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ibge\coren\PNAD Contínua\DIVULGAÇÃO MENSAL\DIVULGAÇÃO\Trimestre_2018_12\Retrospectiva\"/>
    </mc:Choice>
  </mc:AlternateContent>
  <xr:revisionPtr revIDLastSave="0" documentId="13_ncr:1_{7527519D-5543-4580-B82A-427F1AACF22C}" xr6:coauthVersionLast="36" xr6:coauthVersionMax="36" xr10:uidLastSave="{00000000-0000-0000-0000-000000000000}"/>
  <bookViews>
    <workbookView xWindow="0" yWindow="0" windowWidth="28800" windowHeight="12225" tabRatio="754" activeTab="30" xr2:uid="{5C25D35A-9591-4819-BB9F-24B0B550B883}"/>
  </bookViews>
  <sheets>
    <sheet name="Todos os Indicadores" sheetId="1" r:id="rId1"/>
    <sheet name="Estimativas" sheetId="2" r:id="rId2"/>
    <sheet name="Distribuição" sheetId="3" r:id="rId3"/>
    <sheet name="Q 01" sheetId="4" r:id="rId4"/>
    <sheet name="Q 02" sheetId="32" r:id="rId5"/>
    <sheet name="Q 03" sheetId="31" r:id="rId6"/>
    <sheet name="Q 04" sheetId="41" r:id="rId7"/>
    <sheet name="Q 05" sheetId="34" r:id="rId8"/>
    <sheet name="Q 06" sheetId="35" r:id="rId9"/>
    <sheet name="Q 07" sheetId="36" r:id="rId10"/>
    <sheet name="Q 08" sheetId="37" r:id="rId11"/>
    <sheet name="Q 09" sheetId="38" r:id="rId12"/>
    <sheet name="Q 10" sheetId="39" r:id="rId13"/>
    <sheet name="Q 11" sheetId="20" r:id="rId14"/>
    <sheet name="Q 12" sheetId="9" r:id="rId15"/>
    <sheet name="Q 13" sheetId="11" r:id="rId16"/>
    <sheet name="Q 14" sheetId="12" r:id="rId17"/>
    <sheet name="Q 15" sheetId="13" r:id="rId18"/>
    <sheet name="Q 16" sheetId="14" r:id="rId19"/>
    <sheet name="Q 17" sheetId="15" r:id="rId20"/>
    <sheet name="Q 18" sheetId="16" r:id="rId21"/>
    <sheet name="Q 19" sheetId="17" r:id="rId22"/>
    <sheet name="Q 20" sheetId="18" r:id="rId23"/>
    <sheet name="Q 21" sheetId="19" r:id="rId24"/>
    <sheet name="Q 22" sheetId="42" r:id="rId25"/>
    <sheet name="Q 23" sheetId="40" r:id="rId26"/>
    <sheet name="Q 24" sheetId="23" r:id="rId27"/>
    <sheet name="Q 25" sheetId="24" r:id="rId28"/>
    <sheet name="Q 26" sheetId="27" r:id="rId29"/>
    <sheet name="Q 27" sheetId="28" r:id="rId30"/>
    <sheet name="Q 28" sheetId="29" r:id="rId31"/>
  </sheets>
  <externalReferences>
    <externalReference r:id="rId32"/>
  </externalReferences>
  <definedNames>
    <definedName name="_xlnm.Print_Area" localSheetId="0">'Todos os Indicadores'!$A$1:$Q$58</definedName>
    <definedName name="SAIA_BR_RAZAON_BRASIL">"#ref!"</definedName>
    <definedName name="SAIA_BR_RAZAON_GR">"#ref!"</definedName>
    <definedName name="SAIA_BR_TOTALN_BRASIL">"#ref!"</definedName>
    <definedName name="SAIA_BR_TOTALN_GR">"#ref!"</definedName>
    <definedName name="SAIT_BR_RAZAO_BRASIL">"#ref!"</definedName>
    <definedName name="SAIT_BR_RAZAO_GR">"#ref!"</definedName>
    <definedName name="SAIT_BR_TOTAL_BRASIL">"#ref!"</definedName>
    <definedName name="SAIT_BR_TOTAL_GR">"#ref!"</definedName>
    <definedName name="_xlnm.Print_Titles" localSheetId="0">'Todos os Indicadores'!$1:$5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Q4" i="11" l="1"/>
  <c r="M6" i="42" l="1"/>
  <c r="M5" i="42"/>
  <c r="AA5" i="13"/>
  <c r="Z5" i="13"/>
  <c r="Y5" i="13"/>
  <c r="X5" i="13"/>
  <c r="W5" i="13"/>
  <c r="V5" i="13"/>
  <c r="U5" i="13"/>
  <c r="T5" i="13"/>
  <c r="S5" i="13"/>
  <c r="R5" i="13"/>
  <c r="Q5" i="13"/>
  <c r="P5" i="13"/>
  <c r="O5" i="13"/>
  <c r="N5" i="13"/>
  <c r="M5" i="13"/>
  <c r="L5" i="13"/>
  <c r="AA4" i="13"/>
  <c r="Z4" i="13"/>
  <c r="Y4" i="13"/>
  <c r="X4" i="13"/>
  <c r="W4" i="13"/>
  <c r="V4" i="13"/>
  <c r="U4" i="13"/>
  <c r="T4" i="13"/>
  <c r="S4" i="13"/>
  <c r="R4" i="13"/>
  <c r="Q4" i="13"/>
  <c r="P4" i="13"/>
  <c r="O4" i="13"/>
  <c r="N4" i="13"/>
  <c r="M4" i="13"/>
  <c r="L4" i="13"/>
  <c r="AA3" i="13"/>
  <c r="Z3" i="13"/>
  <c r="Y3" i="13"/>
  <c r="X3" i="13"/>
  <c r="W3" i="13"/>
  <c r="V3" i="13"/>
  <c r="U3" i="13"/>
  <c r="T3" i="13"/>
  <c r="S3" i="13"/>
  <c r="R3" i="13"/>
  <c r="Q3" i="13"/>
  <c r="P3" i="13"/>
  <c r="O3" i="13"/>
  <c r="N3" i="13"/>
  <c r="M3" i="13"/>
  <c r="L3" i="13"/>
  <c r="N3" i="20"/>
  <c r="O63" i="3"/>
  <c r="N52" i="3"/>
  <c r="M8" i="3"/>
  <c r="G8" i="3"/>
  <c r="AC119" i="2"/>
  <c r="AC118" i="2"/>
  <c r="V118" i="2"/>
  <c r="U118" i="2"/>
  <c r="T118" i="2"/>
  <c r="T117" i="2"/>
  <c r="N117" i="2"/>
  <c r="G60" i="2"/>
  <c r="G57" i="2"/>
  <c r="M53" i="2"/>
  <c r="G8" i="2"/>
  <c r="P97" i="1"/>
  <c r="M97" i="1"/>
  <c r="L97" i="1"/>
  <c r="K97" i="1"/>
  <c r="J97" i="1"/>
  <c r="X7" i="1"/>
  <c r="W7" i="1"/>
  <c r="L41" i="1"/>
  <c r="M41" i="1"/>
  <c r="P29" i="1"/>
  <c r="M29" i="1"/>
  <c r="J29" i="1"/>
  <c r="P23" i="1"/>
  <c r="P11" i="1"/>
  <c r="P12" i="1"/>
  <c r="P13" i="1"/>
  <c r="P14" i="1"/>
  <c r="P15" i="1"/>
  <c r="P16" i="1"/>
  <c r="P7" i="1"/>
  <c r="P8" i="1"/>
  <c r="P9" i="1"/>
  <c r="P10" i="1"/>
  <c r="Q6" i="1"/>
  <c r="P6" i="1"/>
  <c r="Y6" i="1"/>
  <c r="X6" i="1"/>
  <c r="W6" i="1"/>
  <c r="S6" i="1"/>
  <c r="R6" i="1"/>
  <c r="J6" i="1"/>
  <c r="S19" i="39" l="1"/>
  <c r="R19" i="39"/>
  <c r="Q19" i="39"/>
  <c r="P19" i="39"/>
  <c r="O19" i="39"/>
  <c r="N19" i="39"/>
  <c r="M19" i="39"/>
  <c r="N18" i="39"/>
  <c r="O18" i="39"/>
  <c r="P18" i="39"/>
  <c r="Q18" i="39"/>
  <c r="R18" i="39"/>
  <c r="S18" i="39"/>
  <c r="M18" i="39"/>
  <c r="S17" i="39"/>
  <c r="R17" i="39"/>
  <c r="Q17" i="39"/>
  <c r="P17" i="39"/>
  <c r="O17" i="39"/>
  <c r="N17" i="39"/>
  <c r="M17" i="39"/>
  <c r="S16" i="39"/>
  <c r="R16" i="39"/>
  <c r="Q16" i="39"/>
  <c r="P16" i="39"/>
  <c r="O16" i="39"/>
  <c r="N16" i="39"/>
  <c r="M16" i="39"/>
  <c r="S15" i="39"/>
  <c r="R15" i="39"/>
  <c r="Q15" i="39"/>
  <c r="P15" i="39"/>
  <c r="O15" i="39"/>
  <c r="N15" i="39"/>
  <c r="M15" i="39"/>
  <c r="N14" i="39"/>
  <c r="O14" i="39"/>
  <c r="P14" i="39"/>
  <c r="Q14" i="39"/>
  <c r="R14" i="39"/>
  <c r="S14" i="39"/>
  <c r="M14" i="39"/>
  <c r="S13" i="39"/>
  <c r="R13" i="39"/>
  <c r="Q13" i="39"/>
  <c r="P13" i="39"/>
  <c r="O13" i="39"/>
  <c r="N13" i="39"/>
  <c r="M13" i="39"/>
  <c r="S12" i="39"/>
  <c r="R12" i="39"/>
  <c r="Q12" i="39"/>
  <c r="P12" i="39"/>
  <c r="O12" i="39"/>
  <c r="N12" i="39"/>
  <c r="M12" i="39"/>
  <c r="N11" i="39"/>
  <c r="O11" i="39"/>
  <c r="P11" i="39"/>
  <c r="Q11" i="39"/>
  <c r="R11" i="39"/>
  <c r="S11" i="39"/>
  <c r="M11" i="39"/>
  <c r="S10" i="39"/>
  <c r="R10" i="39"/>
  <c r="Q10" i="39"/>
  <c r="P10" i="39"/>
  <c r="O10" i="39"/>
  <c r="N10" i="39"/>
  <c r="M10" i="39"/>
  <c r="S9" i="39"/>
  <c r="R9" i="39"/>
  <c r="Q9" i="39"/>
  <c r="P9" i="39"/>
  <c r="O9" i="39"/>
  <c r="N9" i="39"/>
  <c r="M9" i="39"/>
  <c r="N8" i="39"/>
  <c r="O8" i="39"/>
  <c r="P8" i="39"/>
  <c r="Q8" i="39"/>
  <c r="R8" i="39"/>
  <c r="S8" i="39"/>
  <c r="M8" i="39"/>
  <c r="S7" i="39"/>
  <c r="R7" i="39"/>
  <c r="Q7" i="39"/>
  <c r="P7" i="39"/>
  <c r="O7" i="39"/>
  <c r="N7" i="39"/>
  <c r="M7" i="39"/>
  <c r="S6" i="39"/>
  <c r="R6" i="39"/>
  <c r="Q6" i="39"/>
  <c r="P6" i="39"/>
  <c r="O6" i="39"/>
  <c r="N6" i="39"/>
  <c r="M6" i="39"/>
  <c r="N5" i="39"/>
  <c r="O5" i="39"/>
  <c r="P5" i="39"/>
  <c r="Q5" i="39"/>
  <c r="R5" i="39"/>
  <c r="S5" i="39"/>
  <c r="M5" i="39"/>
  <c r="AA3" i="42" l="1"/>
  <c r="Z3" i="42"/>
  <c r="Y3" i="42"/>
  <c r="X3" i="42"/>
  <c r="W3" i="42"/>
  <c r="V3" i="42"/>
  <c r="U3" i="42"/>
  <c r="T3" i="42"/>
  <c r="S3" i="42"/>
  <c r="R3" i="42"/>
  <c r="Q3" i="42"/>
  <c r="P3" i="42"/>
  <c r="O3" i="42"/>
  <c r="N3" i="42"/>
  <c r="M3" i="42"/>
  <c r="L3" i="42"/>
  <c r="AA8" i="42"/>
  <c r="Z8" i="42"/>
  <c r="Y8" i="42"/>
  <c r="X8" i="42"/>
  <c r="W8" i="42"/>
  <c r="V8" i="42"/>
  <c r="U8" i="42"/>
  <c r="T8" i="42"/>
  <c r="S8" i="42"/>
  <c r="R8" i="42"/>
  <c r="Q8" i="42"/>
  <c r="P8" i="42"/>
  <c r="O8" i="42"/>
  <c r="N8" i="42"/>
  <c r="M8" i="42"/>
  <c r="L8" i="42"/>
  <c r="AA6" i="42"/>
  <c r="Z6" i="42"/>
  <c r="Y6" i="42"/>
  <c r="X6" i="42"/>
  <c r="W6" i="42"/>
  <c r="V6" i="42"/>
  <c r="U6" i="42"/>
  <c r="T6" i="42"/>
  <c r="S6" i="42"/>
  <c r="R6" i="42"/>
  <c r="Q6" i="42"/>
  <c r="P6" i="42"/>
  <c r="O6" i="42"/>
  <c r="N6" i="42"/>
  <c r="L6" i="42"/>
  <c r="AA5" i="42"/>
  <c r="Z5" i="42"/>
  <c r="Y5" i="42"/>
  <c r="X5" i="42"/>
  <c r="W5" i="42"/>
  <c r="V5" i="42"/>
  <c r="U5" i="42"/>
  <c r="T5" i="42"/>
  <c r="S5" i="42"/>
  <c r="R5" i="42"/>
  <c r="Q5" i="42"/>
  <c r="P5" i="42"/>
  <c r="O5" i="42"/>
  <c r="N5" i="42"/>
  <c r="L5" i="42"/>
  <c r="AA4" i="42"/>
  <c r="Z4" i="42"/>
  <c r="Y4" i="42"/>
  <c r="X4" i="42"/>
  <c r="W4" i="42"/>
  <c r="V4" i="42"/>
  <c r="U4" i="42"/>
  <c r="T4" i="42"/>
  <c r="S4" i="42"/>
  <c r="R4" i="42"/>
  <c r="Q4" i="42"/>
  <c r="P4" i="42"/>
  <c r="O4" i="42"/>
  <c r="N4" i="42"/>
  <c r="M4" i="42"/>
  <c r="L4" i="42"/>
  <c r="AB3" i="19"/>
  <c r="AA3" i="19"/>
  <c r="Z3" i="19"/>
  <c r="Y3" i="19"/>
  <c r="X3" i="19"/>
  <c r="W3" i="19"/>
  <c r="V3" i="19"/>
  <c r="U3" i="19"/>
  <c r="T3" i="19"/>
  <c r="S3" i="19"/>
  <c r="R3" i="19"/>
  <c r="Q3" i="19"/>
  <c r="P3" i="19"/>
  <c r="O3" i="19"/>
  <c r="N3" i="19"/>
  <c r="M3" i="19"/>
  <c r="Q5" i="17"/>
  <c r="S8" i="36"/>
  <c r="R8" i="36"/>
  <c r="Q8" i="36"/>
  <c r="S7" i="36"/>
  <c r="R7" i="36"/>
  <c r="Q7" i="36"/>
  <c r="R6" i="36"/>
  <c r="S6" i="36"/>
  <c r="Q6" i="36"/>
  <c r="R5" i="41"/>
  <c r="Q5" i="41"/>
  <c r="P5" i="41"/>
  <c r="O5" i="41"/>
  <c r="N5" i="41"/>
  <c r="M5" i="41"/>
  <c r="L5" i="41"/>
  <c r="R4" i="41"/>
  <c r="Q4" i="41"/>
  <c r="P4" i="41"/>
  <c r="O4" i="41"/>
  <c r="N4" i="41"/>
  <c r="M4" i="41"/>
  <c r="L4" i="41"/>
  <c r="M3" i="41"/>
  <c r="N3" i="41"/>
  <c r="O3" i="41"/>
  <c r="P3" i="41"/>
  <c r="Q3" i="41"/>
  <c r="R3" i="41"/>
  <c r="L3" i="41"/>
  <c r="AB11" i="40"/>
  <c r="AA11" i="40"/>
  <c r="Z11" i="40"/>
  <c r="Y11" i="40"/>
  <c r="X11" i="40"/>
  <c r="W11" i="40"/>
  <c r="V11" i="40"/>
  <c r="U11" i="40"/>
  <c r="T11" i="40"/>
  <c r="S11" i="40"/>
  <c r="R11" i="40"/>
  <c r="Q11" i="40"/>
  <c r="P11" i="40"/>
  <c r="O11" i="40"/>
  <c r="N11" i="40"/>
  <c r="M11" i="40"/>
  <c r="AB10" i="40"/>
  <c r="AA10" i="40"/>
  <c r="Z10" i="40"/>
  <c r="Y10" i="40"/>
  <c r="X10" i="40"/>
  <c r="W10" i="40"/>
  <c r="V10" i="40"/>
  <c r="U10" i="40"/>
  <c r="T10" i="40"/>
  <c r="S10" i="40"/>
  <c r="R10" i="40"/>
  <c r="Q10" i="40"/>
  <c r="P10" i="40"/>
  <c r="O10" i="40"/>
  <c r="N10" i="40"/>
  <c r="M10" i="40"/>
  <c r="AB9" i="40"/>
  <c r="AA9" i="40"/>
  <c r="Z9" i="40"/>
  <c r="Y9" i="40"/>
  <c r="X9" i="40"/>
  <c r="W9" i="40"/>
  <c r="V9" i="40"/>
  <c r="U9" i="40"/>
  <c r="T9" i="40"/>
  <c r="S9" i="40"/>
  <c r="R9" i="40"/>
  <c r="Q9" i="40"/>
  <c r="P9" i="40"/>
  <c r="O9" i="40"/>
  <c r="N9" i="40"/>
  <c r="M9" i="40"/>
  <c r="AB8" i="40"/>
  <c r="AA8" i="40"/>
  <c r="Z8" i="40"/>
  <c r="Y8" i="40"/>
  <c r="X8" i="40"/>
  <c r="W8" i="40"/>
  <c r="V8" i="40"/>
  <c r="U8" i="40"/>
  <c r="T8" i="40"/>
  <c r="S8" i="40"/>
  <c r="R8" i="40"/>
  <c r="Q8" i="40"/>
  <c r="P8" i="40"/>
  <c r="O8" i="40"/>
  <c r="N8" i="40"/>
  <c r="M8" i="40"/>
  <c r="AB7" i="40"/>
  <c r="AA7" i="40"/>
  <c r="Z7" i="40"/>
  <c r="Y7" i="40"/>
  <c r="X7" i="40"/>
  <c r="W7" i="40"/>
  <c r="V7" i="40"/>
  <c r="U7" i="40"/>
  <c r="T7" i="40"/>
  <c r="S7" i="40"/>
  <c r="R7" i="40"/>
  <c r="Q7" i="40"/>
  <c r="P7" i="40"/>
  <c r="O7" i="40"/>
  <c r="N7" i="40"/>
  <c r="M7" i="40"/>
  <c r="AB6" i="40"/>
  <c r="AA6" i="40"/>
  <c r="Z6" i="40"/>
  <c r="Y6" i="40"/>
  <c r="X6" i="40"/>
  <c r="W6" i="40"/>
  <c r="V6" i="40"/>
  <c r="U6" i="40"/>
  <c r="T6" i="40"/>
  <c r="S6" i="40"/>
  <c r="R6" i="40"/>
  <c r="Q6" i="40"/>
  <c r="P6" i="40"/>
  <c r="O6" i="40"/>
  <c r="N6" i="40"/>
  <c r="M6" i="40"/>
  <c r="AB5" i="40"/>
  <c r="AA5" i="40"/>
  <c r="Z5" i="40"/>
  <c r="Y5" i="40"/>
  <c r="X5" i="40"/>
  <c r="W5" i="40"/>
  <c r="V5" i="40"/>
  <c r="U5" i="40"/>
  <c r="T5" i="40"/>
  <c r="S5" i="40"/>
  <c r="R5" i="40"/>
  <c r="Q5" i="40"/>
  <c r="P5" i="40"/>
  <c r="O5" i="40"/>
  <c r="N5" i="40"/>
  <c r="M5" i="40"/>
  <c r="AB4" i="40"/>
  <c r="AA4" i="40"/>
  <c r="Z4" i="40"/>
  <c r="Y4" i="40"/>
  <c r="X4" i="40"/>
  <c r="W4" i="40"/>
  <c r="V4" i="40"/>
  <c r="U4" i="40"/>
  <c r="T4" i="40"/>
  <c r="S4" i="40"/>
  <c r="R4" i="40"/>
  <c r="Q4" i="40"/>
  <c r="P4" i="40"/>
  <c r="O4" i="40"/>
  <c r="N4" i="40"/>
  <c r="M4" i="40"/>
  <c r="AB3" i="40"/>
  <c r="AA3" i="40"/>
  <c r="Z3" i="40"/>
  <c r="Y3" i="40"/>
  <c r="X3" i="40"/>
  <c r="W3" i="40"/>
  <c r="V3" i="40"/>
  <c r="U3" i="40"/>
  <c r="T3" i="40"/>
  <c r="S3" i="40"/>
  <c r="R3" i="40"/>
  <c r="Q3" i="40"/>
  <c r="P3" i="40"/>
  <c r="O3" i="40"/>
  <c r="N3" i="40"/>
  <c r="M3" i="40"/>
  <c r="L3" i="24"/>
  <c r="M3" i="24"/>
  <c r="N3" i="24"/>
  <c r="O3" i="24"/>
  <c r="P3" i="24"/>
  <c r="Q3" i="24"/>
  <c r="R3" i="24"/>
  <c r="S3" i="24"/>
  <c r="T3" i="24"/>
  <c r="U3" i="24"/>
  <c r="V3" i="24"/>
  <c r="W3" i="24"/>
  <c r="X3" i="24"/>
  <c r="Y3" i="24"/>
  <c r="Z3" i="24"/>
  <c r="AA3" i="24"/>
  <c r="L4" i="24"/>
  <c r="M4" i="24"/>
  <c r="N4" i="24"/>
  <c r="O4" i="24"/>
  <c r="P4" i="24"/>
  <c r="Q4" i="24"/>
  <c r="R4" i="24"/>
  <c r="S4" i="24"/>
  <c r="T4" i="24"/>
  <c r="U4" i="24"/>
  <c r="V4" i="24"/>
  <c r="W4" i="24"/>
  <c r="X4" i="24"/>
  <c r="Y4" i="24"/>
  <c r="Z4" i="24"/>
  <c r="AA4" i="24"/>
  <c r="L5" i="24"/>
  <c r="M5" i="24"/>
  <c r="N5" i="24"/>
  <c r="O5" i="24"/>
  <c r="P5" i="24"/>
  <c r="Q5" i="24"/>
  <c r="R5" i="24"/>
  <c r="S5" i="24"/>
  <c r="T5" i="24"/>
  <c r="U5" i="24"/>
  <c r="V5" i="24"/>
  <c r="W5" i="24"/>
  <c r="X5" i="24"/>
  <c r="Y5" i="24"/>
  <c r="Z5" i="24"/>
  <c r="AA5" i="24"/>
  <c r="L6" i="24"/>
  <c r="M6" i="24"/>
  <c r="N6" i="24"/>
  <c r="O6" i="24"/>
  <c r="P6" i="24"/>
  <c r="Q6" i="24"/>
  <c r="R6" i="24"/>
  <c r="S6" i="24"/>
  <c r="T6" i="24"/>
  <c r="U6" i="24"/>
  <c r="V6" i="24"/>
  <c r="W6" i="24"/>
  <c r="X6" i="24"/>
  <c r="Y6" i="24"/>
  <c r="Z6" i="24"/>
  <c r="AA6" i="24"/>
  <c r="L7" i="24"/>
  <c r="M7" i="24"/>
  <c r="N7" i="24"/>
  <c r="O7" i="24"/>
  <c r="P7" i="24"/>
  <c r="Q7" i="24"/>
  <c r="R7" i="24"/>
  <c r="S7" i="24"/>
  <c r="T7" i="24"/>
  <c r="U7" i="24"/>
  <c r="V7" i="24"/>
  <c r="W7" i="24"/>
  <c r="X7" i="24"/>
  <c r="Y7" i="24"/>
  <c r="Z7" i="24"/>
  <c r="AA7" i="24"/>
  <c r="L8" i="24"/>
  <c r="M8" i="24"/>
  <c r="N8" i="24"/>
  <c r="O8" i="24"/>
  <c r="P8" i="24"/>
  <c r="Q8" i="24"/>
  <c r="R8" i="24"/>
  <c r="S8" i="24"/>
  <c r="T8" i="24"/>
  <c r="U8" i="24"/>
  <c r="V8" i="24"/>
  <c r="W8" i="24"/>
  <c r="X8" i="24"/>
  <c r="Y8" i="24"/>
  <c r="Z8" i="24"/>
  <c r="AA8" i="24"/>
  <c r="L9" i="24"/>
  <c r="M9" i="24"/>
  <c r="N9" i="24"/>
  <c r="O9" i="24"/>
  <c r="P9" i="24"/>
  <c r="Q9" i="24"/>
  <c r="R9" i="24"/>
  <c r="S9" i="24"/>
  <c r="T9" i="24"/>
  <c r="U9" i="24"/>
  <c r="V9" i="24"/>
  <c r="W9" i="24"/>
  <c r="X9" i="24"/>
  <c r="Y9" i="24"/>
  <c r="Z9" i="24"/>
  <c r="AA9" i="24"/>
  <c r="L10" i="24"/>
  <c r="M10" i="24"/>
  <c r="N10" i="24"/>
  <c r="O10" i="24"/>
  <c r="P10" i="24"/>
  <c r="Q10" i="24"/>
  <c r="R10" i="24"/>
  <c r="S10" i="24"/>
  <c r="T10" i="24"/>
  <c r="U10" i="24"/>
  <c r="V10" i="24"/>
  <c r="W10" i="24"/>
  <c r="X10" i="24"/>
  <c r="Y10" i="24"/>
  <c r="Z10" i="24"/>
  <c r="AA10" i="24"/>
  <c r="L11" i="24"/>
  <c r="M11" i="24"/>
  <c r="N11" i="24"/>
  <c r="O11" i="24"/>
  <c r="P11" i="24"/>
  <c r="Q11" i="24"/>
  <c r="R11" i="24"/>
  <c r="S11" i="24"/>
  <c r="T11" i="24"/>
  <c r="U11" i="24"/>
  <c r="V11" i="24"/>
  <c r="W11" i="24"/>
  <c r="X11" i="24"/>
  <c r="Y11" i="24"/>
  <c r="Z11" i="24"/>
  <c r="AA11" i="24"/>
  <c r="L12" i="24"/>
  <c r="M12" i="24"/>
  <c r="N12" i="24"/>
  <c r="O12" i="24"/>
  <c r="P12" i="24"/>
  <c r="Q12" i="24"/>
  <c r="R12" i="24"/>
  <c r="S12" i="24"/>
  <c r="T12" i="24"/>
  <c r="U12" i="24"/>
  <c r="V12" i="24"/>
  <c r="W12" i="24"/>
  <c r="X12" i="24"/>
  <c r="Y12" i="24"/>
  <c r="Z12" i="24"/>
  <c r="AA12" i="24"/>
  <c r="L13" i="24"/>
  <c r="M13" i="24"/>
  <c r="N13" i="24"/>
  <c r="O13" i="24"/>
  <c r="P13" i="24"/>
  <c r="Q13" i="24"/>
  <c r="R13" i="24"/>
  <c r="S13" i="24"/>
  <c r="T13" i="24"/>
  <c r="U13" i="24"/>
  <c r="V13" i="24"/>
  <c r="W13" i="24"/>
  <c r="X13" i="24"/>
  <c r="Y13" i="24"/>
  <c r="Z13" i="24"/>
  <c r="AA13" i="24"/>
  <c r="AC80" i="2"/>
  <c r="AB80" i="2"/>
  <c r="AA80" i="2"/>
  <c r="Z80" i="2"/>
  <c r="Y80" i="2"/>
  <c r="X80" i="2"/>
  <c r="W80" i="2"/>
  <c r="V80" i="2"/>
  <c r="U80" i="2"/>
  <c r="T80" i="2"/>
  <c r="S80" i="2"/>
  <c r="R80" i="2"/>
  <c r="Q80" i="2"/>
  <c r="P80" i="2"/>
  <c r="O80" i="2"/>
  <c r="N80" i="2"/>
  <c r="AC79" i="2"/>
  <c r="AB79" i="2"/>
  <c r="AA79" i="2"/>
  <c r="Z79" i="2"/>
  <c r="Y79" i="2"/>
  <c r="X79" i="2"/>
  <c r="W79" i="2"/>
  <c r="V79" i="2"/>
  <c r="U79" i="2"/>
  <c r="T79" i="2"/>
  <c r="S79" i="2"/>
  <c r="R79" i="2"/>
  <c r="Q79" i="2"/>
  <c r="P79" i="2"/>
  <c r="O79" i="2"/>
  <c r="N79" i="2"/>
  <c r="AC78" i="2"/>
  <c r="AB78" i="2"/>
  <c r="AA78" i="2"/>
  <c r="Z78" i="2"/>
  <c r="Y78" i="2"/>
  <c r="X78" i="2"/>
  <c r="W78" i="2"/>
  <c r="V78" i="2"/>
  <c r="U78" i="2"/>
  <c r="T78" i="2"/>
  <c r="S78" i="2"/>
  <c r="R78" i="2"/>
  <c r="Q78" i="2"/>
  <c r="P78" i="2"/>
  <c r="O78" i="2"/>
  <c r="N78" i="2"/>
  <c r="AC77" i="2"/>
  <c r="AB77" i="2"/>
  <c r="AA77" i="2"/>
  <c r="Z77" i="2"/>
  <c r="Y77" i="2"/>
  <c r="X77" i="2"/>
  <c r="W77" i="2"/>
  <c r="V77" i="2"/>
  <c r="U77" i="2"/>
  <c r="T77" i="2"/>
  <c r="S77" i="2"/>
  <c r="R77" i="2"/>
  <c r="Q77" i="2"/>
  <c r="P77" i="2"/>
  <c r="O77" i="2"/>
  <c r="N77" i="2"/>
  <c r="AC76" i="2"/>
  <c r="AB76" i="2"/>
  <c r="AA76" i="2"/>
  <c r="Z76" i="2"/>
  <c r="Y76" i="2"/>
  <c r="X76" i="2"/>
  <c r="W76" i="2"/>
  <c r="V76" i="2"/>
  <c r="U76" i="2"/>
  <c r="T76" i="2"/>
  <c r="S76" i="2"/>
  <c r="R76" i="2"/>
  <c r="Q76" i="2"/>
  <c r="P76" i="2"/>
  <c r="O76" i="2"/>
  <c r="N76" i="2"/>
  <c r="AC75" i="2"/>
  <c r="AB75" i="2"/>
  <c r="AA75" i="2"/>
  <c r="Z75" i="2"/>
  <c r="Y75" i="2"/>
  <c r="X75" i="2"/>
  <c r="W75" i="2"/>
  <c r="V75" i="2"/>
  <c r="U75" i="2"/>
  <c r="T75" i="2"/>
  <c r="S75" i="2"/>
  <c r="R75" i="2"/>
  <c r="Q75" i="2"/>
  <c r="P75" i="2"/>
  <c r="O75" i="2"/>
  <c r="N75" i="2"/>
  <c r="AC74" i="2"/>
  <c r="AB74" i="2"/>
  <c r="AA74" i="2"/>
  <c r="Z74" i="2"/>
  <c r="Y74" i="2"/>
  <c r="X74" i="2"/>
  <c r="W74" i="2"/>
  <c r="V74" i="2"/>
  <c r="U74" i="2"/>
  <c r="T74" i="2"/>
  <c r="S74" i="2"/>
  <c r="R74" i="2"/>
  <c r="Q74" i="2"/>
  <c r="P74" i="2"/>
  <c r="O74" i="2"/>
  <c r="N74" i="2"/>
  <c r="AC73" i="2"/>
  <c r="AB73" i="2"/>
  <c r="AA73" i="2"/>
  <c r="Z73" i="2"/>
  <c r="Y73" i="2"/>
  <c r="X73" i="2"/>
  <c r="W73" i="2"/>
  <c r="V73" i="2"/>
  <c r="U73" i="2"/>
  <c r="T73" i="2"/>
  <c r="S73" i="2"/>
  <c r="R73" i="2"/>
  <c r="Q73" i="2"/>
  <c r="P73" i="2"/>
  <c r="O73" i="2"/>
  <c r="N73" i="2"/>
  <c r="AC72" i="2"/>
  <c r="AB72" i="2"/>
  <c r="AA72" i="2"/>
  <c r="Z72" i="2"/>
  <c r="Y72" i="2"/>
  <c r="X72" i="2"/>
  <c r="W72" i="2"/>
  <c r="V72" i="2"/>
  <c r="U72" i="2"/>
  <c r="T72" i="2"/>
  <c r="S72" i="2"/>
  <c r="R72" i="2"/>
  <c r="Q72" i="2"/>
  <c r="P72" i="2"/>
  <c r="O72" i="2"/>
  <c r="N72" i="2"/>
  <c r="AB21" i="19"/>
  <c r="AA21" i="19"/>
  <c r="Z21" i="19"/>
  <c r="Y21" i="19"/>
  <c r="X21" i="19"/>
  <c r="W21" i="19"/>
  <c r="V21" i="19"/>
  <c r="U21" i="19"/>
  <c r="T21" i="19"/>
  <c r="S21" i="19"/>
  <c r="R21" i="19"/>
  <c r="Q21" i="19"/>
  <c r="P21" i="19"/>
  <c r="O21" i="19"/>
  <c r="N21" i="19"/>
  <c r="M21" i="19"/>
  <c r="N71" i="2"/>
  <c r="O71" i="2"/>
  <c r="P71" i="2"/>
  <c r="Q71" i="2"/>
  <c r="R71" i="2"/>
  <c r="S71" i="2"/>
  <c r="T71" i="2"/>
  <c r="U71" i="2"/>
  <c r="V71" i="2"/>
  <c r="W71" i="2"/>
  <c r="X71" i="2"/>
  <c r="Y71" i="2"/>
  <c r="Z71" i="2"/>
  <c r="AA71" i="2"/>
  <c r="AB71" i="2"/>
  <c r="AC71" i="2"/>
  <c r="AC84" i="2"/>
  <c r="AB84" i="2"/>
  <c r="AA84" i="2"/>
  <c r="Z84" i="2"/>
  <c r="Y84" i="2"/>
  <c r="X84" i="2"/>
  <c r="W84" i="2"/>
  <c r="V84" i="2"/>
  <c r="U84" i="2"/>
  <c r="T84" i="2"/>
  <c r="S84" i="2"/>
  <c r="R84" i="2"/>
  <c r="Q84" i="2"/>
  <c r="P84" i="2"/>
  <c r="O84" i="2"/>
  <c r="N84" i="2"/>
  <c r="AC83" i="2"/>
  <c r="AB83" i="2"/>
  <c r="AA83" i="2"/>
  <c r="Z83" i="2"/>
  <c r="Y83" i="2"/>
  <c r="X83" i="2"/>
  <c r="W83" i="2"/>
  <c r="V83" i="2"/>
  <c r="U83" i="2"/>
  <c r="T83" i="2"/>
  <c r="S83" i="2"/>
  <c r="R83" i="2"/>
  <c r="Q83" i="2"/>
  <c r="P83" i="2"/>
  <c r="O83" i="2"/>
  <c r="N83" i="2"/>
  <c r="AC82" i="2"/>
  <c r="AB82" i="2"/>
  <c r="AA82" i="2"/>
  <c r="Z82" i="2"/>
  <c r="Y82" i="2"/>
  <c r="X82" i="2"/>
  <c r="W82" i="2"/>
  <c r="V82" i="2"/>
  <c r="U82" i="2"/>
  <c r="T82" i="2"/>
  <c r="S82" i="2"/>
  <c r="R82" i="2"/>
  <c r="Q82" i="2"/>
  <c r="P82" i="2"/>
  <c r="O82" i="2"/>
  <c r="N82" i="2"/>
  <c r="AC81" i="2"/>
  <c r="AB81" i="2"/>
  <c r="AA81" i="2"/>
  <c r="Z81" i="2"/>
  <c r="Y81" i="2"/>
  <c r="X81" i="2"/>
  <c r="W81" i="2"/>
  <c r="V81" i="2"/>
  <c r="U81" i="2"/>
  <c r="T81" i="2"/>
  <c r="S81" i="2"/>
  <c r="R81" i="2"/>
  <c r="Q81" i="2"/>
  <c r="P81" i="2"/>
  <c r="O81" i="2"/>
  <c r="N81" i="2"/>
  <c r="AC70" i="2"/>
  <c r="AB70" i="2"/>
  <c r="AA70" i="2"/>
  <c r="Z70" i="2"/>
  <c r="Y70" i="2"/>
  <c r="X70" i="2"/>
  <c r="W70" i="2"/>
  <c r="V70" i="2"/>
  <c r="U70" i="2"/>
  <c r="T70" i="2"/>
  <c r="S70" i="2"/>
  <c r="R70" i="2"/>
  <c r="Q70" i="2"/>
  <c r="P70" i="2"/>
  <c r="O70" i="2"/>
  <c r="N70" i="2"/>
  <c r="AC69" i="2"/>
  <c r="AB69" i="2"/>
  <c r="AA69" i="2"/>
  <c r="Z69" i="2"/>
  <c r="Y69" i="2"/>
  <c r="X69" i="2"/>
  <c r="W69" i="2"/>
  <c r="V69" i="2"/>
  <c r="U69" i="2"/>
  <c r="T69" i="2"/>
  <c r="S69" i="2"/>
  <c r="R69" i="2"/>
  <c r="Q69" i="2"/>
  <c r="P69" i="2"/>
  <c r="O69" i="2"/>
  <c r="N69" i="2"/>
  <c r="AC68" i="2"/>
  <c r="AB68" i="2"/>
  <c r="AA68" i="2"/>
  <c r="Z68" i="2"/>
  <c r="Y68" i="2"/>
  <c r="X68" i="2"/>
  <c r="W68" i="2"/>
  <c r="V68" i="2"/>
  <c r="U68" i="2"/>
  <c r="T68" i="2"/>
  <c r="S68" i="2"/>
  <c r="R68" i="2"/>
  <c r="Q68" i="2"/>
  <c r="P68" i="2"/>
  <c r="O68" i="2"/>
  <c r="N68" i="2"/>
  <c r="AC67" i="2"/>
  <c r="AB67" i="2"/>
  <c r="AA67" i="2"/>
  <c r="Z67" i="2"/>
  <c r="Y67" i="2"/>
  <c r="X67" i="2"/>
  <c r="W67" i="2"/>
  <c r="V67" i="2"/>
  <c r="U67" i="2"/>
  <c r="T67" i="2"/>
  <c r="S67" i="2"/>
  <c r="R67" i="2"/>
  <c r="Q67" i="2"/>
  <c r="P67" i="2"/>
  <c r="O67" i="2"/>
  <c r="N67" i="2"/>
  <c r="AC66" i="2"/>
  <c r="AB66" i="2"/>
  <c r="AA66" i="2"/>
  <c r="Z66" i="2"/>
  <c r="Y66" i="2"/>
  <c r="X66" i="2"/>
  <c r="W66" i="2"/>
  <c r="V66" i="2"/>
  <c r="U66" i="2"/>
  <c r="T66" i="2"/>
  <c r="S66" i="2"/>
  <c r="R66" i="2"/>
  <c r="Q66" i="2"/>
  <c r="P66" i="2"/>
  <c r="O66" i="2"/>
  <c r="N66" i="2"/>
  <c r="AC65" i="2"/>
  <c r="AB65" i="2"/>
  <c r="AA65" i="2"/>
  <c r="Z65" i="2"/>
  <c r="Y65" i="2"/>
  <c r="X65" i="2"/>
  <c r="W65" i="2"/>
  <c r="V65" i="2"/>
  <c r="U65" i="2"/>
  <c r="T65" i="2"/>
  <c r="S65" i="2"/>
  <c r="R65" i="2"/>
  <c r="Q65" i="2"/>
  <c r="P65" i="2"/>
  <c r="O65" i="2"/>
  <c r="N65" i="2"/>
  <c r="AC64" i="2"/>
  <c r="AB64" i="2"/>
  <c r="AA64" i="2"/>
  <c r="Z64" i="2"/>
  <c r="Y64" i="2"/>
  <c r="X64" i="2"/>
  <c r="W64" i="2"/>
  <c r="V64" i="2"/>
  <c r="U64" i="2"/>
  <c r="T64" i="2"/>
  <c r="S64" i="2"/>
  <c r="R64" i="2"/>
  <c r="Q64" i="2"/>
  <c r="P64" i="2"/>
  <c r="O64" i="2"/>
  <c r="N64" i="2"/>
  <c r="M63" i="2"/>
  <c r="L63" i="2"/>
  <c r="K63" i="2"/>
  <c r="J63" i="2"/>
  <c r="I63" i="2"/>
  <c r="H63" i="2"/>
  <c r="G63" i="2"/>
  <c r="AC62" i="2"/>
  <c r="AB62" i="2"/>
  <c r="AA62" i="2"/>
  <c r="Z62" i="2"/>
  <c r="Y62" i="2"/>
  <c r="X62" i="2"/>
  <c r="W62" i="2"/>
  <c r="V62" i="2"/>
  <c r="U62" i="2"/>
  <c r="T62" i="2"/>
  <c r="S62" i="2"/>
  <c r="R62" i="2"/>
  <c r="Q62" i="2"/>
  <c r="P62" i="2"/>
  <c r="O62" i="2"/>
  <c r="N62" i="2"/>
  <c r="AC61" i="2"/>
  <c r="AB61" i="2"/>
  <c r="AA61" i="2"/>
  <c r="Z61" i="2"/>
  <c r="Y61" i="2"/>
  <c r="X61" i="2"/>
  <c r="W61" i="2"/>
  <c r="V61" i="2"/>
  <c r="U61" i="2"/>
  <c r="T61" i="2"/>
  <c r="S61" i="2"/>
  <c r="R61" i="2"/>
  <c r="Q61" i="2"/>
  <c r="P61" i="2"/>
  <c r="O61" i="2"/>
  <c r="N61" i="2"/>
  <c r="M60" i="2"/>
  <c r="L60" i="2"/>
  <c r="K60" i="2"/>
  <c r="J60" i="2"/>
  <c r="I60" i="2"/>
  <c r="H60" i="2"/>
  <c r="AC59" i="2"/>
  <c r="AB59" i="2"/>
  <c r="AA59" i="2"/>
  <c r="Z59" i="2"/>
  <c r="Y59" i="2"/>
  <c r="X59" i="2"/>
  <c r="W59" i="2"/>
  <c r="V59" i="2"/>
  <c r="U59" i="2"/>
  <c r="T59" i="2"/>
  <c r="S59" i="2"/>
  <c r="R59" i="2"/>
  <c r="Q59" i="2"/>
  <c r="P59" i="2"/>
  <c r="O59" i="2"/>
  <c r="N59" i="2"/>
  <c r="AC58" i="2"/>
  <c r="AB58" i="2"/>
  <c r="AA58" i="2"/>
  <c r="Z58" i="2"/>
  <c r="Y58" i="2"/>
  <c r="X58" i="2"/>
  <c r="W58" i="2"/>
  <c r="V58" i="2"/>
  <c r="U58" i="2"/>
  <c r="T58" i="2"/>
  <c r="S58" i="2"/>
  <c r="R58" i="2"/>
  <c r="Q58" i="2"/>
  <c r="P58" i="2"/>
  <c r="O58" i="2"/>
  <c r="N58" i="2"/>
  <c r="M57" i="2"/>
  <c r="L57" i="2"/>
  <c r="K57" i="2"/>
  <c r="J57" i="2"/>
  <c r="I57" i="2"/>
  <c r="H57" i="2"/>
  <c r="AC56" i="2"/>
  <c r="AB56" i="2"/>
  <c r="AA56" i="2"/>
  <c r="Z56" i="2"/>
  <c r="Y56" i="2"/>
  <c r="X56" i="2"/>
  <c r="W56" i="2"/>
  <c r="V56" i="2"/>
  <c r="U56" i="2"/>
  <c r="T56" i="2"/>
  <c r="S56" i="2"/>
  <c r="R56" i="2"/>
  <c r="Q56" i="2"/>
  <c r="P56" i="2"/>
  <c r="O56" i="2"/>
  <c r="N56" i="2"/>
  <c r="AC55" i="2"/>
  <c r="AB55" i="2"/>
  <c r="AA55" i="2"/>
  <c r="Z55" i="2"/>
  <c r="Y55" i="2"/>
  <c r="X55" i="2"/>
  <c r="W55" i="2"/>
  <c r="V55" i="2"/>
  <c r="U55" i="2"/>
  <c r="T55" i="2"/>
  <c r="S55" i="2"/>
  <c r="R55" i="2"/>
  <c r="Q55" i="2"/>
  <c r="P55" i="2"/>
  <c r="O55" i="2"/>
  <c r="N55" i="2"/>
  <c r="AC54" i="2"/>
  <c r="AB54" i="2"/>
  <c r="AA54" i="2"/>
  <c r="Z54" i="2"/>
  <c r="Y54" i="2"/>
  <c r="X54" i="2"/>
  <c r="W54" i="2"/>
  <c r="V54" i="2"/>
  <c r="U54" i="2"/>
  <c r="T54" i="2"/>
  <c r="S54" i="2"/>
  <c r="R54" i="2"/>
  <c r="Q54" i="2"/>
  <c r="P54" i="2"/>
  <c r="O54" i="2"/>
  <c r="N54" i="2"/>
  <c r="L53" i="2"/>
  <c r="K53" i="2"/>
  <c r="J53" i="2"/>
  <c r="I53" i="2"/>
  <c r="H53" i="2"/>
  <c r="G53" i="2"/>
  <c r="AC52" i="2"/>
  <c r="AB52" i="2"/>
  <c r="AA52" i="2"/>
  <c r="Z52" i="2"/>
  <c r="Y52" i="2"/>
  <c r="X52" i="2"/>
  <c r="W52" i="2"/>
  <c r="V52" i="2"/>
  <c r="U52" i="2"/>
  <c r="T52" i="2"/>
  <c r="S52" i="2"/>
  <c r="R52" i="2"/>
  <c r="Q52" i="2"/>
  <c r="P52" i="2"/>
  <c r="O52" i="2"/>
  <c r="N52" i="2"/>
  <c r="AC51" i="2"/>
  <c r="AB51" i="2"/>
  <c r="AA51" i="2"/>
  <c r="Z51" i="2"/>
  <c r="Y51" i="2"/>
  <c r="X51" i="2"/>
  <c r="W51" i="2"/>
  <c r="V51" i="2"/>
  <c r="U51" i="2"/>
  <c r="T51" i="2"/>
  <c r="S51" i="2"/>
  <c r="R51" i="2"/>
  <c r="Q51" i="2"/>
  <c r="P51" i="2"/>
  <c r="O51" i="2"/>
  <c r="N51" i="2"/>
  <c r="AC50" i="2"/>
  <c r="AB50" i="2"/>
  <c r="AA50" i="2"/>
  <c r="Z50" i="2"/>
  <c r="Y50" i="2"/>
  <c r="X50" i="2"/>
  <c r="W50" i="2"/>
  <c r="V50" i="2"/>
  <c r="U50" i="2"/>
  <c r="T50" i="2"/>
  <c r="S50" i="2"/>
  <c r="R50" i="2"/>
  <c r="Q50" i="2"/>
  <c r="P50" i="2"/>
  <c r="O50" i="2"/>
  <c r="N50" i="2"/>
  <c r="AC49" i="2"/>
  <c r="AB49" i="2"/>
  <c r="AA49" i="2"/>
  <c r="Z49" i="2"/>
  <c r="Y49" i="2"/>
  <c r="X49" i="2"/>
  <c r="W49" i="2"/>
  <c r="V49" i="2"/>
  <c r="U49" i="2"/>
  <c r="T49" i="2"/>
  <c r="S49" i="2"/>
  <c r="R49" i="2"/>
  <c r="Q49" i="2"/>
  <c r="P49" i="2"/>
  <c r="O49" i="2"/>
  <c r="N49" i="2"/>
  <c r="AC48" i="2"/>
  <c r="AB48" i="2"/>
  <c r="AA48" i="2"/>
  <c r="Z48" i="2"/>
  <c r="Y48" i="2"/>
  <c r="X48" i="2"/>
  <c r="W48" i="2"/>
  <c r="V48" i="2"/>
  <c r="U48" i="2"/>
  <c r="T48" i="2"/>
  <c r="S48" i="2"/>
  <c r="R48" i="2"/>
  <c r="Q48" i="2"/>
  <c r="P48" i="2"/>
  <c r="O48" i="2"/>
  <c r="N48" i="2"/>
  <c r="AC47" i="2"/>
  <c r="AB47" i="2"/>
  <c r="AA47" i="2"/>
  <c r="Z47" i="2"/>
  <c r="Y47" i="2"/>
  <c r="X47" i="2"/>
  <c r="W47" i="2"/>
  <c r="V47" i="2"/>
  <c r="U47" i="2"/>
  <c r="T47" i="2"/>
  <c r="S47" i="2"/>
  <c r="R47" i="2"/>
  <c r="Q47" i="2"/>
  <c r="P47" i="2"/>
  <c r="O47" i="2"/>
  <c r="N47" i="2"/>
  <c r="AC46" i="2"/>
  <c r="AB46" i="2"/>
  <c r="AA46" i="2"/>
  <c r="Z46" i="2"/>
  <c r="Y46" i="2"/>
  <c r="X46" i="2"/>
  <c r="W46" i="2"/>
  <c r="V46" i="2"/>
  <c r="U46" i="2"/>
  <c r="T46" i="2"/>
  <c r="S46" i="2"/>
  <c r="R46" i="2"/>
  <c r="Q46" i="2"/>
  <c r="P46" i="2"/>
  <c r="O46" i="2"/>
  <c r="N46" i="2"/>
  <c r="AC45" i="2"/>
  <c r="AB45" i="2"/>
  <c r="AA45" i="2"/>
  <c r="Z45" i="2"/>
  <c r="Y45" i="2"/>
  <c r="X45" i="2"/>
  <c r="W45" i="2"/>
  <c r="V45" i="2"/>
  <c r="U45" i="2"/>
  <c r="T45" i="2"/>
  <c r="S45" i="2"/>
  <c r="R45" i="2"/>
  <c r="Q45" i="2"/>
  <c r="P45" i="2"/>
  <c r="O45" i="2"/>
  <c r="N45" i="2"/>
  <c r="AC44" i="2"/>
  <c r="AB44" i="2"/>
  <c r="AA44" i="2"/>
  <c r="Z44" i="2"/>
  <c r="Y44" i="2"/>
  <c r="X44" i="2"/>
  <c r="W44" i="2"/>
  <c r="V44" i="2"/>
  <c r="U44" i="2"/>
  <c r="T44" i="2"/>
  <c r="S44" i="2"/>
  <c r="R44" i="2"/>
  <c r="Q44" i="2"/>
  <c r="P44" i="2"/>
  <c r="O44" i="2"/>
  <c r="N44" i="2"/>
  <c r="AC43" i="2"/>
  <c r="AB43" i="2"/>
  <c r="AA43" i="2"/>
  <c r="Z43" i="2"/>
  <c r="Y43" i="2"/>
  <c r="X43" i="2"/>
  <c r="W43" i="2"/>
  <c r="V43" i="2"/>
  <c r="U43" i="2"/>
  <c r="T43" i="2"/>
  <c r="S43" i="2"/>
  <c r="R43" i="2"/>
  <c r="Q43" i="2"/>
  <c r="P43" i="2"/>
  <c r="O43" i="2"/>
  <c r="N43" i="2"/>
  <c r="AC42" i="2"/>
  <c r="AB42" i="2"/>
  <c r="AA42" i="2"/>
  <c r="Z42" i="2"/>
  <c r="Y42" i="2"/>
  <c r="X42" i="2"/>
  <c r="W42" i="2"/>
  <c r="V42" i="2"/>
  <c r="U42" i="2"/>
  <c r="T42" i="2"/>
  <c r="S42" i="2"/>
  <c r="R42" i="2"/>
  <c r="Q42" i="2"/>
  <c r="P42" i="2"/>
  <c r="O42" i="2"/>
  <c r="N42" i="2"/>
  <c r="AC41" i="2"/>
  <c r="AB41" i="2"/>
  <c r="AA41" i="2"/>
  <c r="Z41" i="2"/>
  <c r="Y41" i="2"/>
  <c r="X41" i="2"/>
  <c r="W41" i="2"/>
  <c r="V41" i="2"/>
  <c r="U41" i="2"/>
  <c r="T41" i="2"/>
  <c r="S41" i="2"/>
  <c r="R41" i="2"/>
  <c r="Q41" i="2"/>
  <c r="P41" i="2"/>
  <c r="O41" i="2"/>
  <c r="N41" i="2"/>
  <c r="AC40" i="2"/>
  <c r="AB40" i="2"/>
  <c r="AA40" i="2"/>
  <c r="Z40" i="2"/>
  <c r="Y40" i="2"/>
  <c r="X40" i="2"/>
  <c r="W40" i="2"/>
  <c r="V40" i="2"/>
  <c r="U40" i="2"/>
  <c r="T40" i="2"/>
  <c r="S40" i="2"/>
  <c r="R40" i="2"/>
  <c r="Q40" i="2"/>
  <c r="P40" i="2"/>
  <c r="O40" i="2"/>
  <c r="N40" i="2"/>
  <c r="AA39" i="2"/>
  <c r="Z39" i="2"/>
  <c r="S39" i="2"/>
  <c r="R39" i="2"/>
  <c r="AA38" i="2"/>
  <c r="Z38" i="2"/>
  <c r="S38" i="2"/>
  <c r="R38" i="2"/>
  <c r="AC37" i="2"/>
  <c r="AB37" i="2"/>
  <c r="AA37" i="2"/>
  <c r="Z37" i="2"/>
  <c r="Y37" i="2"/>
  <c r="X37" i="2"/>
  <c r="W37" i="2"/>
  <c r="V37" i="2"/>
  <c r="U37" i="2"/>
  <c r="T37" i="2"/>
  <c r="S37" i="2"/>
  <c r="R37" i="2"/>
  <c r="Q37" i="2"/>
  <c r="P37" i="2"/>
  <c r="O37" i="2"/>
  <c r="N37" i="2"/>
  <c r="AA36" i="2"/>
  <c r="Z36" i="2"/>
  <c r="S36" i="2"/>
  <c r="R36" i="2"/>
  <c r="AA35" i="2"/>
  <c r="Z35" i="2"/>
  <c r="S35" i="2"/>
  <c r="R35" i="2"/>
  <c r="AC34" i="2"/>
  <c r="AB34" i="2"/>
  <c r="AA34" i="2"/>
  <c r="Z34" i="2"/>
  <c r="Y34" i="2"/>
  <c r="X34" i="2"/>
  <c r="W34" i="2"/>
  <c r="V34" i="2"/>
  <c r="U34" i="2"/>
  <c r="T34" i="2"/>
  <c r="S34" i="2"/>
  <c r="R34" i="2"/>
  <c r="Q34" i="2"/>
  <c r="P34" i="2"/>
  <c r="O34" i="2"/>
  <c r="N34" i="2"/>
  <c r="AC33" i="2"/>
  <c r="AB33" i="2"/>
  <c r="AA33" i="2"/>
  <c r="Z33" i="2"/>
  <c r="Y33" i="2"/>
  <c r="X33" i="2"/>
  <c r="W33" i="2"/>
  <c r="V33" i="2"/>
  <c r="U33" i="2"/>
  <c r="T33" i="2"/>
  <c r="S33" i="2"/>
  <c r="R33" i="2"/>
  <c r="Q33" i="2"/>
  <c r="P33" i="2"/>
  <c r="O33" i="2"/>
  <c r="N33" i="2"/>
  <c r="AC32" i="2"/>
  <c r="AB32" i="2"/>
  <c r="AA32" i="2"/>
  <c r="Z32" i="2"/>
  <c r="Y32" i="2"/>
  <c r="X32" i="2"/>
  <c r="W32" i="2"/>
  <c r="V32" i="2"/>
  <c r="U32" i="2"/>
  <c r="T32" i="2"/>
  <c r="S32" i="2"/>
  <c r="R32" i="2"/>
  <c r="Q32" i="2"/>
  <c r="P32" i="2"/>
  <c r="O32" i="2"/>
  <c r="N32" i="2"/>
  <c r="AC31" i="2"/>
  <c r="AB31" i="2"/>
  <c r="AA31" i="2"/>
  <c r="Z31" i="2"/>
  <c r="Y31" i="2"/>
  <c r="X31" i="2"/>
  <c r="W31" i="2"/>
  <c r="V31" i="2"/>
  <c r="U31" i="2"/>
  <c r="T31" i="2"/>
  <c r="S31" i="2"/>
  <c r="R31" i="2"/>
  <c r="Q31" i="2"/>
  <c r="P31" i="2"/>
  <c r="O31" i="2"/>
  <c r="N31" i="2"/>
  <c r="AC30" i="2"/>
  <c r="AB30" i="2"/>
  <c r="AA30" i="2"/>
  <c r="Z30" i="2"/>
  <c r="Y30" i="2"/>
  <c r="X30" i="2"/>
  <c r="W30" i="2"/>
  <c r="V30" i="2"/>
  <c r="U30" i="2"/>
  <c r="T30" i="2"/>
  <c r="S30" i="2"/>
  <c r="R30" i="2"/>
  <c r="Q30" i="2"/>
  <c r="P30" i="2"/>
  <c r="O30" i="2"/>
  <c r="N30" i="2"/>
  <c r="AC29" i="2"/>
  <c r="AB29" i="2"/>
  <c r="AA29" i="2"/>
  <c r="Z29" i="2"/>
  <c r="Y29" i="2"/>
  <c r="X29" i="2"/>
  <c r="W29" i="2"/>
  <c r="V29" i="2"/>
  <c r="U29" i="2"/>
  <c r="T29" i="2"/>
  <c r="S29" i="2"/>
  <c r="R29" i="2"/>
  <c r="Q29" i="2"/>
  <c r="P29" i="2"/>
  <c r="O29" i="2"/>
  <c r="N29" i="2"/>
  <c r="AC28" i="2"/>
  <c r="AB28" i="2"/>
  <c r="AA28" i="2"/>
  <c r="Z28" i="2"/>
  <c r="Y28" i="2"/>
  <c r="X28" i="2"/>
  <c r="W28" i="2"/>
  <c r="V28" i="2"/>
  <c r="U28" i="2"/>
  <c r="T28" i="2"/>
  <c r="S28" i="2"/>
  <c r="R28" i="2"/>
  <c r="Q28" i="2"/>
  <c r="P28" i="2"/>
  <c r="O28" i="2"/>
  <c r="N28" i="2"/>
  <c r="AC27" i="2"/>
  <c r="AB27" i="2"/>
  <c r="AA27" i="2"/>
  <c r="Z27" i="2"/>
  <c r="Y27" i="2"/>
  <c r="X27" i="2"/>
  <c r="W27" i="2"/>
  <c r="V27" i="2"/>
  <c r="U27" i="2"/>
  <c r="T27" i="2"/>
  <c r="S27" i="2"/>
  <c r="R27" i="2"/>
  <c r="Q27" i="2"/>
  <c r="P27" i="2"/>
  <c r="O27" i="2"/>
  <c r="N27" i="2"/>
  <c r="AC26" i="2"/>
  <c r="AB26" i="2"/>
  <c r="AA26" i="2"/>
  <c r="Z26" i="2"/>
  <c r="Y26" i="2"/>
  <c r="X26" i="2"/>
  <c r="W26" i="2"/>
  <c r="V26" i="2"/>
  <c r="U26" i="2"/>
  <c r="T26" i="2"/>
  <c r="S26" i="2"/>
  <c r="R26" i="2"/>
  <c r="Q26" i="2"/>
  <c r="P26" i="2"/>
  <c r="O26" i="2"/>
  <c r="N26" i="2"/>
  <c r="AC25" i="2"/>
  <c r="AB25" i="2"/>
  <c r="AA25" i="2"/>
  <c r="Z25" i="2"/>
  <c r="Y25" i="2"/>
  <c r="X25" i="2"/>
  <c r="W25" i="2"/>
  <c r="V25" i="2"/>
  <c r="U25" i="2"/>
  <c r="T25" i="2"/>
  <c r="S25" i="2"/>
  <c r="R25" i="2"/>
  <c r="Q25" i="2"/>
  <c r="P25" i="2"/>
  <c r="O25" i="2"/>
  <c r="N25" i="2"/>
  <c r="AC24" i="2"/>
  <c r="AB24" i="2"/>
  <c r="AA24" i="2"/>
  <c r="Z24" i="2"/>
  <c r="Y24" i="2"/>
  <c r="X24" i="2"/>
  <c r="W24" i="2"/>
  <c r="V24" i="2"/>
  <c r="U24" i="2"/>
  <c r="T24" i="2"/>
  <c r="S24" i="2"/>
  <c r="R24" i="2"/>
  <c r="Q24" i="2"/>
  <c r="P24" i="2"/>
  <c r="O24" i="2"/>
  <c r="N24" i="2"/>
  <c r="AC23" i="2"/>
  <c r="AB23" i="2"/>
  <c r="AA23" i="2"/>
  <c r="Z23" i="2"/>
  <c r="Y23" i="2"/>
  <c r="X23" i="2"/>
  <c r="W23" i="2"/>
  <c r="V23" i="2"/>
  <c r="U23" i="2"/>
  <c r="T23" i="2"/>
  <c r="S23" i="2"/>
  <c r="R23" i="2"/>
  <c r="Q23" i="2"/>
  <c r="P23" i="2"/>
  <c r="O23" i="2"/>
  <c r="N23" i="2"/>
  <c r="AC22" i="2"/>
  <c r="AB22" i="2"/>
  <c r="AA22" i="2"/>
  <c r="Z22" i="2"/>
  <c r="Y22" i="2"/>
  <c r="X22" i="2"/>
  <c r="W22" i="2"/>
  <c r="V22" i="2"/>
  <c r="U22" i="2"/>
  <c r="T22" i="2"/>
  <c r="S22" i="2"/>
  <c r="R22" i="2"/>
  <c r="Q22" i="2"/>
  <c r="P22" i="2"/>
  <c r="O22" i="2"/>
  <c r="N22" i="2"/>
  <c r="AC21" i="2"/>
  <c r="AB21" i="2"/>
  <c r="AA21" i="2"/>
  <c r="Z21" i="2"/>
  <c r="Y21" i="2"/>
  <c r="X21" i="2"/>
  <c r="W21" i="2"/>
  <c r="V21" i="2"/>
  <c r="U21" i="2"/>
  <c r="T21" i="2"/>
  <c r="S21" i="2"/>
  <c r="R21" i="2"/>
  <c r="Q21" i="2"/>
  <c r="P21" i="2"/>
  <c r="O21" i="2"/>
  <c r="N21" i="2"/>
  <c r="AC20" i="2"/>
  <c r="AB20" i="2"/>
  <c r="AA20" i="2"/>
  <c r="Z20" i="2"/>
  <c r="Y20" i="2"/>
  <c r="X20" i="2"/>
  <c r="W20" i="2"/>
  <c r="V20" i="2"/>
  <c r="U20" i="2"/>
  <c r="T20" i="2"/>
  <c r="S20" i="2"/>
  <c r="R20" i="2"/>
  <c r="Q20" i="2"/>
  <c r="P20" i="2"/>
  <c r="O20" i="2"/>
  <c r="N20" i="2"/>
  <c r="AC19" i="2"/>
  <c r="AB19" i="2"/>
  <c r="AA19" i="2"/>
  <c r="Z19" i="2"/>
  <c r="Y19" i="2"/>
  <c r="X19" i="2"/>
  <c r="W19" i="2"/>
  <c r="V19" i="2"/>
  <c r="U19" i="2"/>
  <c r="T19" i="2"/>
  <c r="S19" i="2"/>
  <c r="R19" i="2"/>
  <c r="Q19" i="2"/>
  <c r="P19" i="2"/>
  <c r="O19" i="2"/>
  <c r="N19" i="2"/>
  <c r="AC18" i="2"/>
  <c r="AB18" i="2"/>
  <c r="AA18" i="2"/>
  <c r="Z18" i="2"/>
  <c r="Y18" i="2"/>
  <c r="X18" i="2"/>
  <c r="W18" i="2"/>
  <c r="V18" i="2"/>
  <c r="U18" i="2"/>
  <c r="T18" i="2"/>
  <c r="S18" i="2"/>
  <c r="R18" i="2"/>
  <c r="Q18" i="2"/>
  <c r="P18" i="2"/>
  <c r="O18" i="2"/>
  <c r="N18" i="2"/>
  <c r="AC17" i="2"/>
  <c r="AB17" i="2"/>
  <c r="AA17" i="2"/>
  <c r="Z17" i="2"/>
  <c r="Y17" i="2"/>
  <c r="X17" i="2"/>
  <c r="W17" i="2"/>
  <c r="V17" i="2"/>
  <c r="U17" i="2"/>
  <c r="T17" i="2"/>
  <c r="S17" i="2"/>
  <c r="R17" i="2"/>
  <c r="Q17" i="2"/>
  <c r="P17" i="2"/>
  <c r="O17" i="2"/>
  <c r="N17" i="2"/>
  <c r="AC16" i="2"/>
  <c r="AB16" i="2"/>
  <c r="AA16" i="2"/>
  <c r="Z16" i="2"/>
  <c r="Y16" i="2"/>
  <c r="X16" i="2"/>
  <c r="W16" i="2"/>
  <c r="V16" i="2"/>
  <c r="U16" i="2"/>
  <c r="T16" i="2"/>
  <c r="S16" i="2"/>
  <c r="R16" i="2"/>
  <c r="Q16" i="2"/>
  <c r="P16" i="2"/>
  <c r="O16" i="2"/>
  <c r="N16" i="2"/>
  <c r="AC15" i="2"/>
  <c r="AB15" i="2"/>
  <c r="AA15" i="2"/>
  <c r="Z15" i="2"/>
  <c r="Y15" i="2"/>
  <c r="X15" i="2"/>
  <c r="W15" i="2"/>
  <c r="V15" i="2"/>
  <c r="U15" i="2"/>
  <c r="T15" i="2"/>
  <c r="S15" i="2"/>
  <c r="R15" i="2"/>
  <c r="Q15" i="2"/>
  <c r="P15" i="2"/>
  <c r="O15" i="2"/>
  <c r="N15" i="2"/>
  <c r="AC14" i="2"/>
  <c r="AB14" i="2"/>
  <c r="AA14" i="2"/>
  <c r="Z14" i="2"/>
  <c r="Y14" i="2"/>
  <c r="X14" i="2"/>
  <c r="W14" i="2"/>
  <c r="V14" i="2"/>
  <c r="U14" i="2"/>
  <c r="T14" i="2"/>
  <c r="S14" i="2"/>
  <c r="R14" i="2"/>
  <c r="Q14" i="2"/>
  <c r="P14" i="2"/>
  <c r="O14" i="2"/>
  <c r="N14" i="2"/>
  <c r="AC13" i="2"/>
  <c r="AB13" i="2"/>
  <c r="AA13" i="2"/>
  <c r="Z13" i="2"/>
  <c r="Y13" i="2"/>
  <c r="X13" i="2"/>
  <c r="W13" i="2"/>
  <c r="V13" i="2"/>
  <c r="U13" i="2"/>
  <c r="T13" i="2"/>
  <c r="S13" i="2"/>
  <c r="R13" i="2"/>
  <c r="Q13" i="2"/>
  <c r="P13" i="2"/>
  <c r="O13" i="2"/>
  <c r="N13" i="2"/>
  <c r="AC12" i="2"/>
  <c r="AB12" i="2"/>
  <c r="AA12" i="2"/>
  <c r="Z12" i="2"/>
  <c r="Y12" i="2"/>
  <c r="X12" i="2"/>
  <c r="W12" i="2"/>
  <c r="V12" i="2"/>
  <c r="U12" i="2"/>
  <c r="T12" i="2"/>
  <c r="S12" i="2"/>
  <c r="R12" i="2"/>
  <c r="Q12" i="2"/>
  <c r="P12" i="2"/>
  <c r="O12" i="2"/>
  <c r="N12" i="2"/>
  <c r="AC11" i="2"/>
  <c r="AB11" i="2"/>
  <c r="AA11" i="2"/>
  <c r="Z11" i="2"/>
  <c r="Y11" i="2"/>
  <c r="X11" i="2"/>
  <c r="W11" i="2"/>
  <c r="V11" i="2"/>
  <c r="U11" i="2"/>
  <c r="T11" i="2"/>
  <c r="S11" i="2"/>
  <c r="R11" i="2"/>
  <c r="Q11" i="2"/>
  <c r="P11" i="2"/>
  <c r="O11" i="2"/>
  <c r="N11" i="2"/>
  <c r="AC10" i="2"/>
  <c r="AB10" i="2"/>
  <c r="AA10" i="2"/>
  <c r="Z10" i="2"/>
  <c r="Y10" i="2"/>
  <c r="X10" i="2"/>
  <c r="W10" i="2"/>
  <c r="V10" i="2"/>
  <c r="U10" i="2"/>
  <c r="T10" i="2"/>
  <c r="S10" i="2"/>
  <c r="R10" i="2"/>
  <c r="Q10" i="2"/>
  <c r="P10" i="2"/>
  <c r="O10" i="2"/>
  <c r="N10" i="2"/>
  <c r="AC9" i="2"/>
  <c r="AB9" i="2"/>
  <c r="AA9" i="2"/>
  <c r="Z9" i="2"/>
  <c r="Y9" i="2"/>
  <c r="X9" i="2"/>
  <c r="W9" i="2"/>
  <c r="V9" i="2"/>
  <c r="U9" i="2"/>
  <c r="T9" i="2"/>
  <c r="S9" i="2"/>
  <c r="R9" i="2"/>
  <c r="Q9" i="2"/>
  <c r="P9" i="2"/>
  <c r="O9" i="2"/>
  <c r="N9" i="2"/>
  <c r="M8" i="2"/>
  <c r="L8" i="2"/>
  <c r="K8" i="2"/>
  <c r="J8" i="2"/>
  <c r="I8" i="2"/>
  <c r="H8" i="2"/>
  <c r="AC7" i="2"/>
  <c r="AB7" i="2"/>
  <c r="AA7" i="2"/>
  <c r="Z7" i="2"/>
  <c r="Y7" i="2"/>
  <c r="X7" i="2"/>
  <c r="W7" i="2"/>
  <c r="V7" i="2"/>
  <c r="U7" i="2"/>
  <c r="T7" i="2"/>
  <c r="S7" i="2"/>
  <c r="R7" i="2"/>
  <c r="Q7" i="2"/>
  <c r="P7" i="2"/>
  <c r="O7" i="2"/>
  <c r="N7" i="2"/>
  <c r="AC6" i="2"/>
  <c r="AB6" i="2"/>
  <c r="AA6" i="2"/>
  <c r="Z6" i="2"/>
  <c r="Y6" i="2"/>
  <c r="X6" i="2"/>
  <c r="W6" i="2"/>
  <c r="V6" i="2"/>
  <c r="U6" i="2"/>
  <c r="T6" i="2"/>
  <c r="S6" i="2"/>
  <c r="R6" i="2"/>
  <c r="Q6" i="2"/>
  <c r="P6" i="2"/>
  <c r="O6" i="2"/>
  <c r="N6" i="2"/>
  <c r="AA57" i="2" l="1"/>
  <c r="X57" i="2"/>
  <c r="AC53" i="2"/>
  <c r="AB60" i="2"/>
  <c r="W53" i="2"/>
  <c r="Y53" i="2"/>
  <c r="Z57" i="2"/>
  <c r="W8" i="2"/>
  <c r="Z8" i="2"/>
  <c r="V60" i="2"/>
  <c r="W63" i="2"/>
  <c r="V57" i="2"/>
  <c r="V53" i="2"/>
  <c r="X60" i="2"/>
  <c r="Y63" i="2"/>
  <c r="Z60" i="2"/>
  <c r="Y8" i="2"/>
  <c r="X53" i="2"/>
  <c r="W57" i="2"/>
  <c r="W60" i="2"/>
  <c r="V63" i="2"/>
  <c r="AC8" i="2"/>
  <c r="Z53" i="2"/>
  <c r="Y57" i="2"/>
  <c r="Y60" i="2"/>
  <c r="X63" i="2"/>
  <c r="S8" i="2"/>
  <c r="AA8" i="2"/>
  <c r="T53" i="2"/>
  <c r="Z63" i="2"/>
  <c r="V8" i="2"/>
  <c r="AB53" i="2"/>
  <c r="U57" i="2"/>
  <c r="N60" i="2"/>
  <c r="AC63" i="2"/>
  <c r="O63" i="2"/>
  <c r="X8" i="2"/>
  <c r="R8" i="2"/>
  <c r="S53" i="2"/>
  <c r="AA53" i="2"/>
  <c r="T57" i="2"/>
  <c r="AB57" i="2"/>
  <c r="U60" i="2"/>
  <c r="AC60" i="2"/>
  <c r="N63" i="2"/>
  <c r="AC57" i="2"/>
  <c r="T8" i="2"/>
  <c r="AB8" i="2"/>
  <c r="U53" i="2"/>
  <c r="N57" i="2"/>
  <c r="O60" i="2"/>
  <c r="P63" i="2"/>
  <c r="U8" i="2"/>
  <c r="N53" i="2"/>
  <c r="O57" i="2"/>
  <c r="P60" i="2"/>
  <c r="Q63" i="2"/>
  <c r="N8" i="2"/>
  <c r="O53" i="2"/>
  <c r="P57" i="2"/>
  <c r="Q60" i="2"/>
  <c r="R63" i="2"/>
  <c r="O8" i="2"/>
  <c r="P53" i="2"/>
  <c r="Q57" i="2"/>
  <c r="R60" i="2"/>
  <c r="S63" i="2"/>
  <c r="AA63" i="2"/>
  <c r="P8" i="2"/>
  <c r="Q53" i="2"/>
  <c r="R57" i="2"/>
  <c r="S60" i="2"/>
  <c r="AA60" i="2"/>
  <c r="T63" i="2"/>
  <c r="AB63" i="2"/>
  <c r="Q8" i="2"/>
  <c r="R53" i="2"/>
  <c r="S57" i="2"/>
  <c r="T60" i="2"/>
  <c r="U63" i="2"/>
  <c r="P86" i="2" l="1"/>
  <c r="T64" i="3"/>
  <c r="S64" i="3"/>
  <c r="R64" i="3"/>
  <c r="Q64" i="3"/>
  <c r="P64" i="3"/>
  <c r="O64" i="3"/>
  <c r="N64" i="3"/>
  <c r="T63" i="3"/>
  <c r="S63" i="3"/>
  <c r="R63" i="3"/>
  <c r="Q63" i="3"/>
  <c r="P63" i="3"/>
  <c r="N63" i="3"/>
  <c r="O62" i="3"/>
  <c r="P62" i="3"/>
  <c r="Q62" i="3"/>
  <c r="R62" i="3"/>
  <c r="S62" i="3"/>
  <c r="T62" i="3"/>
  <c r="N62" i="3"/>
  <c r="S4" i="39" l="1"/>
  <c r="R4" i="39"/>
  <c r="Q4" i="39"/>
  <c r="P4" i="39"/>
  <c r="O4" i="39"/>
  <c r="N4" i="39"/>
  <c r="M4" i="39"/>
  <c r="S3" i="39"/>
  <c r="R3" i="39"/>
  <c r="Q3" i="39"/>
  <c r="P3" i="39"/>
  <c r="O3" i="39"/>
  <c r="N3" i="39"/>
  <c r="M3" i="39"/>
  <c r="R5" i="38"/>
  <c r="Q5" i="38"/>
  <c r="P5" i="38"/>
  <c r="O5" i="38"/>
  <c r="N5" i="38"/>
  <c r="M5" i="38"/>
  <c r="L5" i="38"/>
  <c r="R4" i="38"/>
  <c r="Q4" i="38"/>
  <c r="P4" i="38"/>
  <c r="O4" i="38"/>
  <c r="N4" i="38"/>
  <c r="M4" i="38"/>
  <c r="L4" i="38"/>
  <c r="R3" i="38"/>
  <c r="Q3" i="38"/>
  <c r="P3" i="38"/>
  <c r="O3" i="38"/>
  <c r="N3" i="38"/>
  <c r="M3" i="38"/>
  <c r="L3" i="38"/>
  <c r="R13" i="37"/>
  <c r="Q13" i="37"/>
  <c r="P13" i="37"/>
  <c r="O13" i="37"/>
  <c r="N13" i="37"/>
  <c r="M13" i="37"/>
  <c r="L13" i="37"/>
  <c r="R12" i="37"/>
  <c r="Q12" i="37"/>
  <c r="P12" i="37"/>
  <c r="O12" i="37"/>
  <c r="N12" i="37"/>
  <c r="M12" i="37"/>
  <c r="L12" i="37"/>
  <c r="R11" i="37"/>
  <c r="Q11" i="37"/>
  <c r="P11" i="37"/>
  <c r="O11" i="37"/>
  <c r="N11" i="37"/>
  <c r="M11" i="37"/>
  <c r="L11" i="37"/>
  <c r="R10" i="37"/>
  <c r="Q10" i="37"/>
  <c r="P10" i="37"/>
  <c r="O10" i="37"/>
  <c r="N10" i="37"/>
  <c r="M10" i="37"/>
  <c r="L10" i="37"/>
  <c r="R9" i="37"/>
  <c r="Q9" i="37"/>
  <c r="P9" i="37"/>
  <c r="O9" i="37"/>
  <c r="N9" i="37"/>
  <c r="M9" i="37"/>
  <c r="L9" i="37"/>
  <c r="R8" i="37"/>
  <c r="Q8" i="37"/>
  <c r="P8" i="37"/>
  <c r="O8" i="37"/>
  <c r="N8" i="37"/>
  <c r="M8" i="37"/>
  <c r="L8" i="37"/>
  <c r="R7" i="37"/>
  <c r="Q7" i="37"/>
  <c r="P7" i="37"/>
  <c r="O7" i="37"/>
  <c r="N7" i="37"/>
  <c r="M7" i="37"/>
  <c r="L7" i="37"/>
  <c r="R6" i="37"/>
  <c r="Q6" i="37"/>
  <c r="P6" i="37"/>
  <c r="O6" i="37"/>
  <c r="N6" i="37"/>
  <c r="M6" i="37"/>
  <c r="L6" i="37"/>
  <c r="R5" i="37"/>
  <c r="Q5" i="37"/>
  <c r="P5" i="37"/>
  <c r="O5" i="37"/>
  <c r="N5" i="37"/>
  <c r="M5" i="37"/>
  <c r="L5" i="37"/>
  <c r="R4" i="37"/>
  <c r="Q4" i="37"/>
  <c r="P4" i="37"/>
  <c r="O4" i="37"/>
  <c r="N4" i="37"/>
  <c r="M4" i="37"/>
  <c r="L4" i="37"/>
  <c r="R3" i="37"/>
  <c r="Q3" i="37"/>
  <c r="P3" i="37"/>
  <c r="O3" i="37"/>
  <c r="N3" i="37"/>
  <c r="M3" i="37"/>
  <c r="L3" i="37"/>
  <c r="L3" i="35"/>
  <c r="M3" i="35"/>
  <c r="N3" i="35"/>
  <c r="O3" i="35"/>
  <c r="P3" i="35"/>
  <c r="Q3" i="35"/>
  <c r="R3" i="35"/>
  <c r="L4" i="35"/>
  <c r="M4" i="35"/>
  <c r="N4" i="35"/>
  <c r="O4" i="35"/>
  <c r="P4" i="35"/>
  <c r="Q4" i="35"/>
  <c r="R4" i="35"/>
  <c r="L5" i="35"/>
  <c r="M5" i="35"/>
  <c r="N5" i="35"/>
  <c r="O5" i="35"/>
  <c r="P5" i="35"/>
  <c r="Q5" i="35"/>
  <c r="R5" i="35"/>
  <c r="L6" i="35"/>
  <c r="M6" i="35"/>
  <c r="N6" i="35"/>
  <c r="O6" i="35"/>
  <c r="P6" i="35"/>
  <c r="Q6" i="35"/>
  <c r="R6" i="35"/>
  <c r="S5" i="36"/>
  <c r="R5" i="36"/>
  <c r="Q5" i="36"/>
  <c r="S4" i="36"/>
  <c r="R4" i="36"/>
  <c r="Q4" i="36"/>
  <c r="S3" i="36"/>
  <c r="R3" i="36"/>
  <c r="Q3" i="36"/>
  <c r="R5" i="34"/>
  <c r="Q5" i="34"/>
  <c r="P5" i="34"/>
  <c r="O5" i="34"/>
  <c r="N5" i="34"/>
  <c r="M5" i="34"/>
  <c r="L5" i="34"/>
  <c r="R4" i="34"/>
  <c r="Q4" i="34"/>
  <c r="P4" i="34"/>
  <c r="O4" i="34"/>
  <c r="N4" i="34"/>
  <c r="M4" i="34"/>
  <c r="L4" i="34"/>
  <c r="R3" i="34"/>
  <c r="Q3" i="34"/>
  <c r="P3" i="34"/>
  <c r="O3" i="34"/>
  <c r="N3" i="34"/>
  <c r="M3" i="34"/>
  <c r="L3" i="34"/>
  <c r="R6" i="31"/>
  <c r="Q6" i="31"/>
  <c r="P6" i="31"/>
  <c r="O6" i="31"/>
  <c r="N6" i="31"/>
  <c r="M6" i="31"/>
  <c r="L6" i="31"/>
  <c r="R5" i="31"/>
  <c r="Q5" i="31"/>
  <c r="P5" i="31"/>
  <c r="O5" i="31"/>
  <c r="N5" i="31"/>
  <c r="M5" i="31"/>
  <c r="L5" i="31"/>
  <c r="R4" i="31"/>
  <c r="Q4" i="31"/>
  <c r="P4" i="31"/>
  <c r="O4" i="31"/>
  <c r="N4" i="31"/>
  <c r="M4" i="31"/>
  <c r="L4" i="31"/>
  <c r="R3" i="31"/>
  <c r="Q3" i="31"/>
  <c r="P3" i="31"/>
  <c r="O3" i="31"/>
  <c r="N3" i="31"/>
  <c r="M3" i="31"/>
  <c r="L3" i="31"/>
  <c r="R7" i="32"/>
  <c r="Q7" i="32"/>
  <c r="P7" i="32"/>
  <c r="O7" i="32"/>
  <c r="N7" i="32"/>
  <c r="M7" i="32"/>
  <c r="L7" i="32"/>
  <c r="R6" i="32"/>
  <c r="Q6" i="32"/>
  <c r="P6" i="32"/>
  <c r="O6" i="32"/>
  <c r="N6" i="32"/>
  <c r="M6" i="32"/>
  <c r="L6" i="32"/>
  <c r="R5" i="32"/>
  <c r="Q5" i="32"/>
  <c r="P5" i="32"/>
  <c r="O5" i="32"/>
  <c r="N5" i="32"/>
  <c r="M5" i="32"/>
  <c r="L5" i="32"/>
  <c r="R4" i="32"/>
  <c r="Q4" i="32"/>
  <c r="P4" i="32"/>
  <c r="O4" i="32"/>
  <c r="N4" i="32"/>
  <c r="M4" i="32"/>
  <c r="L4" i="32"/>
  <c r="M3" i="32"/>
  <c r="N3" i="32"/>
  <c r="O3" i="32"/>
  <c r="P3" i="32"/>
  <c r="Q3" i="32"/>
  <c r="R3" i="32"/>
  <c r="L3" i="32"/>
  <c r="L12" i="39"/>
  <c r="K12" i="39"/>
  <c r="J12" i="39"/>
  <c r="I12" i="39"/>
  <c r="H12" i="39"/>
  <c r="G12" i="39"/>
  <c r="F12" i="39"/>
  <c r="L9" i="39"/>
  <c r="K9" i="39"/>
  <c r="J9" i="39"/>
  <c r="I9" i="39"/>
  <c r="H9" i="39"/>
  <c r="G9" i="39"/>
  <c r="F9" i="39"/>
  <c r="L6" i="39"/>
  <c r="K6" i="39"/>
  <c r="J6" i="39"/>
  <c r="I6" i="39"/>
  <c r="H6" i="39"/>
  <c r="G6" i="39"/>
  <c r="F6" i="39"/>
  <c r="K5" i="38"/>
  <c r="J5" i="38"/>
  <c r="I5" i="38"/>
  <c r="H5" i="38"/>
  <c r="G5" i="38"/>
  <c r="F5" i="38"/>
  <c r="E5" i="38"/>
  <c r="AB6" i="29"/>
  <c r="AA6" i="29"/>
  <c r="Z6" i="29"/>
  <c r="Y6" i="29"/>
  <c r="X6" i="29"/>
  <c r="W6" i="29"/>
  <c r="V6" i="29"/>
  <c r="U6" i="29"/>
  <c r="T6" i="29"/>
  <c r="S6" i="29"/>
  <c r="R6" i="29"/>
  <c r="Q6" i="29"/>
  <c r="P6" i="29"/>
  <c r="O6" i="29"/>
  <c r="N6" i="29"/>
  <c r="M6" i="29"/>
  <c r="AB5" i="29"/>
  <c r="AA5" i="29"/>
  <c r="Z5" i="29"/>
  <c r="Y5" i="29"/>
  <c r="X5" i="29"/>
  <c r="W5" i="29"/>
  <c r="V5" i="29"/>
  <c r="U5" i="29"/>
  <c r="T5" i="29"/>
  <c r="S5" i="29"/>
  <c r="R5" i="29"/>
  <c r="Q5" i="29"/>
  <c r="P5" i="29"/>
  <c r="O5" i="29"/>
  <c r="N5" i="29"/>
  <c r="M5" i="29"/>
  <c r="AB4" i="29"/>
  <c r="AA4" i="29"/>
  <c r="Z4" i="29"/>
  <c r="Y4" i="29"/>
  <c r="X4" i="29"/>
  <c r="W4" i="29"/>
  <c r="V4" i="29"/>
  <c r="U4" i="29"/>
  <c r="T4" i="29"/>
  <c r="S4" i="29"/>
  <c r="R4" i="29"/>
  <c r="Q4" i="29"/>
  <c r="P4" i="29"/>
  <c r="O4" i="29"/>
  <c r="N4" i="29"/>
  <c r="M4" i="29"/>
  <c r="AB3" i="29"/>
  <c r="AA3" i="29"/>
  <c r="Z3" i="29"/>
  <c r="Y3" i="29"/>
  <c r="X3" i="29"/>
  <c r="W3" i="29"/>
  <c r="V3" i="29"/>
  <c r="U3" i="29"/>
  <c r="T3" i="29"/>
  <c r="S3" i="29"/>
  <c r="R3" i="29"/>
  <c r="Q3" i="29"/>
  <c r="P3" i="29"/>
  <c r="O3" i="29"/>
  <c r="N3" i="29"/>
  <c r="M3" i="29"/>
  <c r="AA12" i="28"/>
  <c r="Z12" i="28"/>
  <c r="Y12" i="28"/>
  <c r="X12" i="28"/>
  <c r="W12" i="28"/>
  <c r="V12" i="28"/>
  <c r="U12" i="28"/>
  <c r="T12" i="28"/>
  <c r="S12" i="28"/>
  <c r="R12" i="28"/>
  <c r="Q12" i="28"/>
  <c r="P12" i="28"/>
  <c r="O12" i="28"/>
  <c r="N12" i="28"/>
  <c r="M12" i="28"/>
  <c r="L12" i="28"/>
  <c r="AA11" i="28"/>
  <c r="Z11" i="28"/>
  <c r="Y11" i="28"/>
  <c r="X11" i="28"/>
  <c r="W11" i="28"/>
  <c r="V11" i="28"/>
  <c r="U11" i="28"/>
  <c r="T11" i="28"/>
  <c r="S11" i="28"/>
  <c r="R11" i="28"/>
  <c r="Q11" i="28"/>
  <c r="P11" i="28"/>
  <c r="O11" i="28"/>
  <c r="N11" i="28"/>
  <c r="M11" i="28"/>
  <c r="L11" i="28"/>
  <c r="AA10" i="28"/>
  <c r="Z10" i="28"/>
  <c r="Y10" i="28"/>
  <c r="X10" i="28"/>
  <c r="W10" i="28"/>
  <c r="V10" i="28"/>
  <c r="U10" i="28"/>
  <c r="T10" i="28"/>
  <c r="S10" i="28"/>
  <c r="R10" i="28"/>
  <c r="Q10" i="28"/>
  <c r="P10" i="28"/>
  <c r="O10" i="28"/>
  <c r="N10" i="28"/>
  <c r="M10" i="28"/>
  <c r="L10" i="28"/>
  <c r="AA9" i="28"/>
  <c r="Z9" i="28"/>
  <c r="Y9" i="28"/>
  <c r="X9" i="28"/>
  <c r="W9" i="28"/>
  <c r="V9" i="28"/>
  <c r="U9" i="28"/>
  <c r="T9" i="28"/>
  <c r="S9" i="28"/>
  <c r="R9" i="28"/>
  <c r="Q9" i="28"/>
  <c r="P9" i="28"/>
  <c r="O9" i="28"/>
  <c r="N9" i="28"/>
  <c r="M9" i="28"/>
  <c r="L9" i="28"/>
  <c r="AA8" i="28"/>
  <c r="Z8" i="28"/>
  <c r="Y8" i="28"/>
  <c r="X8" i="28"/>
  <c r="W8" i="28"/>
  <c r="V8" i="28"/>
  <c r="U8" i="28"/>
  <c r="T8" i="28"/>
  <c r="S8" i="28"/>
  <c r="R8" i="28"/>
  <c r="Q8" i="28"/>
  <c r="P8" i="28"/>
  <c r="O8" i="28"/>
  <c r="N8" i="28"/>
  <c r="M8" i="28"/>
  <c r="L8" i="28"/>
  <c r="AA7" i="28"/>
  <c r="Z7" i="28"/>
  <c r="Y7" i="28"/>
  <c r="X7" i="28"/>
  <c r="W7" i="28"/>
  <c r="V7" i="28"/>
  <c r="U7" i="28"/>
  <c r="T7" i="28"/>
  <c r="S7" i="28"/>
  <c r="R7" i="28"/>
  <c r="Q7" i="28"/>
  <c r="P7" i="28"/>
  <c r="O7" i="28"/>
  <c r="N7" i="28"/>
  <c r="M7" i="28"/>
  <c r="L7" i="28"/>
  <c r="AA6" i="28"/>
  <c r="Z6" i="28"/>
  <c r="Y6" i="28"/>
  <c r="X6" i="28"/>
  <c r="W6" i="28"/>
  <c r="V6" i="28"/>
  <c r="U6" i="28"/>
  <c r="T6" i="28"/>
  <c r="S6" i="28"/>
  <c r="R6" i="28"/>
  <c r="Q6" i="28"/>
  <c r="P6" i="28"/>
  <c r="O6" i="28"/>
  <c r="N6" i="28"/>
  <c r="M6" i="28"/>
  <c r="L6" i="28"/>
  <c r="AA5" i="28"/>
  <c r="Z5" i="28"/>
  <c r="Y5" i="28"/>
  <c r="X5" i="28"/>
  <c r="W5" i="28"/>
  <c r="V5" i="28"/>
  <c r="U5" i="28"/>
  <c r="T5" i="28"/>
  <c r="S5" i="28"/>
  <c r="R5" i="28"/>
  <c r="Q5" i="28"/>
  <c r="P5" i="28"/>
  <c r="O5" i="28"/>
  <c r="N5" i="28"/>
  <c r="M5" i="28"/>
  <c r="L5" i="28"/>
  <c r="AA4" i="28"/>
  <c r="Z4" i="28"/>
  <c r="Y4" i="28"/>
  <c r="X4" i="28"/>
  <c r="W4" i="28"/>
  <c r="V4" i="28"/>
  <c r="U4" i="28"/>
  <c r="T4" i="28"/>
  <c r="S4" i="28"/>
  <c r="R4" i="28"/>
  <c r="Q4" i="28"/>
  <c r="P4" i="28"/>
  <c r="O4" i="28"/>
  <c r="N4" i="28"/>
  <c r="M4" i="28"/>
  <c r="L4" i="28"/>
  <c r="AA3" i="28"/>
  <c r="Z3" i="28"/>
  <c r="Y3" i="28"/>
  <c r="X3" i="28"/>
  <c r="W3" i="28"/>
  <c r="V3" i="28"/>
  <c r="U3" i="28"/>
  <c r="T3" i="28"/>
  <c r="S3" i="28"/>
  <c r="R3" i="28"/>
  <c r="Q3" i="28"/>
  <c r="P3" i="28"/>
  <c r="O3" i="28"/>
  <c r="N3" i="28"/>
  <c r="M3" i="28"/>
  <c r="L3" i="28"/>
  <c r="Y8" i="27"/>
  <c r="X8" i="27"/>
  <c r="Q8" i="27"/>
  <c r="P8" i="27"/>
  <c r="Y7" i="27"/>
  <c r="X7" i="27"/>
  <c r="Q7" i="27"/>
  <c r="P7" i="27"/>
  <c r="AA6" i="27"/>
  <c r="Z6" i="27"/>
  <c r="Y6" i="27"/>
  <c r="X6" i="27"/>
  <c r="W6" i="27"/>
  <c r="V6" i="27"/>
  <c r="U6" i="27"/>
  <c r="T6" i="27"/>
  <c r="S6" i="27"/>
  <c r="R6" i="27"/>
  <c r="Q6" i="27"/>
  <c r="P6" i="27"/>
  <c r="O6" i="27"/>
  <c r="N6" i="27"/>
  <c r="M6" i="27"/>
  <c r="L6" i="27"/>
  <c r="Y5" i="27"/>
  <c r="X5" i="27"/>
  <c r="Q5" i="27"/>
  <c r="P5" i="27"/>
  <c r="Y4" i="27"/>
  <c r="X4" i="27"/>
  <c r="Q4" i="27"/>
  <c r="P4" i="27"/>
  <c r="AA3" i="27"/>
  <c r="Z3" i="27"/>
  <c r="Y3" i="27"/>
  <c r="X3" i="27"/>
  <c r="W3" i="27"/>
  <c r="V3" i="27"/>
  <c r="U3" i="27"/>
  <c r="T3" i="27"/>
  <c r="S3" i="27"/>
  <c r="R3" i="27"/>
  <c r="Q3" i="27"/>
  <c r="P3" i="27"/>
  <c r="O3" i="27"/>
  <c r="N3" i="27"/>
  <c r="M3" i="27"/>
  <c r="L3" i="27"/>
  <c r="AB6" i="23"/>
  <c r="AA6" i="23"/>
  <c r="Z6" i="23"/>
  <c r="Y6" i="23"/>
  <c r="X6" i="23"/>
  <c r="W6" i="23"/>
  <c r="V6" i="23"/>
  <c r="U6" i="23"/>
  <c r="T6" i="23"/>
  <c r="S6" i="23"/>
  <c r="R6" i="23"/>
  <c r="Q6" i="23"/>
  <c r="P6" i="23"/>
  <c r="O6" i="23"/>
  <c r="N6" i="23"/>
  <c r="M6" i="23"/>
  <c r="AB5" i="23"/>
  <c r="AA5" i="23"/>
  <c r="Z5" i="23"/>
  <c r="Y5" i="23"/>
  <c r="X5" i="23"/>
  <c r="W5" i="23"/>
  <c r="V5" i="23"/>
  <c r="U5" i="23"/>
  <c r="T5" i="23"/>
  <c r="S5" i="23"/>
  <c r="R5" i="23"/>
  <c r="Q5" i="23"/>
  <c r="P5" i="23"/>
  <c r="O5" i="23"/>
  <c r="N5" i="23"/>
  <c r="M5" i="23"/>
  <c r="AB4" i="23"/>
  <c r="AA4" i="23"/>
  <c r="Z4" i="23"/>
  <c r="Y4" i="23"/>
  <c r="X4" i="23"/>
  <c r="W4" i="23"/>
  <c r="V4" i="23"/>
  <c r="U4" i="23"/>
  <c r="T4" i="23"/>
  <c r="S4" i="23"/>
  <c r="R4" i="23"/>
  <c r="Q4" i="23"/>
  <c r="P4" i="23"/>
  <c r="O4" i="23"/>
  <c r="N4" i="23"/>
  <c r="M4" i="23"/>
  <c r="AB3" i="23"/>
  <c r="AA3" i="23"/>
  <c r="Z3" i="23"/>
  <c r="Y3" i="23"/>
  <c r="X3" i="23"/>
  <c r="W3" i="23"/>
  <c r="V3" i="23"/>
  <c r="U3" i="23"/>
  <c r="T3" i="23"/>
  <c r="S3" i="23"/>
  <c r="R3" i="23"/>
  <c r="Q3" i="23"/>
  <c r="P3" i="23"/>
  <c r="O3" i="23"/>
  <c r="N3" i="23"/>
  <c r="M3" i="23"/>
  <c r="AA5" i="18"/>
  <c r="Z5" i="18"/>
  <c r="Y5" i="18"/>
  <c r="X5" i="18"/>
  <c r="W5" i="18"/>
  <c r="V5" i="18"/>
  <c r="U5" i="18"/>
  <c r="T5" i="18"/>
  <c r="S5" i="18"/>
  <c r="R5" i="18"/>
  <c r="Q5" i="18"/>
  <c r="P5" i="18"/>
  <c r="O5" i="18"/>
  <c r="N5" i="18"/>
  <c r="M5" i="18"/>
  <c r="L5" i="18"/>
  <c r="AA4" i="18"/>
  <c r="Z4" i="18"/>
  <c r="Y4" i="18"/>
  <c r="X4" i="18"/>
  <c r="W4" i="18"/>
  <c r="V4" i="18"/>
  <c r="U4" i="18"/>
  <c r="T4" i="18"/>
  <c r="S4" i="18"/>
  <c r="R4" i="18"/>
  <c r="Q4" i="18"/>
  <c r="P4" i="18"/>
  <c r="O4" i="18"/>
  <c r="N4" i="18"/>
  <c r="M4" i="18"/>
  <c r="L4" i="18"/>
  <c r="AA3" i="18"/>
  <c r="Z3" i="18"/>
  <c r="Y3" i="18"/>
  <c r="X3" i="18"/>
  <c r="W3" i="18"/>
  <c r="V3" i="18"/>
  <c r="U3" i="18"/>
  <c r="T3" i="18"/>
  <c r="S3" i="18"/>
  <c r="R3" i="18"/>
  <c r="Q3" i="18"/>
  <c r="P3" i="18"/>
  <c r="O3" i="18"/>
  <c r="N3" i="18"/>
  <c r="M3" i="18"/>
  <c r="L3" i="18"/>
  <c r="AA13" i="17"/>
  <c r="Z13" i="17"/>
  <c r="Y13" i="17"/>
  <c r="X13" i="17"/>
  <c r="W13" i="17"/>
  <c r="V13" i="17"/>
  <c r="U13" i="17"/>
  <c r="T13" i="17"/>
  <c r="S13" i="17"/>
  <c r="R13" i="17"/>
  <c r="Q13" i="17"/>
  <c r="P13" i="17"/>
  <c r="O13" i="17"/>
  <c r="N13" i="17"/>
  <c r="M13" i="17"/>
  <c r="L13" i="17"/>
  <c r="AA12" i="17"/>
  <c r="Z12" i="17"/>
  <c r="Y12" i="17"/>
  <c r="X12" i="17"/>
  <c r="W12" i="17"/>
  <c r="V12" i="17"/>
  <c r="U12" i="17"/>
  <c r="T12" i="17"/>
  <c r="S12" i="17"/>
  <c r="R12" i="17"/>
  <c r="Q12" i="17"/>
  <c r="P12" i="17"/>
  <c r="O12" i="17"/>
  <c r="N12" i="17"/>
  <c r="M12" i="17"/>
  <c r="L12" i="17"/>
  <c r="AA11" i="17"/>
  <c r="Z11" i="17"/>
  <c r="Y11" i="17"/>
  <c r="X11" i="17"/>
  <c r="W11" i="17"/>
  <c r="V11" i="17"/>
  <c r="U11" i="17"/>
  <c r="T11" i="17"/>
  <c r="S11" i="17"/>
  <c r="R11" i="17"/>
  <c r="Q11" i="17"/>
  <c r="P11" i="17"/>
  <c r="O11" i="17"/>
  <c r="N11" i="17"/>
  <c r="M11" i="17"/>
  <c r="L11" i="17"/>
  <c r="AA10" i="17"/>
  <c r="Z10" i="17"/>
  <c r="Y10" i="17"/>
  <c r="X10" i="17"/>
  <c r="W10" i="17"/>
  <c r="V10" i="17"/>
  <c r="U10" i="17"/>
  <c r="T10" i="17"/>
  <c r="S10" i="17"/>
  <c r="R10" i="17"/>
  <c r="Q10" i="17"/>
  <c r="P10" i="17"/>
  <c r="O10" i="17"/>
  <c r="N10" i="17"/>
  <c r="M10" i="17"/>
  <c r="L10" i="17"/>
  <c r="AA9" i="17"/>
  <c r="Z9" i="17"/>
  <c r="Y9" i="17"/>
  <c r="X9" i="17"/>
  <c r="W9" i="17"/>
  <c r="V9" i="17"/>
  <c r="U9" i="17"/>
  <c r="T9" i="17"/>
  <c r="S9" i="17"/>
  <c r="R9" i="17"/>
  <c r="Q9" i="17"/>
  <c r="P9" i="17"/>
  <c r="O9" i="17"/>
  <c r="N9" i="17"/>
  <c r="M9" i="17"/>
  <c r="L9" i="17"/>
  <c r="AA8" i="17"/>
  <c r="Z8" i="17"/>
  <c r="Y8" i="17"/>
  <c r="X8" i="17"/>
  <c r="W8" i="17"/>
  <c r="V8" i="17"/>
  <c r="U8" i="17"/>
  <c r="T8" i="17"/>
  <c r="S8" i="17"/>
  <c r="R8" i="17"/>
  <c r="Q8" i="17"/>
  <c r="P8" i="17"/>
  <c r="O8" i="17"/>
  <c r="N8" i="17"/>
  <c r="M8" i="17"/>
  <c r="L8" i="17"/>
  <c r="AA7" i="17"/>
  <c r="Z7" i="17"/>
  <c r="Y7" i="17"/>
  <c r="X7" i="17"/>
  <c r="W7" i="17"/>
  <c r="V7" i="17"/>
  <c r="U7" i="17"/>
  <c r="T7" i="17"/>
  <c r="S7" i="17"/>
  <c r="R7" i="17"/>
  <c r="Q7" i="17"/>
  <c r="P7" i="17"/>
  <c r="O7" i="17"/>
  <c r="N7" i="17"/>
  <c r="M7" i="17"/>
  <c r="L7" i="17"/>
  <c r="AA6" i="17"/>
  <c r="Z6" i="17"/>
  <c r="Y6" i="17"/>
  <c r="X6" i="17"/>
  <c r="W6" i="17"/>
  <c r="V6" i="17"/>
  <c r="U6" i="17"/>
  <c r="T6" i="17"/>
  <c r="S6" i="17"/>
  <c r="R6" i="17"/>
  <c r="Q6" i="17"/>
  <c r="P6" i="17"/>
  <c r="O6" i="17"/>
  <c r="N6" i="17"/>
  <c r="M6" i="17"/>
  <c r="L6" i="17"/>
  <c r="AA5" i="17"/>
  <c r="Z5" i="17"/>
  <c r="Y5" i="17"/>
  <c r="X5" i="17"/>
  <c r="W5" i="17"/>
  <c r="V5" i="17"/>
  <c r="U5" i="17"/>
  <c r="T5" i="17"/>
  <c r="S5" i="17"/>
  <c r="R5" i="17"/>
  <c r="P5" i="17"/>
  <c r="O5" i="17"/>
  <c r="N5" i="17"/>
  <c r="M5" i="17"/>
  <c r="L5" i="17"/>
  <c r="AA4" i="17"/>
  <c r="Z4" i="17"/>
  <c r="Y4" i="17"/>
  <c r="X4" i="17"/>
  <c r="W4" i="17"/>
  <c r="V4" i="17"/>
  <c r="U4" i="17"/>
  <c r="T4" i="17"/>
  <c r="S4" i="17"/>
  <c r="R4" i="17"/>
  <c r="Q4" i="17"/>
  <c r="P4" i="17"/>
  <c r="O4" i="17"/>
  <c r="N4" i="17"/>
  <c r="M4" i="17"/>
  <c r="L4" i="17"/>
  <c r="AA3" i="17"/>
  <c r="Z3" i="17"/>
  <c r="Y3" i="17"/>
  <c r="X3" i="17"/>
  <c r="W3" i="17"/>
  <c r="V3" i="17"/>
  <c r="U3" i="17"/>
  <c r="T3" i="17"/>
  <c r="S3" i="17"/>
  <c r="R3" i="17"/>
  <c r="Q3" i="17"/>
  <c r="P3" i="17"/>
  <c r="O3" i="17"/>
  <c r="N3" i="17"/>
  <c r="M3" i="17"/>
  <c r="L3" i="17"/>
  <c r="Z8" i="16"/>
  <c r="Y8" i="16"/>
  <c r="X8" i="16"/>
  <c r="R8" i="16"/>
  <c r="Q8" i="16"/>
  <c r="Z7" i="16"/>
  <c r="Y7" i="16"/>
  <c r="X7" i="16"/>
  <c r="R7" i="16"/>
  <c r="Q7" i="16"/>
  <c r="AB6" i="16"/>
  <c r="AA6" i="16"/>
  <c r="Z6" i="16"/>
  <c r="Y6" i="16"/>
  <c r="X6" i="16"/>
  <c r="W6" i="16"/>
  <c r="V6" i="16"/>
  <c r="U6" i="16"/>
  <c r="T6" i="16"/>
  <c r="S6" i="16"/>
  <c r="R6" i="16"/>
  <c r="Q6" i="16"/>
  <c r="P6" i="16"/>
  <c r="O6" i="16"/>
  <c r="N6" i="16"/>
  <c r="M6" i="16"/>
  <c r="Z5" i="16"/>
  <c r="Y5" i="16"/>
  <c r="X5" i="16"/>
  <c r="R5" i="16"/>
  <c r="Q5" i="16"/>
  <c r="Z4" i="16"/>
  <c r="Y4" i="16"/>
  <c r="X4" i="16"/>
  <c r="R4" i="16"/>
  <c r="Q4" i="16"/>
  <c r="AB3" i="16"/>
  <c r="AA3" i="16"/>
  <c r="Z3" i="16"/>
  <c r="Y3" i="16"/>
  <c r="X3" i="16"/>
  <c r="W3" i="16"/>
  <c r="V3" i="16"/>
  <c r="U3" i="16"/>
  <c r="T3" i="16"/>
  <c r="S3" i="16"/>
  <c r="R3" i="16"/>
  <c r="Q3" i="16"/>
  <c r="P3" i="16"/>
  <c r="O3" i="16"/>
  <c r="N3" i="16"/>
  <c r="M3" i="16"/>
  <c r="AA6" i="15"/>
  <c r="Z6" i="15"/>
  <c r="Y6" i="15"/>
  <c r="X6" i="15"/>
  <c r="W6" i="15"/>
  <c r="V6" i="15"/>
  <c r="U6" i="15"/>
  <c r="T6" i="15"/>
  <c r="S6" i="15"/>
  <c r="R6" i="15"/>
  <c r="Q6" i="15"/>
  <c r="P6" i="15"/>
  <c r="O6" i="15"/>
  <c r="N6" i="15"/>
  <c r="M6" i="15"/>
  <c r="L6" i="15"/>
  <c r="AA5" i="15"/>
  <c r="Z5" i="15"/>
  <c r="Y5" i="15"/>
  <c r="X5" i="15"/>
  <c r="W5" i="15"/>
  <c r="V5" i="15"/>
  <c r="U5" i="15"/>
  <c r="T5" i="15"/>
  <c r="S5" i="15"/>
  <c r="R5" i="15"/>
  <c r="Q5" i="15"/>
  <c r="P5" i="15"/>
  <c r="O5" i="15"/>
  <c r="N5" i="15"/>
  <c r="M5" i="15"/>
  <c r="L5" i="15"/>
  <c r="AA4" i="15"/>
  <c r="Z4" i="15"/>
  <c r="Y4" i="15"/>
  <c r="X4" i="15"/>
  <c r="W4" i="15"/>
  <c r="V4" i="15"/>
  <c r="U4" i="15"/>
  <c r="T4" i="15"/>
  <c r="S4" i="15"/>
  <c r="R4" i="15"/>
  <c r="Q4" i="15"/>
  <c r="P4" i="15"/>
  <c r="O4" i="15"/>
  <c r="N4" i="15"/>
  <c r="M4" i="15"/>
  <c r="L4" i="15"/>
  <c r="AA3" i="15"/>
  <c r="Z3" i="15"/>
  <c r="Y3" i="15"/>
  <c r="X3" i="15"/>
  <c r="W3" i="15"/>
  <c r="V3" i="15"/>
  <c r="U3" i="15"/>
  <c r="T3" i="15"/>
  <c r="S3" i="15"/>
  <c r="R3" i="15"/>
  <c r="Q3" i="15"/>
  <c r="P3" i="15"/>
  <c r="O3" i="15"/>
  <c r="N3" i="15"/>
  <c r="M3" i="15"/>
  <c r="L3" i="15"/>
  <c r="AA5" i="14"/>
  <c r="Z5" i="14"/>
  <c r="Y5" i="14"/>
  <c r="X5" i="14"/>
  <c r="W5" i="14"/>
  <c r="V5" i="14"/>
  <c r="U5" i="14"/>
  <c r="T5" i="14"/>
  <c r="S5" i="14"/>
  <c r="R5" i="14"/>
  <c r="Q5" i="14"/>
  <c r="P5" i="14"/>
  <c r="O5" i="14"/>
  <c r="N5" i="14"/>
  <c r="M5" i="14"/>
  <c r="L5" i="14"/>
  <c r="AA4" i="14"/>
  <c r="Z4" i="14"/>
  <c r="Y4" i="14"/>
  <c r="X4" i="14"/>
  <c r="W4" i="14"/>
  <c r="V4" i="14"/>
  <c r="U4" i="14"/>
  <c r="T4" i="14"/>
  <c r="S4" i="14"/>
  <c r="R4" i="14"/>
  <c r="Q4" i="14"/>
  <c r="P4" i="14"/>
  <c r="O4" i="14"/>
  <c r="N4" i="14"/>
  <c r="M4" i="14"/>
  <c r="L4" i="14"/>
  <c r="AA3" i="14"/>
  <c r="Z3" i="14"/>
  <c r="Y3" i="14"/>
  <c r="X3" i="14"/>
  <c r="W3" i="14"/>
  <c r="V3" i="14"/>
  <c r="U3" i="14"/>
  <c r="T3" i="14"/>
  <c r="S3" i="14"/>
  <c r="R3" i="14"/>
  <c r="Q3" i="14"/>
  <c r="P3" i="14"/>
  <c r="O3" i="14"/>
  <c r="N3" i="14"/>
  <c r="M3" i="14"/>
  <c r="L3" i="14"/>
  <c r="AA6" i="12"/>
  <c r="Z6" i="12"/>
  <c r="Y6" i="12"/>
  <c r="X6" i="12"/>
  <c r="W6" i="12"/>
  <c r="V6" i="12"/>
  <c r="U6" i="12"/>
  <c r="T6" i="12"/>
  <c r="S6" i="12"/>
  <c r="R6" i="12"/>
  <c r="Q6" i="12"/>
  <c r="P6" i="12"/>
  <c r="O6" i="12"/>
  <c r="N6" i="12"/>
  <c r="M6" i="12"/>
  <c r="L6" i="12"/>
  <c r="AA5" i="12"/>
  <c r="Z5" i="12"/>
  <c r="Y5" i="12"/>
  <c r="X5" i="12"/>
  <c r="W5" i="12"/>
  <c r="V5" i="12"/>
  <c r="U5" i="12"/>
  <c r="T5" i="12"/>
  <c r="S5" i="12"/>
  <c r="R5" i="12"/>
  <c r="Q5" i="12"/>
  <c r="P5" i="12"/>
  <c r="O5" i="12"/>
  <c r="N5" i="12"/>
  <c r="M5" i="12"/>
  <c r="L5" i="12"/>
  <c r="AA4" i="12"/>
  <c r="Z4" i="12"/>
  <c r="Y4" i="12"/>
  <c r="X4" i="12"/>
  <c r="W4" i="12"/>
  <c r="V4" i="12"/>
  <c r="U4" i="12"/>
  <c r="T4" i="12"/>
  <c r="S4" i="12"/>
  <c r="R4" i="12"/>
  <c r="Q4" i="12"/>
  <c r="P4" i="12"/>
  <c r="O4" i="12"/>
  <c r="N4" i="12"/>
  <c r="M4" i="12"/>
  <c r="L4" i="12"/>
  <c r="AA3" i="12"/>
  <c r="Z3" i="12"/>
  <c r="Y3" i="12"/>
  <c r="X3" i="12"/>
  <c r="W3" i="12"/>
  <c r="V3" i="12"/>
  <c r="U3" i="12"/>
  <c r="T3" i="12"/>
  <c r="S3" i="12"/>
  <c r="R3" i="12"/>
  <c r="Q3" i="12"/>
  <c r="P3" i="12"/>
  <c r="O3" i="12"/>
  <c r="N3" i="12"/>
  <c r="M3" i="12"/>
  <c r="L3" i="12"/>
  <c r="AA6" i="9"/>
  <c r="Z6" i="9"/>
  <c r="Y6" i="9"/>
  <c r="X6" i="9"/>
  <c r="W6" i="9"/>
  <c r="V6" i="9"/>
  <c r="U6" i="9"/>
  <c r="T6" i="9"/>
  <c r="S6" i="9"/>
  <c r="R6" i="9"/>
  <c r="Q6" i="9"/>
  <c r="P6" i="9"/>
  <c r="O6" i="9"/>
  <c r="N6" i="9"/>
  <c r="M6" i="9"/>
  <c r="L6" i="9"/>
  <c r="AA5" i="9"/>
  <c r="Z5" i="9"/>
  <c r="Y5" i="9"/>
  <c r="X5" i="9"/>
  <c r="W5" i="9"/>
  <c r="V5" i="9"/>
  <c r="U5" i="9"/>
  <c r="T5" i="9"/>
  <c r="S5" i="9"/>
  <c r="R5" i="9"/>
  <c r="Q5" i="9"/>
  <c r="P5" i="9"/>
  <c r="O5" i="9"/>
  <c r="N5" i="9"/>
  <c r="M5" i="9"/>
  <c r="L5" i="9"/>
  <c r="AA4" i="9"/>
  <c r="Z4" i="9"/>
  <c r="Y4" i="9"/>
  <c r="X4" i="9"/>
  <c r="W4" i="9"/>
  <c r="V4" i="9"/>
  <c r="U4" i="9"/>
  <c r="T4" i="9"/>
  <c r="S4" i="9"/>
  <c r="R4" i="9"/>
  <c r="Q4" i="9"/>
  <c r="P4" i="9"/>
  <c r="O4" i="9"/>
  <c r="N4" i="9"/>
  <c r="M4" i="9"/>
  <c r="L4" i="9"/>
  <c r="AA3" i="9"/>
  <c r="Z3" i="9"/>
  <c r="Y3" i="9"/>
  <c r="X3" i="9"/>
  <c r="W3" i="9"/>
  <c r="V3" i="9"/>
  <c r="U3" i="9"/>
  <c r="T3" i="9"/>
  <c r="S3" i="9"/>
  <c r="R3" i="9"/>
  <c r="Q3" i="9"/>
  <c r="P3" i="9"/>
  <c r="O3" i="9"/>
  <c r="N3" i="9"/>
  <c r="M3" i="9"/>
  <c r="L3" i="9"/>
  <c r="AA7" i="11"/>
  <c r="Z7" i="11"/>
  <c r="Y7" i="11"/>
  <c r="X7" i="11"/>
  <c r="W7" i="11"/>
  <c r="V7" i="11"/>
  <c r="U7" i="11"/>
  <c r="T7" i="11"/>
  <c r="AA6" i="11"/>
  <c r="Z6" i="11"/>
  <c r="Y6" i="11"/>
  <c r="X6" i="11"/>
  <c r="W6" i="11"/>
  <c r="V6" i="11"/>
  <c r="U6" i="11"/>
  <c r="T6" i="11"/>
  <c r="AA5" i="11"/>
  <c r="Z5" i="11"/>
  <c r="Y5" i="11"/>
  <c r="X5" i="11"/>
  <c r="W5" i="11"/>
  <c r="V5" i="11"/>
  <c r="U5" i="11"/>
  <c r="T5" i="11"/>
  <c r="AA4" i="11"/>
  <c r="Z4" i="11"/>
  <c r="Y4" i="11"/>
  <c r="X4" i="11"/>
  <c r="W4" i="11"/>
  <c r="V4" i="11"/>
  <c r="U4" i="11"/>
  <c r="T4" i="11"/>
  <c r="AA3" i="11"/>
  <c r="Z3" i="11"/>
  <c r="Y3" i="11"/>
  <c r="X3" i="11"/>
  <c r="W3" i="11"/>
  <c r="V3" i="11"/>
  <c r="U3" i="11"/>
  <c r="T3" i="11"/>
  <c r="AC11" i="20"/>
  <c r="AB11" i="20"/>
  <c r="AA11" i="20"/>
  <c r="Z11" i="20"/>
  <c r="Y11" i="20"/>
  <c r="X11" i="20"/>
  <c r="W11" i="20"/>
  <c r="V11" i="20"/>
  <c r="U11" i="20"/>
  <c r="T11" i="20"/>
  <c r="S11" i="20"/>
  <c r="R11" i="20"/>
  <c r="Q11" i="20"/>
  <c r="P11" i="20"/>
  <c r="O11" i="20"/>
  <c r="N11" i="20"/>
  <c r="AC10" i="20"/>
  <c r="AB10" i="20"/>
  <c r="AA10" i="20"/>
  <c r="Z10" i="20"/>
  <c r="Y10" i="20"/>
  <c r="X10" i="20"/>
  <c r="W10" i="20"/>
  <c r="V10" i="20"/>
  <c r="U10" i="20"/>
  <c r="T10" i="20"/>
  <c r="S10" i="20"/>
  <c r="R10" i="20"/>
  <c r="Q10" i="20"/>
  <c r="P10" i="20"/>
  <c r="O10" i="20"/>
  <c r="N10" i="20"/>
  <c r="AC9" i="20"/>
  <c r="AB9" i="20"/>
  <c r="AA9" i="20"/>
  <c r="Z9" i="20"/>
  <c r="Y9" i="20"/>
  <c r="X9" i="20"/>
  <c r="W9" i="20"/>
  <c r="V9" i="20"/>
  <c r="U9" i="20"/>
  <c r="T9" i="20"/>
  <c r="S9" i="20"/>
  <c r="R9" i="20"/>
  <c r="Q9" i="20"/>
  <c r="P9" i="20"/>
  <c r="O9" i="20"/>
  <c r="N9" i="20"/>
  <c r="AC8" i="20"/>
  <c r="AB8" i="20"/>
  <c r="AA8" i="20"/>
  <c r="Z8" i="20"/>
  <c r="Y8" i="20"/>
  <c r="X8" i="20"/>
  <c r="W8" i="20"/>
  <c r="V8" i="20"/>
  <c r="U8" i="20"/>
  <c r="T8" i="20"/>
  <c r="S8" i="20"/>
  <c r="R8" i="20"/>
  <c r="Q8" i="20"/>
  <c r="P8" i="20"/>
  <c r="O8" i="20"/>
  <c r="N8" i="20"/>
  <c r="AC7" i="20"/>
  <c r="AB7" i="20"/>
  <c r="AA7" i="20"/>
  <c r="Z7" i="20"/>
  <c r="Y7" i="20"/>
  <c r="X7" i="20"/>
  <c r="W7" i="20"/>
  <c r="V7" i="20"/>
  <c r="U7" i="20"/>
  <c r="T7" i="20"/>
  <c r="S7" i="20"/>
  <c r="R7" i="20"/>
  <c r="Q7" i="20"/>
  <c r="P7" i="20"/>
  <c r="O7" i="20"/>
  <c r="N7" i="20"/>
  <c r="AC6" i="20"/>
  <c r="AB6" i="20"/>
  <c r="AA6" i="20"/>
  <c r="Z6" i="20"/>
  <c r="Y6" i="20"/>
  <c r="X6" i="20"/>
  <c r="W6" i="20"/>
  <c r="V6" i="20"/>
  <c r="U6" i="20"/>
  <c r="T6" i="20"/>
  <c r="S6" i="20"/>
  <c r="R6" i="20"/>
  <c r="Q6" i="20"/>
  <c r="P6" i="20"/>
  <c r="O6" i="20"/>
  <c r="N6" i="20"/>
  <c r="AC5" i="20"/>
  <c r="AB5" i="20"/>
  <c r="AA5" i="20"/>
  <c r="Z5" i="20"/>
  <c r="Y5" i="20"/>
  <c r="X5" i="20"/>
  <c r="W5" i="20"/>
  <c r="V5" i="20"/>
  <c r="U5" i="20"/>
  <c r="T5" i="20"/>
  <c r="S5" i="20"/>
  <c r="R5" i="20"/>
  <c r="Q5" i="20"/>
  <c r="P5" i="20"/>
  <c r="O5" i="20"/>
  <c r="N5" i="20"/>
  <c r="AC4" i="20"/>
  <c r="AB4" i="20"/>
  <c r="AA4" i="20"/>
  <c r="Z4" i="20"/>
  <c r="Y4" i="20"/>
  <c r="X4" i="20"/>
  <c r="W4" i="20"/>
  <c r="V4" i="20"/>
  <c r="U4" i="20"/>
  <c r="T4" i="20"/>
  <c r="S4" i="20"/>
  <c r="R4" i="20"/>
  <c r="Q4" i="20"/>
  <c r="P4" i="20"/>
  <c r="O4" i="20"/>
  <c r="N4" i="20"/>
  <c r="AC3" i="20"/>
  <c r="AB3" i="20"/>
  <c r="AA3" i="20"/>
  <c r="Z3" i="20"/>
  <c r="Y3" i="20"/>
  <c r="X3" i="20"/>
  <c r="W3" i="20"/>
  <c r="V3" i="20"/>
  <c r="U3" i="20"/>
  <c r="T3" i="20"/>
  <c r="S3" i="20"/>
  <c r="R3" i="20"/>
  <c r="Q3" i="20"/>
  <c r="P3" i="20"/>
  <c r="O3" i="20"/>
  <c r="M5" i="20"/>
  <c r="L5" i="20"/>
  <c r="K5" i="20"/>
  <c r="J5" i="20"/>
  <c r="I5" i="20"/>
  <c r="H5" i="20"/>
  <c r="G5" i="20"/>
  <c r="AB20" i="19"/>
  <c r="AA20" i="19"/>
  <c r="Z20" i="19"/>
  <c r="Y20" i="19"/>
  <c r="X20" i="19"/>
  <c r="W20" i="19"/>
  <c r="V20" i="19"/>
  <c r="U20" i="19"/>
  <c r="T20" i="19"/>
  <c r="S20" i="19"/>
  <c r="R20" i="19"/>
  <c r="Q20" i="19"/>
  <c r="P20" i="19"/>
  <c r="O20" i="19"/>
  <c r="N20" i="19"/>
  <c r="M20" i="19"/>
  <c r="AB19" i="19"/>
  <c r="AA19" i="19"/>
  <c r="Z19" i="19"/>
  <c r="Y19" i="19"/>
  <c r="X19" i="19"/>
  <c r="W19" i="19"/>
  <c r="V19" i="19"/>
  <c r="U19" i="19"/>
  <c r="T19" i="19"/>
  <c r="S19" i="19"/>
  <c r="R19" i="19"/>
  <c r="Q19" i="19"/>
  <c r="P19" i="19"/>
  <c r="O19" i="19"/>
  <c r="N19" i="19"/>
  <c r="M19" i="19"/>
  <c r="AB18" i="19"/>
  <c r="AA18" i="19"/>
  <c r="Z18" i="19"/>
  <c r="Y18" i="19"/>
  <c r="X18" i="19"/>
  <c r="W18" i="19"/>
  <c r="V18" i="19"/>
  <c r="U18" i="19"/>
  <c r="T18" i="19"/>
  <c r="S18" i="19"/>
  <c r="R18" i="19"/>
  <c r="Q18" i="19"/>
  <c r="P18" i="19"/>
  <c r="O18" i="19"/>
  <c r="N18" i="19"/>
  <c r="M18" i="19"/>
  <c r="AB17" i="19"/>
  <c r="AA17" i="19"/>
  <c r="Z17" i="19"/>
  <c r="Y17" i="19"/>
  <c r="X17" i="19"/>
  <c r="W17" i="19"/>
  <c r="V17" i="19"/>
  <c r="U17" i="19"/>
  <c r="T17" i="19"/>
  <c r="S17" i="19"/>
  <c r="R17" i="19"/>
  <c r="Q17" i="19"/>
  <c r="P17" i="19"/>
  <c r="O17" i="19"/>
  <c r="N17" i="19"/>
  <c r="M17" i="19"/>
  <c r="AB16" i="19"/>
  <c r="AA16" i="19"/>
  <c r="Z16" i="19"/>
  <c r="Y16" i="19"/>
  <c r="X16" i="19"/>
  <c r="W16" i="19"/>
  <c r="V16" i="19"/>
  <c r="U16" i="19"/>
  <c r="T16" i="19"/>
  <c r="S16" i="19"/>
  <c r="R16" i="19"/>
  <c r="Q16" i="19"/>
  <c r="P16" i="19"/>
  <c r="O16" i="19"/>
  <c r="N16" i="19"/>
  <c r="M16" i="19"/>
  <c r="AB15" i="19"/>
  <c r="AA15" i="19"/>
  <c r="Z15" i="19"/>
  <c r="Y15" i="19"/>
  <c r="X15" i="19"/>
  <c r="W15" i="19"/>
  <c r="V15" i="19"/>
  <c r="U15" i="19"/>
  <c r="T15" i="19"/>
  <c r="S15" i="19"/>
  <c r="R15" i="19"/>
  <c r="Q15" i="19"/>
  <c r="P15" i="19"/>
  <c r="O15" i="19"/>
  <c r="N15" i="19"/>
  <c r="M15" i="19"/>
  <c r="AB14" i="19"/>
  <c r="AA14" i="19"/>
  <c r="Z14" i="19"/>
  <c r="Y14" i="19"/>
  <c r="X14" i="19"/>
  <c r="W14" i="19"/>
  <c r="V14" i="19"/>
  <c r="U14" i="19"/>
  <c r="T14" i="19"/>
  <c r="S14" i="19"/>
  <c r="R14" i="19"/>
  <c r="Q14" i="19"/>
  <c r="P14" i="19"/>
  <c r="O14" i="19"/>
  <c r="N14" i="19"/>
  <c r="M14" i="19"/>
  <c r="L13" i="19"/>
  <c r="K13" i="19"/>
  <c r="J13" i="19"/>
  <c r="I13" i="19"/>
  <c r="H13" i="19"/>
  <c r="G13" i="19"/>
  <c r="F13" i="19"/>
  <c r="AB12" i="19"/>
  <c r="AA12" i="19"/>
  <c r="Z12" i="19"/>
  <c r="Y12" i="19"/>
  <c r="X12" i="19"/>
  <c r="W12" i="19"/>
  <c r="V12" i="19"/>
  <c r="U12" i="19"/>
  <c r="T12" i="19"/>
  <c r="S12" i="19"/>
  <c r="R12" i="19"/>
  <c r="Q12" i="19"/>
  <c r="P12" i="19"/>
  <c r="O12" i="19"/>
  <c r="N12" i="19"/>
  <c r="M12" i="19"/>
  <c r="AB11" i="19"/>
  <c r="AA11" i="19"/>
  <c r="Z11" i="19"/>
  <c r="Y11" i="19"/>
  <c r="X11" i="19"/>
  <c r="W11" i="19"/>
  <c r="V11" i="19"/>
  <c r="U11" i="19"/>
  <c r="T11" i="19"/>
  <c r="S11" i="19"/>
  <c r="R11" i="19"/>
  <c r="Q11" i="19"/>
  <c r="P11" i="19"/>
  <c r="O11" i="19"/>
  <c r="N11" i="19"/>
  <c r="M11" i="19"/>
  <c r="L10" i="19"/>
  <c r="K10" i="19"/>
  <c r="J10" i="19"/>
  <c r="I10" i="19"/>
  <c r="H10" i="19"/>
  <c r="G10" i="19"/>
  <c r="F10" i="19"/>
  <c r="AB9" i="19"/>
  <c r="AA9" i="19"/>
  <c r="Z9" i="19"/>
  <c r="Y9" i="19"/>
  <c r="X9" i="19"/>
  <c r="W9" i="19"/>
  <c r="V9" i="19"/>
  <c r="U9" i="19"/>
  <c r="T9" i="19"/>
  <c r="S9" i="19"/>
  <c r="R9" i="19"/>
  <c r="Q9" i="19"/>
  <c r="P9" i="19"/>
  <c r="O9" i="19"/>
  <c r="N9" i="19"/>
  <c r="M9" i="19"/>
  <c r="AB8" i="19"/>
  <c r="AA8" i="19"/>
  <c r="Z8" i="19"/>
  <c r="Y8" i="19"/>
  <c r="X8" i="19"/>
  <c r="W8" i="19"/>
  <c r="V8" i="19"/>
  <c r="U8" i="19"/>
  <c r="T8" i="19"/>
  <c r="S8" i="19"/>
  <c r="R8" i="19"/>
  <c r="Q8" i="19"/>
  <c r="P8" i="19"/>
  <c r="O8" i="19"/>
  <c r="N8" i="19"/>
  <c r="M8" i="19"/>
  <c r="L7" i="19"/>
  <c r="K7" i="19"/>
  <c r="J7" i="19"/>
  <c r="I7" i="19"/>
  <c r="H7" i="19"/>
  <c r="G7" i="19"/>
  <c r="F7" i="19"/>
  <c r="AB6" i="19"/>
  <c r="AA6" i="19"/>
  <c r="Z6" i="19"/>
  <c r="Y6" i="19"/>
  <c r="X6" i="19"/>
  <c r="W6" i="19"/>
  <c r="V6" i="19"/>
  <c r="U6" i="19"/>
  <c r="T6" i="19"/>
  <c r="S6" i="19"/>
  <c r="R6" i="19"/>
  <c r="Q6" i="19"/>
  <c r="P6" i="19"/>
  <c r="O6" i="19"/>
  <c r="N6" i="19"/>
  <c r="M6" i="19"/>
  <c r="AB5" i="19"/>
  <c r="AA5" i="19"/>
  <c r="Z5" i="19"/>
  <c r="Y5" i="19"/>
  <c r="X5" i="19"/>
  <c r="W5" i="19"/>
  <c r="V5" i="19"/>
  <c r="U5" i="19"/>
  <c r="T5" i="19"/>
  <c r="S5" i="19"/>
  <c r="R5" i="19"/>
  <c r="Q5" i="19"/>
  <c r="P5" i="19"/>
  <c r="O5" i="19"/>
  <c r="N5" i="19"/>
  <c r="M5" i="19"/>
  <c r="AB4" i="19"/>
  <c r="AA4" i="19"/>
  <c r="Z4" i="19"/>
  <c r="Y4" i="19"/>
  <c r="X4" i="19"/>
  <c r="W4" i="19"/>
  <c r="V4" i="19"/>
  <c r="U4" i="19"/>
  <c r="T4" i="19"/>
  <c r="S4" i="19"/>
  <c r="R4" i="19"/>
  <c r="Q4" i="19"/>
  <c r="P4" i="19"/>
  <c r="O4" i="19"/>
  <c r="N4" i="19"/>
  <c r="M4" i="19"/>
  <c r="K5" i="18"/>
  <c r="J5" i="18"/>
  <c r="I5" i="18"/>
  <c r="H5" i="18"/>
  <c r="G5" i="18"/>
  <c r="F5" i="18"/>
  <c r="E5" i="18"/>
  <c r="S7" i="11"/>
  <c r="R7" i="11"/>
  <c r="Q7" i="11"/>
  <c r="P7" i="11"/>
  <c r="O7" i="11"/>
  <c r="N7" i="11"/>
  <c r="M7" i="11"/>
  <c r="L7" i="11"/>
  <c r="S6" i="11"/>
  <c r="R6" i="11"/>
  <c r="Q6" i="11"/>
  <c r="P6" i="11"/>
  <c r="O6" i="11"/>
  <c r="N6" i="11"/>
  <c r="M6" i="11"/>
  <c r="L6" i="11"/>
  <c r="S5" i="11"/>
  <c r="R5" i="11"/>
  <c r="Q5" i="11"/>
  <c r="P5" i="11"/>
  <c r="O5" i="11"/>
  <c r="N5" i="11"/>
  <c r="M5" i="11"/>
  <c r="L5" i="11"/>
  <c r="S4" i="11"/>
  <c r="R4" i="11"/>
  <c r="P4" i="11"/>
  <c r="O4" i="11"/>
  <c r="N4" i="11"/>
  <c r="M4" i="11"/>
  <c r="L4" i="11"/>
  <c r="S3" i="11"/>
  <c r="R3" i="11"/>
  <c r="Q3" i="11"/>
  <c r="P3" i="11"/>
  <c r="O3" i="11"/>
  <c r="N3" i="11"/>
  <c r="M3" i="11"/>
  <c r="L3" i="11"/>
  <c r="Y13" i="19" l="1"/>
  <c r="Z7" i="19"/>
  <c r="R10" i="19"/>
  <c r="W10" i="19"/>
  <c r="AA7" i="19"/>
  <c r="X7" i="19"/>
  <c r="Y10" i="19"/>
  <c r="M13" i="19"/>
  <c r="X13" i="19"/>
  <c r="U10" i="19"/>
  <c r="X10" i="19"/>
  <c r="V13" i="19"/>
  <c r="AB7" i="19"/>
  <c r="U13" i="19"/>
  <c r="AA13" i="19"/>
  <c r="Q7" i="19"/>
  <c r="S7" i="19"/>
  <c r="V7" i="19"/>
  <c r="Y7" i="19"/>
  <c r="AA10" i="19"/>
  <c r="AB13" i="19"/>
  <c r="W7" i="19"/>
  <c r="S13" i="19"/>
  <c r="AB10" i="19"/>
  <c r="T7" i="19"/>
  <c r="M10" i="19"/>
  <c r="N13" i="19"/>
  <c r="T10" i="19"/>
  <c r="M7" i="19"/>
  <c r="U7" i="19"/>
  <c r="N10" i="19"/>
  <c r="V10" i="19"/>
  <c r="O13" i="19"/>
  <c r="W13" i="19"/>
  <c r="N7" i="19"/>
  <c r="O10" i="19"/>
  <c r="P13" i="19"/>
  <c r="O7" i="19"/>
  <c r="P10" i="19"/>
  <c r="Q13" i="19"/>
  <c r="P7" i="19"/>
  <c r="Q10" i="19"/>
  <c r="R13" i="19"/>
  <c r="Z13" i="19"/>
  <c r="Z10" i="19"/>
  <c r="R7" i="19"/>
  <c r="S10" i="19"/>
  <c r="T13" i="19"/>
  <c r="T85" i="2"/>
  <c r="U85" i="2"/>
  <c r="V85" i="2"/>
  <c r="W85" i="2"/>
  <c r="X85" i="2"/>
  <c r="Y85" i="2"/>
  <c r="Z85" i="2"/>
  <c r="AA85" i="2"/>
  <c r="AB85" i="2"/>
  <c r="AC85" i="2"/>
  <c r="T86" i="2"/>
  <c r="U86" i="2"/>
  <c r="V86" i="2"/>
  <c r="W86" i="2"/>
  <c r="X86" i="2"/>
  <c r="Y86" i="2"/>
  <c r="Z86" i="2"/>
  <c r="AA86" i="2"/>
  <c r="AB86" i="2"/>
  <c r="AC86" i="2"/>
  <c r="T87" i="2"/>
  <c r="U87" i="2"/>
  <c r="V87" i="2"/>
  <c r="W87" i="2"/>
  <c r="X87" i="2"/>
  <c r="Y87" i="2"/>
  <c r="Z87" i="2"/>
  <c r="AA87" i="2"/>
  <c r="AB87" i="2"/>
  <c r="AC87" i="2"/>
  <c r="T88" i="2"/>
  <c r="U88" i="2"/>
  <c r="V88" i="2"/>
  <c r="W88" i="2"/>
  <c r="X88" i="2"/>
  <c r="Y88" i="2"/>
  <c r="Z88" i="2"/>
  <c r="AA88" i="2"/>
  <c r="AB88" i="2"/>
  <c r="AC88" i="2"/>
  <c r="T89" i="2"/>
  <c r="U89" i="2"/>
  <c r="V89" i="2"/>
  <c r="W89" i="2"/>
  <c r="X89" i="2"/>
  <c r="Y89" i="2"/>
  <c r="Z89" i="2"/>
  <c r="AA89" i="2"/>
  <c r="AB89" i="2"/>
  <c r="AC89" i="2"/>
  <c r="T90" i="2"/>
  <c r="U90" i="2"/>
  <c r="V90" i="2"/>
  <c r="W90" i="2"/>
  <c r="X90" i="2"/>
  <c r="Y90" i="2"/>
  <c r="Z90" i="2"/>
  <c r="AA90" i="2"/>
  <c r="AB90" i="2"/>
  <c r="AC90" i="2"/>
  <c r="T91" i="2"/>
  <c r="U91" i="2"/>
  <c r="V91" i="2"/>
  <c r="W91" i="2"/>
  <c r="X91" i="2"/>
  <c r="Y91" i="2"/>
  <c r="Z91" i="2"/>
  <c r="AA91" i="2"/>
  <c r="AB91" i="2"/>
  <c r="AC91" i="2"/>
  <c r="T92" i="2"/>
  <c r="U92" i="2"/>
  <c r="V92" i="2"/>
  <c r="W92" i="2"/>
  <c r="X92" i="2"/>
  <c r="Y92" i="2"/>
  <c r="Z92" i="2"/>
  <c r="AA92" i="2"/>
  <c r="AB92" i="2"/>
  <c r="AC92" i="2"/>
  <c r="T93" i="2"/>
  <c r="U93" i="2"/>
  <c r="V93" i="2"/>
  <c r="W93" i="2"/>
  <c r="X93" i="2"/>
  <c r="Y93" i="2"/>
  <c r="Z93" i="2"/>
  <c r="AA93" i="2"/>
  <c r="AB93" i="2"/>
  <c r="AC93" i="2"/>
  <c r="T94" i="2"/>
  <c r="U94" i="2"/>
  <c r="V94" i="2"/>
  <c r="W94" i="2"/>
  <c r="X94" i="2"/>
  <c r="Y94" i="2"/>
  <c r="Z94" i="2"/>
  <c r="AA94" i="2"/>
  <c r="AB94" i="2"/>
  <c r="AC94" i="2"/>
  <c r="T95" i="2"/>
  <c r="U95" i="2"/>
  <c r="V95" i="2"/>
  <c r="W95" i="2"/>
  <c r="X95" i="2"/>
  <c r="Y95" i="2"/>
  <c r="Z95" i="2"/>
  <c r="AA95" i="2"/>
  <c r="AB95" i="2"/>
  <c r="AC95" i="2"/>
  <c r="T96" i="2"/>
  <c r="U96" i="2"/>
  <c r="V96" i="2"/>
  <c r="W96" i="2"/>
  <c r="X96" i="2"/>
  <c r="Y96" i="2"/>
  <c r="Z96" i="2"/>
  <c r="AA96" i="2"/>
  <c r="AB96" i="2"/>
  <c r="AC96" i="2"/>
  <c r="T97" i="2"/>
  <c r="U97" i="2"/>
  <c r="V97" i="2"/>
  <c r="W97" i="2"/>
  <c r="X97" i="2"/>
  <c r="Y97" i="2"/>
  <c r="Z97" i="2"/>
  <c r="AA97" i="2"/>
  <c r="AB97" i="2"/>
  <c r="AC97" i="2"/>
  <c r="T98" i="2"/>
  <c r="U98" i="2"/>
  <c r="V98" i="2"/>
  <c r="W98" i="2"/>
  <c r="X98" i="2"/>
  <c r="Y98" i="2"/>
  <c r="Z98" i="2"/>
  <c r="AA98" i="2"/>
  <c r="AB98" i="2"/>
  <c r="AC98" i="2"/>
  <c r="T99" i="2"/>
  <c r="U99" i="2"/>
  <c r="V99" i="2"/>
  <c r="W99" i="2"/>
  <c r="X99" i="2"/>
  <c r="Y99" i="2"/>
  <c r="Z99" i="2"/>
  <c r="AA99" i="2"/>
  <c r="AB99" i="2"/>
  <c r="AC99" i="2"/>
  <c r="T100" i="2"/>
  <c r="U100" i="2"/>
  <c r="V100" i="2"/>
  <c r="W100" i="2"/>
  <c r="X100" i="2"/>
  <c r="Y100" i="2"/>
  <c r="Z100" i="2"/>
  <c r="AA100" i="2"/>
  <c r="AB100" i="2"/>
  <c r="AC100" i="2"/>
  <c r="Z101" i="2"/>
  <c r="AA101" i="2"/>
  <c r="Z102" i="2"/>
  <c r="AA102" i="2"/>
  <c r="T103" i="2"/>
  <c r="U103" i="2"/>
  <c r="V103" i="2"/>
  <c r="W103" i="2"/>
  <c r="X103" i="2"/>
  <c r="Y103" i="2"/>
  <c r="Z103" i="2"/>
  <c r="AA103" i="2"/>
  <c r="AB103" i="2"/>
  <c r="AC103" i="2"/>
  <c r="Z104" i="2"/>
  <c r="AA104" i="2"/>
  <c r="Z105" i="2"/>
  <c r="AA105" i="2"/>
  <c r="T106" i="2"/>
  <c r="U106" i="2"/>
  <c r="V106" i="2"/>
  <c r="W106" i="2"/>
  <c r="X106" i="2"/>
  <c r="Y106" i="2"/>
  <c r="Z106" i="2"/>
  <c r="AA106" i="2"/>
  <c r="AB106" i="2"/>
  <c r="AC106" i="2"/>
  <c r="T107" i="2"/>
  <c r="U107" i="2"/>
  <c r="V107" i="2"/>
  <c r="W107" i="2"/>
  <c r="X107" i="2"/>
  <c r="Y107" i="2"/>
  <c r="Z107" i="2"/>
  <c r="AA107" i="2"/>
  <c r="AB107" i="2"/>
  <c r="AC107" i="2"/>
  <c r="T108" i="2"/>
  <c r="U108" i="2"/>
  <c r="V108" i="2"/>
  <c r="W108" i="2"/>
  <c r="X108" i="2"/>
  <c r="Y108" i="2"/>
  <c r="Z108" i="2"/>
  <c r="AA108" i="2"/>
  <c r="AB108" i="2"/>
  <c r="AC108" i="2"/>
  <c r="T109" i="2"/>
  <c r="U109" i="2"/>
  <c r="V109" i="2"/>
  <c r="W109" i="2"/>
  <c r="X109" i="2"/>
  <c r="Y109" i="2"/>
  <c r="Z109" i="2"/>
  <c r="AA109" i="2"/>
  <c r="AB109" i="2"/>
  <c r="AC109" i="2"/>
  <c r="T110" i="2"/>
  <c r="U110" i="2"/>
  <c r="V110" i="2"/>
  <c r="W110" i="2"/>
  <c r="X110" i="2"/>
  <c r="Y110" i="2"/>
  <c r="Z110" i="2"/>
  <c r="AA110" i="2"/>
  <c r="AB110" i="2"/>
  <c r="AC110" i="2"/>
  <c r="T111" i="2"/>
  <c r="U111" i="2"/>
  <c r="V111" i="2"/>
  <c r="W111" i="2"/>
  <c r="X111" i="2"/>
  <c r="Y111" i="2"/>
  <c r="Z111" i="2"/>
  <c r="AA111" i="2"/>
  <c r="AB111" i="2"/>
  <c r="AC111" i="2"/>
  <c r="T112" i="2"/>
  <c r="U112" i="2"/>
  <c r="V112" i="2"/>
  <c r="W112" i="2"/>
  <c r="X112" i="2"/>
  <c r="Y112" i="2"/>
  <c r="Z112" i="2"/>
  <c r="AA112" i="2"/>
  <c r="AB112" i="2"/>
  <c r="AC112" i="2"/>
  <c r="T113" i="2"/>
  <c r="U113" i="2"/>
  <c r="V113" i="2"/>
  <c r="W113" i="2"/>
  <c r="X113" i="2"/>
  <c r="Y113" i="2"/>
  <c r="Z113" i="2"/>
  <c r="AA113" i="2"/>
  <c r="AB113" i="2"/>
  <c r="AC113" i="2"/>
  <c r="T114" i="2"/>
  <c r="U114" i="2"/>
  <c r="V114" i="2"/>
  <c r="W114" i="2"/>
  <c r="X114" i="2"/>
  <c r="Y114" i="2"/>
  <c r="Z114" i="2"/>
  <c r="AA114" i="2"/>
  <c r="AB114" i="2"/>
  <c r="AC114" i="2"/>
  <c r="T115" i="2"/>
  <c r="U115" i="2"/>
  <c r="V115" i="2"/>
  <c r="W115" i="2"/>
  <c r="X115" i="2"/>
  <c r="Y115" i="2"/>
  <c r="Z115" i="2"/>
  <c r="AA115" i="2"/>
  <c r="AB115" i="2"/>
  <c r="AC115" i="2"/>
  <c r="T116" i="2"/>
  <c r="U116" i="2"/>
  <c r="V116" i="2"/>
  <c r="W116" i="2"/>
  <c r="X116" i="2"/>
  <c r="Y116" i="2"/>
  <c r="Z116" i="2"/>
  <c r="AA116" i="2"/>
  <c r="AB116" i="2"/>
  <c r="AC116" i="2"/>
  <c r="U117" i="2"/>
  <c r="V117" i="2"/>
  <c r="W117" i="2"/>
  <c r="X117" i="2"/>
  <c r="Y117" i="2"/>
  <c r="Z117" i="2"/>
  <c r="AA117" i="2"/>
  <c r="AB117" i="2"/>
  <c r="AC117" i="2"/>
  <c r="W118" i="2"/>
  <c r="X118" i="2"/>
  <c r="Y118" i="2"/>
  <c r="Z118" i="2"/>
  <c r="AA118" i="2"/>
  <c r="AB118" i="2"/>
  <c r="T119" i="2"/>
  <c r="U119" i="2"/>
  <c r="V119" i="2"/>
  <c r="W119" i="2"/>
  <c r="X119" i="2"/>
  <c r="Y119" i="2"/>
  <c r="Z119" i="2"/>
  <c r="AA119" i="2"/>
  <c r="AB119" i="2"/>
  <c r="N85" i="2"/>
  <c r="O85" i="2"/>
  <c r="P85" i="2"/>
  <c r="Q85" i="2"/>
  <c r="R85" i="2"/>
  <c r="S85" i="2"/>
  <c r="N86" i="2"/>
  <c r="O86" i="2"/>
  <c r="Q86" i="2"/>
  <c r="R86" i="2"/>
  <c r="S86" i="2"/>
  <c r="N87" i="2"/>
  <c r="O87" i="2"/>
  <c r="P87" i="2"/>
  <c r="Q87" i="2"/>
  <c r="R87" i="2"/>
  <c r="S87" i="2"/>
  <c r="N88" i="2"/>
  <c r="O88" i="2"/>
  <c r="P88" i="2"/>
  <c r="Q88" i="2"/>
  <c r="R88" i="2"/>
  <c r="S88" i="2"/>
  <c r="N89" i="2"/>
  <c r="O89" i="2"/>
  <c r="P89" i="2"/>
  <c r="Q89" i="2"/>
  <c r="R89" i="2"/>
  <c r="S89" i="2"/>
  <c r="N90" i="2"/>
  <c r="O90" i="2"/>
  <c r="P90" i="2"/>
  <c r="Q90" i="2"/>
  <c r="R90" i="2"/>
  <c r="S90" i="2"/>
  <c r="N91" i="2"/>
  <c r="O91" i="2"/>
  <c r="P91" i="2"/>
  <c r="Q91" i="2"/>
  <c r="R91" i="2"/>
  <c r="S91" i="2"/>
  <c r="N92" i="2"/>
  <c r="O92" i="2"/>
  <c r="P92" i="2"/>
  <c r="Q92" i="2"/>
  <c r="R92" i="2"/>
  <c r="S92" i="2"/>
  <c r="N93" i="2"/>
  <c r="O93" i="2"/>
  <c r="P93" i="2"/>
  <c r="Q93" i="2"/>
  <c r="R93" i="2"/>
  <c r="S93" i="2"/>
  <c r="N94" i="2"/>
  <c r="O94" i="2"/>
  <c r="P94" i="2"/>
  <c r="Q94" i="2"/>
  <c r="R94" i="2"/>
  <c r="S94" i="2"/>
  <c r="N95" i="2"/>
  <c r="O95" i="2"/>
  <c r="P95" i="2"/>
  <c r="Q95" i="2"/>
  <c r="R95" i="2"/>
  <c r="S95" i="2"/>
  <c r="N96" i="2"/>
  <c r="O96" i="2"/>
  <c r="P96" i="2"/>
  <c r="Q96" i="2"/>
  <c r="R96" i="2"/>
  <c r="S96" i="2"/>
  <c r="N97" i="2"/>
  <c r="O97" i="2"/>
  <c r="P97" i="2"/>
  <c r="Q97" i="2"/>
  <c r="R97" i="2"/>
  <c r="S97" i="2"/>
  <c r="N98" i="2"/>
  <c r="O98" i="2"/>
  <c r="P98" i="2"/>
  <c r="Q98" i="2"/>
  <c r="R98" i="2"/>
  <c r="S98" i="2"/>
  <c r="N99" i="2"/>
  <c r="O99" i="2"/>
  <c r="P99" i="2"/>
  <c r="Q99" i="2"/>
  <c r="R99" i="2"/>
  <c r="S99" i="2"/>
  <c r="N100" i="2"/>
  <c r="O100" i="2"/>
  <c r="P100" i="2"/>
  <c r="Q100" i="2"/>
  <c r="R100" i="2"/>
  <c r="S100" i="2"/>
  <c r="R101" i="2"/>
  <c r="S101" i="2"/>
  <c r="R102" i="2"/>
  <c r="S102" i="2"/>
  <c r="N103" i="2"/>
  <c r="O103" i="2"/>
  <c r="P103" i="2"/>
  <c r="Q103" i="2"/>
  <c r="R103" i="2"/>
  <c r="S103" i="2"/>
  <c r="R104" i="2"/>
  <c r="S104" i="2"/>
  <c r="R105" i="2"/>
  <c r="S105" i="2"/>
  <c r="N106" i="2"/>
  <c r="O106" i="2"/>
  <c r="P106" i="2"/>
  <c r="Q106" i="2"/>
  <c r="R106" i="2"/>
  <c r="S106" i="2"/>
  <c r="N107" i="2"/>
  <c r="O107" i="2"/>
  <c r="P107" i="2"/>
  <c r="Q107" i="2"/>
  <c r="R107" i="2"/>
  <c r="S107" i="2"/>
  <c r="N108" i="2"/>
  <c r="O108" i="2"/>
  <c r="P108" i="2"/>
  <c r="Q108" i="2"/>
  <c r="R108" i="2"/>
  <c r="S108" i="2"/>
  <c r="N109" i="2"/>
  <c r="O109" i="2"/>
  <c r="P109" i="2"/>
  <c r="Q109" i="2"/>
  <c r="R109" i="2"/>
  <c r="S109" i="2"/>
  <c r="N110" i="2"/>
  <c r="O110" i="2"/>
  <c r="P110" i="2"/>
  <c r="Q110" i="2"/>
  <c r="R110" i="2"/>
  <c r="S110" i="2"/>
  <c r="N111" i="2"/>
  <c r="O111" i="2"/>
  <c r="P111" i="2"/>
  <c r="Q111" i="2"/>
  <c r="R111" i="2"/>
  <c r="S111" i="2"/>
  <c r="N112" i="2"/>
  <c r="O112" i="2"/>
  <c r="P112" i="2"/>
  <c r="Q112" i="2"/>
  <c r="R112" i="2"/>
  <c r="S112" i="2"/>
  <c r="N113" i="2"/>
  <c r="O113" i="2"/>
  <c r="P113" i="2"/>
  <c r="Q113" i="2"/>
  <c r="R113" i="2"/>
  <c r="S113" i="2"/>
  <c r="N114" i="2"/>
  <c r="O114" i="2"/>
  <c r="P114" i="2"/>
  <c r="Q114" i="2"/>
  <c r="R114" i="2"/>
  <c r="S114" i="2"/>
  <c r="N115" i="2"/>
  <c r="O115" i="2"/>
  <c r="P115" i="2"/>
  <c r="Q115" i="2"/>
  <c r="R115" i="2"/>
  <c r="S115" i="2"/>
  <c r="N116" i="2"/>
  <c r="O116" i="2"/>
  <c r="P116" i="2"/>
  <c r="Q116" i="2"/>
  <c r="R116" i="2"/>
  <c r="S116" i="2"/>
  <c r="O117" i="2"/>
  <c r="P117" i="2"/>
  <c r="Q117" i="2"/>
  <c r="R117" i="2"/>
  <c r="S117" i="2"/>
  <c r="N118" i="2"/>
  <c r="O118" i="2"/>
  <c r="P118" i="2"/>
  <c r="Q118" i="2"/>
  <c r="R118" i="2"/>
  <c r="S118" i="2"/>
  <c r="N119" i="2"/>
  <c r="O119" i="2"/>
  <c r="P119" i="2"/>
  <c r="Q119" i="2"/>
  <c r="R119" i="2"/>
  <c r="S119" i="2"/>
  <c r="H63" i="3" l="1"/>
  <c r="I63" i="3"/>
  <c r="J63" i="3"/>
  <c r="K63" i="3"/>
  <c r="L63" i="3"/>
  <c r="M63" i="3"/>
  <c r="G63" i="3"/>
  <c r="T8" i="3" l="1"/>
  <c r="S8" i="3"/>
  <c r="R8" i="3"/>
  <c r="Q8" i="3"/>
  <c r="P8" i="3"/>
  <c r="O8" i="3"/>
  <c r="N8" i="3"/>
  <c r="H8" i="3"/>
  <c r="I8" i="3"/>
  <c r="J8" i="3"/>
  <c r="K8" i="3"/>
  <c r="L8" i="3"/>
  <c r="T11" i="4"/>
  <c r="S11" i="4"/>
  <c r="R11" i="4"/>
  <c r="Q11" i="4"/>
  <c r="P11" i="4"/>
  <c r="O11" i="4"/>
  <c r="N11" i="4"/>
  <c r="T10" i="4"/>
  <c r="S10" i="4"/>
  <c r="R10" i="4"/>
  <c r="Q10" i="4"/>
  <c r="P10" i="4"/>
  <c r="O10" i="4"/>
  <c r="N10" i="4"/>
  <c r="O9" i="4"/>
  <c r="P9" i="4"/>
  <c r="Q9" i="4"/>
  <c r="R9" i="4"/>
  <c r="S9" i="4"/>
  <c r="T9" i="4"/>
  <c r="N9" i="4"/>
  <c r="T8" i="4"/>
  <c r="S8" i="4"/>
  <c r="R8" i="4"/>
  <c r="Q8" i="4"/>
  <c r="P8" i="4"/>
  <c r="O8" i="4"/>
  <c r="N8" i="4"/>
  <c r="T7" i="4"/>
  <c r="S7" i="4"/>
  <c r="R7" i="4"/>
  <c r="Q7" i="4"/>
  <c r="P7" i="4"/>
  <c r="O7" i="4"/>
  <c r="N7" i="4"/>
  <c r="O6" i="4"/>
  <c r="P6" i="4"/>
  <c r="Q6" i="4"/>
  <c r="R6" i="4"/>
  <c r="S6" i="4"/>
  <c r="T6" i="4"/>
  <c r="N6" i="4"/>
  <c r="H5" i="4"/>
  <c r="I5" i="4"/>
  <c r="J5" i="4"/>
  <c r="K5" i="4"/>
  <c r="L5" i="4"/>
  <c r="M5" i="4"/>
  <c r="G5" i="4"/>
  <c r="T4" i="4"/>
  <c r="T5" i="4" s="1"/>
  <c r="S4" i="4"/>
  <c r="R4" i="4"/>
  <c r="Q4" i="4"/>
  <c r="P4" i="4"/>
  <c r="O4" i="4"/>
  <c r="N4" i="4"/>
  <c r="O3" i="4"/>
  <c r="P3" i="4"/>
  <c r="P5" i="4" s="1"/>
  <c r="Q3" i="4"/>
  <c r="R3" i="4"/>
  <c r="R5" i="4" s="1"/>
  <c r="S3" i="4"/>
  <c r="T3" i="4"/>
  <c r="N3" i="4"/>
  <c r="S5" i="4" l="1"/>
  <c r="O5" i="4"/>
  <c r="N5" i="4"/>
  <c r="Q5" i="4"/>
  <c r="T70" i="3"/>
  <c r="S70" i="3"/>
  <c r="R70" i="3"/>
  <c r="Q70" i="3"/>
  <c r="P70" i="3"/>
  <c r="O70" i="3"/>
  <c r="N70" i="3"/>
  <c r="O69" i="3"/>
  <c r="P69" i="3"/>
  <c r="Q69" i="3"/>
  <c r="R69" i="3"/>
  <c r="S69" i="3"/>
  <c r="T69" i="3"/>
  <c r="N69" i="3"/>
  <c r="N66" i="3"/>
  <c r="O66" i="3"/>
  <c r="P66" i="3"/>
  <c r="Q66" i="3"/>
  <c r="R66" i="3"/>
  <c r="S66" i="3"/>
  <c r="T66" i="3"/>
  <c r="N67" i="3"/>
  <c r="O67" i="3"/>
  <c r="P67" i="3"/>
  <c r="Q67" i="3"/>
  <c r="R67" i="3"/>
  <c r="S67" i="3"/>
  <c r="T67" i="3"/>
  <c r="N68" i="3"/>
  <c r="O68" i="3"/>
  <c r="P68" i="3"/>
  <c r="Q68" i="3"/>
  <c r="R68" i="3"/>
  <c r="S68" i="3"/>
  <c r="T68" i="3"/>
  <c r="O65" i="3"/>
  <c r="P65" i="3"/>
  <c r="Q65" i="3"/>
  <c r="R65" i="3"/>
  <c r="S65" i="3"/>
  <c r="T65" i="3"/>
  <c r="N65" i="3"/>
  <c r="N61" i="3"/>
  <c r="O61" i="3"/>
  <c r="P61" i="3"/>
  <c r="Q61" i="3"/>
  <c r="R61" i="3"/>
  <c r="S61" i="3"/>
  <c r="T61" i="3"/>
  <c r="O59" i="3"/>
  <c r="P59" i="3"/>
  <c r="Q59" i="3"/>
  <c r="R59" i="3"/>
  <c r="S59" i="3"/>
  <c r="T59" i="3"/>
  <c r="N59" i="3"/>
  <c r="R38" i="3"/>
  <c r="S38" i="3"/>
  <c r="T38" i="3"/>
  <c r="R39" i="3"/>
  <c r="S39" i="3"/>
  <c r="T39" i="3"/>
  <c r="S37" i="3"/>
  <c r="T37" i="3"/>
  <c r="R37" i="3"/>
  <c r="R35" i="3"/>
  <c r="S35" i="3"/>
  <c r="T35" i="3"/>
  <c r="R36" i="3"/>
  <c r="S36" i="3"/>
  <c r="T36" i="3"/>
  <c r="S34" i="3"/>
  <c r="T34" i="3"/>
  <c r="R34" i="3"/>
  <c r="N31" i="3"/>
  <c r="O31" i="3"/>
  <c r="P31" i="3"/>
  <c r="Q31" i="3"/>
  <c r="R31" i="3"/>
  <c r="S31" i="3"/>
  <c r="T31" i="3"/>
  <c r="N32" i="3"/>
  <c r="O32" i="3"/>
  <c r="P32" i="3"/>
  <c r="Q32" i="3"/>
  <c r="R32" i="3"/>
  <c r="S32" i="3"/>
  <c r="T32" i="3"/>
  <c r="N33" i="3"/>
  <c r="O33" i="3"/>
  <c r="P33" i="3"/>
  <c r="Q33" i="3"/>
  <c r="R33" i="3"/>
  <c r="S33" i="3"/>
  <c r="T33" i="3"/>
  <c r="O30" i="3"/>
  <c r="P30" i="3"/>
  <c r="Q30" i="3"/>
  <c r="R30" i="3"/>
  <c r="S30" i="3"/>
  <c r="T30" i="3"/>
  <c r="N30" i="3"/>
  <c r="N28" i="3"/>
  <c r="O28" i="3"/>
  <c r="P28" i="3"/>
  <c r="Q28" i="3"/>
  <c r="R28" i="3"/>
  <c r="S28" i="3"/>
  <c r="T28" i="3"/>
  <c r="N29" i="3"/>
  <c r="O29" i="3"/>
  <c r="P29" i="3"/>
  <c r="Q29" i="3"/>
  <c r="R29" i="3"/>
  <c r="S29" i="3"/>
  <c r="T29" i="3"/>
  <c r="O27" i="3"/>
  <c r="P27" i="3"/>
  <c r="Q27" i="3"/>
  <c r="R27" i="3"/>
  <c r="S27" i="3"/>
  <c r="T27" i="3"/>
  <c r="N27" i="3"/>
  <c r="N25" i="3"/>
  <c r="O25" i="3"/>
  <c r="P25" i="3"/>
  <c r="Q25" i="3"/>
  <c r="R25" i="3"/>
  <c r="S25" i="3"/>
  <c r="T25" i="3"/>
  <c r="N26" i="3"/>
  <c r="O26" i="3"/>
  <c r="P26" i="3"/>
  <c r="Q26" i="3"/>
  <c r="R26" i="3"/>
  <c r="S26" i="3"/>
  <c r="T26" i="3"/>
  <c r="O24" i="3"/>
  <c r="P24" i="3"/>
  <c r="Q24" i="3"/>
  <c r="R24" i="3"/>
  <c r="S24" i="3"/>
  <c r="T24" i="3"/>
  <c r="N24" i="3"/>
  <c r="T23" i="3"/>
  <c r="S23" i="3"/>
  <c r="R23" i="3"/>
  <c r="Q23" i="3"/>
  <c r="P23" i="3"/>
  <c r="O23" i="3"/>
  <c r="N23" i="3"/>
  <c r="T22" i="3"/>
  <c r="S22" i="3"/>
  <c r="R22" i="3"/>
  <c r="Q22" i="3"/>
  <c r="P22" i="3"/>
  <c r="O22" i="3"/>
  <c r="N22" i="3"/>
  <c r="T21" i="3"/>
  <c r="S21" i="3"/>
  <c r="R21" i="3"/>
  <c r="Q21" i="3"/>
  <c r="P21" i="3"/>
  <c r="O21" i="3"/>
  <c r="N21" i="3"/>
  <c r="O20" i="3"/>
  <c r="P20" i="3"/>
  <c r="Q20" i="3"/>
  <c r="R20" i="3"/>
  <c r="S20" i="3"/>
  <c r="T20" i="3"/>
  <c r="N20" i="3"/>
  <c r="V97" i="1"/>
  <c r="A1" i="2"/>
  <c r="W97" i="1"/>
  <c r="X97" i="1"/>
  <c r="Y97" i="1"/>
  <c r="N97" i="1"/>
  <c r="O97" i="1"/>
  <c r="Q97" i="1"/>
  <c r="R7" i="1"/>
  <c r="S7" i="1"/>
  <c r="T7" i="1"/>
  <c r="U7" i="1"/>
  <c r="V7" i="1"/>
  <c r="Y7" i="1"/>
  <c r="R8" i="1"/>
  <c r="S8" i="1"/>
  <c r="T8" i="1"/>
  <c r="U8" i="1"/>
  <c r="V8" i="1"/>
  <c r="W8" i="1"/>
  <c r="X8" i="1"/>
  <c r="Y8" i="1"/>
  <c r="R9" i="1"/>
  <c r="S9" i="1"/>
  <c r="T9" i="1"/>
  <c r="U9" i="1"/>
  <c r="V9" i="1"/>
  <c r="W9" i="1"/>
  <c r="X9" i="1"/>
  <c r="Y9" i="1"/>
  <c r="R10" i="1"/>
  <c r="S10" i="1"/>
  <c r="T10" i="1"/>
  <c r="U10" i="1"/>
  <c r="V10" i="1"/>
  <c r="W10" i="1"/>
  <c r="X10" i="1"/>
  <c r="Y10" i="1"/>
  <c r="R11" i="1"/>
  <c r="S11" i="1"/>
  <c r="T11" i="1"/>
  <c r="U11" i="1"/>
  <c r="V11" i="1"/>
  <c r="W11" i="1"/>
  <c r="X11" i="1"/>
  <c r="Y11" i="1"/>
  <c r="R12" i="1"/>
  <c r="S12" i="1"/>
  <c r="T12" i="1"/>
  <c r="U12" i="1"/>
  <c r="V12" i="1"/>
  <c r="W12" i="1"/>
  <c r="X12" i="1"/>
  <c r="Y12" i="1"/>
  <c r="R13" i="1"/>
  <c r="S13" i="1"/>
  <c r="T13" i="1"/>
  <c r="U13" i="1"/>
  <c r="V13" i="1"/>
  <c r="W13" i="1"/>
  <c r="X13" i="1"/>
  <c r="Y13" i="1"/>
  <c r="R14" i="1"/>
  <c r="S14" i="1"/>
  <c r="T14" i="1"/>
  <c r="U14" i="1"/>
  <c r="V14" i="1"/>
  <c r="W14" i="1"/>
  <c r="X14" i="1"/>
  <c r="Y14" i="1"/>
  <c r="R15" i="1"/>
  <c r="S15" i="1"/>
  <c r="T15" i="1"/>
  <c r="U15" i="1"/>
  <c r="V15" i="1"/>
  <c r="W15" i="1"/>
  <c r="X15" i="1"/>
  <c r="Y15" i="1"/>
  <c r="R16" i="1"/>
  <c r="S16" i="1"/>
  <c r="T16" i="1"/>
  <c r="U16" i="1"/>
  <c r="V16" i="1"/>
  <c r="W16" i="1"/>
  <c r="X16" i="1"/>
  <c r="Y16" i="1"/>
  <c r="R17" i="1"/>
  <c r="S17" i="1"/>
  <c r="T17" i="1"/>
  <c r="U17" i="1"/>
  <c r="V17" i="1"/>
  <c r="W17" i="1"/>
  <c r="X17" i="1"/>
  <c r="Y17" i="1"/>
  <c r="R18" i="1"/>
  <c r="S18" i="1"/>
  <c r="T18" i="1"/>
  <c r="U18" i="1"/>
  <c r="V18" i="1"/>
  <c r="W18" i="1"/>
  <c r="X18" i="1"/>
  <c r="Y18" i="1"/>
  <c r="R19" i="1"/>
  <c r="S19" i="1"/>
  <c r="T19" i="1"/>
  <c r="U19" i="1"/>
  <c r="V19" i="1"/>
  <c r="W19" i="1"/>
  <c r="X19" i="1"/>
  <c r="Y19" i="1"/>
  <c r="R20" i="1"/>
  <c r="S20" i="1"/>
  <c r="T20" i="1"/>
  <c r="U20" i="1"/>
  <c r="V20" i="1"/>
  <c r="W20" i="1"/>
  <c r="X20" i="1"/>
  <c r="Y20" i="1"/>
  <c r="R21" i="1"/>
  <c r="S21" i="1"/>
  <c r="T21" i="1"/>
  <c r="U21" i="1"/>
  <c r="V21" i="1"/>
  <c r="W21" i="1"/>
  <c r="X21" i="1"/>
  <c r="Y21" i="1"/>
  <c r="R22" i="1"/>
  <c r="S22" i="1"/>
  <c r="T22" i="1"/>
  <c r="U22" i="1"/>
  <c r="V22" i="1"/>
  <c r="W22" i="1"/>
  <c r="X22" i="1"/>
  <c r="Y22" i="1"/>
  <c r="R23" i="1"/>
  <c r="S23" i="1"/>
  <c r="T23" i="1"/>
  <c r="U23" i="1"/>
  <c r="V23" i="1"/>
  <c r="W23" i="1"/>
  <c r="X23" i="1"/>
  <c r="Y23" i="1"/>
  <c r="V24" i="1"/>
  <c r="W24" i="1"/>
  <c r="V25" i="1"/>
  <c r="W25" i="1"/>
  <c r="R26" i="1"/>
  <c r="S26" i="1"/>
  <c r="T26" i="1"/>
  <c r="U26" i="1"/>
  <c r="V26" i="1"/>
  <c r="W26" i="1"/>
  <c r="X26" i="1"/>
  <c r="Y26" i="1"/>
  <c r="V27" i="1"/>
  <c r="W27" i="1"/>
  <c r="V28" i="1"/>
  <c r="W28" i="1"/>
  <c r="R29" i="1"/>
  <c r="S29" i="1"/>
  <c r="T29" i="1"/>
  <c r="U29" i="1"/>
  <c r="V29" i="1"/>
  <c r="W29" i="1"/>
  <c r="X29" i="1"/>
  <c r="Y29" i="1"/>
  <c r="R30" i="1"/>
  <c r="S30" i="1"/>
  <c r="T30" i="1"/>
  <c r="U30" i="1"/>
  <c r="V30" i="1"/>
  <c r="W30" i="1"/>
  <c r="X30" i="1"/>
  <c r="Y30" i="1"/>
  <c r="R31" i="1"/>
  <c r="S31" i="1"/>
  <c r="T31" i="1"/>
  <c r="U31" i="1"/>
  <c r="V31" i="1"/>
  <c r="W31" i="1"/>
  <c r="X31" i="1"/>
  <c r="Y31" i="1"/>
  <c r="R32" i="1"/>
  <c r="S32" i="1"/>
  <c r="T32" i="1"/>
  <c r="U32" i="1"/>
  <c r="V32" i="1"/>
  <c r="W32" i="1"/>
  <c r="X32" i="1"/>
  <c r="Y32" i="1"/>
  <c r="R33" i="1"/>
  <c r="S33" i="1"/>
  <c r="T33" i="1"/>
  <c r="U33" i="1"/>
  <c r="V33" i="1"/>
  <c r="W33" i="1"/>
  <c r="X33" i="1"/>
  <c r="Y33" i="1"/>
  <c r="R34" i="1"/>
  <c r="S34" i="1"/>
  <c r="T34" i="1"/>
  <c r="U34" i="1"/>
  <c r="V34" i="1"/>
  <c r="W34" i="1"/>
  <c r="X34" i="1"/>
  <c r="Y34" i="1"/>
  <c r="R35" i="1"/>
  <c r="S35" i="1"/>
  <c r="T35" i="1"/>
  <c r="U35" i="1"/>
  <c r="V35" i="1"/>
  <c r="W35" i="1"/>
  <c r="X35" i="1"/>
  <c r="Y35" i="1"/>
  <c r="R36" i="1"/>
  <c r="S36" i="1"/>
  <c r="T36" i="1"/>
  <c r="U36" i="1"/>
  <c r="V36" i="1"/>
  <c r="W36" i="1"/>
  <c r="X36" i="1"/>
  <c r="Y36" i="1"/>
  <c r="R37" i="1"/>
  <c r="S37" i="1"/>
  <c r="T37" i="1"/>
  <c r="U37" i="1"/>
  <c r="V37" i="1"/>
  <c r="W37" i="1"/>
  <c r="X37" i="1"/>
  <c r="Y37" i="1"/>
  <c r="R38" i="1"/>
  <c r="S38" i="1"/>
  <c r="T38" i="1"/>
  <c r="U38" i="1"/>
  <c r="V38" i="1"/>
  <c r="W38" i="1"/>
  <c r="X38" i="1"/>
  <c r="Y38" i="1"/>
  <c r="R39" i="1"/>
  <c r="S39" i="1"/>
  <c r="T39" i="1"/>
  <c r="U39" i="1"/>
  <c r="V39" i="1"/>
  <c r="W39" i="1"/>
  <c r="X39" i="1"/>
  <c r="Y39" i="1"/>
  <c r="R40" i="1"/>
  <c r="S40" i="1"/>
  <c r="T40" i="1"/>
  <c r="U40" i="1"/>
  <c r="V40" i="1"/>
  <c r="W40" i="1"/>
  <c r="X40" i="1"/>
  <c r="Y40" i="1"/>
  <c r="R41" i="1"/>
  <c r="S41" i="1"/>
  <c r="T41" i="1"/>
  <c r="U41" i="1"/>
  <c r="V41" i="1"/>
  <c r="W41" i="1"/>
  <c r="X41" i="1"/>
  <c r="Y41" i="1"/>
  <c r="R42" i="1"/>
  <c r="S42" i="1"/>
  <c r="T42" i="1"/>
  <c r="U42" i="1"/>
  <c r="V42" i="1"/>
  <c r="W42" i="1"/>
  <c r="X42" i="1"/>
  <c r="Y42" i="1"/>
  <c r="R43" i="1"/>
  <c r="S43" i="1"/>
  <c r="T43" i="1"/>
  <c r="U43" i="1"/>
  <c r="V43" i="1"/>
  <c r="W43" i="1"/>
  <c r="X43" i="1"/>
  <c r="Y43" i="1"/>
  <c r="R44" i="1"/>
  <c r="S44" i="1"/>
  <c r="T44" i="1"/>
  <c r="U44" i="1"/>
  <c r="V44" i="1"/>
  <c r="W44" i="1"/>
  <c r="X44" i="1"/>
  <c r="Y44" i="1"/>
  <c r="R45" i="1"/>
  <c r="S45" i="1"/>
  <c r="T45" i="1"/>
  <c r="U45" i="1"/>
  <c r="V45" i="1"/>
  <c r="W45" i="1"/>
  <c r="X45" i="1"/>
  <c r="Y45" i="1"/>
  <c r="R46" i="1"/>
  <c r="S46" i="1"/>
  <c r="T46" i="1"/>
  <c r="U46" i="1"/>
  <c r="V46" i="1"/>
  <c r="W46" i="1"/>
  <c r="X46" i="1"/>
  <c r="Y46" i="1"/>
  <c r="R47" i="1"/>
  <c r="S47" i="1"/>
  <c r="T47" i="1"/>
  <c r="U47" i="1"/>
  <c r="V47" i="1"/>
  <c r="W47" i="1"/>
  <c r="X47" i="1"/>
  <c r="Y47" i="1"/>
  <c r="R48" i="1"/>
  <c r="S48" i="1"/>
  <c r="T48" i="1"/>
  <c r="U48" i="1"/>
  <c r="V48" i="1"/>
  <c r="W48" i="1"/>
  <c r="X48" i="1"/>
  <c r="Y48" i="1"/>
  <c r="R49" i="1"/>
  <c r="S49" i="1"/>
  <c r="T49" i="1"/>
  <c r="U49" i="1"/>
  <c r="V49" i="1"/>
  <c r="W49" i="1"/>
  <c r="X49" i="1"/>
  <c r="Y49" i="1"/>
  <c r="R50" i="1"/>
  <c r="S50" i="1"/>
  <c r="T50" i="1"/>
  <c r="U50" i="1"/>
  <c r="V50" i="1"/>
  <c r="W50" i="1"/>
  <c r="X50" i="1"/>
  <c r="Y50" i="1"/>
  <c r="R51" i="1"/>
  <c r="S51" i="1"/>
  <c r="T51" i="1"/>
  <c r="U51" i="1"/>
  <c r="V51" i="1"/>
  <c r="W51" i="1"/>
  <c r="X51" i="1"/>
  <c r="Y51" i="1"/>
  <c r="R52" i="1"/>
  <c r="S52" i="1"/>
  <c r="T52" i="1"/>
  <c r="U52" i="1"/>
  <c r="V52" i="1"/>
  <c r="W52" i="1"/>
  <c r="X52" i="1"/>
  <c r="Y52" i="1"/>
  <c r="R53" i="1"/>
  <c r="S53" i="1"/>
  <c r="T53" i="1"/>
  <c r="U53" i="1"/>
  <c r="V53" i="1"/>
  <c r="W53" i="1"/>
  <c r="X53" i="1"/>
  <c r="Y53" i="1"/>
  <c r="R54" i="1"/>
  <c r="S54" i="1"/>
  <c r="T54" i="1"/>
  <c r="U54" i="1"/>
  <c r="V54" i="1"/>
  <c r="W54" i="1"/>
  <c r="X54" i="1"/>
  <c r="Y54" i="1"/>
  <c r="R55" i="1"/>
  <c r="S55" i="1"/>
  <c r="T55" i="1"/>
  <c r="U55" i="1"/>
  <c r="V55" i="1"/>
  <c r="W55" i="1"/>
  <c r="X55" i="1"/>
  <c r="Y55" i="1"/>
  <c r="R56" i="1"/>
  <c r="S56" i="1"/>
  <c r="T56" i="1"/>
  <c r="U56" i="1"/>
  <c r="V56" i="1"/>
  <c r="W56" i="1"/>
  <c r="X56" i="1"/>
  <c r="Y56" i="1"/>
  <c r="R57" i="1"/>
  <c r="S57" i="1"/>
  <c r="T57" i="1"/>
  <c r="U57" i="1"/>
  <c r="V57" i="1"/>
  <c r="W57" i="1"/>
  <c r="X57" i="1"/>
  <c r="Y57" i="1"/>
  <c r="R58" i="1"/>
  <c r="S58" i="1"/>
  <c r="T58" i="1"/>
  <c r="U58" i="1"/>
  <c r="V58" i="1"/>
  <c r="W58" i="1"/>
  <c r="X58" i="1"/>
  <c r="Y58" i="1"/>
  <c r="R59" i="1"/>
  <c r="S59" i="1"/>
  <c r="T59" i="1"/>
  <c r="U59" i="1"/>
  <c r="V59" i="1"/>
  <c r="W59" i="1"/>
  <c r="X59" i="1"/>
  <c r="Y59" i="1"/>
  <c r="U60" i="1"/>
  <c r="V60" i="1"/>
  <c r="W60" i="1"/>
  <c r="U61" i="1"/>
  <c r="V61" i="1"/>
  <c r="W61" i="1"/>
  <c r="R62" i="1"/>
  <c r="S62" i="1"/>
  <c r="T62" i="1"/>
  <c r="U62" i="1"/>
  <c r="V62" i="1"/>
  <c r="W62" i="1"/>
  <c r="X62" i="1"/>
  <c r="Y62" i="1"/>
  <c r="U63" i="1"/>
  <c r="V63" i="1"/>
  <c r="W63" i="1"/>
  <c r="U64" i="1"/>
  <c r="V64" i="1"/>
  <c r="W64" i="1"/>
  <c r="R65" i="1"/>
  <c r="S65" i="1"/>
  <c r="T65" i="1"/>
  <c r="U65" i="1"/>
  <c r="V65" i="1"/>
  <c r="W65" i="1"/>
  <c r="X65" i="1"/>
  <c r="Y65" i="1"/>
  <c r="R66" i="1"/>
  <c r="S66" i="1"/>
  <c r="T66" i="1"/>
  <c r="U66" i="1"/>
  <c r="V66" i="1"/>
  <c r="W66" i="1"/>
  <c r="X66" i="1"/>
  <c r="Y66" i="1"/>
  <c r="R67" i="1"/>
  <c r="S67" i="1"/>
  <c r="T67" i="1"/>
  <c r="U67" i="1"/>
  <c r="V67" i="1"/>
  <c r="W67" i="1"/>
  <c r="X67" i="1"/>
  <c r="Y67" i="1"/>
  <c r="R68" i="1"/>
  <c r="S68" i="1"/>
  <c r="T68" i="1"/>
  <c r="U68" i="1"/>
  <c r="V68" i="1"/>
  <c r="W68" i="1"/>
  <c r="X68" i="1"/>
  <c r="Y68" i="1"/>
  <c r="R69" i="1"/>
  <c r="S69" i="1"/>
  <c r="T69" i="1"/>
  <c r="U69" i="1"/>
  <c r="V69" i="1"/>
  <c r="W69" i="1"/>
  <c r="X69" i="1"/>
  <c r="Y69" i="1"/>
  <c r="R70" i="1"/>
  <c r="S70" i="1"/>
  <c r="T70" i="1"/>
  <c r="U70" i="1"/>
  <c r="V70" i="1"/>
  <c r="W70" i="1"/>
  <c r="X70" i="1"/>
  <c r="Y70" i="1"/>
  <c r="R71" i="1"/>
  <c r="S71" i="1"/>
  <c r="T71" i="1"/>
  <c r="U71" i="1"/>
  <c r="V71" i="1"/>
  <c r="W71" i="1"/>
  <c r="X71" i="1"/>
  <c r="Y71" i="1"/>
  <c r="R72" i="1"/>
  <c r="S72" i="1"/>
  <c r="T72" i="1"/>
  <c r="U72" i="1"/>
  <c r="V72" i="1"/>
  <c r="W72" i="1"/>
  <c r="X72" i="1"/>
  <c r="Y72" i="1"/>
  <c r="R73" i="1"/>
  <c r="S73" i="1"/>
  <c r="T73" i="1"/>
  <c r="U73" i="1"/>
  <c r="V73" i="1"/>
  <c r="W73" i="1"/>
  <c r="X73" i="1"/>
  <c r="Y73" i="1"/>
  <c r="R74" i="1"/>
  <c r="S74" i="1"/>
  <c r="T74" i="1"/>
  <c r="U74" i="1"/>
  <c r="V74" i="1"/>
  <c r="W74" i="1"/>
  <c r="X74" i="1"/>
  <c r="Y74" i="1"/>
  <c r="R75" i="1"/>
  <c r="S75" i="1"/>
  <c r="T75" i="1"/>
  <c r="U75" i="1"/>
  <c r="V75" i="1"/>
  <c r="W75" i="1"/>
  <c r="X75" i="1"/>
  <c r="Y75" i="1"/>
  <c r="R76" i="1"/>
  <c r="S76" i="1"/>
  <c r="T76" i="1"/>
  <c r="U76" i="1"/>
  <c r="V76" i="1"/>
  <c r="W76" i="1"/>
  <c r="X76" i="1"/>
  <c r="Y76" i="1"/>
  <c r="R77" i="1"/>
  <c r="S77" i="1"/>
  <c r="T77" i="1"/>
  <c r="U77" i="1"/>
  <c r="V77" i="1"/>
  <c r="W77" i="1"/>
  <c r="X77" i="1"/>
  <c r="Y77" i="1"/>
  <c r="R78" i="1"/>
  <c r="S78" i="1"/>
  <c r="T78" i="1"/>
  <c r="U78" i="1"/>
  <c r="V78" i="1"/>
  <c r="W78" i="1"/>
  <c r="X78" i="1"/>
  <c r="Y78" i="1"/>
  <c r="R79" i="1"/>
  <c r="S79" i="1"/>
  <c r="T79" i="1"/>
  <c r="U79" i="1"/>
  <c r="V79" i="1"/>
  <c r="W79" i="1"/>
  <c r="X79" i="1"/>
  <c r="Y79" i="1"/>
  <c r="R80" i="1"/>
  <c r="S80" i="1"/>
  <c r="T80" i="1"/>
  <c r="U80" i="1"/>
  <c r="V80" i="1"/>
  <c r="W80" i="1"/>
  <c r="X80" i="1"/>
  <c r="Y80" i="1"/>
  <c r="R81" i="1"/>
  <c r="S81" i="1"/>
  <c r="T81" i="1"/>
  <c r="U81" i="1"/>
  <c r="V81" i="1"/>
  <c r="W81" i="1"/>
  <c r="X81" i="1"/>
  <c r="Y81" i="1"/>
  <c r="R82" i="1"/>
  <c r="S82" i="1"/>
  <c r="T82" i="1"/>
  <c r="U82" i="1"/>
  <c r="V82" i="1"/>
  <c r="W82" i="1"/>
  <c r="X82" i="1"/>
  <c r="Y82" i="1"/>
  <c r="R83" i="1"/>
  <c r="S83" i="1"/>
  <c r="T83" i="1"/>
  <c r="U83" i="1"/>
  <c r="V83" i="1"/>
  <c r="W83" i="1"/>
  <c r="X83" i="1"/>
  <c r="Y83" i="1"/>
  <c r="R84" i="1"/>
  <c r="S84" i="1"/>
  <c r="T84" i="1"/>
  <c r="U84" i="1"/>
  <c r="V84" i="1"/>
  <c r="W84" i="1"/>
  <c r="X84" i="1"/>
  <c r="Y84" i="1"/>
  <c r="R85" i="1"/>
  <c r="S85" i="1"/>
  <c r="T85" i="1"/>
  <c r="U85" i="1"/>
  <c r="V85" i="1"/>
  <c r="W85" i="1"/>
  <c r="X85" i="1"/>
  <c r="Y85" i="1"/>
  <c r="R86" i="1"/>
  <c r="S86" i="1"/>
  <c r="T86" i="1"/>
  <c r="U86" i="1"/>
  <c r="V86" i="1"/>
  <c r="W86" i="1"/>
  <c r="X86" i="1"/>
  <c r="Y86" i="1"/>
  <c r="R87" i="1"/>
  <c r="S87" i="1"/>
  <c r="T87" i="1"/>
  <c r="U87" i="1"/>
  <c r="V87" i="1"/>
  <c r="W87" i="1"/>
  <c r="X87" i="1"/>
  <c r="Y87" i="1"/>
  <c r="R88" i="1"/>
  <c r="S88" i="1"/>
  <c r="T88" i="1"/>
  <c r="U88" i="1"/>
  <c r="V88" i="1"/>
  <c r="W88" i="1"/>
  <c r="X88" i="1"/>
  <c r="Y88" i="1"/>
  <c r="R89" i="1"/>
  <c r="S89" i="1"/>
  <c r="T89" i="1"/>
  <c r="U89" i="1"/>
  <c r="V89" i="1"/>
  <c r="W89" i="1"/>
  <c r="X89" i="1"/>
  <c r="Y89" i="1"/>
  <c r="R90" i="1"/>
  <c r="S90" i="1"/>
  <c r="T90" i="1"/>
  <c r="U90" i="1"/>
  <c r="V90" i="1"/>
  <c r="W90" i="1"/>
  <c r="X90" i="1"/>
  <c r="Y90" i="1"/>
  <c r="R91" i="1"/>
  <c r="S91" i="1"/>
  <c r="T91" i="1"/>
  <c r="U91" i="1"/>
  <c r="V91" i="1"/>
  <c r="W91" i="1"/>
  <c r="X91" i="1"/>
  <c r="Y91" i="1"/>
  <c r="R92" i="1"/>
  <c r="S92" i="1"/>
  <c r="T92" i="1"/>
  <c r="U92" i="1"/>
  <c r="V92" i="1"/>
  <c r="W92" i="1"/>
  <c r="X92" i="1"/>
  <c r="Y92" i="1"/>
  <c r="R93" i="1"/>
  <c r="S93" i="1"/>
  <c r="T93" i="1"/>
  <c r="U93" i="1"/>
  <c r="V93" i="1"/>
  <c r="W93" i="1"/>
  <c r="X93" i="1"/>
  <c r="Y93" i="1"/>
  <c r="R94" i="1"/>
  <c r="S94" i="1"/>
  <c r="T94" i="1"/>
  <c r="U94" i="1"/>
  <c r="V94" i="1"/>
  <c r="W94" i="1"/>
  <c r="X94" i="1"/>
  <c r="Y94" i="1"/>
  <c r="R95" i="1"/>
  <c r="S95" i="1"/>
  <c r="T95" i="1"/>
  <c r="U95" i="1"/>
  <c r="V95" i="1"/>
  <c r="W95" i="1"/>
  <c r="X95" i="1"/>
  <c r="Y95" i="1"/>
  <c r="R96" i="1"/>
  <c r="S96" i="1"/>
  <c r="T96" i="1"/>
  <c r="U96" i="1"/>
  <c r="V96" i="1"/>
  <c r="W96" i="1"/>
  <c r="X96" i="1"/>
  <c r="Y96" i="1"/>
  <c r="R97" i="1"/>
  <c r="S97" i="1"/>
  <c r="T97" i="1"/>
  <c r="U97" i="1"/>
  <c r="V6" i="1"/>
  <c r="U6" i="1"/>
  <c r="T6" i="1"/>
  <c r="J7" i="1"/>
  <c r="K7" i="1"/>
  <c r="L7" i="1"/>
  <c r="M7" i="1"/>
  <c r="N7" i="1"/>
  <c r="O7" i="1"/>
  <c r="Q7" i="1"/>
  <c r="J8" i="1"/>
  <c r="K8" i="1"/>
  <c r="L8" i="1"/>
  <c r="M8" i="1"/>
  <c r="N8" i="1"/>
  <c r="O8" i="1"/>
  <c r="Q8" i="1"/>
  <c r="J9" i="1"/>
  <c r="K9" i="1"/>
  <c r="L9" i="1"/>
  <c r="M9" i="1"/>
  <c r="N9" i="1"/>
  <c r="O9" i="1"/>
  <c r="Q9" i="1"/>
  <c r="J10" i="1"/>
  <c r="K10" i="1"/>
  <c r="L10" i="1"/>
  <c r="M10" i="1"/>
  <c r="N10" i="1"/>
  <c r="O10" i="1"/>
  <c r="Q10" i="1"/>
  <c r="J11" i="1"/>
  <c r="K11" i="1"/>
  <c r="L11" i="1"/>
  <c r="M11" i="1"/>
  <c r="N11" i="1"/>
  <c r="O11" i="1"/>
  <c r="Q11" i="1"/>
  <c r="J12" i="1"/>
  <c r="K12" i="1"/>
  <c r="L12" i="1"/>
  <c r="M12" i="1"/>
  <c r="N12" i="1"/>
  <c r="O12" i="1"/>
  <c r="Q12" i="1"/>
  <c r="J13" i="1"/>
  <c r="K13" i="1"/>
  <c r="L13" i="1"/>
  <c r="M13" i="1"/>
  <c r="N13" i="1"/>
  <c r="O13" i="1"/>
  <c r="Q13" i="1"/>
  <c r="J14" i="1"/>
  <c r="K14" i="1"/>
  <c r="L14" i="1"/>
  <c r="M14" i="1"/>
  <c r="N14" i="1"/>
  <c r="O14" i="1"/>
  <c r="Q14" i="1"/>
  <c r="J15" i="1"/>
  <c r="K15" i="1"/>
  <c r="L15" i="1"/>
  <c r="M15" i="1"/>
  <c r="N15" i="1"/>
  <c r="O15" i="1"/>
  <c r="Q15" i="1"/>
  <c r="J16" i="1"/>
  <c r="K16" i="1"/>
  <c r="L16" i="1"/>
  <c r="M16" i="1"/>
  <c r="N16" i="1"/>
  <c r="O16" i="1"/>
  <c r="Q16" i="1"/>
  <c r="J17" i="1"/>
  <c r="K17" i="1"/>
  <c r="L17" i="1"/>
  <c r="M17" i="1"/>
  <c r="N17" i="1"/>
  <c r="O17" i="1"/>
  <c r="P17" i="1"/>
  <c r="Q17" i="1"/>
  <c r="J18" i="1"/>
  <c r="K18" i="1"/>
  <c r="L18" i="1"/>
  <c r="M18" i="1"/>
  <c r="N18" i="1"/>
  <c r="O18" i="1"/>
  <c r="P18" i="1"/>
  <c r="Q18" i="1"/>
  <c r="J19" i="1"/>
  <c r="K19" i="1"/>
  <c r="L19" i="1"/>
  <c r="M19" i="1"/>
  <c r="N19" i="1"/>
  <c r="O19" i="1"/>
  <c r="P19" i="1"/>
  <c r="Q19" i="1"/>
  <c r="J20" i="1"/>
  <c r="K20" i="1"/>
  <c r="L20" i="1"/>
  <c r="M20" i="1"/>
  <c r="N20" i="1"/>
  <c r="O20" i="1"/>
  <c r="P20" i="1"/>
  <c r="Q20" i="1"/>
  <c r="J21" i="1"/>
  <c r="K21" i="1"/>
  <c r="L21" i="1"/>
  <c r="M21" i="1"/>
  <c r="N21" i="1"/>
  <c r="O21" i="1"/>
  <c r="P21" i="1"/>
  <c r="Q21" i="1"/>
  <c r="J22" i="1"/>
  <c r="K22" i="1"/>
  <c r="L22" i="1"/>
  <c r="M22" i="1"/>
  <c r="N22" i="1"/>
  <c r="O22" i="1"/>
  <c r="P22" i="1"/>
  <c r="Q22" i="1"/>
  <c r="J23" i="1"/>
  <c r="K23" i="1"/>
  <c r="L23" i="1"/>
  <c r="M23" i="1"/>
  <c r="N23" i="1"/>
  <c r="O23" i="1"/>
  <c r="Q23" i="1"/>
  <c r="N24" i="1"/>
  <c r="O24" i="1"/>
  <c r="N25" i="1"/>
  <c r="O25" i="1"/>
  <c r="J26" i="1"/>
  <c r="K26" i="1"/>
  <c r="L26" i="1"/>
  <c r="M26" i="1"/>
  <c r="N26" i="1"/>
  <c r="O26" i="1"/>
  <c r="P26" i="1"/>
  <c r="Q26" i="1"/>
  <c r="N27" i="1"/>
  <c r="O27" i="1"/>
  <c r="N28" i="1"/>
  <c r="O28" i="1"/>
  <c r="K29" i="1"/>
  <c r="L29" i="1"/>
  <c r="N29" i="1"/>
  <c r="O29" i="1"/>
  <c r="Q29" i="1"/>
  <c r="J30" i="1"/>
  <c r="K30" i="1"/>
  <c r="L30" i="1"/>
  <c r="M30" i="1"/>
  <c r="N30" i="1"/>
  <c r="O30" i="1"/>
  <c r="P30" i="1"/>
  <c r="Q30" i="1"/>
  <c r="J31" i="1"/>
  <c r="K31" i="1"/>
  <c r="L31" i="1"/>
  <c r="M31" i="1"/>
  <c r="N31" i="1"/>
  <c r="O31" i="1"/>
  <c r="P31" i="1"/>
  <c r="Q31" i="1"/>
  <c r="J32" i="1"/>
  <c r="K32" i="1"/>
  <c r="L32" i="1"/>
  <c r="M32" i="1"/>
  <c r="N32" i="1"/>
  <c r="O32" i="1"/>
  <c r="P32" i="1"/>
  <c r="Q32" i="1"/>
  <c r="J33" i="1"/>
  <c r="K33" i="1"/>
  <c r="L33" i="1"/>
  <c r="M33" i="1"/>
  <c r="N33" i="1"/>
  <c r="O33" i="1"/>
  <c r="P33" i="1"/>
  <c r="Q33" i="1"/>
  <c r="J34" i="1"/>
  <c r="K34" i="1"/>
  <c r="L34" i="1"/>
  <c r="M34" i="1"/>
  <c r="N34" i="1"/>
  <c r="O34" i="1"/>
  <c r="P34" i="1"/>
  <c r="Q34" i="1"/>
  <c r="J35" i="1"/>
  <c r="K35" i="1"/>
  <c r="L35" i="1"/>
  <c r="M35" i="1"/>
  <c r="N35" i="1"/>
  <c r="O35" i="1"/>
  <c r="P35" i="1"/>
  <c r="Q35" i="1"/>
  <c r="J36" i="1"/>
  <c r="K36" i="1"/>
  <c r="L36" i="1"/>
  <c r="M36" i="1"/>
  <c r="N36" i="1"/>
  <c r="O36" i="1"/>
  <c r="P36" i="1"/>
  <c r="Q36" i="1"/>
  <c r="J37" i="1"/>
  <c r="K37" i="1"/>
  <c r="L37" i="1"/>
  <c r="M37" i="1"/>
  <c r="N37" i="1"/>
  <c r="O37" i="1"/>
  <c r="P37" i="1"/>
  <c r="Q37" i="1"/>
  <c r="J38" i="1"/>
  <c r="K38" i="1"/>
  <c r="L38" i="1"/>
  <c r="M38" i="1"/>
  <c r="N38" i="1"/>
  <c r="O38" i="1"/>
  <c r="P38" i="1"/>
  <c r="Q38" i="1"/>
  <c r="J39" i="1"/>
  <c r="K39" i="1"/>
  <c r="L39" i="1"/>
  <c r="M39" i="1"/>
  <c r="N39" i="1"/>
  <c r="O39" i="1"/>
  <c r="P39" i="1"/>
  <c r="Q39" i="1"/>
  <c r="J40" i="1"/>
  <c r="K40" i="1"/>
  <c r="L40" i="1"/>
  <c r="M40" i="1"/>
  <c r="N40" i="1"/>
  <c r="O40" i="1"/>
  <c r="P40" i="1"/>
  <c r="Q40" i="1"/>
  <c r="J41" i="1"/>
  <c r="K41" i="1"/>
  <c r="N41" i="1"/>
  <c r="O41" i="1"/>
  <c r="P41" i="1"/>
  <c r="Q41" i="1"/>
  <c r="J42" i="1"/>
  <c r="K42" i="1"/>
  <c r="L42" i="1"/>
  <c r="M42" i="1"/>
  <c r="N42" i="1"/>
  <c r="O42" i="1"/>
  <c r="P42" i="1"/>
  <c r="Q42" i="1"/>
  <c r="J43" i="1"/>
  <c r="K43" i="1"/>
  <c r="L43" i="1"/>
  <c r="M43" i="1"/>
  <c r="N43" i="1"/>
  <c r="O43" i="1"/>
  <c r="P43" i="1"/>
  <c r="Q43" i="1"/>
  <c r="J44" i="1"/>
  <c r="K44" i="1"/>
  <c r="L44" i="1"/>
  <c r="M44" i="1"/>
  <c r="N44" i="1"/>
  <c r="O44" i="1"/>
  <c r="P44" i="1"/>
  <c r="Q44" i="1"/>
  <c r="J45" i="1"/>
  <c r="K45" i="1"/>
  <c r="L45" i="1"/>
  <c r="M45" i="1"/>
  <c r="N45" i="1"/>
  <c r="O45" i="1"/>
  <c r="P45" i="1"/>
  <c r="Q45" i="1"/>
  <c r="J46" i="1"/>
  <c r="K46" i="1"/>
  <c r="L46" i="1"/>
  <c r="M46" i="1"/>
  <c r="N46" i="1"/>
  <c r="O46" i="1"/>
  <c r="P46" i="1"/>
  <c r="Q46" i="1"/>
  <c r="J47" i="1"/>
  <c r="K47" i="1"/>
  <c r="L47" i="1"/>
  <c r="M47" i="1"/>
  <c r="N47" i="1"/>
  <c r="O47" i="1"/>
  <c r="P47" i="1"/>
  <c r="Q47" i="1"/>
  <c r="J48" i="1"/>
  <c r="K48" i="1"/>
  <c r="L48" i="1"/>
  <c r="M48" i="1"/>
  <c r="N48" i="1"/>
  <c r="O48" i="1"/>
  <c r="P48" i="1"/>
  <c r="Q48" i="1"/>
  <c r="J49" i="1"/>
  <c r="K49" i="1"/>
  <c r="L49" i="1"/>
  <c r="M49" i="1"/>
  <c r="N49" i="1"/>
  <c r="O49" i="1"/>
  <c r="P49" i="1"/>
  <c r="Q49" i="1"/>
  <c r="J50" i="1"/>
  <c r="K50" i="1"/>
  <c r="L50" i="1"/>
  <c r="M50" i="1"/>
  <c r="N50" i="1"/>
  <c r="O50" i="1"/>
  <c r="P50" i="1"/>
  <c r="Q50" i="1"/>
  <c r="J51" i="1"/>
  <c r="K51" i="1"/>
  <c r="L51" i="1"/>
  <c r="M51" i="1"/>
  <c r="N51" i="1"/>
  <c r="O51" i="1"/>
  <c r="P51" i="1"/>
  <c r="Q51" i="1"/>
  <c r="J52" i="1"/>
  <c r="K52" i="1"/>
  <c r="L52" i="1"/>
  <c r="M52" i="1"/>
  <c r="N52" i="1"/>
  <c r="O52" i="1"/>
  <c r="P52" i="1"/>
  <c r="Q52" i="1"/>
  <c r="J53" i="1"/>
  <c r="K53" i="1"/>
  <c r="L53" i="1"/>
  <c r="M53" i="1"/>
  <c r="N53" i="1"/>
  <c r="O53" i="1"/>
  <c r="P53" i="1"/>
  <c r="Q53" i="1"/>
  <c r="J54" i="1"/>
  <c r="K54" i="1"/>
  <c r="L54" i="1"/>
  <c r="M54" i="1"/>
  <c r="N54" i="1"/>
  <c r="O54" i="1"/>
  <c r="P54" i="1"/>
  <c r="Q54" i="1"/>
  <c r="J55" i="1"/>
  <c r="K55" i="1"/>
  <c r="L55" i="1"/>
  <c r="M55" i="1"/>
  <c r="N55" i="1"/>
  <c r="O55" i="1"/>
  <c r="P55" i="1"/>
  <c r="Q55" i="1"/>
  <c r="J56" i="1"/>
  <c r="K56" i="1"/>
  <c r="L56" i="1"/>
  <c r="M56" i="1"/>
  <c r="N56" i="1"/>
  <c r="O56" i="1"/>
  <c r="P56" i="1"/>
  <c r="Q56" i="1"/>
  <c r="J57" i="1"/>
  <c r="K57" i="1"/>
  <c r="L57" i="1"/>
  <c r="M57" i="1"/>
  <c r="N57" i="1"/>
  <c r="O57" i="1"/>
  <c r="P57" i="1"/>
  <c r="Q57" i="1"/>
  <c r="J58" i="1"/>
  <c r="K58" i="1"/>
  <c r="L58" i="1"/>
  <c r="M58" i="1"/>
  <c r="N58" i="1"/>
  <c r="O58" i="1"/>
  <c r="P58" i="1"/>
  <c r="Q58" i="1"/>
  <c r="J59" i="1"/>
  <c r="K59" i="1"/>
  <c r="L59" i="1"/>
  <c r="M59" i="1"/>
  <c r="N59" i="1"/>
  <c r="O59" i="1"/>
  <c r="P59" i="1"/>
  <c r="Q59" i="1"/>
  <c r="N60" i="1"/>
  <c r="O60" i="1"/>
  <c r="N61" i="1"/>
  <c r="O61" i="1"/>
  <c r="J62" i="1"/>
  <c r="K62" i="1"/>
  <c r="L62" i="1"/>
  <c r="M62" i="1"/>
  <c r="N62" i="1"/>
  <c r="O62" i="1"/>
  <c r="P62" i="1"/>
  <c r="Q62" i="1"/>
  <c r="N63" i="1"/>
  <c r="O63" i="1"/>
  <c r="N64" i="1"/>
  <c r="O64" i="1"/>
  <c r="J65" i="1"/>
  <c r="K65" i="1"/>
  <c r="L65" i="1"/>
  <c r="M65" i="1"/>
  <c r="N65" i="1"/>
  <c r="O65" i="1"/>
  <c r="P65" i="1"/>
  <c r="Q65" i="1"/>
  <c r="J66" i="1"/>
  <c r="K66" i="1"/>
  <c r="L66" i="1"/>
  <c r="M66" i="1"/>
  <c r="N66" i="1"/>
  <c r="O66" i="1"/>
  <c r="P66" i="1"/>
  <c r="Q66" i="1"/>
  <c r="J67" i="1"/>
  <c r="K67" i="1"/>
  <c r="L67" i="1"/>
  <c r="M67" i="1"/>
  <c r="N67" i="1"/>
  <c r="O67" i="1"/>
  <c r="P67" i="1"/>
  <c r="Q67" i="1"/>
  <c r="J68" i="1"/>
  <c r="K68" i="1"/>
  <c r="L68" i="1"/>
  <c r="M68" i="1"/>
  <c r="N68" i="1"/>
  <c r="O68" i="1"/>
  <c r="P68" i="1"/>
  <c r="Q68" i="1"/>
  <c r="J69" i="1"/>
  <c r="K69" i="1"/>
  <c r="L69" i="1"/>
  <c r="M69" i="1"/>
  <c r="N69" i="1"/>
  <c r="O69" i="1"/>
  <c r="P69" i="1"/>
  <c r="Q69" i="1"/>
  <c r="J70" i="1"/>
  <c r="K70" i="1"/>
  <c r="L70" i="1"/>
  <c r="M70" i="1"/>
  <c r="N70" i="1"/>
  <c r="O70" i="1"/>
  <c r="P70" i="1"/>
  <c r="Q70" i="1"/>
  <c r="J71" i="1"/>
  <c r="K71" i="1"/>
  <c r="L71" i="1"/>
  <c r="M71" i="1"/>
  <c r="N71" i="1"/>
  <c r="O71" i="1"/>
  <c r="P71" i="1"/>
  <c r="Q71" i="1"/>
  <c r="J72" i="1"/>
  <c r="K72" i="1"/>
  <c r="L72" i="1"/>
  <c r="M72" i="1"/>
  <c r="N72" i="1"/>
  <c r="O72" i="1"/>
  <c r="P72" i="1"/>
  <c r="Q72" i="1"/>
  <c r="J73" i="1"/>
  <c r="K73" i="1"/>
  <c r="L73" i="1"/>
  <c r="M73" i="1"/>
  <c r="N73" i="1"/>
  <c r="O73" i="1"/>
  <c r="P73" i="1"/>
  <c r="Q73" i="1"/>
  <c r="J74" i="1"/>
  <c r="K74" i="1"/>
  <c r="L74" i="1"/>
  <c r="M74" i="1"/>
  <c r="N74" i="1"/>
  <c r="O74" i="1"/>
  <c r="P74" i="1"/>
  <c r="Q74" i="1"/>
  <c r="J75" i="1"/>
  <c r="K75" i="1"/>
  <c r="L75" i="1"/>
  <c r="M75" i="1"/>
  <c r="N75" i="1"/>
  <c r="O75" i="1"/>
  <c r="P75" i="1"/>
  <c r="Q75" i="1"/>
  <c r="J76" i="1"/>
  <c r="K76" i="1"/>
  <c r="L76" i="1"/>
  <c r="M76" i="1"/>
  <c r="N76" i="1"/>
  <c r="O76" i="1"/>
  <c r="P76" i="1"/>
  <c r="Q76" i="1"/>
  <c r="J77" i="1"/>
  <c r="K77" i="1"/>
  <c r="L77" i="1"/>
  <c r="M77" i="1"/>
  <c r="N77" i="1"/>
  <c r="O77" i="1"/>
  <c r="P77" i="1"/>
  <c r="Q77" i="1"/>
  <c r="J78" i="1"/>
  <c r="K78" i="1"/>
  <c r="L78" i="1"/>
  <c r="M78" i="1"/>
  <c r="N78" i="1"/>
  <c r="O78" i="1"/>
  <c r="P78" i="1"/>
  <c r="Q78" i="1"/>
  <c r="J79" i="1"/>
  <c r="K79" i="1"/>
  <c r="L79" i="1"/>
  <c r="M79" i="1"/>
  <c r="N79" i="1"/>
  <c r="O79" i="1"/>
  <c r="P79" i="1"/>
  <c r="Q79" i="1"/>
  <c r="J80" i="1"/>
  <c r="K80" i="1"/>
  <c r="L80" i="1"/>
  <c r="M80" i="1"/>
  <c r="N80" i="1"/>
  <c r="O80" i="1"/>
  <c r="P80" i="1"/>
  <c r="Q80" i="1"/>
  <c r="J81" i="1"/>
  <c r="K81" i="1"/>
  <c r="L81" i="1"/>
  <c r="M81" i="1"/>
  <c r="N81" i="1"/>
  <c r="O81" i="1"/>
  <c r="P81" i="1"/>
  <c r="Q81" i="1"/>
  <c r="J82" i="1"/>
  <c r="K82" i="1"/>
  <c r="L82" i="1"/>
  <c r="M82" i="1"/>
  <c r="N82" i="1"/>
  <c r="O82" i="1"/>
  <c r="P82" i="1"/>
  <c r="Q82" i="1"/>
  <c r="J83" i="1"/>
  <c r="K83" i="1"/>
  <c r="L83" i="1"/>
  <c r="M83" i="1"/>
  <c r="N83" i="1"/>
  <c r="O83" i="1"/>
  <c r="P83" i="1"/>
  <c r="Q83" i="1"/>
  <c r="J84" i="1"/>
  <c r="K84" i="1"/>
  <c r="L84" i="1"/>
  <c r="M84" i="1"/>
  <c r="N84" i="1"/>
  <c r="O84" i="1"/>
  <c r="P84" i="1"/>
  <c r="Q84" i="1"/>
  <c r="J85" i="1"/>
  <c r="K85" i="1"/>
  <c r="L85" i="1"/>
  <c r="M85" i="1"/>
  <c r="N85" i="1"/>
  <c r="O85" i="1"/>
  <c r="P85" i="1"/>
  <c r="Q85" i="1"/>
  <c r="J86" i="1"/>
  <c r="K86" i="1"/>
  <c r="L86" i="1"/>
  <c r="M86" i="1"/>
  <c r="N86" i="1"/>
  <c r="O86" i="1"/>
  <c r="P86" i="1"/>
  <c r="Q86" i="1"/>
  <c r="J87" i="1"/>
  <c r="K87" i="1"/>
  <c r="L87" i="1"/>
  <c r="M87" i="1"/>
  <c r="N87" i="1"/>
  <c r="O87" i="1"/>
  <c r="P87" i="1"/>
  <c r="Q87" i="1"/>
  <c r="J88" i="1"/>
  <c r="K88" i="1"/>
  <c r="L88" i="1"/>
  <c r="M88" i="1"/>
  <c r="N88" i="1"/>
  <c r="O88" i="1"/>
  <c r="P88" i="1"/>
  <c r="Q88" i="1"/>
  <c r="J89" i="1"/>
  <c r="K89" i="1"/>
  <c r="L89" i="1"/>
  <c r="M89" i="1"/>
  <c r="N89" i="1"/>
  <c r="O89" i="1"/>
  <c r="P89" i="1"/>
  <c r="Q89" i="1"/>
  <c r="J90" i="1"/>
  <c r="K90" i="1"/>
  <c r="L90" i="1"/>
  <c r="M90" i="1"/>
  <c r="N90" i="1"/>
  <c r="O90" i="1"/>
  <c r="P90" i="1"/>
  <c r="Q90" i="1"/>
  <c r="J91" i="1"/>
  <c r="K91" i="1"/>
  <c r="L91" i="1"/>
  <c r="M91" i="1"/>
  <c r="N91" i="1"/>
  <c r="O91" i="1"/>
  <c r="P91" i="1"/>
  <c r="Q91" i="1"/>
  <c r="J92" i="1"/>
  <c r="K92" i="1"/>
  <c r="L92" i="1"/>
  <c r="M92" i="1"/>
  <c r="N92" i="1"/>
  <c r="O92" i="1"/>
  <c r="P92" i="1"/>
  <c r="Q92" i="1"/>
  <c r="J93" i="1"/>
  <c r="K93" i="1"/>
  <c r="L93" i="1"/>
  <c r="M93" i="1"/>
  <c r="N93" i="1"/>
  <c r="O93" i="1"/>
  <c r="P93" i="1"/>
  <c r="Q93" i="1"/>
  <c r="J94" i="1"/>
  <c r="K94" i="1"/>
  <c r="L94" i="1"/>
  <c r="M94" i="1"/>
  <c r="N94" i="1"/>
  <c r="O94" i="1"/>
  <c r="P94" i="1"/>
  <c r="Q94" i="1"/>
  <c r="J95" i="1"/>
  <c r="K95" i="1"/>
  <c r="L95" i="1"/>
  <c r="M95" i="1"/>
  <c r="N95" i="1"/>
  <c r="O95" i="1"/>
  <c r="P95" i="1"/>
  <c r="Q95" i="1"/>
  <c r="J96" i="1"/>
  <c r="K96" i="1"/>
  <c r="L96" i="1"/>
  <c r="M96" i="1"/>
  <c r="N96" i="1"/>
  <c r="O96" i="1"/>
  <c r="P96" i="1"/>
  <c r="Q96" i="1"/>
  <c r="O6" i="1"/>
  <c r="M6" i="1"/>
  <c r="N6" i="1"/>
  <c r="L6" i="1"/>
  <c r="K6" i="1"/>
  <c r="H60" i="3"/>
  <c r="O60" i="3" s="1"/>
  <c r="I60" i="3"/>
  <c r="P60" i="3" s="1"/>
  <c r="J60" i="3"/>
  <c r="Q60" i="3" s="1"/>
  <c r="K60" i="3"/>
  <c r="R60" i="3" s="1"/>
  <c r="L60" i="3"/>
  <c r="S60" i="3" s="1"/>
  <c r="M60" i="3"/>
  <c r="T60" i="3" s="1"/>
  <c r="G60" i="3"/>
  <c r="N60" i="3" s="1"/>
  <c r="H57" i="3"/>
  <c r="I57" i="3"/>
  <c r="P57" i="3" s="1"/>
  <c r="J57" i="3"/>
  <c r="Q57" i="3" s="1"/>
  <c r="K57" i="3"/>
  <c r="R57" i="3" s="1"/>
  <c r="L57" i="3"/>
  <c r="S57" i="3" s="1"/>
  <c r="M57" i="3"/>
  <c r="T57" i="3" s="1"/>
  <c r="G57" i="3"/>
  <c r="N57" i="3" s="1"/>
  <c r="O57" i="3"/>
  <c r="T58" i="3"/>
  <c r="S58" i="3"/>
  <c r="R58" i="3"/>
  <c r="Q58" i="3"/>
  <c r="P58" i="3"/>
  <c r="O58" i="3"/>
  <c r="N58" i="3"/>
  <c r="O56" i="3"/>
  <c r="P56" i="3"/>
  <c r="Q56" i="3"/>
  <c r="R56" i="3"/>
  <c r="S56" i="3"/>
  <c r="T56" i="3"/>
  <c r="N56" i="3"/>
  <c r="T55" i="3"/>
  <c r="S55" i="3"/>
  <c r="R55" i="3"/>
  <c r="Q55" i="3"/>
  <c r="P55" i="3"/>
  <c r="O55" i="3"/>
  <c r="N55" i="3"/>
  <c r="O54" i="3"/>
  <c r="P54" i="3"/>
  <c r="Q54" i="3"/>
  <c r="R54" i="3"/>
  <c r="S54" i="3"/>
  <c r="T54" i="3"/>
  <c r="N54" i="3"/>
  <c r="H53" i="3"/>
  <c r="O53" i="3" s="1"/>
  <c r="I53" i="3"/>
  <c r="P53" i="3" s="1"/>
  <c r="J53" i="3"/>
  <c r="Q53" i="3" s="1"/>
  <c r="K53" i="3"/>
  <c r="R53" i="3" s="1"/>
  <c r="L53" i="3"/>
  <c r="S53" i="3" s="1"/>
  <c r="M53" i="3"/>
  <c r="T53" i="3" s="1"/>
  <c r="G53" i="3"/>
  <c r="N53" i="3" s="1"/>
  <c r="T52" i="3"/>
  <c r="S52" i="3"/>
  <c r="R52" i="3"/>
  <c r="Q52" i="3"/>
  <c r="P52" i="3"/>
  <c r="O52" i="3"/>
  <c r="O51" i="3"/>
  <c r="P51" i="3"/>
  <c r="Q51" i="3"/>
  <c r="R51" i="3"/>
  <c r="S51" i="3"/>
  <c r="T51" i="3"/>
  <c r="N51" i="3"/>
  <c r="T50" i="3"/>
  <c r="S50" i="3"/>
  <c r="R50" i="3"/>
  <c r="Q50" i="3"/>
  <c r="P50" i="3"/>
  <c r="O50" i="3"/>
  <c r="N50" i="3"/>
  <c r="T49" i="3"/>
  <c r="S49" i="3"/>
  <c r="R49" i="3"/>
  <c r="Q49" i="3"/>
  <c r="P49" i="3"/>
  <c r="O49" i="3"/>
  <c r="N49" i="3"/>
  <c r="T48" i="3"/>
  <c r="S48" i="3"/>
  <c r="R48" i="3"/>
  <c r="Q48" i="3"/>
  <c r="P48" i="3"/>
  <c r="O48" i="3"/>
  <c r="N48" i="3"/>
  <c r="T47" i="3"/>
  <c r="S47" i="3"/>
  <c r="R47" i="3"/>
  <c r="Q47" i="3"/>
  <c r="P47" i="3"/>
  <c r="O47" i="3"/>
  <c r="N47" i="3"/>
  <c r="T46" i="3"/>
  <c r="S46" i="3"/>
  <c r="R46" i="3"/>
  <c r="Q46" i="3"/>
  <c r="P46" i="3"/>
  <c r="O46" i="3"/>
  <c r="N46" i="3"/>
  <c r="T45" i="3"/>
  <c r="S45" i="3"/>
  <c r="R45" i="3"/>
  <c r="Q45" i="3"/>
  <c r="P45" i="3"/>
  <c r="O45" i="3"/>
  <c r="N45" i="3"/>
  <c r="T44" i="3"/>
  <c r="S44" i="3"/>
  <c r="R44" i="3"/>
  <c r="Q44" i="3"/>
  <c r="P44" i="3"/>
  <c r="O44" i="3"/>
  <c r="N44" i="3"/>
  <c r="T43" i="3"/>
  <c r="S43" i="3"/>
  <c r="R43" i="3"/>
  <c r="Q43" i="3"/>
  <c r="P43" i="3"/>
  <c r="O43" i="3"/>
  <c r="N43" i="3"/>
  <c r="T42" i="3"/>
  <c r="S42" i="3"/>
  <c r="R42" i="3"/>
  <c r="Q42" i="3"/>
  <c r="P42" i="3"/>
  <c r="O42" i="3"/>
  <c r="N42" i="3"/>
  <c r="T41" i="3"/>
  <c r="S41" i="3"/>
  <c r="R41" i="3"/>
  <c r="Q41" i="3"/>
  <c r="P41" i="3"/>
  <c r="O41" i="3"/>
  <c r="N41" i="3"/>
  <c r="O40" i="3"/>
  <c r="P40" i="3"/>
  <c r="Q40" i="3"/>
  <c r="R40" i="3"/>
  <c r="S40" i="3"/>
  <c r="T40" i="3"/>
  <c r="N40" i="3"/>
  <c r="T19" i="3"/>
  <c r="S19" i="3"/>
  <c r="R19" i="3"/>
  <c r="Q19" i="3"/>
  <c r="P19" i="3"/>
  <c r="O19" i="3"/>
  <c r="N19" i="3"/>
  <c r="T18" i="3"/>
  <c r="S18" i="3"/>
  <c r="R18" i="3"/>
  <c r="Q18" i="3"/>
  <c r="P18" i="3"/>
  <c r="O18" i="3"/>
  <c r="N18" i="3"/>
  <c r="T17" i="3"/>
  <c r="S17" i="3"/>
  <c r="R17" i="3"/>
  <c r="Q17" i="3"/>
  <c r="P17" i="3"/>
  <c r="O17" i="3"/>
  <c r="N17" i="3"/>
  <c r="T16" i="3"/>
  <c r="S16" i="3"/>
  <c r="R16" i="3"/>
  <c r="Q16" i="3"/>
  <c r="P16" i="3"/>
  <c r="O16" i="3"/>
  <c r="N16" i="3"/>
  <c r="O15" i="3"/>
  <c r="P15" i="3"/>
  <c r="Q15" i="3"/>
  <c r="R15" i="3"/>
  <c r="S15" i="3"/>
  <c r="T15" i="3"/>
  <c r="N15" i="3"/>
  <c r="N10" i="3"/>
  <c r="O10" i="3"/>
  <c r="P10" i="3"/>
  <c r="Q10" i="3"/>
  <c r="R10" i="3"/>
  <c r="S10" i="3"/>
  <c r="T10" i="3"/>
  <c r="N11" i="3"/>
  <c r="O11" i="3"/>
  <c r="P11" i="3"/>
  <c r="Q11" i="3"/>
  <c r="R11" i="3"/>
  <c r="S11" i="3"/>
  <c r="T11" i="3"/>
  <c r="O9" i="3"/>
  <c r="P9" i="3"/>
  <c r="Q9" i="3"/>
  <c r="R9" i="3"/>
  <c r="S9" i="3"/>
  <c r="T9" i="3"/>
  <c r="N9" i="3"/>
  <c r="N13" i="3"/>
  <c r="O13" i="3"/>
  <c r="P13" i="3"/>
  <c r="Q13" i="3"/>
  <c r="R13" i="3"/>
  <c r="S13" i="3"/>
  <c r="T13" i="3"/>
  <c r="N14" i="3"/>
  <c r="O14" i="3"/>
  <c r="P14" i="3"/>
  <c r="Q14" i="3"/>
  <c r="R14" i="3"/>
  <c r="S14" i="3"/>
  <c r="T14" i="3"/>
  <c r="O12" i="3"/>
  <c r="P12" i="3"/>
  <c r="Q12" i="3"/>
  <c r="R12" i="3"/>
  <c r="S12" i="3"/>
  <c r="T12" i="3"/>
  <c r="N12" i="3"/>
  <c r="N7" i="3"/>
  <c r="O7" i="3"/>
  <c r="P7" i="3"/>
  <c r="Q7" i="3"/>
  <c r="R7" i="3"/>
  <c r="S7" i="3"/>
  <c r="T7" i="3"/>
  <c r="O6" i="3"/>
  <c r="P6" i="3"/>
  <c r="Q6" i="3"/>
  <c r="R6" i="3"/>
  <c r="S6" i="3"/>
  <c r="T6" i="3"/>
  <c r="N6" i="3"/>
  <c r="A2" i="3"/>
  <c r="A1" i="3"/>
  <c r="A2" i="2"/>
</calcChain>
</file>

<file path=xl/sharedStrings.xml><?xml version="1.0" encoding="utf-8"?>
<sst xmlns="http://schemas.openxmlformats.org/spreadsheetml/2006/main" count="1075" uniqueCount="254">
  <si>
    <t>Pesquisa Nacional por Amostra de Domicílios Contínua - PNAD Contínua</t>
  </si>
  <si>
    <t>Divulgação em 31 de janeiro de 2019</t>
  </si>
  <si>
    <t>Retrospectiva 2012-2018</t>
  </si>
  <si>
    <t>Nº da Tabela</t>
  </si>
  <si>
    <t>Estimativa</t>
  </si>
  <si>
    <t>Populações  (em mil pessoas) e Taxas (%)</t>
  </si>
  <si>
    <t>Variação percentual (%)</t>
  </si>
  <si>
    <t>2013/2012</t>
  </si>
  <si>
    <t>2014/2013</t>
  </si>
  <si>
    <t>2015/2014</t>
  </si>
  <si>
    <t>2016/2015</t>
  </si>
  <si>
    <t>2017/2016</t>
  </si>
  <si>
    <t>2018/2017</t>
  </si>
  <si>
    <t>4 anos 2018/2014</t>
  </si>
  <si>
    <t>7 anos  2018/2012</t>
  </si>
  <si>
    <t>2013-2012</t>
  </si>
  <si>
    <t>2014-2013</t>
  </si>
  <si>
    <t>2015-2014</t>
  </si>
  <si>
    <t>2016-2015</t>
  </si>
  <si>
    <t>2017-2016</t>
  </si>
  <si>
    <t>2018-2017</t>
  </si>
  <si>
    <t>4 anos 2018-2014</t>
  </si>
  <si>
    <t>7 anos  2018-2012</t>
  </si>
  <si>
    <t>População total -</t>
  </si>
  <si>
    <t>Pessoas de 14 anos ou mais de idade -</t>
  </si>
  <si>
    <t>Pessoas de 14 anos ou mais de idade, na força de trabalho, na semana de referência -</t>
  </si>
  <si>
    <t>Pessoas de 14 anos ou mais de idade, ocupadas na semana de referência -</t>
  </si>
  <si>
    <t>Pessoas de 14 anos ou mais de idade, desocupadas na semana de referência -</t>
  </si>
  <si>
    <t>Pessoas de 14 anos ou mais de idade, fora da força de trabalho, na semana de referência -</t>
  </si>
  <si>
    <t>Pessoas de 14 anos ou mais de idade, ocupadas na semana de referência como Empregado -</t>
  </si>
  <si>
    <t>Pessoas de 14 anos ou mais de idade, ocupadas na semana de referência como Empregado no setor privado (exclusive trabalhador doméstico) -</t>
  </si>
  <si>
    <t>Pessoas de 14 anos ou mais de idade, ocupadas na semana de referência como Empregado no setor privado com carteira de trabalho assinada (exclusive trabalhador doméstico) -</t>
  </si>
  <si>
    <t>Pessoas de 14 anos ou mais de idade, ocupadas na semana de referência como Empregado no setor privado sem carteira de trabalho assinada (exclusive trabalhador doméstico) -</t>
  </si>
  <si>
    <t>Pessoas de 14 anos ou mais de idade, ocupadas na semana de referência como Trabalhador doméstico -</t>
  </si>
  <si>
    <t>Pessoas de 14 anos ou mais de idade, ocupadas na semana de referência como Trabalhador doméstico com carteira de trabalho assinada -</t>
  </si>
  <si>
    <t>Pessoas de 14 anos ou mais de idade, ocupadas na semana de referência como Trabalhador doméstico sem carteira de trabalho assinada -</t>
  </si>
  <si>
    <t>Pessoas de 14 anos ou mais de idade, ocupadas na semana de referência como Empregado no setor público (inclusive servidor estatutário e militar) -</t>
  </si>
  <si>
    <t>Pessoas de 14 anos ou mais de idade, ocupadas na semana de referência como Empregado no setor público com carteira de trabalho assinada -</t>
  </si>
  <si>
    <t>Pessoas de 14 anos ou mais de idade, ocupadas na semana de referência como Empregado no setor público como militar e funcionário público estatutário -</t>
  </si>
  <si>
    <t>Pessoas de 14 anos ou mais de idade, ocupadas na semana de referência como Empregado no setor público sem carteira de trabalho assinada -</t>
  </si>
  <si>
    <t>Pessoas de 14 anos ou mais de idade, ocupadas na semana de referência como Empregador -</t>
  </si>
  <si>
    <t>Pessoas de 14 anos ou mais de idade, ocupadas na semana de referência como Empregador com CNPJ -</t>
  </si>
  <si>
    <t>Pessoas de 14 anos ou mais de idade, ocupadas na semana de referência como Empregador sem CNPJ -</t>
  </si>
  <si>
    <t>Pessoas de 14 anos ou mais de idade, ocupadas na semana de referência como Conta própria -</t>
  </si>
  <si>
    <t>Pessoas de 14 anos ou mais de idade, ocupadas na semana de referência como Conta própria com CNPJ -</t>
  </si>
  <si>
    <t>Pessoas de 14 anos ou mais de idade, ocupadas na semana de referência como Conta própria sem CNPJ -</t>
  </si>
  <si>
    <t>Pessoas de 14 anos ou mais de idade, ocupadas na semana de referência como Trabalhador familiar auxiliar -</t>
  </si>
  <si>
    <t>Pessoas de 14 anos ou mais de idade, ocupadas na semana de referência no grupamento de atividade Agricultura, pecuária, produção florestal, pesca e aquicultura -</t>
  </si>
  <si>
    <t>Pessoas de 14 anos ou mais de idade, ocupadas na semana de referência no grupamento de atividade Indústria Geral -</t>
  </si>
  <si>
    <t>Pessoas de 14 anos ou mais de idade, ocupadas na semana de referência no grupamento de atividade Construção -</t>
  </si>
  <si>
    <t>Pessoas de 14 anos ou mais de idade, ocupadas na semana de referência no grupamento de atividade Comércio, reparação de veículos automotores e motocicletas -</t>
  </si>
  <si>
    <t>Pessoas de 14 anos ou mais de idade, ocupadas na semana de referência no grupamento de atividade Transporte, armazenagem e correio -</t>
  </si>
  <si>
    <t>Pessoas de 14 anos ou mais de idade, ocupadas na semana de referência no grupamento de atividade Alojamento e alimentação -</t>
  </si>
  <si>
    <t>Pessoas de 14 anos ou mais de idade, ocupadas na semana de referência no grupamento de atividade Informação, comunicação e atividades financeiras, imobiliárias, profissionais e administrativas -</t>
  </si>
  <si>
    <t>Pessoas de 14 anos ou mais de idade, ocupadas na semana de referência no grupamento de atividade Administração pública, defesa, seguridade, educação, saúde humana e serviços sociais  -</t>
  </si>
  <si>
    <t>Pessoas de 14 anos ou mais de idade, ocupadas na semana de referência no grupamento de atividade Outros serviços -</t>
  </si>
  <si>
    <t>Pessoas de 14 anos ou mais de idade, ocupadas na semana de referência no grupamento de atividade Serviços Domésticos -</t>
  </si>
  <si>
    <t>Taxa de participação na força de trabalho das pessoas de 14 anos ou mais de idade, na semana de referência -</t>
  </si>
  <si>
    <t>Nível da ocupação das pessoas de 14 anos ou mais de idade, na semana de referência -</t>
  </si>
  <si>
    <t>Nível da desocupação das pessoas de 14 anos ou mais de idade, na semana de referência -</t>
  </si>
  <si>
    <t>Taxa de desocupação das pessoas de 14 anos ou mais de idade, na semana de referência -</t>
  </si>
  <si>
    <t>Rendimento médio de todos os trabalhos, habitualmente recebido por mês, pelas pessoas de 14 anos ou mais de idade, ocupadas na semana de referência, com rendimento de trabalho -</t>
  </si>
  <si>
    <t>Rendimento médio de todos os trabalhos, efetivamente recebido no mês de referência, pelas pessoas de 14 anos ou mais de idade, ocupadas na semana de referência, com rendimento de trabalho -</t>
  </si>
  <si>
    <t>Rendimento médio do trabalho principal, habitualmente recebido por mês, pelas pessoas de 14 anos ou mais de idade, ocupadas na semana de referência, com rendimento de trabalho -</t>
  </si>
  <si>
    <t>Rendimento médio do trabalho principal, efetivamente recebido no mês de referência, pelas pessoas de 14 anos ou mais de idade, ocupadas na semana de referência, com rendimento de trabalho -</t>
  </si>
  <si>
    <t>Rendimento médio do trabalho principal, habitualmente recebido por mês, pelas pessoas de 14 anos ou mais de idade, ocupadas na semana de referência, com rendimento de trabalho, como Empregado -</t>
  </si>
  <si>
    <t>Rendimento médio do trabalho principal, habitualmente recebido por mês, pelas pessoas de 14 anos ou mais de idade, ocupadas na semana de referência, com rendimento de trabalho, como Empregado no setor privado (exclusive trabalhador doméstico) -</t>
  </si>
  <si>
    <t>Rendimento médio do trabalho principal, habitualmente recebido por mês, pelas pessoas de 14 anos ou mais de idade, ocupadas na semana de referência, com rendimento de trabalho, como Empregado no setor privado com carteira de trabalho assinada (exclusive trabalhador doméstico) -</t>
  </si>
  <si>
    <t>Rendimento médio do trabalho principal, habitualmente recebido por mês, pelas pessoas de 14 anos ou mais de idade, ocupadas na semana de referência, com rendimento de trabalho, como Empregado no setor privado sem carteira de trabalho assinada (exclusive trabalhador doméstico) -</t>
  </si>
  <si>
    <t>Rendimento médio do trabalho principal, habitualmente recebido por mês, pelas pessoas de 14 anos ou mais de idade, ocupadas na semana de referência, com rendimento de trabalho, como Trabalhador doméstico -</t>
  </si>
  <si>
    <t>Rendimento médio do trabalho principal, habitualmente recebido por mês, pelas pessoas de 14 anos ou mais de idade, ocupadas na semana de referência, com rendimento de trabalho, como Trabalhador doméstico com carteira de trabalho assinada -</t>
  </si>
  <si>
    <t>Rendimento médio do trabalho principal, habitualmente recebido por mês, pelas pessoas de 14 anos ou mais de idade, ocupadas na semana de referência, com rendimento de trabalho, como Trabalhador doméstico sem carteira de trabalho assinada -</t>
  </si>
  <si>
    <t>Rendimento médio do trabalho principal, habitualmente recebido por mês, pelas pessoas de 14 anos ou mais de idade, ocupadas na semana de referência, com rendimento de trabalho, como Empregado no setor público (inclusive servidor estatutário e militar) -</t>
  </si>
  <si>
    <t>Rendimento médio do trabalho principal, habitualmente recebido por mês, pelas pessoas de 14 anos ou mais de idade, ocupadas na semana de referência, com rendimento de trabalho, como Empregado no setor público com carteira de trabalho assinada -</t>
  </si>
  <si>
    <t>Rendimento médio do trabalho principal, habitualmente recebido por mês, pelas pessoas de 14 anos ou mais de idade, ocupadas na semana de referência, com rendimento de trabalho, como Empregado no setor público como militar e funcionário público estatutário -</t>
  </si>
  <si>
    <t>Rendimento médio do trabalho principal, habitualmente recebido por mês, pelas pessoas de 14 anos ou mais de idade, ocupadas na semana de referência, com rendimento de trabalho, como Empregado no setor público sem carteira de trabalho assinada -</t>
  </si>
  <si>
    <t>Rendimento médio do trabalho principal, habitualmente recebido por mês, pelas pessoas de 14 anos ou mais de idade, ocupadas na semana de referência, com rendimento de trabalho, como Empregador -</t>
  </si>
  <si>
    <t>Rendimento médio do trabalho principal, habitualmente recebido por mês, pelas pessoas de 14 anos ou mais de idade, ocupadas na semana de referência, com rendimento de trabalho, como Empregador com CNPJ -</t>
  </si>
  <si>
    <t>Rendimento médio do trabalho principal, habitualmente recebido por mês, pelas pessoas de 14 anos ou mais de idade, ocupadas na semana de referência, com rendimento de trabalho, como Empregador sem CNPJ -</t>
  </si>
  <si>
    <t>Rendimento médio do trabalho principal, habitualmente recebido por mês, pelas pessoas de 14 anos ou mais de idade, ocupadas na semana de referência, com rendimento de trabalho, como Conta própria -</t>
  </si>
  <si>
    <t>Rendimento médio do trabalho principal, habitualmente recebido por mês, pelas pessoas de 14 anos ou mais de idade, ocupadas na semana de referência, com rendimento de trabalho, como Conta própria com CNPJ -</t>
  </si>
  <si>
    <t>Rendimento médio do trabalho principal, habitualmente recebido por mês, pelas pessoas de 14 anos ou mais de idade, ocupadas na semana de referência, com rendimento de trabalho, como Conta própria sem CNPJ -</t>
  </si>
  <si>
    <t>Rendimento médio do trabalho principal, habitualmente recebido por mês, pelas pessoas de 14 anos ou mais de idade, ocupadas na semana de referência, com rendimento de trabalho, no grupamento de atividade Agricultura, pecuária, produção florestal, pesca e aquicultura -</t>
  </si>
  <si>
    <t>Rendimento médio do trabalho principal, habitualmente recebido por mês, pelas pessoas de 14 anos ou mais de idade, ocupadas na semana de referência, com rendimento de trabalho, no grupamento de atividade Indústria Geral -</t>
  </si>
  <si>
    <t>Rendimento médio do trabalho principal, habitualmente recebido por mês, pelas pessoas de 14 anos ou mais de idade, ocupadas na semana de referência, com rendimento de trabalho, no grupamento de atividade Construção -</t>
  </si>
  <si>
    <t>Rendimento médio do trabalho principal, habitualmente recebido por mês, pelas pessoas de 14 anos ou mais de idade, ocupadas na semana de referência, com rendimento de trabalho, no grupamento de atividade Comércio, reparação de veículos automotores e motocicletas -</t>
  </si>
  <si>
    <t>Rendimento médio do trabalho principal, habitualmente recebido por mês, pelas pessoas de 14 anos ou mais de idade, ocupadas na semana de referência, com rendimento de trabalho, no grupamento de atividade Transporte, armazenagem e correio -</t>
  </si>
  <si>
    <t>Rendimento médio do trabalho principal, habitualmente recebido por mês, pelas pessoas de 14 anos ou mais de idade, ocupadas na semana de referência, com rendimento de trabalho, no grupamento de atividade Alojamento e alimentação -</t>
  </si>
  <si>
    <t>Rendimento médio do trabalho principal, habitualmente recebido por mês, pelas pessoas de 14 anos ou mais de idade, ocupadas na semana de referência, com rendimento de trabalho, no grupamento de atividade Informação, comunicação e atividades financeiras, imobiliárias, profissionais e administrativas -</t>
  </si>
  <si>
    <t>Rendimento médio do trabalho principal, habitualmente recebido por mês, pelas pessoas de 14 anos ou mais de idade, ocupadas na semana de referência, com rendimento de trabalho, no grupamento de atividade Administração pública, defesa, seguridade, educação, saúde humana e serviços sociais -</t>
  </si>
  <si>
    <t>Rendimento médio do trabalho principal, habitualmente recebido por mês, pelas pessoas de 14 anos ou mais de idade, ocupadas na semana de referência, com rendimento de trabalho, no grupamento de atividade Outros serviços -</t>
  </si>
  <si>
    <t>Rendimento médio do trabalho principal, habitualmente recebido por mês, pelas pessoas de 14 anos ou mais de idade, ocupadas na semana de referência, com rendimento de trabalho, no grupamento de atividade Serviços Domésticos -</t>
  </si>
  <si>
    <t>Massa de rendimento de todos os trabalhos, habitualmente recebido por mês, pelas pessoas de 14 anos ou mais de idade, ocupadas na semana de referência, com rendimento de trabalho -</t>
  </si>
  <si>
    <t>Massa de rendimento de todos os trabalhos, efetivamente recebido no mês de referência, pelas pessoas de 14 anos ou mais de idade, ocupadas na semana de referência, com rendimento de trabalho -</t>
  </si>
  <si>
    <t>Massa de rendimento do trabalho principal, habitualmente recebido por mês, pelas pessoas de 14 anos ou mais de idade, ocupadas como Empregado na semana de referência, com rendimento de trabalho -</t>
  </si>
  <si>
    <t>Massa de rendimento do trabalho principal, efetivamente recebido no mês de referência, pelas pessoas de 14 anos ou mais de idade, ocupadas como Empregado na semana de referência, com rendimento de trabalho -</t>
  </si>
  <si>
    <t>Pessoas de 14 anos ou mais de idade, ocupadas na semana de referência, por contribuição para instituto de previdência em qualquer trabalho -</t>
  </si>
  <si>
    <t>Percentual de pessoas contribuintes de instituto de previdência na população de 14 anos ou mais de idade ocupada na semana de referência -</t>
  </si>
  <si>
    <t>Pessoas de 14 anos ou mais de idade, subocupadas por insuficiência de horas trabalhadas, na semana de referência -</t>
  </si>
  <si>
    <t>Pessoas de 14 anos ou mais de idade, desocupadas ou subocupadas por insuficiência de horas trabalhadas, na semana de referência -</t>
  </si>
  <si>
    <t>Pessoas de 14 anos ou mais de idade na força de trabalho potencial, na semana de referência -</t>
  </si>
  <si>
    <t>Pessoas de 14 anos ou mais de idade desocupadas ou na força de trabalho potencial, na semana de referência -</t>
  </si>
  <si>
    <t>Pessoas de 14 anos ou mais de idade desocupadas ou subocupadas por insuficiência de horas trabalhadas ou na força de trabalho potencial, na semana de referência -</t>
  </si>
  <si>
    <t>Pessoas de 14 anos ou mais de idade na força de trabalho ampliada, na semana de referência -</t>
  </si>
  <si>
    <t>Pessoas de 14 anos ou mais de idade desalentadas, na semana de referência -</t>
  </si>
  <si>
    <t>Pessoas de 14 anos ou mais de idade na força de trabalho ou desalentadas, na semana de referência -</t>
  </si>
  <si>
    <t>Taxa combinada de desocupação e subocupação por insuficiência de horas trabalhadas das pessoas de 14 anos ou mais de idade, na semana de referência -</t>
  </si>
  <si>
    <t>Taxa combinada de desocupação e força de trabalho potencial das pessoas de 14 anos ou mais de idade, na semana de referência -</t>
  </si>
  <si>
    <t>Taxa composta de subutilização da força de trabalho das pessoas de 14 anos ou mais de idade, na semana de referência -</t>
  </si>
  <si>
    <t>Taxa de subocupação por insuficiência de horas trabalhadas das pessoas de 14 anos ou mais de idade, na semana de referência -</t>
  </si>
  <si>
    <t>Percentual de pessoas na força de trabalho potencial na população de 14 anos ou mais de idade fora da força de trabalho -</t>
  </si>
  <si>
    <t>Percentual de pessoas desalentadas na população de 14 anos ou mais de idade na força de trabalho ampliada na semana de referência -</t>
  </si>
  <si>
    <t>Percentual de pessoas desalentadas na população de 14 anos ou mais de idade na força de trabalho potencial na semana de referência -</t>
  </si>
  <si>
    <t>Percentual de pessoas desalentadas na população de 14 anos ou mais de idade fora da força de trabalho na semana de referência -</t>
  </si>
  <si>
    <t>Percentual de pessoas desalentadas na população de 14 anos ou mais de idade na força de trabalho ou desalentada na semana de referência -</t>
  </si>
  <si>
    <t>Fonte-: Pesquisa Nacional por Amostra de Domicílios Contínua - PNAD Contínua - 2012-2018</t>
  </si>
  <si>
    <t>Retrospectiva 2012-2018 (Populações e Taxas) - Médias dos 4 trimestres de cada ano</t>
  </si>
  <si>
    <t>Indicadores</t>
  </si>
  <si>
    <t>Médias anuais (Valor Absoluto em mil pessoas e Taxas em %)</t>
  </si>
  <si>
    <t>Variação das médias anual (em %)</t>
  </si>
  <si>
    <t>Variação das médias anuais (em valor absoluto para populações,   em mil pessoas e em ponto percentual para taxas)</t>
  </si>
  <si>
    <t>População</t>
  </si>
  <si>
    <t>Na força de trabalho</t>
  </si>
  <si>
    <t>Total</t>
  </si>
  <si>
    <t>Ocupadas</t>
  </si>
  <si>
    <t>Desocupadas</t>
  </si>
  <si>
    <t>Empregado</t>
  </si>
  <si>
    <t>Setor Privado  (exclusive trabalhador doméstico)</t>
  </si>
  <si>
    <t>Com carteira de trabalho assinada</t>
  </si>
  <si>
    <t>Sem carteira de trabalho assinada</t>
  </si>
  <si>
    <t>Setor Público (inclusive servidor estatutário e militar)</t>
  </si>
  <si>
    <t>Militar e funcionário público estatutário</t>
  </si>
  <si>
    <t>Com CNPJ</t>
  </si>
  <si>
    <t>Sem CNPJ</t>
  </si>
  <si>
    <t>Conta Própria</t>
  </si>
  <si>
    <t xml:space="preserve">Trabalhador familiar auxiliar  </t>
  </si>
  <si>
    <t xml:space="preserve">Agricultura, pecuária, produção florestal, pesca e aquicultura  </t>
  </si>
  <si>
    <t xml:space="preserve">Indústria Geral  </t>
  </si>
  <si>
    <t xml:space="preserve">Construção  </t>
  </si>
  <si>
    <t xml:space="preserve">Comércio, reparação de veículos automotores e motocicletas  </t>
  </si>
  <si>
    <t xml:space="preserve">Transporte, armazenagem e correio  </t>
  </si>
  <si>
    <t xml:space="preserve">Alojamento e alimentação  </t>
  </si>
  <si>
    <t xml:space="preserve">Informação, comunicação e atividades financeiras, imobiliárias, profissionais e administrativas  </t>
  </si>
  <si>
    <t xml:space="preserve">Administração pública, defesa, seguridade, educação, saúde humana e serviços sociais   </t>
  </si>
  <si>
    <t xml:space="preserve">Outros serviços  </t>
  </si>
  <si>
    <t xml:space="preserve">Serviços Domésticos  </t>
  </si>
  <si>
    <t>Taxa de participação na força de trabalho</t>
  </si>
  <si>
    <t>Nível da ocupação</t>
  </si>
  <si>
    <t>Nível da desocupação</t>
  </si>
  <si>
    <t>Taxa de desocupação</t>
  </si>
  <si>
    <t>Rendimento médio real habitualmente recebido pelas pessoas com rendimento de trabalho. (em Reais)</t>
  </si>
  <si>
    <t xml:space="preserve">Em todos os trabalhos todos os trabalhos     </t>
  </si>
  <si>
    <t>Habitualmente recebido por mês</t>
  </si>
  <si>
    <t>Efetivamente recebido por mês</t>
  </si>
  <si>
    <t xml:space="preserve">No trabalho principal  </t>
  </si>
  <si>
    <t xml:space="preserve">Habitualmente recebido por mês, </t>
  </si>
  <si>
    <t xml:space="preserve">Habitualmente recebido por mês </t>
  </si>
  <si>
    <t>Contribuição para instituto de previdência em qualquer trabalho</t>
  </si>
  <si>
    <t>Subocupadas por insuficiência de horas trabalhadas.</t>
  </si>
  <si>
    <t>Força de trabalho ampliada</t>
  </si>
  <si>
    <t>Desalentadas</t>
  </si>
  <si>
    <t>Massa de rendimento real, habitualmente recebido recebido por mês, pelas pessoas ocupadas  com rendimento de trabalho. (em Reais)</t>
  </si>
  <si>
    <t>Todos os trabalhos</t>
  </si>
  <si>
    <t>Trabalho principal</t>
  </si>
  <si>
    <t>Empregados</t>
  </si>
  <si>
    <t>Efetivamente recebido no mês de referência</t>
  </si>
  <si>
    <t xml:space="preserve"> Força de trabalho potencial</t>
  </si>
  <si>
    <t>De 14 anos ou mais de idade, na semana de referência</t>
  </si>
  <si>
    <t>Habitualmente recebido por mês no mês de referência</t>
  </si>
  <si>
    <t>Empregador</t>
  </si>
  <si>
    <t>Força de Trabalho</t>
  </si>
  <si>
    <t>Conta própria</t>
  </si>
  <si>
    <t>Setor Público</t>
  </si>
  <si>
    <t>Setor Privado</t>
  </si>
  <si>
    <t>Empregado Doméstico</t>
  </si>
  <si>
    <t xml:space="preserve">População ocupada                  </t>
  </si>
  <si>
    <t>Não contribuição para instituto de previdência em qualquer trabalho</t>
  </si>
  <si>
    <t>Fora da força de trabalho</t>
  </si>
  <si>
    <t xml:space="preserve"> Fora da Força de trabalho potencial</t>
  </si>
  <si>
    <t>Fora da Força de trabalho ampliada</t>
  </si>
  <si>
    <t>Total de subutilizados</t>
  </si>
  <si>
    <t>Subutilização da força de trabalho</t>
  </si>
  <si>
    <t>Subutilizados x desalentados</t>
  </si>
  <si>
    <t xml:space="preserve">Médias anuais (em mil pessoas) </t>
  </si>
  <si>
    <t>Distribuição(em %)</t>
  </si>
  <si>
    <t>Retrospectiva 2012-2018 - Médias dos 4 trimestres de cada ano</t>
  </si>
  <si>
    <t>&lt;14 anos de idade</t>
  </si>
  <si>
    <t>População de 14 anos ou mais de idade</t>
  </si>
  <si>
    <t>Não desalentada</t>
  </si>
  <si>
    <t>Taxas</t>
  </si>
  <si>
    <t xml:space="preserve"> Medidas de Subutilização da Força de Trabalho. (pessoas de 14 anos ou mais de idade).</t>
  </si>
  <si>
    <t>Todos os ocupados</t>
  </si>
  <si>
    <r>
      <t xml:space="preserve"> Rendimento médio real habitualmente recebido pelas pessoas com rendimento de trabalho. (em Reais)                      </t>
    </r>
    <r>
      <rPr>
        <b/>
        <sz val="24"/>
        <color theme="1"/>
        <rFont val="Univers"/>
        <family val="2"/>
      </rPr>
      <t>EMPREGADOR e CONTA PRÓPRIA</t>
    </r>
  </si>
  <si>
    <r>
      <t xml:space="preserve"> Rendimento médio real habitualmente recebido pelas pessoas com rendimento de trabalho. (em Reais)                                 </t>
    </r>
    <r>
      <rPr>
        <b/>
        <sz val="24"/>
        <color theme="1"/>
        <rFont val="Univers"/>
        <family val="2"/>
      </rPr>
      <t>GRUPOS DE ATIVIDADE</t>
    </r>
  </si>
  <si>
    <r>
      <rPr>
        <b/>
        <sz val="24"/>
        <color theme="1"/>
        <rFont val="Univers"/>
        <family val="2"/>
      </rPr>
      <t>Massa de rendimento</t>
    </r>
    <r>
      <rPr>
        <sz val="24"/>
        <color theme="1"/>
        <rFont val="Univers"/>
        <family val="2"/>
      </rPr>
      <t xml:space="preserve"> real, habitualmente recebido recebido por mês, pelas pessoas ocupadas  com rendimento de trabalho. (em Reais)</t>
    </r>
  </si>
  <si>
    <r>
      <t xml:space="preserve"> Rendimento médio real habitualmente recebido pelas pessoas com rendimento de trabalho. (em Reais)                       </t>
    </r>
    <r>
      <rPr>
        <b/>
        <sz val="24"/>
        <color theme="1"/>
        <rFont val="Univers"/>
        <family val="2"/>
      </rPr>
      <t>EMPREGADO</t>
    </r>
  </si>
  <si>
    <r>
      <t xml:space="preserve"> </t>
    </r>
    <r>
      <rPr>
        <b/>
        <sz val="24"/>
        <color theme="1"/>
        <rFont val="Univers"/>
        <family val="2"/>
      </rPr>
      <t>Rendimento</t>
    </r>
    <r>
      <rPr>
        <sz val="24"/>
        <color theme="1"/>
        <rFont val="Univers"/>
        <family val="2"/>
      </rPr>
      <t xml:space="preserve"> médio real habitualmente recebido pelas pessoas com rendimento de trabalho. (em Reais)</t>
    </r>
  </si>
  <si>
    <t>Populações</t>
  </si>
  <si>
    <r>
      <t xml:space="preserve"> População de 14 anos ou mais de idade </t>
    </r>
    <r>
      <rPr>
        <b/>
        <sz val="20"/>
        <rFont val="Univers"/>
        <family val="2"/>
      </rPr>
      <t>OCUPADA como EMPREGADO</t>
    </r>
  </si>
  <si>
    <r>
      <t xml:space="preserve"> População de 14 anos ou mais de idade </t>
    </r>
    <r>
      <rPr>
        <b/>
        <sz val="20"/>
        <rFont val="Univers"/>
        <family val="2"/>
      </rPr>
      <t>OCUPADA</t>
    </r>
    <r>
      <rPr>
        <sz val="20"/>
        <rFont val="Univers"/>
        <family val="2"/>
      </rPr>
      <t xml:space="preserve"> </t>
    </r>
  </si>
  <si>
    <r>
      <t xml:space="preserve"> População de 14 anos ou mais de idade </t>
    </r>
    <r>
      <rPr>
        <b/>
        <sz val="20"/>
        <color theme="1"/>
        <rFont val="Univers"/>
        <family val="2"/>
      </rPr>
      <t>OCUPADA como EMPREGADO DOMÉSTICO</t>
    </r>
  </si>
  <si>
    <r>
      <t xml:space="preserve"> População de 14 anos ou mais de idade OCUPADA como E</t>
    </r>
    <r>
      <rPr>
        <b/>
        <sz val="14"/>
        <color theme="1"/>
        <rFont val="Univers"/>
        <family val="2"/>
      </rPr>
      <t>MPREGADO no Setor Público</t>
    </r>
    <r>
      <rPr>
        <sz val="14"/>
        <color theme="1"/>
        <rFont val="Univers"/>
        <family val="2"/>
      </rPr>
      <t xml:space="preserve"> (inclusive servidor estatutário e militar)</t>
    </r>
  </si>
  <si>
    <r>
      <t xml:space="preserve"> População de 14 anos ou mais de idade </t>
    </r>
    <r>
      <rPr>
        <b/>
        <sz val="16"/>
        <color theme="1"/>
        <rFont val="Univers"/>
        <family val="2"/>
      </rPr>
      <t>OCUPADA - CNPJ</t>
    </r>
  </si>
  <si>
    <r>
      <t xml:space="preserve"> População de 14 anos ou mais de idade OCUPADA - </t>
    </r>
    <r>
      <rPr>
        <b/>
        <sz val="28"/>
        <color theme="1"/>
        <rFont val="Univers"/>
        <family val="2"/>
      </rPr>
      <t>Contribuição para Previdência</t>
    </r>
  </si>
  <si>
    <r>
      <t xml:space="preserve"> População de 14 anos ou mais de idade OCUPADA - C</t>
    </r>
    <r>
      <rPr>
        <b/>
        <sz val="16"/>
        <color theme="1"/>
        <rFont val="Univers"/>
        <family val="2"/>
      </rPr>
      <t>ontribuição para Previdência</t>
    </r>
  </si>
  <si>
    <r>
      <t xml:space="preserve"> População de 14 anos ou mais de idade </t>
    </r>
    <r>
      <rPr>
        <b/>
        <sz val="28"/>
        <color theme="1"/>
        <rFont val="Univers"/>
        <family val="2"/>
      </rPr>
      <t>OCUPADA</t>
    </r>
  </si>
  <si>
    <r>
      <t xml:space="preserve"> População de 14 anos ou mais de idade </t>
    </r>
    <r>
      <rPr>
        <b/>
        <sz val="28"/>
        <color theme="1"/>
        <rFont val="Univers"/>
        <family val="2"/>
      </rPr>
      <t>OCUPADA como EMPREGADO</t>
    </r>
  </si>
  <si>
    <r>
      <t xml:space="preserve"> População de 14 anos ou mais de idade </t>
    </r>
    <r>
      <rPr>
        <b/>
        <sz val="28"/>
        <color theme="1"/>
        <rFont val="Univers"/>
        <family val="2"/>
      </rPr>
      <t>OCUPADA como EMPREGADO no Setor Privado</t>
    </r>
    <r>
      <rPr>
        <sz val="14"/>
        <color theme="1"/>
        <rFont val="Univers"/>
        <family val="2"/>
      </rPr>
      <t xml:space="preserve"> (exclusive trabalhador doméstico)</t>
    </r>
  </si>
  <si>
    <r>
      <t xml:space="preserve"> População de 14 anos ou mais de idade </t>
    </r>
    <r>
      <rPr>
        <b/>
        <sz val="28"/>
        <color theme="1"/>
        <rFont val="Univers"/>
        <family val="2"/>
      </rPr>
      <t>OCUPADA como EMPREGADO DOMÉSTICO</t>
    </r>
  </si>
  <si>
    <r>
      <t xml:space="preserve"> População de 14 anos ou mais de idade </t>
    </r>
    <r>
      <rPr>
        <b/>
        <sz val="28"/>
        <color theme="1"/>
        <rFont val="Univers"/>
        <family val="2"/>
      </rPr>
      <t>OCUPADA por Grupos de Artividade</t>
    </r>
  </si>
  <si>
    <t>&gt; ou=14 anos de idade</t>
  </si>
  <si>
    <t xml:space="preserve">Indústria geral  </t>
  </si>
  <si>
    <t xml:space="preserve">Serviços domésticos  </t>
  </si>
  <si>
    <t>Setor público</t>
  </si>
  <si>
    <t>Empregado doméstico</t>
  </si>
  <si>
    <t xml:space="preserve"> Fora da força de trabalho potencial</t>
  </si>
  <si>
    <t xml:space="preserve">Taxas                                                                                                                                                                      </t>
  </si>
  <si>
    <r>
      <t xml:space="preserve"> População de 14 anos ou mais de idade </t>
    </r>
    <r>
      <rPr>
        <b/>
        <sz val="28"/>
        <color theme="1"/>
        <rFont val="Univers"/>
        <family val="2"/>
      </rPr>
      <t>OCUPADA como EMPREGADO no Setor Público</t>
    </r>
    <r>
      <rPr>
        <sz val="14"/>
        <color theme="1"/>
        <rFont val="Univers"/>
        <family val="2"/>
      </rPr>
      <t xml:space="preserve"> (inclusive servidor estatutário e militar)</t>
    </r>
  </si>
  <si>
    <r>
      <t xml:space="preserve"> População de 14 anos ou mais de idade </t>
    </r>
    <r>
      <rPr>
        <b/>
        <sz val="28"/>
        <color theme="1"/>
        <rFont val="Univers"/>
        <family val="2"/>
      </rPr>
      <t>OCUPADA - CNPJ</t>
    </r>
  </si>
  <si>
    <t>Na força de trabalho ou desalentadas</t>
  </si>
  <si>
    <t>Desocupação e subocupação por insuficiência de horas trabalhadas</t>
  </si>
  <si>
    <t>População de 14 anos ou mais de idade ocupada na semana de referência</t>
  </si>
  <si>
    <t>População de 14 anos ou mais de idade ocupada na semana de referência, como empregado.</t>
  </si>
  <si>
    <t>População de 14 anos ou mais de idade ocupada na semana de referência, como empregador ou conta própria.</t>
  </si>
  <si>
    <t>População de 14 anos ou mais de idade ocupada na semana de referência, nos grupamentos de atividade.</t>
  </si>
  <si>
    <t>População de 14 anos ou mais de idade ocupada na semana de referência, contribuição para previdência.</t>
  </si>
  <si>
    <t xml:space="preserve">Desocupação e força de trabalho potencial </t>
  </si>
  <si>
    <t>Desocupação e subocupação por insuficiência de horas trabalhadas e força de trabalho potencial</t>
  </si>
  <si>
    <t>Taxa combinada</t>
  </si>
  <si>
    <t xml:space="preserve">Taxa composta </t>
  </si>
  <si>
    <t>Taxa de subocupação por insuficiência de horas trabalhadas  na população ocupada</t>
  </si>
  <si>
    <t>Percentual de pessoas na força de trabalho potencial na população de 14 anos ou mais de idade fora da força de trabalho</t>
  </si>
  <si>
    <t>Taxas - Medidas de Subutilização da Força de Trabalho na semana de referência.  (pessoas de 14 anos ou mais de idade).</t>
  </si>
  <si>
    <t>Medidas de Subutilização da Força de Trabalho na semana de referência. . (pessoas de 14 anos ou mais de idade).</t>
  </si>
  <si>
    <t xml:space="preserve">Percentual de pessoas desalentadas na força de trabalho ampliada </t>
  </si>
  <si>
    <t>Percentual de pessoas desalentadas na populaçãofora da força de trabalho na semana de referência</t>
  </si>
  <si>
    <t>Percentual de pessoas desalentadas  força de trabalho potencial na semana de referência</t>
  </si>
  <si>
    <t>Percentual de pessoas desalentadas  na força de trabalho ou desalentada</t>
  </si>
  <si>
    <r>
      <rPr>
        <b/>
        <sz val="24"/>
        <color theme="1"/>
        <rFont val="Univers"/>
        <family val="2"/>
      </rPr>
      <t>Taxas</t>
    </r>
    <r>
      <rPr>
        <sz val="24"/>
        <color theme="1"/>
        <rFont val="Univers"/>
        <family val="2"/>
      </rPr>
      <t xml:space="preserve"> - Medidas de Subutilização da Força de Trabalho na semana de referência.  (pessoas de 14 anos ou mais de idade).</t>
    </r>
  </si>
  <si>
    <t>Variação das médias anuais (em ponto percentual)</t>
  </si>
  <si>
    <t>Variação das médias anuais (em %)</t>
  </si>
  <si>
    <t>Variação das médias anuais (em reais)</t>
  </si>
  <si>
    <t>Variação das médias anuais (em mil pessoas)</t>
  </si>
  <si>
    <t>Variação das médias anuais (em  mil pessoas)</t>
  </si>
  <si>
    <t>Distribuição (em %)</t>
  </si>
  <si>
    <r>
      <t xml:space="preserve"> População de 14 anos ou mais de idade </t>
    </r>
    <r>
      <rPr>
        <b/>
        <sz val="20"/>
        <color theme="1"/>
        <rFont val="Univers"/>
        <family val="2"/>
      </rPr>
      <t xml:space="preserve">OCUPADA como EMPREGADO no Setor Privado </t>
    </r>
    <r>
      <rPr>
        <b/>
        <sz val="12"/>
        <color theme="1"/>
        <rFont val="Univers"/>
        <family val="2"/>
      </rPr>
      <t xml:space="preserve"> (exclusive trabalhador doméstico)</t>
    </r>
  </si>
  <si>
    <r>
      <t xml:space="preserve"> População de 14 anos ou mais de idade </t>
    </r>
    <r>
      <rPr>
        <b/>
        <sz val="18"/>
        <color theme="1"/>
        <rFont val="Univers"/>
        <family val="2"/>
      </rPr>
      <t>OCUPADA por Grupamento de Artividade</t>
    </r>
  </si>
  <si>
    <t xml:space="preserve">População Desocupada     </t>
  </si>
  <si>
    <t xml:space="preserve">Médias anuais (em Reais) </t>
  </si>
  <si>
    <t xml:space="preserve">Variação em valor absoluto para populações (mil pessoas, em ponto percentual para taxas e em reais para rendimentos). </t>
  </si>
  <si>
    <t>Percentual de pessoas desalentadas força de trabalho potencial na semana de referência</t>
  </si>
  <si>
    <t>Percentual de pessoas desalentadas na população fora da força de trabalho na semana de referência</t>
  </si>
  <si>
    <t>Percentual de pessoas na força de trabalho potencial fora da força de trabalho</t>
  </si>
  <si>
    <t xml:space="preserve">Médias anuais (em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</si>
</sst>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_ ;\-#,##0\ "/>
    <numFmt numFmtId="165" formatCode="#,##0.0_ ;\-#,##0.0\ "/>
    <numFmt numFmtId="166" formatCode="_-* #,##0.0_-;\-* #,##0.0_-;_-* &quot;-&quot;??_-;_-@_-"/>
    <numFmt numFmtId="167" formatCode="0.0%"/>
  </numFmts>
  <fonts count="38" x14ac:knownFonts="1">
    <font>
      <sz val="11"/>
      <color theme="1"/>
      <name val="Calibri"/>
      <family val="2"/>
      <scheme val="minor"/>
    </font>
    <font>
      <sz val="10"/>
      <name val="Arial"/>
      <family val="2"/>
    </font>
    <font>
      <b/>
      <sz val="22"/>
      <name val="Univers"/>
      <family val="2"/>
    </font>
    <font>
      <sz val="12"/>
      <name val="Univers"/>
      <family val="2"/>
    </font>
    <font>
      <sz val="20"/>
      <name val="Univers"/>
      <family val="2"/>
    </font>
    <font>
      <sz val="11"/>
      <name val="Univers"/>
      <family val="2"/>
    </font>
    <font>
      <b/>
      <sz val="20"/>
      <name val="Univers"/>
      <family val="2"/>
    </font>
    <font>
      <b/>
      <sz val="16"/>
      <name val="Univers"/>
      <family val="2"/>
    </font>
    <font>
      <b/>
      <sz val="14"/>
      <name val="Univers"/>
      <family val="2"/>
    </font>
    <font>
      <sz val="16"/>
      <name val="Univers"/>
      <family val="2"/>
    </font>
    <font>
      <sz val="12"/>
      <color theme="1"/>
      <name val="Univers"/>
      <family val="2"/>
    </font>
    <font>
      <b/>
      <sz val="26"/>
      <name val="Univers"/>
      <family val="2"/>
    </font>
    <font>
      <sz val="11"/>
      <color theme="1"/>
      <name val="Univers"/>
      <family val="2"/>
    </font>
    <font>
      <sz val="11"/>
      <color rgb="FFFF0000"/>
      <name val="Univers"/>
      <family val="2"/>
    </font>
    <font>
      <sz val="14"/>
      <color theme="1"/>
      <name val="Univers"/>
      <family val="2"/>
    </font>
    <font>
      <sz val="14"/>
      <name val="Univers"/>
      <family val="2"/>
    </font>
    <font>
      <sz val="14"/>
      <name val="Arial"/>
      <family val="2"/>
    </font>
    <font>
      <sz val="14"/>
      <color theme="1"/>
      <name val="Calibri"/>
      <family val="2"/>
      <scheme val="minor"/>
    </font>
    <font>
      <sz val="14"/>
      <name val="Calibri"/>
      <family val="2"/>
      <scheme val="minor"/>
    </font>
    <font>
      <sz val="11"/>
      <color theme="1"/>
      <name val="Calibri"/>
      <family val="2"/>
      <scheme val="minor"/>
    </font>
    <font>
      <b/>
      <sz val="12"/>
      <name val="Univers"/>
      <family val="2"/>
    </font>
    <font>
      <sz val="16"/>
      <color theme="1"/>
      <name val="Univers"/>
      <family val="2"/>
    </font>
    <font>
      <sz val="18"/>
      <color theme="1"/>
      <name val="Univers"/>
      <family val="2"/>
    </font>
    <font>
      <sz val="20"/>
      <color theme="1"/>
      <name val="Univers"/>
      <family val="2"/>
    </font>
    <font>
      <sz val="24"/>
      <color theme="1"/>
      <name val="Univers"/>
      <family val="2"/>
    </font>
    <font>
      <sz val="28"/>
      <color theme="1"/>
      <name val="Univers"/>
      <family val="2"/>
    </font>
    <font>
      <b/>
      <sz val="24"/>
      <color theme="1"/>
      <name val="Univers"/>
      <family val="2"/>
    </font>
    <font>
      <sz val="12"/>
      <name val="Arial"/>
      <family val="2"/>
    </font>
    <font>
      <sz val="12"/>
      <color theme="1"/>
      <name val="Calibri"/>
      <family val="2"/>
      <scheme val="minor"/>
    </font>
    <font>
      <b/>
      <sz val="20"/>
      <color theme="1"/>
      <name val="Univers"/>
      <family val="2"/>
    </font>
    <font>
      <b/>
      <sz val="14"/>
      <color theme="1"/>
      <name val="Univers"/>
      <family val="2"/>
    </font>
    <font>
      <b/>
      <sz val="16"/>
      <color theme="1"/>
      <name val="Univers"/>
      <family val="2"/>
    </font>
    <font>
      <b/>
      <sz val="18"/>
      <color theme="1"/>
      <name val="Univers"/>
      <family val="2"/>
    </font>
    <font>
      <b/>
      <sz val="28"/>
      <color theme="1"/>
      <name val="Univers"/>
      <family val="2"/>
    </font>
    <font>
      <sz val="10"/>
      <color theme="1"/>
      <name val="Univers"/>
      <family val="2"/>
    </font>
    <font>
      <sz val="9"/>
      <color theme="1"/>
      <name val="Univers"/>
      <family val="2"/>
    </font>
    <font>
      <sz val="9"/>
      <color theme="1"/>
      <name val="Calibri"/>
      <family val="2"/>
      <scheme val="minor"/>
    </font>
    <font>
      <b/>
      <sz val="12"/>
      <color theme="1"/>
      <name val="Univers"/>
      <family val="2"/>
    </font>
  </fonts>
  <fills count="12">
    <fill>
      <patternFill patternType="none"/>
    </fill>
    <fill>
      <patternFill patternType="gray125"/>
    </fill>
    <fill>
      <patternFill patternType="solid">
        <fgColor indexed="9"/>
        <bgColor indexed="64"/>
      </patternFill>
    </fill>
    <fill>
      <patternFill patternType="solid">
        <fgColor theme="0" tint="-0.249977111117893"/>
        <bgColor indexed="64"/>
      </patternFill>
    </fill>
    <fill>
      <patternFill patternType="solid">
        <fgColor indexed="44"/>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2"/>
        <bgColor indexed="64"/>
      </patternFill>
    </fill>
    <fill>
      <patternFill patternType="solid">
        <fgColor theme="5"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5">
    <xf numFmtId="0" fontId="0"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cellStyleXfs>
  <cellXfs count="243">
    <xf numFmtId="0" fontId="0" fillId="0" borderId="0" xfId="0"/>
    <xf numFmtId="0" fontId="3" fillId="2" borderId="0" xfId="1" applyFont="1" applyFill="1"/>
    <xf numFmtId="0" fontId="5" fillId="2" borderId="0" xfId="1" applyFont="1" applyFill="1"/>
    <xf numFmtId="0" fontId="7" fillId="4" borderId="1" xfId="1" applyFont="1" applyFill="1" applyBorder="1" applyAlignment="1">
      <alignment horizontal="center" vertical="center" wrapText="1"/>
    </xf>
    <xf numFmtId="0" fontId="8" fillId="6" borderId="1" xfId="1" applyFont="1" applyFill="1" applyBorder="1" applyAlignment="1">
      <alignment horizontal="center" vertical="center" wrapText="1"/>
    </xf>
    <xf numFmtId="0" fontId="7" fillId="4" borderId="1" xfId="1" applyFont="1" applyFill="1" applyBorder="1" applyAlignment="1">
      <alignment vertical="center" wrapText="1"/>
    </xf>
    <xf numFmtId="0" fontId="5" fillId="7" borderId="0" xfId="1" applyFont="1" applyFill="1"/>
    <xf numFmtId="0" fontId="5" fillId="8" borderId="1" xfId="1" applyFont="1" applyFill="1" applyBorder="1" applyAlignment="1">
      <alignment vertical="center" wrapText="1"/>
    </xf>
    <xf numFmtId="0" fontId="5" fillId="2" borderId="0" xfId="1" applyFont="1" applyFill="1" applyAlignment="1">
      <alignment vertical="center"/>
    </xf>
    <xf numFmtId="0" fontId="5" fillId="8" borderId="1" xfId="1" applyFont="1" applyFill="1" applyBorder="1" applyAlignment="1">
      <alignment horizontal="left" vertical="center" wrapText="1"/>
    </xf>
    <xf numFmtId="0" fontId="5" fillId="2" borderId="0" xfId="1" applyFont="1" applyFill="1" applyAlignment="1">
      <alignment vertical="center" wrapText="1"/>
    </xf>
    <xf numFmtId="0" fontId="10" fillId="0" borderId="0" xfId="1" applyFont="1" applyFill="1"/>
    <xf numFmtId="0" fontId="3" fillId="2" borderId="0" xfId="1" applyFont="1" applyFill="1" applyAlignment="1">
      <alignment vertical="center" wrapText="1"/>
    </xf>
    <xf numFmtId="0" fontId="3" fillId="2" borderId="0" xfId="1" applyFont="1" applyFill="1" applyAlignment="1">
      <alignment wrapText="1"/>
    </xf>
    <xf numFmtId="166" fontId="3" fillId="2" borderId="0" xfId="2" applyNumberFormat="1" applyFont="1" applyFill="1" applyAlignment="1">
      <alignment wrapText="1"/>
    </xf>
    <xf numFmtId="164" fontId="5" fillId="2" borderId="1" xfId="1" applyNumberFormat="1" applyFont="1" applyFill="1" applyBorder="1" applyAlignment="1">
      <alignment horizontal="right" vertical="center"/>
    </xf>
    <xf numFmtId="165" fontId="9" fillId="2" borderId="1" xfId="2" applyNumberFormat="1" applyFont="1" applyFill="1" applyBorder="1" applyAlignment="1">
      <alignment horizontal="right" vertical="center" wrapText="1"/>
    </xf>
    <xf numFmtId="164" fontId="9" fillId="2" borderId="1" xfId="2" applyNumberFormat="1" applyFont="1" applyFill="1" applyBorder="1" applyAlignment="1">
      <alignment horizontal="right" vertical="center" wrapText="1"/>
    </xf>
    <xf numFmtId="164" fontId="5" fillId="9" borderId="1" xfId="1" applyNumberFormat="1" applyFont="1" applyFill="1" applyBorder="1" applyAlignment="1">
      <alignment horizontal="right" vertical="center"/>
    </xf>
    <xf numFmtId="164" fontId="5" fillId="0" borderId="1" xfId="1" applyNumberFormat="1" applyFont="1" applyFill="1" applyBorder="1" applyAlignment="1">
      <alignment horizontal="right" vertical="center"/>
    </xf>
    <xf numFmtId="165" fontId="5" fillId="2" borderId="1" xfId="1" applyNumberFormat="1" applyFont="1" applyFill="1" applyBorder="1" applyAlignment="1">
      <alignment horizontal="right" vertical="center"/>
    </xf>
    <xf numFmtId="3" fontId="3" fillId="2" borderId="0" xfId="1" applyNumberFormat="1" applyFont="1" applyFill="1"/>
    <xf numFmtId="0" fontId="12" fillId="3" borderId="1" xfId="1" applyFont="1" applyFill="1" applyBorder="1" applyAlignment="1">
      <alignment horizontal="center" vertical="center"/>
    </xf>
    <xf numFmtId="0" fontId="13" fillId="2" borderId="0" xfId="1" applyFont="1" applyFill="1" applyAlignment="1">
      <alignment vertical="center"/>
    </xf>
    <xf numFmtId="0" fontId="3" fillId="0" borderId="0" xfId="1" applyFont="1" applyFill="1"/>
    <xf numFmtId="0" fontId="3" fillId="0" borderId="0" xfId="1" applyFont="1" applyFill="1" applyAlignment="1">
      <alignment vertical="center" wrapText="1"/>
    </xf>
    <xf numFmtId="166" fontId="3" fillId="0" borderId="0" xfId="2" applyNumberFormat="1" applyFont="1" applyFill="1"/>
    <xf numFmtId="0" fontId="15" fillId="2" borderId="1" xfId="1" applyFont="1" applyFill="1" applyBorder="1" applyAlignment="1">
      <alignment vertical="center"/>
    </xf>
    <xf numFmtId="0" fontId="15" fillId="0" borderId="1" xfId="1" applyFont="1" applyFill="1" applyBorder="1" applyAlignment="1">
      <alignment horizontal="left" vertical="center" wrapText="1"/>
    </xf>
    <xf numFmtId="165" fontId="17" fillId="10" borderId="1" xfId="2" applyNumberFormat="1" applyFont="1" applyFill="1" applyBorder="1" applyAlignment="1">
      <alignment vertical="center"/>
    </xf>
    <xf numFmtId="164" fontId="17" fillId="10" borderId="1" xfId="2" applyNumberFormat="1" applyFont="1" applyFill="1" applyBorder="1" applyAlignment="1">
      <alignment vertical="center"/>
    </xf>
    <xf numFmtId="164" fontId="18" fillId="2" borderId="1" xfId="1" applyNumberFormat="1" applyFont="1" applyFill="1" applyBorder="1" applyAlignment="1">
      <alignment vertical="center"/>
    </xf>
    <xf numFmtId="165" fontId="17" fillId="2" borderId="1" xfId="2" applyNumberFormat="1" applyFont="1" applyFill="1" applyBorder="1" applyAlignment="1">
      <alignment vertical="center"/>
    </xf>
    <xf numFmtId="164" fontId="17" fillId="2" borderId="1" xfId="2" applyNumberFormat="1" applyFont="1" applyFill="1" applyBorder="1" applyAlignment="1">
      <alignment vertical="center"/>
    </xf>
    <xf numFmtId="165" fontId="17" fillId="0" borderId="1" xfId="2" applyNumberFormat="1" applyFont="1" applyFill="1" applyBorder="1" applyAlignment="1">
      <alignment vertical="center"/>
    </xf>
    <xf numFmtId="164" fontId="18" fillId="7" borderId="1" xfId="1" applyNumberFormat="1" applyFont="1" applyFill="1" applyBorder="1" applyAlignment="1">
      <alignment vertical="center"/>
    </xf>
    <xf numFmtId="164" fontId="18" fillId="11" borderId="1" xfId="1" applyNumberFormat="1" applyFont="1" applyFill="1" applyBorder="1" applyAlignment="1">
      <alignment vertical="center"/>
    </xf>
    <xf numFmtId="165" fontId="17" fillId="11" borderId="1" xfId="2" applyNumberFormat="1" applyFont="1" applyFill="1" applyBorder="1" applyAlignment="1">
      <alignment vertical="center"/>
    </xf>
    <xf numFmtId="165" fontId="17" fillId="7" borderId="1" xfId="2" applyNumberFormat="1" applyFont="1" applyFill="1" applyBorder="1" applyAlignment="1">
      <alignment vertical="center"/>
    </xf>
    <xf numFmtId="165" fontId="18" fillId="2" borderId="1" xfId="1" applyNumberFormat="1" applyFont="1" applyFill="1" applyBorder="1" applyAlignment="1">
      <alignment vertical="center"/>
    </xf>
    <xf numFmtId="164" fontId="18" fillId="0" borderId="1" xfId="1" applyNumberFormat="1" applyFont="1" applyFill="1" applyBorder="1" applyAlignment="1">
      <alignment vertical="center"/>
    </xf>
    <xf numFmtId="0" fontId="5" fillId="9" borderId="1" xfId="1" applyFont="1" applyFill="1" applyBorder="1" applyAlignment="1">
      <alignment horizontal="center" vertical="center"/>
    </xf>
    <xf numFmtId="167" fontId="0" fillId="0" borderId="0" xfId="4" applyNumberFormat="1" applyFont="1"/>
    <xf numFmtId="0" fontId="20" fillId="6" borderId="1" xfId="1" applyFont="1" applyFill="1" applyBorder="1" applyAlignment="1">
      <alignment horizontal="center" vertical="center" wrapText="1"/>
    </xf>
    <xf numFmtId="0" fontId="15" fillId="0" borderId="1" xfId="1" applyFont="1" applyFill="1" applyBorder="1" applyAlignment="1">
      <alignment horizontal="left" vertical="center" wrapText="1"/>
    </xf>
    <xf numFmtId="0" fontId="15" fillId="2" borderId="1" xfId="1" applyFont="1" applyFill="1" applyBorder="1" applyAlignment="1">
      <alignment horizontal="center" vertical="center" wrapText="1"/>
    </xf>
    <xf numFmtId="0" fontId="20" fillId="4" borderId="1" xfId="1" applyFont="1" applyFill="1" applyBorder="1" applyAlignment="1">
      <alignment horizontal="center" vertical="center" wrapText="1"/>
    </xf>
    <xf numFmtId="0" fontId="8" fillId="6" borderId="5" xfId="1" applyFont="1" applyFill="1" applyBorder="1" applyAlignment="1">
      <alignment horizontal="center" vertical="center" wrapText="1"/>
    </xf>
    <xf numFmtId="0" fontId="13" fillId="2" borderId="0" xfId="1" applyFont="1" applyFill="1" applyBorder="1" applyAlignment="1">
      <alignment vertical="center"/>
    </xf>
    <xf numFmtId="0" fontId="0" fillId="0" borderId="0" xfId="0" applyBorder="1"/>
    <xf numFmtId="0" fontId="12" fillId="3" borderId="1" xfId="1" quotePrefix="1" applyFont="1" applyFill="1" applyBorder="1" applyAlignment="1">
      <alignment horizontal="center" vertical="center"/>
    </xf>
    <xf numFmtId="167" fontId="13" fillId="2" borderId="0" xfId="3" applyNumberFormat="1" applyFont="1" applyFill="1" applyAlignment="1">
      <alignment vertical="center"/>
    </xf>
    <xf numFmtId="0" fontId="10" fillId="0" borderId="10" xfId="1" applyFont="1" applyFill="1" applyBorder="1" applyAlignment="1">
      <alignment horizontal="left"/>
    </xf>
    <xf numFmtId="0" fontId="15" fillId="0" borderId="1" xfId="1" applyFont="1" applyFill="1" applyBorder="1" applyAlignment="1">
      <alignment horizontal="center" vertical="center" wrapText="1"/>
    </xf>
    <xf numFmtId="0" fontId="13" fillId="0" borderId="0" xfId="1" applyFont="1" applyFill="1" applyBorder="1" applyAlignment="1">
      <alignment vertical="center"/>
    </xf>
    <xf numFmtId="0" fontId="20" fillId="4" borderId="2" xfId="1" applyFont="1" applyFill="1" applyBorder="1" applyAlignment="1">
      <alignment horizontal="center" vertical="center" wrapText="1"/>
    </xf>
    <xf numFmtId="0" fontId="20" fillId="6" borderId="2" xfId="1" applyFont="1" applyFill="1" applyBorder="1" applyAlignment="1">
      <alignment horizontal="center" vertical="center" wrapText="1"/>
    </xf>
    <xf numFmtId="0" fontId="7" fillId="4" borderId="2" xfId="1" applyFont="1" applyFill="1" applyBorder="1" applyAlignment="1">
      <alignment vertical="center" wrapText="1"/>
    </xf>
    <xf numFmtId="0" fontId="8" fillId="6" borderId="2" xfId="1" applyFont="1" applyFill="1" applyBorder="1" applyAlignment="1">
      <alignment horizontal="center" vertical="center" wrapText="1"/>
    </xf>
    <xf numFmtId="0" fontId="8" fillId="6" borderId="8" xfId="1" applyFont="1" applyFill="1" applyBorder="1" applyAlignment="1">
      <alignment horizontal="center" vertical="center" wrapText="1"/>
    </xf>
    <xf numFmtId="0" fontId="15" fillId="0" borderId="0" xfId="0" applyFont="1"/>
    <xf numFmtId="0" fontId="0" fillId="0" borderId="0" xfId="0" applyFill="1" applyBorder="1"/>
    <xf numFmtId="165" fontId="9" fillId="2" borderId="5" xfId="2" applyNumberFormat="1" applyFont="1" applyFill="1" applyBorder="1" applyAlignment="1">
      <alignment horizontal="right" vertical="center" wrapText="1"/>
    </xf>
    <xf numFmtId="0" fontId="34" fillId="0" borderId="10" xfId="1" applyFont="1" applyFill="1" applyBorder="1" applyAlignment="1"/>
    <xf numFmtId="0" fontId="10" fillId="0" borderId="10" xfId="1" applyFont="1" applyFill="1" applyBorder="1" applyAlignment="1"/>
    <xf numFmtId="0" fontId="0" fillId="0" borderId="0" xfId="0" applyAlignment="1">
      <alignment horizontal="left"/>
    </xf>
    <xf numFmtId="0" fontId="35" fillId="0" borderId="10" xfId="1" applyFont="1" applyFill="1" applyBorder="1" applyAlignment="1">
      <alignment horizontal="left"/>
    </xf>
    <xf numFmtId="0" fontId="36" fillId="0" borderId="0" xfId="0" applyFont="1" applyAlignment="1">
      <alignment horizontal="left"/>
    </xf>
    <xf numFmtId="0" fontId="10" fillId="0" borderId="0" xfId="1" applyFont="1" applyFill="1" applyBorder="1" applyAlignment="1"/>
    <xf numFmtId="0" fontId="12" fillId="3" borderId="5" xfId="1" applyFont="1" applyFill="1" applyBorder="1" applyAlignment="1">
      <alignment vertical="center"/>
    </xf>
    <xf numFmtId="0" fontId="12" fillId="3" borderId="6" xfId="1" applyFont="1" applyFill="1" applyBorder="1" applyAlignment="1">
      <alignment vertical="center"/>
    </xf>
    <xf numFmtId="0" fontId="12" fillId="3" borderId="7" xfId="1" applyFont="1" applyFill="1" applyBorder="1" applyAlignment="1">
      <alignment vertical="center"/>
    </xf>
    <xf numFmtId="0" fontId="34" fillId="0" borderId="10" xfId="1" applyFont="1" applyFill="1" applyBorder="1" applyAlignment="1">
      <alignment vertical="center"/>
    </xf>
    <xf numFmtId="164" fontId="5" fillId="7" borderId="1" xfId="1" applyNumberFormat="1" applyFont="1" applyFill="1" applyBorder="1" applyAlignment="1">
      <alignment horizontal="right" vertical="center"/>
    </xf>
    <xf numFmtId="0" fontId="6" fillId="5" borderId="1" xfId="1" applyFont="1" applyFill="1" applyBorder="1" applyAlignment="1">
      <alignment horizontal="center" vertical="center" wrapText="1"/>
    </xf>
    <xf numFmtId="0" fontId="2" fillId="2" borderId="0" xfId="1" applyFont="1" applyFill="1" applyAlignment="1">
      <alignment horizontal="center" vertical="center" wrapText="1"/>
    </xf>
    <xf numFmtId="0" fontId="4" fillId="2" borderId="0" xfId="1" applyFont="1" applyFill="1" applyAlignment="1">
      <alignment horizontal="center" vertical="center"/>
    </xf>
    <xf numFmtId="0" fontId="5" fillId="9" borderId="1" xfId="1" applyFont="1" applyFill="1" applyBorder="1" applyAlignment="1">
      <alignment horizontal="center" vertical="center" wrapText="1"/>
    </xf>
    <xf numFmtId="0" fontId="6" fillId="4" borderId="1" xfId="1" applyFont="1" applyFill="1" applyBorder="1" applyAlignment="1">
      <alignment horizontal="center" vertical="center" wrapText="1"/>
    </xf>
    <xf numFmtId="0" fontId="6" fillId="5" borderId="1" xfId="1" applyFont="1" applyFill="1" applyBorder="1" applyAlignment="1">
      <alignment horizontal="center" vertical="center"/>
    </xf>
    <xf numFmtId="0" fontId="14" fillId="2" borderId="2" xfId="1" applyFont="1" applyFill="1" applyBorder="1" applyAlignment="1">
      <alignment horizontal="center" vertical="center" wrapText="1"/>
    </xf>
    <xf numFmtId="0" fontId="14" fillId="2" borderId="3" xfId="1" applyFont="1" applyFill="1" applyBorder="1" applyAlignment="1">
      <alignment horizontal="center" vertical="center" wrapText="1"/>
    </xf>
    <xf numFmtId="0" fontId="14" fillId="2" borderId="1" xfId="1" applyFont="1" applyFill="1" applyBorder="1" applyAlignment="1">
      <alignment horizontal="center" vertical="center" wrapText="1"/>
    </xf>
    <xf numFmtId="0" fontId="14" fillId="2" borderId="4" xfId="1" applyFont="1" applyFill="1" applyBorder="1" applyAlignment="1">
      <alignment horizontal="center" vertical="center" wrapText="1"/>
    </xf>
    <xf numFmtId="0" fontId="15" fillId="0" borderId="5" xfId="1" applyFont="1" applyFill="1" applyBorder="1" applyAlignment="1">
      <alignment horizontal="left" vertical="center" wrapText="1"/>
    </xf>
    <xf numFmtId="0" fontId="15" fillId="0" borderId="6" xfId="1" applyFont="1" applyFill="1" applyBorder="1" applyAlignment="1">
      <alignment horizontal="left" vertical="center" wrapText="1"/>
    </xf>
    <xf numFmtId="0" fontId="15" fillId="0" borderId="7" xfId="1" applyFont="1" applyFill="1" applyBorder="1" applyAlignment="1">
      <alignment horizontal="left" vertical="center" wrapText="1"/>
    </xf>
    <xf numFmtId="0" fontId="15" fillId="0" borderId="2" xfId="1" applyFont="1" applyFill="1" applyBorder="1" applyAlignment="1">
      <alignment horizontal="center" vertical="center" wrapText="1"/>
    </xf>
    <xf numFmtId="0" fontId="15" fillId="0" borderId="4" xfId="1" applyFont="1" applyFill="1" applyBorder="1" applyAlignment="1">
      <alignment horizontal="center" vertical="center" wrapText="1"/>
    </xf>
    <xf numFmtId="0" fontId="15" fillId="2" borderId="1" xfId="1" applyFont="1" applyFill="1" applyBorder="1" applyAlignment="1">
      <alignment horizontal="center" vertical="center" wrapText="1"/>
    </xf>
    <xf numFmtId="0" fontId="15" fillId="11" borderId="5" xfId="1" applyFont="1" applyFill="1" applyBorder="1" applyAlignment="1">
      <alignment horizontal="left" vertical="center" wrapText="1"/>
    </xf>
    <xf numFmtId="0" fontId="17" fillId="11" borderId="6" xfId="0" applyFont="1" applyFill="1" applyBorder="1" applyAlignment="1">
      <alignment horizontal="left" vertical="center" wrapText="1"/>
    </xf>
    <xf numFmtId="0" fontId="17" fillId="11" borderId="7" xfId="0" applyFont="1" applyFill="1" applyBorder="1" applyAlignment="1">
      <alignment horizontal="left" vertical="center" wrapText="1"/>
    </xf>
    <xf numFmtId="0" fontId="15" fillId="7" borderId="5" xfId="1" applyFont="1" applyFill="1" applyBorder="1" applyAlignment="1">
      <alignment horizontal="left" vertical="center" wrapText="1" indent="1"/>
    </xf>
    <xf numFmtId="0" fontId="17" fillId="7" borderId="6" xfId="0" applyFont="1" applyFill="1" applyBorder="1" applyAlignment="1">
      <alignment horizontal="left" vertical="center" wrapText="1" indent="1"/>
    </xf>
    <xf numFmtId="0" fontId="17" fillId="7" borderId="7" xfId="0" applyFont="1" applyFill="1" applyBorder="1" applyAlignment="1">
      <alignment horizontal="left" vertical="center" wrapText="1" indent="1"/>
    </xf>
    <xf numFmtId="0" fontId="15" fillId="2" borderId="2" xfId="1" applyFont="1" applyFill="1" applyBorder="1" applyAlignment="1">
      <alignment horizontal="center" vertical="center" wrapText="1"/>
    </xf>
    <xf numFmtId="0" fontId="15" fillId="2" borderId="3" xfId="1" applyFont="1" applyFill="1" applyBorder="1" applyAlignment="1">
      <alignment horizontal="center" vertical="center" wrapText="1"/>
    </xf>
    <xf numFmtId="0" fontId="14" fillId="11" borderId="5" xfId="1" applyFont="1" applyFill="1" applyBorder="1" applyAlignment="1">
      <alignment horizontal="left" vertical="center" wrapText="1"/>
    </xf>
    <xf numFmtId="0" fontId="14" fillId="11" borderId="6" xfId="1" applyFont="1" applyFill="1" applyBorder="1" applyAlignment="1">
      <alignment horizontal="left" vertical="center" wrapText="1"/>
    </xf>
    <xf numFmtId="0" fontId="14" fillId="11" borderId="7" xfId="1" applyFont="1" applyFill="1" applyBorder="1" applyAlignment="1">
      <alignment horizontal="left" vertical="center" wrapText="1"/>
    </xf>
    <xf numFmtId="0" fontId="15" fillId="0" borderId="1" xfId="1" applyFont="1" applyFill="1" applyBorder="1" applyAlignment="1">
      <alignment horizontal="left" vertical="center" wrapText="1" indent="4"/>
    </xf>
    <xf numFmtId="0" fontId="15" fillId="11" borderId="6" xfId="1" applyFont="1" applyFill="1" applyBorder="1" applyAlignment="1">
      <alignment horizontal="left" vertical="center" wrapText="1"/>
    </xf>
    <xf numFmtId="0" fontId="15" fillId="11" borderId="7" xfId="1" applyFont="1" applyFill="1" applyBorder="1" applyAlignment="1">
      <alignment horizontal="left" vertical="center" wrapText="1"/>
    </xf>
    <xf numFmtId="0" fontId="15" fillId="2" borderId="5" xfId="1" applyFont="1" applyFill="1" applyBorder="1" applyAlignment="1">
      <alignment horizontal="left" vertical="center" wrapText="1" indent="4"/>
    </xf>
    <xf numFmtId="0" fontId="15" fillId="2" borderId="6" xfId="1" applyFont="1" applyFill="1" applyBorder="1" applyAlignment="1">
      <alignment horizontal="left" vertical="center" wrapText="1" indent="4"/>
    </xf>
    <xf numFmtId="0" fontId="15" fillId="2" borderId="7" xfId="1" applyFont="1" applyFill="1" applyBorder="1" applyAlignment="1">
      <alignment horizontal="left" vertical="center" wrapText="1" indent="4"/>
    </xf>
    <xf numFmtId="0" fontId="15" fillId="2" borderId="8" xfId="1" applyFont="1" applyFill="1" applyBorder="1" applyAlignment="1">
      <alignment horizontal="center" vertical="center" wrapText="1"/>
    </xf>
    <xf numFmtId="0" fontId="15" fillId="2" borderId="9" xfId="1" applyFont="1" applyFill="1" applyBorder="1" applyAlignment="1">
      <alignment horizontal="center" vertical="center" wrapText="1"/>
    </xf>
    <xf numFmtId="0" fontId="15" fillId="2" borderId="11" xfId="1" applyFont="1" applyFill="1" applyBorder="1" applyAlignment="1">
      <alignment horizontal="center" vertical="center" wrapText="1"/>
    </xf>
    <xf numFmtId="0" fontId="15" fillId="2" borderId="12" xfId="1" applyFont="1" applyFill="1" applyBorder="1" applyAlignment="1">
      <alignment horizontal="center" vertical="center" wrapText="1"/>
    </xf>
    <xf numFmtId="0" fontId="15" fillId="2" borderId="13" xfId="1" applyFont="1" applyFill="1" applyBorder="1" applyAlignment="1">
      <alignment horizontal="center" vertical="center" wrapText="1"/>
    </xf>
    <xf numFmtId="0" fontId="15" fillId="2" borderId="14" xfId="1" applyFont="1" applyFill="1" applyBorder="1" applyAlignment="1">
      <alignment horizontal="center" vertical="center" wrapText="1"/>
    </xf>
    <xf numFmtId="0" fontId="15" fillId="0" borderId="1" xfId="1" applyFont="1" applyFill="1" applyBorder="1" applyAlignment="1">
      <alignment horizontal="left" vertical="center" wrapText="1"/>
    </xf>
    <xf numFmtId="0" fontId="16" fillId="0" borderId="1" xfId="1" applyFont="1" applyFill="1" applyBorder="1" applyAlignment="1">
      <alignment horizontal="left" vertical="center" wrapText="1"/>
    </xf>
    <xf numFmtId="0" fontId="15" fillId="11" borderId="5" xfId="1" applyFont="1" applyFill="1" applyBorder="1" applyAlignment="1">
      <alignment vertical="center" wrapText="1"/>
    </xf>
    <xf numFmtId="0" fontId="15" fillId="11" borderId="6" xfId="1" applyFont="1" applyFill="1" applyBorder="1" applyAlignment="1">
      <alignment vertical="center" wrapText="1"/>
    </xf>
    <xf numFmtId="0" fontId="15" fillId="11" borderId="7" xfId="1" applyFont="1" applyFill="1" applyBorder="1" applyAlignment="1">
      <alignment vertical="center" wrapText="1"/>
    </xf>
    <xf numFmtId="0" fontId="15" fillId="0" borderId="5" xfId="1" applyFont="1" applyFill="1" applyBorder="1" applyAlignment="1">
      <alignment vertical="center" wrapText="1"/>
    </xf>
    <xf numFmtId="0" fontId="15" fillId="0" borderId="6" xfId="1" applyFont="1" applyFill="1" applyBorder="1" applyAlignment="1">
      <alignment vertical="center" wrapText="1"/>
    </xf>
    <xf numFmtId="0" fontId="15" fillId="0" borderId="7" xfId="1" applyFont="1" applyFill="1" applyBorder="1" applyAlignment="1">
      <alignment vertical="center" wrapText="1"/>
    </xf>
    <xf numFmtId="0" fontId="15" fillId="2" borderId="5" xfId="1" applyFont="1" applyFill="1" applyBorder="1" applyAlignment="1">
      <alignment horizontal="left" vertical="center" wrapText="1"/>
    </xf>
    <xf numFmtId="0" fontId="17" fillId="0" borderId="6" xfId="0" applyFont="1" applyBorder="1" applyAlignment="1">
      <alignment horizontal="left" vertical="center" wrapText="1"/>
    </xf>
    <xf numFmtId="0" fontId="17" fillId="0" borderId="7" xfId="0" applyFont="1" applyBorder="1" applyAlignment="1">
      <alignment horizontal="left" vertical="center" wrapText="1"/>
    </xf>
    <xf numFmtId="0" fontId="14" fillId="0" borderId="1" xfId="1" applyFont="1" applyFill="1" applyBorder="1" applyAlignment="1">
      <alignment horizontal="left" vertical="center" wrapText="1" indent="4"/>
    </xf>
    <xf numFmtId="0" fontId="15" fillId="2" borderId="1" xfId="1" applyFont="1" applyFill="1" applyBorder="1" applyAlignment="1">
      <alignment horizontal="center" vertical="center"/>
    </xf>
    <xf numFmtId="0" fontId="15" fillId="11" borderId="8" xfId="1" applyFont="1" applyFill="1" applyBorder="1" applyAlignment="1">
      <alignment horizontal="left" vertical="center"/>
    </xf>
    <xf numFmtId="0" fontId="15" fillId="11" borderId="10" xfId="1" applyFont="1" applyFill="1" applyBorder="1" applyAlignment="1">
      <alignment horizontal="left" vertical="center"/>
    </xf>
    <xf numFmtId="0" fontId="15" fillId="11" borderId="9" xfId="1" applyFont="1" applyFill="1" applyBorder="1" applyAlignment="1">
      <alignment horizontal="left" vertical="center"/>
    </xf>
    <xf numFmtId="0" fontId="15" fillId="2" borderId="4" xfId="1" applyFont="1" applyFill="1" applyBorder="1" applyAlignment="1">
      <alignment horizontal="center" vertical="center" wrapText="1"/>
    </xf>
    <xf numFmtId="0" fontId="15" fillId="2" borderId="1" xfId="1" applyFont="1" applyFill="1" applyBorder="1" applyAlignment="1">
      <alignment horizontal="left" vertical="center"/>
    </xf>
    <xf numFmtId="0" fontId="15" fillId="2" borderId="7" xfId="1" applyFont="1" applyFill="1" applyBorder="1" applyAlignment="1">
      <alignment horizontal="left" vertical="center" wrapText="1"/>
    </xf>
    <xf numFmtId="0" fontId="14" fillId="2" borderId="5" xfId="1" applyFont="1" applyFill="1" applyBorder="1" applyAlignment="1">
      <alignment horizontal="left" vertical="center" wrapText="1" indent="4"/>
    </xf>
    <xf numFmtId="0" fontId="14" fillId="2" borderId="6" xfId="1" applyFont="1" applyFill="1" applyBorder="1" applyAlignment="1">
      <alignment horizontal="left" vertical="center" wrapText="1" indent="4"/>
    </xf>
    <xf numFmtId="0" fontId="14" fillId="2" borderId="7" xfId="1" applyFont="1" applyFill="1" applyBorder="1" applyAlignment="1">
      <alignment horizontal="left" vertical="center" wrapText="1" indent="4"/>
    </xf>
    <xf numFmtId="0" fontId="14" fillId="0" borderId="2" xfId="1" applyFont="1" applyFill="1" applyBorder="1" applyAlignment="1">
      <alignment horizontal="center" vertical="center" wrapText="1"/>
    </xf>
    <xf numFmtId="0" fontId="14" fillId="0" borderId="3" xfId="1" applyFont="1" applyFill="1" applyBorder="1" applyAlignment="1">
      <alignment horizontal="center" vertical="center" wrapText="1"/>
    </xf>
    <xf numFmtId="0" fontId="14" fillId="0" borderId="4" xfId="1" applyFont="1" applyFill="1" applyBorder="1" applyAlignment="1">
      <alignment horizontal="center" vertical="center" wrapText="1"/>
    </xf>
    <xf numFmtId="0" fontId="15" fillId="11" borderId="1" xfId="1" applyFont="1" applyFill="1" applyBorder="1" applyAlignment="1">
      <alignment horizontal="left" vertical="center"/>
    </xf>
    <xf numFmtId="0" fontId="0" fillId="0" borderId="1" xfId="0" applyBorder="1" applyAlignment="1">
      <alignment horizontal="left" vertical="center" wrapText="1" indent="4"/>
    </xf>
    <xf numFmtId="0" fontId="14" fillId="0" borderId="1" xfId="1" applyFont="1" applyFill="1" applyBorder="1" applyAlignment="1">
      <alignment horizontal="center" vertical="center" wrapText="1"/>
    </xf>
    <xf numFmtId="0" fontId="14" fillId="11" borderId="1" xfId="1" applyFont="1" applyFill="1" applyBorder="1" applyAlignment="1">
      <alignment horizontal="left" vertical="center" wrapText="1"/>
    </xf>
    <xf numFmtId="0" fontId="15" fillId="2" borderId="1" xfId="1" applyFont="1" applyFill="1" applyBorder="1" applyAlignment="1">
      <alignment horizontal="left" vertical="center" wrapText="1"/>
    </xf>
    <xf numFmtId="0" fontId="11" fillId="2" borderId="0" xfId="1" applyFont="1" applyFill="1" applyBorder="1" applyAlignment="1">
      <alignment horizontal="center"/>
    </xf>
    <xf numFmtId="0" fontId="5" fillId="3" borderId="1" xfId="1" applyFont="1" applyFill="1" applyBorder="1" applyAlignment="1">
      <alignment horizontal="center" vertical="center" wrapText="1"/>
    </xf>
    <xf numFmtId="0" fontId="17" fillId="0" borderId="1" xfId="0" applyFont="1" applyBorder="1" applyAlignment="1">
      <alignment horizontal="left" vertical="center"/>
    </xf>
    <xf numFmtId="0" fontId="15" fillId="2" borderId="5" xfId="1" applyFont="1" applyFill="1" applyBorder="1" applyAlignment="1">
      <alignment horizontal="left" vertical="center" wrapText="1" indent="1"/>
    </xf>
    <xf numFmtId="0" fontId="17" fillId="0" borderId="6" xfId="0" applyFont="1" applyBorder="1" applyAlignment="1">
      <alignment horizontal="left" vertical="center" wrapText="1" indent="1"/>
    </xf>
    <xf numFmtId="0" fontId="17" fillId="0" borderId="7" xfId="0" applyFont="1" applyBorder="1" applyAlignment="1">
      <alignment horizontal="left" vertical="center" wrapText="1" indent="1"/>
    </xf>
    <xf numFmtId="0" fontId="15" fillId="2" borderId="2" xfId="1" applyFont="1" applyFill="1" applyBorder="1" applyAlignment="1">
      <alignment horizontal="center" vertical="center"/>
    </xf>
    <xf numFmtId="0" fontId="15" fillId="2" borderId="3" xfId="1" applyFont="1" applyFill="1" applyBorder="1" applyAlignment="1">
      <alignment horizontal="center" vertical="center"/>
    </xf>
    <xf numFmtId="0" fontId="14" fillId="2" borderId="1" xfId="1" applyFont="1" applyFill="1" applyBorder="1" applyAlignment="1">
      <alignment horizontal="left" vertical="center" wrapText="1" indent="4"/>
    </xf>
    <xf numFmtId="0" fontId="14" fillId="2" borderId="8" xfId="1" applyFont="1" applyFill="1" applyBorder="1" applyAlignment="1">
      <alignment horizontal="center" vertical="center" wrapText="1"/>
    </xf>
    <xf numFmtId="0" fontId="14" fillId="2" borderId="9" xfId="1" applyFont="1" applyFill="1" applyBorder="1" applyAlignment="1">
      <alignment horizontal="center" vertical="center" wrapText="1"/>
    </xf>
    <xf numFmtId="0" fontId="14" fillId="2" borderId="11" xfId="1" applyFont="1" applyFill="1" applyBorder="1" applyAlignment="1">
      <alignment horizontal="center" vertical="center" wrapText="1"/>
    </xf>
    <xf numFmtId="0" fontId="14" fillId="2" borderId="12" xfId="1" applyFont="1" applyFill="1" applyBorder="1" applyAlignment="1">
      <alignment horizontal="center" vertical="center" wrapText="1"/>
    </xf>
    <xf numFmtId="0" fontId="14" fillId="2" borderId="13" xfId="1" applyFont="1" applyFill="1" applyBorder="1" applyAlignment="1">
      <alignment horizontal="center" vertical="center" wrapText="1"/>
    </xf>
    <xf numFmtId="0" fontId="14" fillId="2" borderId="14" xfId="1" applyFont="1" applyFill="1" applyBorder="1" applyAlignment="1">
      <alignment horizontal="center" vertical="center" wrapText="1"/>
    </xf>
    <xf numFmtId="0" fontId="6" fillId="5" borderId="8" xfId="1" applyFont="1" applyFill="1" applyBorder="1" applyAlignment="1">
      <alignment horizontal="center" vertical="center"/>
    </xf>
    <xf numFmtId="0" fontId="6" fillId="5" borderId="10" xfId="1" applyFont="1" applyFill="1" applyBorder="1" applyAlignment="1">
      <alignment horizontal="center" vertical="center"/>
    </xf>
    <xf numFmtId="0" fontId="6" fillId="5" borderId="9" xfId="1" applyFont="1" applyFill="1" applyBorder="1" applyAlignment="1">
      <alignment horizontal="center" vertical="center"/>
    </xf>
    <xf numFmtId="0" fontId="6" fillId="5" borderId="13" xfId="1" applyFont="1" applyFill="1" applyBorder="1" applyAlignment="1">
      <alignment horizontal="center" vertical="center"/>
    </xf>
    <xf numFmtId="0" fontId="6" fillId="5" borderId="15" xfId="1" applyFont="1" applyFill="1" applyBorder="1" applyAlignment="1">
      <alignment horizontal="center" vertical="center"/>
    </xf>
    <xf numFmtId="0" fontId="6" fillId="5" borderId="14" xfId="1" applyFont="1" applyFill="1" applyBorder="1" applyAlignment="1">
      <alignment horizontal="center" vertical="center"/>
    </xf>
    <xf numFmtId="0" fontId="34" fillId="0" borderId="10" xfId="1" applyFont="1" applyFill="1" applyBorder="1" applyAlignment="1">
      <alignment horizontal="left" vertical="center"/>
    </xf>
    <xf numFmtId="0" fontId="4" fillId="5" borderId="1" xfId="1" applyFont="1" applyFill="1" applyBorder="1" applyAlignment="1">
      <alignment horizontal="center" vertical="center" wrapText="1"/>
    </xf>
    <xf numFmtId="0" fontId="10" fillId="0" borderId="10" xfId="1" applyFont="1" applyFill="1" applyBorder="1" applyAlignment="1">
      <alignment horizontal="left" vertical="center"/>
    </xf>
    <xf numFmtId="0" fontId="4" fillId="5" borderId="10" xfId="1" applyFont="1" applyFill="1" applyBorder="1" applyAlignment="1">
      <alignment horizontal="center" vertical="center" wrapText="1"/>
    </xf>
    <xf numFmtId="0" fontId="4" fillId="5" borderId="9" xfId="1" applyFont="1" applyFill="1" applyBorder="1" applyAlignment="1">
      <alignment horizontal="center" vertical="center" wrapText="1"/>
    </xf>
    <xf numFmtId="0" fontId="4" fillId="5" borderId="15" xfId="1" applyFont="1" applyFill="1" applyBorder="1" applyAlignment="1">
      <alignment horizontal="center" vertical="center" wrapText="1"/>
    </xf>
    <xf numFmtId="0" fontId="4" fillId="5" borderId="14" xfId="1" applyFont="1" applyFill="1" applyBorder="1" applyAlignment="1">
      <alignment horizontal="center" vertical="center" wrapText="1"/>
    </xf>
    <xf numFmtId="0" fontId="23" fillId="3" borderId="1" xfId="1" applyFont="1" applyFill="1" applyBorder="1" applyAlignment="1">
      <alignment horizontal="center" vertical="center" wrapText="1"/>
    </xf>
    <xf numFmtId="0" fontId="15" fillId="11" borderId="5" xfId="1" applyFont="1" applyFill="1" applyBorder="1" applyAlignment="1">
      <alignment horizontal="left" vertical="center"/>
    </xf>
    <xf numFmtId="0" fontId="15" fillId="11" borderId="6" xfId="1" applyFont="1" applyFill="1" applyBorder="1" applyAlignment="1">
      <alignment horizontal="left" vertical="center"/>
    </xf>
    <xf numFmtId="0" fontId="15" fillId="11" borderId="7" xfId="1" applyFont="1" applyFill="1" applyBorder="1" applyAlignment="1">
      <alignment horizontal="left" vertical="center"/>
    </xf>
    <xf numFmtId="0" fontId="14" fillId="3" borderId="1" xfId="1" applyFont="1" applyFill="1" applyBorder="1" applyAlignment="1">
      <alignment horizontal="center" vertical="center" wrapText="1"/>
    </xf>
    <xf numFmtId="0" fontId="21" fillId="3" borderId="8" xfId="1" applyFont="1" applyFill="1" applyBorder="1" applyAlignment="1">
      <alignment horizontal="center" vertical="center" wrapText="1"/>
    </xf>
    <xf numFmtId="0" fontId="21" fillId="3" borderId="10" xfId="1" applyFont="1" applyFill="1" applyBorder="1" applyAlignment="1">
      <alignment horizontal="center" vertical="center" wrapText="1"/>
    </xf>
    <xf numFmtId="0" fontId="21" fillId="3" borderId="9" xfId="1" applyFont="1" applyFill="1" applyBorder="1" applyAlignment="1">
      <alignment horizontal="center" vertical="center" wrapText="1"/>
    </xf>
    <xf numFmtId="0" fontId="21" fillId="3" borderId="13" xfId="1" applyFont="1" applyFill="1" applyBorder="1" applyAlignment="1">
      <alignment horizontal="center" vertical="center" wrapText="1"/>
    </xf>
    <xf numFmtId="0" fontId="21" fillId="3" borderId="15" xfId="1" applyFont="1" applyFill="1" applyBorder="1" applyAlignment="1">
      <alignment horizontal="center" vertical="center" wrapText="1"/>
    </xf>
    <xf numFmtId="0" fontId="21" fillId="3" borderId="14" xfId="1" applyFont="1" applyFill="1" applyBorder="1" applyAlignment="1">
      <alignment horizontal="center" vertical="center" wrapText="1"/>
    </xf>
    <xf numFmtId="0" fontId="10" fillId="11" borderId="5" xfId="1" applyFont="1" applyFill="1" applyBorder="1" applyAlignment="1">
      <alignment horizontal="left" vertical="center" wrapText="1"/>
    </xf>
    <xf numFmtId="0" fontId="10" fillId="11" borderId="6" xfId="1" applyFont="1" applyFill="1" applyBorder="1" applyAlignment="1">
      <alignment horizontal="left" vertical="center" wrapText="1"/>
    </xf>
    <xf numFmtId="0" fontId="10" fillId="11" borderId="7" xfId="1" applyFont="1" applyFill="1" applyBorder="1" applyAlignment="1">
      <alignment horizontal="left" vertical="center" wrapText="1"/>
    </xf>
    <xf numFmtId="0" fontId="22" fillId="3" borderId="1" xfId="1" applyFont="1" applyFill="1" applyBorder="1" applyAlignment="1">
      <alignment horizontal="center" vertical="center" wrapText="1"/>
    </xf>
    <xf numFmtId="0" fontId="3" fillId="0" borderId="1" xfId="1" applyFont="1" applyFill="1" applyBorder="1" applyAlignment="1">
      <alignment horizontal="left" vertical="center" wrapText="1"/>
    </xf>
    <xf numFmtId="0" fontId="27" fillId="0" borderId="1" xfId="1" applyFont="1" applyFill="1" applyBorder="1" applyAlignment="1">
      <alignment horizontal="left" vertical="center" wrapText="1"/>
    </xf>
    <xf numFmtId="0" fontId="21" fillId="3" borderId="1" xfId="1" applyFont="1" applyFill="1" applyBorder="1" applyAlignment="1">
      <alignment horizontal="center" vertical="center" wrapText="1"/>
    </xf>
    <xf numFmtId="0" fontId="3" fillId="0" borderId="1" xfId="1" applyFont="1" applyFill="1" applyBorder="1" applyAlignment="1">
      <alignment horizontal="left" vertical="center" wrapText="1" indent="4"/>
    </xf>
    <xf numFmtId="0" fontId="3" fillId="11" borderId="5" xfId="1" applyFont="1" applyFill="1" applyBorder="1" applyAlignment="1">
      <alignment horizontal="left" vertical="center" wrapText="1"/>
    </xf>
    <xf numFmtId="0" fontId="3" fillId="11" borderId="6" xfId="1" applyFont="1" applyFill="1" applyBorder="1" applyAlignment="1">
      <alignment horizontal="left" vertical="center" wrapText="1"/>
    </xf>
    <xf numFmtId="0" fontId="3" fillId="11" borderId="7" xfId="1" applyFont="1" applyFill="1" applyBorder="1" applyAlignment="1">
      <alignment horizontal="left" vertical="center" wrapText="1"/>
    </xf>
    <xf numFmtId="0" fontId="3" fillId="2" borderId="5" xfId="1" applyFont="1" applyFill="1" applyBorder="1" applyAlignment="1">
      <alignment horizontal="left" vertical="center" wrapText="1" indent="4"/>
    </xf>
    <xf numFmtId="0" fontId="3" fillId="2" borderId="6" xfId="1" applyFont="1" applyFill="1" applyBorder="1" applyAlignment="1">
      <alignment horizontal="left" vertical="center" wrapText="1" indent="4"/>
    </xf>
    <xf numFmtId="0" fontId="3" fillId="2" borderId="7" xfId="1" applyFont="1" applyFill="1" applyBorder="1" applyAlignment="1">
      <alignment horizontal="left" vertical="center" wrapText="1" indent="4"/>
    </xf>
    <xf numFmtId="0" fontId="3" fillId="2" borderId="5" xfId="1" applyFont="1" applyFill="1" applyBorder="1" applyAlignment="1">
      <alignment horizontal="left" vertical="center" wrapText="1" indent="1"/>
    </xf>
    <xf numFmtId="0" fontId="28" fillId="0" borderId="6" xfId="0" applyFont="1" applyBorder="1" applyAlignment="1">
      <alignment horizontal="left" vertical="center" wrapText="1" indent="1"/>
    </xf>
    <xf numFmtId="0" fontId="28" fillId="0" borderId="7" xfId="0" applyFont="1" applyBorder="1" applyAlignment="1">
      <alignment horizontal="left" vertical="center" wrapText="1" indent="1"/>
    </xf>
    <xf numFmtId="0" fontId="3" fillId="11" borderId="5" xfId="1" applyFont="1" applyFill="1" applyBorder="1" applyAlignment="1">
      <alignment vertical="center" wrapText="1"/>
    </xf>
    <xf numFmtId="0" fontId="3" fillId="11" borderId="6" xfId="1" applyFont="1" applyFill="1" applyBorder="1" applyAlignment="1">
      <alignment vertical="center" wrapText="1"/>
    </xf>
    <xf numFmtId="0" fontId="3" fillId="11" borderId="7" xfId="1" applyFont="1" applyFill="1" applyBorder="1" applyAlignment="1">
      <alignment vertical="center" wrapText="1"/>
    </xf>
    <xf numFmtId="0" fontId="3" fillId="0" borderId="5" xfId="1" applyFont="1" applyFill="1" applyBorder="1" applyAlignment="1">
      <alignment vertical="center" wrapText="1"/>
    </xf>
    <xf numFmtId="0" fontId="3" fillId="0" borderId="6" xfId="1" applyFont="1" applyFill="1" applyBorder="1" applyAlignment="1">
      <alignment vertical="center" wrapText="1"/>
    </xf>
    <xf numFmtId="0" fontId="3" fillId="0" borderId="7" xfId="1" applyFont="1" applyFill="1" applyBorder="1" applyAlignment="1">
      <alignment vertical="center" wrapText="1"/>
    </xf>
    <xf numFmtId="0" fontId="28" fillId="11" borderId="6" xfId="0" applyFont="1" applyFill="1" applyBorder="1" applyAlignment="1">
      <alignment horizontal="left" vertical="center" wrapText="1"/>
    </xf>
    <xf numFmtId="0" fontId="28" fillId="11" borderId="7" xfId="0" applyFont="1" applyFill="1" applyBorder="1" applyAlignment="1">
      <alignment horizontal="left" vertical="center" wrapText="1"/>
    </xf>
    <xf numFmtId="0" fontId="3" fillId="2" borderId="5" xfId="1" applyFont="1" applyFill="1" applyBorder="1" applyAlignment="1">
      <alignment horizontal="left" vertical="center" wrapText="1"/>
    </xf>
    <xf numFmtId="0" fontId="28" fillId="0" borderId="6" xfId="0" applyFont="1" applyBorder="1" applyAlignment="1">
      <alignment horizontal="left" vertical="center" wrapText="1"/>
    </xf>
    <xf numFmtId="0" fontId="28" fillId="0" borderId="7" xfId="0" applyFont="1" applyBorder="1" applyAlignment="1">
      <alignment horizontal="left" vertical="center" wrapText="1"/>
    </xf>
    <xf numFmtId="0" fontId="10" fillId="0" borderId="1" xfId="1" applyFont="1" applyFill="1" applyBorder="1" applyAlignment="1">
      <alignment horizontal="left" vertical="center" wrapText="1" indent="4"/>
    </xf>
    <xf numFmtId="0" fontId="34" fillId="0" borderId="10" xfId="1" applyFont="1" applyFill="1" applyBorder="1" applyAlignment="1">
      <alignment horizontal="left"/>
    </xf>
    <xf numFmtId="0" fontId="10" fillId="0" borderId="10" xfId="1" applyFont="1" applyFill="1" applyBorder="1" applyAlignment="1">
      <alignment horizontal="left"/>
    </xf>
    <xf numFmtId="0" fontId="12" fillId="3" borderId="2" xfId="1" applyFont="1" applyFill="1" applyBorder="1" applyAlignment="1">
      <alignment horizontal="center" vertical="center" wrapText="1"/>
    </xf>
    <xf numFmtId="0" fontId="12" fillId="3" borderId="4" xfId="1" applyFont="1" applyFill="1" applyBorder="1" applyAlignment="1">
      <alignment horizontal="center" vertical="center" wrapText="1"/>
    </xf>
    <xf numFmtId="0" fontId="25" fillId="3" borderId="1" xfId="1" applyFont="1" applyFill="1" applyBorder="1" applyAlignment="1">
      <alignment horizontal="center" vertical="center" wrapText="1"/>
    </xf>
    <xf numFmtId="0" fontId="15" fillId="11" borderId="1" xfId="1" applyFont="1" applyFill="1" applyBorder="1" applyAlignment="1">
      <alignment horizontal="left" vertical="center" wrapText="1"/>
    </xf>
    <xf numFmtId="0" fontId="17" fillId="11" borderId="1" xfId="0" applyFont="1" applyFill="1" applyBorder="1" applyAlignment="1">
      <alignment horizontal="left" vertical="center" wrapText="1"/>
    </xf>
    <xf numFmtId="0" fontId="15" fillId="2" borderId="1" xfId="1" applyFont="1" applyFill="1" applyBorder="1" applyAlignment="1">
      <alignment horizontal="left" vertical="center" wrapText="1" indent="4"/>
    </xf>
    <xf numFmtId="0" fontId="15" fillId="2" borderId="1" xfId="1" applyFont="1" applyFill="1" applyBorder="1" applyAlignment="1">
      <alignment horizontal="left" vertical="center" wrapText="1" indent="1"/>
    </xf>
    <xf numFmtId="0" fontId="17" fillId="0" borderId="1" xfId="0" applyFont="1" applyBorder="1" applyAlignment="1">
      <alignment horizontal="left" vertical="center" wrapText="1" indent="1"/>
    </xf>
    <xf numFmtId="0" fontId="12" fillId="3" borderId="1" xfId="1" applyFont="1" applyFill="1" applyBorder="1" applyAlignment="1">
      <alignment horizontal="center" vertical="center" wrapText="1"/>
    </xf>
    <xf numFmtId="0" fontId="24" fillId="3" borderId="1" xfId="1" applyFont="1" applyFill="1" applyBorder="1" applyAlignment="1">
      <alignment horizontal="center" vertical="center" wrapText="1"/>
    </xf>
    <xf numFmtId="0" fontId="15" fillId="11" borderId="1" xfId="1" applyFont="1" applyFill="1" applyBorder="1" applyAlignment="1">
      <alignment vertical="center" wrapText="1"/>
    </xf>
    <xf numFmtId="0" fontId="15" fillId="0" borderId="1" xfId="1" applyFont="1" applyFill="1" applyBorder="1" applyAlignment="1">
      <alignment vertical="center" wrapText="1"/>
    </xf>
    <xf numFmtId="0" fontId="17" fillId="0" borderId="1" xfId="0" applyFont="1" applyBorder="1" applyAlignment="1">
      <alignment horizontal="left" vertical="center" wrapText="1"/>
    </xf>
    <xf numFmtId="0" fontId="14" fillId="7" borderId="5" xfId="1" applyFont="1" applyFill="1" applyBorder="1" applyAlignment="1">
      <alignment horizontal="left" vertical="center" wrapText="1" indent="7"/>
    </xf>
    <xf numFmtId="0" fontId="14" fillId="7" borderId="6" xfId="1" applyFont="1" applyFill="1" applyBorder="1" applyAlignment="1">
      <alignment horizontal="left" vertical="center" wrapText="1" indent="7"/>
    </xf>
    <xf numFmtId="0" fontId="14" fillId="7" borderId="7" xfId="1" applyFont="1" applyFill="1" applyBorder="1" applyAlignment="1">
      <alignment horizontal="left" vertical="center" wrapText="1" indent="7"/>
    </xf>
    <xf numFmtId="0" fontId="14" fillId="7" borderId="5" xfId="1" applyFont="1" applyFill="1" applyBorder="1" applyAlignment="1">
      <alignment horizontal="left" vertical="center" wrapText="1"/>
    </xf>
    <xf numFmtId="0" fontId="14" fillId="7" borderId="6" xfId="1" applyFont="1" applyFill="1" applyBorder="1" applyAlignment="1">
      <alignment horizontal="left" vertical="center" wrapText="1"/>
    </xf>
    <xf numFmtId="0" fontId="14" fillId="7" borderId="7" xfId="1" applyFont="1" applyFill="1" applyBorder="1" applyAlignment="1">
      <alignment horizontal="left" vertical="center" wrapText="1"/>
    </xf>
    <xf numFmtId="0" fontId="24" fillId="3" borderId="8" xfId="1" applyFont="1" applyFill="1" applyBorder="1" applyAlignment="1">
      <alignment horizontal="center" vertical="center" wrapText="1"/>
    </xf>
    <xf numFmtId="0" fontId="24" fillId="3" borderId="10" xfId="1" applyFont="1" applyFill="1" applyBorder="1" applyAlignment="1">
      <alignment horizontal="center" vertical="center" wrapText="1"/>
    </xf>
    <xf numFmtId="0" fontId="24" fillId="3" borderId="9" xfId="1" applyFont="1" applyFill="1" applyBorder="1" applyAlignment="1">
      <alignment horizontal="center" vertical="center" wrapText="1"/>
    </xf>
    <xf numFmtId="0" fontId="24" fillId="3" borderId="13" xfId="1" applyFont="1" applyFill="1" applyBorder="1" applyAlignment="1">
      <alignment horizontal="center" vertical="center" wrapText="1"/>
    </xf>
    <xf numFmtId="0" fontId="24" fillId="3" borderId="15" xfId="1" applyFont="1" applyFill="1" applyBorder="1" applyAlignment="1">
      <alignment horizontal="center" vertical="center" wrapText="1"/>
    </xf>
    <xf numFmtId="0" fontId="24" fillId="3" borderId="14" xfId="1" applyFont="1" applyFill="1" applyBorder="1" applyAlignment="1">
      <alignment horizontal="center" vertical="center" wrapText="1"/>
    </xf>
    <xf numFmtId="0" fontId="15" fillId="0" borderId="1" xfId="1" applyFont="1" applyFill="1" applyBorder="1" applyAlignment="1">
      <alignment horizontal="center" vertical="center" wrapText="1"/>
    </xf>
    <xf numFmtId="0" fontId="12" fillId="0" borderId="10" xfId="1" applyFont="1" applyFill="1" applyBorder="1" applyAlignment="1">
      <alignment horizontal="left"/>
    </xf>
    <xf numFmtId="0" fontId="15" fillId="2" borderId="5" xfId="1" applyFont="1" applyFill="1" applyBorder="1" applyAlignment="1">
      <alignment horizontal="left" vertical="center"/>
    </xf>
    <xf numFmtId="0" fontId="15" fillId="2" borderId="7" xfId="1" applyFont="1" applyFill="1" applyBorder="1" applyAlignment="1">
      <alignment horizontal="left" vertical="center"/>
    </xf>
    <xf numFmtId="0" fontId="15" fillId="2" borderId="4" xfId="1" applyFont="1" applyFill="1" applyBorder="1" applyAlignment="1">
      <alignment horizontal="center" vertical="center"/>
    </xf>
  </cellXfs>
  <cellStyles count="5">
    <cellStyle name="Normal" xfId="0" builtinId="0"/>
    <cellStyle name="Normal 3" xfId="1" xr:uid="{635B036E-902D-4FCD-9BCB-E6B94DF7E9F7}"/>
    <cellStyle name="Porcentagem" xfId="4" builtinId="5"/>
    <cellStyle name="Porcentagem 2" xfId="3" xr:uid="{3DD29868-20E7-4A59-8B31-21D8F3815B5D}"/>
    <cellStyle name="Vírgula 4" xfId="2" xr:uid="{40AA0497-1BDA-4D63-A03D-958D11D8712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304800</xdr:colOff>
      <xdr:row>0</xdr:row>
      <xdr:rowOff>323850</xdr:rowOff>
    </xdr:from>
    <xdr:to>
      <xdr:col>1</xdr:col>
      <xdr:colOff>1971675</xdr:colOff>
      <xdr:row>1</xdr:row>
      <xdr:rowOff>323850</xdr:rowOff>
    </xdr:to>
    <xdr:pic>
      <xdr:nvPicPr>
        <xdr:cNvPr id="2" name="Picture 2">
          <a:extLst>
            <a:ext uri="{FF2B5EF4-FFF2-40B4-BE49-F238E27FC236}">
              <a16:creationId xmlns:a16="http://schemas.microsoft.com/office/drawing/2014/main" id="{580C00AE-E263-4B93-9489-9A30FB35A7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 y="323850"/>
          <a:ext cx="214312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142875</xdr:colOff>
      <xdr:row>0</xdr:row>
      <xdr:rowOff>0</xdr:rowOff>
    </xdr:from>
    <xdr:to>
      <xdr:col>2</xdr:col>
      <xdr:colOff>200025</xdr:colOff>
      <xdr:row>2</xdr:row>
      <xdr:rowOff>57150</xdr:rowOff>
    </xdr:to>
    <xdr:pic>
      <xdr:nvPicPr>
        <xdr:cNvPr id="2" name="Picture 2">
          <a:extLst>
            <a:ext uri="{FF2B5EF4-FFF2-40B4-BE49-F238E27FC236}">
              <a16:creationId xmlns:a16="http://schemas.microsoft.com/office/drawing/2014/main" id="{119D1909-A3B0-4631-8E67-326190DF37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0"/>
          <a:ext cx="216217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142875</xdr:colOff>
      <xdr:row>0</xdr:row>
      <xdr:rowOff>0</xdr:rowOff>
    </xdr:from>
    <xdr:to>
      <xdr:col>2</xdr:col>
      <xdr:colOff>164261</xdr:colOff>
      <xdr:row>2</xdr:row>
      <xdr:rowOff>57150</xdr:rowOff>
    </xdr:to>
    <xdr:pic>
      <xdr:nvPicPr>
        <xdr:cNvPr id="2" name="Picture 2">
          <a:extLst>
            <a:ext uri="{FF2B5EF4-FFF2-40B4-BE49-F238E27FC236}">
              <a16:creationId xmlns:a16="http://schemas.microsoft.com/office/drawing/2014/main" id="{1BDBA7E2-599D-471C-97E3-5B3076EDB0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0"/>
          <a:ext cx="216217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cimar\Desktop\PNAD%20Cont&#237;nua%20retrospectiva%202012-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dos os Indicadores"/>
      <sheetName val="Estimativas"/>
      <sheetName val="Distribuição"/>
      <sheetName val="Quadros  1"/>
      <sheetName val="Quadros 2"/>
      <sheetName val="Quadro 3"/>
      <sheetName val="Quadro 4"/>
      <sheetName val="Quadro 5"/>
      <sheetName val="Quadro 6"/>
      <sheetName val="Quadro 7"/>
      <sheetName val="Quadro 8"/>
      <sheetName val="Distribuição velho"/>
    </sheetNames>
    <sheetDataSet>
      <sheetData sheetId="0">
        <row r="1">
          <cell r="A1" t="str">
            <v>Pesquisa Nacional por Amostra de Domicílios Contínua - PNAD Contínua</v>
          </cell>
        </row>
        <row r="2">
          <cell r="A2" t="str">
            <v>Divulgação em 31 de janeiro de 2019</v>
          </cell>
        </row>
      </sheetData>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0EF89-7700-43E0-BFDC-D232CCE89624}">
  <sheetPr>
    <tabColor theme="6" tint="-0.249977111117893"/>
  </sheetPr>
  <dimension ref="A1:Y98"/>
  <sheetViews>
    <sheetView zoomScale="82" zoomScaleNormal="82" workbookViewId="0">
      <pane xSplit="2" ySplit="5" topLeftCell="C21" activePane="bottomRight" state="frozen"/>
      <selection pane="topRight" activeCell="C1" sqref="C1"/>
      <selection pane="bottomLeft" activeCell="A6" sqref="A6"/>
      <selection pane="bottomRight" activeCell="B4" sqref="B4:B5"/>
    </sheetView>
  </sheetViews>
  <sheetFormatPr defaultRowHeight="19.5" customHeight="1" x14ac:dyDescent="0.25"/>
  <cols>
    <col min="1" max="1" width="7.140625" style="1" customWidth="1"/>
    <col min="2" max="2" width="86.140625" style="12" customWidth="1"/>
    <col min="3" max="9" width="12.85546875" style="1" customWidth="1"/>
    <col min="10" max="16" width="12.85546875" style="13" customWidth="1"/>
    <col min="17" max="17" width="12.85546875" style="14" customWidth="1"/>
    <col min="18" max="25" width="12.85546875" style="1" customWidth="1"/>
    <col min="26" max="256" width="9.140625" style="1"/>
    <col min="257" max="257" width="7.140625" style="1" customWidth="1"/>
    <col min="258" max="258" width="86.140625" style="1" customWidth="1"/>
    <col min="259" max="281" width="12.85546875" style="1" customWidth="1"/>
    <col min="282" max="512" width="9.140625" style="1"/>
    <col min="513" max="513" width="7.140625" style="1" customWidth="1"/>
    <col min="514" max="514" width="86.140625" style="1" customWidth="1"/>
    <col min="515" max="537" width="12.85546875" style="1" customWidth="1"/>
    <col min="538" max="768" width="9.140625" style="1"/>
    <col min="769" max="769" width="7.140625" style="1" customWidth="1"/>
    <col min="770" max="770" width="86.140625" style="1" customWidth="1"/>
    <col min="771" max="793" width="12.85546875" style="1" customWidth="1"/>
    <col min="794" max="1024" width="9.140625" style="1"/>
    <col min="1025" max="1025" width="7.140625" style="1" customWidth="1"/>
    <col min="1026" max="1026" width="86.140625" style="1" customWidth="1"/>
    <col min="1027" max="1049" width="12.85546875" style="1" customWidth="1"/>
    <col min="1050" max="1280" width="9.140625" style="1"/>
    <col min="1281" max="1281" width="7.140625" style="1" customWidth="1"/>
    <col min="1282" max="1282" width="86.140625" style="1" customWidth="1"/>
    <col min="1283" max="1305" width="12.85546875" style="1" customWidth="1"/>
    <col min="1306" max="1536" width="9.140625" style="1"/>
    <col min="1537" max="1537" width="7.140625" style="1" customWidth="1"/>
    <col min="1538" max="1538" width="86.140625" style="1" customWidth="1"/>
    <col min="1539" max="1561" width="12.85546875" style="1" customWidth="1"/>
    <col min="1562" max="1792" width="9.140625" style="1"/>
    <col min="1793" max="1793" width="7.140625" style="1" customWidth="1"/>
    <col min="1794" max="1794" width="86.140625" style="1" customWidth="1"/>
    <col min="1795" max="1817" width="12.85546875" style="1" customWidth="1"/>
    <col min="1818" max="2048" width="9.140625" style="1"/>
    <col min="2049" max="2049" width="7.140625" style="1" customWidth="1"/>
    <col min="2050" max="2050" width="86.140625" style="1" customWidth="1"/>
    <col min="2051" max="2073" width="12.85546875" style="1" customWidth="1"/>
    <col min="2074" max="2304" width="9.140625" style="1"/>
    <col min="2305" max="2305" width="7.140625" style="1" customWidth="1"/>
    <col min="2306" max="2306" width="86.140625" style="1" customWidth="1"/>
    <col min="2307" max="2329" width="12.85546875" style="1" customWidth="1"/>
    <col min="2330" max="2560" width="9.140625" style="1"/>
    <col min="2561" max="2561" width="7.140625" style="1" customWidth="1"/>
    <col min="2562" max="2562" width="86.140625" style="1" customWidth="1"/>
    <col min="2563" max="2585" width="12.85546875" style="1" customWidth="1"/>
    <col min="2586" max="2816" width="9.140625" style="1"/>
    <col min="2817" max="2817" width="7.140625" style="1" customWidth="1"/>
    <col min="2818" max="2818" width="86.140625" style="1" customWidth="1"/>
    <col min="2819" max="2841" width="12.85546875" style="1" customWidth="1"/>
    <col min="2842" max="3072" width="9.140625" style="1"/>
    <col min="3073" max="3073" width="7.140625" style="1" customWidth="1"/>
    <col min="3074" max="3074" width="86.140625" style="1" customWidth="1"/>
    <col min="3075" max="3097" width="12.85546875" style="1" customWidth="1"/>
    <col min="3098" max="3328" width="9.140625" style="1"/>
    <col min="3329" max="3329" width="7.140625" style="1" customWidth="1"/>
    <col min="3330" max="3330" width="86.140625" style="1" customWidth="1"/>
    <col min="3331" max="3353" width="12.85546875" style="1" customWidth="1"/>
    <col min="3354" max="3584" width="9.140625" style="1"/>
    <col min="3585" max="3585" width="7.140625" style="1" customWidth="1"/>
    <col min="3586" max="3586" width="86.140625" style="1" customWidth="1"/>
    <col min="3587" max="3609" width="12.85546875" style="1" customWidth="1"/>
    <col min="3610" max="3840" width="9.140625" style="1"/>
    <col min="3841" max="3841" width="7.140625" style="1" customWidth="1"/>
    <col min="3842" max="3842" width="86.140625" style="1" customWidth="1"/>
    <col min="3843" max="3865" width="12.85546875" style="1" customWidth="1"/>
    <col min="3866" max="4096" width="9.140625" style="1"/>
    <col min="4097" max="4097" width="7.140625" style="1" customWidth="1"/>
    <col min="4098" max="4098" width="86.140625" style="1" customWidth="1"/>
    <col min="4099" max="4121" width="12.85546875" style="1" customWidth="1"/>
    <col min="4122" max="4352" width="9.140625" style="1"/>
    <col min="4353" max="4353" width="7.140625" style="1" customWidth="1"/>
    <col min="4354" max="4354" width="86.140625" style="1" customWidth="1"/>
    <col min="4355" max="4377" width="12.85546875" style="1" customWidth="1"/>
    <col min="4378" max="4608" width="9.140625" style="1"/>
    <col min="4609" max="4609" width="7.140625" style="1" customWidth="1"/>
    <col min="4610" max="4610" width="86.140625" style="1" customWidth="1"/>
    <col min="4611" max="4633" width="12.85546875" style="1" customWidth="1"/>
    <col min="4634" max="4864" width="9.140625" style="1"/>
    <col min="4865" max="4865" width="7.140625" style="1" customWidth="1"/>
    <col min="4866" max="4866" width="86.140625" style="1" customWidth="1"/>
    <col min="4867" max="4889" width="12.85546875" style="1" customWidth="1"/>
    <col min="4890" max="5120" width="9.140625" style="1"/>
    <col min="5121" max="5121" width="7.140625" style="1" customWidth="1"/>
    <col min="5122" max="5122" width="86.140625" style="1" customWidth="1"/>
    <col min="5123" max="5145" width="12.85546875" style="1" customWidth="1"/>
    <col min="5146" max="5376" width="9.140625" style="1"/>
    <col min="5377" max="5377" width="7.140625" style="1" customWidth="1"/>
    <col min="5378" max="5378" width="86.140625" style="1" customWidth="1"/>
    <col min="5379" max="5401" width="12.85546875" style="1" customWidth="1"/>
    <col min="5402" max="5632" width="9.140625" style="1"/>
    <col min="5633" max="5633" width="7.140625" style="1" customWidth="1"/>
    <col min="5634" max="5634" width="86.140625" style="1" customWidth="1"/>
    <col min="5635" max="5657" width="12.85546875" style="1" customWidth="1"/>
    <col min="5658" max="5888" width="9.140625" style="1"/>
    <col min="5889" max="5889" width="7.140625" style="1" customWidth="1"/>
    <col min="5890" max="5890" width="86.140625" style="1" customWidth="1"/>
    <col min="5891" max="5913" width="12.85546875" style="1" customWidth="1"/>
    <col min="5914" max="6144" width="9.140625" style="1"/>
    <col min="6145" max="6145" width="7.140625" style="1" customWidth="1"/>
    <col min="6146" max="6146" width="86.140625" style="1" customWidth="1"/>
    <col min="6147" max="6169" width="12.85546875" style="1" customWidth="1"/>
    <col min="6170" max="6400" width="9.140625" style="1"/>
    <col min="6401" max="6401" width="7.140625" style="1" customWidth="1"/>
    <col min="6402" max="6402" width="86.140625" style="1" customWidth="1"/>
    <col min="6403" max="6425" width="12.85546875" style="1" customWidth="1"/>
    <col min="6426" max="6656" width="9.140625" style="1"/>
    <col min="6657" max="6657" width="7.140625" style="1" customWidth="1"/>
    <col min="6658" max="6658" width="86.140625" style="1" customWidth="1"/>
    <col min="6659" max="6681" width="12.85546875" style="1" customWidth="1"/>
    <col min="6682" max="6912" width="9.140625" style="1"/>
    <col min="6913" max="6913" width="7.140625" style="1" customWidth="1"/>
    <col min="6914" max="6914" width="86.140625" style="1" customWidth="1"/>
    <col min="6915" max="6937" width="12.85546875" style="1" customWidth="1"/>
    <col min="6938" max="7168" width="9.140625" style="1"/>
    <col min="7169" max="7169" width="7.140625" style="1" customWidth="1"/>
    <col min="7170" max="7170" width="86.140625" style="1" customWidth="1"/>
    <col min="7171" max="7193" width="12.85546875" style="1" customWidth="1"/>
    <col min="7194" max="7424" width="9.140625" style="1"/>
    <col min="7425" max="7425" width="7.140625" style="1" customWidth="1"/>
    <col min="7426" max="7426" width="86.140625" style="1" customWidth="1"/>
    <col min="7427" max="7449" width="12.85546875" style="1" customWidth="1"/>
    <col min="7450" max="7680" width="9.140625" style="1"/>
    <col min="7681" max="7681" width="7.140625" style="1" customWidth="1"/>
    <col min="7682" max="7682" width="86.140625" style="1" customWidth="1"/>
    <col min="7683" max="7705" width="12.85546875" style="1" customWidth="1"/>
    <col min="7706" max="7936" width="9.140625" style="1"/>
    <col min="7937" max="7937" width="7.140625" style="1" customWidth="1"/>
    <col min="7938" max="7938" width="86.140625" style="1" customWidth="1"/>
    <col min="7939" max="7961" width="12.85546875" style="1" customWidth="1"/>
    <col min="7962" max="8192" width="9.140625" style="1"/>
    <col min="8193" max="8193" width="7.140625" style="1" customWidth="1"/>
    <col min="8194" max="8194" width="86.140625" style="1" customWidth="1"/>
    <col min="8195" max="8217" width="12.85546875" style="1" customWidth="1"/>
    <col min="8218" max="8448" width="9.140625" style="1"/>
    <col min="8449" max="8449" width="7.140625" style="1" customWidth="1"/>
    <col min="8450" max="8450" width="86.140625" style="1" customWidth="1"/>
    <col min="8451" max="8473" width="12.85546875" style="1" customWidth="1"/>
    <col min="8474" max="8704" width="9.140625" style="1"/>
    <col min="8705" max="8705" width="7.140625" style="1" customWidth="1"/>
    <col min="8706" max="8706" width="86.140625" style="1" customWidth="1"/>
    <col min="8707" max="8729" width="12.85546875" style="1" customWidth="1"/>
    <col min="8730" max="8960" width="9.140625" style="1"/>
    <col min="8961" max="8961" width="7.140625" style="1" customWidth="1"/>
    <col min="8962" max="8962" width="86.140625" style="1" customWidth="1"/>
    <col min="8963" max="8985" width="12.85546875" style="1" customWidth="1"/>
    <col min="8986" max="9216" width="9.140625" style="1"/>
    <col min="9217" max="9217" width="7.140625" style="1" customWidth="1"/>
    <col min="9218" max="9218" width="86.140625" style="1" customWidth="1"/>
    <col min="9219" max="9241" width="12.85546875" style="1" customWidth="1"/>
    <col min="9242" max="9472" width="9.140625" style="1"/>
    <col min="9473" max="9473" width="7.140625" style="1" customWidth="1"/>
    <col min="9474" max="9474" width="86.140625" style="1" customWidth="1"/>
    <col min="9475" max="9497" width="12.85546875" style="1" customWidth="1"/>
    <col min="9498" max="9728" width="9.140625" style="1"/>
    <col min="9729" max="9729" width="7.140625" style="1" customWidth="1"/>
    <col min="9730" max="9730" width="86.140625" style="1" customWidth="1"/>
    <col min="9731" max="9753" width="12.85546875" style="1" customWidth="1"/>
    <col min="9754" max="9984" width="9.140625" style="1"/>
    <col min="9985" max="9985" width="7.140625" style="1" customWidth="1"/>
    <col min="9986" max="9986" width="86.140625" style="1" customWidth="1"/>
    <col min="9987" max="10009" width="12.85546875" style="1" customWidth="1"/>
    <col min="10010" max="10240" width="9.140625" style="1"/>
    <col min="10241" max="10241" width="7.140625" style="1" customWidth="1"/>
    <col min="10242" max="10242" width="86.140625" style="1" customWidth="1"/>
    <col min="10243" max="10265" width="12.85546875" style="1" customWidth="1"/>
    <col min="10266" max="10496" width="9.140625" style="1"/>
    <col min="10497" max="10497" width="7.140625" style="1" customWidth="1"/>
    <col min="10498" max="10498" width="86.140625" style="1" customWidth="1"/>
    <col min="10499" max="10521" width="12.85546875" style="1" customWidth="1"/>
    <col min="10522" max="10752" width="9.140625" style="1"/>
    <col min="10753" max="10753" width="7.140625" style="1" customWidth="1"/>
    <col min="10754" max="10754" width="86.140625" style="1" customWidth="1"/>
    <col min="10755" max="10777" width="12.85546875" style="1" customWidth="1"/>
    <col min="10778" max="11008" width="9.140625" style="1"/>
    <col min="11009" max="11009" width="7.140625" style="1" customWidth="1"/>
    <col min="11010" max="11010" width="86.140625" style="1" customWidth="1"/>
    <col min="11011" max="11033" width="12.85546875" style="1" customWidth="1"/>
    <col min="11034" max="11264" width="9.140625" style="1"/>
    <col min="11265" max="11265" width="7.140625" style="1" customWidth="1"/>
    <col min="11266" max="11266" width="86.140625" style="1" customWidth="1"/>
    <col min="11267" max="11289" width="12.85546875" style="1" customWidth="1"/>
    <col min="11290" max="11520" width="9.140625" style="1"/>
    <col min="11521" max="11521" width="7.140625" style="1" customWidth="1"/>
    <col min="11522" max="11522" width="86.140625" style="1" customWidth="1"/>
    <col min="11523" max="11545" width="12.85546875" style="1" customWidth="1"/>
    <col min="11546" max="11776" width="9.140625" style="1"/>
    <col min="11777" max="11777" width="7.140625" style="1" customWidth="1"/>
    <col min="11778" max="11778" width="86.140625" style="1" customWidth="1"/>
    <col min="11779" max="11801" width="12.85546875" style="1" customWidth="1"/>
    <col min="11802" max="12032" width="9.140625" style="1"/>
    <col min="12033" max="12033" width="7.140625" style="1" customWidth="1"/>
    <col min="12034" max="12034" width="86.140625" style="1" customWidth="1"/>
    <col min="12035" max="12057" width="12.85546875" style="1" customWidth="1"/>
    <col min="12058" max="12288" width="9.140625" style="1"/>
    <col min="12289" max="12289" width="7.140625" style="1" customWidth="1"/>
    <col min="12290" max="12290" width="86.140625" style="1" customWidth="1"/>
    <col min="12291" max="12313" width="12.85546875" style="1" customWidth="1"/>
    <col min="12314" max="12544" width="9.140625" style="1"/>
    <col min="12545" max="12545" width="7.140625" style="1" customWidth="1"/>
    <col min="12546" max="12546" width="86.140625" style="1" customWidth="1"/>
    <col min="12547" max="12569" width="12.85546875" style="1" customWidth="1"/>
    <col min="12570" max="12800" width="9.140625" style="1"/>
    <col min="12801" max="12801" width="7.140625" style="1" customWidth="1"/>
    <col min="12802" max="12802" width="86.140625" style="1" customWidth="1"/>
    <col min="12803" max="12825" width="12.85546875" style="1" customWidth="1"/>
    <col min="12826" max="13056" width="9.140625" style="1"/>
    <col min="13057" max="13057" width="7.140625" style="1" customWidth="1"/>
    <col min="13058" max="13058" width="86.140625" style="1" customWidth="1"/>
    <col min="13059" max="13081" width="12.85546875" style="1" customWidth="1"/>
    <col min="13082" max="13312" width="9.140625" style="1"/>
    <col min="13313" max="13313" width="7.140625" style="1" customWidth="1"/>
    <col min="13314" max="13314" width="86.140625" style="1" customWidth="1"/>
    <col min="13315" max="13337" width="12.85546875" style="1" customWidth="1"/>
    <col min="13338" max="13568" width="9.140625" style="1"/>
    <col min="13569" max="13569" width="7.140625" style="1" customWidth="1"/>
    <col min="13570" max="13570" width="86.140625" style="1" customWidth="1"/>
    <col min="13571" max="13593" width="12.85546875" style="1" customWidth="1"/>
    <col min="13594" max="13824" width="9.140625" style="1"/>
    <col min="13825" max="13825" width="7.140625" style="1" customWidth="1"/>
    <col min="13826" max="13826" width="86.140625" style="1" customWidth="1"/>
    <col min="13827" max="13849" width="12.85546875" style="1" customWidth="1"/>
    <col min="13850" max="14080" width="9.140625" style="1"/>
    <col min="14081" max="14081" width="7.140625" style="1" customWidth="1"/>
    <col min="14082" max="14082" width="86.140625" style="1" customWidth="1"/>
    <col min="14083" max="14105" width="12.85546875" style="1" customWidth="1"/>
    <col min="14106" max="14336" width="9.140625" style="1"/>
    <col min="14337" max="14337" width="7.140625" style="1" customWidth="1"/>
    <col min="14338" max="14338" width="86.140625" style="1" customWidth="1"/>
    <col min="14339" max="14361" width="12.85546875" style="1" customWidth="1"/>
    <col min="14362" max="14592" width="9.140625" style="1"/>
    <col min="14593" max="14593" width="7.140625" style="1" customWidth="1"/>
    <col min="14594" max="14594" width="86.140625" style="1" customWidth="1"/>
    <col min="14595" max="14617" width="12.85546875" style="1" customWidth="1"/>
    <col min="14618" max="14848" width="9.140625" style="1"/>
    <col min="14849" max="14849" width="7.140625" style="1" customWidth="1"/>
    <col min="14850" max="14850" width="86.140625" style="1" customWidth="1"/>
    <col min="14851" max="14873" width="12.85546875" style="1" customWidth="1"/>
    <col min="14874" max="15104" width="9.140625" style="1"/>
    <col min="15105" max="15105" width="7.140625" style="1" customWidth="1"/>
    <col min="15106" max="15106" width="86.140625" style="1" customWidth="1"/>
    <col min="15107" max="15129" width="12.85546875" style="1" customWidth="1"/>
    <col min="15130" max="15360" width="9.140625" style="1"/>
    <col min="15361" max="15361" width="7.140625" style="1" customWidth="1"/>
    <col min="15362" max="15362" width="86.140625" style="1" customWidth="1"/>
    <col min="15363" max="15385" width="12.85546875" style="1" customWidth="1"/>
    <col min="15386" max="15616" width="9.140625" style="1"/>
    <col min="15617" max="15617" width="7.140625" style="1" customWidth="1"/>
    <col min="15618" max="15618" width="86.140625" style="1" customWidth="1"/>
    <col min="15619" max="15641" width="12.85546875" style="1" customWidth="1"/>
    <col min="15642" max="15872" width="9.140625" style="1"/>
    <col min="15873" max="15873" width="7.140625" style="1" customWidth="1"/>
    <col min="15874" max="15874" width="86.140625" style="1" customWidth="1"/>
    <col min="15875" max="15897" width="12.85546875" style="1" customWidth="1"/>
    <col min="15898" max="16128" width="9.140625" style="1"/>
    <col min="16129" max="16129" width="7.140625" style="1" customWidth="1"/>
    <col min="16130" max="16130" width="86.140625" style="1" customWidth="1"/>
    <col min="16131" max="16153" width="12.85546875" style="1" customWidth="1"/>
    <col min="16154" max="16384" width="9.140625" style="1"/>
  </cols>
  <sheetData>
    <row r="1" spans="1:25" ht="68.25" customHeight="1" x14ac:dyDescent="0.25">
      <c r="A1" s="75" t="s">
        <v>0</v>
      </c>
      <c r="B1" s="75"/>
      <c r="C1" s="75"/>
      <c r="D1" s="75"/>
      <c r="E1" s="75"/>
      <c r="F1" s="75"/>
      <c r="G1" s="75"/>
      <c r="H1" s="75"/>
      <c r="I1" s="75"/>
      <c r="J1" s="75"/>
      <c r="K1" s="75"/>
      <c r="L1" s="75"/>
      <c r="M1" s="75"/>
      <c r="N1" s="75"/>
      <c r="O1" s="75"/>
      <c r="P1" s="75"/>
      <c r="Q1" s="75"/>
    </row>
    <row r="2" spans="1:25" ht="26.25" x14ac:dyDescent="0.25">
      <c r="A2" s="76" t="s">
        <v>1</v>
      </c>
      <c r="B2" s="76"/>
      <c r="C2" s="76"/>
      <c r="D2" s="76"/>
      <c r="E2" s="76"/>
      <c r="F2" s="76"/>
      <c r="G2" s="76"/>
      <c r="H2" s="76"/>
      <c r="I2" s="76"/>
      <c r="J2" s="76"/>
      <c r="K2" s="76"/>
      <c r="L2" s="76"/>
      <c r="M2" s="76"/>
      <c r="N2" s="76"/>
      <c r="O2" s="76"/>
      <c r="P2" s="76"/>
      <c r="Q2" s="76"/>
    </row>
    <row r="3" spans="1:25" s="2" customFormat="1" ht="36.75" customHeight="1" x14ac:dyDescent="0.25">
      <c r="A3" s="75" t="s">
        <v>2</v>
      </c>
      <c r="B3" s="75"/>
      <c r="C3" s="75"/>
      <c r="D3" s="75"/>
      <c r="E3" s="75"/>
      <c r="F3" s="75"/>
      <c r="G3" s="75"/>
      <c r="H3" s="75"/>
      <c r="I3" s="75"/>
      <c r="J3" s="75"/>
      <c r="K3" s="75"/>
      <c r="L3" s="75"/>
      <c r="M3" s="75"/>
      <c r="N3" s="75"/>
      <c r="O3" s="75"/>
      <c r="P3" s="75"/>
      <c r="Q3" s="75"/>
    </row>
    <row r="4" spans="1:25" s="2" customFormat="1" ht="87.75" customHeight="1" x14ac:dyDescent="0.25">
      <c r="A4" s="77" t="s">
        <v>3</v>
      </c>
      <c r="B4" s="78" t="s">
        <v>4</v>
      </c>
      <c r="C4" s="79" t="s">
        <v>5</v>
      </c>
      <c r="D4" s="79"/>
      <c r="E4" s="79"/>
      <c r="F4" s="79"/>
      <c r="G4" s="79"/>
      <c r="H4" s="79"/>
      <c r="I4" s="79"/>
      <c r="J4" s="74" t="s">
        <v>6</v>
      </c>
      <c r="K4" s="74"/>
      <c r="L4" s="74"/>
      <c r="M4" s="74"/>
      <c r="N4" s="74"/>
      <c r="O4" s="74"/>
      <c r="P4" s="74"/>
      <c r="Q4" s="74"/>
      <c r="R4" s="74" t="s">
        <v>249</v>
      </c>
      <c r="S4" s="74"/>
      <c r="T4" s="74"/>
      <c r="U4" s="74"/>
      <c r="V4" s="74"/>
      <c r="W4" s="74"/>
      <c r="X4" s="74"/>
      <c r="Y4" s="74"/>
    </row>
    <row r="5" spans="1:25" s="6" customFormat="1" ht="86.25" customHeight="1" x14ac:dyDescent="0.25">
      <c r="A5" s="77"/>
      <c r="B5" s="78"/>
      <c r="C5" s="3">
        <v>2012</v>
      </c>
      <c r="D5" s="3">
        <v>2013</v>
      </c>
      <c r="E5" s="3">
        <v>2014</v>
      </c>
      <c r="F5" s="3">
        <v>2015</v>
      </c>
      <c r="G5" s="3">
        <v>2016</v>
      </c>
      <c r="H5" s="3">
        <v>2017</v>
      </c>
      <c r="I5" s="3">
        <v>2018</v>
      </c>
      <c r="J5" s="3" t="s">
        <v>7</v>
      </c>
      <c r="K5" s="3" t="s">
        <v>8</v>
      </c>
      <c r="L5" s="3" t="s">
        <v>9</v>
      </c>
      <c r="M5" s="3" t="s">
        <v>10</v>
      </c>
      <c r="N5" s="3" t="s">
        <v>11</v>
      </c>
      <c r="O5" s="3" t="s">
        <v>12</v>
      </c>
      <c r="P5" s="4" t="s">
        <v>13</v>
      </c>
      <c r="Q5" s="4" t="s">
        <v>14</v>
      </c>
      <c r="R5" s="5" t="s">
        <v>15</v>
      </c>
      <c r="S5" s="5" t="s">
        <v>16</v>
      </c>
      <c r="T5" s="5" t="s">
        <v>17</v>
      </c>
      <c r="U5" s="5" t="s">
        <v>18</v>
      </c>
      <c r="V5" s="5" t="s">
        <v>19</v>
      </c>
      <c r="W5" s="5" t="s">
        <v>20</v>
      </c>
      <c r="X5" s="4" t="s">
        <v>21</v>
      </c>
      <c r="Y5" s="4" t="s">
        <v>22</v>
      </c>
    </row>
    <row r="6" spans="1:25" s="8" customFormat="1" ht="65.099999999999994" customHeight="1" x14ac:dyDescent="0.25">
      <c r="A6" s="41">
        <v>1</v>
      </c>
      <c r="B6" s="7" t="s">
        <v>23</v>
      </c>
      <c r="C6" s="15">
        <v>198655</v>
      </c>
      <c r="D6" s="15">
        <v>200448</v>
      </c>
      <c r="E6" s="15">
        <v>202186.5</v>
      </c>
      <c r="F6" s="15">
        <v>203870.5</v>
      </c>
      <c r="G6" s="15">
        <v>205500</v>
      </c>
      <c r="H6" s="15">
        <v>207074.75</v>
      </c>
      <c r="I6" s="15">
        <v>208594</v>
      </c>
      <c r="J6" s="16">
        <f>(D6/C6-1)*100</f>
        <v>0.90256978178249181</v>
      </c>
      <c r="K6" s="16">
        <f t="shared" ref="K6:O6" si="0">(E6/D6-1)*100</f>
        <v>0.86730723180077351</v>
      </c>
      <c r="L6" s="16">
        <f t="shared" si="0"/>
        <v>0.83289438216695988</v>
      </c>
      <c r="M6" s="16">
        <f t="shared" si="0"/>
        <v>0.79928189708662334</v>
      </c>
      <c r="N6" s="16">
        <f t="shared" si="0"/>
        <v>0.76630170316300816</v>
      </c>
      <c r="O6" s="16">
        <f t="shared" si="0"/>
        <v>0.73367226086231696</v>
      </c>
      <c r="P6" s="16">
        <f>(I6/E6-1)*100</f>
        <v>3.169103773001658</v>
      </c>
      <c r="Q6" s="16">
        <f>(I6/C6-1)*100</f>
        <v>5.0031461579119529</v>
      </c>
      <c r="R6" s="17">
        <f>D6-C6</f>
        <v>1793</v>
      </c>
      <c r="S6" s="17">
        <f>E6-D6</f>
        <v>1738.5</v>
      </c>
      <c r="T6" s="17">
        <f t="shared" ref="T6:V6" si="1">F6-E6</f>
        <v>1684</v>
      </c>
      <c r="U6" s="17">
        <f t="shared" si="1"/>
        <v>1629.5</v>
      </c>
      <c r="V6" s="17">
        <f t="shared" si="1"/>
        <v>1574.75</v>
      </c>
      <c r="W6" s="17">
        <f>I6-H6</f>
        <v>1519.25</v>
      </c>
      <c r="X6" s="17">
        <f>I6-E6</f>
        <v>6407.5</v>
      </c>
      <c r="Y6" s="17">
        <f>I6-C6</f>
        <v>9939</v>
      </c>
    </row>
    <row r="7" spans="1:25" s="8" customFormat="1" ht="65.099999999999994" customHeight="1" x14ac:dyDescent="0.25">
      <c r="A7" s="41">
        <v>2</v>
      </c>
      <c r="B7" s="7" t="s">
        <v>24</v>
      </c>
      <c r="C7" s="15">
        <v>157267</v>
      </c>
      <c r="D7" s="15">
        <v>159510.5</v>
      </c>
      <c r="E7" s="15">
        <v>162028.75</v>
      </c>
      <c r="F7" s="15">
        <v>164344</v>
      </c>
      <c r="G7" s="15">
        <v>166371</v>
      </c>
      <c r="H7" s="15">
        <v>168361.75</v>
      </c>
      <c r="I7" s="15">
        <v>169965.25</v>
      </c>
      <c r="J7" s="16">
        <f t="shared" ref="J7:J70" si="2">(D7/C7-1)*100</f>
        <v>1.4265548398583405</v>
      </c>
      <c r="K7" s="16">
        <f t="shared" ref="K7:K70" si="3">(E7/D7-1)*100</f>
        <v>1.5787361960497792</v>
      </c>
      <c r="L7" s="16">
        <f t="shared" ref="L7:L70" si="4">(F7/E7-1)*100</f>
        <v>1.428913078697458</v>
      </c>
      <c r="M7" s="16">
        <f t="shared" ref="M7:M70" si="5">(G7/F7-1)*100</f>
        <v>1.2333885021661883</v>
      </c>
      <c r="N7" s="16">
        <f t="shared" ref="N7:N70" si="6">(H7/G7-1)*100</f>
        <v>1.1965727200052845</v>
      </c>
      <c r="O7" s="16">
        <f t="shared" ref="O7:O70" si="7">(I7/H7-1)*100</f>
        <v>0.95241347871473092</v>
      </c>
      <c r="P7" s="16">
        <f t="shared" ref="P7:P16" si="8">(I7/E7-1)*100</f>
        <v>4.8982047939023277</v>
      </c>
      <c r="Q7" s="16">
        <f t="shared" ref="Q7:Q70" si="9">(I7/C7-1)*100</f>
        <v>8.0743258280503873</v>
      </c>
      <c r="R7" s="17">
        <f t="shared" ref="R7:R70" si="10">D7-C7</f>
        <v>2243.5</v>
      </c>
      <c r="S7" s="17">
        <f t="shared" ref="S7:S70" si="11">E7-D7</f>
        <v>2518.25</v>
      </c>
      <c r="T7" s="17">
        <f t="shared" ref="T7:T70" si="12">F7-E7</f>
        <v>2315.25</v>
      </c>
      <c r="U7" s="17">
        <f t="shared" ref="U7:U70" si="13">G7-F7</f>
        <v>2027</v>
      </c>
      <c r="V7" s="17">
        <f t="shared" ref="V7:V70" si="14">H7-G7</f>
        <v>1990.75</v>
      </c>
      <c r="W7" s="17">
        <f>I7-H7</f>
        <v>1603.5</v>
      </c>
      <c r="X7" s="17">
        <f>I7-E7</f>
        <v>7936.5</v>
      </c>
      <c r="Y7" s="17">
        <f t="shared" ref="Y7:Y70" si="15">I7-C7</f>
        <v>12698.25</v>
      </c>
    </row>
    <row r="8" spans="1:25" s="8" customFormat="1" ht="65.099999999999994" customHeight="1" x14ac:dyDescent="0.25">
      <c r="A8" s="41">
        <v>3</v>
      </c>
      <c r="B8" s="7" t="s">
        <v>25</v>
      </c>
      <c r="C8" s="15">
        <v>96596.25</v>
      </c>
      <c r="D8" s="15">
        <v>97732.75</v>
      </c>
      <c r="E8" s="15">
        <v>98854.75</v>
      </c>
      <c r="F8" s="15">
        <v>100727.5</v>
      </c>
      <c r="G8" s="15">
        <v>102143.25</v>
      </c>
      <c r="H8" s="15">
        <v>103880.5</v>
      </c>
      <c r="I8" s="15">
        <v>104696</v>
      </c>
      <c r="J8" s="16">
        <f t="shared" si="2"/>
        <v>1.1765467085937509</v>
      </c>
      <c r="K8" s="16">
        <f t="shared" si="3"/>
        <v>1.1480286802530326</v>
      </c>
      <c r="L8" s="16">
        <f t="shared" si="4"/>
        <v>1.8944461444695415</v>
      </c>
      <c r="M8" s="16">
        <f t="shared" si="5"/>
        <v>1.4055248070288684</v>
      </c>
      <c r="N8" s="16">
        <f t="shared" si="6"/>
        <v>1.7007976542747549</v>
      </c>
      <c r="O8" s="16">
        <f t="shared" si="7"/>
        <v>0.78503665269227252</v>
      </c>
      <c r="P8" s="16">
        <f t="shared" si="8"/>
        <v>5.908921928384836</v>
      </c>
      <c r="Q8" s="16">
        <f t="shared" si="9"/>
        <v>8.385159879394898</v>
      </c>
      <c r="R8" s="17">
        <f t="shared" si="10"/>
        <v>1136.5</v>
      </c>
      <c r="S8" s="17">
        <f t="shared" si="11"/>
        <v>1122</v>
      </c>
      <c r="T8" s="17">
        <f t="shared" si="12"/>
        <v>1872.75</v>
      </c>
      <c r="U8" s="17">
        <f t="shared" si="13"/>
        <v>1415.75</v>
      </c>
      <c r="V8" s="17">
        <f t="shared" si="14"/>
        <v>1737.25</v>
      </c>
      <c r="W8" s="17">
        <f t="shared" ref="W8:W70" si="16">I8-H8</f>
        <v>815.5</v>
      </c>
      <c r="X8" s="17">
        <f t="shared" ref="X8:X70" si="17">I8-E8</f>
        <v>5841.25</v>
      </c>
      <c r="Y8" s="17">
        <f t="shared" si="15"/>
        <v>8099.75</v>
      </c>
    </row>
    <row r="9" spans="1:25" s="8" customFormat="1" ht="65.099999999999994" customHeight="1" x14ac:dyDescent="0.25">
      <c r="A9" s="41">
        <v>4</v>
      </c>
      <c r="B9" s="7" t="s">
        <v>26</v>
      </c>
      <c r="C9" s="15">
        <v>89496.5</v>
      </c>
      <c r="D9" s="15">
        <v>90764</v>
      </c>
      <c r="E9" s="15">
        <v>92112</v>
      </c>
      <c r="F9" s="15">
        <v>92142.25</v>
      </c>
      <c r="G9" s="15">
        <v>90383.5</v>
      </c>
      <c r="H9" s="15">
        <v>90647</v>
      </c>
      <c r="I9" s="15">
        <v>91860.5</v>
      </c>
      <c r="J9" s="16">
        <f t="shared" si="2"/>
        <v>1.4162565016508921</v>
      </c>
      <c r="K9" s="16">
        <f t="shared" si="3"/>
        <v>1.4851703318496279</v>
      </c>
      <c r="L9" s="16">
        <f t="shared" si="4"/>
        <v>3.2840455098148702E-2</v>
      </c>
      <c r="M9" s="16">
        <f t="shared" si="5"/>
        <v>-1.9087335071587663</v>
      </c>
      <c r="N9" s="16">
        <f t="shared" si="6"/>
        <v>0.29153551256591026</v>
      </c>
      <c r="O9" s="16">
        <f t="shared" si="7"/>
        <v>1.338709499487023</v>
      </c>
      <c r="P9" s="16">
        <f t="shared" si="8"/>
        <v>-0.2730371721382685</v>
      </c>
      <c r="Q9" s="16">
        <f t="shared" si="9"/>
        <v>2.6414440788187221</v>
      </c>
      <c r="R9" s="17">
        <f t="shared" si="10"/>
        <v>1267.5</v>
      </c>
      <c r="S9" s="17">
        <f t="shared" si="11"/>
        <v>1348</v>
      </c>
      <c r="T9" s="17">
        <f t="shared" si="12"/>
        <v>30.25</v>
      </c>
      <c r="U9" s="17">
        <f t="shared" si="13"/>
        <v>-1758.75</v>
      </c>
      <c r="V9" s="17">
        <f t="shared" si="14"/>
        <v>263.5</v>
      </c>
      <c r="W9" s="17">
        <f t="shared" si="16"/>
        <v>1213.5</v>
      </c>
      <c r="X9" s="17">
        <f t="shared" si="17"/>
        <v>-251.5</v>
      </c>
      <c r="Y9" s="17">
        <f t="shared" si="15"/>
        <v>2364</v>
      </c>
    </row>
    <row r="10" spans="1:25" s="8" customFormat="1" ht="65.099999999999994" customHeight="1" x14ac:dyDescent="0.25">
      <c r="A10" s="41">
        <v>5</v>
      </c>
      <c r="B10" s="7" t="s">
        <v>27</v>
      </c>
      <c r="C10" s="15">
        <v>7099.5</v>
      </c>
      <c r="D10" s="15">
        <v>6968.5</v>
      </c>
      <c r="E10" s="15">
        <v>6743.25</v>
      </c>
      <c r="F10" s="15">
        <v>8585</v>
      </c>
      <c r="G10" s="15">
        <v>11759.75</v>
      </c>
      <c r="H10" s="15">
        <v>13233.5</v>
      </c>
      <c r="I10" s="15">
        <v>12835.5</v>
      </c>
      <c r="J10" s="16">
        <f t="shared" si="2"/>
        <v>-1.8452003662229766</v>
      </c>
      <c r="K10" s="16">
        <f t="shared" si="3"/>
        <v>-3.2324029561598633</v>
      </c>
      <c r="L10" s="16">
        <f t="shared" si="4"/>
        <v>27.312497682868052</v>
      </c>
      <c r="M10" s="16">
        <f t="shared" si="5"/>
        <v>36.980198019801989</v>
      </c>
      <c r="N10" s="16">
        <f t="shared" si="6"/>
        <v>12.532154169944087</v>
      </c>
      <c r="O10" s="16">
        <f t="shared" si="7"/>
        <v>-3.007518796992481</v>
      </c>
      <c r="P10" s="16">
        <f t="shared" si="8"/>
        <v>90.345901457012573</v>
      </c>
      <c r="Q10" s="16">
        <f t="shared" si="9"/>
        <v>80.7944221424044</v>
      </c>
      <c r="R10" s="17">
        <f t="shared" si="10"/>
        <v>-131</v>
      </c>
      <c r="S10" s="17">
        <f t="shared" si="11"/>
        <v>-225.25</v>
      </c>
      <c r="T10" s="17">
        <f t="shared" si="12"/>
        <v>1841.75</v>
      </c>
      <c r="U10" s="17">
        <f t="shared" si="13"/>
        <v>3174.75</v>
      </c>
      <c r="V10" s="17">
        <f t="shared" si="14"/>
        <v>1473.75</v>
      </c>
      <c r="W10" s="17">
        <f t="shared" si="16"/>
        <v>-398</v>
      </c>
      <c r="X10" s="17">
        <f t="shared" si="17"/>
        <v>6092.25</v>
      </c>
      <c r="Y10" s="17">
        <f t="shared" si="15"/>
        <v>5736</v>
      </c>
    </row>
    <row r="11" spans="1:25" s="8" customFormat="1" ht="65.099999999999994" customHeight="1" x14ac:dyDescent="0.25">
      <c r="A11" s="41">
        <v>6</v>
      </c>
      <c r="B11" s="7" t="s">
        <v>28</v>
      </c>
      <c r="C11" s="15">
        <v>60671</v>
      </c>
      <c r="D11" s="15">
        <v>61778</v>
      </c>
      <c r="E11" s="15">
        <v>63173.5</v>
      </c>
      <c r="F11" s="15">
        <v>63616.75</v>
      </c>
      <c r="G11" s="15">
        <v>64227.75</v>
      </c>
      <c r="H11" s="15">
        <v>64481.75</v>
      </c>
      <c r="I11" s="15">
        <v>65269.25</v>
      </c>
      <c r="J11" s="16">
        <f t="shared" si="2"/>
        <v>1.8245949465148126</v>
      </c>
      <c r="K11" s="16">
        <f t="shared" si="3"/>
        <v>2.2588947521771541</v>
      </c>
      <c r="L11" s="16">
        <f t="shared" si="4"/>
        <v>0.70163913666332345</v>
      </c>
      <c r="M11" s="16">
        <f t="shared" si="5"/>
        <v>0.96043887812564677</v>
      </c>
      <c r="N11" s="16">
        <f t="shared" si="6"/>
        <v>0.39546769114595648</v>
      </c>
      <c r="O11" s="16">
        <f t="shared" si="7"/>
        <v>1.2212757873351743</v>
      </c>
      <c r="P11" s="16">
        <f t="shared" si="8"/>
        <v>3.3174511464459044</v>
      </c>
      <c r="Q11" s="16">
        <f t="shared" si="9"/>
        <v>7.5789916104893607</v>
      </c>
      <c r="R11" s="17">
        <f t="shared" si="10"/>
        <v>1107</v>
      </c>
      <c r="S11" s="17">
        <f t="shared" si="11"/>
        <v>1395.5</v>
      </c>
      <c r="T11" s="17">
        <f t="shared" si="12"/>
        <v>443.25</v>
      </c>
      <c r="U11" s="17">
        <f t="shared" si="13"/>
        <v>611</v>
      </c>
      <c r="V11" s="17">
        <f t="shared" si="14"/>
        <v>254</v>
      </c>
      <c r="W11" s="17">
        <f t="shared" si="16"/>
        <v>787.5</v>
      </c>
      <c r="X11" s="17">
        <f t="shared" si="17"/>
        <v>2095.75</v>
      </c>
      <c r="Y11" s="17">
        <f t="shared" si="15"/>
        <v>4598.25</v>
      </c>
    </row>
    <row r="12" spans="1:25" s="8" customFormat="1" ht="65.099999999999994" customHeight="1" x14ac:dyDescent="0.25">
      <c r="A12" s="41">
        <v>7</v>
      </c>
      <c r="B12" s="9" t="s">
        <v>29</v>
      </c>
      <c r="C12" s="15">
        <v>62700.5</v>
      </c>
      <c r="D12" s="15">
        <v>63347.25</v>
      </c>
      <c r="E12" s="15">
        <v>64397.25</v>
      </c>
      <c r="F12" s="15">
        <v>63275.25</v>
      </c>
      <c r="G12" s="15">
        <v>61822.5</v>
      </c>
      <c r="H12" s="15">
        <v>61506.75</v>
      </c>
      <c r="I12" s="15">
        <v>61908</v>
      </c>
      <c r="J12" s="16">
        <f t="shared" si="2"/>
        <v>1.0314909769459479</v>
      </c>
      <c r="K12" s="16">
        <f t="shared" si="3"/>
        <v>1.6575305163207599</v>
      </c>
      <c r="L12" s="16">
        <f t="shared" si="4"/>
        <v>-1.7423104247463961</v>
      </c>
      <c r="M12" s="16">
        <f t="shared" si="5"/>
        <v>-2.2959213910652254</v>
      </c>
      <c r="N12" s="16">
        <f t="shared" si="6"/>
        <v>-0.51073638238505747</v>
      </c>
      <c r="O12" s="16">
        <f t="shared" si="7"/>
        <v>0.65236742308771856</v>
      </c>
      <c r="P12" s="16">
        <f t="shared" si="8"/>
        <v>-3.8654600934046046</v>
      </c>
      <c r="Q12" s="16">
        <f t="shared" si="9"/>
        <v>-1.2639452635943904</v>
      </c>
      <c r="R12" s="17">
        <f t="shared" si="10"/>
        <v>646.75</v>
      </c>
      <c r="S12" s="17">
        <f t="shared" si="11"/>
        <v>1050</v>
      </c>
      <c r="T12" s="17">
        <f t="shared" si="12"/>
        <v>-1122</v>
      </c>
      <c r="U12" s="17">
        <f t="shared" si="13"/>
        <v>-1452.75</v>
      </c>
      <c r="V12" s="17">
        <f t="shared" si="14"/>
        <v>-315.75</v>
      </c>
      <c r="W12" s="17">
        <f t="shared" si="16"/>
        <v>401.25</v>
      </c>
      <c r="X12" s="17">
        <f t="shared" si="17"/>
        <v>-2489.25</v>
      </c>
      <c r="Y12" s="17">
        <f t="shared" si="15"/>
        <v>-792.5</v>
      </c>
    </row>
    <row r="13" spans="1:25" s="8" customFormat="1" ht="65.099999999999994" customHeight="1" x14ac:dyDescent="0.25">
      <c r="A13" s="41">
        <v>8</v>
      </c>
      <c r="B13" s="9" t="s">
        <v>30</v>
      </c>
      <c r="C13" s="15">
        <v>45392.25</v>
      </c>
      <c r="D13" s="15">
        <v>46187.75</v>
      </c>
      <c r="E13" s="15">
        <v>46987</v>
      </c>
      <c r="F13" s="15">
        <v>45779.25</v>
      </c>
      <c r="G13" s="15">
        <v>44439.5</v>
      </c>
      <c r="H13" s="15">
        <v>44046.5</v>
      </c>
      <c r="I13" s="15">
        <v>44117.75</v>
      </c>
      <c r="J13" s="16">
        <f t="shared" si="2"/>
        <v>1.7525018037219953</v>
      </c>
      <c r="K13" s="16">
        <f t="shared" si="3"/>
        <v>1.7304371830193066</v>
      </c>
      <c r="L13" s="16">
        <f t="shared" si="4"/>
        <v>-2.5703918105007717</v>
      </c>
      <c r="M13" s="16">
        <f t="shared" si="5"/>
        <v>-2.926544231283823</v>
      </c>
      <c r="N13" s="16">
        <f t="shared" si="6"/>
        <v>-0.88434838375769376</v>
      </c>
      <c r="O13" s="16">
        <f t="shared" si="7"/>
        <v>0.16176086635715237</v>
      </c>
      <c r="P13" s="16">
        <f t="shared" si="8"/>
        <v>-6.1064762593908917</v>
      </c>
      <c r="Q13" s="16">
        <f t="shared" si="9"/>
        <v>-2.8077480186595727</v>
      </c>
      <c r="R13" s="17">
        <f t="shared" si="10"/>
        <v>795.5</v>
      </c>
      <c r="S13" s="17">
        <f t="shared" si="11"/>
        <v>799.25</v>
      </c>
      <c r="T13" s="17">
        <f t="shared" si="12"/>
        <v>-1207.75</v>
      </c>
      <c r="U13" s="17">
        <f t="shared" si="13"/>
        <v>-1339.75</v>
      </c>
      <c r="V13" s="17">
        <f t="shared" si="14"/>
        <v>-393</v>
      </c>
      <c r="W13" s="17">
        <f t="shared" si="16"/>
        <v>71.25</v>
      </c>
      <c r="X13" s="17">
        <f t="shared" si="17"/>
        <v>-2869.25</v>
      </c>
      <c r="Y13" s="17">
        <f t="shared" si="15"/>
        <v>-1274.5</v>
      </c>
    </row>
    <row r="14" spans="1:25" s="8" customFormat="1" ht="65.099999999999994" customHeight="1" x14ac:dyDescent="0.25">
      <c r="A14" s="41">
        <v>9</v>
      </c>
      <c r="B14" s="7" t="s">
        <v>31</v>
      </c>
      <c r="C14" s="15">
        <v>34308.25</v>
      </c>
      <c r="D14" s="15">
        <v>35352.5</v>
      </c>
      <c r="E14" s="15">
        <v>36609.5</v>
      </c>
      <c r="F14" s="15">
        <v>35698.5</v>
      </c>
      <c r="G14" s="15">
        <v>34292.5</v>
      </c>
      <c r="H14" s="15">
        <v>33339.5</v>
      </c>
      <c r="I14" s="15">
        <v>32929</v>
      </c>
      <c r="J14" s="16">
        <f t="shared" si="2"/>
        <v>3.0437285492556532</v>
      </c>
      <c r="K14" s="16">
        <f t="shared" si="3"/>
        <v>3.5556184145392855</v>
      </c>
      <c r="L14" s="16">
        <f t="shared" si="4"/>
        <v>-2.4884251355522524</v>
      </c>
      <c r="M14" s="16">
        <f t="shared" si="5"/>
        <v>-3.9385408350490869</v>
      </c>
      <c r="N14" s="16">
        <f t="shared" si="6"/>
        <v>-2.7790333163228098</v>
      </c>
      <c r="O14" s="16">
        <f t="shared" si="7"/>
        <v>-1.2312722146402888</v>
      </c>
      <c r="P14" s="16">
        <f t="shared" si="8"/>
        <v>-10.053401439517062</v>
      </c>
      <c r="Q14" s="16">
        <f t="shared" si="9"/>
        <v>-4.0201700757106495</v>
      </c>
      <c r="R14" s="17">
        <f t="shared" si="10"/>
        <v>1044.25</v>
      </c>
      <c r="S14" s="17">
        <f t="shared" si="11"/>
        <v>1257</v>
      </c>
      <c r="T14" s="17">
        <f t="shared" si="12"/>
        <v>-911</v>
      </c>
      <c r="U14" s="17">
        <f t="shared" si="13"/>
        <v>-1406</v>
      </c>
      <c r="V14" s="17">
        <f t="shared" si="14"/>
        <v>-953</v>
      </c>
      <c r="W14" s="17">
        <f t="shared" si="16"/>
        <v>-410.5</v>
      </c>
      <c r="X14" s="17">
        <f t="shared" si="17"/>
        <v>-3680.5</v>
      </c>
      <c r="Y14" s="17">
        <f t="shared" si="15"/>
        <v>-1379.25</v>
      </c>
    </row>
    <row r="15" spans="1:25" s="8" customFormat="1" ht="65.099999999999994" customHeight="1" x14ac:dyDescent="0.25">
      <c r="A15" s="41">
        <v>10</v>
      </c>
      <c r="B15" s="7" t="s">
        <v>32</v>
      </c>
      <c r="C15" s="15">
        <v>11083.75</v>
      </c>
      <c r="D15" s="15">
        <v>10835</v>
      </c>
      <c r="E15" s="15">
        <v>10377.5</v>
      </c>
      <c r="F15" s="15">
        <v>10081</v>
      </c>
      <c r="G15" s="15">
        <v>10147.25</v>
      </c>
      <c r="H15" s="15">
        <v>10707.25</v>
      </c>
      <c r="I15" s="15">
        <v>11188.75</v>
      </c>
      <c r="J15" s="16">
        <f t="shared" si="2"/>
        <v>-2.2442765309574786</v>
      </c>
      <c r="K15" s="16">
        <f t="shared" si="3"/>
        <v>-4.222427318874022</v>
      </c>
      <c r="L15" s="16">
        <f t="shared" si="4"/>
        <v>-2.8571428571428581</v>
      </c>
      <c r="M15" s="16">
        <f t="shared" si="5"/>
        <v>0.65717686737427616</v>
      </c>
      <c r="N15" s="16">
        <f t="shared" si="6"/>
        <v>5.5187366035132746</v>
      </c>
      <c r="O15" s="16">
        <f t="shared" si="7"/>
        <v>4.4969529991361057</v>
      </c>
      <c r="P15" s="16">
        <f t="shared" si="8"/>
        <v>7.8173933991809275</v>
      </c>
      <c r="Q15" s="16">
        <f t="shared" si="9"/>
        <v>0.94733280703733769</v>
      </c>
      <c r="R15" s="17">
        <f t="shared" si="10"/>
        <v>-248.75</v>
      </c>
      <c r="S15" s="17">
        <f t="shared" si="11"/>
        <v>-457.5</v>
      </c>
      <c r="T15" s="17">
        <f t="shared" si="12"/>
        <v>-296.5</v>
      </c>
      <c r="U15" s="17">
        <f t="shared" si="13"/>
        <v>66.25</v>
      </c>
      <c r="V15" s="17">
        <f t="shared" si="14"/>
        <v>560</v>
      </c>
      <c r="W15" s="17">
        <f t="shared" si="16"/>
        <v>481.5</v>
      </c>
      <c r="X15" s="17">
        <f t="shared" si="17"/>
        <v>811.25</v>
      </c>
      <c r="Y15" s="17">
        <f t="shared" si="15"/>
        <v>105</v>
      </c>
    </row>
    <row r="16" spans="1:25" s="8" customFormat="1" ht="65.099999999999994" customHeight="1" x14ac:dyDescent="0.25">
      <c r="A16" s="41">
        <v>11</v>
      </c>
      <c r="B16" s="7" t="s">
        <v>33</v>
      </c>
      <c r="C16" s="15">
        <v>6135.5</v>
      </c>
      <c r="D16" s="15">
        <v>5985.5</v>
      </c>
      <c r="E16" s="15">
        <v>5973</v>
      </c>
      <c r="F16" s="15">
        <v>6078</v>
      </c>
      <c r="G16" s="15">
        <v>6169.5</v>
      </c>
      <c r="H16" s="15">
        <v>6177.25</v>
      </c>
      <c r="I16" s="15">
        <v>6241.75</v>
      </c>
      <c r="J16" s="16">
        <f t="shared" si="2"/>
        <v>-2.4447885257925184</v>
      </c>
      <c r="K16" s="16">
        <f t="shared" si="3"/>
        <v>-0.20883802522763117</v>
      </c>
      <c r="L16" s="16">
        <f t="shared" si="4"/>
        <v>1.7579105976895937</v>
      </c>
      <c r="M16" s="16">
        <f t="shared" si="5"/>
        <v>1.5054294175715688</v>
      </c>
      <c r="N16" s="16">
        <f t="shared" si="6"/>
        <v>0.1256179593159823</v>
      </c>
      <c r="O16" s="16">
        <f t="shared" si="7"/>
        <v>1.0441539520013032</v>
      </c>
      <c r="P16" s="16">
        <f t="shared" si="8"/>
        <v>4.4994140298007634</v>
      </c>
      <c r="Q16" s="16">
        <f t="shared" si="9"/>
        <v>1.7317252057696964</v>
      </c>
      <c r="R16" s="17">
        <f t="shared" si="10"/>
        <v>-150</v>
      </c>
      <c r="S16" s="17">
        <f t="shared" si="11"/>
        <v>-12.5</v>
      </c>
      <c r="T16" s="17">
        <f t="shared" si="12"/>
        <v>105</v>
      </c>
      <c r="U16" s="17">
        <f t="shared" si="13"/>
        <v>91.5</v>
      </c>
      <c r="V16" s="17">
        <f t="shared" si="14"/>
        <v>7.75</v>
      </c>
      <c r="W16" s="17">
        <f t="shared" si="16"/>
        <v>64.5</v>
      </c>
      <c r="X16" s="17">
        <f t="shared" si="17"/>
        <v>268.75</v>
      </c>
      <c r="Y16" s="17">
        <f t="shared" si="15"/>
        <v>106.25</v>
      </c>
    </row>
    <row r="17" spans="1:25" s="8" customFormat="1" ht="65.099999999999994" customHeight="1" x14ac:dyDescent="0.25">
      <c r="A17" s="41">
        <v>12</v>
      </c>
      <c r="B17" s="7" t="s">
        <v>34</v>
      </c>
      <c r="C17" s="15">
        <v>1931.75</v>
      </c>
      <c r="D17" s="15">
        <v>1848.5</v>
      </c>
      <c r="E17" s="15">
        <v>1899.75</v>
      </c>
      <c r="F17" s="15">
        <v>1959.75</v>
      </c>
      <c r="G17" s="15">
        <v>2052.25</v>
      </c>
      <c r="H17" s="15">
        <v>1870.75</v>
      </c>
      <c r="I17" s="15">
        <v>1821.75</v>
      </c>
      <c r="J17" s="16">
        <f t="shared" si="2"/>
        <v>-4.3095638669600085</v>
      </c>
      <c r="K17" s="16">
        <f t="shared" si="3"/>
        <v>2.7725182580470742</v>
      </c>
      <c r="L17" s="16">
        <f t="shared" si="4"/>
        <v>3.1583103039873661</v>
      </c>
      <c r="M17" s="16">
        <f t="shared" si="5"/>
        <v>4.7199897946166525</v>
      </c>
      <c r="N17" s="16">
        <f t="shared" si="6"/>
        <v>-8.8439517602631241</v>
      </c>
      <c r="O17" s="16">
        <f t="shared" si="7"/>
        <v>-2.6192703461178635</v>
      </c>
      <c r="P17" s="16">
        <f t="shared" ref="P17:P70" si="18">(I17/E17-1)*100</f>
        <v>-4.1058033951835711</v>
      </c>
      <c r="Q17" s="16">
        <f t="shared" si="9"/>
        <v>-5.6943186230102194</v>
      </c>
      <c r="R17" s="17">
        <f t="shared" si="10"/>
        <v>-83.25</v>
      </c>
      <c r="S17" s="17">
        <f t="shared" si="11"/>
        <v>51.25</v>
      </c>
      <c r="T17" s="17">
        <f t="shared" si="12"/>
        <v>60</v>
      </c>
      <c r="U17" s="17">
        <f t="shared" si="13"/>
        <v>92.5</v>
      </c>
      <c r="V17" s="17">
        <f t="shared" si="14"/>
        <v>-181.5</v>
      </c>
      <c r="W17" s="17">
        <f t="shared" si="16"/>
        <v>-49</v>
      </c>
      <c r="X17" s="17">
        <f t="shared" si="17"/>
        <v>-78</v>
      </c>
      <c r="Y17" s="17">
        <f t="shared" si="15"/>
        <v>-110</v>
      </c>
    </row>
    <row r="18" spans="1:25" s="8" customFormat="1" ht="65.099999999999994" customHeight="1" x14ac:dyDescent="0.25">
      <c r="A18" s="41">
        <v>13</v>
      </c>
      <c r="B18" s="7" t="s">
        <v>35</v>
      </c>
      <c r="C18" s="15">
        <v>4204</v>
      </c>
      <c r="D18" s="15">
        <v>4137</v>
      </c>
      <c r="E18" s="15">
        <v>4072.75</v>
      </c>
      <c r="F18" s="15">
        <v>4118.5</v>
      </c>
      <c r="G18" s="15">
        <v>4117.25</v>
      </c>
      <c r="H18" s="15">
        <v>4306.25</v>
      </c>
      <c r="I18" s="15">
        <v>4420</v>
      </c>
      <c r="J18" s="16">
        <f t="shared" si="2"/>
        <v>-1.5937202664129346</v>
      </c>
      <c r="K18" s="16">
        <f t="shared" si="3"/>
        <v>-1.5530577713318783</v>
      </c>
      <c r="L18" s="16">
        <f t="shared" si="4"/>
        <v>1.1233196243324528</v>
      </c>
      <c r="M18" s="16">
        <f t="shared" si="5"/>
        <v>-3.0350855894134554E-2</v>
      </c>
      <c r="N18" s="16">
        <f t="shared" si="6"/>
        <v>4.5904426498269535</v>
      </c>
      <c r="O18" s="16">
        <f t="shared" si="7"/>
        <v>2.6415094339622636</v>
      </c>
      <c r="P18" s="16">
        <f t="shared" si="18"/>
        <v>8.5261800994414152</v>
      </c>
      <c r="Q18" s="16">
        <f t="shared" si="9"/>
        <v>5.1379638439581266</v>
      </c>
      <c r="R18" s="17">
        <f t="shared" si="10"/>
        <v>-67</v>
      </c>
      <c r="S18" s="17">
        <f t="shared" si="11"/>
        <v>-64.25</v>
      </c>
      <c r="T18" s="17">
        <f t="shared" si="12"/>
        <v>45.75</v>
      </c>
      <c r="U18" s="17">
        <f t="shared" si="13"/>
        <v>-1.25</v>
      </c>
      <c r="V18" s="17">
        <f t="shared" si="14"/>
        <v>189</v>
      </c>
      <c r="W18" s="17">
        <f t="shared" si="16"/>
        <v>113.75</v>
      </c>
      <c r="X18" s="17">
        <f t="shared" si="17"/>
        <v>347.25</v>
      </c>
      <c r="Y18" s="17">
        <f t="shared" si="15"/>
        <v>216</v>
      </c>
    </row>
    <row r="19" spans="1:25" s="8" customFormat="1" ht="65.099999999999994" customHeight="1" x14ac:dyDescent="0.25">
      <c r="A19" s="41">
        <v>14</v>
      </c>
      <c r="B19" s="7" t="s">
        <v>36</v>
      </c>
      <c r="C19" s="15">
        <v>11172.75</v>
      </c>
      <c r="D19" s="15">
        <v>11174.25</v>
      </c>
      <c r="E19" s="15">
        <v>11437.75</v>
      </c>
      <c r="F19" s="15">
        <v>11418</v>
      </c>
      <c r="G19" s="15">
        <v>11213.5</v>
      </c>
      <c r="H19" s="15">
        <v>11283.25</v>
      </c>
      <c r="I19" s="15">
        <v>11548</v>
      </c>
      <c r="J19" s="16">
        <f t="shared" si="2"/>
        <v>1.3425521917165284E-2</v>
      </c>
      <c r="K19" s="16">
        <f t="shared" si="3"/>
        <v>2.3581000962033194</v>
      </c>
      <c r="L19" s="16">
        <f t="shared" si="4"/>
        <v>-0.17267382133724363</v>
      </c>
      <c r="M19" s="16">
        <f t="shared" si="5"/>
        <v>-1.7910317043265067</v>
      </c>
      <c r="N19" s="16">
        <f t="shared" si="6"/>
        <v>0.62201810317921158</v>
      </c>
      <c r="O19" s="16">
        <f t="shared" si="7"/>
        <v>2.3463984224403323</v>
      </c>
      <c r="P19" s="16">
        <f t="shared" si="18"/>
        <v>0.96391335708509995</v>
      </c>
      <c r="Q19" s="16">
        <f t="shared" si="9"/>
        <v>3.3586180662773302</v>
      </c>
      <c r="R19" s="17">
        <f t="shared" si="10"/>
        <v>1.5</v>
      </c>
      <c r="S19" s="17">
        <f t="shared" si="11"/>
        <v>263.5</v>
      </c>
      <c r="T19" s="17">
        <f t="shared" si="12"/>
        <v>-19.75</v>
      </c>
      <c r="U19" s="17">
        <f t="shared" si="13"/>
        <v>-204.5</v>
      </c>
      <c r="V19" s="17">
        <f t="shared" si="14"/>
        <v>69.75</v>
      </c>
      <c r="W19" s="17">
        <f t="shared" si="16"/>
        <v>264.75</v>
      </c>
      <c r="X19" s="17">
        <f t="shared" si="17"/>
        <v>110.25</v>
      </c>
      <c r="Y19" s="17">
        <f t="shared" si="15"/>
        <v>375.25</v>
      </c>
    </row>
    <row r="20" spans="1:25" s="8" customFormat="1" ht="65.099999999999994" customHeight="1" x14ac:dyDescent="0.25">
      <c r="A20" s="41">
        <v>15</v>
      </c>
      <c r="B20" s="7" t="s">
        <v>37</v>
      </c>
      <c r="C20" s="15">
        <v>1429.5</v>
      </c>
      <c r="D20" s="15">
        <v>1359.75</v>
      </c>
      <c r="E20" s="15">
        <v>1340</v>
      </c>
      <c r="F20" s="15">
        <v>1281.5</v>
      </c>
      <c r="G20" s="15">
        <v>1148.5</v>
      </c>
      <c r="H20" s="15">
        <v>1182.5</v>
      </c>
      <c r="I20" s="15">
        <v>1248</v>
      </c>
      <c r="J20" s="16">
        <f t="shared" si="2"/>
        <v>-4.8793284365162615</v>
      </c>
      <c r="K20" s="16">
        <f t="shared" si="3"/>
        <v>-1.4524728810443088</v>
      </c>
      <c r="L20" s="16">
        <f t="shared" si="4"/>
        <v>-4.3656716417910468</v>
      </c>
      <c r="M20" s="16">
        <f t="shared" si="5"/>
        <v>-10.378462738977756</v>
      </c>
      <c r="N20" s="16">
        <f t="shared" si="6"/>
        <v>2.9603831084022536</v>
      </c>
      <c r="O20" s="16">
        <f t="shared" si="7"/>
        <v>5.5391120507399583</v>
      </c>
      <c r="P20" s="16">
        <f t="shared" si="18"/>
        <v>-6.8656716417910495</v>
      </c>
      <c r="Q20" s="16">
        <f t="shared" si="9"/>
        <v>-12.696747114375651</v>
      </c>
      <c r="R20" s="17">
        <f t="shared" si="10"/>
        <v>-69.75</v>
      </c>
      <c r="S20" s="17">
        <f t="shared" si="11"/>
        <v>-19.75</v>
      </c>
      <c r="T20" s="17">
        <f t="shared" si="12"/>
        <v>-58.5</v>
      </c>
      <c r="U20" s="17">
        <f t="shared" si="13"/>
        <v>-133</v>
      </c>
      <c r="V20" s="17">
        <f t="shared" si="14"/>
        <v>34</v>
      </c>
      <c r="W20" s="17">
        <f t="shared" si="16"/>
        <v>65.5</v>
      </c>
      <c r="X20" s="17">
        <f t="shared" si="17"/>
        <v>-92</v>
      </c>
      <c r="Y20" s="17">
        <f t="shared" si="15"/>
        <v>-181.5</v>
      </c>
    </row>
    <row r="21" spans="1:25" s="8" customFormat="1" ht="65.099999999999994" customHeight="1" x14ac:dyDescent="0.25">
      <c r="A21" s="41">
        <v>16</v>
      </c>
      <c r="B21" s="7" t="s">
        <v>38</v>
      </c>
      <c r="C21" s="15">
        <v>7603.25</v>
      </c>
      <c r="D21" s="15">
        <v>7663.5</v>
      </c>
      <c r="E21" s="15">
        <v>7862.75</v>
      </c>
      <c r="F21" s="15">
        <v>7888.5</v>
      </c>
      <c r="G21" s="15">
        <v>7940</v>
      </c>
      <c r="H21" s="15">
        <v>7816.25</v>
      </c>
      <c r="I21" s="15">
        <v>7878</v>
      </c>
      <c r="J21" s="16">
        <f t="shared" si="2"/>
        <v>0.79242429224344324</v>
      </c>
      <c r="K21" s="16">
        <f t="shared" si="3"/>
        <v>2.599986951131994</v>
      </c>
      <c r="L21" s="16">
        <f t="shared" si="4"/>
        <v>0.32749356141299479</v>
      </c>
      <c r="M21" s="16">
        <f t="shared" si="5"/>
        <v>0.65284908410978559</v>
      </c>
      <c r="N21" s="16">
        <f t="shared" si="6"/>
        <v>-1.5585642317380355</v>
      </c>
      <c r="O21" s="16">
        <f t="shared" si="7"/>
        <v>0.79002079002079562</v>
      </c>
      <c r="P21" s="16">
        <f t="shared" si="18"/>
        <v>0.19395249753584309</v>
      </c>
      <c r="Q21" s="16">
        <f t="shared" si="9"/>
        <v>3.6135862953342368</v>
      </c>
      <c r="R21" s="17">
        <f t="shared" si="10"/>
        <v>60.25</v>
      </c>
      <c r="S21" s="17">
        <f t="shared" si="11"/>
        <v>199.25</v>
      </c>
      <c r="T21" s="17">
        <f t="shared" si="12"/>
        <v>25.75</v>
      </c>
      <c r="U21" s="17">
        <f t="shared" si="13"/>
        <v>51.5</v>
      </c>
      <c r="V21" s="17">
        <f t="shared" si="14"/>
        <v>-123.75</v>
      </c>
      <c r="W21" s="17">
        <f t="shared" si="16"/>
        <v>61.75</v>
      </c>
      <c r="X21" s="17">
        <f t="shared" si="17"/>
        <v>15.25</v>
      </c>
      <c r="Y21" s="17">
        <f t="shared" si="15"/>
        <v>274.75</v>
      </c>
    </row>
    <row r="22" spans="1:25" s="8" customFormat="1" ht="65.099999999999994" customHeight="1" x14ac:dyDescent="0.25">
      <c r="A22" s="41">
        <v>17</v>
      </c>
      <c r="B22" s="7" t="s">
        <v>39</v>
      </c>
      <c r="C22" s="15">
        <v>2140</v>
      </c>
      <c r="D22" s="15">
        <v>2151.5</v>
      </c>
      <c r="E22" s="15">
        <v>2234.75</v>
      </c>
      <c r="F22" s="15">
        <v>2247.75</v>
      </c>
      <c r="G22" s="15">
        <v>2125</v>
      </c>
      <c r="H22" s="15">
        <v>2284.25</v>
      </c>
      <c r="I22" s="15">
        <v>2421.75</v>
      </c>
      <c r="J22" s="16">
        <f t="shared" si="2"/>
        <v>0.53738317757008325</v>
      </c>
      <c r="K22" s="16">
        <f t="shared" si="3"/>
        <v>3.8693934464327118</v>
      </c>
      <c r="L22" s="16">
        <f t="shared" si="4"/>
        <v>0.58172055039713566</v>
      </c>
      <c r="M22" s="16">
        <f t="shared" si="5"/>
        <v>-5.4610165721276864</v>
      </c>
      <c r="N22" s="16">
        <f t="shared" si="6"/>
        <v>7.4941176470588289</v>
      </c>
      <c r="O22" s="16">
        <f t="shared" si="7"/>
        <v>6.0194812301630707</v>
      </c>
      <c r="P22" s="16">
        <f t="shared" si="18"/>
        <v>8.3678263787895659</v>
      </c>
      <c r="Q22" s="16">
        <f t="shared" si="9"/>
        <v>13.165887850467284</v>
      </c>
      <c r="R22" s="17">
        <f t="shared" si="10"/>
        <v>11.5</v>
      </c>
      <c r="S22" s="17">
        <f t="shared" si="11"/>
        <v>83.25</v>
      </c>
      <c r="T22" s="17">
        <f t="shared" si="12"/>
        <v>13</v>
      </c>
      <c r="U22" s="17">
        <f t="shared" si="13"/>
        <v>-122.75</v>
      </c>
      <c r="V22" s="17">
        <f t="shared" si="14"/>
        <v>159.25</v>
      </c>
      <c r="W22" s="17">
        <f t="shared" si="16"/>
        <v>137.5</v>
      </c>
      <c r="X22" s="17">
        <f t="shared" si="17"/>
        <v>187</v>
      </c>
      <c r="Y22" s="17">
        <f t="shared" si="15"/>
        <v>281.75</v>
      </c>
    </row>
    <row r="23" spans="1:25" s="8" customFormat="1" ht="65.099999999999994" customHeight="1" x14ac:dyDescent="0.25">
      <c r="A23" s="41">
        <v>18</v>
      </c>
      <c r="B23" s="7" t="s">
        <v>40</v>
      </c>
      <c r="C23" s="15">
        <v>3556</v>
      </c>
      <c r="D23" s="15">
        <v>3730</v>
      </c>
      <c r="E23" s="15">
        <v>3786.75</v>
      </c>
      <c r="F23" s="15">
        <v>4021.5</v>
      </c>
      <c r="G23" s="15">
        <v>3915</v>
      </c>
      <c r="H23" s="73">
        <v>4243.25</v>
      </c>
      <c r="I23" s="15">
        <v>4422.75</v>
      </c>
      <c r="J23" s="16">
        <f t="shared" si="2"/>
        <v>4.8931383577052845</v>
      </c>
      <c r="K23" s="16">
        <f t="shared" si="3"/>
        <v>1.521447721179614</v>
      </c>
      <c r="L23" s="16">
        <f t="shared" si="4"/>
        <v>6.1992473757179534</v>
      </c>
      <c r="M23" s="16">
        <f t="shared" si="5"/>
        <v>-2.648265572547559</v>
      </c>
      <c r="N23" s="16">
        <f t="shared" si="6"/>
        <v>8.3844189016602844</v>
      </c>
      <c r="O23" s="16">
        <f t="shared" si="7"/>
        <v>4.2302480410063126</v>
      </c>
      <c r="P23" s="16">
        <f>(I23/E23-1)*100</f>
        <v>16.79540503069914</v>
      </c>
      <c r="Q23" s="16">
        <f t="shared" si="9"/>
        <v>24.374296962879647</v>
      </c>
      <c r="R23" s="17">
        <f t="shared" si="10"/>
        <v>174</v>
      </c>
      <c r="S23" s="17">
        <f t="shared" si="11"/>
        <v>56.75</v>
      </c>
      <c r="T23" s="17">
        <f t="shared" si="12"/>
        <v>234.75</v>
      </c>
      <c r="U23" s="17">
        <f t="shared" si="13"/>
        <v>-106.5</v>
      </c>
      <c r="V23" s="17">
        <f t="shared" si="14"/>
        <v>328.25</v>
      </c>
      <c r="W23" s="17">
        <f t="shared" si="16"/>
        <v>179.5</v>
      </c>
      <c r="X23" s="17">
        <f t="shared" si="17"/>
        <v>636</v>
      </c>
      <c r="Y23" s="17">
        <f t="shared" si="15"/>
        <v>866.75</v>
      </c>
    </row>
    <row r="24" spans="1:25" s="8" customFormat="1" ht="65.099999999999994" customHeight="1" x14ac:dyDescent="0.25">
      <c r="A24" s="41">
        <v>19</v>
      </c>
      <c r="B24" s="7" t="s">
        <v>41</v>
      </c>
      <c r="C24" s="18"/>
      <c r="D24" s="18"/>
      <c r="E24" s="18"/>
      <c r="F24" s="18"/>
      <c r="G24" s="15">
        <v>3261.5</v>
      </c>
      <c r="H24" s="73">
        <v>3410</v>
      </c>
      <c r="I24" s="15">
        <v>3517.5</v>
      </c>
      <c r="J24" s="18"/>
      <c r="K24" s="18"/>
      <c r="L24" s="18"/>
      <c r="M24" s="18"/>
      <c r="N24" s="16">
        <f t="shared" si="6"/>
        <v>4.5531197301855064</v>
      </c>
      <c r="O24" s="16">
        <f t="shared" si="7"/>
        <v>3.1524926686216981</v>
      </c>
      <c r="P24" s="18"/>
      <c r="Q24" s="18"/>
      <c r="R24" s="18"/>
      <c r="S24" s="18"/>
      <c r="T24" s="18"/>
      <c r="U24" s="18"/>
      <c r="V24" s="17">
        <f t="shared" si="14"/>
        <v>148.5</v>
      </c>
      <c r="W24" s="17">
        <f t="shared" si="16"/>
        <v>107.5</v>
      </c>
      <c r="X24" s="18"/>
      <c r="Y24" s="18"/>
    </row>
    <row r="25" spans="1:25" s="8" customFormat="1" ht="65.099999999999994" customHeight="1" x14ac:dyDescent="0.25">
      <c r="A25" s="41">
        <v>20</v>
      </c>
      <c r="B25" s="9" t="s">
        <v>42</v>
      </c>
      <c r="C25" s="18"/>
      <c r="D25" s="18"/>
      <c r="E25" s="18"/>
      <c r="F25" s="18"/>
      <c r="G25" s="15">
        <v>653.5</v>
      </c>
      <c r="H25" s="73">
        <v>833.5</v>
      </c>
      <c r="I25" s="15">
        <v>905</v>
      </c>
      <c r="J25" s="18"/>
      <c r="K25" s="18"/>
      <c r="L25" s="18"/>
      <c r="M25" s="18"/>
      <c r="N25" s="16">
        <f t="shared" si="6"/>
        <v>27.54399387911246</v>
      </c>
      <c r="O25" s="16">
        <f t="shared" si="7"/>
        <v>8.5782843431313704</v>
      </c>
      <c r="P25" s="18"/>
      <c r="Q25" s="18"/>
      <c r="R25" s="18"/>
      <c r="S25" s="18"/>
      <c r="T25" s="18"/>
      <c r="U25" s="18"/>
      <c r="V25" s="17">
        <f t="shared" si="14"/>
        <v>180</v>
      </c>
      <c r="W25" s="17">
        <f t="shared" si="16"/>
        <v>71.5</v>
      </c>
      <c r="X25" s="18"/>
      <c r="Y25" s="18"/>
    </row>
    <row r="26" spans="1:25" s="8" customFormat="1" ht="65.099999999999994" customHeight="1" x14ac:dyDescent="0.25">
      <c r="A26" s="41">
        <v>21</v>
      </c>
      <c r="B26" s="9" t="s">
        <v>43</v>
      </c>
      <c r="C26" s="19">
        <v>20448.75</v>
      </c>
      <c r="D26" s="19">
        <v>20897.25</v>
      </c>
      <c r="E26" s="19">
        <v>21304.75</v>
      </c>
      <c r="F26" s="19">
        <v>22246</v>
      </c>
      <c r="G26" s="15">
        <v>22523.25</v>
      </c>
      <c r="H26" s="15">
        <v>22682.5</v>
      </c>
      <c r="I26" s="15">
        <v>23339.75</v>
      </c>
      <c r="J26" s="16">
        <f t="shared" si="2"/>
        <v>2.1932880982945102</v>
      </c>
      <c r="K26" s="16">
        <f t="shared" si="3"/>
        <v>1.9500173467800863</v>
      </c>
      <c r="L26" s="16">
        <f t="shared" si="4"/>
        <v>4.4180288433330661</v>
      </c>
      <c r="M26" s="16">
        <f t="shared" si="5"/>
        <v>1.2462914681291126</v>
      </c>
      <c r="N26" s="16">
        <f t="shared" si="6"/>
        <v>0.70704716237666165</v>
      </c>
      <c r="O26" s="16">
        <f t="shared" si="7"/>
        <v>2.897608288328013</v>
      </c>
      <c r="P26" s="16">
        <f t="shared" si="18"/>
        <v>9.5518605005926016</v>
      </c>
      <c r="Q26" s="16">
        <f t="shared" si="9"/>
        <v>14.137783483097998</v>
      </c>
      <c r="R26" s="17">
        <f t="shared" si="10"/>
        <v>448.5</v>
      </c>
      <c r="S26" s="17">
        <f t="shared" si="11"/>
        <v>407.5</v>
      </c>
      <c r="T26" s="17">
        <f t="shared" si="12"/>
        <v>941.25</v>
      </c>
      <c r="U26" s="17">
        <f t="shared" si="13"/>
        <v>277.25</v>
      </c>
      <c r="V26" s="17">
        <f t="shared" si="14"/>
        <v>159.25</v>
      </c>
      <c r="W26" s="17">
        <f t="shared" si="16"/>
        <v>657.25</v>
      </c>
      <c r="X26" s="17">
        <f t="shared" si="17"/>
        <v>2035</v>
      </c>
      <c r="Y26" s="17">
        <f t="shared" si="15"/>
        <v>2891</v>
      </c>
    </row>
    <row r="27" spans="1:25" s="8" customFormat="1" ht="65.099999999999994" customHeight="1" x14ac:dyDescent="0.25">
      <c r="A27" s="41">
        <v>22</v>
      </c>
      <c r="B27" s="7" t="s">
        <v>44</v>
      </c>
      <c r="C27" s="18"/>
      <c r="D27" s="18"/>
      <c r="E27" s="18"/>
      <c r="F27" s="18"/>
      <c r="G27" s="15">
        <v>4309.5</v>
      </c>
      <c r="H27" s="15">
        <v>4237.25</v>
      </c>
      <c r="I27" s="15">
        <v>4522.5</v>
      </c>
      <c r="J27" s="18"/>
      <c r="K27" s="18"/>
      <c r="L27" s="18"/>
      <c r="M27" s="18"/>
      <c r="N27" s="16">
        <f t="shared" si="6"/>
        <v>-1.6765285996055201</v>
      </c>
      <c r="O27" s="16">
        <f t="shared" si="7"/>
        <v>6.7319605876452915</v>
      </c>
      <c r="P27" s="18"/>
      <c r="Q27" s="18"/>
      <c r="R27" s="18"/>
      <c r="S27" s="18"/>
      <c r="T27" s="18"/>
      <c r="U27" s="18"/>
      <c r="V27" s="17">
        <f t="shared" si="14"/>
        <v>-72.25</v>
      </c>
      <c r="W27" s="17">
        <f t="shared" si="16"/>
        <v>285.25</v>
      </c>
      <c r="X27" s="18"/>
      <c r="Y27" s="18"/>
    </row>
    <row r="28" spans="1:25" s="8" customFormat="1" ht="65.099999999999994" customHeight="1" x14ac:dyDescent="0.25">
      <c r="A28" s="41">
        <v>23</v>
      </c>
      <c r="B28" s="7" t="s">
        <v>45</v>
      </c>
      <c r="C28" s="18"/>
      <c r="D28" s="18"/>
      <c r="E28" s="18"/>
      <c r="F28" s="18"/>
      <c r="G28" s="15">
        <v>18214.25</v>
      </c>
      <c r="H28" s="15">
        <v>18445</v>
      </c>
      <c r="I28" s="15">
        <v>18817.25</v>
      </c>
      <c r="J28" s="18"/>
      <c r="K28" s="18"/>
      <c r="L28" s="18"/>
      <c r="M28" s="18"/>
      <c r="N28" s="16">
        <f t="shared" si="6"/>
        <v>1.266865229147518</v>
      </c>
      <c r="O28" s="16">
        <f t="shared" si="7"/>
        <v>2.0181621035511021</v>
      </c>
      <c r="P28" s="18"/>
      <c r="Q28" s="18"/>
      <c r="R28" s="18"/>
      <c r="S28" s="18"/>
      <c r="T28" s="18"/>
      <c r="U28" s="18"/>
      <c r="V28" s="17">
        <f t="shared" si="14"/>
        <v>230.75</v>
      </c>
      <c r="W28" s="17">
        <f t="shared" si="16"/>
        <v>372.25</v>
      </c>
      <c r="X28" s="18"/>
      <c r="Y28" s="18"/>
    </row>
    <row r="29" spans="1:25" s="8" customFormat="1" ht="65.099999999999994" customHeight="1" x14ac:dyDescent="0.25">
      <c r="A29" s="41">
        <v>24</v>
      </c>
      <c r="B29" s="7" t="s">
        <v>46</v>
      </c>
      <c r="C29" s="15">
        <v>2791</v>
      </c>
      <c r="D29" s="15">
        <v>2789.25</v>
      </c>
      <c r="E29" s="15">
        <v>2623.25</v>
      </c>
      <c r="F29" s="15">
        <v>2600</v>
      </c>
      <c r="G29" s="15">
        <v>2122.25</v>
      </c>
      <c r="H29" s="15">
        <v>2214</v>
      </c>
      <c r="I29" s="15">
        <v>2190.25</v>
      </c>
      <c r="J29" s="16">
        <f>(D29/C29-1)*100</f>
        <v>-6.2701540666432187E-2</v>
      </c>
      <c r="K29" s="16">
        <f t="shared" si="3"/>
        <v>-5.9514206327865864</v>
      </c>
      <c r="L29" s="16">
        <f t="shared" si="4"/>
        <v>-0.88630515581816782</v>
      </c>
      <c r="M29" s="16">
        <f>(G29/F29-1)*100</f>
        <v>-18.374999999999996</v>
      </c>
      <c r="N29" s="16">
        <f t="shared" si="6"/>
        <v>4.3232418423842622</v>
      </c>
      <c r="O29" s="16">
        <f t="shared" si="7"/>
        <v>-1.0727190605239412</v>
      </c>
      <c r="P29" s="16">
        <f>(I29/E29-1)*100</f>
        <v>-16.506242256742588</v>
      </c>
      <c r="Q29" s="16">
        <f t="shared" si="9"/>
        <v>-21.52454317448943</v>
      </c>
      <c r="R29" s="17">
        <f t="shared" si="10"/>
        <v>-1.75</v>
      </c>
      <c r="S29" s="17">
        <f t="shared" si="11"/>
        <v>-166</v>
      </c>
      <c r="T29" s="17">
        <f t="shared" si="12"/>
        <v>-23.25</v>
      </c>
      <c r="U29" s="17">
        <f t="shared" si="13"/>
        <v>-477.75</v>
      </c>
      <c r="V29" s="17">
        <f t="shared" si="14"/>
        <v>91.75</v>
      </c>
      <c r="W29" s="17">
        <f t="shared" si="16"/>
        <v>-23.75</v>
      </c>
      <c r="X29" s="17">
        <f t="shared" si="17"/>
        <v>-433</v>
      </c>
      <c r="Y29" s="17">
        <f t="shared" si="15"/>
        <v>-600.75</v>
      </c>
    </row>
    <row r="30" spans="1:25" s="8" customFormat="1" ht="65.099999999999994" customHeight="1" x14ac:dyDescent="0.25">
      <c r="A30" s="41">
        <v>25</v>
      </c>
      <c r="B30" s="7" t="s">
        <v>47</v>
      </c>
      <c r="C30" s="15">
        <v>10344.25</v>
      </c>
      <c r="D30" s="15">
        <v>10222</v>
      </c>
      <c r="E30" s="15">
        <v>9603</v>
      </c>
      <c r="F30" s="15">
        <v>9477.75</v>
      </c>
      <c r="G30" s="15">
        <v>9200</v>
      </c>
      <c r="H30" s="15">
        <v>8604.5</v>
      </c>
      <c r="I30" s="15">
        <v>8548.25</v>
      </c>
      <c r="J30" s="16">
        <f t="shared" si="2"/>
        <v>-1.1818159847258092</v>
      </c>
      <c r="K30" s="16">
        <f t="shared" si="3"/>
        <v>-6.0555664253570729</v>
      </c>
      <c r="L30" s="16">
        <f t="shared" si="4"/>
        <v>-1.3042799125273397</v>
      </c>
      <c r="M30" s="16">
        <f t="shared" si="5"/>
        <v>-2.9305478620980763</v>
      </c>
      <c r="N30" s="16">
        <f t="shared" si="6"/>
        <v>-6.472826086956518</v>
      </c>
      <c r="O30" s="16">
        <f t="shared" si="7"/>
        <v>-0.65372770062176455</v>
      </c>
      <c r="P30" s="16">
        <f t="shared" si="18"/>
        <v>-10.983546808289081</v>
      </c>
      <c r="Q30" s="16">
        <f t="shared" si="9"/>
        <v>-17.362302728569013</v>
      </c>
      <c r="R30" s="17">
        <f t="shared" si="10"/>
        <v>-122.25</v>
      </c>
      <c r="S30" s="17">
        <f t="shared" si="11"/>
        <v>-619</v>
      </c>
      <c r="T30" s="17">
        <f t="shared" si="12"/>
        <v>-125.25</v>
      </c>
      <c r="U30" s="17">
        <f t="shared" si="13"/>
        <v>-277.75</v>
      </c>
      <c r="V30" s="17">
        <f t="shared" si="14"/>
        <v>-595.5</v>
      </c>
      <c r="W30" s="17">
        <f t="shared" si="16"/>
        <v>-56.25</v>
      </c>
      <c r="X30" s="17">
        <f t="shared" si="17"/>
        <v>-1054.75</v>
      </c>
      <c r="Y30" s="17">
        <f t="shared" si="15"/>
        <v>-1796</v>
      </c>
    </row>
    <row r="31" spans="1:25" s="8" customFormat="1" ht="65.099999999999994" customHeight="1" x14ac:dyDescent="0.25">
      <c r="A31" s="41">
        <v>26</v>
      </c>
      <c r="B31" s="7" t="s">
        <v>48</v>
      </c>
      <c r="C31" s="15">
        <v>13080.5</v>
      </c>
      <c r="D31" s="15">
        <v>12908.75</v>
      </c>
      <c r="E31" s="15">
        <v>13241.5</v>
      </c>
      <c r="F31" s="15">
        <v>12897</v>
      </c>
      <c r="G31" s="15">
        <v>11593</v>
      </c>
      <c r="H31" s="15">
        <v>11724</v>
      </c>
      <c r="I31" s="15">
        <v>11792</v>
      </c>
      <c r="J31" s="16">
        <f t="shared" si="2"/>
        <v>-1.3130232024769706</v>
      </c>
      <c r="K31" s="16">
        <f t="shared" si="3"/>
        <v>2.5777089183693258</v>
      </c>
      <c r="L31" s="16">
        <f t="shared" si="4"/>
        <v>-2.6016689952044758</v>
      </c>
      <c r="M31" s="16">
        <f t="shared" si="5"/>
        <v>-10.110878498875708</v>
      </c>
      <c r="N31" s="16">
        <f t="shared" si="6"/>
        <v>1.1299922366945658</v>
      </c>
      <c r="O31" s="16">
        <f t="shared" si="7"/>
        <v>0.58000682360968003</v>
      </c>
      <c r="P31" s="16">
        <f t="shared" si="18"/>
        <v>-10.946645017558431</v>
      </c>
      <c r="Q31" s="16">
        <f t="shared" si="9"/>
        <v>-9.8505408814647755</v>
      </c>
      <c r="R31" s="17">
        <f t="shared" si="10"/>
        <v>-171.75</v>
      </c>
      <c r="S31" s="17">
        <f t="shared" si="11"/>
        <v>332.75</v>
      </c>
      <c r="T31" s="17">
        <f t="shared" si="12"/>
        <v>-344.5</v>
      </c>
      <c r="U31" s="17">
        <f t="shared" si="13"/>
        <v>-1304</v>
      </c>
      <c r="V31" s="17">
        <f t="shared" si="14"/>
        <v>131</v>
      </c>
      <c r="W31" s="17">
        <f t="shared" si="16"/>
        <v>68</v>
      </c>
      <c r="X31" s="17">
        <f t="shared" si="17"/>
        <v>-1449.5</v>
      </c>
      <c r="Y31" s="17">
        <f t="shared" si="15"/>
        <v>-1288.5</v>
      </c>
    </row>
    <row r="32" spans="1:25" s="8" customFormat="1" ht="65.099999999999994" customHeight="1" x14ac:dyDescent="0.25">
      <c r="A32" s="41">
        <v>27</v>
      </c>
      <c r="B32" s="7" t="s">
        <v>49</v>
      </c>
      <c r="C32" s="15">
        <v>7481</v>
      </c>
      <c r="D32" s="15">
        <v>7882.25</v>
      </c>
      <c r="E32" s="15">
        <v>7809.75</v>
      </c>
      <c r="F32" s="15">
        <v>7507</v>
      </c>
      <c r="G32" s="15">
        <v>7296.75</v>
      </c>
      <c r="H32" s="15">
        <v>6846</v>
      </c>
      <c r="I32" s="15">
        <v>6682.75</v>
      </c>
      <c r="J32" s="16">
        <f t="shared" si="2"/>
        <v>5.3635877556476474</v>
      </c>
      <c r="K32" s="16">
        <f t="shared" si="3"/>
        <v>-0.91978813156141648</v>
      </c>
      <c r="L32" s="16">
        <f t="shared" si="4"/>
        <v>-3.8765645507218505</v>
      </c>
      <c r="M32" s="16">
        <f t="shared" si="5"/>
        <v>-2.8007193286266108</v>
      </c>
      <c r="N32" s="16">
        <f t="shared" si="6"/>
        <v>-6.177407750025699</v>
      </c>
      <c r="O32" s="16">
        <f t="shared" si="7"/>
        <v>-2.3846041484078317</v>
      </c>
      <c r="P32" s="16">
        <f t="shared" si="18"/>
        <v>-14.430679599218921</v>
      </c>
      <c r="Q32" s="16">
        <f t="shared" si="9"/>
        <v>-10.67036492447534</v>
      </c>
      <c r="R32" s="17">
        <f t="shared" si="10"/>
        <v>401.25</v>
      </c>
      <c r="S32" s="17">
        <f t="shared" si="11"/>
        <v>-72.5</v>
      </c>
      <c r="T32" s="17">
        <f t="shared" si="12"/>
        <v>-302.75</v>
      </c>
      <c r="U32" s="17">
        <f t="shared" si="13"/>
        <v>-210.25</v>
      </c>
      <c r="V32" s="17">
        <f t="shared" si="14"/>
        <v>-450.75</v>
      </c>
      <c r="W32" s="17">
        <f t="shared" si="16"/>
        <v>-163.25</v>
      </c>
      <c r="X32" s="17">
        <f t="shared" si="17"/>
        <v>-1127</v>
      </c>
      <c r="Y32" s="17">
        <f t="shared" si="15"/>
        <v>-798.25</v>
      </c>
    </row>
    <row r="33" spans="1:25" s="8" customFormat="1" ht="65.099999999999994" customHeight="1" x14ac:dyDescent="0.25">
      <c r="A33" s="41">
        <v>28</v>
      </c>
      <c r="B33" s="9" t="s">
        <v>50</v>
      </c>
      <c r="C33" s="15">
        <v>16603.5</v>
      </c>
      <c r="D33" s="15">
        <v>17130</v>
      </c>
      <c r="E33" s="15">
        <v>17417</v>
      </c>
      <c r="F33" s="15">
        <v>17584.25</v>
      </c>
      <c r="G33" s="15">
        <v>17399.25</v>
      </c>
      <c r="H33" s="15">
        <v>17500</v>
      </c>
      <c r="I33" s="15">
        <v>17543</v>
      </c>
      <c r="J33" s="16">
        <f t="shared" si="2"/>
        <v>3.1710181588219255</v>
      </c>
      <c r="K33" s="16">
        <f t="shared" si="3"/>
        <v>1.6754232340922437</v>
      </c>
      <c r="L33" s="16">
        <f t="shared" si="4"/>
        <v>0.96026870299132927</v>
      </c>
      <c r="M33" s="16">
        <f t="shared" si="5"/>
        <v>-1.0520778537611797</v>
      </c>
      <c r="N33" s="16">
        <f t="shared" si="6"/>
        <v>0.57904794746899135</v>
      </c>
      <c r="O33" s="16">
        <f t="shared" si="7"/>
        <v>0.24571428571429355</v>
      </c>
      <c r="P33" s="16">
        <f t="shared" si="18"/>
        <v>0.72343113050468144</v>
      </c>
      <c r="Q33" s="16">
        <f t="shared" si="9"/>
        <v>5.658445508477139</v>
      </c>
      <c r="R33" s="17">
        <f t="shared" si="10"/>
        <v>526.5</v>
      </c>
      <c r="S33" s="17">
        <f t="shared" si="11"/>
        <v>287</v>
      </c>
      <c r="T33" s="17">
        <f t="shared" si="12"/>
        <v>167.25</v>
      </c>
      <c r="U33" s="17">
        <f t="shared" si="13"/>
        <v>-185</v>
      </c>
      <c r="V33" s="17">
        <f t="shared" si="14"/>
        <v>100.75</v>
      </c>
      <c r="W33" s="17">
        <f t="shared" si="16"/>
        <v>43</v>
      </c>
      <c r="X33" s="17">
        <f t="shared" si="17"/>
        <v>126</v>
      </c>
      <c r="Y33" s="17">
        <f t="shared" si="15"/>
        <v>939.5</v>
      </c>
    </row>
    <row r="34" spans="1:25" s="8" customFormat="1" ht="65.099999999999994" customHeight="1" x14ac:dyDescent="0.25">
      <c r="A34" s="41">
        <v>29</v>
      </c>
      <c r="B34" s="9" t="s">
        <v>51</v>
      </c>
      <c r="C34" s="15">
        <v>4119.25</v>
      </c>
      <c r="D34" s="15">
        <v>4238.25</v>
      </c>
      <c r="E34" s="15">
        <v>4197.75</v>
      </c>
      <c r="F34" s="15">
        <v>4339.75</v>
      </c>
      <c r="G34" s="15">
        <v>4519</v>
      </c>
      <c r="H34" s="15">
        <v>4571.75</v>
      </c>
      <c r="I34" s="15">
        <v>4651.5</v>
      </c>
      <c r="J34" s="16">
        <f t="shared" si="2"/>
        <v>2.8888754020756302</v>
      </c>
      <c r="K34" s="16">
        <f t="shared" si="3"/>
        <v>-0.95558308264024339</v>
      </c>
      <c r="L34" s="16">
        <f t="shared" si="4"/>
        <v>3.3827645762610992</v>
      </c>
      <c r="M34" s="16">
        <f t="shared" si="5"/>
        <v>4.1304222593467443</v>
      </c>
      <c r="N34" s="16">
        <f t="shared" si="6"/>
        <v>1.1672936490374042</v>
      </c>
      <c r="O34" s="16">
        <f t="shared" si="7"/>
        <v>1.7444085962705858</v>
      </c>
      <c r="P34" s="16">
        <f t="shared" si="18"/>
        <v>10.809362158299084</v>
      </c>
      <c r="Q34" s="16">
        <f t="shared" si="9"/>
        <v>12.921041451720573</v>
      </c>
      <c r="R34" s="17">
        <f t="shared" si="10"/>
        <v>119</v>
      </c>
      <c r="S34" s="17">
        <f t="shared" si="11"/>
        <v>-40.5</v>
      </c>
      <c r="T34" s="17">
        <f t="shared" si="12"/>
        <v>142</v>
      </c>
      <c r="U34" s="17">
        <f t="shared" si="13"/>
        <v>179.25</v>
      </c>
      <c r="V34" s="17">
        <f t="shared" si="14"/>
        <v>52.75</v>
      </c>
      <c r="W34" s="17">
        <f t="shared" si="16"/>
        <v>79.75</v>
      </c>
      <c r="X34" s="17">
        <f t="shared" si="17"/>
        <v>453.75</v>
      </c>
      <c r="Y34" s="17">
        <f t="shared" si="15"/>
        <v>532.25</v>
      </c>
    </row>
    <row r="35" spans="1:25" s="8" customFormat="1" ht="65.099999999999994" customHeight="1" x14ac:dyDescent="0.25">
      <c r="A35" s="41">
        <v>30</v>
      </c>
      <c r="B35" s="9" t="s">
        <v>52</v>
      </c>
      <c r="C35" s="15">
        <v>3845.75</v>
      </c>
      <c r="D35" s="15">
        <v>4011.75</v>
      </c>
      <c r="E35" s="15">
        <v>4233</v>
      </c>
      <c r="F35" s="15">
        <v>4394.5</v>
      </c>
      <c r="G35" s="15">
        <v>4626.5</v>
      </c>
      <c r="H35" s="15">
        <v>5140.25</v>
      </c>
      <c r="I35" s="15">
        <v>5315.5</v>
      </c>
      <c r="J35" s="16">
        <f t="shared" si="2"/>
        <v>4.3164532275888901</v>
      </c>
      <c r="K35" s="16">
        <f t="shared" si="3"/>
        <v>5.5150495419704626</v>
      </c>
      <c r="L35" s="16">
        <f t="shared" si="4"/>
        <v>3.8152610441767099</v>
      </c>
      <c r="M35" s="16">
        <f t="shared" si="5"/>
        <v>5.2793264307657406</v>
      </c>
      <c r="N35" s="16">
        <f t="shared" si="6"/>
        <v>11.104506646493029</v>
      </c>
      <c r="O35" s="16">
        <f t="shared" si="7"/>
        <v>3.4093672486746662</v>
      </c>
      <c r="P35" s="16">
        <f t="shared" si="18"/>
        <v>25.572879754311373</v>
      </c>
      <c r="Q35" s="16">
        <f t="shared" si="9"/>
        <v>38.217512838848087</v>
      </c>
      <c r="R35" s="17">
        <f t="shared" si="10"/>
        <v>166</v>
      </c>
      <c r="S35" s="17">
        <f t="shared" si="11"/>
        <v>221.25</v>
      </c>
      <c r="T35" s="17">
        <f t="shared" si="12"/>
        <v>161.5</v>
      </c>
      <c r="U35" s="17">
        <f t="shared" si="13"/>
        <v>232</v>
      </c>
      <c r="V35" s="17">
        <f t="shared" si="14"/>
        <v>513.75</v>
      </c>
      <c r="W35" s="17">
        <f t="shared" si="16"/>
        <v>175.25</v>
      </c>
      <c r="X35" s="17">
        <f t="shared" si="17"/>
        <v>1082.5</v>
      </c>
      <c r="Y35" s="17">
        <f t="shared" si="15"/>
        <v>1469.75</v>
      </c>
    </row>
    <row r="36" spans="1:25" s="8" customFormat="1" ht="65.099999999999994" customHeight="1" x14ac:dyDescent="0.25">
      <c r="A36" s="41">
        <v>31</v>
      </c>
      <c r="B36" s="9" t="s">
        <v>53</v>
      </c>
      <c r="C36" s="15">
        <v>9508.5</v>
      </c>
      <c r="D36" s="15">
        <v>9741.25</v>
      </c>
      <c r="E36" s="15">
        <v>10322.25</v>
      </c>
      <c r="F36" s="15">
        <v>10308.5</v>
      </c>
      <c r="G36" s="15">
        <v>9674.25</v>
      </c>
      <c r="H36" s="15">
        <v>9992</v>
      </c>
      <c r="I36" s="15">
        <v>10127.5</v>
      </c>
      <c r="J36" s="16">
        <f t="shared" si="2"/>
        <v>2.4478098543408544</v>
      </c>
      <c r="K36" s="16">
        <f t="shared" si="3"/>
        <v>5.964326960092392</v>
      </c>
      <c r="L36" s="16">
        <f t="shared" si="4"/>
        <v>-0.13320739179927266</v>
      </c>
      <c r="M36" s="16">
        <f t="shared" si="5"/>
        <v>-6.152689528059363</v>
      </c>
      <c r="N36" s="16">
        <f t="shared" si="6"/>
        <v>3.2844923379073299</v>
      </c>
      <c r="O36" s="16">
        <f t="shared" si="7"/>
        <v>1.3560848678943138</v>
      </c>
      <c r="P36" s="16">
        <f t="shared" si="18"/>
        <v>-1.8867010583932808</v>
      </c>
      <c r="Q36" s="16">
        <f t="shared" si="9"/>
        <v>6.5099647683651396</v>
      </c>
      <c r="R36" s="17">
        <f t="shared" si="10"/>
        <v>232.75</v>
      </c>
      <c r="S36" s="17">
        <f t="shared" si="11"/>
        <v>581</v>
      </c>
      <c r="T36" s="17">
        <f t="shared" si="12"/>
        <v>-13.75</v>
      </c>
      <c r="U36" s="17">
        <f t="shared" si="13"/>
        <v>-634.25</v>
      </c>
      <c r="V36" s="17">
        <f t="shared" si="14"/>
        <v>317.75</v>
      </c>
      <c r="W36" s="17">
        <f t="shared" si="16"/>
        <v>135.5</v>
      </c>
      <c r="X36" s="17">
        <f t="shared" si="17"/>
        <v>-194.75</v>
      </c>
      <c r="Y36" s="17">
        <f t="shared" si="15"/>
        <v>619</v>
      </c>
    </row>
    <row r="37" spans="1:25" s="8" customFormat="1" ht="65.099999999999994" customHeight="1" x14ac:dyDescent="0.25">
      <c r="A37" s="41">
        <v>32</v>
      </c>
      <c r="B37" s="9" t="s">
        <v>54</v>
      </c>
      <c r="C37" s="15">
        <v>14514.25</v>
      </c>
      <c r="D37" s="15">
        <v>14607.75</v>
      </c>
      <c r="E37" s="15">
        <v>15110</v>
      </c>
      <c r="F37" s="15">
        <v>15346</v>
      </c>
      <c r="G37" s="15">
        <v>15605.25</v>
      </c>
      <c r="H37" s="15">
        <v>15555.25</v>
      </c>
      <c r="I37" s="15">
        <v>16080</v>
      </c>
      <c r="J37" s="16">
        <f t="shared" si="2"/>
        <v>0.6441944985100756</v>
      </c>
      <c r="K37" s="16">
        <f t="shared" si="3"/>
        <v>3.4382433981961613</v>
      </c>
      <c r="L37" s="16">
        <f t="shared" si="4"/>
        <v>1.5618795499669158</v>
      </c>
      <c r="M37" s="16">
        <f t="shared" si="5"/>
        <v>1.6893653069203651</v>
      </c>
      <c r="N37" s="16">
        <f t="shared" si="6"/>
        <v>-0.3204049919097729</v>
      </c>
      <c r="O37" s="16">
        <f t="shared" si="7"/>
        <v>3.3734591215184517</v>
      </c>
      <c r="P37" s="16">
        <f t="shared" si="18"/>
        <v>6.4195896757114568</v>
      </c>
      <c r="Q37" s="16">
        <f t="shared" si="9"/>
        <v>10.787674182269157</v>
      </c>
      <c r="R37" s="17">
        <f t="shared" si="10"/>
        <v>93.5</v>
      </c>
      <c r="S37" s="17">
        <f t="shared" si="11"/>
        <v>502.25</v>
      </c>
      <c r="T37" s="17">
        <f t="shared" si="12"/>
        <v>236</v>
      </c>
      <c r="U37" s="17">
        <f t="shared" si="13"/>
        <v>259.25</v>
      </c>
      <c r="V37" s="17">
        <f t="shared" si="14"/>
        <v>-50</v>
      </c>
      <c r="W37" s="17">
        <f t="shared" si="16"/>
        <v>524.75</v>
      </c>
      <c r="X37" s="17">
        <f t="shared" si="17"/>
        <v>970</v>
      </c>
      <c r="Y37" s="17">
        <f t="shared" si="15"/>
        <v>1565.75</v>
      </c>
    </row>
    <row r="38" spans="1:25" s="8" customFormat="1" ht="65.099999999999994" customHeight="1" x14ac:dyDescent="0.25">
      <c r="A38" s="41">
        <v>33</v>
      </c>
      <c r="B38" s="9" t="s">
        <v>55</v>
      </c>
      <c r="C38" s="15">
        <v>3833</v>
      </c>
      <c r="D38" s="15">
        <v>4025.5</v>
      </c>
      <c r="E38" s="15">
        <v>4184</v>
      </c>
      <c r="F38" s="15">
        <v>4166.25</v>
      </c>
      <c r="G38" s="15">
        <v>4228</v>
      </c>
      <c r="H38" s="15">
        <v>4476.75</v>
      </c>
      <c r="I38" s="15">
        <v>4818.75</v>
      </c>
      <c r="J38" s="16">
        <f t="shared" si="2"/>
        <v>5.0221758413775186</v>
      </c>
      <c r="K38" s="16">
        <f t="shared" si="3"/>
        <v>3.9373990808595272</v>
      </c>
      <c r="L38" s="16">
        <f t="shared" si="4"/>
        <v>-0.42423518164436125</v>
      </c>
      <c r="M38" s="16">
        <f t="shared" si="5"/>
        <v>1.4821482148214882</v>
      </c>
      <c r="N38" s="16">
        <f t="shared" si="6"/>
        <v>5.8833964049195941</v>
      </c>
      <c r="O38" s="16">
        <f t="shared" si="7"/>
        <v>7.6394705980901367</v>
      </c>
      <c r="P38" s="16">
        <f t="shared" si="18"/>
        <v>15.170889101338435</v>
      </c>
      <c r="Q38" s="16">
        <f t="shared" si="9"/>
        <v>25.717453691625369</v>
      </c>
      <c r="R38" s="17">
        <f t="shared" si="10"/>
        <v>192.5</v>
      </c>
      <c r="S38" s="17">
        <f t="shared" si="11"/>
        <v>158.5</v>
      </c>
      <c r="T38" s="17">
        <f t="shared" si="12"/>
        <v>-17.75</v>
      </c>
      <c r="U38" s="17">
        <f t="shared" si="13"/>
        <v>61.75</v>
      </c>
      <c r="V38" s="17">
        <f t="shared" si="14"/>
        <v>248.75</v>
      </c>
      <c r="W38" s="17">
        <f t="shared" si="16"/>
        <v>342</v>
      </c>
      <c r="X38" s="17">
        <f t="shared" si="17"/>
        <v>634.75</v>
      </c>
      <c r="Y38" s="17">
        <f t="shared" si="15"/>
        <v>985.75</v>
      </c>
    </row>
    <row r="39" spans="1:25" s="8" customFormat="1" ht="65.099999999999994" customHeight="1" x14ac:dyDescent="0.25">
      <c r="A39" s="41">
        <v>34</v>
      </c>
      <c r="B39" s="9" t="s">
        <v>56</v>
      </c>
      <c r="C39" s="15">
        <v>6135.5</v>
      </c>
      <c r="D39" s="15">
        <v>5985.5</v>
      </c>
      <c r="E39" s="15">
        <v>5975.75</v>
      </c>
      <c r="F39" s="15">
        <v>6110.25</v>
      </c>
      <c r="G39" s="15">
        <v>6236.25</v>
      </c>
      <c r="H39" s="15">
        <v>6216.5</v>
      </c>
      <c r="I39" s="15">
        <v>6257</v>
      </c>
      <c r="J39" s="16">
        <f t="shared" si="2"/>
        <v>-2.4447885257925184</v>
      </c>
      <c r="K39" s="16">
        <f t="shared" si="3"/>
        <v>-0.16289365967755431</v>
      </c>
      <c r="L39" s="16">
        <f t="shared" si="4"/>
        <v>2.2507635024892281</v>
      </c>
      <c r="M39" s="16">
        <f t="shared" si="5"/>
        <v>2.0621087516877301</v>
      </c>
      <c r="N39" s="16">
        <f t="shared" si="6"/>
        <v>-0.3166967328121828</v>
      </c>
      <c r="O39" s="16">
        <f t="shared" si="7"/>
        <v>0.6514919971044808</v>
      </c>
      <c r="P39" s="16">
        <f t="shared" si="18"/>
        <v>4.7065221938668689</v>
      </c>
      <c r="Q39" s="16">
        <f t="shared" si="9"/>
        <v>1.9802787058919469</v>
      </c>
      <c r="R39" s="17">
        <f t="shared" si="10"/>
        <v>-150</v>
      </c>
      <c r="S39" s="17">
        <f t="shared" si="11"/>
        <v>-9.75</v>
      </c>
      <c r="T39" s="17">
        <f t="shared" si="12"/>
        <v>134.5</v>
      </c>
      <c r="U39" s="17">
        <f t="shared" si="13"/>
        <v>126</v>
      </c>
      <c r="V39" s="17">
        <f t="shared" si="14"/>
        <v>-19.75</v>
      </c>
      <c r="W39" s="17">
        <f t="shared" si="16"/>
        <v>40.5</v>
      </c>
      <c r="X39" s="17">
        <f t="shared" si="17"/>
        <v>281.25</v>
      </c>
      <c r="Y39" s="17">
        <f t="shared" si="15"/>
        <v>121.5</v>
      </c>
    </row>
    <row r="40" spans="1:25" s="8" customFormat="1" ht="65.099999999999994" customHeight="1" x14ac:dyDescent="0.25">
      <c r="A40" s="41">
        <v>35</v>
      </c>
      <c r="B40" s="9" t="s">
        <v>57</v>
      </c>
      <c r="C40" s="20">
        <v>61.424999999999997</v>
      </c>
      <c r="D40" s="20">
        <v>61.3</v>
      </c>
      <c r="E40" s="20">
        <v>61</v>
      </c>
      <c r="F40" s="20">
        <v>61.274999999999999</v>
      </c>
      <c r="G40" s="20">
        <v>61.4</v>
      </c>
      <c r="H40" s="20">
        <v>61.725000000000009</v>
      </c>
      <c r="I40" s="20">
        <v>61.599999999999994</v>
      </c>
      <c r="J40" s="16">
        <f t="shared" si="2"/>
        <v>-0.20350020350020648</v>
      </c>
      <c r="K40" s="16">
        <f t="shared" si="3"/>
        <v>-0.48939641109297938</v>
      </c>
      <c r="L40" s="16">
        <f t="shared" si="4"/>
        <v>0.45081967213114194</v>
      </c>
      <c r="M40" s="16">
        <f t="shared" si="5"/>
        <v>0.2039983680130586</v>
      </c>
      <c r="N40" s="16">
        <f t="shared" si="6"/>
        <v>0.5293159609120579</v>
      </c>
      <c r="O40" s="16">
        <f t="shared" si="7"/>
        <v>-0.20251113811261545</v>
      </c>
      <c r="P40" s="16">
        <f t="shared" si="18"/>
        <v>0.98360655737703695</v>
      </c>
      <c r="Q40" s="16">
        <f t="shared" si="9"/>
        <v>0.28490028490029129</v>
      </c>
      <c r="R40" s="16">
        <f t="shared" si="10"/>
        <v>-0.125</v>
      </c>
      <c r="S40" s="16">
        <f t="shared" si="11"/>
        <v>-0.29999999999999716</v>
      </c>
      <c r="T40" s="16">
        <f t="shared" si="12"/>
        <v>0.27499999999999858</v>
      </c>
      <c r="U40" s="16">
        <f t="shared" si="13"/>
        <v>0.125</v>
      </c>
      <c r="V40" s="16">
        <f t="shared" si="14"/>
        <v>0.32500000000000995</v>
      </c>
      <c r="W40" s="16">
        <f t="shared" si="16"/>
        <v>-0.12500000000001421</v>
      </c>
      <c r="X40" s="16">
        <f t="shared" si="17"/>
        <v>0.59999999999999432</v>
      </c>
      <c r="Y40" s="16">
        <f t="shared" si="15"/>
        <v>0.17499999999999716</v>
      </c>
    </row>
    <row r="41" spans="1:25" s="8" customFormat="1" ht="65.099999999999994" customHeight="1" x14ac:dyDescent="0.25">
      <c r="A41" s="41">
        <v>36</v>
      </c>
      <c r="B41" s="9" t="s">
        <v>58</v>
      </c>
      <c r="C41" s="20">
        <v>56.925000000000004</v>
      </c>
      <c r="D41" s="20">
        <v>56.899999999999991</v>
      </c>
      <c r="E41" s="20">
        <v>56.85</v>
      </c>
      <c r="F41" s="20">
        <v>56.075000000000003</v>
      </c>
      <c r="G41" s="20">
        <v>54.325000000000003</v>
      </c>
      <c r="H41" s="20">
        <v>53.85</v>
      </c>
      <c r="I41" s="20">
        <v>54.050000000000004</v>
      </c>
      <c r="J41" s="16">
        <f t="shared" si="2"/>
        <v>-4.3917435221807466E-2</v>
      </c>
      <c r="K41" s="16">
        <f t="shared" si="3"/>
        <v>-8.787346221439396E-2</v>
      </c>
      <c r="L41" s="16">
        <f>(F41/E41-1)*100</f>
        <v>-1.3632365875109964</v>
      </c>
      <c r="M41" s="16">
        <f>(G41/F41-1)*100</f>
        <v>-3.120820329915297</v>
      </c>
      <c r="N41" s="16">
        <f t="shared" si="6"/>
        <v>-0.87436723423838236</v>
      </c>
      <c r="O41" s="16">
        <f t="shared" si="7"/>
        <v>0.37140204271124411</v>
      </c>
      <c r="P41" s="16">
        <f t="shared" si="18"/>
        <v>-4.92524186455584</v>
      </c>
      <c r="Q41" s="16">
        <f t="shared" si="9"/>
        <v>-5.0505050505050502</v>
      </c>
      <c r="R41" s="16">
        <f t="shared" si="10"/>
        <v>-2.500000000001279E-2</v>
      </c>
      <c r="S41" s="16">
        <f t="shared" si="11"/>
        <v>-4.9999999999990052E-2</v>
      </c>
      <c r="T41" s="16">
        <f t="shared" si="12"/>
        <v>-0.77499999999999858</v>
      </c>
      <c r="U41" s="16">
        <f t="shared" si="13"/>
        <v>-1.75</v>
      </c>
      <c r="V41" s="16">
        <f t="shared" si="14"/>
        <v>-0.47500000000000142</v>
      </c>
      <c r="W41" s="16">
        <f t="shared" si="16"/>
        <v>0.20000000000000284</v>
      </c>
      <c r="X41" s="16">
        <f t="shared" si="17"/>
        <v>-2.7999999999999972</v>
      </c>
      <c r="Y41" s="16">
        <f t="shared" si="15"/>
        <v>-2.875</v>
      </c>
    </row>
    <row r="42" spans="1:25" s="8" customFormat="1" ht="65.099999999999994" customHeight="1" x14ac:dyDescent="0.25">
      <c r="A42" s="41">
        <v>37</v>
      </c>
      <c r="B42" s="9" t="s">
        <v>59</v>
      </c>
      <c r="C42" s="20">
        <v>4.5250000000000004</v>
      </c>
      <c r="D42" s="20">
        <v>4.4000000000000004</v>
      </c>
      <c r="E42" s="20">
        <v>4.1750000000000007</v>
      </c>
      <c r="F42" s="20">
        <v>5.2249999999999996</v>
      </c>
      <c r="G42" s="20">
        <v>7.0749999999999993</v>
      </c>
      <c r="H42" s="20">
        <v>7.875</v>
      </c>
      <c r="I42" s="20">
        <v>7.5250000000000004</v>
      </c>
      <c r="J42" s="16">
        <f t="shared" si="2"/>
        <v>-2.7624309392265234</v>
      </c>
      <c r="K42" s="16">
        <f t="shared" si="3"/>
        <v>-5.1136363636363535</v>
      </c>
      <c r="L42" s="16">
        <f t="shared" si="4"/>
        <v>25.149700598802372</v>
      </c>
      <c r="M42" s="16">
        <f t="shared" si="5"/>
        <v>35.406698564593285</v>
      </c>
      <c r="N42" s="16">
        <f t="shared" si="6"/>
        <v>11.307420494699659</v>
      </c>
      <c r="O42" s="16">
        <f t="shared" si="7"/>
        <v>-4.4444444444444393</v>
      </c>
      <c r="P42" s="16">
        <f t="shared" si="18"/>
        <v>80.239520958083816</v>
      </c>
      <c r="Q42" s="16">
        <f t="shared" si="9"/>
        <v>66.298342541436455</v>
      </c>
      <c r="R42" s="16">
        <f t="shared" si="10"/>
        <v>-0.125</v>
      </c>
      <c r="S42" s="16">
        <f t="shared" si="11"/>
        <v>-0.22499999999999964</v>
      </c>
      <c r="T42" s="16">
        <f t="shared" si="12"/>
        <v>1.0499999999999989</v>
      </c>
      <c r="U42" s="16">
        <f t="shared" si="13"/>
        <v>1.8499999999999996</v>
      </c>
      <c r="V42" s="16">
        <f t="shared" si="14"/>
        <v>0.80000000000000071</v>
      </c>
      <c r="W42" s="16">
        <f t="shared" si="16"/>
        <v>-0.34999999999999964</v>
      </c>
      <c r="X42" s="16">
        <f t="shared" si="17"/>
        <v>3.3499999999999996</v>
      </c>
      <c r="Y42" s="16">
        <f t="shared" si="15"/>
        <v>3</v>
      </c>
    </row>
    <row r="43" spans="1:25" s="8" customFormat="1" ht="65.099999999999994" customHeight="1" x14ac:dyDescent="0.25">
      <c r="A43" s="41">
        <v>38</v>
      </c>
      <c r="B43" s="9" t="s">
        <v>60</v>
      </c>
      <c r="C43" s="20">
        <v>7.35</v>
      </c>
      <c r="D43" s="20">
        <v>7.125</v>
      </c>
      <c r="E43" s="20">
        <v>6.8250000000000002</v>
      </c>
      <c r="F43" s="20">
        <v>8.5250000000000004</v>
      </c>
      <c r="G43" s="20">
        <v>11.5</v>
      </c>
      <c r="H43" s="20">
        <v>12.725000000000001</v>
      </c>
      <c r="I43" s="20">
        <v>12.25</v>
      </c>
      <c r="J43" s="16">
        <f t="shared" si="2"/>
        <v>-3.0612244897959107</v>
      </c>
      <c r="K43" s="16">
        <f t="shared" si="3"/>
        <v>-4.2105263157894761</v>
      </c>
      <c r="L43" s="16">
        <f t="shared" si="4"/>
        <v>24.908424908424909</v>
      </c>
      <c r="M43" s="16">
        <f t="shared" si="5"/>
        <v>34.897360703812311</v>
      </c>
      <c r="N43" s="16">
        <f t="shared" si="6"/>
        <v>10.652173913043494</v>
      </c>
      <c r="O43" s="16">
        <f t="shared" si="7"/>
        <v>-3.7328094302554127</v>
      </c>
      <c r="P43" s="16">
        <f t="shared" si="18"/>
        <v>79.487179487179489</v>
      </c>
      <c r="Q43" s="16">
        <f t="shared" si="9"/>
        <v>66.666666666666671</v>
      </c>
      <c r="R43" s="16">
        <f t="shared" si="10"/>
        <v>-0.22499999999999964</v>
      </c>
      <c r="S43" s="16">
        <f t="shared" si="11"/>
        <v>-0.29999999999999982</v>
      </c>
      <c r="T43" s="16">
        <f t="shared" si="12"/>
        <v>1.7000000000000002</v>
      </c>
      <c r="U43" s="16">
        <f t="shared" si="13"/>
        <v>2.9749999999999996</v>
      </c>
      <c r="V43" s="16">
        <f t="shared" si="14"/>
        <v>1.2250000000000014</v>
      </c>
      <c r="W43" s="16">
        <f t="shared" si="16"/>
        <v>-0.47500000000000142</v>
      </c>
      <c r="X43" s="16">
        <f t="shared" si="17"/>
        <v>5.4249999999999998</v>
      </c>
      <c r="Y43" s="16">
        <f t="shared" si="15"/>
        <v>4.9000000000000004</v>
      </c>
    </row>
    <row r="44" spans="1:25" s="8" customFormat="1" ht="65.099999999999994" customHeight="1" x14ac:dyDescent="0.25">
      <c r="A44" s="41">
        <v>39</v>
      </c>
      <c r="B44" s="9" t="s">
        <v>61</v>
      </c>
      <c r="C44" s="15">
        <v>2134.75</v>
      </c>
      <c r="D44" s="15">
        <v>2204.5</v>
      </c>
      <c r="E44" s="15">
        <v>2228.25</v>
      </c>
      <c r="F44" s="15">
        <v>2222.25</v>
      </c>
      <c r="G44" s="15">
        <v>2179.5</v>
      </c>
      <c r="H44" s="15">
        <v>2230</v>
      </c>
      <c r="I44" s="15">
        <v>2243</v>
      </c>
      <c r="J44" s="16">
        <f t="shared" si="2"/>
        <v>3.2673615177421178</v>
      </c>
      <c r="K44" s="16">
        <f t="shared" si="3"/>
        <v>1.0773418008618751</v>
      </c>
      <c r="L44" s="16">
        <f t="shared" si="4"/>
        <v>-0.26926960619320095</v>
      </c>
      <c r="M44" s="16">
        <f t="shared" si="5"/>
        <v>-1.9237259534255813</v>
      </c>
      <c r="N44" s="16">
        <f t="shared" si="6"/>
        <v>2.3170451938518077</v>
      </c>
      <c r="O44" s="16">
        <f t="shared" si="7"/>
        <v>0.58295964125560928</v>
      </c>
      <c r="P44" s="16">
        <f t="shared" si="18"/>
        <v>0.66195444855827734</v>
      </c>
      <c r="Q44" s="16">
        <f t="shared" si="9"/>
        <v>5.0708513877503192</v>
      </c>
      <c r="R44" s="17">
        <f t="shared" si="10"/>
        <v>69.75</v>
      </c>
      <c r="S44" s="17">
        <f t="shared" si="11"/>
        <v>23.75</v>
      </c>
      <c r="T44" s="17">
        <f t="shared" si="12"/>
        <v>-6</v>
      </c>
      <c r="U44" s="17">
        <f t="shared" si="13"/>
        <v>-42.75</v>
      </c>
      <c r="V44" s="17">
        <f t="shared" si="14"/>
        <v>50.5</v>
      </c>
      <c r="W44" s="17">
        <f t="shared" si="16"/>
        <v>13</v>
      </c>
      <c r="X44" s="17">
        <f t="shared" si="17"/>
        <v>14.75</v>
      </c>
      <c r="Y44" s="17">
        <f t="shared" si="15"/>
        <v>108.25</v>
      </c>
    </row>
    <row r="45" spans="1:25" s="8" customFormat="1" ht="65.099999999999994" customHeight="1" x14ac:dyDescent="0.25">
      <c r="A45" s="41">
        <v>40</v>
      </c>
      <c r="B45" s="9" t="s">
        <v>62</v>
      </c>
      <c r="C45" s="15">
        <v>2164.75</v>
      </c>
      <c r="D45" s="15">
        <v>2225.25</v>
      </c>
      <c r="E45" s="15">
        <v>2247.25</v>
      </c>
      <c r="F45" s="15">
        <v>2255.75</v>
      </c>
      <c r="G45" s="15">
        <v>2260.5</v>
      </c>
      <c r="H45" s="15">
        <v>2305.75</v>
      </c>
      <c r="I45" s="15">
        <v>2320.5</v>
      </c>
      <c r="J45" s="16">
        <f t="shared" si="2"/>
        <v>2.7947799976902665</v>
      </c>
      <c r="K45" s="16">
        <f t="shared" si="3"/>
        <v>0.9886529603415406</v>
      </c>
      <c r="L45" s="16">
        <f t="shared" si="4"/>
        <v>0.37824007119813263</v>
      </c>
      <c r="M45" s="16">
        <f t="shared" si="5"/>
        <v>0.21057298016180503</v>
      </c>
      <c r="N45" s="16">
        <f t="shared" si="6"/>
        <v>2.0017695200176933</v>
      </c>
      <c r="O45" s="16">
        <f t="shared" si="7"/>
        <v>0.63970508511330682</v>
      </c>
      <c r="P45" s="16">
        <f t="shared" si="18"/>
        <v>3.2595394370897868</v>
      </c>
      <c r="Q45" s="16">
        <f t="shared" si="9"/>
        <v>7.1948261924009715</v>
      </c>
      <c r="R45" s="17">
        <f t="shared" si="10"/>
        <v>60.5</v>
      </c>
      <c r="S45" s="17">
        <f t="shared" si="11"/>
        <v>22</v>
      </c>
      <c r="T45" s="17">
        <f t="shared" si="12"/>
        <v>8.5</v>
      </c>
      <c r="U45" s="17">
        <f t="shared" si="13"/>
        <v>4.75</v>
      </c>
      <c r="V45" s="17">
        <f t="shared" si="14"/>
        <v>45.25</v>
      </c>
      <c r="W45" s="17">
        <f t="shared" si="16"/>
        <v>14.75</v>
      </c>
      <c r="X45" s="17">
        <f t="shared" si="17"/>
        <v>73.25</v>
      </c>
      <c r="Y45" s="17">
        <f t="shared" si="15"/>
        <v>155.75</v>
      </c>
    </row>
    <row r="46" spans="1:25" s="8" customFormat="1" ht="65.099999999999994" customHeight="1" x14ac:dyDescent="0.25">
      <c r="A46" s="41">
        <v>41</v>
      </c>
      <c r="B46" s="9" t="s">
        <v>63</v>
      </c>
      <c r="C46" s="15">
        <v>2069</v>
      </c>
      <c r="D46" s="15">
        <v>2141.75</v>
      </c>
      <c r="E46" s="15">
        <v>2167.5</v>
      </c>
      <c r="F46" s="15">
        <v>2160.5</v>
      </c>
      <c r="G46" s="15">
        <v>2121.5</v>
      </c>
      <c r="H46" s="15">
        <v>2164</v>
      </c>
      <c r="I46" s="15">
        <v>2173</v>
      </c>
      <c r="J46" s="16">
        <f t="shared" si="2"/>
        <v>3.5161913968100533</v>
      </c>
      <c r="K46" s="16">
        <f t="shared" si="3"/>
        <v>1.2022878487218502</v>
      </c>
      <c r="L46" s="16">
        <f t="shared" si="4"/>
        <v>-0.32295271049596064</v>
      </c>
      <c r="M46" s="16">
        <f t="shared" si="5"/>
        <v>-1.8051376996065738</v>
      </c>
      <c r="N46" s="16">
        <f t="shared" si="6"/>
        <v>2.003299552203619</v>
      </c>
      <c r="O46" s="16">
        <f t="shared" si="7"/>
        <v>0.41589648798521228</v>
      </c>
      <c r="P46" s="16">
        <f t="shared" si="18"/>
        <v>0.25374855824682463</v>
      </c>
      <c r="Q46" s="16">
        <f t="shared" si="9"/>
        <v>5.0265828902851695</v>
      </c>
      <c r="R46" s="17">
        <f t="shared" si="10"/>
        <v>72.75</v>
      </c>
      <c r="S46" s="17">
        <f t="shared" si="11"/>
        <v>25.75</v>
      </c>
      <c r="T46" s="17">
        <f t="shared" si="12"/>
        <v>-7</v>
      </c>
      <c r="U46" s="17">
        <f t="shared" si="13"/>
        <v>-39</v>
      </c>
      <c r="V46" s="17">
        <f t="shared" si="14"/>
        <v>42.5</v>
      </c>
      <c r="W46" s="17">
        <f t="shared" si="16"/>
        <v>9</v>
      </c>
      <c r="X46" s="17">
        <f t="shared" si="17"/>
        <v>5.5</v>
      </c>
      <c r="Y46" s="17">
        <f t="shared" si="15"/>
        <v>104</v>
      </c>
    </row>
    <row r="47" spans="1:25" s="8" customFormat="1" ht="65.099999999999994" customHeight="1" x14ac:dyDescent="0.25">
      <c r="A47" s="41">
        <v>42</v>
      </c>
      <c r="B47" s="9" t="s">
        <v>64</v>
      </c>
      <c r="C47" s="15">
        <v>2099.5</v>
      </c>
      <c r="D47" s="15">
        <v>2162.5</v>
      </c>
      <c r="E47" s="15">
        <v>2187.25</v>
      </c>
      <c r="F47" s="15">
        <v>2194.75</v>
      </c>
      <c r="G47" s="15">
        <v>2202.25</v>
      </c>
      <c r="H47" s="15">
        <v>2240.5</v>
      </c>
      <c r="I47" s="15">
        <v>2252</v>
      </c>
      <c r="J47" s="16">
        <f t="shared" si="2"/>
        <v>3.0007144558228172</v>
      </c>
      <c r="K47" s="16">
        <f t="shared" si="3"/>
        <v>1.1445086705202279</v>
      </c>
      <c r="L47" s="16">
        <f t="shared" si="4"/>
        <v>0.34289633100925698</v>
      </c>
      <c r="M47" s="16">
        <f t="shared" si="5"/>
        <v>0.34172456999659317</v>
      </c>
      <c r="N47" s="16">
        <f t="shared" si="6"/>
        <v>1.7368600295152747</v>
      </c>
      <c r="O47" s="16">
        <f t="shared" si="7"/>
        <v>0.51327828609686321</v>
      </c>
      <c r="P47" s="16">
        <f t="shared" si="18"/>
        <v>2.9603383243799186</v>
      </c>
      <c r="Q47" s="16">
        <f t="shared" si="9"/>
        <v>7.2636341986187292</v>
      </c>
      <c r="R47" s="17">
        <f t="shared" si="10"/>
        <v>63</v>
      </c>
      <c r="S47" s="17">
        <f t="shared" si="11"/>
        <v>24.75</v>
      </c>
      <c r="T47" s="17">
        <f t="shared" si="12"/>
        <v>7.5</v>
      </c>
      <c r="U47" s="17">
        <f t="shared" si="13"/>
        <v>7.5</v>
      </c>
      <c r="V47" s="17">
        <f t="shared" si="14"/>
        <v>38.25</v>
      </c>
      <c r="W47" s="17">
        <f t="shared" si="16"/>
        <v>11.5</v>
      </c>
      <c r="X47" s="17">
        <f t="shared" si="17"/>
        <v>64.75</v>
      </c>
      <c r="Y47" s="17">
        <f t="shared" si="15"/>
        <v>152.5</v>
      </c>
    </row>
    <row r="48" spans="1:25" s="8" customFormat="1" ht="65.099999999999994" customHeight="1" x14ac:dyDescent="0.25">
      <c r="A48" s="41">
        <v>43</v>
      </c>
      <c r="B48" s="9" t="s">
        <v>65</v>
      </c>
      <c r="C48" s="15">
        <v>1992.5</v>
      </c>
      <c r="D48" s="15">
        <v>2049.75</v>
      </c>
      <c r="E48" s="15">
        <v>2084.75</v>
      </c>
      <c r="F48" s="15">
        <v>2091.75</v>
      </c>
      <c r="G48" s="15">
        <v>2080.25</v>
      </c>
      <c r="H48" s="15">
        <v>2113.5</v>
      </c>
      <c r="I48" s="15">
        <v>2134</v>
      </c>
      <c r="J48" s="16">
        <f t="shared" si="2"/>
        <v>2.8732747804266046</v>
      </c>
      <c r="K48" s="16">
        <f t="shared" si="3"/>
        <v>1.707525307964386</v>
      </c>
      <c r="L48" s="16">
        <f t="shared" si="4"/>
        <v>0.33577167526082086</v>
      </c>
      <c r="M48" s="16">
        <f t="shared" si="5"/>
        <v>-0.54977889327118001</v>
      </c>
      <c r="N48" s="16">
        <f t="shared" si="6"/>
        <v>1.5983655810599684</v>
      </c>
      <c r="O48" s="16">
        <f t="shared" si="7"/>
        <v>0.96995505086350242</v>
      </c>
      <c r="P48" s="16">
        <f t="shared" si="18"/>
        <v>2.3623935723707801</v>
      </c>
      <c r="Q48" s="16">
        <f t="shared" si="9"/>
        <v>7.101631116687579</v>
      </c>
      <c r="R48" s="17">
        <f t="shared" si="10"/>
        <v>57.25</v>
      </c>
      <c r="S48" s="17">
        <f t="shared" si="11"/>
        <v>35</v>
      </c>
      <c r="T48" s="17">
        <f t="shared" si="12"/>
        <v>7</v>
      </c>
      <c r="U48" s="17">
        <f t="shared" si="13"/>
        <v>-11.5</v>
      </c>
      <c r="V48" s="17">
        <f t="shared" si="14"/>
        <v>33.25</v>
      </c>
      <c r="W48" s="17">
        <f t="shared" si="16"/>
        <v>20.5</v>
      </c>
      <c r="X48" s="17">
        <f t="shared" si="17"/>
        <v>49.25</v>
      </c>
      <c r="Y48" s="17">
        <f t="shared" si="15"/>
        <v>141.5</v>
      </c>
    </row>
    <row r="49" spans="1:25" s="10" customFormat="1" ht="65.099999999999994" customHeight="1" x14ac:dyDescent="0.25">
      <c r="A49" s="41">
        <v>44</v>
      </c>
      <c r="B49" s="9" t="s">
        <v>66</v>
      </c>
      <c r="C49" s="15">
        <v>1847.5</v>
      </c>
      <c r="D49" s="15">
        <v>1900.75</v>
      </c>
      <c r="E49" s="15">
        <v>1928.75</v>
      </c>
      <c r="F49" s="15">
        <v>1934.75</v>
      </c>
      <c r="G49" s="15">
        <v>1907.5</v>
      </c>
      <c r="H49" s="15">
        <v>1937.25</v>
      </c>
      <c r="I49" s="15">
        <v>1935.5</v>
      </c>
      <c r="J49" s="16">
        <f t="shared" si="2"/>
        <v>2.8822733423545355</v>
      </c>
      <c r="K49" s="16">
        <f t="shared" si="3"/>
        <v>1.4731027226094984</v>
      </c>
      <c r="L49" s="16">
        <f t="shared" si="4"/>
        <v>0.31108230719378849</v>
      </c>
      <c r="M49" s="16">
        <f t="shared" si="5"/>
        <v>-1.4084507042253502</v>
      </c>
      <c r="N49" s="16">
        <f t="shared" si="6"/>
        <v>1.5596330275229331</v>
      </c>
      <c r="O49" s="16">
        <f t="shared" si="7"/>
        <v>-9.0334236675704283E-2</v>
      </c>
      <c r="P49" s="16">
        <f t="shared" si="18"/>
        <v>0.34996759559300372</v>
      </c>
      <c r="Q49" s="16">
        <f t="shared" si="9"/>
        <v>4.7631935047361296</v>
      </c>
      <c r="R49" s="17">
        <f t="shared" si="10"/>
        <v>53.25</v>
      </c>
      <c r="S49" s="17">
        <f t="shared" si="11"/>
        <v>28</v>
      </c>
      <c r="T49" s="17">
        <f t="shared" si="12"/>
        <v>6</v>
      </c>
      <c r="U49" s="17">
        <f t="shared" si="13"/>
        <v>-27.25</v>
      </c>
      <c r="V49" s="17">
        <f t="shared" si="14"/>
        <v>29.75</v>
      </c>
      <c r="W49" s="17">
        <f t="shared" si="16"/>
        <v>-1.75</v>
      </c>
      <c r="X49" s="17">
        <f t="shared" si="17"/>
        <v>6.75</v>
      </c>
      <c r="Y49" s="17">
        <f t="shared" si="15"/>
        <v>88</v>
      </c>
    </row>
    <row r="50" spans="1:25" s="8" customFormat="1" ht="65.099999999999994" customHeight="1" x14ac:dyDescent="0.25">
      <c r="A50" s="41">
        <v>45</v>
      </c>
      <c r="B50" s="9" t="s">
        <v>67</v>
      </c>
      <c r="C50" s="15">
        <v>2041.25</v>
      </c>
      <c r="D50" s="15">
        <v>2091</v>
      </c>
      <c r="E50" s="15">
        <v>2110.5</v>
      </c>
      <c r="F50" s="15">
        <v>2119.5</v>
      </c>
      <c r="G50" s="15">
        <v>2095</v>
      </c>
      <c r="H50" s="15">
        <v>2146.25</v>
      </c>
      <c r="I50" s="15">
        <v>2140.25</v>
      </c>
      <c r="J50" s="16">
        <f t="shared" si="2"/>
        <v>2.4372320881812515</v>
      </c>
      <c r="K50" s="16">
        <f t="shared" si="3"/>
        <v>0.93256814921089948</v>
      </c>
      <c r="L50" s="16">
        <f t="shared" si="4"/>
        <v>0.42643923240939241</v>
      </c>
      <c r="M50" s="16">
        <f t="shared" si="5"/>
        <v>-1.1559330030667558</v>
      </c>
      <c r="N50" s="16">
        <f t="shared" si="6"/>
        <v>2.4463007159904571</v>
      </c>
      <c r="O50" s="16">
        <f t="shared" si="7"/>
        <v>-0.27955736750145954</v>
      </c>
      <c r="P50" s="16">
        <f t="shared" si="18"/>
        <v>1.4096185737976885</v>
      </c>
      <c r="Q50" s="16">
        <f t="shared" si="9"/>
        <v>4.849969381506436</v>
      </c>
      <c r="R50" s="17">
        <f t="shared" si="10"/>
        <v>49.75</v>
      </c>
      <c r="S50" s="17">
        <f t="shared" si="11"/>
        <v>19.5</v>
      </c>
      <c r="T50" s="17">
        <f t="shared" si="12"/>
        <v>9</v>
      </c>
      <c r="U50" s="17">
        <f t="shared" si="13"/>
        <v>-24.5</v>
      </c>
      <c r="V50" s="17">
        <f t="shared" si="14"/>
        <v>51.25</v>
      </c>
      <c r="W50" s="17">
        <f t="shared" si="16"/>
        <v>-6</v>
      </c>
      <c r="X50" s="17">
        <f t="shared" si="17"/>
        <v>29.75</v>
      </c>
      <c r="Y50" s="17">
        <f t="shared" si="15"/>
        <v>99</v>
      </c>
    </row>
    <row r="51" spans="1:25" s="8" customFormat="1" ht="65.099999999999994" customHeight="1" x14ac:dyDescent="0.25">
      <c r="A51" s="41">
        <v>46</v>
      </c>
      <c r="B51" s="9" t="s">
        <v>68</v>
      </c>
      <c r="C51" s="15">
        <v>1245.5</v>
      </c>
      <c r="D51" s="15">
        <v>1278.75</v>
      </c>
      <c r="E51" s="15">
        <v>1286.5</v>
      </c>
      <c r="F51" s="15">
        <v>1277.25</v>
      </c>
      <c r="G51" s="15">
        <v>1270.5</v>
      </c>
      <c r="H51" s="15">
        <v>1284</v>
      </c>
      <c r="I51" s="15">
        <v>1329.5</v>
      </c>
      <c r="J51" s="16">
        <f t="shared" si="2"/>
        <v>2.6696105981533602</v>
      </c>
      <c r="K51" s="16">
        <f t="shared" si="3"/>
        <v>0.60606060606060996</v>
      </c>
      <c r="L51" s="16">
        <f t="shared" si="4"/>
        <v>-0.71900505246793589</v>
      </c>
      <c r="M51" s="16">
        <f t="shared" si="5"/>
        <v>-0.52847915443334781</v>
      </c>
      <c r="N51" s="16">
        <f t="shared" si="6"/>
        <v>1.0625737898465104</v>
      </c>
      <c r="O51" s="16">
        <f t="shared" si="7"/>
        <v>3.5436137071651164</v>
      </c>
      <c r="P51" s="16">
        <f t="shared" si="18"/>
        <v>3.3424018655266119</v>
      </c>
      <c r="Q51" s="16">
        <f t="shared" si="9"/>
        <v>6.7442794058611089</v>
      </c>
      <c r="R51" s="17">
        <f t="shared" si="10"/>
        <v>33.25</v>
      </c>
      <c r="S51" s="17">
        <f t="shared" si="11"/>
        <v>7.75</v>
      </c>
      <c r="T51" s="17">
        <f t="shared" si="12"/>
        <v>-9.25</v>
      </c>
      <c r="U51" s="17">
        <f t="shared" si="13"/>
        <v>-6.75</v>
      </c>
      <c r="V51" s="17">
        <f t="shared" si="14"/>
        <v>13.5</v>
      </c>
      <c r="W51" s="17">
        <f t="shared" si="16"/>
        <v>45.5</v>
      </c>
      <c r="X51" s="17">
        <f t="shared" si="17"/>
        <v>43</v>
      </c>
      <c r="Y51" s="17">
        <f t="shared" si="15"/>
        <v>84</v>
      </c>
    </row>
    <row r="52" spans="1:25" s="8" customFormat="1" ht="65.099999999999994" customHeight="1" x14ac:dyDescent="0.25">
      <c r="A52" s="41">
        <v>47</v>
      </c>
      <c r="B52" s="9" t="s">
        <v>69</v>
      </c>
      <c r="C52" s="15">
        <v>804.25</v>
      </c>
      <c r="D52" s="15">
        <v>838.25</v>
      </c>
      <c r="E52" s="15">
        <v>879</v>
      </c>
      <c r="F52" s="15">
        <v>878.25</v>
      </c>
      <c r="G52" s="15">
        <v>880.25</v>
      </c>
      <c r="H52" s="15">
        <v>886.75</v>
      </c>
      <c r="I52" s="15">
        <v>888</v>
      </c>
      <c r="J52" s="16">
        <f t="shared" si="2"/>
        <v>4.2275411874417079</v>
      </c>
      <c r="K52" s="16">
        <f t="shared" si="3"/>
        <v>4.8613182224873208</v>
      </c>
      <c r="L52" s="16">
        <f t="shared" si="4"/>
        <v>-8.5324232081906981E-2</v>
      </c>
      <c r="M52" s="16">
        <f t="shared" si="5"/>
        <v>0.22772559066324138</v>
      </c>
      <c r="N52" s="16">
        <f t="shared" si="6"/>
        <v>0.73842658335701028</v>
      </c>
      <c r="O52" s="16">
        <f t="shared" si="7"/>
        <v>0.14096419509443958</v>
      </c>
      <c r="P52" s="16">
        <f t="shared" si="18"/>
        <v>1.0238907849829282</v>
      </c>
      <c r="Q52" s="16">
        <f t="shared" si="9"/>
        <v>10.413428660242463</v>
      </c>
      <c r="R52" s="17">
        <f t="shared" si="10"/>
        <v>34</v>
      </c>
      <c r="S52" s="17">
        <f t="shared" si="11"/>
        <v>40.75</v>
      </c>
      <c r="T52" s="17">
        <f t="shared" si="12"/>
        <v>-0.75</v>
      </c>
      <c r="U52" s="17">
        <f t="shared" si="13"/>
        <v>2</v>
      </c>
      <c r="V52" s="17">
        <f t="shared" si="14"/>
        <v>6.5</v>
      </c>
      <c r="W52" s="17">
        <f t="shared" si="16"/>
        <v>1.25</v>
      </c>
      <c r="X52" s="17">
        <f t="shared" si="17"/>
        <v>9</v>
      </c>
      <c r="Y52" s="17">
        <f t="shared" si="15"/>
        <v>83.75</v>
      </c>
    </row>
    <row r="53" spans="1:25" s="8" customFormat="1" ht="65.099999999999994" customHeight="1" x14ac:dyDescent="0.25">
      <c r="A53" s="41">
        <v>48</v>
      </c>
      <c r="B53" s="9" t="s">
        <v>70</v>
      </c>
      <c r="C53" s="15">
        <v>1099.25</v>
      </c>
      <c r="D53" s="15">
        <v>1139.25</v>
      </c>
      <c r="E53" s="15">
        <v>1181.5</v>
      </c>
      <c r="F53" s="15">
        <v>1175.75</v>
      </c>
      <c r="G53" s="15">
        <v>1187.25</v>
      </c>
      <c r="H53" s="15">
        <v>1232.75</v>
      </c>
      <c r="I53" s="15">
        <v>1244.5</v>
      </c>
      <c r="J53" s="16">
        <f t="shared" si="2"/>
        <v>3.638844666818275</v>
      </c>
      <c r="K53" s="16">
        <f t="shared" si="3"/>
        <v>3.7085802062760687</v>
      </c>
      <c r="L53" s="16">
        <f t="shared" si="4"/>
        <v>-0.48666948793906206</v>
      </c>
      <c r="M53" s="16">
        <f t="shared" si="5"/>
        <v>0.97809908568997628</v>
      </c>
      <c r="N53" s="16">
        <f t="shared" si="6"/>
        <v>3.8323857654243065</v>
      </c>
      <c r="O53" s="16">
        <f t="shared" si="7"/>
        <v>0.95315351855607133</v>
      </c>
      <c r="P53" s="16">
        <f t="shared" si="18"/>
        <v>5.3322048243757969</v>
      </c>
      <c r="Q53" s="16">
        <f t="shared" si="9"/>
        <v>13.2135546963839</v>
      </c>
      <c r="R53" s="17">
        <f t="shared" si="10"/>
        <v>40</v>
      </c>
      <c r="S53" s="17">
        <f t="shared" si="11"/>
        <v>42.25</v>
      </c>
      <c r="T53" s="17">
        <f t="shared" si="12"/>
        <v>-5.75</v>
      </c>
      <c r="U53" s="17">
        <f t="shared" si="13"/>
        <v>11.5</v>
      </c>
      <c r="V53" s="17">
        <f t="shared" si="14"/>
        <v>45.5</v>
      </c>
      <c r="W53" s="17">
        <f t="shared" si="16"/>
        <v>11.75</v>
      </c>
      <c r="X53" s="17">
        <f t="shared" si="17"/>
        <v>63</v>
      </c>
      <c r="Y53" s="17">
        <f t="shared" si="15"/>
        <v>145.25</v>
      </c>
    </row>
    <row r="54" spans="1:25" s="8" customFormat="1" ht="65.099999999999994" customHeight="1" x14ac:dyDescent="0.25">
      <c r="A54" s="41">
        <v>49</v>
      </c>
      <c r="B54" s="9" t="s">
        <v>71</v>
      </c>
      <c r="C54" s="15">
        <v>668.75</v>
      </c>
      <c r="D54" s="15">
        <v>703.5</v>
      </c>
      <c r="E54" s="15">
        <v>738</v>
      </c>
      <c r="F54" s="15">
        <v>736.5</v>
      </c>
      <c r="G54" s="15">
        <v>726.25</v>
      </c>
      <c r="H54" s="15">
        <v>735.75</v>
      </c>
      <c r="I54" s="15">
        <v>740.25</v>
      </c>
      <c r="J54" s="16">
        <f t="shared" si="2"/>
        <v>5.1962616822429863</v>
      </c>
      <c r="K54" s="16">
        <f t="shared" si="3"/>
        <v>4.9040511727078906</v>
      </c>
      <c r="L54" s="16">
        <f t="shared" si="4"/>
        <v>-0.20325203252032908</v>
      </c>
      <c r="M54" s="16">
        <f t="shared" si="5"/>
        <v>-1.3917175831636097</v>
      </c>
      <c r="N54" s="16">
        <f t="shared" si="6"/>
        <v>1.3080895008605875</v>
      </c>
      <c r="O54" s="16">
        <f t="shared" si="7"/>
        <v>0.61162079510703737</v>
      </c>
      <c r="P54" s="16">
        <f t="shared" si="18"/>
        <v>0.30487804878047697</v>
      </c>
      <c r="Q54" s="16">
        <f t="shared" si="9"/>
        <v>10.691588785046724</v>
      </c>
      <c r="R54" s="17">
        <f t="shared" si="10"/>
        <v>34.75</v>
      </c>
      <c r="S54" s="17">
        <f t="shared" si="11"/>
        <v>34.5</v>
      </c>
      <c r="T54" s="17">
        <f t="shared" si="12"/>
        <v>-1.5</v>
      </c>
      <c r="U54" s="17">
        <f t="shared" si="13"/>
        <v>-10.25</v>
      </c>
      <c r="V54" s="17">
        <f t="shared" si="14"/>
        <v>9.5</v>
      </c>
      <c r="W54" s="17">
        <f t="shared" si="16"/>
        <v>4.5</v>
      </c>
      <c r="X54" s="17">
        <f t="shared" si="17"/>
        <v>2.25</v>
      </c>
      <c r="Y54" s="17">
        <f t="shared" si="15"/>
        <v>71.5</v>
      </c>
    </row>
    <row r="55" spans="1:25" s="8" customFormat="1" ht="65.099999999999994" customHeight="1" x14ac:dyDescent="0.25">
      <c r="A55" s="41">
        <v>50</v>
      </c>
      <c r="B55" s="9" t="s">
        <v>72</v>
      </c>
      <c r="C55" s="15">
        <v>3233.75</v>
      </c>
      <c r="D55" s="15">
        <v>3314.25</v>
      </c>
      <c r="E55" s="15">
        <v>3356.5</v>
      </c>
      <c r="F55" s="15">
        <v>3367.25</v>
      </c>
      <c r="G55" s="15">
        <v>3422.25</v>
      </c>
      <c r="H55" s="15">
        <v>3474.25</v>
      </c>
      <c r="I55" s="15">
        <v>3567.25</v>
      </c>
      <c r="J55" s="16">
        <f t="shared" si="2"/>
        <v>2.4893699265558622</v>
      </c>
      <c r="K55" s="16">
        <f t="shared" si="3"/>
        <v>1.274798219808404</v>
      </c>
      <c r="L55" s="16">
        <f t="shared" si="4"/>
        <v>0.32027409503947446</v>
      </c>
      <c r="M55" s="16">
        <f t="shared" si="5"/>
        <v>1.6333803548890025</v>
      </c>
      <c r="N55" s="16">
        <f t="shared" si="6"/>
        <v>1.5194681861348425</v>
      </c>
      <c r="O55" s="16">
        <f t="shared" si="7"/>
        <v>2.6768367273512172</v>
      </c>
      <c r="P55" s="16">
        <f t="shared" si="18"/>
        <v>6.2788619097273957</v>
      </c>
      <c r="Q55" s="16">
        <f t="shared" si="9"/>
        <v>10.313103981445693</v>
      </c>
      <c r="R55" s="17">
        <f t="shared" si="10"/>
        <v>80.5</v>
      </c>
      <c r="S55" s="17">
        <f t="shared" si="11"/>
        <v>42.25</v>
      </c>
      <c r="T55" s="17">
        <f t="shared" si="12"/>
        <v>10.75</v>
      </c>
      <c r="U55" s="17">
        <f t="shared" si="13"/>
        <v>55</v>
      </c>
      <c r="V55" s="17">
        <f t="shared" si="14"/>
        <v>52</v>
      </c>
      <c r="W55" s="17">
        <f t="shared" si="16"/>
        <v>93</v>
      </c>
      <c r="X55" s="17">
        <f t="shared" si="17"/>
        <v>210.75</v>
      </c>
      <c r="Y55" s="17">
        <f t="shared" si="15"/>
        <v>333.5</v>
      </c>
    </row>
    <row r="56" spans="1:25" s="8" customFormat="1" ht="65.099999999999994" customHeight="1" x14ac:dyDescent="0.25">
      <c r="A56" s="41">
        <v>51</v>
      </c>
      <c r="B56" s="9" t="s">
        <v>73</v>
      </c>
      <c r="C56" s="15">
        <v>3152.75</v>
      </c>
      <c r="D56" s="15">
        <v>3139.25</v>
      </c>
      <c r="E56" s="15">
        <v>3078.25</v>
      </c>
      <c r="F56" s="15">
        <v>3081.5</v>
      </c>
      <c r="G56" s="15">
        <v>3109.5</v>
      </c>
      <c r="H56" s="15">
        <v>3456</v>
      </c>
      <c r="I56" s="15">
        <v>3775.5</v>
      </c>
      <c r="J56" s="16">
        <f t="shared" si="2"/>
        <v>-0.42819760526524586</v>
      </c>
      <c r="K56" s="16">
        <f t="shared" si="3"/>
        <v>-1.9431392848610285</v>
      </c>
      <c r="L56" s="16">
        <f t="shared" si="4"/>
        <v>0.10557946885405567</v>
      </c>
      <c r="M56" s="16">
        <f t="shared" si="5"/>
        <v>0.90864838552653371</v>
      </c>
      <c r="N56" s="16">
        <f t="shared" si="6"/>
        <v>11.143270622286551</v>
      </c>
      <c r="O56" s="16">
        <f t="shared" si="7"/>
        <v>9.244791666666675</v>
      </c>
      <c r="P56" s="16">
        <f t="shared" si="18"/>
        <v>22.650856817997234</v>
      </c>
      <c r="Q56" s="16">
        <f t="shared" si="9"/>
        <v>19.75259693918008</v>
      </c>
      <c r="R56" s="17">
        <f t="shared" si="10"/>
        <v>-13.5</v>
      </c>
      <c r="S56" s="17">
        <f t="shared" si="11"/>
        <v>-61</v>
      </c>
      <c r="T56" s="17">
        <f t="shared" si="12"/>
        <v>3.25</v>
      </c>
      <c r="U56" s="17">
        <f t="shared" si="13"/>
        <v>28</v>
      </c>
      <c r="V56" s="17">
        <f t="shared" si="14"/>
        <v>346.5</v>
      </c>
      <c r="W56" s="17">
        <f t="shared" si="16"/>
        <v>319.5</v>
      </c>
      <c r="X56" s="17">
        <f t="shared" si="17"/>
        <v>697.25</v>
      </c>
      <c r="Y56" s="17">
        <f t="shared" si="15"/>
        <v>622.75</v>
      </c>
    </row>
    <row r="57" spans="1:25" s="2" customFormat="1" ht="65.099999999999994" customHeight="1" x14ac:dyDescent="0.25">
      <c r="A57" s="41">
        <v>52</v>
      </c>
      <c r="B57" s="9" t="s">
        <v>74</v>
      </c>
      <c r="C57" s="15">
        <v>3692</v>
      </c>
      <c r="D57" s="15">
        <v>3781.5</v>
      </c>
      <c r="E57" s="15">
        <v>3852.5</v>
      </c>
      <c r="F57" s="15">
        <v>3878.75</v>
      </c>
      <c r="G57" s="15">
        <v>3897.75</v>
      </c>
      <c r="H57" s="15">
        <v>3950</v>
      </c>
      <c r="I57" s="15">
        <v>4066.25</v>
      </c>
      <c r="J57" s="16">
        <f t="shared" si="2"/>
        <v>2.4241603466955475</v>
      </c>
      <c r="K57" s="16">
        <f t="shared" si="3"/>
        <v>1.8775618140949302</v>
      </c>
      <c r="L57" s="16">
        <f t="shared" si="4"/>
        <v>0.68137573004543039</v>
      </c>
      <c r="M57" s="16">
        <f t="shared" si="5"/>
        <v>0.48984853367708414</v>
      </c>
      <c r="N57" s="16">
        <f t="shared" si="6"/>
        <v>1.3405169649156612</v>
      </c>
      <c r="O57" s="16">
        <f t="shared" si="7"/>
        <v>2.9430379746835378</v>
      </c>
      <c r="P57" s="16">
        <f t="shared" si="18"/>
        <v>5.5483452303698888</v>
      </c>
      <c r="Q57" s="16">
        <f t="shared" si="9"/>
        <v>10.13678223185266</v>
      </c>
      <c r="R57" s="17">
        <f t="shared" si="10"/>
        <v>89.5</v>
      </c>
      <c r="S57" s="17">
        <f t="shared" si="11"/>
        <v>71</v>
      </c>
      <c r="T57" s="17">
        <f t="shared" si="12"/>
        <v>26.25</v>
      </c>
      <c r="U57" s="17">
        <f t="shared" si="13"/>
        <v>19</v>
      </c>
      <c r="V57" s="17">
        <f t="shared" si="14"/>
        <v>52.25</v>
      </c>
      <c r="W57" s="17">
        <f t="shared" si="16"/>
        <v>116.25</v>
      </c>
      <c r="X57" s="17">
        <f t="shared" si="17"/>
        <v>213.75</v>
      </c>
      <c r="Y57" s="17">
        <f t="shared" si="15"/>
        <v>374.25</v>
      </c>
    </row>
    <row r="58" spans="1:25" s="2" customFormat="1" ht="65.099999999999994" customHeight="1" x14ac:dyDescent="0.25">
      <c r="A58" s="41">
        <v>53</v>
      </c>
      <c r="B58" s="9" t="s">
        <v>75</v>
      </c>
      <c r="C58" s="15">
        <v>1651.25</v>
      </c>
      <c r="D58" s="15">
        <v>1753</v>
      </c>
      <c r="E58" s="15">
        <v>1774.5</v>
      </c>
      <c r="F58" s="15">
        <v>1729.25</v>
      </c>
      <c r="G58" s="15">
        <v>1806.25</v>
      </c>
      <c r="H58" s="15">
        <v>1844.5</v>
      </c>
      <c r="I58" s="15">
        <v>1818.75</v>
      </c>
      <c r="J58" s="16">
        <f t="shared" si="2"/>
        <v>6.1619984859954569</v>
      </c>
      <c r="K58" s="16">
        <f t="shared" si="3"/>
        <v>1.226468910439249</v>
      </c>
      <c r="L58" s="16">
        <f t="shared" si="4"/>
        <v>-2.5500140884756273</v>
      </c>
      <c r="M58" s="16">
        <f t="shared" si="5"/>
        <v>4.4527974555443217</v>
      </c>
      <c r="N58" s="16">
        <f t="shared" si="6"/>
        <v>2.1176470588235352</v>
      </c>
      <c r="O58" s="16">
        <f t="shared" si="7"/>
        <v>-1.3960422878828926</v>
      </c>
      <c r="P58" s="16">
        <f t="shared" si="18"/>
        <v>2.4936601859678831</v>
      </c>
      <c r="Q58" s="16">
        <f t="shared" si="9"/>
        <v>10.143830431491295</v>
      </c>
      <c r="R58" s="17">
        <f t="shared" si="10"/>
        <v>101.75</v>
      </c>
      <c r="S58" s="17">
        <f t="shared" si="11"/>
        <v>21.5</v>
      </c>
      <c r="T58" s="17">
        <f t="shared" si="12"/>
        <v>-45.25</v>
      </c>
      <c r="U58" s="17">
        <f t="shared" si="13"/>
        <v>77</v>
      </c>
      <c r="V58" s="17">
        <f t="shared" si="14"/>
        <v>38.25</v>
      </c>
      <c r="W58" s="17">
        <f t="shared" si="16"/>
        <v>-25.75</v>
      </c>
      <c r="X58" s="17">
        <f t="shared" si="17"/>
        <v>44.25</v>
      </c>
      <c r="Y58" s="17">
        <f t="shared" si="15"/>
        <v>167.5</v>
      </c>
    </row>
    <row r="59" spans="1:25" s="2" customFormat="1" ht="65.099999999999994" customHeight="1" x14ac:dyDescent="0.25">
      <c r="A59" s="41">
        <v>54</v>
      </c>
      <c r="B59" s="9" t="s">
        <v>76</v>
      </c>
      <c r="C59" s="15">
        <v>5774</v>
      </c>
      <c r="D59" s="15">
        <v>6024.5</v>
      </c>
      <c r="E59" s="15">
        <v>5876.5</v>
      </c>
      <c r="F59" s="15">
        <v>5795</v>
      </c>
      <c r="G59" s="15">
        <v>5554.75</v>
      </c>
      <c r="H59" s="15">
        <v>5762</v>
      </c>
      <c r="I59" s="15">
        <v>5516</v>
      </c>
      <c r="J59" s="16">
        <f t="shared" si="2"/>
        <v>4.3384135781087574</v>
      </c>
      <c r="K59" s="16">
        <f t="shared" si="3"/>
        <v>-2.4566354054278317</v>
      </c>
      <c r="L59" s="16">
        <f t="shared" si="4"/>
        <v>-1.3868799455458158</v>
      </c>
      <c r="M59" s="16">
        <f t="shared" si="5"/>
        <v>-4.1458153580672956</v>
      </c>
      <c r="N59" s="16">
        <f t="shared" si="6"/>
        <v>3.7310410009451456</v>
      </c>
      <c r="O59" s="16">
        <f t="shared" si="7"/>
        <v>-4.2693509198195034</v>
      </c>
      <c r="P59" s="16">
        <f t="shared" si="18"/>
        <v>-6.1346039309112532</v>
      </c>
      <c r="Q59" s="16">
        <f t="shared" si="9"/>
        <v>-4.4683062002078273</v>
      </c>
      <c r="R59" s="17">
        <f t="shared" si="10"/>
        <v>250.5</v>
      </c>
      <c r="S59" s="17">
        <f t="shared" si="11"/>
        <v>-148</v>
      </c>
      <c r="T59" s="17">
        <f t="shared" si="12"/>
        <v>-81.5</v>
      </c>
      <c r="U59" s="17">
        <f t="shared" si="13"/>
        <v>-240.25</v>
      </c>
      <c r="V59" s="17">
        <f t="shared" si="14"/>
        <v>207.25</v>
      </c>
      <c r="W59" s="17">
        <f t="shared" si="16"/>
        <v>-246</v>
      </c>
      <c r="X59" s="17">
        <f t="shared" si="17"/>
        <v>-360.5</v>
      </c>
      <c r="Y59" s="17">
        <f t="shared" si="15"/>
        <v>-258</v>
      </c>
    </row>
    <row r="60" spans="1:25" s="2" customFormat="1" ht="65.099999999999994" customHeight="1" x14ac:dyDescent="0.25">
      <c r="A60" s="41">
        <v>55</v>
      </c>
      <c r="B60" s="9" t="s">
        <v>77</v>
      </c>
      <c r="C60" s="18"/>
      <c r="D60" s="18"/>
      <c r="E60" s="18"/>
      <c r="F60" s="18"/>
      <c r="G60" s="15">
        <v>6016.25</v>
      </c>
      <c r="H60" s="15">
        <v>6355.5</v>
      </c>
      <c r="I60" s="15">
        <v>6108.5</v>
      </c>
      <c r="J60" s="18"/>
      <c r="K60" s="18"/>
      <c r="L60" s="18"/>
      <c r="M60" s="18"/>
      <c r="N60" s="16">
        <f t="shared" si="6"/>
        <v>5.6388946602950352</v>
      </c>
      <c r="O60" s="16">
        <f t="shared" si="7"/>
        <v>-3.8863976083707064</v>
      </c>
      <c r="P60" s="18"/>
      <c r="Q60" s="18"/>
      <c r="R60" s="18"/>
      <c r="S60" s="18"/>
      <c r="T60" s="18"/>
      <c r="U60" s="17">
        <f t="shared" si="13"/>
        <v>6016.25</v>
      </c>
      <c r="V60" s="17">
        <f t="shared" si="14"/>
        <v>339.25</v>
      </c>
      <c r="W60" s="17">
        <f t="shared" si="16"/>
        <v>-247</v>
      </c>
      <c r="X60" s="18"/>
      <c r="Y60" s="18"/>
    </row>
    <row r="61" spans="1:25" s="2" customFormat="1" ht="65.099999999999994" customHeight="1" x14ac:dyDescent="0.25">
      <c r="A61" s="41">
        <v>56</v>
      </c>
      <c r="B61" s="9" t="s">
        <v>78</v>
      </c>
      <c r="C61" s="18"/>
      <c r="D61" s="18"/>
      <c r="E61" s="18"/>
      <c r="F61" s="18"/>
      <c r="G61" s="15">
        <v>3244</v>
      </c>
      <c r="H61" s="15">
        <v>3335.75</v>
      </c>
      <c r="I61" s="15">
        <v>3214.5</v>
      </c>
      <c r="J61" s="18"/>
      <c r="K61" s="18"/>
      <c r="L61" s="18"/>
      <c r="M61" s="18"/>
      <c r="N61" s="16">
        <f t="shared" si="6"/>
        <v>2.828298397040685</v>
      </c>
      <c r="O61" s="16">
        <f t="shared" si="7"/>
        <v>-3.6348647230757702</v>
      </c>
      <c r="P61" s="18"/>
      <c r="Q61" s="18"/>
      <c r="R61" s="18"/>
      <c r="S61" s="18"/>
      <c r="T61" s="18"/>
      <c r="U61" s="17">
        <f t="shared" si="13"/>
        <v>3244</v>
      </c>
      <c r="V61" s="17">
        <f t="shared" si="14"/>
        <v>91.75</v>
      </c>
      <c r="W61" s="17">
        <f t="shared" si="16"/>
        <v>-121.25</v>
      </c>
      <c r="X61" s="18"/>
      <c r="Y61" s="18"/>
    </row>
    <row r="62" spans="1:25" s="2" customFormat="1" ht="65.099999999999994" customHeight="1" x14ac:dyDescent="0.25">
      <c r="A62" s="41">
        <v>57</v>
      </c>
      <c r="B62" s="9" t="s">
        <v>79</v>
      </c>
      <c r="C62" s="15">
        <v>1653</v>
      </c>
      <c r="D62" s="15">
        <v>1721</v>
      </c>
      <c r="E62" s="15">
        <v>1751.5</v>
      </c>
      <c r="F62" s="15">
        <v>1693</v>
      </c>
      <c r="G62" s="15">
        <v>1636.25</v>
      </c>
      <c r="H62" s="15">
        <v>1626.5</v>
      </c>
      <c r="I62" s="15">
        <v>1642.25</v>
      </c>
      <c r="J62" s="16">
        <f t="shared" si="2"/>
        <v>4.1137326073805269</v>
      </c>
      <c r="K62" s="16">
        <f t="shared" si="3"/>
        <v>1.7722254503195867</v>
      </c>
      <c r="L62" s="16">
        <f t="shared" si="4"/>
        <v>-3.3399942906080504</v>
      </c>
      <c r="M62" s="16">
        <f t="shared" si="5"/>
        <v>-3.3520378027170672</v>
      </c>
      <c r="N62" s="16">
        <f t="shared" si="6"/>
        <v>-0.59587471352177124</v>
      </c>
      <c r="O62" s="16">
        <f t="shared" si="7"/>
        <v>0.96833691976636604</v>
      </c>
      <c r="P62" s="16">
        <f t="shared" si="18"/>
        <v>-6.237510705109905</v>
      </c>
      <c r="Q62" s="16">
        <f t="shared" si="9"/>
        <v>-0.6503327283726601</v>
      </c>
      <c r="R62" s="17">
        <f t="shared" si="10"/>
        <v>68</v>
      </c>
      <c r="S62" s="17">
        <f t="shared" si="11"/>
        <v>30.5</v>
      </c>
      <c r="T62" s="17">
        <f t="shared" si="12"/>
        <v>-58.5</v>
      </c>
      <c r="U62" s="17">
        <f t="shared" si="13"/>
        <v>-56.75</v>
      </c>
      <c r="V62" s="17">
        <f t="shared" si="14"/>
        <v>-9.75</v>
      </c>
      <c r="W62" s="17">
        <f t="shared" si="16"/>
        <v>15.75</v>
      </c>
      <c r="X62" s="17">
        <f t="shared" si="17"/>
        <v>-109.25</v>
      </c>
      <c r="Y62" s="17">
        <f t="shared" si="15"/>
        <v>-10.75</v>
      </c>
    </row>
    <row r="63" spans="1:25" s="2" customFormat="1" ht="65.099999999999994" customHeight="1" x14ac:dyDescent="0.25">
      <c r="A63" s="41">
        <v>58</v>
      </c>
      <c r="B63" s="9" t="s">
        <v>80</v>
      </c>
      <c r="C63" s="18"/>
      <c r="D63" s="18"/>
      <c r="E63" s="18"/>
      <c r="F63" s="18"/>
      <c r="G63" s="15">
        <v>3111.5</v>
      </c>
      <c r="H63" s="15">
        <v>3059</v>
      </c>
      <c r="I63" s="15">
        <v>3129.25</v>
      </c>
      <c r="J63" s="18"/>
      <c r="K63" s="18"/>
      <c r="L63" s="18"/>
      <c r="M63" s="18"/>
      <c r="N63" s="16">
        <f t="shared" si="6"/>
        <v>-1.6872890888638969</v>
      </c>
      <c r="O63" s="16">
        <f t="shared" si="7"/>
        <v>2.2965021248774198</v>
      </c>
      <c r="P63" s="18"/>
      <c r="Q63" s="18"/>
      <c r="R63" s="18"/>
      <c r="S63" s="18"/>
      <c r="T63" s="18"/>
      <c r="U63" s="17">
        <f t="shared" si="13"/>
        <v>3111.5</v>
      </c>
      <c r="V63" s="17">
        <f t="shared" si="14"/>
        <v>-52.5</v>
      </c>
      <c r="W63" s="17">
        <f t="shared" si="16"/>
        <v>70.25</v>
      </c>
      <c r="X63" s="18"/>
      <c r="Y63" s="18"/>
    </row>
    <row r="64" spans="1:25" s="2" customFormat="1" ht="65.099999999999994" customHeight="1" x14ac:dyDescent="0.25">
      <c r="A64" s="41">
        <v>59</v>
      </c>
      <c r="B64" s="9" t="s">
        <v>81</v>
      </c>
      <c r="C64" s="18"/>
      <c r="D64" s="18"/>
      <c r="E64" s="18"/>
      <c r="F64" s="18"/>
      <c r="G64" s="15">
        <v>1286.75</v>
      </c>
      <c r="H64" s="15">
        <v>1297.75</v>
      </c>
      <c r="I64" s="15">
        <v>1285</v>
      </c>
      <c r="J64" s="18"/>
      <c r="K64" s="18"/>
      <c r="L64" s="18"/>
      <c r="M64" s="18"/>
      <c r="N64" s="16">
        <f t="shared" si="6"/>
        <v>0.85486691276470683</v>
      </c>
      <c r="O64" s="16">
        <f t="shared" si="7"/>
        <v>-0.98246965902523131</v>
      </c>
      <c r="P64" s="18"/>
      <c r="Q64" s="18"/>
      <c r="R64" s="18"/>
      <c r="S64" s="18"/>
      <c r="T64" s="18"/>
      <c r="U64" s="17">
        <f t="shared" si="13"/>
        <v>1286.75</v>
      </c>
      <c r="V64" s="17">
        <f t="shared" si="14"/>
        <v>11</v>
      </c>
      <c r="W64" s="17">
        <f t="shared" si="16"/>
        <v>-12.75</v>
      </c>
      <c r="X64" s="18"/>
      <c r="Y64" s="18"/>
    </row>
    <row r="65" spans="1:25" s="2" customFormat="1" ht="65.099999999999994" customHeight="1" x14ac:dyDescent="0.25">
      <c r="A65" s="41">
        <v>60</v>
      </c>
      <c r="B65" s="9" t="s">
        <v>82</v>
      </c>
      <c r="C65" s="15">
        <v>1165</v>
      </c>
      <c r="D65" s="15">
        <v>1213</v>
      </c>
      <c r="E65" s="15">
        <v>1249</v>
      </c>
      <c r="F65" s="15">
        <v>1232.25</v>
      </c>
      <c r="G65" s="15">
        <v>1192.25</v>
      </c>
      <c r="H65" s="15">
        <v>1285.25</v>
      </c>
      <c r="I65" s="15">
        <v>1273.25</v>
      </c>
      <c r="J65" s="16">
        <f t="shared" si="2"/>
        <v>4.1201716738197502</v>
      </c>
      <c r="K65" s="16">
        <f t="shared" si="3"/>
        <v>2.9678483099752739</v>
      </c>
      <c r="L65" s="16">
        <f t="shared" si="4"/>
        <v>-1.3410728582866294</v>
      </c>
      <c r="M65" s="16">
        <f t="shared" si="5"/>
        <v>-3.2460945425035526</v>
      </c>
      <c r="N65" s="16">
        <f t="shared" si="6"/>
        <v>7.8003774376179447</v>
      </c>
      <c r="O65" s="16">
        <f t="shared" si="7"/>
        <v>-0.9336704921221517</v>
      </c>
      <c r="P65" s="16">
        <f t="shared" si="18"/>
        <v>1.9415532425940851</v>
      </c>
      <c r="Q65" s="16">
        <f t="shared" si="9"/>
        <v>9.291845493562235</v>
      </c>
      <c r="R65" s="17">
        <f t="shared" si="10"/>
        <v>48</v>
      </c>
      <c r="S65" s="17">
        <f t="shared" si="11"/>
        <v>36</v>
      </c>
      <c r="T65" s="17">
        <f t="shared" si="12"/>
        <v>-16.75</v>
      </c>
      <c r="U65" s="17">
        <f t="shared" si="13"/>
        <v>-40</v>
      </c>
      <c r="V65" s="17">
        <f t="shared" si="14"/>
        <v>93</v>
      </c>
      <c r="W65" s="17">
        <f t="shared" si="16"/>
        <v>-12</v>
      </c>
      <c r="X65" s="17">
        <f t="shared" si="17"/>
        <v>24.25</v>
      </c>
      <c r="Y65" s="17">
        <f t="shared" si="15"/>
        <v>108.25</v>
      </c>
    </row>
    <row r="66" spans="1:25" s="2" customFormat="1" ht="65.099999999999994" customHeight="1" x14ac:dyDescent="0.25">
      <c r="A66" s="41">
        <v>61</v>
      </c>
      <c r="B66" s="9" t="s">
        <v>83</v>
      </c>
      <c r="C66" s="15">
        <v>2145.25</v>
      </c>
      <c r="D66" s="15">
        <v>2185.75</v>
      </c>
      <c r="E66" s="15">
        <v>2225.25</v>
      </c>
      <c r="F66" s="15">
        <v>2256.25</v>
      </c>
      <c r="G66" s="15">
        <v>2177.75</v>
      </c>
      <c r="H66" s="15">
        <v>2209.25</v>
      </c>
      <c r="I66" s="15">
        <v>2260.5</v>
      </c>
      <c r="J66" s="16">
        <f t="shared" si="2"/>
        <v>1.8878918540962575</v>
      </c>
      <c r="K66" s="16">
        <f t="shared" si="3"/>
        <v>1.807160013725273</v>
      </c>
      <c r="L66" s="16">
        <f t="shared" si="4"/>
        <v>1.3931018986630628</v>
      </c>
      <c r="M66" s="16">
        <f t="shared" si="5"/>
        <v>-3.4792243767313047</v>
      </c>
      <c r="N66" s="16">
        <f t="shared" si="6"/>
        <v>1.4464470210079128</v>
      </c>
      <c r="O66" s="16">
        <f t="shared" si="7"/>
        <v>2.3197917845422689</v>
      </c>
      <c r="P66" s="16">
        <f t="shared" si="18"/>
        <v>1.5840916750926803</v>
      </c>
      <c r="Q66" s="16">
        <f t="shared" si="9"/>
        <v>5.3723342267800955</v>
      </c>
      <c r="R66" s="17">
        <f t="shared" si="10"/>
        <v>40.5</v>
      </c>
      <c r="S66" s="17">
        <f t="shared" si="11"/>
        <v>39.5</v>
      </c>
      <c r="T66" s="17">
        <f t="shared" si="12"/>
        <v>31</v>
      </c>
      <c r="U66" s="17">
        <f t="shared" si="13"/>
        <v>-78.5</v>
      </c>
      <c r="V66" s="17">
        <f t="shared" si="14"/>
        <v>31.5</v>
      </c>
      <c r="W66" s="17">
        <f t="shared" si="16"/>
        <v>51.25</v>
      </c>
      <c r="X66" s="17">
        <f t="shared" si="17"/>
        <v>35.25</v>
      </c>
      <c r="Y66" s="17">
        <f t="shared" si="15"/>
        <v>115.25</v>
      </c>
    </row>
    <row r="67" spans="1:25" s="2" customFormat="1" ht="65.099999999999994" customHeight="1" x14ac:dyDescent="0.25">
      <c r="A67" s="41">
        <v>62</v>
      </c>
      <c r="B67" s="9" t="s">
        <v>84</v>
      </c>
      <c r="C67" s="15">
        <v>1763.25</v>
      </c>
      <c r="D67" s="15">
        <v>1891</v>
      </c>
      <c r="E67" s="15">
        <v>1846</v>
      </c>
      <c r="F67" s="15">
        <v>1789</v>
      </c>
      <c r="G67" s="15">
        <v>1793</v>
      </c>
      <c r="H67" s="15">
        <v>1755</v>
      </c>
      <c r="I67" s="15">
        <v>1741.25</v>
      </c>
      <c r="J67" s="16">
        <f t="shared" si="2"/>
        <v>7.2451439103927484</v>
      </c>
      <c r="K67" s="16">
        <f t="shared" si="3"/>
        <v>-2.379693283976736</v>
      </c>
      <c r="L67" s="16">
        <f t="shared" si="4"/>
        <v>-3.0877573131094294</v>
      </c>
      <c r="M67" s="16">
        <f t="shared" si="5"/>
        <v>0.22358859698154987</v>
      </c>
      <c r="N67" s="16">
        <f t="shared" si="6"/>
        <v>-2.1193530395984372</v>
      </c>
      <c r="O67" s="16">
        <f t="shared" si="7"/>
        <v>-0.78347578347578439</v>
      </c>
      <c r="P67" s="16">
        <f t="shared" si="18"/>
        <v>-5.6744312026002159</v>
      </c>
      <c r="Q67" s="16">
        <f t="shared" si="9"/>
        <v>-1.2476960158797623</v>
      </c>
      <c r="R67" s="17">
        <f t="shared" si="10"/>
        <v>127.75</v>
      </c>
      <c r="S67" s="17">
        <f t="shared" si="11"/>
        <v>-45</v>
      </c>
      <c r="T67" s="17">
        <f t="shared" si="12"/>
        <v>-57</v>
      </c>
      <c r="U67" s="17">
        <f t="shared" si="13"/>
        <v>4</v>
      </c>
      <c r="V67" s="17">
        <f t="shared" si="14"/>
        <v>-38</v>
      </c>
      <c r="W67" s="17">
        <f t="shared" si="16"/>
        <v>-13.75</v>
      </c>
      <c r="X67" s="17">
        <f t="shared" si="17"/>
        <v>-104.75</v>
      </c>
      <c r="Y67" s="17">
        <f t="shared" si="15"/>
        <v>-22</v>
      </c>
    </row>
    <row r="68" spans="1:25" s="2" customFormat="1" ht="65.099999999999994" customHeight="1" x14ac:dyDescent="0.25">
      <c r="A68" s="41">
        <v>63</v>
      </c>
      <c r="B68" s="9" t="s">
        <v>85</v>
      </c>
      <c r="C68" s="15">
        <v>1845.25</v>
      </c>
      <c r="D68" s="15">
        <v>1894</v>
      </c>
      <c r="E68" s="15">
        <v>1870.5</v>
      </c>
      <c r="F68" s="15">
        <v>1840.75</v>
      </c>
      <c r="G68" s="15">
        <v>1799</v>
      </c>
      <c r="H68" s="15">
        <v>1808.75</v>
      </c>
      <c r="I68" s="15">
        <v>1787.75</v>
      </c>
      <c r="J68" s="16">
        <f t="shared" si="2"/>
        <v>2.6419184392358686</v>
      </c>
      <c r="K68" s="16">
        <f t="shared" si="3"/>
        <v>-1.2407602956705399</v>
      </c>
      <c r="L68" s="16">
        <f t="shared" si="4"/>
        <v>-1.5904838278535172</v>
      </c>
      <c r="M68" s="16">
        <f t="shared" si="5"/>
        <v>-2.2680972429716117</v>
      </c>
      <c r="N68" s="16">
        <f t="shared" si="6"/>
        <v>0.54196775986659063</v>
      </c>
      <c r="O68" s="16">
        <f t="shared" si="7"/>
        <v>-1.161022805805112</v>
      </c>
      <c r="P68" s="16">
        <f t="shared" si="18"/>
        <v>-4.4239508152900342</v>
      </c>
      <c r="Q68" s="16">
        <f t="shared" si="9"/>
        <v>-3.1161089283294974</v>
      </c>
      <c r="R68" s="17">
        <f t="shared" si="10"/>
        <v>48.75</v>
      </c>
      <c r="S68" s="17">
        <f t="shared" si="11"/>
        <v>-23.5</v>
      </c>
      <c r="T68" s="17">
        <f t="shared" si="12"/>
        <v>-29.75</v>
      </c>
      <c r="U68" s="17">
        <f t="shared" si="13"/>
        <v>-41.75</v>
      </c>
      <c r="V68" s="17">
        <f t="shared" si="14"/>
        <v>9.75</v>
      </c>
      <c r="W68" s="17">
        <f t="shared" si="16"/>
        <v>-21</v>
      </c>
      <c r="X68" s="17">
        <f t="shared" si="17"/>
        <v>-82.75</v>
      </c>
      <c r="Y68" s="17">
        <f t="shared" si="15"/>
        <v>-57.5</v>
      </c>
    </row>
    <row r="69" spans="1:25" s="2" customFormat="1" ht="65.099999999999994" customHeight="1" x14ac:dyDescent="0.25">
      <c r="A69" s="41">
        <v>64</v>
      </c>
      <c r="B69" s="9" t="s">
        <v>86</v>
      </c>
      <c r="C69" s="15">
        <v>2261.5</v>
      </c>
      <c r="D69" s="15">
        <v>2298</v>
      </c>
      <c r="E69" s="15">
        <v>2337.75</v>
      </c>
      <c r="F69" s="15">
        <v>2273</v>
      </c>
      <c r="G69" s="15">
        <v>2297.5</v>
      </c>
      <c r="H69" s="15">
        <v>2499</v>
      </c>
      <c r="I69" s="15">
        <v>2180.5</v>
      </c>
      <c r="J69" s="16">
        <f t="shared" si="2"/>
        <v>1.6139730267521468</v>
      </c>
      <c r="K69" s="16">
        <f t="shared" si="3"/>
        <v>1.7297650130548403</v>
      </c>
      <c r="L69" s="16">
        <f t="shared" si="4"/>
        <v>-2.7697572452144104</v>
      </c>
      <c r="M69" s="16">
        <f t="shared" si="5"/>
        <v>1.0778706555213402</v>
      </c>
      <c r="N69" s="16">
        <f t="shared" si="6"/>
        <v>8.7704026115342781</v>
      </c>
      <c r="O69" s="16">
        <f t="shared" si="7"/>
        <v>-12.745098039215685</v>
      </c>
      <c r="P69" s="16">
        <f t="shared" si="18"/>
        <v>-6.7265533098064374</v>
      </c>
      <c r="Q69" s="16">
        <f t="shared" si="9"/>
        <v>-3.5816935662171145</v>
      </c>
      <c r="R69" s="17">
        <f t="shared" si="10"/>
        <v>36.5</v>
      </c>
      <c r="S69" s="17">
        <f t="shared" si="11"/>
        <v>39.75</v>
      </c>
      <c r="T69" s="17">
        <f t="shared" si="12"/>
        <v>-64.75</v>
      </c>
      <c r="U69" s="17">
        <f t="shared" si="13"/>
        <v>24.5</v>
      </c>
      <c r="V69" s="17">
        <f t="shared" si="14"/>
        <v>201.5</v>
      </c>
      <c r="W69" s="17">
        <f t="shared" si="16"/>
        <v>-318.5</v>
      </c>
      <c r="X69" s="17">
        <f t="shared" si="17"/>
        <v>-157.25</v>
      </c>
      <c r="Y69" s="17">
        <f t="shared" si="15"/>
        <v>-81</v>
      </c>
    </row>
    <row r="70" spans="1:25" s="2" customFormat="1" ht="65.099999999999994" customHeight="1" x14ac:dyDescent="0.25">
      <c r="A70" s="41">
        <v>65</v>
      </c>
      <c r="B70" s="9" t="s">
        <v>87</v>
      </c>
      <c r="C70" s="15">
        <v>1549.25</v>
      </c>
      <c r="D70" s="15">
        <v>1624.25</v>
      </c>
      <c r="E70" s="15">
        <v>1638.75</v>
      </c>
      <c r="F70" s="15">
        <v>1572.25</v>
      </c>
      <c r="G70" s="15">
        <v>1503</v>
      </c>
      <c r="H70" s="15">
        <v>1453.25</v>
      </c>
      <c r="I70" s="15">
        <v>1471.5</v>
      </c>
      <c r="J70" s="16">
        <f t="shared" si="2"/>
        <v>4.8410521219945046</v>
      </c>
      <c r="K70" s="16">
        <f t="shared" si="3"/>
        <v>0.89271971679236728</v>
      </c>
      <c r="L70" s="16">
        <f t="shared" si="4"/>
        <v>-4.0579710144927557</v>
      </c>
      <c r="M70" s="16">
        <f t="shared" si="5"/>
        <v>-4.4045158212752451</v>
      </c>
      <c r="N70" s="16">
        <f t="shared" si="6"/>
        <v>-3.3100465735196316</v>
      </c>
      <c r="O70" s="16">
        <f t="shared" si="7"/>
        <v>1.2558059521761589</v>
      </c>
      <c r="P70" s="16">
        <f t="shared" si="18"/>
        <v>-10.205949656750569</v>
      </c>
      <c r="Q70" s="16">
        <f t="shared" si="9"/>
        <v>-5.0185573664676468</v>
      </c>
      <c r="R70" s="17">
        <f t="shared" si="10"/>
        <v>75</v>
      </c>
      <c r="S70" s="17">
        <f t="shared" si="11"/>
        <v>14.5</v>
      </c>
      <c r="T70" s="17">
        <f t="shared" si="12"/>
        <v>-66.5</v>
      </c>
      <c r="U70" s="17">
        <f t="shared" si="13"/>
        <v>-69.25</v>
      </c>
      <c r="V70" s="17">
        <f t="shared" si="14"/>
        <v>-49.75</v>
      </c>
      <c r="W70" s="17">
        <f t="shared" si="16"/>
        <v>18.25</v>
      </c>
      <c r="X70" s="17">
        <f t="shared" si="17"/>
        <v>-167.25</v>
      </c>
      <c r="Y70" s="17">
        <f t="shared" si="15"/>
        <v>-77.75</v>
      </c>
    </row>
    <row r="71" spans="1:25" s="2" customFormat="1" ht="65.099999999999994" customHeight="1" x14ac:dyDescent="0.25">
      <c r="A71" s="41">
        <v>66</v>
      </c>
      <c r="B71" s="9" t="s">
        <v>88</v>
      </c>
      <c r="C71" s="15">
        <v>3050.5</v>
      </c>
      <c r="D71" s="15">
        <v>3163</v>
      </c>
      <c r="E71" s="15">
        <v>3185</v>
      </c>
      <c r="F71" s="15">
        <v>3161.75</v>
      </c>
      <c r="G71" s="15">
        <v>3177.5</v>
      </c>
      <c r="H71" s="15">
        <v>3249.5</v>
      </c>
      <c r="I71" s="15">
        <v>3254.25</v>
      </c>
      <c r="J71" s="16">
        <f t="shared" ref="J71:J96" si="19">(D71/C71-1)*100</f>
        <v>3.6879200131126</v>
      </c>
      <c r="K71" s="16">
        <f t="shared" ref="K71:K96" si="20">(E71/D71-1)*100</f>
        <v>0.69554220676573131</v>
      </c>
      <c r="L71" s="16">
        <f t="shared" ref="L71:L96" si="21">(F71/E71-1)*100</f>
        <v>-0.72998430141287818</v>
      </c>
      <c r="M71" s="16">
        <f t="shared" ref="M71:M96" si="22">(G71/F71-1)*100</f>
        <v>0.49814185182257553</v>
      </c>
      <c r="N71" s="16">
        <f t="shared" ref="N71:N96" si="23">(H71/G71-1)*100</f>
        <v>2.2659323367427264</v>
      </c>
      <c r="O71" s="16">
        <f t="shared" ref="O71:O96" si="24">(I71/H71-1)*100</f>
        <v>0.14617633482074677</v>
      </c>
      <c r="P71" s="16">
        <f t="shared" ref="P71:P96" si="25">(I71/E71-1)*100</f>
        <v>2.1742543171114681</v>
      </c>
      <c r="Q71" s="16">
        <f t="shared" ref="Q71:Q96" si="26">(I71/C71-1)*100</f>
        <v>6.6792329126372785</v>
      </c>
      <c r="R71" s="17">
        <f t="shared" ref="R71:R97" si="27">D71-C71</f>
        <v>112.5</v>
      </c>
      <c r="S71" s="17">
        <f t="shared" ref="S71:S97" si="28">E71-D71</f>
        <v>22</v>
      </c>
      <c r="T71" s="17">
        <f t="shared" ref="T71:T97" si="29">F71-E71</f>
        <v>-23.25</v>
      </c>
      <c r="U71" s="17">
        <f t="shared" ref="U71:U97" si="30">G71-F71</f>
        <v>15.75</v>
      </c>
      <c r="V71" s="17">
        <f t="shared" ref="V71:V96" si="31">H71-G71</f>
        <v>72</v>
      </c>
      <c r="W71" s="17">
        <f t="shared" ref="W71:W96" si="32">I71-H71</f>
        <v>4.75</v>
      </c>
      <c r="X71" s="17">
        <f t="shared" ref="X71:X96" si="33">I71-E71</f>
        <v>69.25</v>
      </c>
      <c r="Y71" s="17">
        <f t="shared" ref="Y71:Y96" si="34">I71-C71</f>
        <v>203.75</v>
      </c>
    </row>
    <row r="72" spans="1:25" s="2" customFormat="1" ht="65.099999999999994" customHeight="1" x14ac:dyDescent="0.25">
      <c r="A72" s="41">
        <v>67</v>
      </c>
      <c r="B72" s="9" t="s">
        <v>89</v>
      </c>
      <c r="C72" s="15">
        <v>2994.5</v>
      </c>
      <c r="D72" s="15">
        <v>3087.5</v>
      </c>
      <c r="E72" s="15">
        <v>3104.5</v>
      </c>
      <c r="F72" s="15">
        <v>3164.75</v>
      </c>
      <c r="G72" s="15">
        <v>3151.5</v>
      </c>
      <c r="H72" s="15">
        <v>3205</v>
      </c>
      <c r="I72" s="15">
        <v>3305.75</v>
      </c>
      <c r="J72" s="16">
        <f t="shared" si="19"/>
        <v>3.1056937719151856</v>
      </c>
      <c r="K72" s="16">
        <f t="shared" si="20"/>
        <v>0.55060728744940057</v>
      </c>
      <c r="L72" s="16">
        <f t="shared" si="21"/>
        <v>1.940731196650014</v>
      </c>
      <c r="M72" s="16">
        <f t="shared" si="22"/>
        <v>-0.41867446085789295</v>
      </c>
      <c r="N72" s="16">
        <f t="shared" si="23"/>
        <v>1.6976043154053544</v>
      </c>
      <c r="O72" s="16">
        <f t="shared" si="24"/>
        <v>3.1435257410296513</v>
      </c>
      <c r="P72" s="16">
        <f t="shared" si="25"/>
        <v>6.4825253664036131</v>
      </c>
      <c r="Q72" s="16">
        <f t="shared" si="26"/>
        <v>10.394055768909659</v>
      </c>
      <c r="R72" s="17">
        <f t="shared" si="27"/>
        <v>93</v>
      </c>
      <c r="S72" s="17">
        <f t="shared" si="28"/>
        <v>17</v>
      </c>
      <c r="T72" s="17">
        <f t="shared" si="29"/>
        <v>60.25</v>
      </c>
      <c r="U72" s="17">
        <f t="shared" si="30"/>
        <v>-13.25</v>
      </c>
      <c r="V72" s="17">
        <f t="shared" si="31"/>
        <v>53.5</v>
      </c>
      <c r="W72" s="17">
        <f t="shared" si="32"/>
        <v>100.75</v>
      </c>
      <c r="X72" s="17">
        <f t="shared" si="33"/>
        <v>201.25</v>
      </c>
      <c r="Y72" s="17">
        <f t="shared" si="34"/>
        <v>311.25</v>
      </c>
    </row>
    <row r="73" spans="1:25" s="2" customFormat="1" ht="65.099999999999994" customHeight="1" x14ac:dyDescent="0.25">
      <c r="A73" s="41">
        <v>68</v>
      </c>
      <c r="B73" s="9" t="s">
        <v>90</v>
      </c>
      <c r="C73" s="15">
        <v>1671.5</v>
      </c>
      <c r="D73" s="15">
        <v>1756.25</v>
      </c>
      <c r="E73" s="15">
        <v>1761.5</v>
      </c>
      <c r="F73" s="15">
        <v>1734.25</v>
      </c>
      <c r="G73" s="15">
        <v>1635.25</v>
      </c>
      <c r="H73" s="15">
        <v>1656.5</v>
      </c>
      <c r="I73" s="15">
        <v>1661.25</v>
      </c>
      <c r="J73" s="16">
        <f t="shared" si="19"/>
        <v>5.0702961411905445</v>
      </c>
      <c r="K73" s="16">
        <f t="shared" si="20"/>
        <v>0.2989323843416436</v>
      </c>
      <c r="L73" s="16">
        <f t="shared" si="21"/>
        <v>-1.5469770082316203</v>
      </c>
      <c r="M73" s="16">
        <f t="shared" si="22"/>
        <v>-5.7085195329393157</v>
      </c>
      <c r="N73" s="16">
        <f t="shared" si="23"/>
        <v>1.2994954899862465</v>
      </c>
      <c r="O73" s="16">
        <f t="shared" si="24"/>
        <v>0.28674916993660649</v>
      </c>
      <c r="P73" s="16">
        <f t="shared" si="25"/>
        <v>-5.6911722963383422</v>
      </c>
      <c r="Q73" s="16">
        <f t="shared" si="26"/>
        <v>-0.61322165719414068</v>
      </c>
      <c r="R73" s="17">
        <f t="shared" si="27"/>
        <v>84.75</v>
      </c>
      <c r="S73" s="17">
        <f t="shared" si="28"/>
        <v>5.25</v>
      </c>
      <c r="T73" s="17">
        <f t="shared" si="29"/>
        <v>-27.25</v>
      </c>
      <c r="U73" s="17">
        <f t="shared" si="30"/>
        <v>-99</v>
      </c>
      <c r="V73" s="17">
        <f t="shared" si="31"/>
        <v>21.25</v>
      </c>
      <c r="W73" s="17">
        <f t="shared" si="32"/>
        <v>4.75</v>
      </c>
      <c r="X73" s="17">
        <f t="shared" si="33"/>
        <v>-100.25</v>
      </c>
      <c r="Y73" s="17">
        <f t="shared" si="34"/>
        <v>-10.25</v>
      </c>
    </row>
    <row r="74" spans="1:25" s="2" customFormat="1" ht="65.099999999999994" customHeight="1" x14ac:dyDescent="0.25">
      <c r="A74" s="41">
        <v>69</v>
      </c>
      <c r="B74" s="9" t="s">
        <v>91</v>
      </c>
      <c r="C74" s="15">
        <v>804.25</v>
      </c>
      <c r="D74" s="15">
        <v>838.25</v>
      </c>
      <c r="E74" s="15">
        <v>879</v>
      </c>
      <c r="F74" s="15">
        <v>878.25</v>
      </c>
      <c r="G74" s="15">
        <v>880.25</v>
      </c>
      <c r="H74" s="15">
        <v>886.75</v>
      </c>
      <c r="I74" s="15">
        <v>888</v>
      </c>
      <c r="J74" s="16">
        <f t="shared" si="19"/>
        <v>4.2275411874417079</v>
      </c>
      <c r="K74" s="16">
        <f t="shared" si="20"/>
        <v>4.8613182224873208</v>
      </c>
      <c r="L74" s="16">
        <f t="shared" si="21"/>
        <v>-8.5324232081906981E-2</v>
      </c>
      <c r="M74" s="16">
        <f t="shared" si="22"/>
        <v>0.22772559066324138</v>
      </c>
      <c r="N74" s="16">
        <f t="shared" si="23"/>
        <v>0.73842658335701028</v>
      </c>
      <c r="O74" s="16">
        <f t="shared" si="24"/>
        <v>0.14096419509443958</v>
      </c>
      <c r="P74" s="16">
        <f t="shared" si="25"/>
        <v>1.0238907849829282</v>
      </c>
      <c r="Q74" s="16">
        <f t="shared" si="26"/>
        <v>10.413428660242463</v>
      </c>
      <c r="R74" s="17">
        <f t="shared" si="27"/>
        <v>34</v>
      </c>
      <c r="S74" s="17">
        <f t="shared" si="28"/>
        <v>40.75</v>
      </c>
      <c r="T74" s="17">
        <f t="shared" si="29"/>
        <v>-0.75</v>
      </c>
      <c r="U74" s="17">
        <f t="shared" si="30"/>
        <v>2</v>
      </c>
      <c r="V74" s="17">
        <f t="shared" si="31"/>
        <v>6.5</v>
      </c>
      <c r="W74" s="17">
        <f t="shared" si="32"/>
        <v>1.25</v>
      </c>
      <c r="X74" s="17">
        <f t="shared" si="33"/>
        <v>9</v>
      </c>
      <c r="Y74" s="17">
        <f t="shared" si="34"/>
        <v>83.75</v>
      </c>
    </row>
    <row r="75" spans="1:25" s="2" customFormat="1" ht="65.099999999999994" customHeight="1" x14ac:dyDescent="0.25">
      <c r="A75" s="41">
        <v>70</v>
      </c>
      <c r="B75" s="9" t="s">
        <v>92</v>
      </c>
      <c r="C75" s="15">
        <v>184364</v>
      </c>
      <c r="D75" s="15">
        <v>193111.25</v>
      </c>
      <c r="E75" s="15">
        <v>198634.5</v>
      </c>
      <c r="F75" s="15">
        <v>198370.25</v>
      </c>
      <c r="G75" s="15">
        <v>192111</v>
      </c>
      <c r="H75" s="15">
        <v>197033.25</v>
      </c>
      <c r="I75" s="15">
        <v>200953.75</v>
      </c>
      <c r="J75" s="16">
        <f t="shared" si="19"/>
        <v>4.7445542513722794</v>
      </c>
      <c r="K75" s="16">
        <f t="shared" si="20"/>
        <v>2.8601389095663787</v>
      </c>
      <c r="L75" s="16">
        <f t="shared" si="21"/>
        <v>-0.133033284751638</v>
      </c>
      <c r="M75" s="16">
        <f t="shared" si="22"/>
        <v>-3.1553370528090818</v>
      </c>
      <c r="N75" s="16">
        <f t="shared" si="23"/>
        <v>2.5621906085544266</v>
      </c>
      <c r="O75" s="16">
        <f t="shared" si="24"/>
        <v>1.9897656867559066</v>
      </c>
      <c r="P75" s="16">
        <f t="shared" si="25"/>
        <v>1.1675967669261933</v>
      </c>
      <c r="Q75" s="16">
        <f t="shared" si="26"/>
        <v>8.9983673602221703</v>
      </c>
      <c r="R75" s="17">
        <f t="shared" si="27"/>
        <v>8747.25</v>
      </c>
      <c r="S75" s="17">
        <f t="shared" si="28"/>
        <v>5523.25</v>
      </c>
      <c r="T75" s="17">
        <f t="shared" si="29"/>
        <v>-264.25</v>
      </c>
      <c r="U75" s="17">
        <f t="shared" si="30"/>
        <v>-6259.25</v>
      </c>
      <c r="V75" s="17">
        <f t="shared" si="31"/>
        <v>4922.25</v>
      </c>
      <c r="W75" s="17">
        <f t="shared" si="32"/>
        <v>3920.5</v>
      </c>
      <c r="X75" s="17">
        <f t="shared" si="33"/>
        <v>2319.25</v>
      </c>
      <c r="Y75" s="17">
        <f t="shared" si="34"/>
        <v>16589.75</v>
      </c>
    </row>
    <row r="76" spans="1:25" s="2" customFormat="1" ht="65.099999999999994" customHeight="1" x14ac:dyDescent="0.25">
      <c r="A76" s="41">
        <v>71</v>
      </c>
      <c r="B76" s="9" t="s">
        <v>93</v>
      </c>
      <c r="C76" s="15">
        <v>186883</v>
      </c>
      <c r="D76" s="15">
        <v>194892.25</v>
      </c>
      <c r="E76" s="15">
        <v>200324</v>
      </c>
      <c r="F76" s="15">
        <v>201374</v>
      </c>
      <c r="G76" s="15">
        <v>199248.75</v>
      </c>
      <c r="H76" s="15">
        <v>203638.75</v>
      </c>
      <c r="I76" s="15">
        <v>207835</v>
      </c>
      <c r="J76" s="16">
        <f t="shared" si="19"/>
        <v>4.2857028194110747</v>
      </c>
      <c r="K76" s="16">
        <f t="shared" si="20"/>
        <v>2.7870528458673993</v>
      </c>
      <c r="L76" s="16">
        <f t="shared" si="21"/>
        <v>0.52415087558155271</v>
      </c>
      <c r="M76" s="16">
        <f t="shared" si="22"/>
        <v>-1.0553745766583522</v>
      </c>
      <c r="N76" s="16">
        <f t="shared" si="23"/>
        <v>2.2032760556841557</v>
      </c>
      <c r="O76" s="16">
        <f t="shared" si="24"/>
        <v>2.0606343340842548</v>
      </c>
      <c r="P76" s="16">
        <f t="shared" si="25"/>
        <v>3.7494259299934107</v>
      </c>
      <c r="Q76" s="16">
        <f t="shared" si="26"/>
        <v>11.21129262693772</v>
      </c>
      <c r="R76" s="17">
        <f t="shared" si="27"/>
        <v>8009.25</v>
      </c>
      <c r="S76" s="17">
        <f t="shared" si="28"/>
        <v>5431.75</v>
      </c>
      <c r="T76" s="17">
        <f t="shared" si="29"/>
        <v>1050</v>
      </c>
      <c r="U76" s="17">
        <f t="shared" si="30"/>
        <v>-2125.25</v>
      </c>
      <c r="V76" s="17">
        <f t="shared" si="31"/>
        <v>4390</v>
      </c>
      <c r="W76" s="17">
        <f t="shared" si="32"/>
        <v>4196.25</v>
      </c>
      <c r="X76" s="17">
        <f t="shared" si="33"/>
        <v>7511</v>
      </c>
      <c r="Y76" s="17">
        <f t="shared" si="34"/>
        <v>20952</v>
      </c>
    </row>
    <row r="77" spans="1:25" s="2" customFormat="1" ht="65.099999999999994" customHeight="1" x14ac:dyDescent="0.25">
      <c r="A77" s="41">
        <v>72</v>
      </c>
      <c r="B77" s="9" t="s">
        <v>94</v>
      </c>
      <c r="C77" s="15">
        <v>124819.25</v>
      </c>
      <c r="D77" s="15">
        <v>129761.75</v>
      </c>
      <c r="E77" s="15">
        <v>134182</v>
      </c>
      <c r="F77" s="15">
        <v>132254</v>
      </c>
      <c r="G77" s="15">
        <v>128403.5</v>
      </c>
      <c r="H77" s="15">
        <v>129807</v>
      </c>
      <c r="I77" s="15">
        <v>131920.75</v>
      </c>
      <c r="J77" s="16">
        <f t="shared" si="19"/>
        <v>3.9597257634539584</v>
      </c>
      <c r="K77" s="16">
        <f t="shared" si="20"/>
        <v>3.4064352553814903</v>
      </c>
      <c r="L77" s="16">
        <f t="shared" si="21"/>
        <v>-1.4368544216064705</v>
      </c>
      <c r="M77" s="16">
        <f t="shared" si="22"/>
        <v>-2.9114431321547896</v>
      </c>
      <c r="N77" s="16">
        <f t="shared" si="23"/>
        <v>1.0930387411558051</v>
      </c>
      <c r="O77" s="16">
        <f t="shared" si="24"/>
        <v>1.6283790550586597</v>
      </c>
      <c r="P77" s="16">
        <f t="shared" si="25"/>
        <v>-1.6852111311502327</v>
      </c>
      <c r="Q77" s="16">
        <f t="shared" si="26"/>
        <v>5.6894269113137552</v>
      </c>
      <c r="R77" s="17">
        <f t="shared" si="27"/>
        <v>4942.5</v>
      </c>
      <c r="S77" s="17">
        <f t="shared" si="28"/>
        <v>4420.25</v>
      </c>
      <c r="T77" s="17">
        <f t="shared" si="29"/>
        <v>-1928</v>
      </c>
      <c r="U77" s="17">
        <f t="shared" si="30"/>
        <v>-3850.5</v>
      </c>
      <c r="V77" s="17">
        <f t="shared" si="31"/>
        <v>1403.5</v>
      </c>
      <c r="W77" s="17">
        <f t="shared" si="32"/>
        <v>2113.75</v>
      </c>
      <c r="X77" s="17">
        <f t="shared" si="33"/>
        <v>-2261.25</v>
      </c>
      <c r="Y77" s="17">
        <f t="shared" si="34"/>
        <v>7101.5</v>
      </c>
    </row>
    <row r="78" spans="1:25" s="2" customFormat="1" ht="65.099999999999994" customHeight="1" x14ac:dyDescent="0.25">
      <c r="A78" s="41">
        <v>73</v>
      </c>
      <c r="B78" s="9" t="s">
        <v>95</v>
      </c>
      <c r="C78" s="15">
        <v>127858.75</v>
      </c>
      <c r="D78" s="15">
        <v>131977.25</v>
      </c>
      <c r="E78" s="15">
        <v>136198</v>
      </c>
      <c r="F78" s="15">
        <v>136219.75</v>
      </c>
      <c r="G78" s="15">
        <v>136805</v>
      </c>
      <c r="H78" s="15">
        <v>138103.25</v>
      </c>
      <c r="I78" s="15">
        <v>140513.75</v>
      </c>
      <c r="J78" s="16">
        <f t="shared" si="19"/>
        <v>3.2211326952594099</v>
      </c>
      <c r="K78" s="16">
        <f t="shared" si="20"/>
        <v>3.1980890645925797</v>
      </c>
      <c r="L78" s="16">
        <f t="shared" si="21"/>
        <v>1.5969397494819404E-2</v>
      </c>
      <c r="M78" s="16">
        <f t="shared" si="22"/>
        <v>0.42963667162800867</v>
      </c>
      <c r="N78" s="16">
        <f t="shared" si="23"/>
        <v>0.94897847300903226</v>
      </c>
      <c r="O78" s="16">
        <f t="shared" si="24"/>
        <v>1.745433217538328</v>
      </c>
      <c r="P78" s="16">
        <f t="shared" si="25"/>
        <v>3.1687322868177104</v>
      </c>
      <c r="Q78" s="16">
        <f t="shared" si="26"/>
        <v>9.897640951440545</v>
      </c>
      <c r="R78" s="17">
        <f t="shared" si="27"/>
        <v>4118.5</v>
      </c>
      <c r="S78" s="17">
        <f t="shared" si="28"/>
        <v>4220.75</v>
      </c>
      <c r="T78" s="17">
        <f t="shared" si="29"/>
        <v>21.75</v>
      </c>
      <c r="U78" s="17">
        <f t="shared" si="30"/>
        <v>585.25</v>
      </c>
      <c r="V78" s="17">
        <f t="shared" si="31"/>
        <v>1298.25</v>
      </c>
      <c r="W78" s="17">
        <f t="shared" si="32"/>
        <v>2410.5</v>
      </c>
      <c r="X78" s="17">
        <f t="shared" si="33"/>
        <v>4315.75</v>
      </c>
      <c r="Y78" s="17">
        <f t="shared" si="34"/>
        <v>12655</v>
      </c>
    </row>
    <row r="79" spans="1:25" s="2" customFormat="1" ht="65.099999999999994" customHeight="1" x14ac:dyDescent="0.25">
      <c r="A79" s="41">
        <v>74</v>
      </c>
      <c r="B79" s="9" t="s">
        <v>96</v>
      </c>
      <c r="C79" s="15">
        <v>55337.5</v>
      </c>
      <c r="D79" s="15">
        <v>57088.5</v>
      </c>
      <c r="E79" s="15">
        <v>59463.75</v>
      </c>
      <c r="F79" s="15">
        <v>59920.5</v>
      </c>
      <c r="G79" s="15">
        <v>59210</v>
      </c>
      <c r="H79" s="15">
        <v>58113.5</v>
      </c>
      <c r="I79" s="15">
        <v>58239.5</v>
      </c>
      <c r="J79" s="16">
        <f t="shared" si="19"/>
        <v>3.1642195617799906</v>
      </c>
      <c r="K79" s="16">
        <f t="shared" si="20"/>
        <v>4.160645313854805</v>
      </c>
      <c r="L79" s="16">
        <f t="shared" si="21"/>
        <v>0.76811502806330978</v>
      </c>
      <c r="M79" s="16">
        <f t="shared" si="22"/>
        <v>-1.1857377692108706</v>
      </c>
      <c r="N79" s="16">
        <f t="shared" si="23"/>
        <v>-1.8518831278500292</v>
      </c>
      <c r="O79" s="16">
        <f t="shared" si="24"/>
        <v>0.21681709069321098</v>
      </c>
      <c r="P79" s="16">
        <f t="shared" si="25"/>
        <v>-2.0588173467028237</v>
      </c>
      <c r="Q79" s="16">
        <f t="shared" si="26"/>
        <v>5.2441834199232096</v>
      </c>
      <c r="R79" s="17">
        <f t="shared" si="27"/>
        <v>1751</v>
      </c>
      <c r="S79" s="17">
        <f t="shared" si="28"/>
        <v>2375.25</v>
      </c>
      <c r="T79" s="17">
        <f t="shared" si="29"/>
        <v>456.75</v>
      </c>
      <c r="U79" s="17">
        <f t="shared" si="30"/>
        <v>-710.5</v>
      </c>
      <c r="V79" s="17">
        <f t="shared" si="31"/>
        <v>-1096.5</v>
      </c>
      <c r="W79" s="17">
        <f t="shared" si="32"/>
        <v>126</v>
      </c>
      <c r="X79" s="17">
        <f t="shared" si="33"/>
        <v>-1224.25</v>
      </c>
      <c r="Y79" s="17">
        <f t="shared" si="34"/>
        <v>2902</v>
      </c>
    </row>
    <row r="80" spans="1:25" s="2" customFormat="1" ht="65.099999999999994" customHeight="1" x14ac:dyDescent="0.25">
      <c r="A80" s="41">
        <v>75</v>
      </c>
      <c r="B80" s="9" t="s">
        <v>97</v>
      </c>
      <c r="C80" s="20">
        <v>61.824999999999996</v>
      </c>
      <c r="D80" s="20">
        <v>62.900000000000006</v>
      </c>
      <c r="E80" s="20">
        <v>64.574999999999989</v>
      </c>
      <c r="F80" s="20">
        <v>65.025000000000006</v>
      </c>
      <c r="G80" s="20">
        <v>65.525000000000006</v>
      </c>
      <c r="H80" s="20">
        <v>64.099999999999994</v>
      </c>
      <c r="I80" s="20">
        <v>63.45</v>
      </c>
      <c r="J80" s="16">
        <f t="shared" si="19"/>
        <v>1.7387788111605573</v>
      </c>
      <c r="K80" s="16">
        <f t="shared" si="20"/>
        <v>2.6629570747217501</v>
      </c>
      <c r="L80" s="16">
        <f t="shared" si="21"/>
        <v>0.69686411149827432</v>
      </c>
      <c r="M80" s="16">
        <f t="shared" si="22"/>
        <v>0.76893502499038036</v>
      </c>
      <c r="N80" s="16">
        <f t="shared" si="23"/>
        <v>-2.1747424647081459</v>
      </c>
      <c r="O80" s="16">
        <f t="shared" si="24"/>
        <v>-1.0140405616224535</v>
      </c>
      <c r="P80" s="16">
        <f t="shared" si="25"/>
        <v>-1.7421602787456192</v>
      </c>
      <c r="Q80" s="16">
        <f t="shared" si="26"/>
        <v>2.6283865750101221</v>
      </c>
      <c r="R80" s="16">
        <f t="shared" si="27"/>
        <v>1.0750000000000099</v>
      </c>
      <c r="S80" s="16">
        <f t="shared" si="28"/>
        <v>1.6749999999999829</v>
      </c>
      <c r="T80" s="16">
        <f t="shared" si="29"/>
        <v>0.45000000000001705</v>
      </c>
      <c r="U80" s="16">
        <f t="shared" si="30"/>
        <v>0.5</v>
      </c>
      <c r="V80" s="16">
        <f t="shared" si="31"/>
        <v>-1.4250000000000114</v>
      </c>
      <c r="W80" s="16">
        <f t="shared" si="32"/>
        <v>-0.64999999999999147</v>
      </c>
      <c r="X80" s="16">
        <f t="shared" si="33"/>
        <v>-1.1249999999999858</v>
      </c>
      <c r="Y80" s="16">
        <f t="shared" si="34"/>
        <v>1.6250000000000071</v>
      </c>
    </row>
    <row r="81" spans="1:25" s="2" customFormat="1" ht="65.099999999999994" customHeight="1" x14ac:dyDescent="0.25">
      <c r="A81" s="41">
        <v>76</v>
      </c>
      <c r="B81" s="9" t="s">
        <v>98</v>
      </c>
      <c r="C81" s="15">
        <v>6044.25</v>
      </c>
      <c r="D81" s="15">
        <v>5034.25</v>
      </c>
      <c r="E81" s="15">
        <v>4543.75</v>
      </c>
      <c r="F81" s="15">
        <v>4858</v>
      </c>
      <c r="G81" s="15">
        <v>4774.75</v>
      </c>
      <c r="H81" s="15">
        <v>5956.75</v>
      </c>
      <c r="I81" s="15">
        <v>6618.75</v>
      </c>
      <c r="J81" s="16">
        <f t="shared" si="19"/>
        <v>-16.710096372585515</v>
      </c>
      <c r="K81" s="16">
        <f t="shared" si="20"/>
        <v>-9.743258678055323</v>
      </c>
      <c r="L81" s="16">
        <f t="shared" si="21"/>
        <v>6.9160935350756514</v>
      </c>
      <c r="M81" s="16">
        <f t="shared" si="22"/>
        <v>-1.7136681762041972</v>
      </c>
      <c r="N81" s="16">
        <f t="shared" si="23"/>
        <v>24.755222786533327</v>
      </c>
      <c r="O81" s="16">
        <f t="shared" si="24"/>
        <v>11.113442733033963</v>
      </c>
      <c r="P81" s="16">
        <f t="shared" si="25"/>
        <v>45.667125171939475</v>
      </c>
      <c r="Q81" s="16">
        <f t="shared" si="26"/>
        <v>9.5049013525251311</v>
      </c>
      <c r="R81" s="17">
        <f t="shared" si="27"/>
        <v>-1010</v>
      </c>
      <c r="S81" s="17">
        <f t="shared" si="28"/>
        <v>-490.5</v>
      </c>
      <c r="T81" s="17">
        <f t="shared" si="29"/>
        <v>314.25</v>
      </c>
      <c r="U81" s="17">
        <f t="shared" si="30"/>
        <v>-83.25</v>
      </c>
      <c r="V81" s="17">
        <f t="shared" si="31"/>
        <v>1182</v>
      </c>
      <c r="W81" s="17">
        <f t="shared" si="32"/>
        <v>662</v>
      </c>
      <c r="X81" s="17">
        <f t="shared" si="33"/>
        <v>2075</v>
      </c>
      <c r="Y81" s="17">
        <f t="shared" si="34"/>
        <v>574.5</v>
      </c>
    </row>
    <row r="82" spans="1:25" s="2" customFormat="1" ht="65.099999999999994" customHeight="1" x14ac:dyDescent="0.25">
      <c r="A82" s="41">
        <v>77</v>
      </c>
      <c r="B82" s="9" t="s">
        <v>99</v>
      </c>
      <c r="C82" s="15">
        <v>13144</v>
      </c>
      <c r="D82" s="15">
        <v>12002.5</v>
      </c>
      <c r="E82" s="15">
        <v>11286.75</v>
      </c>
      <c r="F82" s="15">
        <v>13216.75</v>
      </c>
      <c r="G82" s="15">
        <v>16534.25</v>
      </c>
      <c r="H82" s="15">
        <v>19190.25</v>
      </c>
      <c r="I82" s="15">
        <v>19454.5</v>
      </c>
      <c r="J82" s="16">
        <f t="shared" si="19"/>
        <v>-8.6845709068776635</v>
      </c>
      <c r="K82" s="16">
        <f t="shared" si="20"/>
        <v>-5.9633409706311147</v>
      </c>
      <c r="L82" s="16">
        <f t="shared" si="21"/>
        <v>17.099696546835897</v>
      </c>
      <c r="M82" s="16">
        <f t="shared" si="22"/>
        <v>25.100724459492696</v>
      </c>
      <c r="N82" s="16">
        <f t="shared" si="23"/>
        <v>16.063625504634317</v>
      </c>
      <c r="O82" s="16">
        <f t="shared" si="24"/>
        <v>1.3770013418272331</v>
      </c>
      <c r="P82" s="16">
        <f t="shared" si="25"/>
        <v>72.36582718674552</v>
      </c>
      <c r="Q82" s="16">
        <f t="shared" si="26"/>
        <v>48.010499087035917</v>
      </c>
      <c r="R82" s="17">
        <f t="shared" si="27"/>
        <v>-1141.5</v>
      </c>
      <c r="S82" s="17">
        <f t="shared" si="28"/>
        <v>-715.75</v>
      </c>
      <c r="T82" s="17">
        <f t="shared" si="29"/>
        <v>1930</v>
      </c>
      <c r="U82" s="17">
        <f t="shared" si="30"/>
        <v>3317.5</v>
      </c>
      <c r="V82" s="17">
        <f t="shared" si="31"/>
        <v>2656</v>
      </c>
      <c r="W82" s="17">
        <f t="shared" si="32"/>
        <v>264.25</v>
      </c>
      <c r="X82" s="17">
        <f t="shared" si="33"/>
        <v>8167.75</v>
      </c>
      <c r="Y82" s="17">
        <f t="shared" si="34"/>
        <v>6310.5</v>
      </c>
    </row>
    <row r="83" spans="1:25" s="2" customFormat="1" ht="65.099999999999994" customHeight="1" x14ac:dyDescent="0.25">
      <c r="A83" s="41">
        <v>78</v>
      </c>
      <c r="B83" s="9" t="s">
        <v>100</v>
      </c>
      <c r="C83" s="15">
        <v>5676.5</v>
      </c>
      <c r="D83" s="15">
        <v>4809</v>
      </c>
      <c r="E83" s="15">
        <v>4213.75</v>
      </c>
      <c r="F83" s="15">
        <v>4701</v>
      </c>
      <c r="G83" s="15">
        <v>6100.25</v>
      </c>
      <c r="H83" s="15">
        <v>7317.75</v>
      </c>
      <c r="I83" s="15">
        <v>7946</v>
      </c>
      <c r="J83" s="16">
        <f t="shared" si="19"/>
        <v>-15.28230423676561</v>
      </c>
      <c r="K83" s="16">
        <f t="shared" si="20"/>
        <v>-12.377833229361613</v>
      </c>
      <c r="L83" s="16">
        <f t="shared" si="21"/>
        <v>11.563334322159591</v>
      </c>
      <c r="M83" s="16">
        <f t="shared" si="22"/>
        <v>29.764943629015093</v>
      </c>
      <c r="N83" s="16">
        <f t="shared" si="23"/>
        <v>19.958198434490381</v>
      </c>
      <c r="O83" s="16">
        <f t="shared" si="24"/>
        <v>8.585289194082879</v>
      </c>
      <c r="P83" s="16">
        <f t="shared" si="25"/>
        <v>88.573123702165518</v>
      </c>
      <c r="Q83" s="16">
        <f t="shared" si="26"/>
        <v>39.980621862062883</v>
      </c>
      <c r="R83" s="17">
        <f t="shared" si="27"/>
        <v>-867.5</v>
      </c>
      <c r="S83" s="17">
        <f t="shared" si="28"/>
        <v>-595.25</v>
      </c>
      <c r="T83" s="17">
        <f t="shared" si="29"/>
        <v>487.25</v>
      </c>
      <c r="U83" s="17">
        <f t="shared" si="30"/>
        <v>1399.25</v>
      </c>
      <c r="V83" s="17">
        <f t="shared" si="31"/>
        <v>1217.5</v>
      </c>
      <c r="W83" s="17">
        <f t="shared" si="32"/>
        <v>628.25</v>
      </c>
      <c r="X83" s="17">
        <f t="shared" si="33"/>
        <v>3732.25</v>
      </c>
      <c r="Y83" s="17">
        <f t="shared" si="34"/>
        <v>2269.5</v>
      </c>
    </row>
    <row r="84" spans="1:25" s="2" customFormat="1" ht="65.099999999999994" customHeight="1" x14ac:dyDescent="0.25">
      <c r="A84" s="41">
        <v>79</v>
      </c>
      <c r="B84" s="9" t="s">
        <v>101</v>
      </c>
      <c r="C84" s="15">
        <v>12776.5</v>
      </c>
      <c r="D84" s="15">
        <v>11777.75</v>
      </c>
      <c r="E84" s="15">
        <v>10956.75</v>
      </c>
      <c r="F84" s="15">
        <v>13285.75</v>
      </c>
      <c r="G84" s="15">
        <v>17860.25</v>
      </c>
      <c r="H84" s="15">
        <v>20550.75</v>
      </c>
      <c r="I84" s="15">
        <v>20781.5</v>
      </c>
      <c r="J84" s="16">
        <f t="shared" si="19"/>
        <v>-7.8170860564317319</v>
      </c>
      <c r="K84" s="16">
        <f t="shared" si="20"/>
        <v>-6.9707711574791498</v>
      </c>
      <c r="L84" s="16">
        <f t="shared" si="21"/>
        <v>21.256303192096194</v>
      </c>
      <c r="M84" s="16">
        <f t="shared" si="22"/>
        <v>34.431627871968097</v>
      </c>
      <c r="N84" s="16">
        <f t="shared" si="23"/>
        <v>15.064178832883069</v>
      </c>
      <c r="O84" s="16">
        <f t="shared" si="24"/>
        <v>1.1228300670291791</v>
      </c>
      <c r="P84" s="16">
        <f t="shared" si="25"/>
        <v>89.668469208478797</v>
      </c>
      <c r="Q84" s="16">
        <f t="shared" si="26"/>
        <v>62.654091496106126</v>
      </c>
      <c r="R84" s="17">
        <f t="shared" si="27"/>
        <v>-998.75</v>
      </c>
      <c r="S84" s="17">
        <f t="shared" si="28"/>
        <v>-821</v>
      </c>
      <c r="T84" s="17">
        <f t="shared" si="29"/>
        <v>2329</v>
      </c>
      <c r="U84" s="17">
        <f t="shared" si="30"/>
        <v>4574.5</v>
      </c>
      <c r="V84" s="17">
        <f t="shared" si="31"/>
        <v>2690.5</v>
      </c>
      <c r="W84" s="17">
        <f t="shared" si="32"/>
        <v>230.75</v>
      </c>
      <c r="X84" s="17">
        <f t="shared" si="33"/>
        <v>9824.75</v>
      </c>
      <c r="Y84" s="17">
        <f t="shared" si="34"/>
        <v>8005</v>
      </c>
    </row>
    <row r="85" spans="1:25" s="2" customFormat="1" ht="65.099999999999994" customHeight="1" x14ac:dyDescent="0.25">
      <c r="A85" s="41">
        <v>80</v>
      </c>
      <c r="B85" s="9" t="s">
        <v>102</v>
      </c>
      <c r="C85" s="15">
        <v>18820.75</v>
      </c>
      <c r="D85" s="15">
        <v>16811.5</v>
      </c>
      <c r="E85" s="15">
        <v>15500.5</v>
      </c>
      <c r="F85" s="15">
        <v>17904.75</v>
      </c>
      <c r="G85" s="15">
        <v>22634.75</v>
      </c>
      <c r="H85" s="15">
        <v>26507.75</v>
      </c>
      <c r="I85" s="15">
        <v>27400.5</v>
      </c>
      <c r="J85" s="16">
        <f t="shared" si="19"/>
        <v>-10.67571696133257</v>
      </c>
      <c r="K85" s="16">
        <f t="shared" si="20"/>
        <v>-7.7982333521696479</v>
      </c>
      <c r="L85" s="16">
        <f t="shared" si="21"/>
        <v>15.510789974516959</v>
      </c>
      <c r="M85" s="16">
        <f t="shared" si="22"/>
        <v>26.417570756363528</v>
      </c>
      <c r="N85" s="16">
        <f t="shared" si="23"/>
        <v>17.110858304156217</v>
      </c>
      <c r="O85" s="16">
        <f t="shared" si="24"/>
        <v>3.3678829776197627</v>
      </c>
      <c r="P85" s="16">
        <f t="shared" si="25"/>
        <v>76.77171704138577</v>
      </c>
      <c r="Q85" s="16">
        <f t="shared" si="26"/>
        <v>45.586653029236345</v>
      </c>
      <c r="R85" s="17">
        <f t="shared" si="27"/>
        <v>-2009.25</v>
      </c>
      <c r="S85" s="17">
        <f t="shared" si="28"/>
        <v>-1311</v>
      </c>
      <c r="T85" s="17">
        <f t="shared" si="29"/>
        <v>2404.25</v>
      </c>
      <c r="U85" s="17">
        <f t="shared" si="30"/>
        <v>4730</v>
      </c>
      <c r="V85" s="17">
        <f t="shared" si="31"/>
        <v>3873</v>
      </c>
      <c r="W85" s="17">
        <f t="shared" si="32"/>
        <v>892.75</v>
      </c>
      <c r="X85" s="17">
        <f t="shared" si="33"/>
        <v>11900</v>
      </c>
      <c r="Y85" s="17">
        <f t="shared" si="34"/>
        <v>8579.75</v>
      </c>
    </row>
    <row r="86" spans="1:25" s="2" customFormat="1" ht="65.099999999999994" customHeight="1" x14ac:dyDescent="0.25">
      <c r="A86" s="41">
        <v>81</v>
      </c>
      <c r="B86" s="9" t="s">
        <v>103</v>
      </c>
      <c r="C86" s="15">
        <v>102272.75</v>
      </c>
      <c r="D86" s="15">
        <v>102541.75</v>
      </c>
      <c r="E86" s="15">
        <v>103068.75</v>
      </c>
      <c r="F86" s="15">
        <v>105428</v>
      </c>
      <c r="G86" s="15">
        <v>108243.5</v>
      </c>
      <c r="H86" s="15">
        <v>111198</v>
      </c>
      <c r="I86" s="15">
        <v>112642</v>
      </c>
      <c r="J86" s="16">
        <f t="shared" si="19"/>
        <v>0.26302216377285248</v>
      </c>
      <c r="K86" s="16">
        <f t="shared" si="20"/>
        <v>0.51393700614628113</v>
      </c>
      <c r="L86" s="16">
        <f t="shared" si="21"/>
        <v>2.2890061245527837</v>
      </c>
      <c r="M86" s="16">
        <f t="shared" si="22"/>
        <v>2.6705429297719796</v>
      </c>
      <c r="N86" s="16">
        <f t="shared" si="23"/>
        <v>2.7294941497642</v>
      </c>
      <c r="O86" s="16">
        <f t="shared" si="24"/>
        <v>1.298584506915601</v>
      </c>
      <c r="P86" s="16">
        <f t="shared" si="25"/>
        <v>9.2882178157783102</v>
      </c>
      <c r="Q86" s="16">
        <f t="shared" si="26"/>
        <v>10.138819969151115</v>
      </c>
      <c r="R86" s="17">
        <f t="shared" si="27"/>
        <v>269</v>
      </c>
      <c r="S86" s="17">
        <f t="shared" si="28"/>
        <v>527</v>
      </c>
      <c r="T86" s="17">
        <f t="shared" si="29"/>
        <v>2359.25</v>
      </c>
      <c r="U86" s="17">
        <f t="shared" si="30"/>
        <v>2815.5</v>
      </c>
      <c r="V86" s="17">
        <f t="shared" si="31"/>
        <v>2954.5</v>
      </c>
      <c r="W86" s="17">
        <f t="shared" si="32"/>
        <v>1444</v>
      </c>
      <c r="X86" s="17">
        <f t="shared" si="33"/>
        <v>9573.25</v>
      </c>
      <c r="Y86" s="17">
        <f t="shared" si="34"/>
        <v>10369.25</v>
      </c>
    </row>
    <row r="87" spans="1:25" s="2" customFormat="1" ht="65.099999999999994" customHeight="1" x14ac:dyDescent="0.25">
      <c r="A87" s="41">
        <v>82</v>
      </c>
      <c r="B87" s="9" t="s">
        <v>104</v>
      </c>
      <c r="C87" s="15">
        <v>1944</v>
      </c>
      <c r="D87" s="15">
        <v>1835.5</v>
      </c>
      <c r="E87" s="15">
        <v>1532.25</v>
      </c>
      <c r="F87" s="15">
        <v>1976.5</v>
      </c>
      <c r="G87" s="15">
        <v>3371</v>
      </c>
      <c r="H87" s="15">
        <v>4177</v>
      </c>
      <c r="I87" s="15">
        <v>4736.25</v>
      </c>
      <c r="J87" s="16">
        <f t="shared" si="19"/>
        <v>-5.5812757201646139</v>
      </c>
      <c r="K87" s="16">
        <f t="shared" si="20"/>
        <v>-16.52138381912286</v>
      </c>
      <c r="L87" s="16">
        <f t="shared" si="21"/>
        <v>28.993310491107849</v>
      </c>
      <c r="M87" s="16">
        <f t="shared" si="22"/>
        <v>70.5540096129522</v>
      </c>
      <c r="N87" s="16">
        <f t="shared" si="23"/>
        <v>23.909819044793835</v>
      </c>
      <c r="O87" s="16">
        <f t="shared" si="24"/>
        <v>13.388795786449602</v>
      </c>
      <c r="P87" s="16">
        <f t="shared" si="25"/>
        <v>209.10425844346548</v>
      </c>
      <c r="Q87" s="16">
        <f t="shared" si="26"/>
        <v>143.63425925925927</v>
      </c>
      <c r="R87" s="17">
        <f t="shared" si="27"/>
        <v>-108.5</v>
      </c>
      <c r="S87" s="17">
        <f t="shared" si="28"/>
        <v>-303.25</v>
      </c>
      <c r="T87" s="17">
        <f t="shared" si="29"/>
        <v>444.25</v>
      </c>
      <c r="U87" s="17">
        <f t="shared" si="30"/>
        <v>1394.5</v>
      </c>
      <c r="V87" s="17">
        <f t="shared" si="31"/>
        <v>806</v>
      </c>
      <c r="W87" s="17">
        <f t="shared" si="32"/>
        <v>559.25</v>
      </c>
      <c r="X87" s="17">
        <f t="shared" si="33"/>
        <v>3204</v>
      </c>
      <c r="Y87" s="17">
        <f t="shared" si="34"/>
        <v>2792.25</v>
      </c>
    </row>
    <row r="88" spans="1:25" s="2" customFormat="1" ht="65.099999999999994" customHeight="1" x14ac:dyDescent="0.25">
      <c r="A88" s="41">
        <v>83</v>
      </c>
      <c r="B88" s="9" t="s">
        <v>105</v>
      </c>
      <c r="C88" s="15">
        <v>98540.25</v>
      </c>
      <c r="D88" s="15">
        <v>99568</v>
      </c>
      <c r="E88" s="15">
        <v>100386.75</v>
      </c>
      <c r="F88" s="15">
        <v>102703.5</v>
      </c>
      <c r="G88" s="15">
        <v>105514</v>
      </c>
      <c r="H88" s="15">
        <v>108057.5</v>
      </c>
      <c r="I88" s="15">
        <v>109432</v>
      </c>
      <c r="J88" s="16">
        <f t="shared" si="19"/>
        <v>1.0429748250080584</v>
      </c>
      <c r="K88" s="16">
        <f t="shared" si="20"/>
        <v>0.82230234613529518</v>
      </c>
      <c r="L88" s="16">
        <f t="shared" si="21"/>
        <v>2.3078244887896116</v>
      </c>
      <c r="M88" s="16">
        <f t="shared" si="22"/>
        <v>2.7365182296611223</v>
      </c>
      <c r="N88" s="16">
        <f t="shared" si="23"/>
        <v>2.410580586462463</v>
      </c>
      <c r="O88" s="16">
        <f t="shared" si="24"/>
        <v>1.272007958725685</v>
      </c>
      <c r="P88" s="16">
        <f t="shared" si="25"/>
        <v>9.010402269223782</v>
      </c>
      <c r="Q88" s="16">
        <f t="shared" si="26"/>
        <v>11.053097592100691</v>
      </c>
      <c r="R88" s="17">
        <f t="shared" si="27"/>
        <v>1027.75</v>
      </c>
      <c r="S88" s="17">
        <f t="shared" si="28"/>
        <v>818.75</v>
      </c>
      <c r="T88" s="17">
        <f t="shared" si="29"/>
        <v>2316.75</v>
      </c>
      <c r="U88" s="17">
        <f t="shared" si="30"/>
        <v>2810.5</v>
      </c>
      <c r="V88" s="17">
        <f t="shared" si="31"/>
        <v>2543.5</v>
      </c>
      <c r="W88" s="17">
        <f t="shared" si="32"/>
        <v>1374.5</v>
      </c>
      <c r="X88" s="17">
        <f t="shared" si="33"/>
        <v>9045.25</v>
      </c>
      <c r="Y88" s="17">
        <f t="shared" si="34"/>
        <v>10891.75</v>
      </c>
    </row>
    <row r="89" spans="1:25" s="2" customFormat="1" ht="65.099999999999994" customHeight="1" x14ac:dyDescent="0.25">
      <c r="A89" s="41">
        <v>84</v>
      </c>
      <c r="B89" s="9" t="s">
        <v>106</v>
      </c>
      <c r="C89" s="20">
        <v>13.599999999999998</v>
      </c>
      <c r="D89" s="20">
        <v>12.275</v>
      </c>
      <c r="E89" s="20">
        <v>11.400000000000002</v>
      </c>
      <c r="F89" s="20">
        <v>13.149999999999999</v>
      </c>
      <c r="G89" s="20">
        <v>16.175000000000001</v>
      </c>
      <c r="H89" s="20">
        <v>18.475000000000001</v>
      </c>
      <c r="I89" s="20">
        <v>18.599999999999998</v>
      </c>
      <c r="J89" s="16">
        <f t="shared" si="19"/>
        <v>-9.7426470588235166</v>
      </c>
      <c r="K89" s="16">
        <f t="shared" si="20"/>
        <v>-7.128309572301406</v>
      </c>
      <c r="L89" s="16">
        <f t="shared" si="21"/>
        <v>15.350877192982427</v>
      </c>
      <c r="M89" s="16">
        <f t="shared" si="22"/>
        <v>23.003802281368845</v>
      </c>
      <c r="N89" s="16">
        <f t="shared" si="23"/>
        <v>14.219474497681617</v>
      </c>
      <c r="O89" s="16">
        <f t="shared" si="24"/>
        <v>0.67658998646817903</v>
      </c>
      <c r="P89" s="16">
        <f t="shared" si="25"/>
        <v>63.15789473684206</v>
      </c>
      <c r="Q89" s="16">
        <f t="shared" si="26"/>
        <v>36.764705882352942</v>
      </c>
      <c r="R89" s="16">
        <f t="shared" si="27"/>
        <v>-1.3249999999999975</v>
      </c>
      <c r="S89" s="16">
        <f t="shared" si="28"/>
        <v>-0.87499999999999822</v>
      </c>
      <c r="T89" s="16">
        <f t="shared" si="29"/>
        <v>1.7499999999999964</v>
      </c>
      <c r="U89" s="16">
        <f t="shared" si="30"/>
        <v>3.0250000000000021</v>
      </c>
      <c r="V89" s="16">
        <f t="shared" si="31"/>
        <v>2.3000000000000007</v>
      </c>
      <c r="W89" s="16">
        <f t="shared" si="32"/>
        <v>0.12499999999999645</v>
      </c>
      <c r="X89" s="16">
        <f t="shared" si="33"/>
        <v>7.1999999999999957</v>
      </c>
      <c r="Y89" s="16">
        <f t="shared" si="34"/>
        <v>5</v>
      </c>
    </row>
    <row r="90" spans="1:25" s="2" customFormat="1" ht="65.099999999999994" customHeight="1" x14ac:dyDescent="0.25">
      <c r="A90" s="41">
        <v>85</v>
      </c>
      <c r="B90" s="9" t="s">
        <v>107</v>
      </c>
      <c r="C90" s="20">
        <v>12.475</v>
      </c>
      <c r="D90" s="20">
        <v>11.475000000000001</v>
      </c>
      <c r="E90" s="20">
        <v>10.65</v>
      </c>
      <c r="F90" s="20">
        <v>12.600000000000001</v>
      </c>
      <c r="G90" s="20">
        <v>16.5</v>
      </c>
      <c r="H90" s="20">
        <v>18.474999999999998</v>
      </c>
      <c r="I90" s="20">
        <v>18.45</v>
      </c>
      <c r="J90" s="16">
        <f t="shared" si="19"/>
        <v>-8.0160320641282432</v>
      </c>
      <c r="K90" s="16">
        <f t="shared" si="20"/>
        <v>-7.1895424836601389</v>
      </c>
      <c r="L90" s="16">
        <f t="shared" si="21"/>
        <v>18.309859154929597</v>
      </c>
      <c r="M90" s="16">
        <f t="shared" si="22"/>
        <v>30.952380952380931</v>
      </c>
      <c r="N90" s="16">
        <f t="shared" si="23"/>
        <v>11.969696969696964</v>
      </c>
      <c r="O90" s="16">
        <f t="shared" si="24"/>
        <v>-0.13531799729362692</v>
      </c>
      <c r="P90" s="16">
        <f t="shared" si="25"/>
        <v>73.239436619718305</v>
      </c>
      <c r="Q90" s="16">
        <f t="shared" si="26"/>
        <v>47.895791583166329</v>
      </c>
      <c r="R90" s="16">
        <f t="shared" si="27"/>
        <v>-0.99999999999999822</v>
      </c>
      <c r="S90" s="16">
        <f t="shared" si="28"/>
        <v>-0.82500000000000107</v>
      </c>
      <c r="T90" s="16">
        <f t="shared" si="29"/>
        <v>1.9500000000000011</v>
      </c>
      <c r="U90" s="16">
        <f t="shared" si="30"/>
        <v>3.8999999999999986</v>
      </c>
      <c r="V90" s="16">
        <f t="shared" si="31"/>
        <v>1.9749999999999979</v>
      </c>
      <c r="W90" s="16">
        <f t="shared" si="32"/>
        <v>-2.4999999999998579E-2</v>
      </c>
      <c r="X90" s="16">
        <f t="shared" si="33"/>
        <v>7.7999999999999989</v>
      </c>
      <c r="Y90" s="16">
        <f t="shared" si="34"/>
        <v>5.9749999999999996</v>
      </c>
    </row>
    <row r="91" spans="1:25" s="2" customFormat="1" ht="65.099999999999994" customHeight="1" x14ac:dyDescent="0.25">
      <c r="A91" s="41">
        <v>86</v>
      </c>
      <c r="B91" s="9" t="s">
        <v>108</v>
      </c>
      <c r="C91" s="20">
        <v>18.399999999999999</v>
      </c>
      <c r="D91" s="20">
        <v>16.400000000000002</v>
      </c>
      <c r="E91" s="20">
        <v>15.049999999999999</v>
      </c>
      <c r="F91" s="20">
        <v>16.974999999999998</v>
      </c>
      <c r="G91" s="20">
        <v>20.900000000000002</v>
      </c>
      <c r="H91" s="20">
        <v>23.85</v>
      </c>
      <c r="I91" s="20">
        <v>24.35</v>
      </c>
      <c r="J91" s="16">
        <f t="shared" si="19"/>
        <v>-10.869565217391287</v>
      </c>
      <c r="K91" s="16">
        <f t="shared" si="20"/>
        <v>-8.2317073170731891</v>
      </c>
      <c r="L91" s="16">
        <f t="shared" si="21"/>
        <v>12.790697674418606</v>
      </c>
      <c r="M91" s="16">
        <f t="shared" si="22"/>
        <v>23.12223858615614</v>
      </c>
      <c r="N91" s="16">
        <f t="shared" si="23"/>
        <v>14.114832535885169</v>
      </c>
      <c r="O91" s="16">
        <f t="shared" si="24"/>
        <v>2.0964360587002018</v>
      </c>
      <c r="P91" s="16">
        <f t="shared" si="25"/>
        <v>61.794019933554843</v>
      </c>
      <c r="Q91" s="16">
        <f t="shared" si="26"/>
        <v>32.336956521739154</v>
      </c>
      <c r="R91" s="16">
        <f t="shared" si="27"/>
        <v>-1.9999999999999964</v>
      </c>
      <c r="S91" s="16">
        <f t="shared" si="28"/>
        <v>-1.3500000000000032</v>
      </c>
      <c r="T91" s="16">
        <f t="shared" si="29"/>
        <v>1.9249999999999989</v>
      </c>
      <c r="U91" s="16">
        <f t="shared" si="30"/>
        <v>3.9250000000000043</v>
      </c>
      <c r="V91" s="16">
        <f t="shared" si="31"/>
        <v>2.9499999999999993</v>
      </c>
      <c r="W91" s="16">
        <f t="shared" si="32"/>
        <v>0.5</v>
      </c>
      <c r="X91" s="16">
        <f t="shared" si="33"/>
        <v>9.3000000000000025</v>
      </c>
      <c r="Y91" s="16">
        <f t="shared" si="34"/>
        <v>5.9500000000000028</v>
      </c>
    </row>
    <row r="92" spans="1:25" s="2" customFormat="1" ht="65.099999999999994" customHeight="1" x14ac:dyDescent="0.25">
      <c r="A92" s="41">
        <v>87</v>
      </c>
      <c r="B92" s="9" t="s">
        <v>109</v>
      </c>
      <c r="C92" s="20">
        <v>6.75</v>
      </c>
      <c r="D92" s="20">
        <v>5.55</v>
      </c>
      <c r="E92" s="20">
        <v>4.9250000000000007</v>
      </c>
      <c r="F92" s="20">
        <v>5.3</v>
      </c>
      <c r="G92" s="20">
        <v>5.25</v>
      </c>
      <c r="H92" s="20">
        <v>6.5750000000000002</v>
      </c>
      <c r="I92" s="20">
        <v>7.1749999999999989</v>
      </c>
      <c r="J92" s="16">
        <f t="shared" si="19"/>
        <v>-17.777777777777782</v>
      </c>
      <c r="K92" s="16">
        <f t="shared" si="20"/>
        <v>-11.261261261261247</v>
      </c>
      <c r="L92" s="16">
        <f t="shared" si="21"/>
        <v>7.6142131979695327</v>
      </c>
      <c r="M92" s="16">
        <f t="shared" si="22"/>
        <v>-0.94339622641509413</v>
      </c>
      <c r="N92" s="16">
        <f t="shared" si="23"/>
        <v>25.238095238095237</v>
      </c>
      <c r="O92" s="16">
        <f t="shared" si="24"/>
        <v>9.1254752851710919</v>
      </c>
      <c r="P92" s="16">
        <f t="shared" si="25"/>
        <v>45.685279187817216</v>
      </c>
      <c r="Q92" s="16">
        <f t="shared" si="26"/>
        <v>6.2962962962962887</v>
      </c>
      <c r="R92" s="16">
        <f t="shared" si="27"/>
        <v>-1.2000000000000002</v>
      </c>
      <c r="S92" s="16">
        <f t="shared" si="28"/>
        <v>-0.62499999999999911</v>
      </c>
      <c r="T92" s="16">
        <f t="shared" si="29"/>
        <v>0.37499999999999911</v>
      </c>
      <c r="U92" s="16">
        <f t="shared" si="30"/>
        <v>-4.9999999999999822E-2</v>
      </c>
      <c r="V92" s="16">
        <f t="shared" si="31"/>
        <v>1.3250000000000002</v>
      </c>
      <c r="W92" s="16">
        <f t="shared" si="32"/>
        <v>0.59999999999999876</v>
      </c>
      <c r="X92" s="16">
        <f t="shared" si="33"/>
        <v>2.2499999999999982</v>
      </c>
      <c r="Y92" s="16">
        <f t="shared" si="34"/>
        <v>0.42499999999999893</v>
      </c>
    </row>
    <row r="93" spans="1:25" s="2" customFormat="1" ht="65.099999999999994" customHeight="1" x14ac:dyDescent="0.25">
      <c r="A93" s="41">
        <v>88</v>
      </c>
      <c r="B93" s="9" t="s">
        <v>110</v>
      </c>
      <c r="C93" s="20">
        <v>9.3500000000000014</v>
      </c>
      <c r="D93" s="20">
        <v>7.8000000000000007</v>
      </c>
      <c r="E93" s="20">
        <v>6.6499999999999995</v>
      </c>
      <c r="F93" s="20">
        <v>7.4</v>
      </c>
      <c r="G93" s="20">
        <v>9.4750000000000014</v>
      </c>
      <c r="H93" s="20">
        <v>11.349999999999998</v>
      </c>
      <c r="I93" s="20">
        <v>12.15</v>
      </c>
      <c r="J93" s="16">
        <f t="shared" si="19"/>
        <v>-16.577540106951872</v>
      </c>
      <c r="K93" s="16">
        <f t="shared" si="20"/>
        <v>-14.743589743589759</v>
      </c>
      <c r="L93" s="16">
        <f t="shared" si="21"/>
        <v>11.278195488721821</v>
      </c>
      <c r="M93" s="16">
        <f t="shared" si="22"/>
        <v>28.040540540540547</v>
      </c>
      <c r="N93" s="16">
        <f t="shared" si="23"/>
        <v>19.788918205804706</v>
      </c>
      <c r="O93" s="16">
        <f t="shared" si="24"/>
        <v>7.0484581497797683</v>
      </c>
      <c r="P93" s="16">
        <f t="shared" si="25"/>
        <v>82.706766917293265</v>
      </c>
      <c r="Q93" s="16">
        <f t="shared" si="26"/>
        <v>29.946524064171108</v>
      </c>
      <c r="R93" s="16">
        <f t="shared" si="27"/>
        <v>-1.5500000000000007</v>
      </c>
      <c r="S93" s="16">
        <f t="shared" si="28"/>
        <v>-1.1500000000000012</v>
      </c>
      <c r="T93" s="16">
        <f t="shared" si="29"/>
        <v>0.75000000000000089</v>
      </c>
      <c r="U93" s="16">
        <f t="shared" si="30"/>
        <v>2.0750000000000011</v>
      </c>
      <c r="V93" s="16">
        <f t="shared" si="31"/>
        <v>1.8749999999999964</v>
      </c>
      <c r="W93" s="16">
        <f t="shared" si="32"/>
        <v>0.80000000000000249</v>
      </c>
      <c r="X93" s="16">
        <f t="shared" si="33"/>
        <v>5.5000000000000009</v>
      </c>
      <c r="Y93" s="16">
        <f t="shared" si="34"/>
        <v>2.7999999999999989</v>
      </c>
    </row>
    <row r="94" spans="1:25" s="2" customFormat="1" ht="65.099999999999994" customHeight="1" x14ac:dyDescent="0.25">
      <c r="A94" s="41">
        <v>89</v>
      </c>
      <c r="B94" s="9" t="s">
        <v>111</v>
      </c>
      <c r="C94" s="20">
        <v>1.9</v>
      </c>
      <c r="D94" s="20">
        <v>1.7999999999999998</v>
      </c>
      <c r="E94" s="20">
        <v>1.45</v>
      </c>
      <c r="F94" s="20">
        <v>1.875</v>
      </c>
      <c r="G94" s="20">
        <v>3.125</v>
      </c>
      <c r="H94" s="20">
        <v>3.7500000000000004</v>
      </c>
      <c r="I94" s="20">
        <v>4.1999999999999993</v>
      </c>
      <c r="J94" s="16">
        <f t="shared" si="19"/>
        <v>-5.2631578947368478</v>
      </c>
      <c r="K94" s="16">
        <f t="shared" si="20"/>
        <v>-19.444444444444443</v>
      </c>
      <c r="L94" s="16">
        <f t="shared" si="21"/>
        <v>29.31034482758621</v>
      </c>
      <c r="M94" s="16">
        <f t="shared" si="22"/>
        <v>66.666666666666671</v>
      </c>
      <c r="N94" s="16">
        <f t="shared" si="23"/>
        <v>20.000000000000018</v>
      </c>
      <c r="O94" s="16">
        <f t="shared" si="24"/>
        <v>11.999999999999966</v>
      </c>
      <c r="P94" s="16">
        <f t="shared" si="25"/>
        <v>189.65517241379305</v>
      </c>
      <c r="Q94" s="16">
        <f t="shared" si="26"/>
        <v>121.05263157894734</v>
      </c>
      <c r="R94" s="16">
        <f t="shared" si="27"/>
        <v>-0.10000000000000009</v>
      </c>
      <c r="S94" s="16">
        <f t="shared" si="28"/>
        <v>-0.34999999999999987</v>
      </c>
      <c r="T94" s="16">
        <f t="shared" si="29"/>
        <v>0.42500000000000004</v>
      </c>
      <c r="U94" s="16">
        <f t="shared" si="30"/>
        <v>1.25</v>
      </c>
      <c r="V94" s="16">
        <f t="shared" si="31"/>
        <v>0.62500000000000044</v>
      </c>
      <c r="W94" s="16">
        <f t="shared" si="32"/>
        <v>0.44999999999999885</v>
      </c>
      <c r="X94" s="16">
        <f t="shared" si="33"/>
        <v>2.7499999999999991</v>
      </c>
      <c r="Y94" s="16">
        <f t="shared" si="34"/>
        <v>2.2999999999999994</v>
      </c>
    </row>
    <row r="95" spans="1:25" s="2" customFormat="1" ht="65.099999999999994" customHeight="1" x14ac:dyDescent="0.25">
      <c r="A95" s="41">
        <v>90</v>
      </c>
      <c r="B95" s="9" t="s">
        <v>112</v>
      </c>
      <c r="C95" s="20">
        <v>34.625</v>
      </c>
      <c r="D95" s="20">
        <v>38.175000000000004</v>
      </c>
      <c r="E95" s="20">
        <v>36.349999999999994</v>
      </c>
      <c r="F95" s="20">
        <v>41.65</v>
      </c>
      <c r="G95" s="20">
        <v>55.15</v>
      </c>
      <c r="H95" s="20">
        <v>57.125</v>
      </c>
      <c r="I95" s="20">
        <v>59.599999999999994</v>
      </c>
      <c r="J95" s="16">
        <f t="shared" si="19"/>
        <v>10.252707581227449</v>
      </c>
      <c r="K95" s="16">
        <f t="shared" si="20"/>
        <v>-4.7806155861165989</v>
      </c>
      <c r="L95" s="16">
        <f t="shared" si="21"/>
        <v>14.580467675378284</v>
      </c>
      <c r="M95" s="16">
        <f t="shared" si="22"/>
        <v>32.412965186074437</v>
      </c>
      <c r="N95" s="16">
        <f t="shared" si="23"/>
        <v>3.5811423390752495</v>
      </c>
      <c r="O95" s="16">
        <f t="shared" si="24"/>
        <v>4.3326039387308501</v>
      </c>
      <c r="P95" s="16">
        <f t="shared" si="25"/>
        <v>63.961485557083918</v>
      </c>
      <c r="Q95" s="16">
        <f t="shared" si="26"/>
        <v>72.129963898916955</v>
      </c>
      <c r="R95" s="16">
        <f t="shared" si="27"/>
        <v>3.5500000000000043</v>
      </c>
      <c r="S95" s="16">
        <f t="shared" si="28"/>
        <v>-1.8250000000000099</v>
      </c>
      <c r="T95" s="16">
        <f t="shared" si="29"/>
        <v>5.3000000000000043</v>
      </c>
      <c r="U95" s="16">
        <f t="shared" si="30"/>
        <v>13.5</v>
      </c>
      <c r="V95" s="16">
        <f t="shared" si="31"/>
        <v>1.9750000000000014</v>
      </c>
      <c r="W95" s="16">
        <f t="shared" si="32"/>
        <v>2.4749999999999943</v>
      </c>
      <c r="X95" s="16">
        <f t="shared" si="33"/>
        <v>23.25</v>
      </c>
      <c r="Y95" s="16">
        <f t="shared" si="34"/>
        <v>24.974999999999994</v>
      </c>
    </row>
    <row r="96" spans="1:25" s="2" customFormat="1" ht="65.099999999999994" customHeight="1" x14ac:dyDescent="0.25">
      <c r="A96" s="41">
        <v>91</v>
      </c>
      <c r="B96" s="9" t="s">
        <v>113</v>
      </c>
      <c r="C96" s="20">
        <v>3.2</v>
      </c>
      <c r="D96" s="20">
        <v>2.9750000000000005</v>
      </c>
      <c r="E96" s="20">
        <v>2.4</v>
      </c>
      <c r="F96" s="20">
        <v>3.1000000000000005</v>
      </c>
      <c r="G96" s="20">
        <v>5.25</v>
      </c>
      <c r="H96" s="20">
        <v>6.4750000000000005</v>
      </c>
      <c r="I96" s="20">
        <v>7.25</v>
      </c>
      <c r="J96" s="16">
        <f t="shared" si="19"/>
        <v>-7.0312499999999893</v>
      </c>
      <c r="K96" s="16">
        <f t="shared" si="20"/>
        <v>-19.327731092436995</v>
      </c>
      <c r="L96" s="16">
        <f t="shared" si="21"/>
        <v>29.166666666666696</v>
      </c>
      <c r="M96" s="16">
        <f t="shared" si="22"/>
        <v>69.354838709677381</v>
      </c>
      <c r="N96" s="16">
        <f t="shared" si="23"/>
        <v>23.333333333333339</v>
      </c>
      <c r="O96" s="16">
        <f t="shared" si="24"/>
        <v>11.969111969111967</v>
      </c>
      <c r="P96" s="16">
        <f t="shared" si="25"/>
        <v>202.08333333333334</v>
      </c>
      <c r="Q96" s="16">
        <f t="shared" si="26"/>
        <v>126.5625</v>
      </c>
      <c r="R96" s="16">
        <f t="shared" si="27"/>
        <v>-0.22499999999999964</v>
      </c>
      <c r="S96" s="16">
        <f t="shared" si="28"/>
        <v>-0.57500000000000062</v>
      </c>
      <c r="T96" s="16">
        <f t="shared" si="29"/>
        <v>0.70000000000000062</v>
      </c>
      <c r="U96" s="16">
        <f t="shared" si="30"/>
        <v>2.1499999999999995</v>
      </c>
      <c r="V96" s="16">
        <f t="shared" si="31"/>
        <v>1.2250000000000005</v>
      </c>
      <c r="W96" s="16">
        <f t="shared" si="32"/>
        <v>0.77499999999999947</v>
      </c>
      <c r="X96" s="16">
        <f t="shared" si="33"/>
        <v>4.8499999999999996</v>
      </c>
      <c r="Y96" s="16">
        <f t="shared" si="34"/>
        <v>4.05</v>
      </c>
    </row>
    <row r="97" spans="1:25" s="2" customFormat="1" ht="65.099999999999994" customHeight="1" x14ac:dyDescent="0.25">
      <c r="A97" s="41">
        <v>92</v>
      </c>
      <c r="B97" s="9" t="s">
        <v>114</v>
      </c>
      <c r="C97" s="20">
        <v>1.9750000000000001</v>
      </c>
      <c r="D97" s="20">
        <v>1.85</v>
      </c>
      <c r="E97" s="20">
        <v>1.5499999999999998</v>
      </c>
      <c r="F97" s="20">
        <v>1.9249999999999998</v>
      </c>
      <c r="G97" s="20">
        <v>3.1750000000000003</v>
      </c>
      <c r="H97" s="20">
        <v>3.85</v>
      </c>
      <c r="I97" s="20">
        <v>4.3250000000000002</v>
      </c>
      <c r="J97" s="16">
        <f>(D97/C97-1)*100</f>
        <v>-6.3291139240506329</v>
      </c>
      <c r="K97" s="16">
        <f>(E97/D97-1)*100</f>
        <v>-16.216216216216228</v>
      </c>
      <c r="L97" s="16">
        <f>(F97/E97-1)*100</f>
        <v>24.193548387096776</v>
      </c>
      <c r="M97" s="16">
        <f>(G97/F97-1)*100</f>
        <v>64.935064935064958</v>
      </c>
      <c r="N97" s="16">
        <f t="shared" ref="N97:O97" si="35">(H97/G97-1)*100</f>
        <v>21.259842519685023</v>
      </c>
      <c r="O97" s="16">
        <f t="shared" si="35"/>
        <v>12.337662337662337</v>
      </c>
      <c r="P97" s="16">
        <f>(I97/E97-1)*100</f>
        <v>179.03225806451618</v>
      </c>
      <c r="Q97" s="16">
        <f>(I97/C97-1)*100</f>
        <v>118.98734177215191</v>
      </c>
      <c r="R97" s="16">
        <f t="shared" si="27"/>
        <v>-0.125</v>
      </c>
      <c r="S97" s="16">
        <f t="shared" si="28"/>
        <v>-0.30000000000000027</v>
      </c>
      <c r="T97" s="16">
        <f t="shared" si="29"/>
        <v>0.375</v>
      </c>
      <c r="U97" s="16">
        <f t="shared" si="30"/>
        <v>1.2500000000000004</v>
      </c>
      <c r="V97" s="16">
        <f>H97-G97</f>
        <v>0.67499999999999982</v>
      </c>
      <c r="W97" s="16">
        <f>I97-H97</f>
        <v>0.47500000000000009</v>
      </c>
      <c r="X97" s="16">
        <f>I97-E97</f>
        <v>2.7750000000000004</v>
      </c>
      <c r="Y97" s="16">
        <f>I97-C97</f>
        <v>2.35</v>
      </c>
    </row>
    <row r="98" spans="1:25" ht="19.5" customHeight="1" x14ac:dyDescent="0.25">
      <c r="A98" s="11" t="s">
        <v>115</v>
      </c>
    </row>
  </sheetData>
  <mergeCells count="8">
    <mergeCell ref="R4:Y4"/>
    <mergeCell ref="A1:Q1"/>
    <mergeCell ref="A2:Q2"/>
    <mergeCell ref="A3:Q3"/>
    <mergeCell ref="A4:A5"/>
    <mergeCell ref="B4:B5"/>
    <mergeCell ref="C4:I4"/>
    <mergeCell ref="J4:Q4"/>
  </mergeCells>
  <printOptions horizontalCentered="1"/>
  <pageMargins left="0.19685039370078741" right="0.19685039370078741" top="0.19685039370078741" bottom="0.19685039370078741" header="0.51181102362204722" footer="0.51181102362204722"/>
  <pageSetup paperSize="9" scale="55" orientation="landscape" horizontalDpi="4294967293"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C4299-4B00-4007-BC92-FE26A3D6CBAF}">
  <sheetPr>
    <tabColor theme="5" tint="-0.249977111117893"/>
  </sheetPr>
  <dimension ref="A1:S9"/>
  <sheetViews>
    <sheetView zoomScale="115" zoomScaleNormal="115" workbookViewId="0">
      <selection activeCell="B1" sqref="B1:E2"/>
    </sheetView>
  </sheetViews>
  <sheetFormatPr defaultRowHeight="15" x14ac:dyDescent="0.25"/>
  <cols>
    <col min="2" max="2" width="19.7109375" customWidth="1"/>
    <col min="6" max="12" width="9.140625" customWidth="1"/>
  </cols>
  <sheetData>
    <row r="1" spans="1:19" s="1" customFormat="1" ht="97.5" customHeight="1" x14ac:dyDescent="0.25">
      <c r="A1" s="144" t="s">
        <v>3</v>
      </c>
      <c r="B1" s="176" t="s">
        <v>202</v>
      </c>
      <c r="C1" s="177"/>
      <c r="D1" s="177"/>
      <c r="E1" s="178"/>
      <c r="F1" s="74" t="s">
        <v>183</v>
      </c>
      <c r="G1" s="74"/>
      <c r="H1" s="74"/>
      <c r="I1" s="74"/>
      <c r="J1" s="74"/>
      <c r="K1" s="74"/>
      <c r="L1" s="74"/>
      <c r="M1" s="74" t="s">
        <v>184</v>
      </c>
      <c r="N1" s="74"/>
      <c r="O1" s="74"/>
      <c r="P1" s="74"/>
      <c r="Q1" s="74"/>
      <c r="R1" s="74"/>
      <c r="S1" s="74"/>
    </row>
    <row r="2" spans="1:19" s="6" customFormat="1" ht="78.75" customHeight="1" x14ac:dyDescent="0.25">
      <c r="A2" s="144"/>
      <c r="B2" s="179"/>
      <c r="C2" s="180"/>
      <c r="D2" s="180"/>
      <c r="E2" s="181"/>
      <c r="F2" s="3">
        <v>2012</v>
      </c>
      <c r="G2" s="3">
        <v>2013</v>
      </c>
      <c r="H2" s="3">
        <v>2014</v>
      </c>
      <c r="I2" s="3">
        <v>2015</v>
      </c>
      <c r="J2" s="3">
        <v>2016</v>
      </c>
      <c r="K2" s="3">
        <v>2017</v>
      </c>
      <c r="L2" s="3">
        <v>2018</v>
      </c>
      <c r="M2" s="3">
        <v>2012</v>
      </c>
      <c r="N2" s="3">
        <v>2013</v>
      </c>
      <c r="O2" s="3">
        <v>2014</v>
      </c>
      <c r="P2" s="3">
        <v>2015</v>
      </c>
      <c r="Q2" s="3">
        <v>2016</v>
      </c>
      <c r="R2" s="3">
        <v>2017</v>
      </c>
      <c r="S2" s="3">
        <v>2018</v>
      </c>
    </row>
    <row r="3" spans="1:19" s="8" customFormat="1" ht="31.5" customHeight="1" x14ac:dyDescent="0.25">
      <c r="A3" s="22">
        <v>18</v>
      </c>
      <c r="B3" s="125" t="s">
        <v>169</v>
      </c>
      <c r="C3" s="138" t="s">
        <v>123</v>
      </c>
      <c r="D3" s="138"/>
      <c r="E3" s="138"/>
      <c r="F3" s="36">
        <v>3556</v>
      </c>
      <c r="G3" s="36">
        <v>3730</v>
      </c>
      <c r="H3" s="36">
        <v>3786.75</v>
      </c>
      <c r="I3" s="36">
        <v>4021.5</v>
      </c>
      <c r="J3" s="36">
        <v>3915</v>
      </c>
      <c r="K3" s="36">
        <v>4243.25</v>
      </c>
      <c r="L3" s="36">
        <v>4422.75</v>
      </c>
      <c r="M3" s="32"/>
      <c r="N3" s="32"/>
      <c r="O3" s="32"/>
      <c r="P3" s="32"/>
      <c r="Q3" s="37">
        <f t="shared" ref="Q3:S5" si="0">J3/J$3*100</f>
        <v>100</v>
      </c>
      <c r="R3" s="37">
        <f t="shared" si="0"/>
        <v>100</v>
      </c>
      <c r="S3" s="37">
        <f t="shared" si="0"/>
        <v>100</v>
      </c>
    </row>
    <row r="4" spans="1:19" s="8" customFormat="1" ht="31.5" customHeight="1" x14ac:dyDescent="0.25">
      <c r="A4" s="22">
        <v>19</v>
      </c>
      <c r="B4" s="125"/>
      <c r="C4" s="124" t="s">
        <v>132</v>
      </c>
      <c r="D4" s="124"/>
      <c r="E4" s="124"/>
      <c r="F4" s="31"/>
      <c r="G4" s="31"/>
      <c r="H4" s="31"/>
      <c r="I4" s="31"/>
      <c r="J4" s="31">
        <v>3261.5</v>
      </c>
      <c r="K4" s="31">
        <v>3410</v>
      </c>
      <c r="L4" s="31">
        <v>3517.5</v>
      </c>
      <c r="M4" s="32"/>
      <c r="N4" s="32"/>
      <c r="O4" s="32"/>
      <c r="P4" s="32"/>
      <c r="Q4" s="38">
        <f t="shared" si="0"/>
        <v>83.307790549169852</v>
      </c>
      <c r="R4" s="38">
        <f t="shared" si="0"/>
        <v>80.362929358392748</v>
      </c>
      <c r="S4" s="38">
        <f t="shared" si="0"/>
        <v>79.53196540613871</v>
      </c>
    </row>
    <row r="5" spans="1:19" s="8" customFormat="1" ht="31.5" customHeight="1" x14ac:dyDescent="0.25">
      <c r="A5" s="22">
        <v>20</v>
      </c>
      <c r="B5" s="125"/>
      <c r="C5" s="124" t="s">
        <v>133</v>
      </c>
      <c r="D5" s="124"/>
      <c r="E5" s="124"/>
      <c r="F5" s="31"/>
      <c r="G5" s="31"/>
      <c r="H5" s="31"/>
      <c r="I5" s="31"/>
      <c r="J5" s="31">
        <v>653.5</v>
      </c>
      <c r="K5" s="31">
        <v>833.5</v>
      </c>
      <c r="L5" s="31">
        <v>905</v>
      </c>
      <c r="M5" s="32"/>
      <c r="N5" s="32"/>
      <c r="O5" s="32"/>
      <c r="P5" s="32"/>
      <c r="Q5" s="38">
        <f t="shared" si="0"/>
        <v>16.692209450830138</v>
      </c>
      <c r="R5" s="38">
        <f t="shared" si="0"/>
        <v>19.642962351970777</v>
      </c>
      <c r="S5" s="38">
        <f t="shared" si="0"/>
        <v>20.462382002147987</v>
      </c>
    </row>
    <row r="6" spans="1:19" s="8" customFormat="1" ht="31.5" customHeight="1" x14ac:dyDescent="0.25">
      <c r="A6" s="22">
        <v>21</v>
      </c>
      <c r="B6" s="125" t="s">
        <v>134</v>
      </c>
      <c r="C6" s="126" t="s">
        <v>123</v>
      </c>
      <c r="D6" s="127"/>
      <c r="E6" s="128"/>
      <c r="F6" s="36">
        <v>20448.75</v>
      </c>
      <c r="G6" s="36">
        <v>20897.25</v>
      </c>
      <c r="H6" s="36">
        <v>21304.75</v>
      </c>
      <c r="I6" s="36">
        <v>22246</v>
      </c>
      <c r="J6" s="36">
        <v>22523.25</v>
      </c>
      <c r="K6" s="36">
        <v>22682.5</v>
      </c>
      <c r="L6" s="36">
        <v>23339.75</v>
      </c>
      <c r="M6" s="32"/>
      <c r="N6" s="32"/>
      <c r="O6" s="32"/>
      <c r="P6" s="32"/>
      <c r="Q6" s="37">
        <f>J6/J$6*100</f>
        <v>100</v>
      </c>
      <c r="R6" s="37">
        <f t="shared" ref="R6:S6" si="1">K6/K$6*100</f>
        <v>100</v>
      </c>
      <c r="S6" s="37">
        <f t="shared" si="1"/>
        <v>100</v>
      </c>
    </row>
    <row r="7" spans="1:19" s="8" customFormat="1" ht="31.5" customHeight="1" x14ac:dyDescent="0.25">
      <c r="A7" s="22">
        <v>22</v>
      </c>
      <c r="B7" s="125"/>
      <c r="C7" s="124" t="s">
        <v>132</v>
      </c>
      <c r="D7" s="124"/>
      <c r="E7" s="124"/>
      <c r="F7" s="31"/>
      <c r="G7" s="31"/>
      <c r="H7" s="31"/>
      <c r="I7" s="31"/>
      <c r="J7" s="31">
        <v>4309.5</v>
      </c>
      <c r="K7" s="31">
        <v>4237.25</v>
      </c>
      <c r="L7" s="31">
        <v>4522.5</v>
      </c>
      <c r="M7" s="32"/>
      <c r="N7" s="32"/>
      <c r="O7" s="32"/>
      <c r="P7" s="32"/>
      <c r="Q7" s="38">
        <f t="shared" ref="Q7:Q8" si="2">J7/J$6*100</f>
        <v>19.133561985947853</v>
      </c>
      <c r="R7" s="38">
        <f t="shared" ref="R7:R8" si="3">K7/K$6*100</f>
        <v>18.680700980932439</v>
      </c>
      <c r="S7" s="38">
        <f t="shared" ref="S7:S8" si="4">L7/L$6*100</f>
        <v>19.376814233228721</v>
      </c>
    </row>
    <row r="8" spans="1:19" s="8" customFormat="1" ht="31.5" customHeight="1" x14ac:dyDescent="0.25">
      <c r="A8" s="22">
        <v>23</v>
      </c>
      <c r="B8" s="125"/>
      <c r="C8" s="124" t="s">
        <v>133</v>
      </c>
      <c r="D8" s="124"/>
      <c r="E8" s="124"/>
      <c r="F8" s="31"/>
      <c r="G8" s="31"/>
      <c r="H8" s="31"/>
      <c r="I8" s="31"/>
      <c r="J8" s="31">
        <v>18214.25</v>
      </c>
      <c r="K8" s="31">
        <v>18445</v>
      </c>
      <c r="L8" s="31">
        <v>18817.25</v>
      </c>
      <c r="M8" s="32"/>
      <c r="N8" s="32"/>
      <c r="O8" s="32"/>
      <c r="P8" s="32"/>
      <c r="Q8" s="38">
        <f t="shared" si="2"/>
        <v>80.868657942348463</v>
      </c>
      <c r="R8" s="38">
        <f t="shared" si="3"/>
        <v>81.318196847790148</v>
      </c>
      <c r="S8" s="38">
        <f t="shared" si="4"/>
        <v>80.623185766771272</v>
      </c>
    </row>
    <row r="9" spans="1:19" s="24" customFormat="1" ht="19.5" customHeight="1" x14ac:dyDescent="0.25">
      <c r="B9" s="164" t="s">
        <v>115</v>
      </c>
      <c r="C9" s="164"/>
      <c r="D9" s="164"/>
      <c r="E9" s="164"/>
      <c r="F9" s="164"/>
      <c r="G9" s="164"/>
      <c r="H9" s="164"/>
      <c r="I9" s="164"/>
      <c r="J9" s="164"/>
      <c r="K9" s="164"/>
      <c r="L9" s="164"/>
      <c r="M9" s="164"/>
      <c r="N9" s="164"/>
      <c r="O9" s="164"/>
      <c r="P9" s="164"/>
      <c r="Q9" s="164"/>
      <c r="R9" s="164"/>
      <c r="S9" s="164"/>
    </row>
  </sheetData>
  <mergeCells count="13">
    <mergeCell ref="A1:A2"/>
    <mergeCell ref="F1:L1"/>
    <mergeCell ref="C4:E4"/>
    <mergeCell ref="C5:E5"/>
    <mergeCell ref="C6:E6"/>
    <mergeCell ref="M1:S1"/>
    <mergeCell ref="B1:E2"/>
    <mergeCell ref="B9:S9"/>
    <mergeCell ref="C3:E3"/>
    <mergeCell ref="B3:B5"/>
    <mergeCell ref="B6:B8"/>
    <mergeCell ref="C7:E7"/>
    <mergeCell ref="C8:E8"/>
  </mergeCells>
  <pageMargins left="0.511811024" right="0.511811024" top="0.78740157499999996" bottom="0.78740157499999996" header="0.31496062000000002" footer="0.3149606200000000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6AD09-EAFF-4967-BBC8-458CE8F98CF4}">
  <sheetPr>
    <tabColor theme="5" tint="-0.249977111117893"/>
  </sheetPr>
  <dimension ref="A1:S14"/>
  <sheetViews>
    <sheetView zoomScale="115" zoomScaleNormal="115" workbookViewId="0">
      <selection activeCell="B1" sqref="B1:D2"/>
    </sheetView>
  </sheetViews>
  <sheetFormatPr defaultRowHeight="15" x14ac:dyDescent="0.25"/>
  <cols>
    <col min="4" max="4" width="38.5703125" customWidth="1"/>
    <col min="5" max="11" width="9.140625" customWidth="1"/>
  </cols>
  <sheetData>
    <row r="1" spans="1:19" s="1" customFormat="1" ht="97.5" customHeight="1" x14ac:dyDescent="0.25">
      <c r="A1" s="144" t="s">
        <v>3</v>
      </c>
      <c r="B1" s="185" t="s">
        <v>246</v>
      </c>
      <c r="C1" s="185"/>
      <c r="D1" s="185"/>
      <c r="E1" s="74" t="s">
        <v>183</v>
      </c>
      <c r="F1" s="74"/>
      <c r="G1" s="74"/>
      <c r="H1" s="74"/>
      <c r="I1" s="74"/>
      <c r="J1" s="74"/>
      <c r="K1" s="74"/>
      <c r="L1" s="74" t="s">
        <v>184</v>
      </c>
      <c r="M1" s="74"/>
      <c r="N1" s="74"/>
      <c r="O1" s="74"/>
      <c r="P1" s="74"/>
      <c r="Q1" s="74"/>
      <c r="R1" s="74"/>
    </row>
    <row r="2" spans="1:19" s="6" customFormat="1" ht="78.75" customHeight="1" x14ac:dyDescent="0.25">
      <c r="A2" s="144"/>
      <c r="B2" s="185"/>
      <c r="C2" s="185"/>
      <c r="D2" s="185"/>
      <c r="E2" s="3">
        <v>2012</v>
      </c>
      <c r="F2" s="3">
        <v>2013</v>
      </c>
      <c r="G2" s="3">
        <v>2014</v>
      </c>
      <c r="H2" s="3">
        <v>2015</v>
      </c>
      <c r="I2" s="3">
        <v>2016</v>
      </c>
      <c r="J2" s="3">
        <v>2017</v>
      </c>
      <c r="K2" s="3">
        <v>2018</v>
      </c>
      <c r="L2" s="3">
        <v>2012</v>
      </c>
      <c r="M2" s="3">
        <v>2013</v>
      </c>
      <c r="N2" s="3">
        <v>2014</v>
      </c>
      <c r="O2" s="3">
        <v>2015</v>
      </c>
      <c r="P2" s="3">
        <v>2016</v>
      </c>
      <c r="Q2" s="3">
        <v>2017</v>
      </c>
      <c r="R2" s="3">
        <v>2018</v>
      </c>
    </row>
    <row r="3" spans="1:19" s="23" customFormat="1" ht="31.5" customHeight="1" x14ac:dyDescent="0.25">
      <c r="A3" s="22">
        <v>4</v>
      </c>
      <c r="B3" s="182" t="s">
        <v>123</v>
      </c>
      <c r="C3" s="183"/>
      <c r="D3" s="184"/>
      <c r="E3" s="36">
        <v>89496.5</v>
      </c>
      <c r="F3" s="36">
        <v>90764</v>
      </c>
      <c r="G3" s="36">
        <v>92112</v>
      </c>
      <c r="H3" s="36">
        <v>92142.25</v>
      </c>
      <c r="I3" s="36">
        <v>90383.5</v>
      </c>
      <c r="J3" s="36">
        <v>90647</v>
      </c>
      <c r="K3" s="36">
        <v>91860.5</v>
      </c>
      <c r="L3" s="37">
        <f>E3/E$3*100</f>
        <v>100</v>
      </c>
      <c r="M3" s="37">
        <f t="shared" ref="M3:R6" si="0">F3/F$3*100</f>
        <v>100</v>
      </c>
      <c r="N3" s="37">
        <f t="shared" si="0"/>
        <v>100</v>
      </c>
      <c r="O3" s="37">
        <f t="shared" si="0"/>
        <v>100</v>
      </c>
      <c r="P3" s="37">
        <f t="shared" si="0"/>
        <v>100</v>
      </c>
      <c r="Q3" s="37">
        <f t="shared" si="0"/>
        <v>100</v>
      </c>
      <c r="R3" s="37">
        <f t="shared" si="0"/>
        <v>100</v>
      </c>
    </row>
    <row r="4" spans="1:19" s="8" customFormat="1" ht="47.25" customHeight="1" x14ac:dyDescent="0.25">
      <c r="A4" s="22">
        <v>25</v>
      </c>
      <c r="B4" s="186" t="s">
        <v>136</v>
      </c>
      <c r="C4" s="186"/>
      <c r="D4" s="187"/>
      <c r="E4" s="31">
        <v>10344.25</v>
      </c>
      <c r="F4" s="31">
        <v>10222</v>
      </c>
      <c r="G4" s="31">
        <v>9603</v>
      </c>
      <c r="H4" s="31">
        <v>9477.75</v>
      </c>
      <c r="I4" s="31">
        <v>9200</v>
      </c>
      <c r="J4" s="31">
        <v>8604.5</v>
      </c>
      <c r="K4" s="31">
        <v>8548.25</v>
      </c>
      <c r="L4" s="38">
        <f t="shared" ref="L4:L6" si="1">E4/E$3*100</f>
        <v>11.55827322856201</v>
      </c>
      <c r="M4" s="38">
        <f t="shared" si="0"/>
        <v>11.262174430390903</v>
      </c>
      <c r="N4" s="38">
        <f t="shared" si="0"/>
        <v>10.425351745700887</v>
      </c>
      <c r="O4" s="38">
        <f t="shared" si="0"/>
        <v>10.28599800851401</v>
      </c>
      <c r="P4" s="38">
        <f t="shared" si="0"/>
        <v>10.178849015583596</v>
      </c>
      <c r="Q4" s="38">
        <f t="shared" si="0"/>
        <v>9.4923163480313733</v>
      </c>
      <c r="R4" s="38">
        <f t="shared" si="0"/>
        <v>9.305686339612782</v>
      </c>
    </row>
    <row r="5" spans="1:19" s="8" customFormat="1" ht="47.25" customHeight="1" x14ac:dyDescent="0.25">
      <c r="A5" s="22">
        <v>26</v>
      </c>
      <c r="B5" s="186" t="s">
        <v>137</v>
      </c>
      <c r="C5" s="186"/>
      <c r="D5" s="187"/>
      <c r="E5" s="31">
        <v>13080.5</v>
      </c>
      <c r="F5" s="31">
        <v>12908.75</v>
      </c>
      <c r="G5" s="31">
        <v>13241.5</v>
      </c>
      <c r="H5" s="31">
        <v>12897</v>
      </c>
      <c r="I5" s="31">
        <v>11593</v>
      </c>
      <c r="J5" s="31">
        <v>11724</v>
      </c>
      <c r="K5" s="31">
        <v>11792</v>
      </c>
      <c r="L5" s="38">
        <f t="shared" si="1"/>
        <v>14.615655360824167</v>
      </c>
      <c r="M5" s="38">
        <f t="shared" si="0"/>
        <v>14.222323828830813</v>
      </c>
      <c r="N5" s="38">
        <f t="shared" si="0"/>
        <v>14.37543425395171</v>
      </c>
      <c r="O5" s="38">
        <f t="shared" si="0"/>
        <v>13.996836413263189</v>
      </c>
      <c r="P5" s="38">
        <f t="shared" si="0"/>
        <v>12.82645615626746</v>
      </c>
      <c r="Q5" s="38">
        <f t="shared" si="0"/>
        <v>12.9336878219908</v>
      </c>
      <c r="R5" s="38">
        <f t="shared" si="0"/>
        <v>12.836855884738272</v>
      </c>
    </row>
    <row r="6" spans="1:19" s="8" customFormat="1" ht="47.25" customHeight="1" x14ac:dyDescent="0.25">
      <c r="A6" s="22">
        <v>27</v>
      </c>
      <c r="B6" s="186" t="s">
        <v>138</v>
      </c>
      <c r="C6" s="186"/>
      <c r="D6" s="187"/>
      <c r="E6" s="31">
        <v>7481</v>
      </c>
      <c r="F6" s="31">
        <v>7882.25</v>
      </c>
      <c r="G6" s="31">
        <v>7809.75</v>
      </c>
      <c r="H6" s="31">
        <v>7507</v>
      </c>
      <c r="I6" s="31">
        <v>7296.75</v>
      </c>
      <c r="J6" s="31">
        <v>6846</v>
      </c>
      <c r="K6" s="31">
        <v>6682.75</v>
      </c>
      <c r="L6" s="38">
        <f t="shared" si="1"/>
        <v>8.358986105601895</v>
      </c>
      <c r="M6" s="38">
        <f t="shared" si="0"/>
        <v>8.6843351989775677</v>
      </c>
      <c r="N6" s="38">
        <f t="shared" si="0"/>
        <v>8.4785369984366845</v>
      </c>
      <c r="O6" s="38">
        <f t="shared" si="0"/>
        <v>8.147185465950745</v>
      </c>
      <c r="P6" s="38">
        <f t="shared" si="0"/>
        <v>8.0730996254847405</v>
      </c>
      <c r="Q6" s="38">
        <f t="shared" si="0"/>
        <v>7.5523734927796831</v>
      </c>
      <c r="R6" s="38">
        <f t="shared" si="0"/>
        <v>7.274889642446972</v>
      </c>
    </row>
    <row r="7" spans="1:19" s="8" customFormat="1" ht="47.25" customHeight="1" x14ac:dyDescent="0.25">
      <c r="A7" s="22">
        <v>28</v>
      </c>
      <c r="B7" s="186" t="s">
        <v>139</v>
      </c>
      <c r="C7" s="186"/>
      <c r="D7" s="187"/>
      <c r="E7" s="31">
        <v>16603.5</v>
      </c>
      <c r="F7" s="31">
        <v>17130</v>
      </c>
      <c r="G7" s="31">
        <v>17417</v>
      </c>
      <c r="H7" s="31">
        <v>17584.25</v>
      </c>
      <c r="I7" s="31">
        <v>17399.25</v>
      </c>
      <c r="J7" s="31">
        <v>17500</v>
      </c>
      <c r="K7" s="31">
        <v>17543</v>
      </c>
      <c r="L7" s="38">
        <f t="shared" ref="L7:L13" si="2">E7/E$3*100</f>
        <v>18.552122150028215</v>
      </c>
      <c r="M7" s="38">
        <f t="shared" ref="M7:M13" si="3">F7/F$3*100</f>
        <v>18.873121501917058</v>
      </c>
      <c r="N7" s="38">
        <f t="shared" ref="N7:N13" si="4">G7/G$3*100</f>
        <v>18.908502692374501</v>
      </c>
      <c r="O7" s="38">
        <f t="shared" ref="O7:O13" si="5">H7/H$3*100</f>
        <v>19.083807916563792</v>
      </c>
      <c r="P7" s="38">
        <f t="shared" ref="P7:P13" si="6">I7/I$3*100</f>
        <v>19.250471601564445</v>
      </c>
      <c r="Q7" s="38">
        <f t="shared" ref="Q7:Q13" si="7">J7/J$3*100</f>
        <v>19.305658212627002</v>
      </c>
      <c r="R7" s="38">
        <f t="shared" ref="R7:R13" si="8">K7/K$3*100</f>
        <v>19.09743578578388</v>
      </c>
    </row>
    <row r="8" spans="1:19" s="8" customFormat="1" ht="47.25" customHeight="1" x14ac:dyDescent="0.25">
      <c r="A8" s="22">
        <v>29</v>
      </c>
      <c r="B8" s="186" t="s">
        <v>140</v>
      </c>
      <c r="C8" s="186"/>
      <c r="D8" s="187"/>
      <c r="E8" s="31">
        <v>4119.25</v>
      </c>
      <c r="F8" s="31">
        <v>4238.25</v>
      </c>
      <c r="G8" s="31">
        <v>4197.75</v>
      </c>
      <c r="H8" s="31">
        <v>4339.75</v>
      </c>
      <c r="I8" s="31">
        <v>4519</v>
      </c>
      <c r="J8" s="31">
        <v>4571.75</v>
      </c>
      <c r="K8" s="31">
        <v>4651.5</v>
      </c>
      <c r="L8" s="38">
        <f t="shared" si="2"/>
        <v>4.602693960098998</v>
      </c>
      <c r="M8" s="38">
        <f t="shared" si="3"/>
        <v>4.6695275659953284</v>
      </c>
      <c r="N8" s="38">
        <f t="shared" si="4"/>
        <v>4.5572238144867123</v>
      </c>
      <c r="O8" s="38">
        <f t="shared" si="5"/>
        <v>4.7098372353616282</v>
      </c>
      <c r="P8" s="38">
        <f t="shared" si="6"/>
        <v>4.9998063805893782</v>
      </c>
      <c r="Q8" s="38">
        <f t="shared" si="7"/>
        <v>5.0434653104901432</v>
      </c>
      <c r="R8" s="38">
        <f t="shared" si="8"/>
        <v>5.0636563049406442</v>
      </c>
    </row>
    <row r="9" spans="1:19" s="8" customFormat="1" ht="47.25" customHeight="1" x14ac:dyDescent="0.25">
      <c r="A9" s="22">
        <v>30</v>
      </c>
      <c r="B9" s="186" t="s">
        <v>141</v>
      </c>
      <c r="C9" s="186"/>
      <c r="D9" s="187"/>
      <c r="E9" s="31">
        <v>3845.75</v>
      </c>
      <c r="F9" s="31">
        <v>4011.75</v>
      </c>
      <c r="G9" s="31">
        <v>4233</v>
      </c>
      <c r="H9" s="31">
        <v>4394.5</v>
      </c>
      <c r="I9" s="31">
        <v>4626.5</v>
      </c>
      <c r="J9" s="31">
        <v>5140.25</v>
      </c>
      <c r="K9" s="31">
        <v>5315.5</v>
      </c>
      <c r="L9" s="38">
        <f t="shared" si="2"/>
        <v>4.2970954171392179</v>
      </c>
      <c r="M9" s="38">
        <f t="shared" si="3"/>
        <v>4.4199792869419596</v>
      </c>
      <c r="N9" s="38">
        <f t="shared" si="4"/>
        <v>4.5954924439812403</v>
      </c>
      <c r="O9" s="38">
        <f t="shared" si="5"/>
        <v>4.7692562315333085</v>
      </c>
      <c r="P9" s="38">
        <f t="shared" si="6"/>
        <v>5.1187440185432074</v>
      </c>
      <c r="Q9" s="38">
        <f t="shared" si="7"/>
        <v>5.6706234072831974</v>
      </c>
      <c r="R9" s="38">
        <f t="shared" si="8"/>
        <v>5.7864914734842499</v>
      </c>
    </row>
    <row r="10" spans="1:19" s="8" customFormat="1" ht="47.25" customHeight="1" x14ac:dyDescent="0.25">
      <c r="A10" s="22">
        <v>31</v>
      </c>
      <c r="B10" s="186" t="s">
        <v>142</v>
      </c>
      <c r="C10" s="186"/>
      <c r="D10" s="187"/>
      <c r="E10" s="31">
        <v>9508.5</v>
      </c>
      <c r="F10" s="31">
        <v>9741.25</v>
      </c>
      <c r="G10" s="31">
        <v>10322.25</v>
      </c>
      <c r="H10" s="31">
        <v>10308.5</v>
      </c>
      <c r="I10" s="31">
        <v>9674.25</v>
      </c>
      <c r="J10" s="31">
        <v>9992</v>
      </c>
      <c r="K10" s="31">
        <v>10127.5</v>
      </c>
      <c r="L10" s="38">
        <f t="shared" si="2"/>
        <v>10.6244378271776</v>
      </c>
      <c r="M10" s="38">
        <f t="shared" si="3"/>
        <v>10.732504076506103</v>
      </c>
      <c r="N10" s="38">
        <f t="shared" si="4"/>
        <v>11.206194632621157</v>
      </c>
      <c r="O10" s="38">
        <f t="shared" si="5"/>
        <v>11.18759309654366</v>
      </c>
      <c r="P10" s="38">
        <f t="shared" si="6"/>
        <v>10.70355761837061</v>
      </c>
      <c r="Q10" s="38">
        <f t="shared" si="7"/>
        <v>11.022979249175373</v>
      </c>
      <c r="R10" s="38">
        <f t="shared" si="8"/>
        <v>11.024869231062318</v>
      </c>
    </row>
    <row r="11" spans="1:19" s="8" customFormat="1" ht="47.25" customHeight="1" x14ac:dyDescent="0.25">
      <c r="A11" s="22">
        <v>32</v>
      </c>
      <c r="B11" s="186" t="s">
        <v>143</v>
      </c>
      <c r="C11" s="186"/>
      <c r="D11" s="187"/>
      <c r="E11" s="31">
        <v>14514.25</v>
      </c>
      <c r="F11" s="31">
        <v>14607.75</v>
      </c>
      <c r="G11" s="31">
        <v>15110</v>
      </c>
      <c r="H11" s="31">
        <v>15346</v>
      </c>
      <c r="I11" s="31">
        <v>15605.25</v>
      </c>
      <c r="J11" s="31">
        <v>15555.25</v>
      </c>
      <c r="K11" s="31">
        <v>16080</v>
      </c>
      <c r="L11" s="38">
        <f t="shared" si="2"/>
        <v>16.217673316833618</v>
      </c>
      <c r="M11" s="38">
        <f t="shared" si="3"/>
        <v>16.094211361332686</v>
      </c>
      <c r="N11" s="38">
        <f t="shared" si="4"/>
        <v>16.403943025881535</v>
      </c>
      <c r="O11" s="38">
        <f t="shared" si="5"/>
        <v>16.654683383572682</v>
      </c>
      <c r="P11" s="38">
        <f t="shared" si="6"/>
        <v>17.265596043525644</v>
      </c>
      <c r="Q11" s="38">
        <f t="shared" si="7"/>
        <v>17.160247994969495</v>
      </c>
      <c r="R11" s="38">
        <f t="shared" si="8"/>
        <v>17.504803479188553</v>
      </c>
    </row>
    <row r="12" spans="1:19" s="8" customFormat="1" ht="47.25" customHeight="1" x14ac:dyDescent="0.25">
      <c r="A12" s="22">
        <v>33</v>
      </c>
      <c r="B12" s="186" t="s">
        <v>144</v>
      </c>
      <c r="C12" s="186"/>
      <c r="D12" s="187"/>
      <c r="E12" s="31">
        <v>3833</v>
      </c>
      <c r="F12" s="31">
        <v>4025.5</v>
      </c>
      <c r="G12" s="31">
        <v>4184</v>
      </c>
      <c r="H12" s="31">
        <v>4166.25</v>
      </c>
      <c r="I12" s="31">
        <v>4228</v>
      </c>
      <c r="J12" s="31">
        <v>4476.75</v>
      </c>
      <c r="K12" s="31">
        <v>4818.75</v>
      </c>
      <c r="L12" s="38">
        <f t="shared" si="2"/>
        <v>4.2828490499628478</v>
      </c>
      <c r="M12" s="38">
        <f t="shared" si="3"/>
        <v>4.4351284650301883</v>
      </c>
      <c r="N12" s="38">
        <f t="shared" si="4"/>
        <v>4.5422963348966476</v>
      </c>
      <c r="O12" s="38">
        <f t="shared" si="5"/>
        <v>4.5215414210093634</v>
      </c>
      <c r="P12" s="38">
        <f t="shared" si="6"/>
        <v>4.6778449606399395</v>
      </c>
      <c r="Q12" s="38">
        <f t="shared" si="7"/>
        <v>4.938663165907311</v>
      </c>
      <c r="R12" s="38">
        <f t="shared" si="8"/>
        <v>5.2457258560534719</v>
      </c>
    </row>
    <row r="13" spans="1:19" s="8" customFormat="1" ht="47.25" customHeight="1" x14ac:dyDescent="0.25">
      <c r="A13" s="22">
        <v>34</v>
      </c>
      <c r="B13" s="186" t="s">
        <v>145</v>
      </c>
      <c r="C13" s="186"/>
      <c r="D13" s="187"/>
      <c r="E13" s="31">
        <v>6135.5</v>
      </c>
      <c r="F13" s="31">
        <v>5985.5</v>
      </c>
      <c r="G13" s="31">
        <v>5975.75</v>
      </c>
      <c r="H13" s="31">
        <v>6110.25</v>
      </c>
      <c r="I13" s="31">
        <v>6236.25</v>
      </c>
      <c r="J13" s="31">
        <v>6216.5</v>
      </c>
      <c r="K13" s="31">
        <v>6257</v>
      </c>
      <c r="L13" s="38">
        <f t="shared" si="2"/>
        <v>6.8555753576955523</v>
      </c>
      <c r="M13" s="38">
        <f t="shared" si="3"/>
        <v>6.5945749416068038</v>
      </c>
      <c r="N13" s="38">
        <f t="shared" si="4"/>
        <v>6.4874826298419315</v>
      </c>
      <c r="O13" s="38">
        <f t="shared" si="5"/>
        <v>6.6313227645298438</v>
      </c>
      <c r="P13" s="38">
        <f t="shared" si="6"/>
        <v>6.8997659971123042</v>
      </c>
      <c r="Q13" s="38">
        <f t="shared" si="7"/>
        <v>6.8579213873597586</v>
      </c>
      <c r="R13" s="38">
        <f t="shared" si="8"/>
        <v>6.8114151349056451</v>
      </c>
    </row>
    <row r="14" spans="1:19" s="24" customFormat="1" ht="19.5" customHeight="1" x14ac:dyDescent="0.25">
      <c r="B14" s="164" t="s">
        <v>115</v>
      </c>
      <c r="C14" s="164"/>
      <c r="D14" s="164"/>
      <c r="E14" s="164"/>
      <c r="F14" s="164"/>
      <c r="G14" s="164"/>
      <c r="H14" s="164"/>
      <c r="I14" s="164"/>
      <c r="J14" s="164"/>
      <c r="K14" s="164"/>
      <c r="L14" s="164"/>
      <c r="M14" s="164"/>
      <c r="N14" s="164"/>
      <c r="O14" s="164"/>
      <c r="P14" s="164"/>
      <c r="Q14" s="164"/>
      <c r="R14" s="164"/>
      <c r="S14" s="63"/>
    </row>
  </sheetData>
  <mergeCells count="16">
    <mergeCell ref="B14:R14"/>
    <mergeCell ref="B3:D3"/>
    <mergeCell ref="A1:A2"/>
    <mergeCell ref="B1:D2"/>
    <mergeCell ref="E1:K1"/>
    <mergeCell ref="L1:R1"/>
    <mergeCell ref="B10:D10"/>
    <mergeCell ref="B11:D11"/>
    <mergeCell ref="B12:D12"/>
    <mergeCell ref="B13:D13"/>
    <mergeCell ref="B4:D4"/>
    <mergeCell ref="B5:D5"/>
    <mergeCell ref="B6:D6"/>
    <mergeCell ref="B7:D7"/>
    <mergeCell ref="B8:D8"/>
    <mergeCell ref="B9:D9"/>
  </mergeCells>
  <pageMargins left="0.511811024" right="0.511811024" top="0.78740157499999996" bottom="0.78740157499999996" header="0.31496062000000002" footer="0.3149606200000000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179C4-A9F9-439B-B297-1470D61AE40C}">
  <sheetPr>
    <tabColor theme="5" tint="-0.249977111117893"/>
  </sheetPr>
  <dimension ref="A1:S6"/>
  <sheetViews>
    <sheetView zoomScale="115" zoomScaleNormal="115" workbookViewId="0">
      <selection activeCell="H14" sqref="H14"/>
    </sheetView>
  </sheetViews>
  <sheetFormatPr defaultRowHeight="15" x14ac:dyDescent="0.25"/>
  <cols>
    <col min="4" max="4" width="30" customWidth="1"/>
    <col min="5" max="11" width="9.140625" customWidth="1"/>
  </cols>
  <sheetData>
    <row r="1" spans="1:19" s="1" customFormat="1" ht="97.5" customHeight="1" x14ac:dyDescent="0.25">
      <c r="A1" s="144" t="s">
        <v>3</v>
      </c>
      <c r="B1" s="188" t="s">
        <v>204</v>
      </c>
      <c r="C1" s="188"/>
      <c r="D1" s="188"/>
      <c r="E1" s="74" t="s">
        <v>183</v>
      </c>
      <c r="F1" s="74"/>
      <c r="G1" s="74"/>
      <c r="H1" s="74"/>
      <c r="I1" s="74"/>
      <c r="J1" s="74"/>
      <c r="K1" s="74"/>
      <c r="L1" s="74" t="s">
        <v>184</v>
      </c>
      <c r="M1" s="74"/>
      <c r="N1" s="74"/>
      <c r="O1" s="74"/>
      <c r="P1" s="74"/>
      <c r="Q1" s="74"/>
      <c r="R1" s="74"/>
    </row>
    <row r="2" spans="1:19" s="6" customFormat="1" ht="78.75" customHeight="1" x14ac:dyDescent="0.25">
      <c r="A2" s="144"/>
      <c r="B2" s="188"/>
      <c r="C2" s="188"/>
      <c r="D2" s="188"/>
      <c r="E2" s="3">
        <v>2012</v>
      </c>
      <c r="F2" s="3">
        <v>2013</v>
      </c>
      <c r="G2" s="3">
        <v>2014</v>
      </c>
      <c r="H2" s="3">
        <v>2015</v>
      </c>
      <c r="I2" s="3">
        <v>2016</v>
      </c>
      <c r="J2" s="3">
        <v>2017</v>
      </c>
      <c r="K2" s="3">
        <v>2018</v>
      </c>
      <c r="L2" s="3">
        <v>2012</v>
      </c>
      <c r="M2" s="3">
        <v>2013</v>
      </c>
      <c r="N2" s="3">
        <v>2014</v>
      </c>
      <c r="O2" s="3">
        <v>2015</v>
      </c>
      <c r="P2" s="3">
        <v>2016</v>
      </c>
      <c r="Q2" s="3">
        <v>2017</v>
      </c>
      <c r="R2" s="3">
        <v>2018</v>
      </c>
    </row>
    <row r="3" spans="1:19" s="23" customFormat="1" ht="31.5" customHeight="1" x14ac:dyDescent="0.25">
      <c r="A3" s="22">
        <v>4</v>
      </c>
      <c r="B3" s="98" t="s">
        <v>123</v>
      </c>
      <c r="C3" s="99"/>
      <c r="D3" s="100"/>
      <c r="E3" s="36">
        <v>89496.5</v>
      </c>
      <c r="F3" s="36">
        <v>90764</v>
      </c>
      <c r="G3" s="36">
        <v>92112</v>
      </c>
      <c r="H3" s="36">
        <v>92142.25</v>
      </c>
      <c r="I3" s="36">
        <v>90383.5</v>
      </c>
      <c r="J3" s="36">
        <v>90647</v>
      </c>
      <c r="K3" s="36">
        <v>91860.5</v>
      </c>
      <c r="L3" s="37">
        <f>E3/E$3*100</f>
        <v>100</v>
      </c>
      <c r="M3" s="37">
        <f t="shared" ref="M3:R5" si="0">F3/F$3*100</f>
        <v>100</v>
      </c>
      <c r="N3" s="37">
        <f t="shared" si="0"/>
        <v>100</v>
      </c>
      <c r="O3" s="37">
        <f t="shared" si="0"/>
        <v>100</v>
      </c>
      <c r="P3" s="37">
        <f t="shared" si="0"/>
        <v>100</v>
      </c>
      <c r="Q3" s="37">
        <f t="shared" si="0"/>
        <v>100</v>
      </c>
      <c r="R3" s="37">
        <f t="shared" si="0"/>
        <v>100</v>
      </c>
    </row>
    <row r="4" spans="1:19" s="8" customFormat="1" ht="55.5" customHeight="1" x14ac:dyDescent="0.25">
      <c r="A4" s="22">
        <v>74</v>
      </c>
      <c r="B4" s="189" t="s">
        <v>157</v>
      </c>
      <c r="C4" s="189"/>
      <c r="D4" s="189"/>
      <c r="E4" s="31">
        <v>55337.5</v>
      </c>
      <c r="F4" s="31">
        <v>57088.5</v>
      </c>
      <c r="G4" s="31">
        <v>59463.75</v>
      </c>
      <c r="H4" s="31">
        <v>59920.5</v>
      </c>
      <c r="I4" s="31">
        <v>59210</v>
      </c>
      <c r="J4" s="31">
        <v>58113.5</v>
      </c>
      <c r="K4" s="31">
        <v>58239.5</v>
      </c>
      <c r="L4" s="38">
        <f t="shared" ref="L4:L5" si="1">E4/E$3*100</f>
        <v>61.832026950774612</v>
      </c>
      <c r="M4" s="38">
        <f t="shared" si="0"/>
        <v>62.897734784716405</v>
      </c>
      <c r="N4" s="38">
        <f t="shared" si="0"/>
        <v>64.555921052631575</v>
      </c>
      <c r="O4" s="38">
        <f t="shared" si="0"/>
        <v>65.030428495071476</v>
      </c>
      <c r="P4" s="38">
        <f t="shared" si="0"/>
        <v>65.509744588337469</v>
      </c>
      <c r="Q4" s="38">
        <f t="shared" si="0"/>
        <v>64.109678202257101</v>
      </c>
      <c r="R4" s="38">
        <f t="shared" si="0"/>
        <v>63.399937949390647</v>
      </c>
    </row>
    <row r="5" spans="1:19" s="8" customFormat="1" ht="55.5" customHeight="1" x14ac:dyDescent="0.25">
      <c r="A5" s="22"/>
      <c r="B5" s="189" t="s">
        <v>176</v>
      </c>
      <c r="C5" s="189"/>
      <c r="D5" s="189"/>
      <c r="E5" s="31">
        <f>E3-E4</f>
        <v>34159</v>
      </c>
      <c r="F5" s="31">
        <f t="shared" ref="F5:K5" si="2">F3-F4</f>
        <v>33675.5</v>
      </c>
      <c r="G5" s="31">
        <f t="shared" si="2"/>
        <v>32648.25</v>
      </c>
      <c r="H5" s="31">
        <f t="shared" si="2"/>
        <v>32221.75</v>
      </c>
      <c r="I5" s="31">
        <f t="shared" si="2"/>
        <v>31173.5</v>
      </c>
      <c r="J5" s="31">
        <f t="shared" si="2"/>
        <v>32533.5</v>
      </c>
      <c r="K5" s="31">
        <f t="shared" si="2"/>
        <v>33621</v>
      </c>
      <c r="L5" s="38">
        <f t="shared" si="1"/>
        <v>38.167973049225388</v>
      </c>
      <c r="M5" s="38">
        <f t="shared" si="0"/>
        <v>37.102265215283595</v>
      </c>
      <c r="N5" s="38">
        <f t="shared" si="0"/>
        <v>35.444078947368425</v>
      </c>
      <c r="O5" s="38">
        <f t="shared" si="0"/>
        <v>34.969571504928524</v>
      </c>
      <c r="P5" s="38">
        <f t="shared" si="0"/>
        <v>34.490255411662531</v>
      </c>
      <c r="Q5" s="38">
        <f t="shared" si="0"/>
        <v>35.890321797742892</v>
      </c>
      <c r="R5" s="38">
        <f t="shared" si="0"/>
        <v>36.600062050609353</v>
      </c>
    </row>
    <row r="6" spans="1:19" s="24" customFormat="1" ht="19.5" customHeight="1" x14ac:dyDescent="0.25">
      <c r="B6" s="164" t="s">
        <v>115</v>
      </c>
      <c r="C6" s="164"/>
      <c r="D6" s="164"/>
      <c r="E6" s="164"/>
      <c r="F6" s="164"/>
      <c r="G6" s="164"/>
      <c r="H6" s="164"/>
      <c r="I6" s="164"/>
      <c r="J6" s="164"/>
      <c r="K6" s="164"/>
      <c r="L6" s="164"/>
      <c r="M6" s="164"/>
      <c r="N6" s="164"/>
      <c r="O6" s="164"/>
      <c r="P6" s="164"/>
      <c r="Q6" s="164"/>
      <c r="R6" s="164"/>
      <c r="S6" s="63"/>
    </row>
  </sheetData>
  <mergeCells count="8">
    <mergeCell ref="A1:A2"/>
    <mergeCell ref="B1:D2"/>
    <mergeCell ref="E1:K1"/>
    <mergeCell ref="L1:R1"/>
    <mergeCell ref="B6:R6"/>
    <mergeCell ref="B5:D5"/>
    <mergeCell ref="B3:D3"/>
    <mergeCell ref="B4:D4"/>
  </mergeCells>
  <pageMargins left="0.511811024" right="0.511811024" top="0.78740157499999996" bottom="0.78740157499999996" header="0.31496062000000002" footer="0.3149606200000000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0B474-1918-4108-93E1-990F124F115E}">
  <sheetPr>
    <tabColor theme="5" tint="-0.249977111117893"/>
  </sheetPr>
  <dimension ref="A1:S20"/>
  <sheetViews>
    <sheetView zoomScale="124" zoomScaleNormal="124" workbookViewId="0">
      <selection activeCell="B1" sqref="B1:E2"/>
    </sheetView>
  </sheetViews>
  <sheetFormatPr defaultRowHeight="15" x14ac:dyDescent="0.25"/>
  <cols>
    <col min="2" max="2" width="25.85546875" customWidth="1"/>
    <col min="3" max="5" width="9.140625" customWidth="1"/>
    <col min="6" max="12" width="12" customWidth="1"/>
    <col min="13" max="19" width="8.85546875" customWidth="1"/>
  </cols>
  <sheetData>
    <row r="1" spans="1:19" s="1" customFormat="1" ht="97.5" customHeight="1" x14ac:dyDescent="0.25">
      <c r="A1" s="144" t="s">
        <v>3</v>
      </c>
      <c r="B1" s="176" t="s">
        <v>190</v>
      </c>
      <c r="C1" s="177"/>
      <c r="D1" s="177"/>
      <c r="E1" s="178"/>
      <c r="F1" s="74" t="s">
        <v>183</v>
      </c>
      <c r="G1" s="74"/>
      <c r="H1" s="74"/>
      <c r="I1" s="74"/>
      <c r="J1" s="74"/>
      <c r="K1" s="74"/>
      <c r="L1" s="74"/>
      <c r="M1" s="74" t="s">
        <v>184</v>
      </c>
      <c r="N1" s="74"/>
      <c r="O1" s="74"/>
      <c r="P1" s="74"/>
      <c r="Q1" s="74"/>
      <c r="R1" s="74"/>
      <c r="S1" s="74"/>
    </row>
    <row r="2" spans="1:19" s="6" customFormat="1" ht="78.75" customHeight="1" x14ac:dyDescent="0.25">
      <c r="A2" s="144"/>
      <c r="B2" s="179"/>
      <c r="C2" s="180"/>
      <c r="D2" s="180"/>
      <c r="E2" s="181"/>
      <c r="F2" s="3">
        <v>2012</v>
      </c>
      <c r="G2" s="3">
        <v>2013</v>
      </c>
      <c r="H2" s="3">
        <v>2014</v>
      </c>
      <c r="I2" s="3">
        <v>2015</v>
      </c>
      <c r="J2" s="3">
        <v>2016</v>
      </c>
      <c r="K2" s="3">
        <v>2017</v>
      </c>
      <c r="L2" s="3">
        <v>2018</v>
      </c>
      <c r="M2" s="3">
        <v>2012</v>
      </c>
      <c r="N2" s="3">
        <v>2013</v>
      </c>
      <c r="O2" s="3">
        <v>2014</v>
      </c>
      <c r="P2" s="3">
        <v>2015</v>
      </c>
      <c r="Q2" s="3">
        <v>2016</v>
      </c>
      <c r="R2" s="3">
        <v>2017</v>
      </c>
      <c r="S2" s="3">
        <v>2018</v>
      </c>
    </row>
    <row r="3" spans="1:19" s="23" customFormat="1" ht="31.5" customHeight="1" x14ac:dyDescent="0.25">
      <c r="A3" s="22">
        <v>4</v>
      </c>
      <c r="B3" s="89" t="s">
        <v>175</v>
      </c>
      <c r="C3" s="182" t="s">
        <v>123</v>
      </c>
      <c r="D3" s="183"/>
      <c r="E3" s="184"/>
      <c r="F3" s="36">
        <v>89496.5</v>
      </c>
      <c r="G3" s="36">
        <v>90764</v>
      </c>
      <c r="H3" s="36">
        <v>92112</v>
      </c>
      <c r="I3" s="36">
        <v>92142.25</v>
      </c>
      <c r="J3" s="36">
        <v>90383.5</v>
      </c>
      <c r="K3" s="36">
        <v>90647</v>
      </c>
      <c r="L3" s="36">
        <v>91860.5</v>
      </c>
      <c r="M3" s="37">
        <f>F3/F$3*100</f>
        <v>100</v>
      </c>
      <c r="N3" s="37">
        <f t="shared" ref="N3:S4" si="0">G3/G$3*100</f>
        <v>100</v>
      </c>
      <c r="O3" s="37">
        <f t="shared" si="0"/>
        <v>100</v>
      </c>
      <c r="P3" s="37">
        <f t="shared" si="0"/>
        <v>100</v>
      </c>
      <c r="Q3" s="37">
        <f t="shared" si="0"/>
        <v>100</v>
      </c>
      <c r="R3" s="37">
        <f t="shared" si="0"/>
        <v>100</v>
      </c>
      <c r="S3" s="37">
        <f t="shared" si="0"/>
        <v>100</v>
      </c>
    </row>
    <row r="4" spans="1:19" s="8" customFormat="1" ht="31.5" customHeight="1" x14ac:dyDescent="0.25">
      <c r="A4" s="22">
        <v>76</v>
      </c>
      <c r="B4" s="89"/>
      <c r="C4" s="189" t="s">
        <v>158</v>
      </c>
      <c r="D4" s="189"/>
      <c r="E4" s="189"/>
      <c r="F4" s="31">
        <v>6044.25</v>
      </c>
      <c r="G4" s="31">
        <v>5034.25</v>
      </c>
      <c r="H4" s="31">
        <v>4543.75</v>
      </c>
      <c r="I4" s="31">
        <v>4858</v>
      </c>
      <c r="J4" s="31">
        <v>4774.75</v>
      </c>
      <c r="K4" s="31">
        <v>5956.75</v>
      </c>
      <c r="L4" s="31">
        <v>6618.75</v>
      </c>
      <c r="M4" s="38">
        <f t="shared" ref="M4" si="1">F4/F$3*100</f>
        <v>6.7536160631980025</v>
      </c>
      <c r="N4" s="38">
        <f t="shared" si="0"/>
        <v>5.5465272575029747</v>
      </c>
      <c r="O4" s="38">
        <f t="shared" si="0"/>
        <v>4.932853482716693</v>
      </c>
      <c r="P4" s="38">
        <f t="shared" si="0"/>
        <v>5.2722828018634234</v>
      </c>
      <c r="Q4" s="38">
        <f t="shared" si="0"/>
        <v>5.2827673192562807</v>
      </c>
      <c r="R4" s="38">
        <f t="shared" si="0"/>
        <v>6.5713702604609088</v>
      </c>
      <c r="S4" s="38">
        <f t="shared" si="0"/>
        <v>7.2052187828283101</v>
      </c>
    </row>
    <row r="5" spans="1:19" s="23" customFormat="1" ht="31.5" customHeight="1" x14ac:dyDescent="0.25">
      <c r="A5" s="22">
        <v>6</v>
      </c>
      <c r="B5" s="96" t="s">
        <v>177</v>
      </c>
      <c r="C5" s="190" t="s">
        <v>123</v>
      </c>
      <c r="D5" s="191"/>
      <c r="E5" s="192"/>
      <c r="F5" s="36">
        <v>60671</v>
      </c>
      <c r="G5" s="36">
        <v>61778</v>
      </c>
      <c r="H5" s="36">
        <v>63173.5</v>
      </c>
      <c r="I5" s="36">
        <v>63616.75</v>
      </c>
      <c r="J5" s="36">
        <v>64227.75</v>
      </c>
      <c r="K5" s="36">
        <v>64481.75</v>
      </c>
      <c r="L5" s="36">
        <v>65269.25</v>
      </c>
      <c r="M5" s="37">
        <f>F5/F$5*100</f>
        <v>100</v>
      </c>
      <c r="N5" s="37">
        <f t="shared" ref="N5:S5" si="2">G5/G$5*100</f>
        <v>100</v>
      </c>
      <c r="O5" s="37">
        <f t="shared" si="2"/>
        <v>100</v>
      </c>
      <c r="P5" s="37">
        <f t="shared" si="2"/>
        <v>100</v>
      </c>
      <c r="Q5" s="37">
        <f t="shared" si="2"/>
        <v>100</v>
      </c>
      <c r="R5" s="37">
        <f t="shared" si="2"/>
        <v>100</v>
      </c>
      <c r="S5" s="37">
        <f t="shared" si="2"/>
        <v>100</v>
      </c>
    </row>
    <row r="6" spans="1:19" s="23" customFormat="1" ht="31.5" customHeight="1" x14ac:dyDescent="0.25">
      <c r="A6" s="22"/>
      <c r="B6" s="97"/>
      <c r="C6" s="193" t="s">
        <v>178</v>
      </c>
      <c r="D6" s="194"/>
      <c r="E6" s="195"/>
      <c r="F6" s="35">
        <f>F5-F7</f>
        <v>54994.5</v>
      </c>
      <c r="G6" s="35">
        <f t="shared" ref="G6:L6" si="3">G5-G7</f>
        <v>56969</v>
      </c>
      <c r="H6" s="35">
        <f t="shared" si="3"/>
        <v>58959.75</v>
      </c>
      <c r="I6" s="35">
        <f t="shared" si="3"/>
        <v>58915.75</v>
      </c>
      <c r="J6" s="35">
        <f t="shared" si="3"/>
        <v>58127.5</v>
      </c>
      <c r="K6" s="35">
        <f t="shared" si="3"/>
        <v>57164</v>
      </c>
      <c r="L6" s="35">
        <f t="shared" si="3"/>
        <v>57323.25</v>
      </c>
      <c r="M6" s="38">
        <f t="shared" ref="M6:M7" si="4">F6/F$5*100</f>
        <v>90.643800168119853</v>
      </c>
      <c r="N6" s="38">
        <f t="shared" ref="N6:N7" si="5">G6/G$5*100</f>
        <v>92.215675483181712</v>
      </c>
      <c r="O6" s="38">
        <f t="shared" ref="O6:O7" si="6">H6/H$5*100</f>
        <v>93.329877242831245</v>
      </c>
      <c r="P6" s="38">
        <f t="shared" ref="P6:P7" si="7">I6/I$5*100</f>
        <v>92.610436716745198</v>
      </c>
      <c r="Q6" s="38">
        <f t="shared" ref="Q6:Q7" si="8">J6/J$5*100</f>
        <v>90.502158334987598</v>
      </c>
      <c r="R6" s="38">
        <f t="shared" ref="R6:R7" si="9">K6/K$5*100</f>
        <v>88.651440136162563</v>
      </c>
      <c r="S6" s="38">
        <f t="shared" ref="S6:S7" si="10">L6/L$5*100</f>
        <v>87.825813840361278</v>
      </c>
    </row>
    <row r="7" spans="1:19" s="8" customFormat="1" ht="31.5" customHeight="1" x14ac:dyDescent="0.25">
      <c r="A7" s="22">
        <v>78</v>
      </c>
      <c r="B7" s="97"/>
      <c r="C7" s="193" t="s">
        <v>166</v>
      </c>
      <c r="D7" s="194"/>
      <c r="E7" s="195"/>
      <c r="F7" s="31">
        <v>5676.5</v>
      </c>
      <c r="G7" s="31">
        <v>4809</v>
      </c>
      <c r="H7" s="31">
        <v>4213.75</v>
      </c>
      <c r="I7" s="31">
        <v>4701</v>
      </c>
      <c r="J7" s="31">
        <v>6100.25</v>
      </c>
      <c r="K7" s="31">
        <v>7317.75</v>
      </c>
      <c r="L7" s="31">
        <v>7946</v>
      </c>
      <c r="M7" s="38">
        <f t="shared" si="4"/>
        <v>9.35619983188014</v>
      </c>
      <c r="N7" s="38">
        <f t="shared" si="5"/>
        <v>7.7843245168182849</v>
      </c>
      <c r="O7" s="38">
        <f t="shared" si="6"/>
        <v>6.6701227571687491</v>
      </c>
      <c r="P7" s="38">
        <f t="shared" si="7"/>
        <v>7.3895632832548035</v>
      </c>
      <c r="Q7" s="38">
        <f t="shared" si="8"/>
        <v>9.4978416650123982</v>
      </c>
      <c r="R7" s="38">
        <f t="shared" si="9"/>
        <v>11.348559863837442</v>
      </c>
      <c r="S7" s="38">
        <f t="shared" si="10"/>
        <v>12.174186159638726</v>
      </c>
    </row>
    <row r="8" spans="1:19" s="23" customFormat="1" ht="31.5" customHeight="1" x14ac:dyDescent="0.25">
      <c r="A8" s="22">
        <v>2</v>
      </c>
      <c r="B8" s="82" t="s">
        <v>167</v>
      </c>
      <c r="C8" s="182" t="s">
        <v>123</v>
      </c>
      <c r="D8" s="183"/>
      <c r="E8" s="184"/>
      <c r="F8" s="36">
        <v>157267</v>
      </c>
      <c r="G8" s="36">
        <v>159510.5</v>
      </c>
      <c r="H8" s="36">
        <v>162028.75</v>
      </c>
      <c r="I8" s="36">
        <v>164344</v>
      </c>
      <c r="J8" s="36">
        <v>166371</v>
      </c>
      <c r="K8" s="36">
        <v>168361.75</v>
      </c>
      <c r="L8" s="36">
        <v>169965.25</v>
      </c>
      <c r="M8" s="37">
        <f>F8/F$8*100</f>
        <v>100</v>
      </c>
      <c r="N8" s="37">
        <f t="shared" ref="N8:S8" si="11">G8/G$8*100</f>
        <v>100</v>
      </c>
      <c r="O8" s="37">
        <f t="shared" si="11"/>
        <v>100</v>
      </c>
      <c r="P8" s="37">
        <f t="shared" si="11"/>
        <v>100</v>
      </c>
      <c r="Q8" s="37">
        <f t="shared" si="11"/>
        <v>100</v>
      </c>
      <c r="R8" s="37">
        <f t="shared" si="11"/>
        <v>100</v>
      </c>
      <c r="S8" s="37">
        <f t="shared" si="11"/>
        <v>100</v>
      </c>
    </row>
    <row r="9" spans="1:19" s="23" customFormat="1" ht="31.5" customHeight="1" x14ac:dyDescent="0.25">
      <c r="A9" s="22"/>
      <c r="B9" s="82"/>
      <c r="C9" s="194" t="s">
        <v>179</v>
      </c>
      <c r="D9" s="194"/>
      <c r="E9" s="195"/>
      <c r="F9" s="31">
        <f>F8-F10</f>
        <v>54994.25</v>
      </c>
      <c r="G9" s="31">
        <f t="shared" ref="G9:L9" si="12">G8-G10</f>
        <v>56968.75</v>
      </c>
      <c r="H9" s="31">
        <f t="shared" si="12"/>
        <v>58960</v>
      </c>
      <c r="I9" s="31">
        <f t="shared" si="12"/>
        <v>58916</v>
      </c>
      <c r="J9" s="31">
        <f t="shared" si="12"/>
        <v>58127.5</v>
      </c>
      <c r="K9" s="31">
        <f t="shared" si="12"/>
        <v>57163.75</v>
      </c>
      <c r="L9" s="31">
        <f t="shared" si="12"/>
        <v>57323.25</v>
      </c>
      <c r="M9" s="38">
        <f t="shared" ref="M9:M10" si="13">F9/F$8*100</f>
        <v>34.968715623748146</v>
      </c>
      <c r="N9" s="38">
        <f t="shared" ref="N9:N10" si="14">G9/G$8*100</f>
        <v>35.714733512840844</v>
      </c>
      <c r="O9" s="38">
        <f t="shared" ref="O9:O10" si="15">H9/H$8*100</f>
        <v>36.38860387431243</v>
      </c>
      <c r="P9" s="38">
        <f t="shared" ref="P9:P10" si="16">I9/I$8*100</f>
        <v>35.849194372779046</v>
      </c>
      <c r="Q9" s="38">
        <f t="shared" ref="Q9:Q10" si="17">J9/J$8*100</f>
        <v>34.938480865054608</v>
      </c>
      <c r="R9" s="38">
        <f t="shared" ref="R9:R10" si="18">K9/K$8*100</f>
        <v>33.952931708063147</v>
      </c>
      <c r="S9" s="38">
        <f t="shared" ref="S9:S10" si="19">L9/L$8*100</f>
        <v>33.726452907285456</v>
      </c>
    </row>
    <row r="10" spans="1:19" s="8" customFormat="1" ht="31.5" customHeight="1" x14ac:dyDescent="0.25">
      <c r="A10" s="22">
        <v>81</v>
      </c>
      <c r="B10" s="82"/>
      <c r="C10" s="194" t="s">
        <v>159</v>
      </c>
      <c r="D10" s="194"/>
      <c r="E10" s="195"/>
      <c r="F10" s="31">
        <v>102272.75</v>
      </c>
      <c r="G10" s="31">
        <v>102541.75</v>
      </c>
      <c r="H10" s="31">
        <v>103068.75</v>
      </c>
      <c r="I10" s="31">
        <v>105428</v>
      </c>
      <c r="J10" s="31">
        <v>108243.5</v>
      </c>
      <c r="K10" s="31">
        <v>111198</v>
      </c>
      <c r="L10" s="31">
        <v>112642</v>
      </c>
      <c r="M10" s="38">
        <f t="shared" si="13"/>
        <v>65.031284376251847</v>
      </c>
      <c r="N10" s="38">
        <f t="shared" si="14"/>
        <v>64.285266487159149</v>
      </c>
      <c r="O10" s="38">
        <f t="shared" si="15"/>
        <v>63.61139612568757</v>
      </c>
      <c r="P10" s="38">
        <f t="shared" si="16"/>
        <v>64.150805627220947</v>
      </c>
      <c r="Q10" s="38">
        <f t="shared" si="17"/>
        <v>65.061519134945385</v>
      </c>
      <c r="R10" s="38">
        <f t="shared" si="18"/>
        <v>66.047068291936867</v>
      </c>
      <c r="S10" s="38">
        <f t="shared" si="19"/>
        <v>66.273547092714537</v>
      </c>
    </row>
    <row r="11" spans="1:19" s="8" customFormat="1" ht="31.5" customHeight="1" x14ac:dyDescent="0.25">
      <c r="A11" s="22">
        <v>78</v>
      </c>
      <c r="B11" s="80" t="s">
        <v>166</v>
      </c>
      <c r="C11" s="199" t="s">
        <v>123</v>
      </c>
      <c r="D11" s="200"/>
      <c r="E11" s="201"/>
      <c r="F11" s="36">
        <v>5676.5</v>
      </c>
      <c r="G11" s="36">
        <v>4809</v>
      </c>
      <c r="H11" s="36">
        <v>4213.75</v>
      </c>
      <c r="I11" s="36">
        <v>4701</v>
      </c>
      <c r="J11" s="36">
        <v>6100.25</v>
      </c>
      <c r="K11" s="36">
        <v>7317.75</v>
      </c>
      <c r="L11" s="36">
        <v>7946</v>
      </c>
      <c r="M11" s="37">
        <f>F11/F$11*100</f>
        <v>100</v>
      </c>
      <c r="N11" s="37">
        <f t="shared" ref="N11:S11" si="20">G11/G$11*100</f>
        <v>100</v>
      </c>
      <c r="O11" s="37">
        <f t="shared" si="20"/>
        <v>100</v>
      </c>
      <c r="P11" s="37">
        <f t="shared" si="20"/>
        <v>100</v>
      </c>
      <c r="Q11" s="37">
        <f t="shared" si="20"/>
        <v>100</v>
      </c>
      <c r="R11" s="37">
        <f t="shared" si="20"/>
        <v>100</v>
      </c>
      <c r="S11" s="37">
        <f t="shared" si="20"/>
        <v>100</v>
      </c>
    </row>
    <row r="12" spans="1:19" s="8" customFormat="1" ht="31.5" customHeight="1" x14ac:dyDescent="0.25">
      <c r="A12" s="22">
        <v>78</v>
      </c>
      <c r="B12" s="81"/>
      <c r="C12" s="202" t="s">
        <v>188</v>
      </c>
      <c r="D12" s="203"/>
      <c r="E12" s="204"/>
      <c r="F12" s="40">
        <f>F11-F13</f>
        <v>3732.5</v>
      </c>
      <c r="G12" s="40">
        <f t="shared" ref="G12:L12" si="21">G11-G13</f>
        <v>2973.5</v>
      </c>
      <c r="H12" s="40">
        <f t="shared" si="21"/>
        <v>2681.5</v>
      </c>
      <c r="I12" s="40">
        <f t="shared" si="21"/>
        <v>2724.5</v>
      </c>
      <c r="J12" s="40">
        <f t="shared" si="21"/>
        <v>2729.25</v>
      </c>
      <c r="K12" s="40">
        <f t="shared" si="21"/>
        <v>3140.75</v>
      </c>
      <c r="L12" s="40">
        <f t="shared" si="21"/>
        <v>3209.75</v>
      </c>
      <c r="M12" s="38">
        <f t="shared" ref="M12:M13" si="22">F12/F$11*100</f>
        <v>65.753545318418034</v>
      </c>
      <c r="N12" s="38">
        <f t="shared" ref="N12:N13" si="23">G12/G$11*100</f>
        <v>61.831981700977337</v>
      </c>
      <c r="O12" s="38">
        <f t="shared" ref="O12:O13" si="24">H12/H$11*100</f>
        <v>63.636902996143576</v>
      </c>
      <c r="P12" s="38">
        <f t="shared" ref="P12:P13" si="25">I12/I$11*100</f>
        <v>57.955754094873434</v>
      </c>
      <c r="Q12" s="38">
        <f t="shared" ref="Q12:Q13" si="26">J12/J$11*100</f>
        <v>44.739969673374041</v>
      </c>
      <c r="R12" s="38">
        <f t="shared" ref="R12:R13" si="27">K12/K$11*100</f>
        <v>42.919613269105938</v>
      </c>
      <c r="S12" s="38">
        <f t="shared" ref="S12:S13" si="28">L12/L$11*100</f>
        <v>40.394538132393656</v>
      </c>
    </row>
    <row r="13" spans="1:19" s="8" customFormat="1" ht="31.5" customHeight="1" x14ac:dyDescent="0.25">
      <c r="A13" s="22">
        <v>82</v>
      </c>
      <c r="B13" s="83"/>
      <c r="C13" s="207" t="s">
        <v>160</v>
      </c>
      <c r="D13" s="208"/>
      <c r="E13" s="209"/>
      <c r="F13" s="31">
        <v>1944</v>
      </c>
      <c r="G13" s="31">
        <v>1835.5</v>
      </c>
      <c r="H13" s="31">
        <v>1532.25</v>
      </c>
      <c r="I13" s="31">
        <v>1976.5</v>
      </c>
      <c r="J13" s="31">
        <v>3371</v>
      </c>
      <c r="K13" s="31">
        <v>4177</v>
      </c>
      <c r="L13" s="31">
        <v>4736.25</v>
      </c>
      <c r="M13" s="38">
        <f t="shared" si="22"/>
        <v>34.246454681581959</v>
      </c>
      <c r="N13" s="38">
        <f t="shared" si="23"/>
        <v>38.168018299022663</v>
      </c>
      <c r="O13" s="38">
        <f t="shared" si="24"/>
        <v>36.363097003856417</v>
      </c>
      <c r="P13" s="38">
        <f t="shared" si="25"/>
        <v>42.044245905126573</v>
      </c>
      <c r="Q13" s="38">
        <f t="shared" si="26"/>
        <v>55.260030326625952</v>
      </c>
      <c r="R13" s="38">
        <f t="shared" si="27"/>
        <v>57.080386730894062</v>
      </c>
      <c r="S13" s="38">
        <f t="shared" si="28"/>
        <v>59.605461867606344</v>
      </c>
    </row>
    <row r="14" spans="1:19" s="8" customFormat="1" ht="31.5" customHeight="1" x14ac:dyDescent="0.25">
      <c r="A14" s="22">
        <v>80</v>
      </c>
      <c r="B14" s="89" t="s">
        <v>181</v>
      </c>
      <c r="C14" s="190" t="s">
        <v>123</v>
      </c>
      <c r="D14" s="205"/>
      <c r="E14" s="206"/>
      <c r="F14" s="36">
        <v>18820.75</v>
      </c>
      <c r="G14" s="36">
        <v>16811.5</v>
      </c>
      <c r="H14" s="36">
        <v>15500.5</v>
      </c>
      <c r="I14" s="36">
        <v>17904.75</v>
      </c>
      <c r="J14" s="36">
        <v>22634.75</v>
      </c>
      <c r="K14" s="36">
        <v>26507.75</v>
      </c>
      <c r="L14" s="36">
        <v>27400.5</v>
      </c>
      <c r="M14" s="37">
        <f>F14/F$14*100</f>
        <v>100</v>
      </c>
      <c r="N14" s="37">
        <f t="shared" ref="N14:S14" si="29">G14/G$14*100</f>
        <v>100</v>
      </c>
      <c r="O14" s="37">
        <f t="shared" si="29"/>
        <v>100</v>
      </c>
      <c r="P14" s="37">
        <f t="shared" si="29"/>
        <v>100</v>
      </c>
      <c r="Q14" s="37">
        <f t="shared" si="29"/>
        <v>100</v>
      </c>
      <c r="R14" s="37">
        <f t="shared" si="29"/>
        <v>100</v>
      </c>
      <c r="S14" s="37">
        <f t="shared" si="29"/>
        <v>100</v>
      </c>
    </row>
    <row r="15" spans="1:19" s="23" customFormat="1" ht="31.5" customHeight="1" x14ac:dyDescent="0.25">
      <c r="A15" s="22">
        <v>5</v>
      </c>
      <c r="B15" s="89"/>
      <c r="C15" s="210" t="s">
        <v>125</v>
      </c>
      <c r="D15" s="210"/>
      <c r="E15" s="210"/>
      <c r="F15" s="31">
        <v>7099.5</v>
      </c>
      <c r="G15" s="31">
        <v>6968.5</v>
      </c>
      <c r="H15" s="31">
        <v>6743.25</v>
      </c>
      <c r="I15" s="31">
        <v>8585</v>
      </c>
      <c r="J15" s="31">
        <v>11759.75</v>
      </c>
      <c r="K15" s="31">
        <v>13233.5</v>
      </c>
      <c r="L15" s="31">
        <v>12835.5</v>
      </c>
      <c r="M15" s="38">
        <f t="shared" ref="M15:M17" si="30">F15/F$14*100</f>
        <v>37.721663589389372</v>
      </c>
      <c r="N15" s="38">
        <f t="shared" ref="N15:N17" si="31">G15/G$14*100</f>
        <v>41.450792612199983</v>
      </c>
      <c r="O15" s="38">
        <f t="shared" ref="O15:O17" si="32">H15/H$14*100</f>
        <v>43.503435373052483</v>
      </c>
      <c r="P15" s="38">
        <f t="shared" ref="P15:P17" si="33">I15/I$14*100</f>
        <v>47.948170178304636</v>
      </c>
      <c r="Q15" s="38">
        <f t="shared" ref="Q15:Q17" si="34">J15/J$14*100</f>
        <v>51.954406388407207</v>
      </c>
      <c r="R15" s="38">
        <f t="shared" ref="R15:R17" si="35">K15/K$14*100</f>
        <v>49.923135686733126</v>
      </c>
      <c r="S15" s="38">
        <f t="shared" ref="S15:S17" si="36">L15/L$14*100</f>
        <v>46.844035692779329</v>
      </c>
    </row>
    <row r="16" spans="1:19" s="8" customFormat="1" ht="31.5" customHeight="1" x14ac:dyDescent="0.25">
      <c r="A16" s="22">
        <v>78</v>
      </c>
      <c r="B16" s="89"/>
      <c r="C16" s="193" t="s">
        <v>166</v>
      </c>
      <c r="D16" s="194"/>
      <c r="E16" s="195"/>
      <c r="F16" s="40">
        <v>5676.5</v>
      </c>
      <c r="G16" s="40">
        <v>4809</v>
      </c>
      <c r="H16" s="40">
        <v>4213.75</v>
      </c>
      <c r="I16" s="40">
        <v>4701</v>
      </c>
      <c r="J16" s="40">
        <v>6100.25</v>
      </c>
      <c r="K16" s="40">
        <v>7317.75</v>
      </c>
      <c r="L16" s="40">
        <v>7946</v>
      </c>
      <c r="M16" s="38">
        <f t="shared" si="30"/>
        <v>30.160859689438517</v>
      </c>
      <c r="N16" s="38">
        <f t="shared" si="31"/>
        <v>28.605418909674924</v>
      </c>
      <c r="O16" s="38">
        <f t="shared" si="32"/>
        <v>27.184606948162966</v>
      </c>
      <c r="P16" s="38">
        <f t="shared" si="33"/>
        <v>26.255602563565532</v>
      </c>
      <c r="Q16" s="38">
        <f t="shared" si="34"/>
        <v>26.950816775091397</v>
      </c>
      <c r="R16" s="38">
        <f t="shared" si="35"/>
        <v>27.606077467910328</v>
      </c>
      <c r="S16" s="38">
        <f t="shared" si="36"/>
        <v>28.999470812576412</v>
      </c>
    </row>
    <row r="17" spans="1:19" s="8" customFormat="1" ht="31.5" customHeight="1" x14ac:dyDescent="0.25">
      <c r="A17" s="22">
        <v>76</v>
      </c>
      <c r="B17" s="89"/>
      <c r="C17" s="189" t="s">
        <v>158</v>
      </c>
      <c r="D17" s="189"/>
      <c r="E17" s="189"/>
      <c r="F17" s="31">
        <v>6044.25</v>
      </c>
      <c r="G17" s="31">
        <v>5034.25</v>
      </c>
      <c r="H17" s="31">
        <v>4543.75</v>
      </c>
      <c r="I17" s="31">
        <v>4858</v>
      </c>
      <c r="J17" s="31">
        <v>4774.75</v>
      </c>
      <c r="K17" s="31">
        <v>5956.75</v>
      </c>
      <c r="L17" s="31">
        <v>6618.75</v>
      </c>
      <c r="M17" s="38">
        <f t="shared" si="30"/>
        <v>32.11482007890227</v>
      </c>
      <c r="N17" s="38">
        <f t="shared" si="31"/>
        <v>29.945275555423372</v>
      </c>
      <c r="O17" s="38">
        <f t="shared" si="32"/>
        <v>29.313570529982901</v>
      </c>
      <c r="P17" s="38">
        <f t="shared" si="33"/>
        <v>27.13246484871333</v>
      </c>
      <c r="Q17" s="38">
        <f t="shared" si="34"/>
        <v>21.094776836501396</v>
      </c>
      <c r="R17" s="38">
        <f t="shared" si="35"/>
        <v>22.471729965764727</v>
      </c>
      <c r="S17" s="38">
        <f t="shared" si="36"/>
        <v>24.155581102534626</v>
      </c>
    </row>
    <row r="18" spans="1:19" s="8" customFormat="1" ht="31.5" customHeight="1" x14ac:dyDescent="0.25">
      <c r="A18" s="22">
        <v>80</v>
      </c>
      <c r="B18" s="89" t="s">
        <v>182</v>
      </c>
      <c r="C18" s="190" t="s">
        <v>180</v>
      </c>
      <c r="D18" s="205"/>
      <c r="E18" s="206"/>
      <c r="F18" s="36">
        <v>18820.75</v>
      </c>
      <c r="G18" s="36">
        <v>16811.5</v>
      </c>
      <c r="H18" s="36">
        <v>15500.5</v>
      </c>
      <c r="I18" s="36">
        <v>17904.75</v>
      </c>
      <c r="J18" s="36">
        <v>22634.75</v>
      </c>
      <c r="K18" s="36">
        <v>26507.75</v>
      </c>
      <c r="L18" s="36">
        <v>27400.5</v>
      </c>
      <c r="M18" s="37">
        <f>F18/F$18*100</f>
        <v>100</v>
      </c>
      <c r="N18" s="37">
        <f t="shared" ref="N18:S18" si="37">G18/G$18*100</f>
        <v>100</v>
      </c>
      <c r="O18" s="37">
        <f t="shared" si="37"/>
        <v>100</v>
      </c>
      <c r="P18" s="37">
        <f t="shared" si="37"/>
        <v>100</v>
      </c>
      <c r="Q18" s="37">
        <f t="shared" si="37"/>
        <v>100</v>
      </c>
      <c r="R18" s="37">
        <f t="shared" si="37"/>
        <v>100</v>
      </c>
      <c r="S18" s="37">
        <f t="shared" si="37"/>
        <v>100</v>
      </c>
    </row>
    <row r="19" spans="1:19" s="8" customFormat="1" ht="31.5" customHeight="1" x14ac:dyDescent="0.25">
      <c r="A19" s="22">
        <v>82</v>
      </c>
      <c r="B19" s="89"/>
      <c r="C19" s="196" t="s">
        <v>160</v>
      </c>
      <c r="D19" s="197"/>
      <c r="E19" s="198"/>
      <c r="F19" s="31">
        <v>1944</v>
      </c>
      <c r="G19" s="31">
        <v>1835.5</v>
      </c>
      <c r="H19" s="31">
        <v>1532.25</v>
      </c>
      <c r="I19" s="31">
        <v>1976.5</v>
      </c>
      <c r="J19" s="31">
        <v>3371</v>
      </c>
      <c r="K19" s="31">
        <v>4177</v>
      </c>
      <c r="L19" s="31">
        <v>4736.25</v>
      </c>
      <c r="M19" s="38">
        <f>F19/F$18*100</f>
        <v>10.329025145119083</v>
      </c>
      <c r="N19" s="38">
        <f t="shared" ref="N19" si="38">G19/G$18*100</f>
        <v>10.918121523956815</v>
      </c>
      <c r="O19" s="38">
        <f t="shared" ref="O19" si="39">H19/H$18*100</f>
        <v>9.8851649946775915</v>
      </c>
      <c r="P19" s="38">
        <f t="shared" ref="P19" si="40">I19/I$18*100</f>
        <v>11.038970105698208</v>
      </c>
      <c r="Q19" s="38">
        <f t="shared" ref="Q19" si="41">J19/J$18*100</f>
        <v>14.893029523188902</v>
      </c>
      <c r="R19" s="38">
        <f t="shared" ref="R19" si="42">K19/K$18*100</f>
        <v>15.757655779913421</v>
      </c>
      <c r="S19" s="38">
        <f t="shared" ref="S19" si="43">L19/L$18*100</f>
        <v>17.285268516997863</v>
      </c>
    </row>
    <row r="20" spans="1:19" s="24" customFormat="1" ht="19.5" customHeight="1" x14ac:dyDescent="0.25">
      <c r="B20" s="72" t="s">
        <v>115</v>
      </c>
      <c r="C20" s="72"/>
      <c r="D20" s="72"/>
      <c r="E20" s="72"/>
      <c r="F20" s="72"/>
      <c r="G20" s="72"/>
      <c r="H20" s="72"/>
      <c r="I20" s="72"/>
      <c r="J20" s="72"/>
      <c r="K20" s="72"/>
      <c r="L20" s="72"/>
      <c r="M20" s="72"/>
      <c r="N20" s="72"/>
      <c r="O20" s="72"/>
      <c r="P20" s="72"/>
      <c r="Q20" s="72"/>
      <c r="R20" s="72"/>
      <c r="S20" s="63"/>
    </row>
  </sheetData>
  <mergeCells count="27">
    <mergeCell ref="C18:E18"/>
    <mergeCell ref="C13:E13"/>
    <mergeCell ref="C14:E14"/>
    <mergeCell ref="C15:E15"/>
    <mergeCell ref="C16:E16"/>
    <mergeCell ref="C17:E17"/>
    <mergeCell ref="C8:E8"/>
    <mergeCell ref="C9:E9"/>
    <mergeCell ref="C10:E10"/>
    <mergeCell ref="C11:E11"/>
    <mergeCell ref="C12:E12"/>
    <mergeCell ref="B18:B19"/>
    <mergeCell ref="A1:A2"/>
    <mergeCell ref="F1:L1"/>
    <mergeCell ref="M1:S1"/>
    <mergeCell ref="B1:E2"/>
    <mergeCell ref="B3:B4"/>
    <mergeCell ref="B5:B7"/>
    <mergeCell ref="B8:B10"/>
    <mergeCell ref="B11:B13"/>
    <mergeCell ref="B14:B17"/>
    <mergeCell ref="C3:E3"/>
    <mergeCell ref="C4:E4"/>
    <mergeCell ref="C5:E5"/>
    <mergeCell ref="C6:E6"/>
    <mergeCell ref="C7:E7"/>
    <mergeCell ref="C19:E19"/>
  </mergeCells>
  <pageMargins left="0.511811024" right="0.511811024" top="0.78740157499999996" bottom="0.78740157499999996" header="0.31496062000000002" footer="0.3149606200000000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9760D-31CB-4A19-9C0F-E5C6A921E7B8}">
  <sheetPr>
    <tabColor theme="7" tint="-0.249977111117893"/>
  </sheetPr>
  <dimension ref="A1:AC14"/>
  <sheetViews>
    <sheetView workbookViewId="0">
      <pane xSplit="6" ySplit="2" topLeftCell="G3" activePane="bottomRight" state="frozen"/>
      <selection activeCell="B1" sqref="B1:E2"/>
      <selection pane="topRight" activeCell="B1" sqref="B1:E2"/>
      <selection pane="bottomLeft" activeCell="B1" sqref="B1:E2"/>
      <selection pane="bottomRight" activeCell="B1" sqref="B1:F2"/>
    </sheetView>
  </sheetViews>
  <sheetFormatPr defaultRowHeight="15" x14ac:dyDescent="0.25"/>
  <cols>
    <col min="2" max="2" width="15" customWidth="1"/>
    <col min="3" max="3" width="21.5703125" customWidth="1"/>
    <col min="6" max="6" width="24.85546875" customWidth="1"/>
    <col min="7" max="13" width="12.28515625" customWidth="1"/>
    <col min="14" max="19" width="15.5703125" customWidth="1"/>
    <col min="20" max="21" width="15.85546875" customWidth="1"/>
    <col min="22" max="27" width="18.28515625" customWidth="1"/>
    <col min="28" max="29" width="15.5703125" customWidth="1"/>
  </cols>
  <sheetData>
    <row r="1" spans="1:29" s="1" customFormat="1" ht="97.5" customHeight="1" x14ac:dyDescent="0.25">
      <c r="A1" s="144" t="s">
        <v>3</v>
      </c>
      <c r="B1" s="158" t="s">
        <v>197</v>
      </c>
      <c r="C1" s="159"/>
      <c r="D1" s="159"/>
      <c r="E1" s="159"/>
      <c r="F1" s="160"/>
      <c r="G1" s="74" t="s">
        <v>183</v>
      </c>
      <c r="H1" s="74"/>
      <c r="I1" s="74"/>
      <c r="J1" s="74"/>
      <c r="K1" s="74"/>
      <c r="L1" s="74"/>
      <c r="M1" s="74"/>
      <c r="N1" s="74" t="s">
        <v>240</v>
      </c>
      <c r="O1" s="74"/>
      <c r="P1" s="74"/>
      <c r="Q1" s="74"/>
      <c r="R1" s="74"/>
      <c r="S1" s="74"/>
      <c r="T1" s="74"/>
      <c r="U1" s="74"/>
      <c r="V1" s="74" t="s">
        <v>242</v>
      </c>
      <c r="W1" s="74"/>
      <c r="X1" s="74"/>
      <c r="Y1" s="74"/>
      <c r="Z1" s="74"/>
      <c r="AA1" s="74"/>
      <c r="AB1" s="74"/>
      <c r="AC1" s="74"/>
    </row>
    <row r="2" spans="1:29" s="6" customFormat="1" ht="78.75" customHeight="1" x14ac:dyDescent="0.25">
      <c r="A2" s="144"/>
      <c r="B2" s="161"/>
      <c r="C2" s="162"/>
      <c r="D2" s="162"/>
      <c r="E2" s="162"/>
      <c r="F2" s="163"/>
      <c r="G2" s="3">
        <v>2012</v>
      </c>
      <c r="H2" s="3">
        <v>2013</v>
      </c>
      <c r="I2" s="3">
        <v>2014</v>
      </c>
      <c r="J2" s="3">
        <v>2015</v>
      </c>
      <c r="K2" s="3">
        <v>2016</v>
      </c>
      <c r="L2" s="3">
        <v>2017</v>
      </c>
      <c r="M2" s="3">
        <v>2018</v>
      </c>
      <c r="N2" s="46" t="s">
        <v>15</v>
      </c>
      <c r="O2" s="46" t="s">
        <v>16</v>
      </c>
      <c r="P2" s="46" t="s">
        <v>17</v>
      </c>
      <c r="Q2" s="46" t="s">
        <v>18</v>
      </c>
      <c r="R2" s="46" t="s">
        <v>19</v>
      </c>
      <c r="S2" s="46" t="s">
        <v>20</v>
      </c>
      <c r="T2" s="43" t="s">
        <v>21</v>
      </c>
      <c r="U2" s="43" t="s">
        <v>22</v>
      </c>
      <c r="V2" s="3" t="s">
        <v>15</v>
      </c>
      <c r="W2" s="3" t="s">
        <v>16</v>
      </c>
      <c r="X2" s="3" t="s">
        <v>17</v>
      </c>
      <c r="Y2" s="3" t="s">
        <v>18</v>
      </c>
      <c r="Z2" s="3" t="s">
        <v>19</v>
      </c>
      <c r="AA2" s="3" t="s">
        <v>20</v>
      </c>
      <c r="AB2" s="4" t="s">
        <v>21</v>
      </c>
      <c r="AC2" s="47" t="s">
        <v>22</v>
      </c>
    </row>
    <row r="3" spans="1:29" s="23" customFormat="1" ht="31.5" customHeight="1" x14ac:dyDescent="0.25">
      <c r="A3" s="22">
        <v>90.3</v>
      </c>
      <c r="B3" s="152" t="s">
        <v>121</v>
      </c>
      <c r="C3" s="153"/>
      <c r="D3" s="141" t="s">
        <v>123</v>
      </c>
      <c r="E3" s="141"/>
      <c r="F3" s="141"/>
      <c r="G3" s="36">
        <v>198655</v>
      </c>
      <c r="H3" s="36">
        <v>200448</v>
      </c>
      <c r="I3" s="36">
        <v>202186.5</v>
      </c>
      <c r="J3" s="36">
        <v>203870.5</v>
      </c>
      <c r="K3" s="36">
        <v>205500</v>
      </c>
      <c r="L3" s="36">
        <v>207074.75</v>
      </c>
      <c r="M3" s="36">
        <v>208594</v>
      </c>
      <c r="N3" s="32">
        <f>(H3/G3-1)*100</f>
        <v>0.90256978178249181</v>
      </c>
      <c r="O3" s="32">
        <f t="shared" ref="N3:S11" si="0">(I3/H3-1)*100</f>
        <v>0.86730723180077351</v>
      </c>
      <c r="P3" s="32">
        <f t="shared" si="0"/>
        <v>0.83289438216695988</v>
      </c>
      <c r="Q3" s="32">
        <f t="shared" si="0"/>
        <v>0.79928189708662334</v>
      </c>
      <c r="R3" s="32">
        <f t="shared" si="0"/>
        <v>0.76630170316300816</v>
      </c>
      <c r="S3" s="32">
        <f t="shared" si="0"/>
        <v>0.73367226086231696</v>
      </c>
      <c r="T3" s="29">
        <f>(M3/I3-1)*100</f>
        <v>3.169103773001658</v>
      </c>
      <c r="U3" s="29">
        <f>(M3/G3-1)*100</f>
        <v>5.0031461579119529</v>
      </c>
      <c r="V3" s="33">
        <f t="shared" ref="V3:AA11" si="1">H3-G3</f>
        <v>1793</v>
      </c>
      <c r="W3" s="33">
        <f t="shared" si="1"/>
        <v>1738.5</v>
      </c>
      <c r="X3" s="33">
        <f t="shared" si="1"/>
        <v>1684</v>
      </c>
      <c r="Y3" s="33">
        <f t="shared" si="1"/>
        <v>1629.5</v>
      </c>
      <c r="Z3" s="33">
        <f t="shared" si="1"/>
        <v>1574.75</v>
      </c>
      <c r="AA3" s="33">
        <f t="shared" si="1"/>
        <v>1519.25</v>
      </c>
      <c r="AB3" s="30">
        <f>M3-I3</f>
        <v>6407.5</v>
      </c>
      <c r="AC3" s="30">
        <f>M3-G3</f>
        <v>9939</v>
      </c>
    </row>
    <row r="4" spans="1:29" s="23" customFormat="1" ht="31.5" customHeight="1" x14ac:dyDescent="0.25">
      <c r="A4" s="22">
        <v>2</v>
      </c>
      <c r="B4" s="154"/>
      <c r="C4" s="155"/>
      <c r="D4" s="151" t="s">
        <v>210</v>
      </c>
      <c r="E4" s="151"/>
      <c r="F4" s="151"/>
      <c r="G4" s="31">
        <v>157267</v>
      </c>
      <c r="H4" s="31">
        <v>159510.5</v>
      </c>
      <c r="I4" s="31">
        <v>162028.75</v>
      </c>
      <c r="J4" s="31">
        <v>164344</v>
      </c>
      <c r="K4" s="31">
        <v>166371</v>
      </c>
      <c r="L4" s="31">
        <v>168361.75</v>
      </c>
      <c r="M4" s="31">
        <v>169965.25</v>
      </c>
      <c r="N4" s="32">
        <f t="shared" si="0"/>
        <v>1.4265548398583405</v>
      </c>
      <c r="O4" s="32">
        <f t="shared" si="0"/>
        <v>1.5787361960497792</v>
      </c>
      <c r="P4" s="32">
        <f t="shared" si="0"/>
        <v>1.428913078697458</v>
      </c>
      <c r="Q4" s="32">
        <f t="shared" si="0"/>
        <v>1.2333885021661883</v>
      </c>
      <c r="R4" s="32">
        <f t="shared" si="0"/>
        <v>1.1965727200052845</v>
      </c>
      <c r="S4" s="32">
        <f t="shared" si="0"/>
        <v>0.95241347871473092</v>
      </c>
      <c r="T4" s="29">
        <f t="shared" ref="T4:T11" si="2">(M4/I4-1)*100</f>
        <v>4.8982047939023277</v>
      </c>
      <c r="U4" s="29">
        <f t="shared" ref="U4:U11" si="3">(M4/G4-1)*100</f>
        <v>8.0743258280503873</v>
      </c>
      <c r="V4" s="33">
        <f t="shared" si="1"/>
        <v>2243.5</v>
      </c>
      <c r="W4" s="33">
        <f t="shared" si="1"/>
        <v>2518.25</v>
      </c>
      <c r="X4" s="33">
        <f t="shared" si="1"/>
        <v>2315.25</v>
      </c>
      <c r="Y4" s="33">
        <f t="shared" si="1"/>
        <v>2027</v>
      </c>
      <c r="Z4" s="33">
        <f t="shared" si="1"/>
        <v>1990.75</v>
      </c>
      <c r="AA4" s="33">
        <f t="shared" si="1"/>
        <v>1603.5</v>
      </c>
      <c r="AB4" s="30">
        <f t="shared" ref="AB4:AB11" si="4">M4-I4</f>
        <v>7936.5</v>
      </c>
      <c r="AC4" s="30">
        <f t="shared" ref="AC4:AC11" si="5">M4-G4</f>
        <v>12698.25</v>
      </c>
    </row>
    <row r="5" spans="1:29" s="23" customFormat="1" ht="31.5" customHeight="1" x14ac:dyDescent="0.25">
      <c r="A5" s="22"/>
      <c r="B5" s="156"/>
      <c r="C5" s="157"/>
      <c r="D5" s="151" t="s">
        <v>186</v>
      </c>
      <c r="E5" s="151"/>
      <c r="F5" s="151"/>
      <c r="G5" s="31">
        <f>G3-G4</f>
        <v>41388</v>
      </c>
      <c r="H5" s="31">
        <f t="shared" ref="H5:M5" si="6">H3-H4</f>
        <v>40937.5</v>
      </c>
      <c r="I5" s="31">
        <f t="shared" si="6"/>
        <v>40157.75</v>
      </c>
      <c r="J5" s="31">
        <f t="shared" si="6"/>
        <v>39526.5</v>
      </c>
      <c r="K5" s="31">
        <f t="shared" si="6"/>
        <v>39129</v>
      </c>
      <c r="L5" s="31">
        <f t="shared" si="6"/>
        <v>38713</v>
      </c>
      <c r="M5" s="31">
        <f t="shared" si="6"/>
        <v>38628.75</v>
      </c>
      <c r="N5" s="32">
        <f t="shared" si="0"/>
        <v>-1.0884797525852918</v>
      </c>
      <c r="O5" s="32">
        <f t="shared" si="0"/>
        <v>-1.9047328244274797</v>
      </c>
      <c r="P5" s="32">
        <f t="shared" si="0"/>
        <v>-1.5719257179498403</v>
      </c>
      <c r="Q5" s="32">
        <f t="shared" si="0"/>
        <v>-1.0056544343668206</v>
      </c>
      <c r="R5" s="32">
        <f t="shared" si="0"/>
        <v>-1.0631500932811955</v>
      </c>
      <c r="S5" s="32">
        <f t="shared" si="0"/>
        <v>-0.21762715366930863</v>
      </c>
      <c r="T5" s="29">
        <f t="shared" si="2"/>
        <v>-3.807484234051961</v>
      </c>
      <c r="U5" s="29">
        <f t="shared" si="3"/>
        <v>-6.6667874746303308</v>
      </c>
      <c r="V5" s="33">
        <f t="shared" si="1"/>
        <v>-450.5</v>
      </c>
      <c r="W5" s="33">
        <f t="shared" si="1"/>
        <v>-779.75</v>
      </c>
      <c r="X5" s="33">
        <f t="shared" si="1"/>
        <v>-631.25</v>
      </c>
      <c r="Y5" s="33">
        <f t="shared" si="1"/>
        <v>-397.5</v>
      </c>
      <c r="Z5" s="33">
        <f t="shared" si="1"/>
        <v>-416</v>
      </c>
      <c r="AA5" s="33">
        <f t="shared" si="1"/>
        <v>-84.25</v>
      </c>
      <c r="AB5" s="30">
        <f t="shared" si="4"/>
        <v>-1529</v>
      </c>
      <c r="AC5" s="30">
        <f t="shared" si="5"/>
        <v>-2759.25</v>
      </c>
    </row>
    <row r="6" spans="1:29" s="23" customFormat="1" ht="31.5" customHeight="1" x14ac:dyDescent="0.25">
      <c r="A6" s="22">
        <v>2</v>
      </c>
      <c r="B6" s="82" t="s">
        <v>187</v>
      </c>
      <c r="C6" s="140" t="s">
        <v>123</v>
      </c>
      <c r="D6" s="141" t="s">
        <v>123</v>
      </c>
      <c r="E6" s="141"/>
      <c r="F6" s="141"/>
      <c r="G6" s="36">
        <v>157267</v>
      </c>
      <c r="H6" s="36">
        <v>159510.5</v>
      </c>
      <c r="I6" s="36">
        <v>162028.75</v>
      </c>
      <c r="J6" s="36">
        <v>164344</v>
      </c>
      <c r="K6" s="36">
        <v>166371</v>
      </c>
      <c r="L6" s="36">
        <v>168361.75</v>
      </c>
      <c r="M6" s="36">
        <v>169965.25</v>
      </c>
      <c r="N6" s="32">
        <f t="shared" si="0"/>
        <v>1.4265548398583405</v>
      </c>
      <c r="O6" s="32">
        <f t="shared" si="0"/>
        <v>1.5787361960497792</v>
      </c>
      <c r="P6" s="32">
        <f t="shared" si="0"/>
        <v>1.428913078697458</v>
      </c>
      <c r="Q6" s="32">
        <f t="shared" si="0"/>
        <v>1.2333885021661883</v>
      </c>
      <c r="R6" s="32">
        <f t="shared" si="0"/>
        <v>1.1965727200052845</v>
      </c>
      <c r="S6" s="32">
        <f t="shared" si="0"/>
        <v>0.95241347871473092</v>
      </c>
      <c r="T6" s="29">
        <f t="shared" si="2"/>
        <v>4.8982047939023277</v>
      </c>
      <c r="U6" s="29">
        <f t="shared" si="3"/>
        <v>8.0743258280503873</v>
      </c>
      <c r="V6" s="33">
        <f t="shared" si="1"/>
        <v>2243.5</v>
      </c>
      <c r="W6" s="33">
        <f t="shared" si="1"/>
        <v>2518.25</v>
      </c>
      <c r="X6" s="33">
        <f t="shared" si="1"/>
        <v>2315.25</v>
      </c>
      <c r="Y6" s="33">
        <f t="shared" si="1"/>
        <v>2027</v>
      </c>
      <c r="Z6" s="33">
        <f t="shared" si="1"/>
        <v>1990.75</v>
      </c>
      <c r="AA6" s="33">
        <f t="shared" si="1"/>
        <v>1603.5</v>
      </c>
      <c r="AB6" s="30">
        <f t="shared" si="4"/>
        <v>7936.5</v>
      </c>
      <c r="AC6" s="30">
        <f t="shared" si="5"/>
        <v>12698.25</v>
      </c>
    </row>
    <row r="7" spans="1:29" s="23" customFormat="1" ht="31.5" customHeight="1" x14ac:dyDescent="0.25">
      <c r="A7" s="22">
        <v>3</v>
      </c>
      <c r="B7" s="82"/>
      <c r="C7" s="140"/>
      <c r="D7" s="151" t="s">
        <v>170</v>
      </c>
      <c r="E7" s="151"/>
      <c r="F7" s="151"/>
      <c r="G7" s="35">
        <v>96596.25</v>
      </c>
      <c r="H7" s="35">
        <v>97732.75</v>
      </c>
      <c r="I7" s="35">
        <v>98854.75</v>
      </c>
      <c r="J7" s="35">
        <v>100727.5</v>
      </c>
      <c r="K7" s="35">
        <v>102143.25</v>
      </c>
      <c r="L7" s="35">
        <v>103880.5</v>
      </c>
      <c r="M7" s="35">
        <v>104696</v>
      </c>
      <c r="N7" s="32">
        <f t="shared" si="0"/>
        <v>1.1765467085937509</v>
      </c>
      <c r="O7" s="32">
        <f t="shared" si="0"/>
        <v>1.1480286802530326</v>
      </c>
      <c r="P7" s="32">
        <f t="shared" si="0"/>
        <v>1.8944461444695415</v>
      </c>
      <c r="Q7" s="32">
        <f t="shared" si="0"/>
        <v>1.4055248070288684</v>
      </c>
      <c r="R7" s="32">
        <f t="shared" si="0"/>
        <v>1.7007976542747549</v>
      </c>
      <c r="S7" s="32">
        <f t="shared" si="0"/>
        <v>0.78503665269227252</v>
      </c>
      <c r="T7" s="29">
        <f t="shared" si="2"/>
        <v>5.908921928384836</v>
      </c>
      <c r="U7" s="29">
        <f t="shared" si="3"/>
        <v>8.385159879394898</v>
      </c>
      <c r="V7" s="33">
        <f t="shared" si="1"/>
        <v>1136.5</v>
      </c>
      <c r="W7" s="33">
        <f t="shared" si="1"/>
        <v>1122</v>
      </c>
      <c r="X7" s="33">
        <f t="shared" si="1"/>
        <v>1872.75</v>
      </c>
      <c r="Y7" s="33">
        <f t="shared" si="1"/>
        <v>1415.75</v>
      </c>
      <c r="Z7" s="33">
        <f t="shared" si="1"/>
        <v>1737.25</v>
      </c>
      <c r="AA7" s="33">
        <f t="shared" si="1"/>
        <v>815.5</v>
      </c>
      <c r="AB7" s="30">
        <f t="shared" si="4"/>
        <v>5841.25</v>
      </c>
      <c r="AC7" s="30">
        <f t="shared" si="5"/>
        <v>8099.75</v>
      </c>
    </row>
    <row r="8" spans="1:29" s="23" customFormat="1" ht="31.5" customHeight="1" x14ac:dyDescent="0.25">
      <c r="A8" s="22">
        <v>6</v>
      </c>
      <c r="B8" s="82"/>
      <c r="C8" s="140"/>
      <c r="D8" s="151" t="s">
        <v>177</v>
      </c>
      <c r="E8" s="151"/>
      <c r="F8" s="151"/>
      <c r="G8" s="31">
        <v>60671</v>
      </c>
      <c r="H8" s="31">
        <v>61778</v>
      </c>
      <c r="I8" s="31">
        <v>63173.5</v>
      </c>
      <c r="J8" s="31">
        <v>63616.75</v>
      </c>
      <c r="K8" s="31">
        <v>64227.75</v>
      </c>
      <c r="L8" s="31">
        <v>64481.75</v>
      </c>
      <c r="M8" s="31">
        <v>65269.25</v>
      </c>
      <c r="N8" s="32">
        <f t="shared" si="0"/>
        <v>1.8245949465148126</v>
      </c>
      <c r="O8" s="32">
        <f t="shared" si="0"/>
        <v>2.2588947521771541</v>
      </c>
      <c r="P8" s="32">
        <f t="shared" si="0"/>
        <v>0.70163913666332345</v>
      </c>
      <c r="Q8" s="32">
        <f t="shared" si="0"/>
        <v>0.96043887812564677</v>
      </c>
      <c r="R8" s="32">
        <f t="shared" si="0"/>
        <v>0.39546769114595648</v>
      </c>
      <c r="S8" s="32">
        <f t="shared" si="0"/>
        <v>1.2212757873351743</v>
      </c>
      <c r="T8" s="29">
        <f t="shared" si="2"/>
        <v>3.3174511464459044</v>
      </c>
      <c r="U8" s="29">
        <f t="shared" si="3"/>
        <v>7.5789916104893607</v>
      </c>
      <c r="V8" s="33">
        <f t="shared" si="1"/>
        <v>1107</v>
      </c>
      <c r="W8" s="33">
        <f t="shared" si="1"/>
        <v>1395.5</v>
      </c>
      <c r="X8" s="33">
        <f t="shared" si="1"/>
        <v>443.25</v>
      </c>
      <c r="Y8" s="33">
        <f t="shared" si="1"/>
        <v>611</v>
      </c>
      <c r="Z8" s="33">
        <f t="shared" si="1"/>
        <v>254</v>
      </c>
      <c r="AA8" s="33">
        <f t="shared" si="1"/>
        <v>787.5</v>
      </c>
      <c r="AB8" s="30">
        <f t="shared" si="4"/>
        <v>2095.75</v>
      </c>
      <c r="AC8" s="30">
        <f t="shared" si="5"/>
        <v>4598.25</v>
      </c>
    </row>
    <row r="9" spans="1:29" s="23" customFormat="1" ht="31.5" customHeight="1" x14ac:dyDescent="0.25">
      <c r="A9" s="22">
        <v>3</v>
      </c>
      <c r="B9" s="82"/>
      <c r="C9" s="140" t="s">
        <v>122</v>
      </c>
      <c r="D9" s="141" t="s">
        <v>123</v>
      </c>
      <c r="E9" s="141"/>
      <c r="F9" s="141"/>
      <c r="G9" s="36">
        <v>96596.25</v>
      </c>
      <c r="H9" s="36">
        <v>97732.75</v>
      </c>
      <c r="I9" s="36">
        <v>98854.75</v>
      </c>
      <c r="J9" s="36">
        <v>100727.5</v>
      </c>
      <c r="K9" s="36">
        <v>102143.25</v>
      </c>
      <c r="L9" s="36">
        <v>103880.5</v>
      </c>
      <c r="M9" s="36">
        <v>104696</v>
      </c>
      <c r="N9" s="32">
        <f t="shared" si="0"/>
        <v>1.1765467085937509</v>
      </c>
      <c r="O9" s="32">
        <f t="shared" si="0"/>
        <v>1.1480286802530326</v>
      </c>
      <c r="P9" s="32">
        <f t="shared" si="0"/>
        <v>1.8944461444695415</v>
      </c>
      <c r="Q9" s="32">
        <f t="shared" si="0"/>
        <v>1.4055248070288684</v>
      </c>
      <c r="R9" s="32">
        <f t="shared" si="0"/>
        <v>1.7007976542747549</v>
      </c>
      <c r="S9" s="32">
        <f t="shared" si="0"/>
        <v>0.78503665269227252</v>
      </c>
      <c r="T9" s="29">
        <f t="shared" si="2"/>
        <v>5.908921928384836</v>
      </c>
      <c r="U9" s="29">
        <f t="shared" si="3"/>
        <v>8.385159879394898</v>
      </c>
      <c r="V9" s="33">
        <f t="shared" si="1"/>
        <v>1136.5</v>
      </c>
      <c r="W9" s="33">
        <f t="shared" si="1"/>
        <v>1122</v>
      </c>
      <c r="X9" s="33">
        <f t="shared" si="1"/>
        <v>1872.75</v>
      </c>
      <c r="Y9" s="33">
        <f t="shared" si="1"/>
        <v>1415.75</v>
      </c>
      <c r="Z9" s="33">
        <f t="shared" si="1"/>
        <v>1737.25</v>
      </c>
      <c r="AA9" s="33">
        <f t="shared" si="1"/>
        <v>815.5</v>
      </c>
      <c r="AB9" s="30">
        <f t="shared" si="4"/>
        <v>5841.25</v>
      </c>
      <c r="AC9" s="30">
        <f t="shared" si="5"/>
        <v>8099.75</v>
      </c>
    </row>
    <row r="10" spans="1:29" s="23" customFormat="1" ht="31.5" customHeight="1" x14ac:dyDescent="0.25">
      <c r="A10" s="22">
        <v>4</v>
      </c>
      <c r="B10" s="82"/>
      <c r="C10" s="140"/>
      <c r="D10" s="124" t="s">
        <v>124</v>
      </c>
      <c r="E10" s="124"/>
      <c r="F10" s="124"/>
      <c r="G10" s="31">
        <v>89496.5</v>
      </c>
      <c r="H10" s="31">
        <v>90764</v>
      </c>
      <c r="I10" s="31">
        <v>92112</v>
      </c>
      <c r="J10" s="31">
        <v>92142.25</v>
      </c>
      <c r="K10" s="31">
        <v>90383.5</v>
      </c>
      <c r="L10" s="31">
        <v>90647</v>
      </c>
      <c r="M10" s="31">
        <v>91860.5</v>
      </c>
      <c r="N10" s="32">
        <f t="shared" si="0"/>
        <v>1.4162565016508921</v>
      </c>
      <c r="O10" s="32">
        <f t="shared" si="0"/>
        <v>1.4851703318496279</v>
      </c>
      <c r="P10" s="32">
        <f t="shared" si="0"/>
        <v>3.2840455098148702E-2</v>
      </c>
      <c r="Q10" s="32">
        <f t="shared" si="0"/>
        <v>-1.9087335071587663</v>
      </c>
      <c r="R10" s="32">
        <f t="shared" si="0"/>
        <v>0.29153551256591026</v>
      </c>
      <c r="S10" s="32">
        <f t="shared" si="0"/>
        <v>1.338709499487023</v>
      </c>
      <c r="T10" s="29">
        <f t="shared" si="2"/>
        <v>-0.2730371721382685</v>
      </c>
      <c r="U10" s="29">
        <f t="shared" si="3"/>
        <v>2.6414440788187221</v>
      </c>
      <c r="V10" s="33">
        <f t="shared" si="1"/>
        <v>1267.5</v>
      </c>
      <c r="W10" s="33">
        <f t="shared" si="1"/>
        <v>1348</v>
      </c>
      <c r="X10" s="33">
        <f t="shared" si="1"/>
        <v>30.25</v>
      </c>
      <c r="Y10" s="33">
        <f t="shared" si="1"/>
        <v>-1758.75</v>
      </c>
      <c r="Z10" s="33">
        <f t="shared" si="1"/>
        <v>263.5</v>
      </c>
      <c r="AA10" s="33">
        <f t="shared" si="1"/>
        <v>1213.5</v>
      </c>
      <c r="AB10" s="30">
        <f t="shared" si="4"/>
        <v>-251.5</v>
      </c>
      <c r="AC10" s="30">
        <f t="shared" si="5"/>
        <v>2364</v>
      </c>
    </row>
    <row r="11" spans="1:29" s="23" customFormat="1" ht="31.5" customHeight="1" x14ac:dyDescent="0.25">
      <c r="A11" s="22">
        <v>5</v>
      </c>
      <c r="B11" s="82"/>
      <c r="C11" s="140"/>
      <c r="D11" s="124" t="s">
        <v>125</v>
      </c>
      <c r="E11" s="124"/>
      <c r="F11" s="124"/>
      <c r="G11" s="31">
        <v>7099.5</v>
      </c>
      <c r="H11" s="31">
        <v>6968.5</v>
      </c>
      <c r="I11" s="31">
        <v>6743.25</v>
      </c>
      <c r="J11" s="31">
        <v>8585</v>
      </c>
      <c r="K11" s="31">
        <v>11759.75</v>
      </c>
      <c r="L11" s="31">
        <v>13233.5</v>
      </c>
      <c r="M11" s="31">
        <v>12835.5</v>
      </c>
      <c r="N11" s="32">
        <f t="shared" si="0"/>
        <v>-1.8452003662229766</v>
      </c>
      <c r="O11" s="32">
        <f t="shared" si="0"/>
        <v>-3.2324029561598633</v>
      </c>
      <c r="P11" s="32">
        <f t="shared" si="0"/>
        <v>27.312497682868052</v>
      </c>
      <c r="Q11" s="32">
        <f t="shared" si="0"/>
        <v>36.980198019801989</v>
      </c>
      <c r="R11" s="32">
        <f t="shared" si="0"/>
        <v>12.532154169944087</v>
      </c>
      <c r="S11" s="32">
        <f t="shared" si="0"/>
        <v>-3.007518796992481</v>
      </c>
      <c r="T11" s="29">
        <f t="shared" si="2"/>
        <v>90.345901457012573</v>
      </c>
      <c r="U11" s="29">
        <f t="shared" si="3"/>
        <v>80.7944221424044</v>
      </c>
      <c r="V11" s="33">
        <f t="shared" si="1"/>
        <v>-131</v>
      </c>
      <c r="W11" s="33">
        <f t="shared" si="1"/>
        <v>-225.25</v>
      </c>
      <c r="X11" s="33">
        <f t="shared" si="1"/>
        <v>1841.75</v>
      </c>
      <c r="Y11" s="33">
        <f t="shared" si="1"/>
        <v>3174.75</v>
      </c>
      <c r="Z11" s="33">
        <f t="shared" si="1"/>
        <v>1473.75</v>
      </c>
      <c r="AA11" s="33">
        <f t="shared" si="1"/>
        <v>-398</v>
      </c>
      <c r="AB11" s="30">
        <f t="shared" si="4"/>
        <v>6092.25</v>
      </c>
      <c r="AC11" s="30">
        <f t="shared" si="5"/>
        <v>5736</v>
      </c>
    </row>
    <row r="12" spans="1:29" x14ac:dyDescent="0.25">
      <c r="B12" s="211" t="s">
        <v>115</v>
      </c>
      <c r="C12" s="211"/>
      <c r="D12" s="211"/>
      <c r="E12" s="211"/>
      <c r="F12" s="211"/>
      <c r="G12" s="211"/>
      <c r="H12" s="211"/>
      <c r="I12" s="211"/>
      <c r="J12" s="211"/>
      <c r="K12" s="211"/>
      <c r="L12" s="211"/>
      <c r="M12" s="211"/>
      <c r="N12" s="63"/>
      <c r="O12" s="63"/>
      <c r="P12" s="63"/>
      <c r="Q12" s="63"/>
      <c r="R12" s="63"/>
      <c r="S12" s="63"/>
      <c r="T12" s="63"/>
      <c r="U12" s="63"/>
    </row>
    <row r="13" spans="1:29" x14ac:dyDescent="0.25">
      <c r="M13" s="42"/>
    </row>
    <row r="14" spans="1:29" x14ac:dyDescent="0.25">
      <c r="M14" s="42"/>
    </row>
  </sheetData>
  <mergeCells count="19">
    <mergeCell ref="V1:AC1"/>
    <mergeCell ref="B3:C5"/>
    <mergeCell ref="B6:B11"/>
    <mergeCell ref="C6:C8"/>
    <mergeCell ref="D6:F6"/>
    <mergeCell ref="D7:F7"/>
    <mergeCell ref="D8:F8"/>
    <mergeCell ref="C9:C11"/>
    <mergeCell ref="D9:F9"/>
    <mergeCell ref="D10:F10"/>
    <mergeCell ref="D11:F11"/>
    <mergeCell ref="D5:F5"/>
    <mergeCell ref="N1:U1"/>
    <mergeCell ref="B12:M12"/>
    <mergeCell ref="A1:A2"/>
    <mergeCell ref="B1:F2"/>
    <mergeCell ref="G1:M1"/>
    <mergeCell ref="D3:F3"/>
    <mergeCell ref="D4:F4"/>
  </mergeCells>
  <pageMargins left="0.511811024" right="0.511811024" top="0.78740157499999996" bottom="0.78740157499999996" header="0.31496062000000002" footer="0.3149606200000000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472D4-9583-4D30-B05A-7E5DA33D66C3}">
  <sheetPr>
    <tabColor theme="7" tint="-0.249977111117893"/>
  </sheetPr>
  <dimension ref="A1:AA7"/>
  <sheetViews>
    <sheetView zoomScale="85" zoomScaleNormal="85" workbookViewId="0">
      <pane xSplit="4" ySplit="2" topLeftCell="E3" activePane="bottomRight" state="frozen"/>
      <selection activeCell="B1" sqref="B1:E2"/>
      <selection pane="topRight" activeCell="B1" sqref="B1:E2"/>
      <selection pane="bottomLeft" activeCell="B1" sqref="B1:E2"/>
      <selection pane="bottomRight" activeCell="B1" sqref="B1:K2"/>
    </sheetView>
  </sheetViews>
  <sheetFormatPr defaultRowHeight="15" x14ac:dyDescent="0.25"/>
  <cols>
    <col min="4" max="4" width="24.85546875" customWidth="1"/>
    <col min="5" max="6" width="11.85546875" customWidth="1"/>
    <col min="7" max="13" width="12.28515625" customWidth="1"/>
    <col min="14" max="19" width="15.5703125" customWidth="1"/>
    <col min="20" max="21" width="15.85546875" customWidth="1"/>
    <col min="22" max="27" width="18.28515625" customWidth="1"/>
    <col min="28" max="29" width="15.5703125" customWidth="1"/>
  </cols>
  <sheetData>
    <row r="1" spans="1:27" s="1" customFormat="1" ht="97.5" customHeight="1" x14ac:dyDescent="0.25">
      <c r="A1" s="144" t="s">
        <v>3</v>
      </c>
      <c r="B1" s="74" t="s">
        <v>189</v>
      </c>
      <c r="C1" s="74"/>
      <c r="D1" s="74"/>
      <c r="E1" s="74" t="s">
        <v>253</v>
      </c>
      <c r="F1" s="74"/>
      <c r="G1" s="74"/>
      <c r="H1" s="74"/>
      <c r="I1" s="74"/>
      <c r="J1" s="74"/>
      <c r="K1" s="74"/>
      <c r="L1" s="74" t="s">
        <v>240</v>
      </c>
      <c r="M1" s="74"/>
      <c r="N1" s="74"/>
      <c r="O1" s="74"/>
      <c r="P1" s="74"/>
      <c r="Q1" s="74"/>
      <c r="R1" s="74"/>
      <c r="S1" s="74"/>
      <c r="T1" s="74" t="s">
        <v>239</v>
      </c>
      <c r="U1" s="74"/>
      <c r="V1" s="74"/>
      <c r="W1" s="74"/>
      <c r="X1" s="74"/>
      <c r="Y1" s="74"/>
      <c r="Z1" s="74"/>
      <c r="AA1" s="74"/>
    </row>
    <row r="2" spans="1:27" s="6" customFormat="1" ht="69.75" customHeight="1" x14ac:dyDescent="0.25">
      <c r="A2" s="144"/>
      <c r="B2" s="78"/>
      <c r="C2" s="78"/>
      <c r="D2" s="78"/>
      <c r="E2" s="3">
        <v>2012</v>
      </c>
      <c r="F2" s="3">
        <v>2013</v>
      </c>
      <c r="G2" s="3">
        <v>2014</v>
      </c>
      <c r="H2" s="3">
        <v>2015</v>
      </c>
      <c r="I2" s="3">
        <v>2016</v>
      </c>
      <c r="J2" s="3">
        <v>2017</v>
      </c>
      <c r="K2" s="3">
        <v>2018</v>
      </c>
      <c r="L2" s="46" t="s">
        <v>15</v>
      </c>
      <c r="M2" s="46" t="s">
        <v>16</v>
      </c>
      <c r="N2" s="46" t="s">
        <v>17</v>
      </c>
      <c r="O2" s="46" t="s">
        <v>18</v>
      </c>
      <c r="P2" s="46" t="s">
        <v>19</v>
      </c>
      <c r="Q2" s="46" t="s">
        <v>20</v>
      </c>
      <c r="R2" s="43" t="s">
        <v>21</v>
      </c>
      <c r="S2" s="43" t="s">
        <v>22</v>
      </c>
      <c r="T2" s="3" t="s">
        <v>15</v>
      </c>
      <c r="U2" s="3" t="s">
        <v>16</v>
      </c>
      <c r="V2" s="3" t="s">
        <v>17</v>
      </c>
      <c r="W2" s="3" t="s">
        <v>18</v>
      </c>
      <c r="X2" s="3" t="s">
        <v>19</v>
      </c>
      <c r="Y2" s="3" t="s">
        <v>20</v>
      </c>
      <c r="Z2" s="4" t="s">
        <v>21</v>
      </c>
      <c r="AA2" s="47" t="s">
        <v>22</v>
      </c>
    </row>
    <row r="3" spans="1:27" s="23" customFormat="1" ht="45.75" customHeight="1" x14ac:dyDescent="0.25">
      <c r="A3" s="22">
        <v>35</v>
      </c>
      <c r="B3" s="113" t="s">
        <v>146</v>
      </c>
      <c r="C3" s="113"/>
      <c r="D3" s="114"/>
      <c r="E3" s="39">
        <v>61.424999999999997</v>
      </c>
      <c r="F3" s="39">
        <v>61.3</v>
      </c>
      <c r="G3" s="39">
        <v>61</v>
      </c>
      <c r="H3" s="39">
        <v>61.274999999999999</v>
      </c>
      <c r="I3" s="39">
        <v>61.4</v>
      </c>
      <c r="J3" s="39">
        <v>61.725000000000009</v>
      </c>
      <c r="K3" s="39">
        <v>61.599999999999994</v>
      </c>
      <c r="L3" s="32">
        <f t="shared" ref="L3:Q6" si="0">(F3/E3-1)*100</f>
        <v>-0.20350020350020648</v>
      </c>
      <c r="M3" s="32">
        <f t="shared" si="0"/>
        <v>-0.48939641109297938</v>
      </c>
      <c r="N3" s="32">
        <f t="shared" si="0"/>
        <v>0.45081967213114194</v>
      </c>
      <c r="O3" s="32">
        <f t="shared" si="0"/>
        <v>0.2039983680130586</v>
      </c>
      <c r="P3" s="32">
        <f t="shared" si="0"/>
        <v>0.5293159609120579</v>
      </c>
      <c r="Q3" s="32">
        <f t="shared" si="0"/>
        <v>-0.20251113811261545</v>
      </c>
      <c r="R3" s="29">
        <f t="shared" ref="R3:R6" si="1">(K3/G3-1)*100</f>
        <v>0.98360655737703695</v>
      </c>
      <c r="S3" s="29">
        <f t="shared" ref="S3:S6" si="2">(K3/E3-1)*100</f>
        <v>0.28490028490029129</v>
      </c>
      <c r="T3" s="32">
        <f t="shared" ref="T3:Y6" si="3">F3-E3</f>
        <v>-0.125</v>
      </c>
      <c r="U3" s="32">
        <f t="shared" si="3"/>
        <v>-0.29999999999999716</v>
      </c>
      <c r="V3" s="32">
        <f t="shared" si="3"/>
        <v>0.27499999999999858</v>
      </c>
      <c r="W3" s="32">
        <f t="shared" si="3"/>
        <v>0.125</v>
      </c>
      <c r="X3" s="32">
        <f t="shared" si="3"/>
        <v>0.32500000000000995</v>
      </c>
      <c r="Y3" s="32">
        <f t="shared" si="3"/>
        <v>-0.12500000000001421</v>
      </c>
      <c r="Z3" s="29">
        <f t="shared" ref="Z3:Z6" si="4">K3-G3</f>
        <v>0.59999999999999432</v>
      </c>
      <c r="AA3" s="29">
        <f t="shared" ref="AA3:AA6" si="5">K3-E3</f>
        <v>0.17499999999999716</v>
      </c>
    </row>
    <row r="4" spans="1:27" s="23" customFormat="1" ht="31.5" customHeight="1" x14ac:dyDescent="0.25">
      <c r="A4" s="22">
        <v>36</v>
      </c>
      <c r="B4" s="113" t="s">
        <v>147</v>
      </c>
      <c r="C4" s="113"/>
      <c r="D4" s="114"/>
      <c r="E4" s="39">
        <v>56.925000000000004</v>
      </c>
      <c r="F4" s="39">
        <v>56.899999999999991</v>
      </c>
      <c r="G4" s="39">
        <v>56.85</v>
      </c>
      <c r="H4" s="39">
        <v>56.075000000000003</v>
      </c>
      <c r="I4" s="39">
        <v>54.325000000000003</v>
      </c>
      <c r="J4" s="39">
        <v>53.85</v>
      </c>
      <c r="K4" s="39">
        <v>54.050000000000004</v>
      </c>
      <c r="L4" s="32">
        <f t="shared" si="0"/>
        <v>-4.3917435221807466E-2</v>
      </c>
      <c r="M4" s="32">
        <f t="shared" si="0"/>
        <v>-8.787346221439396E-2</v>
      </c>
      <c r="N4" s="32">
        <f t="shared" si="0"/>
        <v>-1.3632365875109964</v>
      </c>
      <c r="O4" s="32">
        <f t="shared" si="0"/>
        <v>-3.120820329915297</v>
      </c>
      <c r="P4" s="32">
        <f t="shared" si="0"/>
        <v>-0.87436723423838236</v>
      </c>
      <c r="Q4" s="32">
        <f t="shared" si="0"/>
        <v>0.37140204271124411</v>
      </c>
      <c r="R4" s="29">
        <f t="shared" si="1"/>
        <v>-4.92524186455584</v>
      </c>
      <c r="S4" s="29">
        <f t="shared" si="2"/>
        <v>-5.0505050505050502</v>
      </c>
      <c r="T4" s="32">
        <f t="shared" si="3"/>
        <v>-2.500000000001279E-2</v>
      </c>
      <c r="U4" s="32">
        <f t="shared" si="3"/>
        <v>-4.9999999999990052E-2</v>
      </c>
      <c r="V4" s="32">
        <f t="shared" si="3"/>
        <v>-0.77499999999999858</v>
      </c>
      <c r="W4" s="32">
        <f t="shared" si="3"/>
        <v>-1.75</v>
      </c>
      <c r="X4" s="32">
        <f t="shared" si="3"/>
        <v>-0.47500000000000142</v>
      </c>
      <c r="Y4" s="32">
        <f t="shared" si="3"/>
        <v>0.20000000000000284</v>
      </c>
      <c r="Z4" s="29">
        <f t="shared" si="4"/>
        <v>-2.7999999999999972</v>
      </c>
      <c r="AA4" s="29">
        <f t="shared" si="5"/>
        <v>-2.875</v>
      </c>
    </row>
    <row r="5" spans="1:27" s="23" customFormat="1" ht="31.5" customHeight="1" x14ac:dyDescent="0.25">
      <c r="A5" s="22">
        <v>37</v>
      </c>
      <c r="B5" s="113" t="s">
        <v>148</v>
      </c>
      <c r="C5" s="113"/>
      <c r="D5" s="114"/>
      <c r="E5" s="39">
        <v>4.5250000000000004</v>
      </c>
      <c r="F5" s="39">
        <v>4.4000000000000004</v>
      </c>
      <c r="G5" s="39">
        <v>4.1750000000000007</v>
      </c>
      <c r="H5" s="39">
        <v>5.2249999999999996</v>
      </c>
      <c r="I5" s="39">
        <v>7.0749999999999993</v>
      </c>
      <c r="J5" s="39">
        <v>7.875</v>
      </c>
      <c r="K5" s="39">
        <v>7.5250000000000004</v>
      </c>
      <c r="L5" s="32">
        <f t="shared" si="0"/>
        <v>-2.7624309392265234</v>
      </c>
      <c r="M5" s="32">
        <f t="shared" si="0"/>
        <v>-5.1136363636363535</v>
      </c>
      <c r="N5" s="32">
        <f t="shared" si="0"/>
        <v>25.149700598802372</v>
      </c>
      <c r="O5" s="32">
        <f t="shared" si="0"/>
        <v>35.406698564593285</v>
      </c>
      <c r="P5" s="32">
        <f t="shared" si="0"/>
        <v>11.307420494699659</v>
      </c>
      <c r="Q5" s="32">
        <f t="shared" si="0"/>
        <v>-4.4444444444444393</v>
      </c>
      <c r="R5" s="29">
        <f t="shared" si="1"/>
        <v>80.239520958083816</v>
      </c>
      <c r="S5" s="29">
        <f t="shared" si="2"/>
        <v>66.298342541436455</v>
      </c>
      <c r="T5" s="32">
        <f t="shared" si="3"/>
        <v>-0.125</v>
      </c>
      <c r="U5" s="32">
        <f t="shared" si="3"/>
        <v>-0.22499999999999964</v>
      </c>
      <c r="V5" s="32">
        <f t="shared" si="3"/>
        <v>1.0499999999999989</v>
      </c>
      <c r="W5" s="32">
        <f t="shared" si="3"/>
        <v>1.8499999999999996</v>
      </c>
      <c r="X5" s="32">
        <f t="shared" si="3"/>
        <v>0.80000000000000071</v>
      </c>
      <c r="Y5" s="32">
        <f t="shared" si="3"/>
        <v>-0.34999999999999964</v>
      </c>
      <c r="Z5" s="29">
        <f t="shared" si="4"/>
        <v>3.3499999999999996</v>
      </c>
      <c r="AA5" s="29">
        <f t="shared" si="5"/>
        <v>3</v>
      </c>
    </row>
    <row r="6" spans="1:27" s="23" customFormat="1" ht="31.5" customHeight="1" x14ac:dyDescent="0.25">
      <c r="A6" s="22">
        <v>38</v>
      </c>
      <c r="B6" s="113" t="s">
        <v>149</v>
      </c>
      <c r="C6" s="113"/>
      <c r="D6" s="114"/>
      <c r="E6" s="39">
        <v>7.35</v>
      </c>
      <c r="F6" s="39">
        <v>7.125</v>
      </c>
      <c r="G6" s="39">
        <v>6.8250000000000002</v>
      </c>
      <c r="H6" s="39">
        <v>8.5250000000000004</v>
      </c>
      <c r="I6" s="39">
        <v>11.5</v>
      </c>
      <c r="J6" s="39">
        <v>12.725000000000001</v>
      </c>
      <c r="K6" s="39">
        <v>12.25</v>
      </c>
      <c r="L6" s="32">
        <f t="shared" si="0"/>
        <v>-3.0612244897959107</v>
      </c>
      <c r="M6" s="32">
        <f t="shared" si="0"/>
        <v>-4.2105263157894761</v>
      </c>
      <c r="N6" s="32">
        <f t="shared" si="0"/>
        <v>24.908424908424909</v>
      </c>
      <c r="O6" s="32">
        <f t="shared" si="0"/>
        <v>34.897360703812311</v>
      </c>
      <c r="P6" s="32">
        <f t="shared" si="0"/>
        <v>10.652173913043494</v>
      </c>
      <c r="Q6" s="32">
        <f t="shared" si="0"/>
        <v>-3.7328094302554127</v>
      </c>
      <c r="R6" s="29">
        <f t="shared" si="1"/>
        <v>79.487179487179489</v>
      </c>
      <c r="S6" s="29">
        <f t="shared" si="2"/>
        <v>66.666666666666671</v>
      </c>
      <c r="T6" s="32">
        <f t="shared" si="3"/>
        <v>-0.22499999999999964</v>
      </c>
      <c r="U6" s="32">
        <f t="shared" si="3"/>
        <v>-0.29999999999999982</v>
      </c>
      <c r="V6" s="32">
        <f t="shared" si="3"/>
        <v>1.7000000000000002</v>
      </c>
      <c r="W6" s="32">
        <f t="shared" si="3"/>
        <v>2.9749999999999996</v>
      </c>
      <c r="X6" s="32">
        <f t="shared" si="3"/>
        <v>1.2250000000000014</v>
      </c>
      <c r="Y6" s="32">
        <f t="shared" si="3"/>
        <v>-0.47500000000000142</v>
      </c>
      <c r="Z6" s="29">
        <f t="shared" si="4"/>
        <v>5.4249999999999998</v>
      </c>
      <c r="AA6" s="29">
        <f t="shared" si="5"/>
        <v>4.9000000000000004</v>
      </c>
    </row>
    <row r="7" spans="1:27" ht="15.75" x14ac:dyDescent="0.25">
      <c r="B7" s="212" t="s">
        <v>115</v>
      </c>
      <c r="C7" s="212"/>
      <c r="D7" s="212"/>
      <c r="E7" s="212"/>
      <c r="F7" s="212"/>
      <c r="G7" s="212"/>
      <c r="H7" s="212"/>
      <c r="I7" s="212"/>
      <c r="J7" s="212"/>
      <c r="K7" s="212"/>
    </row>
  </sheetData>
  <mergeCells count="10">
    <mergeCell ref="B7:K7"/>
    <mergeCell ref="T1:AA1"/>
    <mergeCell ref="B6:D6"/>
    <mergeCell ref="A1:A2"/>
    <mergeCell ref="B1:D2"/>
    <mergeCell ref="E1:K1"/>
    <mergeCell ref="B3:D3"/>
    <mergeCell ref="B4:D4"/>
    <mergeCell ref="B5:D5"/>
    <mergeCell ref="L1:S1"/>
  </mergeCells>
  <pageMargins left="0.511811024" right="0.511811024" top="0.78740157499999996" bottom="0.78740157499999996" header="0.31496062000000002" footer="0.31496062000000002"/>
  <pageSetup paperSize="9" orientation="portrait" horizontalDpi="4294967293"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851A5-4B45-4980-BDA0-52F5BFAAC1B3}">
  <sheetPr>
    <tabColor theme="7" tint="-0.249977111117893"/>
  </sheetPr>
  <dimension ref="A1:AA8"/>
  <sheetViews>
    <sheetView zoomScale="70" zoomScaleNormal="70" workbookViewId="0">
      <pane xSplit="4" ySplit="2" topLeftCell="E3" activePane="bottomRight" state="frozen"/>
      <selection activeCell="B1" sqref="B1:E2"/>
      <selection pane="topRight" activeCell="B1" sqref="B1:E2"/>
      <selection pane="bottomLeft" activeCell="B1" sqref="B1:E2"/>
      <selection pane="bottomRight" activeCell="B1" sqref="B1:K2"/>
    </sheetView>
  </sheetViews>
  <sheetFormatPr defaultRowHeight="15" x14ac:dyDescent="0.25"/>
  <cols>
    <col min="2" max="2" width="25" customWidth="1"/>
    <col min="3" max="3" width="11.85546875" customWidth="1"/>
    <col min="4" max="4" width="23.42578125" customWidth="1"/>
    <col min="5" max="6" width="11.85546875" hidden="1" customWidth="1"/>
    <col min="7" max="11" width="12.28515625" hidden="1" customWidth="1"/>
    <col min="12" max="13" width="12.28515625" customWidth="1"/>
    <col min="14" max="19" width="15.5703125" customWidth="1"/>
    <col min="20" max="21" width="15.85546875" customWidth="1"/>
    <col min="22" max="27" width="18.28515625" customWidth="1"/>
    <col min="28" max="29" width="15.5703125" customWidth="1"/>
  </cols>
  <sheetData>
    <row r="1" spans="1:27" s="23" customFormat="1" ht="59.25" customHeight="1" x14ac:dyDescent="0.25">
      <c r="A1" s="213" t="s">
        <v>3</v>
      </c>
      <c r="B1" s="215" t="s">
        <v>205</v>
      </c>
      <c r="C1" s="215"/>
      <c r="D1" s="215"/>
      <c r="E1" s="74" t="s">
        <v>183</v>
      </c>
      <c r="F1" s="74"/>
      <c r="G1" s="74"/>
      <c r="H1" s="74"/>
      <c r="I1" s="74"/>
      <c r="J1" s="74"/>
      <c r="K1" s="74"/>
      <c r="L1" s="74" t="s">
        <v>240</v>
      </c>
      <c r="M1" s="74"/>
      <c r="N1" s="74"/>
      <c r="O1" s="74"/>
      <c r="P1" s="74"/>
      <c r="Q1" s="74"/>
      <c r="R1" s="74"/>
      <c r="S1" s="74"/>
      <c r="T1" s="74" t="s">
        <v>242</v>
      </c>
      <c r="U1" s="74"/>
      <c r="V1" s="74"/>
      <c r="W1" s="74"/>
      <c r="X1" s="74"/>
      <c r="Y1" s="74"/>
      <c r="Z1" s="74"/>
      <c r="AA1" s="74"/>
    </row>
    <row r="2" spans="1:27" ht="70.5" customHeight="1" x14ac:dyDescent="0.25">
      <c r="A2" s="214"/>
      <c r="B2" s="215"/>
      <c r="C2" s="215"/>
      <c r="D2" s="215"/>
      <c r="E2" s="3">
        <v>2012</v>
      </c>
      <c r="F2" s="3">
        <v>2013</v>
      </c>
      <c r="G2" s="3">
        <v>2014</v>
      </c>
      <c r="H2" s="3">
        <v>2015</v>
      </c>
      <c r="I2" s="3">
        <v>2016</v>
      </c>
      <c r="J2" s="3">
        <v>2017</v>
      </c>
      <c r="K2" s="3">
        <v>2018</v>
      </c>
      <c r="L2" s="46" t="s">
        <v>15</v>
      </c>
      <c r="M2" s="46" t="s">
        <v>16</v>
      </c>
      <c r="N2" s="46" t="s">
        <v>17</v>
      </c>
      <c r="O2" s="46" t="s">
        <v>18</v>
      </c>
      <c r="P2" s="46" t="s">
        <v>19</v>
      </c>
      <c r="Q2" s="46" t="s">
        <v>20</v>
      </c>
      <c r="R2" s="43" t="s">
        <v>21</v>
      </c>
      <c r="S2" s="43" t="s">
        <v>22</v>
      </c>
      <c r="T2" s="3" t="s">
        <v>15</v>
      </c>
      <c r="U2" s="3" t="s">
        <v>16</v>
      </c>
      <c r="V2" s="3" t="s">
        <v>17</v>
      </c>
      <c r="W2" s="3" t="s">
        <v>18</v>
      </c>
      <c r="X2" s="3" t="s">
        <v>19</v>
      </c>
      <c r="Y2" s="3" t="s">
        <v>20</v>
      </c>
      <c r="Z2" s="4" t="s">
        <v>21</v>
      </c>
      <c r="AA2" s="47" t="s">
        <v>22</v>
      </c>
    </row>
    <row r="3" spans="1:27" ht="48" customHeight="1" x14ac:dyDescent="0.25">
      <c r="A3" s="22">
        <v>4</v>
      </c>
      <c r="B3" s="141" t="s">
        <v>123</v>
      </c>
      <c r="C3" s="141"/>
      <c r="D3" s="141"/>
      <c r="E3" s="36">
        <v>89496.5</v>
      </c>
      <c r="F3" s="36">
        <v>90764</v>
      </c>
      <c r="G3" s="36">
        <v>92112</v>
      </c>
      <c r="H3" s="36">
        <v>92142.25</v>
      </c>
      <c r="I3" s="36">
        <v>90383.5</v>
      </c>
      <c r="J3" s="36">
        <v>90647</v>
      </c>
      <c r="K3" s="36">
        <v>91860.5</v>
      </c>
      <c r="L3" s="32">
        <f t="shared" ref="L3:Q7" si="0">(F3/E3-1)*100</f>
        <v>1.4162565016508921</v>
      </c>
      <c r="M3" s="32">
        <f t="shared" si="0"/>
        <v>1.4851703318496279</v>
      </c>
      <c r="N3" s="32">
        <f t="shared" si="0"/>
        <v>3.2840455098148702E-2</v>
      </c>
      <c r="O3" s="32">
        <f t="shared" si="0"/>
        <v>-1.9087335071587663</v>
      </c>
      <c r="P3" s="32">
        <f t="shared" si="0"/>
        <v>0.29153551256591026</v>
      </c>
      <c r="Q3" s="32">
        <f t="shared" si="0"/>
        <v>1.338709499487023</v>
      </c>
      <c r="R3" s="29">
        <f t="shared" ref="R3:R7" si="1">(K3/G3-1)*100</f>
        <v>-0.2730371721382685</v>
      </c>
      <c r="S3" s="29">
        <f t="shared" ref="S3:S7" si="2">(K3/E3-1)*100</f>
        <v>2.6414440788187221</v>
      </c>
      <c r="T3" s="33">
        <f t="shared" ref="T3:Y7" si="3">F3-E3</f>
        <v>1267.5</v>
      </c>
      <c r="U3" s="33">
        <f t="shared" si="3"/>
        <v>1348</v>
      </c>
      <c r="V3" s="33">
        <f t="shared" si="3"/>
        <v>30.25</v>
      </c>
      <c r="W3" s="33">
        <f t="shared" si="3"/>
        <v>-1758.75</v>
      </c>
      <c r="X3" s="33">
        <f t="shared" si="3"/>
        <v>263.5</v>
      </c>
      <c r="Y3" s="33">
        <f t="shared" si="3"/>
        <v>1213.5</v>
      </c>
      <c r="Z3" s="30">
        <f t="shared" ref="Z3:Z7" si="4">K3-G3</f>
        <v>-251.5</v>
      </c>
      <c r="AA3" s="30">
        <f t="shared" ref="AA3:AA7" si="5">K3-E3</f>
        <v>2364</v>
      </c>
    </row>
    <row r="4" spans="1:27" ht="48" customHeight="1" x14ac:dyDescent="0.25">
      <c r="A4" s="22">
        <v>7</v>
      </c>
      <c r="B4" s="124" t="s">
        <v>126</v>
      </c>
      <c r="C4" s="124"/>
      <c r="D4" s="124"/>
      <c r="E4" s="31">
        <v>62700.5</v>
      </c>
      <c r="F4" s="31">
        <v>63347.25</v>
      </c>
      <c r="G4" s="31">
        <v>64397.25</v>
      </c>
      <c r="H4" s="31">
        <v>63275.25</v>
      </c>
      <c r="I4" s="31">
        <v>61822.5</v>
      </c>
      <c r="J4" s="31">
        <v>61506.75</v>
      </c>
      <c r="K4" s="31">
        <v>61908</v>
      </c>
      <c r="L4" s="32">
        <f t="shared" si="0"/>
        <v>1.0314909769459479</v>
      </c>
      <c r="M4" s="32">
        <f t="shared" si="0"/>
        <v>1.6575305163207599</v>
      </c>
      <c r="N4" s="32">
        <f t="shared" si="0"/>
        <v>-1.7423104247463961</v>
      </c>
      <c r="O4" s="32">
        <f t="shared" si="0"/>
        <v>-2.2959213910652254</v>
      </c>
      <c r="P4" s="32">
        <f t="shared" si="0"/>
        <v>-0.51073638238505747</v>
      </c>
      <c r="Q4" s="32">
        <f>(K4/J4-1)*100</f>
        <v>0.65236742308771856</v>
      </c>
      <c r="R4" s="29">
        <f t="shared" si="1"/>
        <v>-3.8654600934046046</v>
      </c>
      <c r="S4" s="29">
        <f t="shared" si="2"/>
        <v>-1.2639452635943904</v>
      </c>
      <c r="T4" s="33">
        <f t="shared" si="3"/>
        <v>646.75</v>
      </c>
      <c r="U4" s="33">
        <f t="shared" si="3"/>
        <v>1050</v>
      </c>
      <c r="V4" s="33">
        <f t="shared" si="3"/>
        <v>-1122</v>
      </c>
      <c r="W4" s="33">
        <f t="shared" si="3"/>
        <v>-1452.75</v>
      </c>
      <c r="X4" s="33">
        <f t="shared" si="3"/>
        <v>-315.75</v>
      </c>
      <c r="Y4" s="33">
        <f t="shared" si="3"/>
        <v>401.25</v>
      </c>
      <c r="Z4" s="30">
        <f t="shared" si="4"/>
        <v>-2489.25</v>
      </c>
      <c r="AA4" s="30">
        <f t="shared" si="5"/>
        <v>-792.5</v>
      </c>
    </row>
    <row r="5" spans="1:27" ht="48" customHeight="1" x14ac:dyDescent="0.25">
      <c r="A5" s="22">
        <v>18</v>
      </c>
      <c r="B5" s="124" t="s">
        <v>169</v>
      </c>
      <c r="C5" s="124"/>
      <c r="D5" s="124"/>
      <c r="E5" s="31">
        <v>3556</v>
      </c>
      <c r="F5" s="31">
        <v>3730</v>
      </c>
      <c r="G5" s="31">
        <v>3786.75</v>
      </c>
      <c r="H5" s="31">
        <v>4021.5</v>
      </c>
      <c r="I5" s="31">
        <v>3915</v>
      </c>
      <c r="J5" s="31">
        <v>4243.25</v>
      </c>
      <c r="K5" s="31">
        <v>4422.75</v>
      </c>
      <c r="L5" s="32">
        <f t="shared" si="0"/>
        <v>4.8931383577052845</v>
      </c>
      <c r="M5" s="32">
        <f t="shared" si="0"/>
        <v>1.521447721179614</v>
      </c>
      <c r="N5" s="32">
        <f t="shared" si="0"/>
        <v>6.1992473757179534</v>
      </c>
      <c r="O5" s="32">
        <f t="shared" si="0"/>
        <v>-2.648265572547559</v>
      </c>
      <c r="P5" s="32">
        <f t="shared" si="0"/>
        <v>8.3844189016602844</v>
      </c>
      <c r="Q5" s="32">
        <f t="shared" si="0"/>
        <v>4.2302480410063126</v>
      </c>
      <c r="R5" s="29">
        <f t="shared" si="1"/>
        <v>16.79540503069914</v>
      </c>
      <c r="S5" s="29">
        <f t="shared" si="2"/>
        <v>24.374296962879647</v>
      </c>
      <c r="T5" s="33">
        <f t="shared" si="3"/>
        <v>174</v>
      </c>
      <c r="U5" s="33">
        <f t="shared" si="3"/>
        <v>56.75</v>
      </c>
      <c r="V5" s="33">
        <f t="shared" si="3"/>
        <v>234.75</v>
      </c>
      <c r="W5" s="33">
        <f t="shared" si="3"/>
        <v>-106.5</v>
      </c>
      <c r="X5" s="33">
        <f t="shared" si="3"/>
        <v>328.25</v>
      </c>
      <c r="Y5" s="33">
        <f t="shared" si="3"/>
        <v>179.5</v>
      </c>
      <c r="Z5" s="30">
        <f t="shared" si="4"/>
        <v>636</v>
      </c>
      <c r="AA5" s="30">
        <f t="shared" si="5"/>
        <v>866.75</v>
      </c>
    </row>
    <row r="6" spans="1:27" ht="48" customHeight="1" x14ac:dyDescent="0.25">
      <c r="A6" s="22">
        <v>21</v>
      </c>
      <c r="B6" s="124" t="s">
        <v>171</v>
      </c>
      <c r="C6" s="124"/>
      <c r="D6" s="124"/>
      <c r="E6" s="31">
        <v>20448.75</v>
      </c>
      <c r="F6" s="31">
        <v>20897.25</v>
      </c>
      <c r="G6" s="31">
        <v>21304.75</v>
      </c>
      <c r="H6" s="31">
        <v>22246</v>
      </c>
      <c r="I6" s="31">
        <v>22523.25</v>
      </c>
      <c r="J6" s="31">
        <v>22682.5</v>
      </c>
      <c r="K6" s="31">
        <v>23339.75</v>
      </c>
      <c r="L6" s="32">
        <f t="shared" si="0"/>
        <v>2.1932880982945102</v>
      </c>
      <c r="M6" s="32">
        <f t="shared" si="0"/>
        <v>1.9500173467800863</v>
      </c>
      <c r="N6" s="32">
        <f t="shared" si="0"/>
        <v>4.4180288433330661</v>
      </c>
      <c r="O6" s="32">
        <f t="shared" si="0"/>
        <v>1.2462914681291126</v>
      </c>
      <c r="P6" s="32">
        <f t="shared" si="0"/>
        <v>0.70704716237666165</v>
      </c>
      <c r="Q6" s="32">
        <f t="shared" si="0"/>
        <v>2.897608288328013</v>
      </c>
      <c r="R6" s="29">
        <f t="shared" si="1"/>
        <v>9.5518605005926016</v>
      </c>
      <c r="S6" s="29">
        <f t="shared" si="2"/>
        <v>14.137783483097998</v>
      </c>
      <c r="T6" s="33">
        <f t="shared" si="3"/>
        <v>448.5</v>
      </c>
      <c r="U6" s="33">
        <f t="shared" si="3"/>
        <v>407.5</v>
      </c>
      <c r="V6" s="33">
        <f t="shared" si="3"/>
        <v>941.25</v>
      </c>
      <c r="W6" s="33">
        <f t="shared" si="3"/>
        <v>277.25</v>
      </c>
      <c r="X6" s="33">
        <f t="shared" si="3"/>
        <v>159.25</v>
      </c>
      <c r="Y6" s="33">
        <f t="shared" si="3"/>
        <v>657.25</v>
      </c>
      <c r="Z6" s="30">
        <f t="shared" si="4"/>
        <v>2035</v>
      </c>
      <c r="AA6" s="30">
        <f t="shared" si="5"/>
        <v>2891</v>
      </c>
    </row>
    <row r="7" spans="1:27" ht="48" customHeight="1" x14ac:dyDescent="0.25">
      <c r="A7" s="22">
        <v>24</v>
      </c>
      <c r="B7" s="124" t="s">
        <v>135</v>
      </c>
      <c r="C7" s="124" t="s">
        <v>123</v>
      </c>
      <c r="D7" s="124"/>
      <c r="E7" s="31">
        <v>2791</v>
      </c>
      <c r="F7" s="31">
        <v>2789.25</v>
      </c>
      <c r="G7" s="31">
        <v>2623.25</v>
      </c>
      <c r="H7" s="31">
        <v>2600</v>
      </c>
      <c r="I7" s="31">
        <v>2122.25</v>
      </c>
      <c r="J7" s="31">
        <v>2214</v>
      </c>
      <c r="K7" s="31">
        <v>2190.25</v>
      </c>
      <c r="L7" s="32">
        <f t="shared" si="0"/>
        <v>-6.2701540666432187E-2</v>
      </c>
      <c r="M7" s="32">
        <f t="shared" si="0"/>
        <v>-5.9514206327865864</v>
      </c>
      <c r="N7" s="32">
        <f t="shared" si="0"/>
        <v>-0.88630515581816782</v>
      </c>
      <c r="O7" s="32">
        <f t="shared" si="0"/>
        <v>-18.374999999999996</v>
      </c>
      <c r="P7" s="32">
        <f t="shared" si="0"/>
        <v>4.3232418423842622</v>
      </c>
      <c r="Q7" s="32">
        <f t="shared" si="0"/>
        <v>-1.0727190605239412</v>
      </c>
      <c r="R7" s="29">
        <f t="shared" si="1"/>
        <v>-16.506242256742588</v>
      </c>
      <c r="S7" s="29">
        <f t="shared" si="2"/>
        <v>-21.52454317448943</v>
      </c>
      <c r="T7" s="33">
        <f t="shared" si="3"/>
        <v>-1.75</v>
      </c>
      <c r="U7" s="33">
        <f t="shared" si="3"/>
        <v>-166</v>
      </c>
      <c r="V7" s="33">
        <f t="shared" si="3"/>
        <v>-23.25</v>
      </c>
      <c r="W7" s="33">
        <f t="shared" si="3"/>
        <v>-477.75</v>
      </c>
      <c r="X7" s="33">
        <f t="shared" si="3"/>
        <v>91.75</v>
      </c>
      <c r="Y7" s="33">
        <f t="shared" si="3"/>
        <v>-23.75</v>
      </c>
      <c r="Z7" s="30">
        <f t="shared" si="4"/>
        <v>-433</v>
      </c>
      <c r="AA7" s="30">
        <f t="shared" si="5"/>
        <v>-600.75</v>
      </c>
    </row>
    <row r="8" spans="1:27" ht="15.75" x14ac:dyDescent="0.25">
      <c r="B8" s="64" t="s">
        <v>115</v>
      </c>
      <c r="C8" s="64"/>
      <c r="D8" s="64"/>
      <c r="E8" s="64"/>
      <c r="F8" s="64"/>
      <c r="G8" s="64"/>
      <c r="H8" s="64"/>
      <c r="I8" s="64"/>
      <c r="J8" s="64"/>
      <c r="K8" s="64"/>
    </row>
  </sheetData>
  <mergeCells count="10">
    <mergeCell ref="T1:AA1"/>
    <mergeCell ref="A1:A2"/>
    <mergeCell ref="B1:D2"/>
    <mergeCell ref="E1:K1"/>
    <mergeCell ref="L1:S1"/>
    <mergeCell ref="B3:D3"/>
    <mergeCell ref="B4:D4"/>
    <mergeCell ref="B5:D5"/>
    <mergeCell ref="B6:D6"/>
    <mergeCell ref="B7:D7"/>
  </mergeCells>
  <pageMargins left="0.511811024" right="0.511811024" top="0.78740157499999996" bottom="0.78740157499999996" header="0.31496062000000002" footer="0.31496062000000002"/>
  <pageSetup paperSize="9" orientation="portrait" horizontalDpi="4294967293"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08391-FF45-4B72-B81B-7FD3442398AF}">
  <sheetPr>
    <tabColor theme="7" tint="-0.249977111117893"/>
  </sheetPr>
  <dimension ref="A1:AA7"/>
  <sheetViews>
    <sheetView zoomScale="70" zoomScaleNormal="70" workbookViewId="0">
      <selection activeCell="B1" sqref="B1:K2"/>
    </sheetView>
  </sheetViews>
  <sheetFormatPr defaultRowHeight="15" x14ac:dyDescent="0.25"/>
  <cols>
    <col min="2" max="2" width="25" customWidth="1"/>
    <col min="3" max="3" width="11.85546875" customWidth="1"/>
    <col min="4" max="4" width="23.42578125" customWidth="1"/>
    <col min="5" max="6" width="11.85546875" customWidth="1"/>
    <col min="7" max="13" width="12.28515625" customWidth="1"/>
    <col min="14" max="19" width="15.5703125" customWidth="1"/>
    <col min="20" max="21" width="15.85546875" customWidth="1"/>
    <col min="22" max="27" width="18.28515625" customWidth="1"/>
    <col min="28" max="29" width="15.5703125" customWidth="1"/>
  </cols>
  <sheetData>
    <row r="1" spans="1:27" s="23" customFormat="1" ht="59.25" customHeight="1" x14ac:dyDescent="0.25">
      <c r="A1" s="213" t="s">
        <v>3</v>
      </c>
      <c r="B1" s="215" t="s">
        <v>206</v>
      </c>
      <c r="C1" s="215"/>
      <c r="D1" s="215"/>
      <c r="E1" s="74" t="s">
        <v>183</v>
      </c>
      <c r="F1" s="74"/>
      <c r="G1" s="74"/>
      <c r="H1" s="74"/>
      <c r="I1" s="74"/>
      <c r="J1" s="74"/>
      <c r="K1" s="74"/>
      <c r="L1" s="74" t="s">
        <v>240</v>
      </c>
      <c r="M1" s="74"/>
      <c r="N1" s="74"/>
      <c r="O1" s="74"/>
      <c r="P1" s="74"/>
      <c r="Q1" s="74"/>
      <c r="R1" s="74"/>
      <c r="S1" s="74"/>
      <c r="T1" s="74" t="s">
        <v>242</v>
      </c>
      <c r="U1" s="74"/>
      <c r="V1" s="74"/>
      <c r="W1" s="74"/>
      <c r="X1" s="74"/>
      <c r="Y1" s="74"/>
      <c r="Z1" s="74"/>
      <c r="AA1" s="74"/>
    </row>
    <row r="2" spans="1:27" ht="107.25" customHeight="1" x14ac:dyDescent="0.25">
      <c r="A2" s="214"/>
      <c r="B2" s="215"/>
      <c r="C2" s="215"/>
      <c r="D2" s="215"/>
      <c r="E2" s="3">
        <v>2012</v>
      </c>
      <c r="F2" s="3">
        <v>2013</v>
      </c>
      <c r="G2" s="3">
        <v>2014</v>
      </c>
      <c r="H2" s="3">
        <v>2015</v>
      </c>
      <c r="I2" s="3">
        <v>2016</v>
      </c>
      <c r="J2" s="3">
        <v>2017</v>
      </c>
      <c r="K2" s="3">
        <v>2018</v>
      </c>
      <c r="L2" s="46" t="s">
        <v>15</v>
      </c>
      <c r="M2" s="46" t="s">
        <v>16</v>
      </c>
      <c r="N2" s="46" t="s">
        <v>17</v>
      </c>
      <c r="O2" s="46" t="s">
        <v>18</v>
      </c>
      <c r="P2" s="46" t="s">
        <v>19</v>
      </c>
      <c r="Q2" s="46" t="s">
        <v>20</v>
      </c>
      <c r="R2" s="43" t="s">
        <v>21</v>
      </c>
      <c r="S2" s="43" t="s">
        <v>22</v>
      </c>
      <c r="T2" s="3" t="s">
        <v>15</v>
      </c>
      <c r="U2" s="3" t="s">
        <v>16</v>
      </c>
      <c r="V2" s="3" t="s">
        <v>17</v>
      </c>
      <c r="W2" s="3" t="s">
        <v>18</v>
      </c>
      <c r="X2" s="3" t="s">
        <v>19</v>
      </c>
      <c r="Y2" s="3" t="s">
        <v>20</v>
      </c>
      <c r="Z2" s="4" t="s">
        <v>21</v>
      </c>
      <c r="AA2" s="47" t="s">
        <v>22</v>
      </c>
    </row>
    <row r="3" spans="1:27" ht="51.75" customHeight="1" x14ac:dyDescent="0.25">
      <c r="A3" s="22">
        <v>7</v>
      </c>
      <c r="B3" s="141" t="s">
        <v>123</v>
      </c>
      <c r="C3" s="141"/>
      <c r="D3" s="141"/>
      <c r="E3" s="36">
        <v>62700.5</v>
      </c>
      <c r="F3" s="36">
        <v>63347.25</v>
      </c>
      <c r="G3" s="36">
        <v>64397.25</v>
      </c>
      <c r="H3" s="36">
        <v>63275.25</v>
      </c>
      <c r="I3" s="36">
        <v>61822.5</v>
      </c>
      <c r="J3" s="36">
        <v>61506.75</v>
      </c>
      <c r="K3" s="36">
        <v>61908</v>
      </c>
      <c r="L3" s="32">
        <f t="shared" ref="L3:Q6" si="0">(F3/E3-1)*100</f>
        <v>1.0314909769459479</v>
      </c>
      <c r="M3" s="32">
        <f t="shared" si="0"/>
        <v>1.6575305163207599</v>
      </c>
      <c r="N3" s="32">
        <f t="shared" si="0"/>
        <v>-1.7423104247463961</v>
      </c>
      <c r="O3" s="32">
        <f t="shared" si="0"/>
        <v>-2.2959213910652254</v>
      </c>
      <c r="P3" s="32">
        <f t="shared" si="0"/>
        <v>-0.51073638238505747</v>
      </c>
      <c r="Q3" s="32">
        <f t="shared" si="0"/>
        <v>0.65236742308771856</v>
      </c>
      <c r="R3" s="29">
        <f t="shared" ref="R3:R6" si="1">(K3/G3-1)*100</f>
        <v>-3.8654600934046046</v>
      </c>
      <c r="S3" s="29">
        <f t="shared" ref="S3:S6" si="2">(K3/E3-1)*100</f>
        <v>-1.2639452635943904</v>
      </c>
      <c r="T3" s="33">
        <f t="shared" ref="T3:Y6" si="3">F3-E3</f>
        <v>646.75</v>
      </c>
      <c r="U3" s="33">
        <f t="shared" si="3"/>
        <v>1050</v>
      </c>
      <c r="V3" s="33">
        <f t="shared" si="3"/>
        <v>-1122</v>
      </c>
      <c r="W3" s="33">
        <f t="shared" si="3"/>
        <v>-1452.75</v>
      </c>
      <c r="X3" s="33">
        <f t="shared" si="3"/>
        <v>-315.75</v>
      </c>
      <c r="Y3" s="33">
        <f t="shared" si="3"/>
        <v>401.25</v>
      </c>
      <c r="Z3" s="30">
        <f t="shared" ref="Z3:Z6" si="4">K3-G3</f>
        <v>-2489.25</v>
      </c>
      <c r="AA3" s="30">
        <f t="shared" ref="AA3:AA6" si="5">K3-E3</f>
        <v>-792.5</v>
      </c>
    </row>
    <row r="4" spans="1:27" ht="51.75" customHeight="1" x14ac:dyDescent="0.25">
      <c r="A4" s="22">
        <v>8</v>
      </c>
      <c r="B4" s="124" t="s">
        <v>173</v>
      </c>
      <c r="C4" s="124"/>
      <c r="D4" s="124"/>
      <c r="E4" s="31">
        <v>45392.25</v>
      </c>
      <c r="F4" s="31">
        <v>46187.75</v>
      </c>
      <c r="G4" s="31">
        <v>46987</v>
      </c>
      <c r="H4" s="31">
        <v>45779.25</v>
      </c>
      <c r="I4" s="31">
        <v>44439.5</v>
      </c>
      <c r="J4" s="31">
        <v>44046.5</v>
      </c>
      <c r="K4" s="31">
        <v>44117.75</v>
      </c>
      <c r="L4" s="32">
        <f t="shared" si="0"/>
        <v>1.7525018037219953</v>
      </c>
      <c r="M4" s="32">
        <f t="shared" si="0"/>
        <v>1.7304371830193066</v>
      </c>
      <c r="N4" s="32">
        <f t="shared" si="0"/>
        <v>-2.5703918105007717</v>
      </c>
      <c r="O4" s="32">
        <f t="shared" si="0"/>
        <v>-2.926544231283823</v>
      </c>
      <c r="P4" s="32">
        <f t="shared" si="0"/>
        <v>-0.88434838375769376</v>
      </c>
      <c r="Q4" s="32">
        <f t="shared" si="0"/>
        <v>0.16176086635715237</v>
      </c>
      <c r="R4" s="29">
        <f t="shared" si="1"/>
        <v>-6.1064762593908917</v>
      </c>
      <c r="S4" s="29">
        <f t="shared" si="2"/>
        <v>-2.8077480186595727</v>
      </c>
      <c r="T4" s="33">
        <f t="shared" si="3"/>
        <v>795.5</v>
      </c>
      <c r="U4" s="33">
        <f t="shared" si="3"/>
        <v>799.25</v>
      </c>
      <c r="V4" s="33">
        <f t="shared" si="3"/>
        <v>-1207.75</v>
      </c>
      <c r="W4" s="33">
        <f t="shared" si="3"/>
        <v>-1339.75</v>
      </c>
      <c r="X4" s="33">
        <f t="shared" si="3"/>
        <v>-393</v>
      </c>
      <c r="Y4" s="33">
        <f t="shared" si="3"/>
        <v>71.25</v>
      </c>
      <c r="Z4" s="30">
        <f t="shared" si="4"/>
        <v>-2869.25</v>
      </c>
      <c r="AA4" s="30">
        <f t="shared" si="5"/>
        <v>-1274.5</v>
      </c>
    </row>
    <row r="5" spans="1:27" ht="51.75" customHeight="1" x14ac:dyDescent="0.25">
      <c r="A5" s="22">
        <v>14</v>
      </c>
      <c r="B5" s="124" t="s">
        <v>172</v>
      </c>
      <c r="C5" s="124"/>
      <c r="D5" s="124"/>
      <c r="E5" s="31">
        <v>11172.75</v>
      </c>
      <c r="F5" s="31">
        <v>11174.25</v>
      </c>
      <c r="G5" s="31">
        <v>11437.75</v>
      </c>
      <c r="H5" s="31">
        <v>11418</v>
      </c>
      <c r="I5" s="31">
        <v>11213.5</v>
      </c>
      <c r="J5" s="31">
        <v>11283.25</v>
      </c>
      <c r="K5" s="31">
        <v>11548</v>
      </c>
      <c r="L5" s="32">
        <f t="shared" si="0"/>
        <v>1.3425521917165284E-2</v>
      </c>
      <c r="M5" s="32">
        <f t="shared" si="0"/>
        <v>2.3581000962033194</v>
      </c>
      <c r="N5" s="32">
        <f t="shared" si="0"/>
        <v>-0.17267382133724363</v>
      </c>
      <c r="O5" s="32">
        <f t="shared" si="0"/>
        <v>-1.7910317043265067</v>
      </c>
      <c r="P5" s="32">
        <f t="shared" si="0"/>
        <v>0.62201810317921158</v>
      </c>
      <c r="Q5" s="32">
        <f t="shared" si="0"/>
        <v>2.3463984224403323</v>
      </c>
      <c r="R5" s="29">
        <f t="shared" si="1"/>
        <v>0.96391335708509995</v>
      </c>
      <c r="S5" s="29">
        <f t="shared" si="2"/>
        <v>3.3586180662773302</v>
      </c>
      <c r="T5" s="33">
        <f t="shared" si="3"/>
        <v>1.5</v>
      </c>
      <c r="U5" s="33">
        <f t="shared" si="3"/>
        <v>263.5</v>
      </c>
      <c r="V5" s="33">
        <f t="shared" si="3"/>
        <v>-19.75</v>
      </c>
      <c r="W5" s="33">
        <f t="shared" si="3"/>
        <v>-204.5</v>
      </c>
      <c r="X5" s="33">
        <f t="shared" si="3"/>
        <v>69.75</v>
      </c>
      <c r="Y5" s="33">
        <f t="shared" si="3"/>
        <v>264.75</v>
      </c>
      <c r="Z5" s="30">
        <f t="shared" si="4"/>
        <v>110.25</v>
      </c>
      <c r="AA5" s="30">
        <f t="shared" si="5"/>
        <v>375.25</v>
      </c>
    </row>
    <row r="6" spans="1:27" ht="51.75" customHeight="1" x14ac:dyDescent="0.25">
      <c r="A6" s="22">
        <v>11</v>
      </c>
      <c r="B6" s="124" t="s">
        <v>214</v>
      </c>
      <c r="C6" s="124"/>
      <c r="D6" s="124" t="s">
        <v>123</v>
      </c>
      <c r="E6" s="31">
        <v>6135.5</v>
      </c>
      <c r="F6" s="31">
        <v>5985.5</v>
      </c>
      <c r="G6" s="31">
        <v>5973</v>
      </c>
      <c r="H6" s="31">
        <v>6078</v>
      </c>
      <c r="I6" s="31">
        <v>6169.5</v>
      </c>
      <c r="J6" s="31">
        <v>6177.25</v>
      </c>
      <c r="K6" s="31">
        <v>6241.75</v>
      </c>
      <c r="L6" s="32">
        <f t="shared" si="0"/>
        <v>-2.4447885257925184</v>
      </c>
      <c r="M6" s="32">
        <f t="shared" si="0"/>
        <v>-0.20883802522763117</v>
      </c>
      <c r="N6" s="32">
        <f t="shared" si="0"/>
        <v>1.7579105976895937</v>
      </c>
      <c r="O6" s="32">
        <f t="shared" si="0"/>
        <v>1.5054294175715688</v>
      </c>
      <c r="P6" s="32">
        <f t="shared" si="0"/>
        <v>0.1256179593159823</v>
      </c>
      <c r="Q6" s="32">
        <f t="shared" si="0"/>
        <v>1.0441539520013032</v>
      </c>
      <c r="R6" s="29">
        <f t="shared" si="1"/>
        <v>4.4994140298007634</v>
      </c>
      <c r="S6" s="29">
        <f t="shared" si="2"/>
        <v>1.7317252057696964</v>
      </c>
      <c r="T6" s="33">
        <f t="shared" si="3"/>
        <v>-150</v>
      </c>
      <c r="U6" s="33">
        <f t="shared" si="3"/>
        <v>-12.5</v>
      </c>
      <c r="V6" s="33">
        <f t="shared" si="3"/>
        <v>105</v>
      </c>
      <c r="W6" s="33">
        <f t="shared" si="3"/>
        <v>91.5</v>
      </c>
      <c r="X6" s="33">
        <f t="shared" si="3"/>
        <v>7.75</v>
      </c>
      <c r="Y6" s="33">
        <f t="shared" si="3"/>
        <v>64.5</v>
      </c>
      <c r="Z6" s="30">
        <f t="shared" si="4"/>
        <v>268.75</v>
      </c>
      <c r="AA6" s="30">
        <f t="shared" si="5"/>
        <v>106.25</v>
      </c>
    </row>
    <row r="7" spans="1:27" ht="15.75" x14ac:dyDescent="0.25">
      <c r="B7" s="212" t="s">
        <v>115</v>
      </c>
      <c r="C7" s="212"/>
      <c r="D7" s="212"/>
      <c r="E7" s="212"/>
      <c r="F7" s="212"/>
      <c r="G7" s="212"/>
      <c r="H7" s="212"/>
      <c r="I7" s="212"/>
      <c r="J7" s="212"/>
      <c r="K7" s="212"/>
    </row>
  </sheetData>
  <mergeCells count="10">
    <mergeCell ref="A1:A2"/>
    <mergeCell ref="T1:AA1"/>
    <mergeCell ref="B3:D3"/>
    <mergeCell ref="B4:D4"/>
    <mergeCell ref="B5:D5"/>
    <mergeCell ref="B6:D6"/>
    <mergeCell ref="B1:D2"/>
    <mergeCell ref="E1:K1"/>
    <mergeCell ref="L1:S1"/>
    <mergeCell ref="B7:K7"/>
  </mergeCells>
  <pageMargins left="0.511811024" right="0.511811024" top="0.78740157499999996" bottom="0.78740157499999996" header="0.31496062000000002" footer="0.31496062000000002"/>
  <pageSetup paperSize="9" orientation="portrait" horizontalDpi="4294967293"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2CF86-462A-414F-8993-F79A6A2E2B2C}">
  <sheetPr>
    <tabColor theme="7" tint="-0.249977111117893"/>
  </sheetPr>
  <dimension ref="A1:AA6"/>
  <sheetViews>
    <sheetView zoomScale="70" zoomScaleNormal="70" workbookViewId="0">
      <selection activeCell="D26" sqref="D26"/>
    </sheetView>
  </sheetViews>
  <sheetFormatPr defaultRowHeight="15" x14ac:dyDescent="0.25"/>
  <cols>
    <col min="2" max="2" width="25" customWidth="1"/>
    <col min="3" max="3" width="11.85546875" customWidth="1"/>
    <col min="4" max="4" width="23.42578125" customWidth="1"/>
    <col min="5" max="6" width="11.85546875" hidden="1" customWidth="1"/>
    <col min="7" max="11" width="12.28515625" hidden="1" customWidth="1"/>
    <col min="12" max="17" width="21.85546875" customWidth="1"/>
    <col min="18" max="19" width="15.5703125" customWidth="1"/>
    <col min="20" max="21" width="15.85546875" customWidth="1"/>
    <col min="22" max="27" width="18.28515625" customWidth="1"/>
    <col min="28" max="29" width="15.5703125" customWidth="1"/>
  </cols>
  <sheetData>
    <row r="1" spans="1:27" s="23" customFormat="1" ht="59.25" customHeight="1" x14ac:dyDescent="0.25">
      <c r="A1" s="213" t="s">
        <v>3</v>
      </c>
      <c r="B1" s="215" t="s">
        <v>207</v>
      </c>
      <c r="C1" s="215"/>
      <c r="D1" s="215"/>
      <c r="E1" s="74" t="s">
        <v>183</v>
      </c>
      <c r="F1" s="74"/>
      <c r="G1" s="74"/>
      <c r="H1" s="74"/>
      <c r="I1" s="74"/>
      <c r="J1" s="74"/>
      <c r="K1" s="74"/>
      <c r="L1" s="74" t="s">
        <v>240</v>
      </c>
      <c r="M1" s="74"/>
      <c r="N1" s="74"/>
      <c r="O1" s="74"/>
      <c r="P1" s="74"/>
      <c r="Q1" s="74"/>
      <c r="R1" s="74"/>
      <c r="S1" s="74"/>
      <c r="T1" s="74" t="s">
        <v>243</v>
      </c>
      <c r="U1" s="74"/>
      <c r="V1" s="74"/>
      <c r="W1" s="74"/>
      <c r="X1" s="74"/>
      <c r="Y1" s="74"/>
      <c r="Z1" s="74"/>
      <c r="AA1" s="74"/>
    </row>
    <row r="2" spans="1:27" ht="175.5" customHeight="1" x14ac:dyDescent="0.25">
      <c r="A2" s="214"/>
      <c r="B2" s="215"/>
      <c r="C2" s="215"/>
      <c r="D2" s="215"/>
      <c r="E2" s="3">
        <v>2012</v>
      </c>
      <c r="F2" s="3">
        <v>2013</v>
      </c>
      <c r="G2" s="3">
        <v>2014</v>
      </c>
      <c r="H2" s="3">
        <v>2015</v>
      </c>
      <c r="I2" s="3">
        <v>2016</v>
      </c>
      <c r="J2" s="3">
        <v>2017</v>
      </c>
      <c r="K2" s="3">
        <v>2018</v>
      </c>
      <c r="L2" s="46" t="s">
        <v>15</v>
      </c>
      <c r="M2" s="46" t="s">
        <v>16</v>
      </c>
      <c r="N2" s="46" t="s">
        <v>17</v>
      </c>
      <c r="O2" s="46" t="s">
        <v>18</v>
      </c>
      <c r="P2" s="46" t="s">
        <v>19</v>
      </c>
      <c r="Q2" s="46" t="s">
        <v>20</v>
      </c>
      <c r="R2" s="43" t="s">
        <v>21</v>
      </c>
      <c r="S2" s="43" t="s">
        <v>22</v>
      </c>
      <c r="T2" s="3" t="s">
        <v>15</v>
      </c>
      <c r="U2" s="3" t="s">
        <v>16</v>
      </c>
      <c r="V2" s="3" t="s">
        <v>17</v>
      </c>
      <c r="W2" s="3" t="s">
        <v>18</v>
      </c>
      <c r="X2" s="3" t="s">
        <v>19</v>
      </c>
      <c r="Y2" s="3" t="s">
        <v>20</v>
      </c>
      <c r="Z2" s="4" t="s">
        <v>21</v>
      </c>
      <c r="AA2" s="47" t="s">
        <v>22</v>
      </c>
    </row>
    <row r="3" spans="1:27" ht="57" customHeight="1" x14ac:dyDescent="0.25">
      <c r="A3" s="22">
        <v>8</v>
      </c>
      <c r="B3" s="126" t="s">
        <v>123</v>
      </c>
      <c r="C3" s="127"/>
      <c r="D3" s="128"/>
      <c r="E3" s="36">
        <v>45392.25</v>
      </c>
      <c r="F3" s="36">
        <v>46187.75</v>
      </c>
      <c r="G3" s="36">
        <v>46987</v>
      </c>
      <c r="H3" s="36">
        <v>45779.25</v>
      </c>
      <c r="I3" s="36">
        <v>44439.5</v>
      </c>
      <c r="J3" s="36">
        <v>44046.5</v>
      </c>
      <c r="K3" s="36">
        <v>44117.75</v>
      </c>
      <c r="L3" s="32">
        <f t="shared" ref="L3:Q5" si="0">(F3/E3-1)*100</f>
        <v>1.7525018037219953</v>
      </c>
      <c r="M3" s="32">
        <f t="shared" si="0"/>
        <v>1.7304371830193066</v>
      </c>
      <c r="N3" s="32">
        <f t="shared" si="0"/>
        <v>-2.5703918105007717</v>
      </c>
      <c r="O3" s="32">
        <f t="shared" si="0"/>
        <v>-2.926544231283823</v>
      </c>
      <c r="P3" s="32">
        <f t="shared" si="0"/>
        <v>-0.88434838375769376</v>
      </c>
      <c r="Q3" s="32">
        <f t="shared" si="0"/>
        <v>0.16176086635715237</v>
      </c>
      <c r="R3" s="29">
        <f t="shared" ref="R3:R5" si="1">(K3/G3-1)*100</f>
        <v>-6.1064762593908917</v>
      </c>
      <c r="S3" s="29">
        <f t="shared" ref="S3:S5" si="2">(K3/E3-1)*100</f>
        <v>-2.8077480186595727</v>
      </c>
      <c r="T3" s="33">
        <f t="shared" ref="T3:Y5" si="3">F3-E3</f>
        <v>795.5</v>
      </c>
      <c r="U3" s="33">
        <f t="shared" si="3"/>
        <v>799.25</v>
      </c>
      <c r="V3" s="33">
        <f t="shared" si="3"/>
        <v>-1207.75</v>
      </c>
      <c r="W3" s="33">
        <f t="shared" si="3"/>
        <v>-1339.75</v>
      </c>
      <c r="X3" s="33">
        <f t="shared" si="3"/>
        <v>-393</v>
      </c>
      <c r="Y3" s="33">
        <f t="shared" si="3"/>
        <v>71.25</v>
      </c>
      <c r="Z3" s="30">
        <f t="shared" ref="Z3:Z5" si="4">K3-G3</f>
        <v>-2869.25</v>
      </c>
      <c r="AA3" s="30">
        <f t="shared" ref="AA3:AA5" si="5">K3-E3</f>
        <v>-1274.5</v>
      </c>
    </row>
    <row r="4" spans="1:27" ht="57" customHeight="1" x14ac:dyDescent="0.25">
      <c r="A4" s="22">
        <v>9</v>
      </c>
      <c r="B4" s="124" t="s">
        <v>128</v>
      </c>
      <c r="C4" s="124"/>
      <c r="D4" s="124"/>
      <c r="E4" s="31">
        <v>34308.25</v>
      </c>
      <c r="F4" s="31">
        <v>35352.5</v>
      </c>
      <c r="G4" s="31">
        <v>36609.5</v>
      </c>
      <c r="H4" s="31">
        <v>35698.5</v>
      </c>
      <c r="I4" s="31">
        <v>34292.5</v>
      </c>
      <c r="J4" s="31">
        <v>33339.5</v>
      </c>
      <c r="K4" s="31">
        <v>32929</v>
      </c>
      <c r="L4" s="32">
        <f t="shared" si="0"/>
        <v>3.0437285492556532</v>
      </c>
      <c r="M4" s="32">
        <f t="shared" si="0"/>
        <v>3.5556184145392855</v>
      </c>
      <c r="N4" s="32">
        <f t="shared" si="0"/>
        <v>-2.4884251355522524</v>
      </c>
      <c r="O4" s="32">
        <f t="shared" si="0"/>
        <v>-3.9385408350490869</v>
      </c>
      <c r="P4" s="32">
        <f t="shared" si="0"/>
        <v>-2.7790333163228098</v>
      </c>
      <c r="Q4" s="32">
        <f t="shared" si="0"/>
        <v>-1.2312722146402888</v>
      </c>
      <c r="R4" s="29">
        <f t="shared" si="1"/>
        <v>-10.053401439517062</v>
      </c>
      <c r="S4" s="29">
        <f t="shared" si="2"/>
        <v>-4.0201700757106495</v>
      </c>
      <c r="T4" s="33">
        <f t="shared" si="3"/>
        <v>1044.25</v>
      </c>
      <c r="U4" s="33">
        <f t="shared" si="3"/>
        <v>1257</v>
      </c>
      <c r="V4" s="33">
        <f t="shared" si="3"/>
        <v>-911</v>
      </c>
      <c r="W4" s="33">
        <f t="shared" si="3"/>
        <v>-1406</v>
      </c>
      <c r="X4" s="33">
        <f t="shared" si="3"/>
        <v>-953</v>
      </c>
      <c r="Y4" s="33">
        <f t="shared" si="3"/>
        <v>-410.5</v>
      </c>
      <c r="Z4" s="30">
        <f t="shared" si="4"/>
        <v>-3680.5</v>
      </c>
      <c r="AA4" s="30">
        <f t="shared" si="5"/>
        <v>-1379.25</v>
      </c>
    </row>
    <row r="5" spans="1:27" ht="57" customHeight="1" x14ac:dyDescent="0.25">
      <c r="A5" s="22">
        <v>10</v>
      </c>
      <c r="B5" s="124" t="s">
        <v>129</v>
      </c>
      <c r="C5" s="124"/>
      <c r="D5" s="124"/>
      <c r="E5" s="31">
        <v>11083.75</v>
      </c>
      <c r="F5" s="31">
        <v>10835</v>
      </c>
      <c r="G5" s="31">
        <v>10377.5</v>
      </c>
      <c r="H5" s="31">
        <v>10081</v>
      </c>
      <c r="I5" s="31">
        <v>10147.25</v>
      </c>
      <c r="J5" s="31">
        <v>10707.25</v>
      </c>
      <c r="K5" s="31">
        <v>11188.75</v>
      </c>
      <c r="L5" s="32">
        <f t="shared" si="0"/>
        <v>-2.2442765309574786</v>
      </c>
      <c r="M5" s="32">
        <f t="shared" si="0"/>
        <v>-4.222427318874022</v>
      </c>
      <c r="N5" s="32">
        <f t="shared" si="0"/>
        <v>-2.8571428571428581</v>
      </c>
      <c r="O5" s="32">
        <f t="shared" si="0"/>
        <v>0.65717686737427616</v>
      </c>
      <c r="P5" s="32">
        <f t="shared" si="0"/>
        <v>5.5187366035132746</v>
      </c>
      <c r="Q5" s="32">
        <f t="shared" si="0"/>
        <v>4.4969529991361057</v>
      </c>
      <c r="R5" s="29">
        <f t="shared" si="1"/>
        <v>7.8173933991809275</v>
      </c>
      <c r="S5" s="29">
        <f t="shared" si="2"/>
        <v>0.94733280703733769</v>
      </c>
      <c r="T5" s="33">
        <f t="shared" si="3"/>
        <v>-248.75</v>
      </c>
      <c r="U5" s="33">
        <f t="shared" si="3"/>
        <v>-457.5</v>
      </c>
      <c r="V5" s="33">
        <f t="shared" si="3"/>
        <v>-296.5</v>
      </c>
      <c r="W5" s="33">
        <f t="shared" si="3"/>
        <v>66.25</v>
      </c>
      <c r="X5" s="33">
        <f t="shared" si="3"/>
        <v>560</v>
      </c>
      <c r="Y5" s="33">
        <f t="shared" si="3"/>
        <v>481.5</v>
      </c>
      <c r="Z5" s="30">
        <f t="shared" si="4"/>
        <v>811.25</v>
      </c>
      <c r="AA5" s="30">
        <f t="shared" si="5"/>
        <v>105</v>
      </c>
    </row>
    <row r="6" spans="1:27" ht="15.75" x14ac:dyDescent="0.25">
      <c r="B6" s="52" t="s">
        <v>115</v>
      </c>
      <c r="C6" s="64"/>
      <c r="D6" s="64"/>
      <c r="E6" s="64"/>
      <c r="F6" s="64"/>
      <c r="G6" s="64"/>
      <c r="H6" s="64"/>
      <c r="I6" s="64"/>
      <c r="J6" s="64"/>
      <c r="K6" s="64"/>
    </row>
  </sheetData>
  <mergeCells count="8">
    <mergeCell ref="A1:A2"/>
    <mergeCell ref="T1:AA1"/>
    <mergeCell ref="B3:D3"/>
    <mergeCell ref="B4:D4"/>
    <mergeCell ref="B5:D5"/>
    <mergeCell ref="B1:D2"/>
    <mergeCell ref="E1:K1"/>
    <mergeCell ref="L1:S1"/>
  </mergeCells>
  <pageMargins left="0.511811024" right="0.511811024" top="0.78740157499999996" bottom="0.78740157499999996" header="0.31496062000000002" footer="0.31496062000000002"/>
  <pageSetup paperSize="9" orientation="portrait" horizontalDpi="4294967293"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449DE-97D2-46A9-B671-5D47971DEC45}">
  <sheetPr>
    <tabColor theme="7" tint="-0.249977111117893"/>
  </sheetPr>
  <dimension ref="A1:AA6"/>
  <sheetViews>
    <sheetView zoomScale="70" zoomScaleNormal="70" workbookViewId="0">
      <selection activeCell="B1" sqref="B1:K2"/>
    </sheetView>
  </sheetViews>
  <sheetFormatPr defaultRowHeight="15" x14ac:dyDescent="0.25"/>
  <cols>
    <col min="2" max="2" width="25" customWidth="1"/>
    <col min="3" max="3" width="11.85546875" customWidth="1"/>
    <col min="4" max="4" width="23.42578125" customWidth="1"/>
    <col min="5" max="6" width="11.85546875" hidden="1" customWidth="1"/>
    <col min="7" max="11" width="12.28515625" hidden="1" customWidth="1"/>
    <col min="12" max="13" width="12.28515625" customWidth="1"/>
    <col min="14" max="19" width="15.5703125" customWidth="1"/>
    <col min="20" max="21" width="15.85546875" customWidth="1"/>
    <col min="22" max="27" width="18.28515625" customWidth="1"/>
    <col min="28" max="29" width="15.5703125" customWidth="1"/>
  </cols>
  <sheetData>
    <row r="1" spans="1:27" s="23" customFormat="1" ht="59.25" customHeight="1" x14ac:dyDescent="0.25">
      <c r="A1" s="213" t="s">
        <v>3</v>
      </c>
      <c r="B1" s="215" t="s">
        <v>208</v>
      </c>
      <c r="C1" s="215"/>
      <c r="D1" s="215"/>
      <c r="E1" s="74" t="s">
        <v>183</v>
      </c>
      <c r="F1" s="74"/>
      <c r="G1" s="74"/>
      <c r="H1" s="74"/>
      <c r="I1" s="74"/>
      <c r="J1" s="74"/>
      <c r="K1" s="74"/>
      <c r="L1" s="74" t="s">
        <v>240</v>
      </c>
      <c r="M1" s="74"/>
      <c r="N1" s="74"/>
      <c r="O1" s="74"/>
      <c r="P1" s="74"/>
      <c r="Q1" s="74"/>
      <c r="R1" s="74"/>
      <c r="S1" s="74"/>
      <c r="T1" s="74" t="s">
        <v>242</v>
      </c>
      <c r="U1" s="74"/>
      <c r="V1" s="74"/>
      <c r="W1" s="74"/>
      <c r="X1" s="74"/>
      <c r="Y1" s="74"/>
      <c r="Z1" s="74"/>
      <c r="AA1" s="74"/>
    </row>
    <row r="2" spans="1:27" ht="175.5" customHeight="1" x14ac:dyDescent="0.25">
      <c r="A2" s="214"/>
      <c r="B2" s="215"/>
      <c r="C2" s="215"/>
      <c r="D2" s="215"/>
      <c r="E2" s="3">
        <v>2012</v>
      </c>
      <c r="F2" s="3">
        <v>2013</v>
      </c>
      <c r="G2" s="3">
        <v>2014</v>
      </c>
      <c r="H2" s="3">
        <v>2015</v>
      </c>
      <c r="I2" s="3">
        <v>2016</v>
      </c>
      <c r="J2" s="3">
        <v>2017</v>
      </c>
      <c r="K2" s="3">
        <v>2018</v>
      </c>
      <c r="L2" s="46" t="s">
        <v>15</v>
      </c>
      <c r="M2" s="46" t="s">
        <v>16</v>
      </c>
      <c r="N2" s="46" t="s">
        <v>17</v>
      </c>
      <c r="O2" s="46" t="s">
        <v>18</v>
      </c>
      <c r="P2" s="46" t="s">
        <v>19</v>
      </c>
      <c r="Q2" s="46" t="s">
        <v>20</v>
      </c>
      <c r="R2" s="43" t="s">
        <v>21</v>
      </c>
      <c r="S2" s="43" t="s">
        <v>22</v>
      </c>
      <c r="T2" s="3" t="s">
        <v>15</v>
      </c>
      <c r="U2" s="3" t="s">
        <v>16</v>
      </c>
      <c r="V2" s="3" t="s">
        <v>17</v>
      </c>
      <c r="W2" s="3" t="s">
        <v>18</v>
      </c>
      <c r="X2" s="3" t="s">
        <v>19</v>
      </c>
      <c r="Y2" s="3" t="s">
        <v>20</v>
      </c>
      <c r="Z2" s="4" t="s">
        <v>21</v>
      </c>
      <c r="AA2" s="47" t="s">
        <v>22</v>
      </c>
    </row>
    <row r="3" spans="1:27" ht="69.75" customHeight="1" x14ac:dyDescent="0.25">
      <c r="A3" s="22">
        <v>11</v>
      </c>
      <c r="B3" s="126" t="s">
        <v>123</v>
      </c>
      <c r="C3" s="127"/>
      <c r="D3" s="128"/>
      <c r="E3" s="36">
        <v>6135.5</v>
      </c>
      <c r="F3" s="36">
        <v>5985.5</v>
      </c>
      <c r="G3" s="36">
        <v>5973</v>
      </c>
      <c r="H3" s="36">
        <v>6078</v>
      </c>
      <c r="I3" s="36">
        <v>6169.5</v>
      </c>
      <c r="J3" s="36">
        <v>6177.25</v>
      </c>
      <c r="K3" s="36">
        <v>6241.75</v>
      </c>
      <c r="L3" s="32">
        <f t="shared" ref="L3:Q5" si="0">(F3/E3-1)*100</f>
        <v>-2.4447885257925184</v>
      </c>
      <c r="M3" s="32">
        <f t="shared" si="0"/>
        <v>-0.20883802522763117</v>
      </c>
      <c r="N3" s="32">
        <f t="shared" si="0"/>
        <v>1.7579105976895937</v>
      </c>
      <c r="O3" s="32">
        <f t="shared" si="0"/>
        <v>1.5054294175715688</v>
      </c>
      <c r="P3" s="32">
        <f t="shared" si="0"/>
        <v>0.1256179593159823</v>
      </c>
      <c r="Q3" s="32">
        <f t="shared" si="0"/>
        <v>1.0441539520013032</v>
      </c>
      <c r="R3" s="29">
        <f t="shared" ref="R3:R5" si="1">(K3/G3-1)*100</f>
        <v>4.4994140298007634</v>
      </c>
      <c r="S3" s="29">
        <f t="shared" ref="S3:S5" si="2">(K3/E3-1)*100</f>
        <v>1.7317252057696964</v>
      </c>
      <c r="T3" s="33">
        <f t="shared" ref="T3:Y5" si="3">F3-E3</f>
        <v>-150</v>
      </c>
      <c r="U3" s="33">
        <f t="shared" si="3"/>
        <v>-12.5</v>
      </c>
      <c r="V3" s="33">
        <f t="shared" si="3"/>
        <v>105</v>
      </c>
      <c r="W3" s="33">
        <f t="shared" si="3"/>
        <v>91.5</v>
      </c>
      <c r="X3" s="33">
        <f t="shared" si="3"/>
        <v>7.75</v>
      </c>
      <c r="Y3" s="33">
        <f t="shared" si="3"/>
        <v>64.5</v>
      </c>
      <c r="Z3" s="30">
        <f t="shared" ref="Z3:Z5" si="4">K3-G3</f>
        <v>268.75</v>
      </c>
      <c r="AA3" s="30">
        <f t="shared" ref="AA3:AA5" si="5">K3-E3</f>
        <v>106.25</v>
      </c>
    </row>
    <row r="4" spans="1:27" ht="69.75" customHeight="1" x14ac:dyDescent="0.25">
      <c r="A4" s="22">
        <v>12</v>
      </c>
      <c r="B4" s="124" t="s">
        <v>128</v>
      </c>
      <c r="C4" s="124"/>
      <c r="D4" s="124"/>
      <c r="E4" s="31">
        <v>1931.75</v>
      </c>
      <c r="F4" s="31">
        <v>1848.5</v>
      </c>
      <c r="G4" s="31">
        <v>1899.75</v>
      </c>
      <c r="H4" s="31">
        <v>1959.75</v>
      </c>
      <c r="I4" s="31">
        <v>2052.25</v>
      </c>
      <c r="J4" s="31">
        <v>1870.75</v>
      </c>
      <c r="K4" s="31">
        <v>1821.75</v>
      </c>
      <c r="L4" s="32">
        <f t="shared" si="0"/>
        <v>-4.3095638669600085</v>
      </c>
      <c r="M4" s="32">
        <f t="shared" si="0"/>
        <v>2.7725182580470742</v>
      </c>
      <c r="N4" s="32">
        <f t="shared" si="0"/>
        <v>3.1583103039873661</v>
      </c>
      <c r="O4" s="32">
        <f t="shared" si="0"/>
        <v>4.7199897946166525</v>
      </c>
      <c r="P4" s="32">
        <f t="shared" si="0"/>
        <v>-8.8439517602631241</v>
      </c>
      <c r="Q4" s="32">
        <f t="shared" si="0"/>
        <v>-2.6192703461178635</v>
      </c>
      <c r="R4" s="29">
        <f t="shared" si="1"/>
        <v>-4.1058033951835711</v>
      </c>
      <c r="S4" s="29">
        <f t="shared" si="2"/>
        <v>-5.6943186230102194</v>
      </c>
      <c r="T4" s="33">
        <f t="shared" si="3"/>
        <v>-83.25</v>
      </c>
      <c r="U4" s="33">
        <f t="shared" si="3"/>
        <v>51.25</v>
      </c>
      <c r="V4" s="33">
        <f t="shared" si="3"/>
        <v>60</v>
      </c>
      <c r="W4" s="33">
        <f t="shared" si="3"/>
        <v>92.5</v>
      </c>
      <c r="X4" s="33">
        <f t="shared" si="3"/>
        <v>-181.5</v>
      </c>
      <c r="Y4" s="33">
        <f t="shared" si="3"/>
        <v>-49</v>
      </c>
      <c r="Z4" s="30">
        <f t="shared" si="4"/>
        <v>-78</v>
      </c>
      <c r="AA4" s="30">
        <f t="shared" si="5"/>
        <v>-110</v>
      </c>
    </row>
    <row r="5" spans="1:27" ht="69.75" customHeight="1" x14ac:dyDescent="0.25">
      <c r="A5" s="22">
        <v>13</v>
      </c>
      <c r="B5" s="124" t="s">
        <v>129</v>
      </c>
      <c r="C5" s="124"/>
      <c r="D5" s="124"/>
      <c r="E5" s="31">
        <v>4204</v>
      </c>
      <c r="F5" s="31">
        <v>4137</v>
      </c>
      <c r="G5" s="31">
        <v>4072.75</v>
      </c>
      <c r="H5" s="31">
        <v>4118.5</v>
      </c>
      <c r="I5" s="31">
        <v>4117.25</v>
      </c>
      <c r="J5" s="31">
        <v>4306.25</v>
      </c>
      <c r="K5" s="31">
        <v>4420</v>
      </c>
      <c r="L5" s="32">
        <f t="shared" si="0"/>
        <v>-1.5937202664129346</v>
      </c>
      <c r="M5" s="32">
        <f t="shared" si="0"/>
        <v>-1.5530577713318783</v>
      </c>
      <c r="N5" s="32">
        <f t="shared" si="0"/>
        <v>1.1233196243324528</v>
      </c>
      <c r="O5" s="32">
        <f t="shared" si="0"/>
        <v>-3.0350855894134554E-2</v>
      </c>
      <c r="P5" s="32">
        <f t="shared" si="0"/>
        <v>4.5904426498269535</v>
      </c>
      <c r="Q5" s="32">
        <f t="shared" si="0"/>
        <v>2.6415094339622636</v>
      </c>
      <c r="R5" s="29">
        <f t="shared" si="1"/>
        <v>8.5261800994414152</v>
      </c>
      <c r="S5" s="29">
        <f t="shared" si="2"/>
        <v>5.1379638439581266</v>
      </c>
      <c r="T5" s="33">
        <f t="shared" si="3"/>
        <v>-67</v>
      </c>
      <c r="U5" s="33">
        <f t="shared" si="3"/>
        <v>-64.25</v>
      </c>
      <c r="V5" s="33">
        <f t="shared" si="3"/>
        <v>45.75</v>
      </c>
      <c r="W5" s="33">
        <f t="shared" si="3"/>
        <v>-1.25</v>
      </c>
      <c r="X5" s="33">
        <f t="shared" si="3"/>
        <v>189</v>
      </c>
      <c r="Y5" s="33">
        <f t="shared" si="3"/>
        <v>113.75</v>
      </c>
      <c r="Z5" s="30">
        <f t="shared" si="4"/>
        <v>347.25</v>
      </c>
      <c r="AA5" s="30">
        <f t="shared" si="5"/>
        <v>216</v>
      </c>
    </row>
    <row r="6" spans="1:27" ht="15.75" x14ac:dyDescent="0.25">
      <c r="B6" s="212" t="s">
        <v>115</v>
      </c>
      <c r="C6" s="212"/>
      <c r="D6" s="212"/>
      <c r="E6" s="212"/>
      <c r="F6" s="212"/>
      <c r="G6" s="212"/>
      <c r="H6" s="212"/>
      <c r="I6" s="212"/>
      <c r="J6" s="212"/>
      <c r="K6" s="212"/>
    </row>
  </sheetData>
  <mergeCells count="9">
    <mergeCell ref="B6:K6"/>
    <mergeCell ref="A1:A2"/>
    <mergeCell ref="T1:AA1"/>
    <mergeCell ref="B3:D3"/>
    <mergeCell ref="B4:D4"/>
    <mergeCell ref="B5:D5"/>
    <mergeCell ref="B1:D2"/>
    <mergeCell ref="E1:K1"/>
    <mergeCell ref="L1:S1"/>
  </mergeCells>
  <pageMargins left="0.511811024" right="0.511811024" top="0.78740157499999996" bottom="0.78740157499999996" header="0.31496062000000002" footer="0.31496062000000002"/>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C48362-5958-4232-B041-AF661D9E6FB7}">
  <sheetPr>
    <tabColor theme="7" tint="-0.249977111117893"/>
  </sheetPr>
  <dimension ref="A1:AD120"/>
  <sheetViews>
    <sheetView zoomScale="70" zoomScaleNormal="70" workbookViewId="0">
      <pane xSplit="6" ySplit="5" topLeftCell="G6" activePane="bottomRight" state="frozen"/>
      <selection pane="topRight" activeCell="G1" sqref="G1"/>
      <selection pane="bottomLeft" activeCell="A6" sqref="A6"/>
      <selection pane="bottomRight" activeCell="B4" sqref="B4:F5"/>
    </sheetView>
  </sheetViews>
  <sheetFormatPr defaultRowHeight="19.5" customHeight="1" x14ac:dyDescent="0.25"/>
  <cols>
    <col min="1" max="1" width="8.140625" style="24" customWidth="1"/>
    <col min="2" max="2" width="23.42578125" style="24" customWidth="1"/>
    <col min="3" max="3" width="30" style="24" customWidth="1"/>
    <col min="4" max="4" width="21.140625" style="25" customWidth="1"/>
    <col min="5" max="5" width="20.85546875" style="25" customWidth="1"/>
    <col min="6" max="6" width="28.7109375" style="25" customWidth="1"/>
    <col min="7" max="13" width="11.140625" style="24" bestFit="1" customWidth="1"/>
    <col min="14" max="19" width="19" style="24" bestFit="1" customWidth="1"/>
    <col min="20" max="20" width="16" style="24" bestFit="1" customWidth="1"/>
    <col min="21" max="21" width="16" style="26" bestFit="1" customWidth="1"/>
    <col min="22" max="27" width="19" style="24" bestFit="1" customWidth="1"/>
    <col min="28" max="28" width="18.85546875" style="24" bestFit="1" customWidth="1"/>
    <col min="29" max="29" width="19.85546875" style="24" bestFit="1" customWidth="1"/>
    <col min="30" max="256" width="9.140625" style="24"/>
    <col min="257" max="257" width="8.140625" style="24" customWidth="1"/>
    <col min="258" max="258" width="23.42578125" style="24" customWidth="1"/>
    <col min="259" max="259" width="41.5703125" style="24" customWidth="1"/>
    <col min="260" max="261" width="58.7109375" style="24" customWidth="1"/>
    <col min="262" max="262" width="34" style="24" customWidth="1"/>
    <col min="263" max="269" width="16.140625" style="24" customWidth="1"/>
    <col min="270" max="270" width="11" style="24" customWidth="1"/>
    <col min="271" max="275" width="10.7109375" style="24" customWidth="1"/>
    <col min="276" max="277" width="14.85546875" style="24" customWidth="1"/>
    <col min="278" max="283" width="10.7109375" style="24" customWidth="1"/>
    <col min="284" max="284" width="15" style="24" customWidth="1"/>
    <col min="285" max="285" width="16.42578125" style="24" customWidth="1"/>
    <col min="286" max="512" width="9.140625" style="24"/>
    <col min="513" max="513" width="8.140625" style="24" customWidth="1"/>
    <col min="514" max="514" width="23.42578125" style="24" customWidth="1"/>
    <col min="515" max="515" width="41.5703125" style="24" customWidth="1"/>
    <col min="516" max="517" width="58.7109375" style="24" customWidth="1"/>
    <col min="518" max="518" width="34" style="24" customWidth="1"/>
    <col min="519" max="525" width="16.140625" style="24" customWidth="1"/>
    <col min="526" max="526" width="11" style="24" customWidth="1"/>
    <col min="527" max="531" width="10.7109375" style="24" customWidth="1"/>
    <col min="532" max="533" width="14.85546875" style="24" customWidth="1"/>
    <col min="534" max="539" width="10.7109375" style="24" customWidth="1"/>
    <col min="540" max="540" width="15" style="24" customWidth="1"/>
    <col min="541" max="541" width="16.42578125" style="24" customWidth="1"/>
    <col min="542" max="768" width="9.140625" style="24"/>
    <col min="769" max="769" width="8.140625" style="24" customWidth="1"/>
    <col min="770" max="770" width="23.42578125" style="24" customWidth="1"/>
    <col min="771" max="771" width="41.5703125" style="24" customWidth="1"/>
    <col min="772" max="773" width="58.7109375" style="24" customWidth="1"/>
    <col min="774" max="774" width="34" style="24" customWidth="1"/>
    <col min="775" max="781" width="16.140625" style="24" customWidth="1"/>
    <col min="782" max="782" width="11" style="24" customWidth="1"/>
    <col min="783" max="787" width="10.7109375" style="24" customWidth="1"/>
    <col min="788" max="789" width="14.85546875" style="24" customWidth="1"/>
    <col min="790" max="795" width="10.7109375" style="24" customWidth="1"/>
    <col min="796" max="796" width="15" style="24" customWidth="1"/>
    <col min="797" max="797" width="16.42578125" style="24" customWidth="1"/>
    <col min="798" max="1024" width="9.140625" style="24"/>
    <col min="1025" max="1025" width="8.140625" style="24" customWidth="1"/>
    <col min="1026" max="1026" width="23.42578125" style="24" customWidth="1"/>
    <col min="1027" max="1027" width="41.5703125" style="24" customWidth="1"/>
    <col min="1028" max="1029" width="58.7109375" style="24" customWidth="1"/>
    <col min="1030" max="1030" width="34" style="24" customWidth="1"/>
    <col min="1031" max="1037" width="16.140625" style="24" customWidth="1"/>
    <col min="1038" max="1038" width="11" style="24" customWidth="1"/>
    <col min="1039" max="1043" width="10.7109375" style="24" customWidth="1"/>
    <col min="1044" max="1045" width="14.85546875" style="24" customWidth="1"/>
    <col min="1046" max="1051" width="10.7109375" style="24" customWidth="1"/>
    <col min="1052" max="1052" width="15" style="24" customWidth="1"/>
    <col min="1053" max="1053" width="16.42578125" style="24" customWidth="1"/>
    <col min="1054" max="1280" width="9.140625" style="24"/>
    <col min="1281" max="1281" width="8.140625" style="24" customWidth="1"/>
    <col min="1282" max="1282" width="23.42578125" style="24" customWidth="1"/>
    <col min="1283" max="1283" width="41.5703125" style="24" customWidth="1"/>
    <col min="1284" max="1285" width="58.7109375" style="24" customWidth="1"/>
    <col min="1286" max="1286" width="34" style="24" customWidth="1"/>
    <col min="1287" max="1293" width="16.140625" style="24" customWidth="1"/>
    <col min="1294" max="1294" width="11" style="24" customWidth="1"/>
    <col min="1295" max="1299" width="10.7109375" style="24" customWidth="1"/>
    <col min="1300" max="1301" width="14.85546875" style="24" customWidth="1"/>
    <col min="1302" max="1307" width="10.7109375" style="24" customWidth="1"/>
    <col min="1308" max="1308" width="15" style="24" customWidth="1"/>
    <col min="1309" max="1309" width="16.42578125" style="24" customWidth="1"/>
    <col min="1310" max="1536" width="9.140625" style="24"/>
    <col min="1537" max="1537" width="8.140625" style="24" customWidth="1"/>
    <col min="1538" max="1538" width="23.42578125" style="24" customWidth="1"/>
    <col min="1539" max="1539" width="41.5703125" style="24" customWidth="1"/>
    <col min="1540" max="1541" width="58.7109375" style="24" customWidth="1"/>
    <col min="1542" max="1542" width="34" style="24" customWidth="1"/>
    <col min="1543" max="1549" width="16.140625" style="24" customWidth="1"/>
    <col min="1550" max="1550" width="11" style="24" customWidth="1"/>
    <col min="1551" max="1555" width="10.7109375" style="24" customWidth="1"/>
    <col min="1556" max="1557" width="14.85546875" style="24" customWidth="1"/>
    <col min="1558" max="1563" width="10.7109375" style="24" customWidth="1"/>
    <col min="1564" max="1564" width="15" style="24" customWidth="1"/>
    <col min="1565" max="1565" width="16.42578125" style="24" customWidth="1"/>
    <col min="1566" max="1792" width="9.140625" style="24"/>
    <col min="1793" max="1793" width="8.140625" style="24" customWidth="1"/>
    <col min="1794" max="1794" width="23.42578125" style="24" customWidth="1"/>
    <col min="1795" max="1795" width="41.5703125" style="24" customWidth="1"/>
    <col min="1796" max="1797" width="58.7109375" style="24" customWidth="1"/>
    <col min="1798" max="1798" width="34" style="24" customWidth="1"/>
    <col min="1799" max="1805" width="16.140625" style="24" customWidth="1"/>
    <col min="1806" max="1806" width="11" style="24" customWidth="1"/>
    <col min="1807" max="1811" width="10.7109375" style="24" customWidth="1"/>
    <col min="1812" max="1813" width="14.85546875" style="24" customWidth="1"/>
    <col min="1814" max="1819" width="10.7109375" style="24" customWidth="1"/>
    <col min="1820" max="1820" width="15" style="24" customWidth="1"/>
    <col min="1821" max="1821" width="16.42578125" style="24" customWidth="1"/>
    <col min="1822" max="2048" width="9.140625" style="24"/>
    <col min="2049" max="2049" width="8.140625" style="24" customWidth="1"/>
    <col min="2050" max="2050" width="23.42578125" style="24" customWidth="1"/>
    <col min="2051" max="2051" width="41.5703125" style="24" customWidth="1"/>
    <col min="2052" max="2053" width="58.7109375" style="24" customWidth="1"/>
    <col min="2054" max="2054" width="34" style="24" customWidth="1"/>
    <col min="2055" max="2061" width="16.140625" style="24" customWidth="1"/>
    <col min="2062" max="2062" width="11" style="24" customWidth="1"/>
    <col min="2063" max="2067" width="10.7109375" style="24" customWidth="1"/>
    <col min="2068" max="2069" width="14.85546875" style="24" customWidth="1"/>
    <col min="2070" max="2075" width="10.7109375" style="24" customWidth="1"/>
    <col min="2076" max="2076" width="15" style="24" customWidth="1"/>
    <col min="2077" max="2077" width="16.42578125" style="24" customWidth="1"/>
    <col min="2078" max="2304" width="9.140625" style="24"/>
    <col min="2305" max="2305" width="8.140625" style="24" customWidth="1"/>
    <col min="2306" max="2306" width="23.42578125" style="24" customWidth="1"/>
    <col min="2307" max="2307" width="41.5703125" style="24" customWidth="1"/>
    <col min="2308" max="2309" width="58.7109375" style="24" customWidth="1"/>
    <col min="2310" max="2310" width="34" style="24" customWidth="1"/>
    <col min="2311" max="2317" width="16.140625" style="24" customWidth="1"/>
    <col min="2318" max="2318" width="11" style="24" customWidth="1"/>
    <col min="2319" max="2323" width="10.7109375" style="24" customWidth="1"/>
    <col min="2324" max="2325" width="14.85546875" style="24" customWidth="1"/>
    <col min="2326" max="2331" width="10.7109375" style="24" customWidth="1"/>
    <col min="2332" max="2332" width="15" style="24" customWidth="1"/>
    <col min="2333" max="2333" width="16.42578125" style="24" customWidth="1"/>
    <col min="2334" max="2560" width="9.140625" style="24"/>
    <col min="2561" max="2561" width="8.140625" style="24" customWidth="1"/>
    <col min="2562" max="2562" width="23.42578125" style="24" customWidth="1"/>
    <col min="2563" max="2563" width="41.5703125" style="24" customWidth="1"/>
    <col min="2564" max="2565" width="58.7109375" style="24" customWidth="1"/>
    <col min="2566" max="2566" width="34" style="24" customWidth="1"/>
    <col min="2567" max="2573" width="16.140625" style="24" customWidth="1"/>
    <col min="2574" max="2574" width="11" style="24" customWidth="1"/>
    <col min="2575" max="2579" width="10.7109375" style="24" customWidth="1"/>
    <col min="2580" max="2581" width="14.85546875" style="24" customWidth="1"/>
    <col min="2582" max="2587" width="10.7109375" style="24" customWidth="1"/>
    <col min="2588" max="2588" width="15" style="24" customWidth="1"/>
    <col min="2589" max="2589" width="16.42578125" style="24" customWidth="1"/>
    <col min="2590" max="2816" width="9.140625" style="24"/>
    <col min="2817" max="2817" width="8.140625" style="24" customWidth="1"/>
    <col min="2818" max="2818" width="23.42578125" style="24" customWidth="1"/>
    <col min="2819" max="2819" width="41.5703125" style="24" customWidth="1"/>
    <col min="2820" max="2821" width="58.7109375" style="24" customWidth="1"/>
    <col min="2822" max="2822" width="34" style="24" customWidth="1"/>
    <col min="2823" max="2829" width="16.140625" style="24" customWidth="1"/>
    <col min="2830" max="2830" width="11" style="24" customWidth="1"/>
    <col min="2831" max="2835" width="10.7109375" style="24" customWidth="1"/>
    <col min="2836" max="2837" width="14.85546875" style="24" customWidth="1"/>
    <col min="2838" max="2843" width="10.7109375" style="24" customWidth="1"/>
    <col min="2844" max="2844" width="15" style="24" customWidth="1"/>
    <col min="2845" max="2845" width="16.42578125" style="24" customWidth="1"/>
    <col min="2846" max="3072" width="9.140625" style="24"/>
    <col min="3073" max="3073" width="8.140625" style="24" customWidth="1"/>
    <col min="3074" max="3074" width="23.42578125" style="24" customWidth="1"/>
    <col min="3075" max="3075" width="41.5703125" style="24" customWidth="1"/>
    <col min="3076" max="3077" width="58.7109375" style="24" customWidth="1"/>
    <col min="3078" max="3078" width="34" style="24" customWidth="1"/>
    <col min="3079" max="3085" width="16.140625" style="24" customWidth="1"/>
    <col min="3086" max="3086" width="11" style="24" customWidth="1"/>
    <col min="3087" max="3091" width="10.7109375" style="24" customWidth="1"/>
    <col min="3092" max="3093" width="14.85546875" style="24" customWidth="1"/>
    <col min="3094" max="3099" width="10.7109375" style="24" customWidth="1"/>
    <col min="3100" max="3100" width="15" style="24" customWidth="1"/>
    <col min="3101" max="3101" width="16.42578125" style="24" customWidth="1"/>
    <col min="3102" max="3328" width="9.140625" style="24"/>
    <col min="3329" max="3329" width="8.140625" style="24" customWidth="1"/>
    <col min="3330" max="3330" width="23.42578125" style="24" customWidth="1"/>
    <col min="3331" max="3331" width="41.5703125" style="24" customWidth="1"/>
    <col min="3332" max="3333" width="58.7109375" style="24" customWidth="1"/>
    <col min="3334" max="3334" width="34" style="24" customWidth="1"/>
    <col min="3335" max="3341" width="16.140625" style="24" customWidth="1"/>
    <col min="3342" max="3342" width="11" style="24" customWidth="1"/>
    <col min="3343" max="3347" width="10.7109375" style="24" customWidth="1"/>
    <col min="3348" max="3349" width="14.85546875" style="24" customWidth="1"/>
    <col min="3350" max="3355" width="10.7109375" style="24" customWidth="1"/>
    <col min="3356" max="3356" width="15" style="24" customWidth="1"/>
    <col min="3357" max="3357" width="16.42578125" style="24" customWidth="1"/>
    <col min="3358" max="3584" width="9.140625" style="24"/>
    <col min="3585" max="3585" width="8.140625" style="24" customWidth="1"/>
    <col min="3586" max="3586" width="23.42578125" style="24" customWidth="1"/>
    <col min="3587" max="3587" width="41.5703125" style="24" customWidth="1"/>
    <col min="3588" max="3589" width="58.7109375" style="24" customWidth="1"/>
    <col min="3590" max="3590" width="34" style="24" customWidth="1"/>
    <col min="3591" max="3597" width="16.140625" style="24" customWidth="1"/>
    <col min="3598" max="3598" width="11" style="24" customWidth="1"/>
    <col min="3599" max="3603" width="10.7109375" style="24" customWidth="1"/>
    <col min="3604" max="3605" width="14.85546875" style="24" customWidth="1"/>
    <col min="3606" max="3611" width="10.7109375" style="24" customWidth="1"/>
    <col min="3612" max="3612" width="15" style="24" customWidth="1"/>
    <col min="3613" max="3613" width="16.42578125" style="24" customWidth="1"/>
    <col min="3614" max="3840" width="9.140625" style="24"/>
    <col min="3841" max="3841" width="8.140625" style="24" customWidth="1"/>
    <col min="3842" max="3842" width="23.42578125" style="24" customWidth="1"/>
    <col min="3843" max="3843" width="41.5703125" style="24" customWidth="1"/>
    <col min="3844" max="3845" width="58.7109375" style="24" customWidth="1"/>
    <col min="3846" max="3846" width="34" style="24" customWidth="1"/>
    <col min="3847" max="3853" width="16.140625" style="24" customWidth="1"/>
    <col min="3854" max="3854" width="11" style="24" customWidth="1"/>
    <col min="3855" max="3859" width="10.7109375" style="24" customWidth="1"/>
    <col min="3860" max="3861" width="14.85546875" style="24" customWidth="1"/>
    <col min="3862" max="3867" width="10.7109375" style="24" customWidth="1"/>
    <col min="3868" max="3868" width="15" style="24" customWidth="1"/>
    <col min="3869" max="3869" width="16.42578125" style="24" customWidth="1"/>
    <col min="3870" max="4096" width="9.140625" style="24"/>
    <col min="4097" max="4097" width="8.140625" style="24" customWidth="1"/>
    <col min="4098" max="4098" width="23.42578125" style="24" customWidth="1"/>
    <col min="4099" max="4099" width="41.5703125" style="24" customWidth="1"/>
    <col min="4100" max="4101" width="58.7109375" style="24" customWidth="1"/>
    <col min="4102" max="4102" width="34" style="24" customWidth="1"/>
    <col min="4103" max="4109" width="16.140625" style="24" customWidth="1"/>
    <col min="4110" max="4110" width="11" style="24" customWidth="1"/>
    <col min="4111" max="4115" width="10.7109375" style="24" customWidth="1"/>
    <col min="4116" max="4117" width="14.85546875" style="24" customWidth="1"/>
    <col min="4118" max="4123" width="10.7109375" style="24" customWidth="1"/>
    <col min="4124" max="4124" width="15" style="24" customWidth="1"/>
    <col min="4125" max="4125" width="16.42578125" style="24" customWidth="1"/>
    <col min="4126" max="4352" width="9.140625" style="24"/>
    <col min="4353" max="4353" width="8.140625" style="24" customWidth="1"/>
    <col min="4354" max="4354" width="23.42578125" style="24" customWidth="1"/>
    <col min="4355" max="4355" width="41.5703125" style="24" customWidth="1"/>
    <col min="4356" max="4357" width="58.7109375" style="24" customWidth="1"/>
    <col min="4358" max="4358" width="34" style="24" customWidth="1"/>
    <col min="4359" max="4365" width="16.140625" style="24" customWidth="1"/>
    <col min="4366" max="4366" width="11" style="24" customWidth="1"/>
    <col min="4367" max="4371" width="10.7109375" style="24" customWidth="1"/>
    <col min="4372" max="4373" width="14.85546875" style="24" customWidth="1"/>
    <col min="4374" max="4379" width="10.7109375" style="24" customWidth="1"/>
    <col min="4380" max="4380" width="15" style="24" customWidth="1"/>
    <col min="4381" max="4381" width="16.42578125" style="24" customWidth="1"/>
    <col min="4382" max="4608" width="9.140625" style="24"/>
    <col min="4609" max="4609" width="8.140625" style="24" customWidth="1"/>
    <col min="4610" max="4610" width="23.42578125" style="24" customWidth="1"/>
    <col min="4611" max="4611" width="41.5703125" style="24" customWidth="1"/>
    <col min="4612" max="4613" width="58.7109375" style="24" customWidth="1"/>
    <col min="4614" max="4614" width="34" style="24" customWidth="1"/>
    <col min="4615" max="4621" width="16.140625" style="24" customWidth="1"/>
    <col min="4622" max="4622" width="11" style="24" customWidth="1"/>
    <col min="4623" max="4627" width="10.7109375" style="24" customWidth="1"/>
    <col min="4628" max="4629" width="14.85546875" style="24" customWidth="1"/>
    <col min="4630" max="4635" width="10.7109375" style="24" customWidth="1"/>
    <col min="4636" max="4636" width="15" style="24" customWidth="1"/>
    <col min="4637" max="4637" width="16.42578125" style="24" customWidth="1"/>
    <col min="4638" max="4864" width="9.140625" style="24"/>
    <col min="4865" max="4865" width="8.140625" style="24" customWidth="1"/>
    <col min="4866" max="4866" width="23.42578125" style="24" customWidth="1"/>
    <col min="4867" max="4867" width="41.5703125" style="24" customWidth="1"/>
    <col min="4868" max="4869" width="58.7109375" style="24" customWidth="1"/>
    <col min="4870" max="4870" width="34" style="24" customWidth="1"/>
    <col min="4871" max="4877" width="16.140625" style="24" customWidth="1"/>
    <col min="4878" max="4878" width="11" style="24" customWidth="1"/>
    <col min="4879" max="4883" width="10.7109375" style="24" customWidth="1"/>
    <col min="4884" max="4885" width="14.85546875" style="24" customWidth="1"/>
    <col min="4886" max="4891" width="10.7109375" style="24" customWidth="1"/>
    <col min="4892" max="4892" width="15" style="24" customWidth="1"/>
    <col min="4893" max="4893" width="16.42578125" style="24" customWidth="1"/>
    <col min="4894" max="5120" width="9.140625" style="24"/>
    <col min="5121" max="5121" width="8.140625" style="24" customWidth="1"/>
    <col min="5122" max="5122" width="23.42578125" style="24" customWidth="1"/>
    <col min="5123" max="5123" width="41.5703125" style="24" customWidth="1"/>
    <col min="5124" max="5125" width="58.7109375" style="24" customWidth="1"/>
    <col min="5126" max="5126" width="34" style="24" customWidth="1"/>
    <col min="5127" max="5133" width="16.140625" style="24" customWidth="1"/>
    <col min="5134" max="5134" width="11" style="24" customWidth="1"/>
    <col min="5135" max="5139" width="10.7109375" style="24" customWidth="1"/>
    <col min="5140" max="5141" width="14.85546875" style="24" customWidth="1"/>
    <col min="5142" max="5147" width="10.7109375" style="24" customWidth="1"/>
    <col min="5148" max="5148" width="15" style="24" customWidth="1"/>
    <col min="5149" max="5149" width="16.42578125" style="24" customWidth="1"/>
    <col min="5150" max="5376" width="9.140625" style="24"/>
    <col min="5377" max="5377" width="8.140625" style="24" customWidth="1"/>
    <col min="5378" max="5378" width="23.42578125" style="24" customWidth="1"/>
    <col min="5379" max="5379" width="41.5703125" style="24" customWidth="1"/>
    <col min="5380" max="5381" width="58.7109375" style="24" customWidth="1"/>
    <col min="5382" max="5382" width="34" style="24" customWidth="1"/>
    <col min="5383" max="5389" width="16.140625" style="24" customWidth="1"/>
    <col min="5390" max="5390" width="11" style="24" customWidth="1"/>
    <col min="5391" max="5395" width="10.7109375" style="24" customWidth="1"/>
    <col min="5396" max="5397" width="14.85546875" style="24" customWidth="1"/>
    <col min="5398" max="5403" width="10.7109375" style="24" customWidth="1"/>
    <col min="5404" max="5404" width="15" style="24" customWidth="1"/>
    <col min="5405" max="5405" width="16.42578125" style="24" customWidth="1"/>
    <col min="5406" max="5632" width="9.140625" style="24"/>
    <col min="5633" max="5633" width="8.140625" style="24" customWidth="1"/>
    <col min="5634" max="5634" width="23.42578125" style="24" customWidth="1"/>
    <col min="5635" max="5635" width="41.5703125" style="24" customWidth="1"/>
    <col min="5636" max="5637" width="58.7109375" style="24" customWidth="1"/>
    <col min="5638" max="5638" width="34" style="24" customWidth="1"/>
    <col min="5639" max="5645" width="16.140625" style="24" customWidth="1"/>
    <col min="5646" max="5646" width="11" style="24" customWidth="1"/>
    <col min="5647" max="5651" width="10.7109375" style="24" customWidth="1"/>
    <col min="5652" max="5653" width="14.85546875" style="24" customWidth="1"/>
    <col min="5654" max="5659" width="10.7109375" style="24" customWidth="1"/>
    <col min="5660" max="5660" width="15" style="24" customWidth="1"/>
    <col min="5661" max="5661" width="16.42578125" style="24" customWidth="1"/>
    <col min="5662" max="5888" width="9.140625" style="24"/>
    <col min="5889" max="5889" width="8.140625" style="24" customWidth="1"/>
    <col min="5890" max="5890" width="23.42578125" style="24" customWidth="1"/>
    <col min="5891" max="5891" width="41.5703125" style="24" customWidth="1"/>
    <col min="5892" max="5893" width="58.7109375" style="24" customWidth="1"/>
    <col min="5894" max="5894" width="34" style="24" customWidth="1"/>
    <col min="5895" max="5901" width="16.140625" style="24" customWidth="1"/>
    <col min="5902" max="5902" width="11" style="24" customWidth="1"/>
    <col min="5903" max="5907" width="10.7109375" style="24" customWidth="1"/>
    <col min="5908" max="5909" width="14.85546875" style="24" customWidth="1"/>
    <col min="5910" max="5915" width="10.7109375" style="24" customWidth="1"/>
    <col min="5916" max="5916" width="15" style="24" customWidth="1"/>
    <col min="5917" max="5917" width="16.42578125" style="24" customWidth="1"/>
    <col min="5918" max="6144" width="9.140625" style="24"/>
    <col min="6145" max="6145" width="8.140625" style="24" customWidth="1"/>
    <col min="6146" max="6146" width="23.42578125" style="24" customWidth="1"/>
    <col min="6147" max="6147" width="41.5703125" style="24" customWidth="1"/>
    <col min="6148" max="6149" width="58.7109375" style="24" customWidth="1"/>
    <col min="6150" max="6150" width="34" style="24" customWidth="1"/>
    <col min="6151" max="6157" width="16.140625" style="24" customWidth="1"/>
    <col min="6158" max="6158" width="11" style="24" customWidth="1"/>
    <col min="6159" max="6163" width="10.7109375" style="24" customWidth="1"/>
    <col min="6164" max="6165" width="14.85546875" style="24" customWidth="1"/>
    <col min="6166" max="6171" width="10.7109375" style="24" customWidth="1"/>
    <col min="6172" max="6172" width="15" style="24" customWidth="1"/>
    <col min="6173" max="6173" width="16.42578125" style="24" customWidth="1"/>
    <col min="6174" max="6400" width="9.140625" style="24"/>
    <col min="6401" max="6401" width="8.140625" style="24" customWidth="1"/>
    <col min="6402" max="6402" width="23.42578125" style="24" customWidth="1"/>
    <col min="6403" max="6403" width="41.5703125" style="24" customWidth="1"/>
    <col min="6404" max="6405" width="58.7109375" style="24" customWidth="1"/>
    <col min="6406" max="6406" width="34" style="24" customWidth="1"/>
    <col min="6407" max="6413" width="16.140625" style="24" customWidth="1"/>
    <col min="6414" max="6414" width="11" style="24" customWidth="1"/>
    <col min="6415" max="6419" width="10.7109375" style="24" customWidth="1"/>
    <col min="6420" max="6421" width="14.85546875" style="24" customWidth="1"/>
    <col min="6422" max="6427" width="10.7109375" style="24" customWidth="1"/>
    <col min="6428" max="6428" width="15" style="24" customWidth="1"/>
    <col min="6429" max="6429" width="16.42578125" style="24" customWidth="1"/>
    <col min="6430" max="6656" width="9.140625" style="24"/>
    <col min="6657" max="6657" width="8.140625" style="24" customWidth="1"/>
    <col min="6658" max="6658" width="23.42578125" style="24" customWidth="1"/>
    <col min="6659" max="6659" width="41.5703125" style="24" customWidth="1"/>
    <col min="6660" max="6661" width="58.7109375" style="24" customWidth="1"/>
    <col min="6662" max="6662" width="34" style="24" customWidth="1"/>
    <col min="6663" max="6669" width="16.140625" style="24" customWidth="1"/>
    <col min="6670" max="6670" width="11" style="24" customWidth="1"/>
    <col min="6671" max="6675" width="10.7109375" style="24" customWidth="1"/>
    <col min="6676" max="6677" width="14.85546875" style="24" customWidth="1"/>
    <col min="6678" max="6683" width="10.7109375" style="24" customWidth="1"/>
    <col min="6684" max="6684" width="15" style="24" customWidth="1"/>
    <col min="6685" max="6685" width="16.42578125" style="24" customWidth="1"/>
    <col min="6686" max="6912" width="9.140625" style="24"/>
    <col min="6913" max="6913" width="8.140625" style="24" customWidth="1"/>
    <col min="6914" max="6914" width="23.42578125" style="24" customWidth="1"/>
    <col min="6915" max="6915" width="41.5703125" style="24" customWidth="1"/>
    <col min="6916" max="6917" width="58.7109375" style="24" customWidth="1"/>
    <col min="6918" max="6918" width="34" style="24" customWidth="1"/>
    <col min="6919" max="6925" width="16.140625" style="24" customWidth="1"/>
    <col min="6926" max="6926" width="11" style="24" customWidth="1"/>
    <col min="6927" max="6931" width="10.7109375" style="24" customWidth="1"/>
    <col min="6932" max="6933" width="14.85546875" style="24" customWidth="1"/>
    <col min="6934" max="6939" width="10.7109375" style="24" customWidth="1"/>
    <col min="6940" max="6940" width="15" style="24" customWidth="1"/>
    <col min="6941" max="6941" width="16.42578125" style="24" customWidth="1"/>
    <col min="6942" max="7168" width="9.140625" style="24"/>
    <col min="7169" max="7169" width="8.140625" style="24" customWidth="1"/>
    <col min="7170" max="7170" width="23.42578125" style="24" customWidth="1"/>
    <col min="7171" max="7171" width="41.5703125" style="24" customWidth="1"/>
    <col min="7172" max="7173" width="58.7109375" style="24" customWidth="1"/>
    <col min="7174" max="7174" width="34" style="24" customWidth="1"/>
    <col min="7175" max="7181" width="16.140625" style="24" customWidth="1"/>
    <col min="7182" max="7182" width="11" style="24" customWidth="1"/>
    <col min="7183" max="7187" width="10.7109375" style="24" customWidth="1"/>
    <col min="7188" max="7189" width="14.85546875" style="24" customWidth="1"/>
    <col min="7190" max="7195" width="10.7109375" style="24" customWidth="1"/>
    <col min="7196" max="7196" width="15" style="24" customWidth="1"/>
    <col min="7197" max="7197" width="16.42578125" style="24" customWidth="1"/>
    <col min="7198" max="7424" width="9.140625" style="24"/>
    <col min="7425" max="7425" width="8.140625" style="24" customWidth="1"/>
    <col min="7426" max="7426" width="23.42578125" style="24" customWidth="1"/>
    <col min="7427" max="7427" width="41.5703125" style="24" customWidth="1"/>
    <col min="7428" max="7429" width="58.7109375" style="24" customWidth="1"/>
    <col min="7430" max="7430" width="34" style="24" customWidth="1"/>
    <col min="7431" max="7437" width="16.140625" style="24" customWidth="1"/>
    <col min="7438" max="7438" width="11" style="24" customWidth="1"/>
    <col min="7439" max="7443" width="10.7109375" style="24" customWidth="1"/>
    <col min="7444" max="7445" width="14.85546875" style="24" customWidth="1"/>
    <col min="7446" max="7451" width="10.7109375" style="24" customWidth="1"/>
    <col min="7452" max="7452" width="15" style="24" customWidth="1"/>
    <col min="7453" max="7453" width="16.42578125" style="24" customWidth="1"/>
    <col min="7454" max="7680" width="9.140625" style="24"/>
    <col min="7681" max="7681" width="8.140625" style="24" customWidth="1"/>
    <col min="7682" max="7682" width="23.42578125" style="24" customWidth="1"/>
    <col min="7683" max="7683" width="41.5703125" style="24" customWidth="1"/>
    <col min="7684" max="7685" width="58.7109375" style="24" customWidth="1"/>
    <col min="7686" max="7686" width="34" style="24" customWidth="1"/>
    <col min="7687" max="7693" width="16.140625" style="24" customWidth="1"/>
    <col min="7694" max="7694" width="11" style="24" customWidth="1"/>
    <col min="7695" max="7699" width="10.7109375" style="24" customWidth="1"/>
    <col min="7700" max="7701" width="14.85546875" style="24" customWidth="1"/>
    <col min="7702" max="7707" width="10.7109375" style="24" customWidth="1"/>
    <col min="7708" max="7708" width="15" style="24" customWidth="1"/>
    <col min="7709" max="7709" width="16.42578125" style="24" customWidth="1"/>
    <col min="7710" max="7936" width="9.140625" style="24"/>
    <col min="7937" max="7937" width="8.140625" style="24" customWidth="1"/>
    <col min="7938" max="7938" width="23.42578125" style="24" customWidth="1"/>
    <col min="7939" max="7939" width="41.5703125" style="24" customWidth="1"/>
    <col min="7940" max="7941" width="58.7109375" style="24" customWidth="1"/>
    <col min="7942" max="7942" width="34" style="24" customWidth="1"/>
    <col min="7943" max="7949" width="16.140625" style="24" customWidth="1"/>
    <col min="7950" max="7950" width="11" style="24" customWidth="1"/>
    <col min="7951" max="7955" width="10.7109375" style="24" customWidth="1"/>
    <col min="7956" max="7957" width="14.85546875" style="24" customWidth="1"/>
    <col min="7958" max="7963" width="10.7109375" style="24" customWidth="1"/>
    <col min="7964" max="7964" width="15" style="24" customWidth="1"/>
    <col min="7965" max="7965" width="16.42578125" style="24" customWidth="1"/>
    <col min="7966" max="8192" width="9.140625" style="24"/>
    <col min="8193" max="8193" width="8.140625" style="24" customWidth="1"/>
    <col min="8194" max="8194" width="23.42578125" style="24" customWidth="1"/>
    <col min="8195" max="8195" width="41.5703125" style="24" customWidth="1"/>
    <col min="8196" max="8197" width="58.7109375" style="24" customWidth="1"/>
    <col min="8198" max="8198" width="34" style="24" customWidth="1"/>
    <col min="8199" max="8205" width="16.140625" style="24" customWidth="1"/>
    <col min="8206" max="8206" width="11" style="24" customWidth="1"/>
    <col min="8207" max="8211" width="10.7109375" style="24" customWidth="1"/>
    <col min="8212" max="8213" width="14.85546875" style="24" customWidth="1"/>
    <col min="8214" max="8219" width="10.7109375" style="24" customWidth="1"/>
    <col min="8220" max="8220" width="15" style="24" customWidth="1"/>
    <col min="8221" max="8221" width="16.42578125" style="24" customWidth="1"/>
    <col min="8222" max="8448" width="9.140625" style="24"/>
    <col min="8449" max="8449" width="8.140625" style="24" customWidth="1"/>
    <col min="8450" max="8450" width="23.42578125" style="24" customWidth="1"/>
    <col min="8451" max="8451" width="41.5703125" style="24" customWidth="1"/>
    <col min="8452" max="8453" width="58.7109375" style="24" customWidth="1"/>
    <col min="8454" max="8454" width="34" style="24" customWidth="1"/>
    <col min="8455" max="8461" width="16.140625" style="24" customWidth="1"/>
    <col min="8462" max="8462" width="11" style="24" customWidth="1"/>
    <col min="8463" max="8467" width="10.7109375" style="24" customWidth="1"/>
    <col min="8468" max="8469" width="14.85546875" style="24" customWidth="1"/>
    <col min="8470" max="8475" width="10.7109375" style="24" customWidth="1"/>
    <col min="8476" max="8476" width="15" style="24" customWidth="1"/>
    <col min="8477" max="8477" width="16.42578125" style="24" customWidth="1"/>
    <col min="8478" max="8704" width="9.140625" style="24"/>
    <col min="8705" max="8705" width="8.140625" style="24" customWidth="1"/>
    <col min="8706" max="8706" width="23.42578125" style="24" customWidth="1"/>
    <col min="8707" max="8707" width="41.5703125" style="24" customWidth="1"/>
    <col min="8708" max="8709" width="58.7109375" style="24" customWidth="1"/>
    <col min="8710" max="8710" width="34" style="24" customWidth="1"/>
    <col min="8711" max="8717" width="16.140625" style="24" customWidth="1"/>
    <col min="8718" max="8718" width="11" style="24" customWidth="1"/>
    <col min="8719" max="8723" width="10.7109375" style="24" customWidth="1"/>
    <col min="8724" max="8725" width="14.85546875" style="24" customWidth="1"/>
    <col min="8726" max="8731" width="10.7109375" style="24" customWidth="1"/>
    <col min="8732" max="8732" width="15" style="24" customWidth="1"/>
    <col min="8733" max="8733" width="16.42578125" style="24" customWidth="1"/>
    <col min="8734" max="8960" width="9.140625" style="24"/>
    <col min="8961" max="8961" width="8.140625" style="24" customWidth="1"/>
    <col min="8962" max="8962" width="23.42578125" style="24" customWidth="1"/>
    <col min="8963" max="8963" width="41.5703125" style="24" customWidth="1"/>
    <col min="8964" max="8965" width="58.7109375" style="24" customWidth="1"/>
    <col min="8966" max="8966" width="34" style="24" customWidth="1"/>
    <col min="8967" max="8973" width="16.140625" style="24" customWidth="1"/>
    <col min="8974" max="8974" width="11" style="24" customWidth="1"/>
    <col min="8975" max="8979" width="10.7109375" style="24" customWidth="1"/>
    <col min="8980" max="8981" width="14.85546875" style="24" customWidth="1"/>
    <col min="8982" max="8987" width="10.7109375" style="24" customWidth="1"/>
    <col min="8988" max="8988" width="15" style="24" customWidth="1"/>
    <col min="8989" max="8989" width="16.42578125" style="24" customWidth="1"/>
    <col min="8990" max="9216" width="9.140625" style="24"/>
    <col min="9217" max="9217" width="8.140625" style="24" customWidth="1"/>
    <col min="9218" max="9218" width="23.42578125" style="24" customWidth="1"/>
    <col min="9219" max="9219" width="41.5703125" style="24" customWidth="1"/>
    <col min="9220" max="9221" width="58.7109375" style="24" customWidth="1"/>
    <col min="9222" max="9222" width="34" style="24" customWidth="1"/>
    <col min="9223" max="9229" width="16.140625" style="24" customWidth="1"/>
    <col min="9230" max="9230" width="11" style="24" customWidth="1"/>
    <col min="9231" max="9235" width="10.7109375" style="24" customWidth="1"/>
    <col min="9236" max="9237" width="14.85546875" style="24" customWidth="1"/>
    <col min="9238" max="9243" width="10.7109375" style="24" customWidth="1"/>
    <col min="9244" max="9244" width="15" style="24" customWidth="1"/>
    <col min="9245" max="9245" width="16.42578125" style="24" customWidth="1"/>
    <col min="9246" max="9472" width="9.140625" style="24"/>
    <col min="9473" max="9473" width="8.140625" style="24" customWidth="1"/>
    <col min="9474" max="9474" width="23.42578125" style="24" customWidth="1"/>
    <col min="9475" max="9475" width="41.5703125" style="24" customWidth="1"/>
    <col min="9476" max="9477" width="58.7109375" style="24" customWidth="1"/>
    <col min="9478" max="9478" width="34" style="24" customWidth="1"/>
    <col min="9479" max="9485" width="16.140625" style="24" customWidth="1"/>
    <col min="9486" max="9486" width="11" style="24" customWidth="1"/>
    <col min="9487" max="9491" width="10.7109375" style="24" customWidth="1"/>
    <col min="9492" max="9493" width="14.85546875" style="24" customWidth="1"/>
    <col min="9494" max="9499" width="10.7109375" style="24" customWidth="1"/>
    <col min="9500" max="9500" width="15" style="24" customWidth="1"/>
    <col min="9501" max="9501" width="16.42578125" style="24" customWidth="1"/>
    <col min="9502" max="9728" width="9.140625" style="24"/>
    <col min="9729" max="9729" width="8.140625" style="24" customWidth="1"/>
    <col min="9730" max="9730" width="23.42578125" style="24" customWidth="1"/>
    <col min="9731" max="9731" width="41.5703125" style="24" customWidth="1"/>
    <col min="9732" max="9733" width="58.7109375" style="24" customWidth="1"/>
    <col min="9734" max="9734" width="34" style="24" customWidth="1"/>
    <col min="9735" max="9741" width="16.140625" style="24" customWidth="1"/>
    <col min="9742" max="9742" width="11" style="24" customWidth="1"/>
    <col min="9743" max="9747" width="10.7109375" style="24" customWidth="1"/>
    <col min="9748" max="9749" width="14.85546875" style="24" customWidth="1"/>
    <col min="9750" max="9755" width="10.7109375" style="24" customWidth="1"/>
    <col min="9756" max="9756" width="15" style="24" customWidth="1"/>
    <col min="9757" max="9757" width="16.42578125" style="24" customWidth="1"/>
    <col min="9758" max="9984" width="9.140625" style="24"/>
    <col min="9985" max="9985" width="8.140625" style="24" customWidth="1"/>
    <col min="9986" max="9986" width="23.42578125" style="24" customWidth="1"/>
    <col min="9987" max="9987" width="41.5703125" style="24" customWidth="1"/>
    <col min="9988" max="9989" width="58.7109375" style="24" customWidth="1"/>
    <col min="9990" max="9990" width="34" style="24" customWidth="1"/>
    <col min="9991" max="9997" width="16.140625" style="24" customWidth="1"/>
    <col min="9998" max="9998" width="11" style="24" customWidth="1"/>
    <col min="9999" max="10003" width="10.7109375" style="24" customWidth="1"/>
    <col min="10004" max="10005" width="14.85546875" style="24" customWidth="1"/>
    <col min="10006" max="10011" width="10.7109375" style="24" customWidth="1"/>
    <col min="10012" max="10012" width="15" style="24" customWidth="1"/>
    <col min="10013" max="10013" width="16.42578125" style="24" customWidth="1"/>
    <col min="10014" max="10240" width="9.140625" style="24"/>
    <col min="10241" max="10241" width="8.140625" style="24" customWidth="1"/>
    <col min="10242" max="10242" width="23.42578125" style="24" customWidth="1"/>
    <col min="10243" max="10243" width="41.5703125" style="24" customWidth="1"/>
    <col min="10244" max="10245" width="58.7109375" style="24" customWidth="1"/>
    <col min="10246" max="10246" width="34" style="24" customWidth="1"/>
    <col min="10247" max="10253" width="16.140625" style="24" customWidth="1"/>
    <col min="10254" max="10254" width="11" style="24" customWidth="1"/>
    <col min="10255" max="10259" width="10.7109375" style="24" customWidth="1"/>
    <col min="10260" max="10261" width="14.85546875" style="24" customWidth="1"/>
    <col min="10262" max="10267" width="10.7109375" style="24" customWidth="1"/>
    <col min="10268" max="10268" width="15" style="24" customWidth="1"/>
    <col min="10269" max="10269" width="16.42578125" style="24" customWidth="1"/>
    <col min="10270" max="10496" width="9.140625" style="24"/>
    <col min="10497" max="10497" width="8.140625" style="24" customWidth="1"/>
    <col min="10498" max="10498" width="23.42578125" style="24" customWidth="1"/>
    <col min="10499" max="10499" width="41.5703125" style="24" customWidth="1"/>
    <col min="10500" max="10501" width="58.7109375" style="24" customWidth="1"/>
    <col min="10502" max="10502" width="34" style="24" customWidth="1"/>
    <col min="10503" max="10509" width="16.140625" style="24" customWidth="1"/>
    <col min="10510" max="10510" width="11" style="24" customWidth="1"/>
    <col min="10511" max="10515" width="10.7109375" style="24" customWidth="1"/>
    <col min="10516" max="10517" width="14.85546875" style="24" customWidth="1"/>
    <col min="10518" max="10523" width="10.7109375" style="24" customWidth="1"/>
    <col min="10524" max="10524" width="15" style="24" customWidth="1"/>
    <col min="10525" max="10525" width="16.42578125" style="24" customWidth="1"/>
    <col min="10526" max="10752" width="9.140625" style="24"/>
    <col min="10753" max="10753" width="8.140625" style="24" customWidth="1"/>
    <col min="10754" max="10754" width="23.42578125" style="24" customWidth="1"/>
    <col min="10755" max="10755" width="41.5703125" style="24" customWidth="1"/>
    <col min="10756" max="10757" width="58.7109375" style="24" customWidth="1"/>
    <col min="10758" max="10758" width="34" style="24" customWidth="1"/>
    <col min="10759" max="10765" width="16.140625" style="24" customWidth="1"/>
    <col min="10766" max="10766" width="11" style="24" customWidth="1"/>
    <col min="10767" max="10771" width="10.7109375" style="24" customWidth="1"/>
    <col min="10772" max="10773" width="14.85546875" style="24" customWidth="1"/>
    <col min="10774" max="10779" width="10.7109375" style="24" customWidth="1"/>
    <col min="10780" max="10780" width="15" style="24" customWidth="1"/>
    <col min="10781" max="10781" width="16.42578125" style="24" customWidth="1"/>
    <col min="10782" max="11008" width="9.140625" style="24"/>
    <col min="11009" max="11009" width="8.140625" style="24" customWidth="1"/>
    <col min="11010" max="11010" width="23.42578125" style="24" customWidth="1"/>
    <col min="11011" max="11011" width="41.5703125" style="24" customWidth="1"/>
    <col min="11012" max="11013" width="58.7109375" style="24" customWidth="1"/>
    <col min="11014" max="11014" width="34" style="24" customWidth="1"/>
    <col min="11015" max="11021" width="16.140625" style="24" customWidth="1"/>
    <col min="11022" max="11022" width="11" style="24" customWidth="1"/>
    <col min="11023" max="11027" width="10.7109375" style="24" customWidth="1"/>
    <col min="11028" max="11029" width="14.85546875" style="24" customWidth="1"/>
    <col min="11030" max="11035" width="10.7109375" style="24" customWidth="1"/>
    <col min="11036" max="11036" width="15" style="24" customWidth="1"/>
    <col min="11037" max="11037" width="16.42578125" style="24" customWidth="1"/>
    <col min="11038" max="11264" width="9.140625" style="24"/>
    <col min="11265" max="11265" width="8.140625" style="24" customWidth="1"/>
    <col min="11266" max="11266" width="23.42578125" style="24" customWidth="1"/>
    <col min="11267" max="11267" width="41.5703125" style="24" customWidth="1"/>
    <col min="11268" max="11269" width="58.7109375" style="24" customWidth="1"/>
    <col min="11270" max="11270" width="34" style="24" customWidth="1"/>
    <col min="11271" max="11277" width="16.140625" style="24" customWidth="1"/>
    <col min="11278" max="11278" width="11" style="24" customWidth="1"/>
    <col min="11279" max="11283" width="10.7109375" style="24" customWidth="1"/>
    <col min="11284" max="11285" width="14.85546875" style="24" customWidth="1"/>
    <col min="11286" max="11291" width="10.7109375" style="24" customWidth="1"/>
    <col min="11292" max="11292" width="15" style="24" customWidth="1"/>
    <col min="11293" max="11293" width="16.42578125" style="24" customWidth="1"/>
    <col min="11294" max="11520" width="9.140625" style="24"/>
    <col min="11521" max="11521" width="8.140625" style="24" customWidth="1"/>
    <col min="11522" max="11522" width="23.42578125" style="24" customWidth="1"/>
    <col min="11523" max="11523" width="41.5703125" style="24" customWidth="1"/>
    <col min="11524" max="11525" width="58.7109375" style="24" customWidth="1"/>
    <col min="11526" max="11526" width="34" style="24" customWidth="1"/>
    <col min="11527" max="11533" width="16.140625" style="24" customWidth="1"/>
    <col min="11534" max="11534" width="11" style="24" customWidth="1"/>
    <col min="11535" max="11539" width="10.7109375" style="24" customWidth="1"/>
    <col min="11540" max="11541" width="14.85546875" style="24" customWidth="1"/>
    <col min="11542" max="11547" width="10.7109375" style="24" customWidth="1"/>
    <col min="11548" max="11548" width="15" style="24" customWidth="1"/>
    <col min="11549" max="11549" width="16.42578125" style="24" customWidth="1"/>
    <col min="11550" max="11776" width="9.140625" style="24"/>
    <col min="11777" max="11777" width="8.140625" style="24" customWidth="1"/>
    <col min="11778" max="11778" width="23.42578125" style="24" customWidth="1"/>
    <col min="11779" max="11779" width="41.5703125" style="24" customWidth="1"/>
    <col min="11780" max="11781" width="58.7109375" style="24" customWidth="1"/>
    <col min="11782" max="11782" width="34" style="24" customWidth="1"/>
    <col min="11783" max="11789" width="16.140625" style="24" customWidth="1"/>
    <col min="11790" max="11790" width="11" style="24" customWidth="1"/>
    <col min="11791" max="11795" width="10.7109375" style="24" customWidth="1"/>
    <col min="11796" max="11797" width="14.85546875" style="24" customWidth="1"/>
    <col min="11798" max="11803" width="10.7109375" style="24" customWidth="1"/>
    <col min="11804" max="11804" width="15" style="24" customWidth="1"/>
    <col min="11805" max="11805" width="16.42578125" style="24" customWidth="1"/>
    <col min="11806" max="12032" width="9.140625" style="24"/>
    <col min="12033" max="12033" width="8.140625" style="24" customWidth="1"/>
    <col min="12034" max="12034" width="23.42578125" style="24" customWidth="1"/>
    <col min="12035" max="12035" width="41.5703125" style="24" customWidth="1"/>
    <col min="12036" max="12037" width="58.7109375" style="24" customWidth="1"/>
    <col min="12038" max="12038" width="34" style="24" customWidth="1"/>
    <col min="12039" max="12045" width="16.140625" style="24" customWidth="1"/>
    <col min="12046" max="12046" width="11" style="24" customWidth="1"/>
    <col min="12047" max="12051" width="10.7109375" style="24" customWidth="1"/>
    <col min="12052" max="12053" width="14.85546875" style="24" customWidth="1"/>
    <col min="12054" max="12059" width="10.7109375" style="24" customWidth="1"/>
    <col min="12060" max="12060" width="15" style="24" customWidth="1"/>
    <col min="12061" max="12061" width="16.42578125" style="24" customWidth="1"/>
    <col min="12062" max="12288" width="9.140625" style="24"/>
    <col min="12289" max="12289" width="8.140625" style="24" customWidth="1"/>
    <col min="12290" max="12290" width="23.42578125" style="24" customWidth="1"/>
    <col min="12291" max="12291" width="41.5703125" style="24" customWidth="1"/>
    <col min="12292" max="12293" width="58.7109375" style="24" customWidth="1"/>
    <col min="12294" max="12294" width="34" style="24" customWidth="1"/>
    <col min="12295" max="12301" width="16.140625" style="24" customWidth="1"/>
    <col min="12302" max="12302" width="11" style="24" customWidth="1"/>
    <col min="12303" max="12307" width="10.7109375" style="24" customWidth="1"/>
    <col min="12308" max="12309" width="14.85546875" style="24" customWidth="1"/>
    <col min="12310" max="12315" width="10.7109375" style="24" customWidth="1"/>
    <col min="12316" max="12316" width="15" style="24" customWidth="1"/>
    <col min="12317" max="12317" width="16.42578125" style="24" customWidth="1"/>
    <col min="12318" max="12544" width="9.140625" style="24"/>
    <col min="12545" max="12545" width="8.140625" style="24" customWidth="1"/>
    <col min="12546" max="12546" width="23.42578125" style="24" customWidth="1"/>
    <col min="12547" max="12547" width="41.5703125" style="24" customWidth="1"/>
    <col min="12548" max="12549" width="58.7109375" style="24" customWidth="1"/>
    <col min="12550" max="12550" width="34" style="24" customWidth="1"/>
    <col min="12551" max="12557" width="16.140625" style="24" customWidth="1"/>
    <col min="12558" max="12558" width="11" style="24" customWidth="1"/>
    <col min="12559" max="12563" width="10.7109375" style="24" customWidth="1"/>
    <col min="12564" max="12565" width="14.85546875" style="24" customWidth="1"/>
    <col min="12566" max="12571" width="10.7109375" style="24" customWidth="1"/>
    <col min="12572" max="12572" width="15" style="24" customWidth="1"/>
    <col min="12573" max="12573" width="16.42578125" style="24" customWidth="1"/>
    <col min="12574" max="12800" width="9.140625" style="24"/>
    <col min="12801" max="12801" width="8.140625" style="24" customWidth="1"/>
    <col min="12802" max="12802" width="23.42578125" style="24" customWidth="1"/>
    <col min="12803" max="12803" width="41.5703125" style="24" customWidth="1"/>
    <col min="12804" max="12805" width="58.7109375" style="24" customWidth="1"/>
    <col min="12806" max="12806" width="34" style="24" customWidth="1"/>
    <col min="12807" max="12813" width="16.140625" style="24" customWidth="1"/>
    <col min="12814" max="12814" width="11" style="24" customWidth="1"/>
    <col min="12815" max="12819" width="10.7109375" style="24" customWidth="1"/>
    <col min="12820" max="12821" width="14.85546875" style="24" customWidth="1"/>
    <col min="12822" max="12827" width="10.7109375" style="24" customWidth="1"/>
    <col min="12828" max="12828" width="15" style="24" customWidth="1"/>
    <col min="12829" max="12829" width="16.42578125" style="24" customWidth="1"/>
    <col min="12830" max="13056" width="9.140625" style="24"/>
    <col min="13057" max="13057" width="8.140625" style="24" customWidth="1"/>
    <col min="13058" max="13058" width="23.42578125" style="24" customWidth="1"/>
    <col min="13059" max="13059" width="41.5703125" style="24" customWidth="1"/>
    <col min="13060" max="13061" width="58.7109375" style="24" customWidth="1"/>
    <col min="13062" max="13062" width="34" style="24" customWidth="1"/>
    <col min="13063" max="13069" width="16.140625" style="24" customWidth="1"/>
    <col min="13070" max="13070" width="11" style="24" customWidth="1"/>
    <col min="13071" max="13075" width="10.7109375" style="24" customWidth="1"/>
    <col min="13076" max="13077" width="14.85546875" style="24" customWidth="1"/>
    <col min="13078" max="13083" width="10.7109375" style="24" customWidth="1"/>
    <col min="13084" max="13084" width="15" style="24" customWidth="1"/>
    <col min="13085" max="13085" width="16.42578125" style="24" customWidth="1"/>
    <col min="13086" max="13312" width="9.140625" style="24"/>
    <col min="13313" max="13313" width="8.140625" style="24" customWidth="1"/>
    <col min="13314" max="13314" width="23.42578125" style="24" customWidth="1"/>
    <col min="13315" max="13315" width="41.5703125" style="24" customWidth="1"/>
    <col min="13316" max="13317" width="58.7109375" style="24" customWidth="1"/>
    <col min="13318" max="13318" width="34" style="24" customWidth="1"/>
    <col min="13319" max="13325" width="16.140625" style="24" customWidth="1"/>
    <col min="13326" max="13326" width="11" style="24" customWidth="1"/>
    <col min="13327" max="13331" width="10.7109375" style="24" customWidth="1"/>
    <col min="13332" max="13333" width="14.85546875" style="24" customWidth="1"/>
    <col min="13334" max="13339" width="10.7109375" style="24" customWidth="1"/>
    <col min="13340" max="13340" width="15" style="24" customWidth="1"/>
    <col min="13341" max="13341" width="16.42578125" style="24" customWidth="1"/>
    <col min="13342" max="13568" width="9.140625" style="24"/>
    <col min="13569" max="13569" width="8.140625" style="24" customWidth="1"/>
    <col min="13570" max="13570" width="23.42578125" style="24" customWidth="1"/>
    <col min="13571" max="13571" width="41.5703125" style="24" customWidth="1"/>
    <col min="13572" max="13573" width="58.7109375" style="24" customWidth="1"/>
    <col min="13574" max="13574" width="34" style="24" customWidth="1"/>
    <col min="13575" max="13581" width="16.140625" style="24" customWidth="1"/>
    <col min="13582" max="13582" width="11" style="24" customWidth="1"/>
    <col min="13583" max="13587" width="10.7109375" style="24" customWidth="1"/>
    <col min="13588" max="13589" width="14.85546875" style="24" customWidth="1"/>
    <col min="13590" max="13595" width="10.7109375" style="24" customWidth="1"/>
    <col min="13596" max="13596" width="15" style="24" customWidth="1"/>
    <col min="13597" max="13597" width="16.42578125" style="24" customWidth="1"/>
    <col min="13598" max="13824" width="9.140625" style="24"/>
    <col min="13825" max="13825" width="8.140625" style="24" customWidth="1"/>
    <col min="13826" max="13826" width="23.42578125" style="24" customWidth="1"/>
    <col min="13827" max="13827" width="41.5703125" style="24" customWidth="1"/>
    <col min="13828" max="13829" width="58.7109375" style="24" customWidth="1"/>
    <col min="13830" max="13830" width="34" style="24" customWidth="1"/>
    <col min="13831" max="13837" width="16.140625" style="24" customWidth="1"/>
    <col min="13838" max="13838" width="11" style="24" customWidth="1"/>
    <col min="13839" max="13843" width="10.7109375" style="24" customWidth="1"/>
    <col min="13844" max="13845" width="14.85546875" style="24" customWidth="1"/>
    <col min="13846" max="13851" width="10.7109375" style="24" customWidth="1"/>
    <col min="13852" max="13852" width="15" style="24" customWidth="1"/>
    <col min="13853" max="13853" width="16.42578125" style="24" customWidth="1"/>
    <col min="13854" max="14080" width="9.140625" style="24"/>
    <col min="14081" max="14081" width="8.140625" style="24" customWidth="1"/>
    <col min="14082" max="14082" width="23.42578125" style="24" customWidth="1"/>
    <col min="14083" max="14083" width="41.5703125" style="24" customWidth="1"/>
    <col min="14084" max="14085" width="58.7109375" style="24" customWidth="1"/>
    <col min="14086" max="14086" width="34" style="24" customWidth="1"/>
    <col min="14087" max="14093" width="16.140625" style="24" customWidth="1"/>
    <col min="14094" max="14094" width="11" style="24" customWidth="1"/>
    <col min="14095" max="14099" width="10.7109375" style="24" customWidth="1"/>
    <col min="14100" max="14101" width="14.85546875" style="24" customWidth="1"/>
    <col min="14102" max="14107" width="10.7109375" style="24" customWidth="1"/>
    <col min="14108" max="14108" width="15" style="24" customWidth="1"/>
    <col min="14109" max="14109" width="16.42578125" style="24" customWidth="1"/>
    <col min="14110" max="14336" width="9.140625" style="24"/>
    <col min="14337" max="14337" width="8.140625" style="24" customWidth="1"/>
    <col min="14338" max="14338" width="23.42578125" style="24" customWidth="1"/>
    <col min="14339" max="14339" width="41.5703125" style="24" customWidth="1"/>
    <col min="14340" max="14341" width="58.7109375" style="24" customWidth="1"/>
    <col min="14342" max="14342" width="34" style="24" customWidth="1"/>
    <col min="14343" max="14349" width="16.140625" style="24" customWidth="1"/>
    <col min="14350" max="14350" width="11" style="24" customWidth="1"/>
    <col min="14351" max="14355" width="10.7109375" style="24" customWidth="1"/>
    <col min="14356" max="14357" width="14.85546875" style="24" customWidth="1"/>
    <col min="14358" max="14363" width="10.7109375" style="24" customWidth="1"/>
    <col min="14364" max="14364" width="15" style="24" customWidth="1"/>
    <col min="14365" max="14365" width="16.42578125" style="24" customWidth="1"/>
    <col min="14366" max="14592" width="9.140625" style="24"/>
    <col min="14593" max="14593" width="8.140625" style="24" customWidth="1"/>
    <col min="14594" max="14594" width="23.42578125" style="24" customWidth="1"/>
    <col min="14595" max="14595" width="41.5703125" style="24" customWidth="1"/>
    <col min="14596" max="14597" width="58.7109375" style="24" customWidth="1"/>
    <col min="14598" max="14598" width="34" style="24" customWidth="1"/>
    <col min="14599" max="14605" width="16.140625" style="24" customWidth="1"/>
    <col min="14606" max="14606" width="11" style="24" customWidth="1"/>
    <col min="14607" max="14611" width="10.7109375" style="24" customWidth="1"/>
    <col min="14612" max="14613" width="14.85546875" style="24" customWidth="1"/>
    <col min="14614" max="14619" width="10.7109375" style="24" customWidth="1"/>
    <col min="14620" max="14620" width="15" style="24" customWidth="1"/>
    <col min="14621" max="14621" width="16.42578125" style="24" customWidth="1"/>
    <col min="14622" max="14848" width="9.140625" style="24"/>
    <col min="14849" max="14849" width="8.140625" style="24" customWidth="1"/>
    <col min="14850" max="14850" width="23.42578125" style="24" customWidth="1"/>
    <col min="14851" max="14851" width="41.5703125" style="24" customWidth="1"/>
    <col min="14852" max="14853" width="58.7109375" style="24" customWidth="1"/>
    <col min="14854" max="14854" width="34" style="24" customWidth="1"/>
    <col min="14855" max="14861" width="16.140625" style="24" customWidth="1"/>
    <col min="14862" max="14862" width="11" style="24" customWidth="1"/>
    <col min="14863" max="14867" width="10.7109375" style="24" customWidth="1"/>
    <col min="14868" max="14869" width="14.85546875" style="24" customWidth="1"/>
    <col min="14870" max="14875" width="10.7109375" style="24" customWidth="1"/>
    <col min="14876" max="14876" width="15" style="24" customWidth="1"/>
    <col min="14877" max="14877" width="16.42578125" style="24" customWidth="1"/>
    <col min="14878" max="15104" width="9.140625" style="24"/>
    <col min="15105" max="15105" width="8.140625" style="24" customWidth="1"/>
    <col min="15106" max="15106" width="23.42578125" style="24" customWidth="1"/>
    <col min="15107" max="15107" width="41.5703125" style="24" customWidth="1"/>
    <col min="15108" max="15109" width="58.7109375" style="24" customWidth="1"/>
    <col min="15110" max="15110" width="34" style="24" customWidth="1"/>
    <col min="15111" max="15117" width="16.140625" style="24" customWidth="1"/>
    <col min="15118" max="15118" width="11" style="24" customWidth="1"/>
    <col min="15119" max="15123" width="10.7109375" style="24" customWidth="1"/>
    <col min="15124" max="15125" width="14.85546875" style="24" customWidth="1"/>
    <col min="15126" max="15131" width="10.7109375" style="24" customWidth="1"/>
    <col min="15132" max="15132" width="15" style="24" customWidth="1"/>
    <col min="15133" max="15133" width="16.42578125" style="24" customWidth="1"/>
    <col min="15134" max="15360" width="9.140625" style="24"/>
    <col min="15361" max="15361" width="8.140625" style="24" customWidth="1"/>
    <col min="15362" max="15362" width="23.42578125" style="24" customWidth="1"/>
    <col min="15363" max="15363" width="41.5703125" style="24" customWidth="1"/>
    <col min="15364" max="15365" width="58.7109375" style="24" customWidth="1"/>
    <col min="15366" max="15366" width="34" style="24" customWidth="1"/>
    <col min="15367" max="15373" width="16.140625" style="24" customWidth="1"/>
    <col min="15374" max="15374" width="11" style="24" customWidth="1"/>
    <col min="15375" max="15379" width="10.7109375" style="24" customWidth="1"/>
    <col min="15380" max="15381" width="14.85546875" style="24" customWidth="1"/>
    <col min="15382" max="15387" width="10.7109375" style="24" customWidth="1"/>
    <col min="15388" max="15388" width="15" style="24" customWidth="1"/>
    <col min="15389" max="15389" width="16.42578125" style="24" customWidth="1"/>
    <col min="15390" max="15616" width="9.140625" style="24"/>
    <col min="15617" max="15617" width="8.140625" style="24" customWidth="1"/>
    <col min="15618" max="15618" width="23.42578125" style="24" customWidth="1"/>
    <col min="15619" max="15619" width="41.5703125" style="24" customWidth="1"/>
    <col min="15620" max="15621" width="58.7109375" style="24" customWidth="1"/>
    <col min="15622" max="15622" width="34" style="24" customWidth="1"/>
    <col min="15623" max="15629" width="16.140625" style="24" customWidth="1"/>
    <col min="15630" max="15630" width="11" style="24" customWidth="1"/>
    <col min="15631" max="15635" width="10.7109375" style="24" customWidth="1"/>
    <col min="15636" max="15637" width="14.85546875" style="24" customWidth="1"/>
    <col min="15638" max="15643" width="10.7109375" style="24" customWidth="1"/>
    <col min="15644" max="15644" width="15" style="24" customWidth="1"/>
    <col min="15645" max="15645" width="16.42578125" style="24" customWidth="1"/>
    <col min="15646" max="15872" width="9.140625" style="24"/>
    <col min="15873" max="15873" width="8.140625" style="24" customWidth="1"/>
    <col min="15874" max="15874" width="23.42578125" style="24" customWidth="1"/>
    <col min="15875" max="15875" width="41.5703125" style="24" customWidth="1"/>
    <col min="15876" max="15877" width="58.7109375" style="24" customWidth="1"/>
    <col min="15878" max="15878" width="34" style="24" customWidth="1"/>
    <col min="15879" max="15885" width="16.140625" style="24" customWidth="1"/>
    <col min="15886" max="15886" width="11" style="24" customWidth="1"/>
    <col min="15887" max="15891" width="10.7109375" style="24" customWidth="1"/>
    <col min="15892" max="15893" width="14.85546875" style="24" customWidth="1"/>
    <col min="15894" max="15899" width="10.7109375" style="24" customWidth="1"/>
    <col min="15900" max="15900" width="15" style="24" customWidth="1"/>
    <col min="15901" max="15901" width="16.42578125" style="24" customWidth="1"/>
    <col min="15902" max="16128" width="9.140625" style="24"/>
    <col min="16129" max="16129" width="8.140625" style="24" customWidth="1"/>
    <col min="16130" max="16130" width="23.42578125" style="24" customWidth="1"/>
    <col min="16131" max="16131" width="41.5703125" style="24" customWidth="1"/>
    <col min="16132" max="16133" width="58.7109375" style="24" customWidth="1"/>
    <col min="16134" max="16134" width="34" style="24" customWidth="1"/>
    <col min="16135" max="16141" width="16.140625" style="24" customWidth="1"/>
    <col min="16142" max="16142" width="11" style="24" customWidth="1"/>
    <col min="16143" max="16147" width="10.7109375" style="24" customWidth="1"/>
    <col min="16148" max="16149" width="14.85546875" style="24" customWidth="1"/>
    <col min="16150" max="16155" width="10.7109375" style="24" customWidth="1"/>
    <col min="16156" max="16156" width="15" style="24" customWidth="1"/>
    <col min="16157" max="16157" width="16.42578125" style="24" customWidth="1"/>
    <col min="16158" max="16384" width="9.140625" style="24"/>
  </cols>
  <sheetData>
    <row r="1" spans="1:30" s="1" customFormat="1" ht="36.75" customHeight="1" x14ac:dyDescent="0.25">
      <c r="A1" s="75" t="str">
        <f>'[1]Todos os Indicadores'!$A$1:$Q$1</f>
        <v>Pesquisa Nacional por Amostra de Domicílios Contínua - PNAD Contínua</v>
      </c>
      <c r="B1" s="75"/>
      <c r="C1" s="75"/>
      <c r="D1" s="75"/>
      <c r="E1" s="75"/>
      <c r="F1" s="75"/>
      <c r="G1" s="75"/>
      <c r="H1" s="75"/>
      <c r="I1" s="75"/>
      <c r="J1" s="75"/>
      <c r="K1" s="75"/>
      <c r="L1" s="75"/>
      <c r="M1" s="75"/>
      <c r="N1" s="75"/>
      <c r="O1" s="75"/>
      <c r="P1" s="75"/>
      <c r="Q1" s="75"/>
      <c r="R1" s="75"/>
      <c r="S1" s="75"/>
      <c r="T1" s="75"/>
      <c r="U1" s="75"/>
    </row>
    <row r="2" spans="1:30" s="1" customFormat="1" ht="26.25" x14ac:dyDescent="0.25">
      <c r="A2" s="76" t="str">
        <f>'[1]Todos os Indicadores'!A2:Q2</f>
        <v>Divulgação em 31 de janeiro de 2019</v>
      </c>
      <c r="B2" s="76"/>
      <c r="C2" s="76"/>
      <c r="D2" s="76"/>
      <c r="E2" s="76"/>
      <c r="F2" s="76"/>
      <c r="G2" s="76"/>
      <c r="H2" s="76"/>
      <c r="I2" s="76"/>
      <c r="J2" s="76"/>
      <c r="K2" s="76"/>
      <c r="L2" s="76"/>
      <c r="M2" s="76"/>
      <c r="N2" s="76"/>
      <c r="O2" s="76"/>
      <c r="P2" s="76"/>
      <c r="Q2" s="76"/>
      <c r="R2" s="76"/>
      <c r="S2" s="76"/>
      <c r="T2" s="76"/>
      <c r="U2" s="76"/>
      <c r="V2" s="21"/>
      <c r="W2" s="21"/>
    </row>
    <row r="3" spans="1:30" s="1" customFormat="1" ht="54" customHeight="1" x14ac:dyDescent="0.5">
      <c r="A3" s="143" t="s">
        <v>116</v>
      </c>
      <c r="B3" s="143"/>
      <c r="C3" s="143"/>
      <c r="D3" s="143"/>
      <c r="E3" s="143"/>
      <c r="F3" s="143"/>
      <c r="G3" s="143"/>
      <c r="H3" s="143"/>
      <c r="I3" s="143"/>
      <c r="J3" s="143"/>
      <c r="K3" s="143"/>
      <c r="L3" s="143"/>
      <c r="M3" s="143"/>
      <c r="N3" s="143"/>
      <c r="O3" s="143"/>
      <c r="P3" s="143"/>
      <c r="Q3" s="143"/>
      <c r="R3" s="143"/>
      <c r="S3" s="143"/>
      <c r="T3" s="143"/>
      <c r="U3" s="143"/>
    </row>
    <row r="4" spans="1:30" s="1" customFormat="1" ht="97.5" customHeight="1" x14ac:dyDescent="0.25">
      <c r="A4" s="144" t="s">
        <v>3</v>
      </c>
      <c r="B4" s="74" t="s">
        <v>117</v>
      </c>
      <c r="C4" s="74"/>
      <c r="D4" s="74"/>
      <c r="E4" s="74"/>
      <c r="F4" s="74"/>
      <c r="G4" s="74" t="s">
        <v>118</v>
      </c>
      <c r="H4" s="74"/>
      <c r="I4" s="74"/>
      <c r="J4" s="74"/>
      <c r="K4" s="74"/>
      <c r="L4" s="74"/>
      <c r="M4" s="74"/>
      <c r="N4" s="74" t="s">
        <v>119</v>
      </c>
      <c r="O4" s="74"/>
      <c r="P4" s="74"/>
      <c r="Q4" s="74"/>
      <c r="R4" s="74"/>
      <c r="S4" s="74"/>
      <c r="T4" s="74"/>
      <c r="U4" s="74"/>
      <c r="V4" s="74" t="s">
        <v>120</v>
      </c>
      <c r="W4" s="74"/>
      <c r="X4" s="74"/>
      <c r="Y4" s="74"/>
      <c r="Z4" s="74"/>
      <c r="AA4" s="74"/>
      <c r="AB4" s="74"/>
      <c r="AC4" s="74"/>
    </row>
    <row r="5" spans="1:30" s="6" customFormat="1" ht="78.75" customHeight="1" x14ac:dyDescent="0.25">
      <c r="A5" s="144"/>
      <c r="B5" s="78"/>
      <c r="C5" s="78"/>
      <c r="D5" s="78"/>
      <c r="E5" s="78"/>
      <c r="F5" s="78"/>
      <c r="G5" s="3">
        <v>2012</v>
      </c>
      <c r="H5" s="3">
        <v>2013</v>
      </c>
      <c r="I5" s="3">
        <v>2014</v>
      </c>
      <c r="J5" s="3">
        <v>2015</v>
      </c>
      <c r="K5" s="3">
        <v>2016</v>
      </c>
      <c r="L5" s="3">
        <v>2017</v>
      </c>
      <c r="M5" s="3">
        <v>2018</v>
      </c>
      <c r="N5" s="3" t="s">
        <v>7</v>
      </c>
      <c r="O5" s="3" t="s">
        <v>8</v>
      </c>
      <c r="P5" s="3" t="s">
        <v>9</v>
      </c>
      <c r="Q5" s="3" t="s">
        <v>10</v>
      </c>
      <c r="R5" s="3" t="s">
        <v>11</v>
      </c>
      <c r="S5" s="3" t="s">
        <v>12</v>
      </c>
      <c r="T5" s="4" t="s">
        <v>13</v>
      </c>
      <c r="U5" s="4" t="s">
        <v>14</v>
      </c>
      <c r="V5" s="5" t="s">
        <v>15</v>
      </c>
      <c r="W5" s="5" t="s">
        <v>16</v>
      </c>
      <c r="X5" s="5" t="s">
        <v>17</v>
      </c>
      <c r="Y5" s="5" t="s">
        <v>18</v>
      </c>
      <c r="Z5" s="5" t="s">
        <v>19</v>
      </c>
      <c r="AA5" s="5" t="s">
        <v>20</v>
      </c>
      <c r="AB5" s="4" t="s">
        <v>21</v>
      </c>
      <c r="AC5" s="4" t="s">
        <v>22</v>
      </c>
    </row>
    <row r="6" spans="1:30" s="23" customFormat="1" ht="33.75" customHeight="1" x14ac:dyDescent="0.25">
      <c r="A6" s="22">
        <v>1</v>
      </c>
      <c r="B6" s="80" t="s">
        <v>121</v>
      </c>
      <c r="C6" s="135" t="s">
        <v>123</v>
      </c>
      <c r="D6" s="98" t="s">
        <v>123</v>
      </c>
      <c r="E6" s="99"/>
      <c r="F6" s="100"/>
      <c r="G6" s="36">
        <v>198655</v>
      </c>
      <c r="H6" s="36">
        <v>200448</v>
      </c>
      <c r="I6" s="36">
        <v>202186.5</v>
      </c>
      <c r="J6" s="36">
        <v>203870.5</v>
      </c>
      <c r="K6" s="36">
        <v>205500</v>
      </c>
      <c r="L6" s="36">
        <v>207074.75</v>
      </c>
      <c r="M6" s="36">
        <v>208594</v>
      </c>
      <c r="N6" s="32">
        <f t="shared" ref="N6:S21" si="0">(H6/G6-1)*100</f>
        <v>0.90256978178249181</v>
      </c>
      <c r="O6" s="32">
        <f t="shared" si="0"/>
        <v>0.86730723180077351</v>
      </c>
      <c r="P6" s="32">
        <f t="shared" si="0"/>
        <v>0.83289438216695988</v>
      </c>
      <c r="Q6" s="32">
        <f t="shared" si="0"/>
        <v>0.79928189708662334</v>
      </c>
      <c r="R6" s="32">
        <f t="shared" si="0"/>
        <v>0.76630170316300816</v>
      </c>
      <c r="S6" s="32">
        <f t="shared" si="0"/>
        <v>0.73367226086231696</v>
      </c>
      <c r="T6" s="29">
        <f>(M6/I6-1)*100</f>
        <v>3.169103773001658</v>
      </c>
      <c r="U6" s="29">
        <f>(M6/G6-1)*100</f>
        <v>5.0031461579119529</v>
      </c>
      <c r="V6" s="33">
        <f t="shared" ref="V6:AA21" si="1">H6-G6</f>
        <v>1793</v>
      </c>
      <c r="W6" s="33">
        <f t="shared" si="1"/>
        <v>1738.5</v>
      </c>
      <c r="X6" s="33">
        <f t="shared" si="1"/>
        <v>1684</v>
      </c>
      <c r="Y6" s="33">
        <f t="shared" si="1"/>
        <v>1629.5</v>
      </c>
      <c r="Z6" s="33">
        <f t="shared" si="1"/>
        <v>1574.75</v>
      </c>
      <c r="AA6" s="33">
        <f t="shared" si="1"/>
        <v>1519.25</v>
      </c>
      <c r="AB6" s="30">
        <f>M6-I6</f>
        <v>6407.5</v>
      </c>
      <c r="AC6" s="30">
        <f>M6-G6</f>
        <v>9939</v>
      </c>
    </row>
    <row r="7" spans="1:30" s="23" customFormat="1" ht="35.25" customHeight="1" x14ac:dyDescent="0.25">
      <c r="A7" s="22">
        <v>2</v>
      </c>
      <c r="B7" s="81"/>
      <c r="C7" s="136"/>
      <c r="D7" s="132" t="s">
        <v>210</v>
      </c>
      <c r="E7" s="133"/>
      <c r="F7" s="134"/>
      <c r="G7" s="31">
        <v>157267</v>
      </c>
      <c r="H7" s="31">
        <v>159510.5</v>
      </c>
      <c r="I7" s="31">
        <v>162028.75</v>
      </c>
      <c r="J7" s="31">
        <v>164344</v>
      </c>
      <c r="K7" s="31">
        <v>166371</v>
      </c>
      <c r="L7" s="31">
        <v>168361.75</v>
      </c>
      <c r="M7" s="31">
        <v>169965.25</v>
      </c>
      <c r="N7" s="32">
        <f t="shared" si="0"/>
        <v>1.4265548398583405</v>
      </c>
      <c r="O7" s="32">
        <f t="shared" si="0"/>
        <v>1.5787361960497792</v>
      </c>
      <c r="P7" s="32">
        <f t="shared" si="0"/>
        <v>1.428913078697458</v>
      </c>
      <c r="Q7" s="32">
        <f t="shared" si="0"/>
        <v>1.2333885021661883</v>
      </c>
      <c r="R7" s="32">
        <f t="shared" si="0"/>
        <v>1.1965727200052845</v>
      </c>
      <c r="S7" s="32">
        <f t="shared" si="0"/>
        <v>0.95241347871473092</v>
      </c>
      <c r="T7" s="29">
        <f t="shared" ref="T7:T70" si="2">(M7/I7-1)*100</f>
        <v>4.8982047939023277</v>
      </c>
      <c r="U7" s="29">
        <f t="shared" ref="U7:U70" si="3">(M7/G7-1)*100</f>
        <v>8.0743258280503873</v>
      </c>
      <c r="V7" s="33">
        <f t="shared" si="1"/>
        <v>2243.5</v>
      </c>
      <c r="W7" s="33">
        <f t="shared" si="1"/>
        <v>2518.25</v>
      </c>
      <c r="X7" s="33">
        <f t="shared" si="1"/>
        <v>2315.25</v>
      </c>
      <c r="Y7" s="33">
        <f t="shared" si="1"/>
        <v>2027</v>
      </c>
      <c r="Z7" s="33">
        <f t="shared" si="1"/>
        <v>1990.75</v>
      </c>
      <c r="AA7" s="33">
        <f t="shared" si="1"/>
        <v>1603.5</v>
      </c>
      <c r="AB7" s="30">
        <f t="shared" ref="AB7:AB70" si="4">M7-I7</f>
        <v>7936.5</v>
      </c>
      <c r="AC7" s="30">
        <f t="shared" ref="AC7:AC70" si="5">M7-G7</f>
        <v>12698.25</v>
      </c>
    </row>
    <row r="8" spans="1:30" s="23" customFormat="1" ht="33.75" customHeight="1" x14ac:dyDescent="0.25">
      <c r="A8" s="22"/>
      <c r="B8" s="83"/>
      <c r="C8" s="137"/>
      <c r="D8" s="132" t="s">
        <v>186</v>
      </c>
      <c r="E8" s="133"/>
      <c r="F8" s="134"/>
      <c r="G8" s="31">
        <f>G6-G7</f>
        <v>41388</v>
      </c>
      <c r="H8" s="31">
        <f t="shared" ref="H8:M8" si="6">H6-H7</f>
        <v>40937.5</v>
      </c>
      <c r="I8" s="31">
        <f t="shared" si="6"/>
        <v>40157.75</v>
      </c>
      <c r="J8" s="31">
        <f t="shared" si="6"/>
        <v>39526.5</v>
      </c>
      <c r="K8" s="31">
        <f t="shared" si="6"/>
        <v>39129</v>
      </c>
      <c r="L8" s="31">
        <f t="shared" si="6"/>
        <v>38713</v>
      </c>
      <c r="M8" s="31">
        <f t="shared" si="6"/>
        <v>38628.75</v>
      </c>
      <c r="N8" s="32">
        <f t="shared" si="0"/>
        <v>-1.0884797525852918</v>
      </c>
      <c r="O8" s="32">
        <f t="shared" si="0"/>
        <v>-1.9047328244274797</v>
      </c>
      <c r="P8" s="32">
        <f t="shared" si="0"/>
        <v>-1.5719257179498403</v>
      </c>
      <c r="Q8" s="32">
        <f t="shared" si="0"/>
        <v>-1.0056544343668206</v>
      </c>
      <c r="R8" s="32">
        <f t="shared" si="0"/>
        <v>-1.0631500932811955</v>
      </c>
      <c r="S8" s="32">
        <f t="shared" si="0"/>
        <v>-0.21762715366930863</v>
      </c>
      <c r="T8" s="29">
        <f t="shared" si="2"/>
        <v>-3.807484234051961</v>
      </c>
      <c r="U8" s="29">
        <f t="shared" si="3"/>
        <v>-6.6667874746303308</v>
      </c>
      <c r="V8" s="33">
        <f t="shared" si="1"/>
        <v>-450.5</v>
      </c>
      <c r="W8" s="33">
        <f t="shared" si="1"/>
        <v>-779.75</v>
      </c>
      <c r="X8" s="33">
        <f t="shared" si="1"/>
        <v>-631.25</v>
      </c>
      <c r="Y8" s="33">
        <f t="shared" si="1"/>
        <v>-397.5</v>
      </c>
      <c r="Z8" s="33">
        <f t="shared" si="1"/>
        <v>-416</v>
      </c>
      <c r="AA8" s="33">
        <f t="shared" si="1"/>
        <v>-84.25</v>
      </c>
      <c r="AB8" s="30">
        <f t="shared" si="4"/>
        <v>-1529</v>
      </c>
      <c r="AC8" s="30">
        <f t="shared" si="5"/>
        <v>-2759.25</v>
      </c>
    </row>
    <row r="9" spans="1:30" s="23" customFormat="1" ht="35.25" customHeight="1" x14ac:dyDescent="0.25">
      <c r="A9" s="22">
        <v>2</v>
      </c>
      <c r="B9" s="80" t="s">
        <v>187</v>
      </c>
      <c r="C9" s="135" t="s">
        <v>123</v>
      </c>
      <c r="D9" s="98" t="s">
        <v>123</v>
      </c>
      <c r="E9" s="99"/>
      <c r="F9" s="100"/>
      <c r="G9" s="36">
        <v>157267</v>
      </c>
      <c r="H9" s="36">
        <v>159510.5</v>
      </c>
      <c r="I9" s="36">
        <v>162028.75</v>
      </c>
      <c r="J9" s="36">
        <v>164344</v>
      </c>
      <c r="K9" s="36">
        <v>166371</v>
      </c>
      <c r="L9" s="36">
        <v>168361.75</v>
      </c>
      <c r="M9" s="36">
        <v>169965.25</v>
      </c>
      <c r="N9" s="32">
        <f t="shared" si="0"/>
        <v>1.4265548398583405</v>
      </c>
      <c r="O9" s="32">
        <f t="shared" si="0"/>
        <v>1.5787361960497792</v>
      </c>
      <c r="P9" s="32">
        <f t="shared" si="0"/>
        <v>1.428913078697458</v>
      </c>
      <c r="Q9" s="32">
        <f t="shared" si="0"/>
        <v>1.2333885021661883</v>
      </c>
      <c r="R9" s="32">
        <f t="shared" si="0"/>
        <v>1.1965727200052845</v>
      </c>
      <c r="S9" s="32">
        <f t="shared" si="0"/>
        <v>0.95241347871473092</v>
      </c>
      <c r="T9" s="29">
        <f t="shared" si="2"/>
        <v>4.8982047939023277</v>
      </c>
      <c r="U9" s="29">
        <f t="shared" si="3"/>
        <v>8.0743258280503873</v>
      </c>
      <c r="V9" s="33">
        <f t="shared" si="1"/>
        <v>2243.5</v>
      </c>
      <c r="W9" s="33">
        <f t="shared" si="1"/>
        <v>2518.25</v>
      </c>
      <c r="X9" s="33">
        <f t="shared" si="1"/>
        <v>2315.25</v>
      </c>
      <c r="Y9" s="33">
        <f t="shared" si="1"/>
        <v>2027</v>
      </c>
      <c r="Z9" s="33">
        <f t="shared" si="1"/>
        <v>1990.75</v>
      </c>
      <c r="AA9" s="33">
        <f t="shared" si="1"/>
        <v>1603.5</v>
      </c>
      <c r="AB9" s="30">
        <f t="shared" si="4"/>
        <v>7936.5</v>
      </c>
      <c r="AC9" s="30">
        <f t="shared" si="5"/>
        <v>12698.25</v>
      </c>
    </row>
    <row r="10" spans="1:30" s="23" customFormat="1" ht="35.25" customHeight="1" x14ac:dyDescent="0.25">
      <c r="A10" s="22">
        <v>3</v>
      </c>
      <c r="B10" s="81"/>
      <c r="C10" s="136"/>
      <c r="D10" s="132" t="s">
        <v>170</v>
      </c>
      <c r="E10" s="133"/>
      <c r="F10" s="134"/>
      <c r="G10" s="35">
        <v>96596.25</v>
      </c>
      <c r="H10" s="35">
        <v>97732.75</v>
      </c>
      <c r="I10" s="35">
        <v>98854.75</v>
      </c>
      <c r="J10" s="35">
        <v>100727.5</v>
      </c>
      <c r="K10" s="35">
        <v>102143.25</v>
      </c>
      <c r="L10" s="35">
        <v>103880.5</v>
      </c>
      <c r="M10" s="35">
        <v>104696</v>
      </c>
      <c r="N10" s="32">
        <f t="shared" si="0"/>
        <v>1.1765467085937509</v>
      </c>
      <c r="O10" s="32">
        <f t="shared" si="0"/>
        <v>1.1480286802530326</v>
      </c>
      <c r="P10" s="32">
        <f t="shared" si="0"/>
        <v>1.8944461444695415</v>
      </c>
      <c r="Q10" s="32">
        <f t="shared" si="0"/>
        <v>1.4055248070288684</v>
      </c>
      <c r="R10" s="32">
        <f t="shared" si="0"/>
        <v>1.7007976542747549</v>
      </c>
      <c r="S10" s="32">
        <f t="shared" si="0"/>
        <v>0.78503665269227252</v>
      </c>
      <c r="T10" s="29">
        <f t="shared" si="2"/>
        <v>5.908921928384836</v>
      </c>
      <c r="U10" s="29">
        <f t="shared" si="3"/>
        <v>8.385159879394898</v>
      </c>
      <c r="V10" s="33">
        <f t="shared" si="1"/>
        <v>1136.5</v>
      </c>
      <c r="W10" s="33">
        <f t="shared" si="1"/>
        <v>1122</v>
      </c>
      <c r="X10" s="33">
        <f t="shared" si="1"/>
        <v>1872.75</v>
      </c>
      <c r="Y10" s="33">
        <f t="shared" si="1"/>
        <v>1415.75</v>
      </c>
      <c r="Z10" s="33">
        <f t="shared" si="1"/>
        <v>1737.25</v>
      </c>
      <c r="AA10" s="33">
        <f t="shared" si="1"/>
        <v>815.5</v>
      </c>
      <c r="AB10" s="30">
        <f t="shared" si="4"/>
        <v>5841.25</v>
      </c>
      <c r="AC10" s="30">
        <f t="shared" si="5"/>
        <v>8099.75</v>
      </c>
    </row>
    <row r="11" spans="1:30" s="23" customFormat="1" ht="35.25" customHeight="1" x14ac:dyDescent="0.25">
      <c r="A11" s="22">
        <v>6</v>
      </c>
      <c r="B11" s="81"/>
      <c r="C11" s="137"/>
      <c r="D11" s="132" t="s">
        <v>177</v>
      </c>
      <c r="E11" s="133"/>
      <c r="F11" s="134"/>
      <c r="G11" s="31">
        <v>60671</v>
      </c>
      <c r="H11" s="31">
        <v>61778</v>
      </c>
      <c r="I11" s="31">
        <v>63173.5</v>
      </c>
      <c r="J11" s="31">
        <v>63616.75</v>
      </c>
      <c r="K11" s="31">
        <v>64227.75</v>
      </c>
      <c r="L11" s="31">
        <v>64481.75</v>
      </c>
      <c r="M11" s="31">
        <v>65269.25</v>
      </c>
      <c r="N11" s="32">
        <f t="shared" si="0"/>
        <v>1.8245949465148126</v>
      </c>
      <c r="O11" s="32">
        <f t="shared" si="0"/>
        <v>2.2588947521771541</v>
      </c>
      <c r="P11" s="32">
        <f t="shared" si="0"/>
        <v>0.70163913666332345</v>
      </c>
      <c r="Q11" s="32">
        <f t="shared" si="0"/>
        <v>0.96043887812564677</v>
      </c>
      <c r="R11" s="32">
        <f t="shared" si="0"/>
        <v>0.39546769114595648</v>
      </c>
      <c r="S11" s="32">
        <f t="shared" si="0"/>
        <v>1.2212757873351743</v>
      </c>
      <c r="T11" s="29">
        <f t="shared" si="2"/>
        <v>3.3174511464459044</v>
      </c>
      <c r="U11" s="29">
        <f t="shared" si="3"/>
        <v>7.5789916104893607</v>
      </c>
      <c r="V11" s="33">
        <f t="shared" si="1"/>
        <v>1107</v>
      </c>
      <c r="W11" s="33">
        <f t="shared" si="1"/>
        <v>1395.5</v>
      </c>
      <c r="X11" s="33">
        <f t="shared" si="1"/>
        <v>443.25</v>
      </c>
      <c r="Y11" s="33">
        <f t="shared" si="1"/>
        <v>611</v>
      </c>
      <c r="Z11" s="33">
        <f t="shared" si="1"/>
        <v>254</v>
      </c>
      <c r="AA11" s="33">
        <f t="shared" si="1"/>
        <v>787.5</v>
      </c>
      <c r="AB11" s="30">
        <f t="shared" si="4"/>
        <v>2095.75</v>
      </c>
      <c r="AC11" s="30">
        <f t="shared" si="5"/>
        <v>4598.25</v>
      </c>
    </row>
    <row r="12" spans="1:30" s="23" customFormat="1" ht="35.25" customHeight="1" x14ac:dyDescent="0.25">
      <c r="A12" s="22">
        <v>3</v>
      </c>
      <c r="B12" s="81"/>
      <c r="C12" s="135" t="s">
        <v>122</v>
      </c>
      <c r="D12" s="98" t="s">
        <v>123</v>
      </c>
      <c r="E12" s="99"/>
      <c r="F12" s="100"/>
      <c r="G12" s="36">
        <v>96596.25</v>
      </c>
      <c r="H12" s="36">
        <v>97732.75</v>
      </c>
      <c r="I12" s="36">
        <v>98854.75</v>
      </c>
      <c r="J12" s="36">
        <v>100727.5</v>
      </c>
      <c r="K12" s="36">
        <v>102143.25</v>
      </c>
      <c r="L12" s="36">
        <v>103880.5</v>
      </c>
      <c r="M12" s="36">
        <v>104696</v>
      </c>
      <c r="N12" s="32">
        <f t="shared" si="0"/>
        <v>1.1765467085937509</v>
      </c>
      <c r="O12" s="32">
        <f t="shared" si="0"/>
        <v>1.1480286802530326</v>
      </c>
      <c r="P12" s="32">
        <f t="shared" si="0"/>
        <v>1.8944461444695415</v>
      </c>
      <c r="Q12" s="32">
        <f t="shared" si="0"/>
        <v>1.4055248070288684</v>
      </c>
      <c r="R12" s="32">
        <f t="shared" si="0"/>
        <v>1.7007976542747549</v>
      </c>
      <c r="S12" s="32">
        <f t="shared" si="0"/>
        <v>0.78503665269227252</v>
      </c>
      <c r="T12" s="29">
        <f t="shared" si="2"/>
        <v>5.908921928384836</v>
      </c>
      <c r="U12" s="29">
        <f t="shared" si="3"/>
        <v>8.385159879394898</v>
      </c>
      <c r="V12" s="33">
        <f t="shared" si="1"/>
        <v>1136.5</v>
      </c>
      <c r="W12" s="33">
        <f t="shared" si="1"/>
        <v>1122</v>
      </c>
      <c r="X12" s="33">
        <f t="shared" si="1"/>
        <v>1872.75</v>
      </c>
      <c r="Y12" s="33">
        <f t="shared" si="1"/>
        <v>1415.75</v>
      </c>
      <c r="Z12" s="33">
        <f t="shared" si="1"/>
        <v>1737.25</v>
      </c>
      <c r="AA12" s="33">
        <f t="shared" si="1"/>
        <v>815.5</v>
      </c>
      <c r="AB12" s="30">
        <f t="shared" si="4"/>
        <v>5841.25</v>
      </c>
      <c r="AC12" s="30">
        <f t="shared" si="5"/>
        <v>8099.75</v>
      </c>
    </row>
    <row r="13" spans="1:30" s="23" customFormat="1" ht="35.25" customHeight="1" x14ac:dyDescent="0.25">
      <c r="A13" s="22">
        <v>4</v>
      </c>
      <c r="B13" s="81"/>
      <c r="C13" s="136"/>
      <c r="D13" s="124" t="s">
        <v>124</v>
      </c>
      <c r="E13" s="124"/>
      <c r="F13" s="124"/>
      <c r="G13" s="31">
        <v>89496.5</v>
      </c>
      <c r="H13" s="31">
        <v>90764</v>
      </c>
      <c r="I13" s="31">
        <v>92112</v>
      </c>
      <c r="J13" s="31">
        <v>92142.25</v>
      </c>
      <c r="K13" s="31">
        <v>90383.5</v>
      </c>
      <c r="L13" s="31">
        <v>90647</v>
      </c>
      <c r="M13" s="31">
        <v>91860.5</v>
      </c>
      <c r="N13" s="32">
        <f t="shared" si="0"/>
        <v>1.4162565016508921</v>
      </c>
      <c r="O13" s="32">
        <f t="shared" si="0"/>
        <v>1.4851703318496279</v>
      </c>
      <c r="P13" s="32">
        <f t="shared" si="0"/>
        <v>3.2840455098148702E-2</v>
      </c>
      <c r="Q13" s="32">
        <f t="shared" si="0"/>
        <v>-1.9087335071587663</v>
      </c>
      <c r="R13" s="32">
        <f t="shared" si="0"/>
        <v>0.29153551256591026</v>
      </c>
      <c r="S13" s="32">
        <f t="shared" si="0"/>
        <v>1.338709499487023</v>
      </c>
      <c r="T13" s="29">
        <f t="shared" si="2"/>
        <v>-0.2730371721382685</v>
      </c>
      <c r="U13" s="29">
        <f t="shared" si="3"/>
        <v>2.6414440788187221</v>
      </c>
      <c r="V13" s="33">
        <f t="shared" si="1"/>
        <v>1267.5</v>
      </c>
      <c r="W13" s="33">
        <f t="shared" si="1"/>
        <v>1348</v>
      </c>
      <c r="X13" s="33">
        <f t="shared" si="1"/>
        <v>30.25</v>
      </c>
      <c r="Y13" s="33">
        <f t="shared" si="1"/>
        <v>-1758.75</v>
      </c>
      <c r="Z13" s="33">
        <f t="shared" si="1"/>
        <v>263.5</v>
      </c>
      <c r="AA13" s="33">
        <f t="shared" si="1"/>
        <v>1213.5</v>
      </c>
      <c r="AB13" s="30">
        <f t="shared" si="4"/>
        <v>-251.5</v>
      </c>
      <c r="AC13" s="30">
        <f t="shared" si="5"/>
        <v>2364</v>
      </c>
    </row>
    <row r="14" spans="1:30" s="23" customFormat="1" ht="35.25" customHeight="1" x14ac:dyDescent="0.25">
      <c r="A14" s="22">
        <v>5</v>
      </c>
      <c r="B14" s="83"/>
      <c r="C14" s="137"/>
      <c r="D14" s="124" t="s">
        <v>125</v>
      </c>
      <c r="E14" s="124"/>
      <c r="F14" s="124"/>
      <c r="G14" s="31">
        <v>7099.5</v>
      </c>
      <c r="H14" s="31">
        <v>6968.5</v>
      </c>
      <c r="I14" s="31">
        <v>6743.25</v>
      </c>
      <c r="J14" s="31">
        <v>8585</v>
      </c>
      <c r="K14" s="31">
        <v>11759.75</v>
      </c>
      <c r="L14" s="31">
        <v>13233.5</v>
      </c>
      <c r="M14" s="31">
        <v>12835.5</v>
      </c>
      <c r="N14" s="32">
        <f t="shared" si="0"/>
        <v>-1.8452003662229766</v>
      </c>
      <c r="O14" s="32">
        <f t="shared" si="0"/>
        <v>-3.2324029561598633</v>
      </c>
      <c r="P14" s="32">
        <f t="shared" si="0"/>
        <v>27.312497682868052</v>
      </c>
      <c r="Q14" s="32">
        <f t="shared" si="0"/>
        <v>36.980198019801989</v>
      </c>
      <c r="R14" s="32">
        <f t="shared" si="0"/>
        <v>12.532154169944087</v>
      </c>
      <c r="S14" s="32">
        <f t="shared" si="0"/>
        <v>-3.007518796992481</v>
      </c>
      <c r="T14" s="29">
        <f t="shared" si="2"/>
        <v>90.345901457012573</v>
      </c>
      <c r="U14" s="29">
        <f t="shared" si="3"/>
        <v>80.7944221424044</v>
      </c>
      <c r="V14" s="33">
        <f t="shared" si="1"/>
        <v>-131</v>
      </c>
      <c r="W14" s="33">
        <f t="shared" si="1"/>
        <v>-225.25</v>
      </c>
      <c r="X14" s="33">
        <f t="shared" si="1"/>
        <v>1841.75</v>
      </c>
      <c r="Y14" s="33">
        <f t="shared" si="1"/>
        <v>3174.75</v>
      </c>
      <c r="Z14" s="33">
        <f t="shared" si="1"/>
        <v>1473.75</v>
      </c>
      <c r="AA14" s="33">
        <f t="shared" si="1"/>
        <v>-398</v>
      </c>
      <c r="AB14" s="30">
        <f t="shared" si="4"/>
        <v>6092.25</v>
      </c>
      <c r="AC14" s="30">
        <f t="shared" si="5"/>
        <v>5736</v>
      </c>
      <c r="AD14" s="51"/>
    </row>
    <row r="15" spans="1:30" s="23" customFormat="1" ht="35.25" customHeight="1" x14ac:dyDescent="0.25">
      <c r="A15" s="22">
        <v>4</v>
      </c>
      <c r="B15" s="80" t="s">
        <v>221</v>
      </c>
      <c r="C15" s="140" t="s">
        <v>123</v>
      </c>
      <c r="D15" s="141" t="s">
        <v>123</v>
      </c>
      <c r="E15" s="141"/>
      <c r="F15" s="141"/>
      <c r="G15" s="36">
        <v>89496.5</v>
      </c>
      <c r="H15" s="36">
        <v>90764</v>
      </c>
      <c r="I15" s="36">
        <v>92112</v>
      </c>
      <c r="J15" s="36">
        <v>92142.25</v>
      </c>
      <c r="K15" s="36">
        <v>90383.5</v>
      </c>
      <c r="L15" s="36">
        <v>90647</v>
      </c>
      <c r="M15" s="36">
        <v>91860.5</v>
      </c>
      <c r="N15" s="32">
        <f t="shared" si="0"/>
        <v>1.4162565016508921</v>
      </c>
      <c r="O15" s="32">
        <f t="shared" si="0"/>
        <v>1.4851703318496279</v>
      </c>
      <c r="P15" s="32">
        <f t="shared" si="0"/>
        <v>3.2840455098148702E-2</v>
      </c>
      <c r="Q15" s="32">
        <f t="shared" si="0"/>
        <v>-1.9087335071587663</v>
      </c>
      <c r="R15" s="32">
        <f t="shared" si="0"/>
        <v>0.29153551256591026</v>
      </c>
      <c r="S15" s="32">
        <f t="shared" si="0"/>
        <v>1.338709499487023</v>
      </c>
      <c r="T15" s="29">
        <f t="shared" si="2"/>
        <v>-0.2730371721382685</v>
      </c>
      <c r="U15" s="29">
        <f t="shared" si="3"/>
        <v>2.6414440788187221</v>
      </c>
      <c r="V15" s="33">
        <f t="shared" si="1"/>
        <v>1267.5</v>
      </c>
      <c r="W15" s="33">
        <f t="shared" si="1"/>
        <v>1348</v>
      </c>
      <c r="X15" s="33">
        <f t="shared" si="1"/>
        <v>30.25</v>
      </c>
      <c r="Y15" s="33">
        <f t="shared" si="1"/>
        <v>-1758.75</v>
      </c>
      <c r="Z15" s="33">
        <f t="shared" si="1"/>
        <v>263.5</v>
      </c>
      <c r="AA15" s="33">
        <f t="shared" si="1"/>
        <v>1213.5</v>
      </c>
      <c r="AB15" s="30">
        <f t="shared" si="4"/>
        <v>-251.5</v>
      </c>
      <c r="AC15" s="30">
        <f t="shared" si="5"/>
        <v>2364</v>
      </c>
    </row>
    <row r="16" spans="1:30" s="23" customFormat="1" ht="35.25" customHeight="1" x14ac:dyDescent="0.25">
      <c r="A16" s="22">
        <v>7</v>
      </c>
      <c r="B16" s="81"/>
      <c r="C16" s="140"/>
      <c r="D16" s="124" t="s">
        <v>126</v>
      </c>
      <c r="E16" s="124"/>
      <c r="F16" s="124"/>
      <c r="G16" s="31">
        <v>62700.5</v>
      </c>
      <c r="H16" s="31">
        <v>63347.25</v>
      </c>
      <c r="I16" s="31">
        <v>64397.25</v>
      </c>
      <c r="J16" s="31">
        <v>63275.25</v>
      </c>
      <c r="K16" s="31">
        <v>61822.5</v>
      </c>
      <c r="L16" s="31">
        <v>61506.75</v>
      </c>
      <c r="M16" s="31">
        <v>61908</v>
      </c>
      <c r="N16" s="32">
        <f t="shared" si="0"/>
        <v>1.0314909769459479</v>
      </c>
      <c r="O16" s="32">
        <f t="shared" si="0"/>
        <v>1.6575305163207599</v>
      </c>
      <c r="P16" s="32">
        <f t="shared" si="0"/>
        <v>-1.7423104247463961</v>
      </c>
      <c r="Q16" s="32">
        <f t="shared" si="0"/>
        <v>-2.2959213910652254</v>
      </c>
      <c r="R16" s="32">
        <f t="shared" si="0"/>
        <v>-0.51073638238505747</v>
      </c>
      <c r="S16" s="32">
        <f t="shared" si="0"/>
        <v>0.65236742308771856</v>
      </c>
      <c r="T16" s="29">
        <f t="shared" si="2"/>
        <v>-3.8654600934046046</v>
      </c>
      <c r="U16" s="29">
        <f t="shared" si="3"/>
        <v>-1.2639452635943904</v>
      </c>
      <c r="V16" s="33">
        <f t="shared" si="1"/>
        <v>646.75</v>
      </c>
      <c r="W16" s="33">
        <f t="shared" si="1"/>
        <v>1050</v>
      </c>
      <c r="X16" s="33">
        <f t="shared" si="1"/>
        <v>-1122</v>
      </c>
      <c r="Y16" s="33">
        <f t="shared" si="1"/>
        <v>-1452.75</v>
      </c>
      <c r="Z16" s="33">
        <f t="shared" si="1"/>
        <v>-315.75</v>
      </c>
      <c r="AA16" s="33">
        <f t="shared" si="1"/>
        <v>401.25</v>
      </c>
      <c r="AB16" s="30">
        <f t="shared" si="4"/>
        <v>-2489.25</v>
      </c>
      <c r="AC16" s="30">
        <f t="shared" si="5"/>
        <v>-792.5</v>
      </c>
    </row>
    <row r="17" spans="1:29" s="23" customFormat="1" ht="35.25" customHeight="1" x14ac:dyDescent="0.25">
      <c r="A17" s="22">
        <v>18</v>
      </c>
      <c r="B17" s="81"/>
      <c r="C17" s="140"/>
      <c r="D17" s="124" t="s">
        <v>169</v>
      </c>
      <c r="E17" s="124"/>
      <c r="F17" s="124"/>
      <c r="G17" s="31">
        <v>3556</v>
      </c>
      <c r="H17" s="31">
        <v>3730</v>
      </c>
      <c r="I17" s="31">
        <v>3786.75</v>
      </c>
      <c r="J17" s="31">
        <v>4021.5</v>
      </c>
      <c r="K17" s="31">
        <v>3915</v>
      </c>
      <c r="L17" s="31">
        <v>4243.25</v>
      </c>
      <c r="M17" s="31">
        <v>4422.75</v>
      </c>
      <c r="N17" s="32">
        <f t="shared" si="0"/>
        <v>4.8931383577052845</v>
      </c>
      <c r="O17" s="32">
        <f t="shared" si="0"/>
        <v>1.521447721179614</v>
      </c>
      <c r="P17" s="32">
        <f t="shared" si="0"/>
        <v>6.1992473757179534</v>
      </c>
      <c r="Q17" s="32">
        <f t="shared" si="0"/>
        <v>-2.648265572547559</v>
      </c>
      <c r="R17" s="32">
        <f t="shared" si="0"/>
        <v>8.3844189016602844</v>
      </c>
      <c r="S17" s="32">
        <f t="shared" si="0"/>
        <v>4.2302480410063126</v>
      </c>
      <c r="T17" s="29">
        <f t="shared" si="2"/>
        <v>16.79540503069914</v>
      </c>
      <c r="U17" s="29">
        <f t="shared" si="3"/>
        <v>24.374296962879647</v>
      </c>
      <c r="V17" s="33">
        <f t="shared" si="1"/>
        <v>174</v>
      </c>
      <c r="W17" s="33">
        <f t="shared" si="1"/>
        <v>56.75</v>
      </c>
      <c r="X17" s="33">
        <f t="shared" si="1"/>
        <v>234.75</v>
      </c>
      <c r="Y17" s="33">
        <f t="shared" si="1"/>
        <v>-106.5</v>
      </c>
      <c r="Z17" s="33">
        <f t="shared" si="1"/>
        <v>328.25</v>
      </c>
      <c r="AA17" s="33">
        <f t="shared" si="1"/>
        <v>179.5</v>
      </c>
      <c r="AB17" s="30">
        <f t="shared" si="4"/>
        <v>636</v>
      </c>
      <c r="AC17" s="30">
        <f t="shared" si="5"/>
        <v>866.75</v>
      </c>
    </row>
    <row r="18" spans="1:29" s="23" customFormat="1" ht="35.25" customHeight="1" x14ac:dyDescent="0.25">
      <c r="A18" s="22">
        <v>21</v>
      </c>
      <c r="B18" s="81"/>
      <c r="C18" s="140"/>
      <c r="D18" s="124" t="s">
        <v>171</v>
      </c>
      <c r="E18" s="139"/>
      <c r="F18" s="139"/>
      <c r="G18" s="31">
        <v>20448.75</v>
      </c>
      <c r="H18" s="31">
        <v>20897.25</v>
      </c>
      <c r="I18" s="31">
        <v>21304.75</v>
      </c>
      <c r="J18" s="31">
        <v>22246</v>
      </c>
      <c r="K18" s="31">
        <v>22523.25</v>
      </c>
      <c r="L18" s="31">
        <v>22682.5</v>
      </c>
      <c r="M18" s="31">
        <v>23339.75</v>
      </c>
      <c r="N18" s="32">
        <f t="shared" si="0"/>
        <v>2.1932880982945102</v>
      </c>
      <c r="O18" s="32">
        <f t="shared" si="0"/>
        <v>1.9500173467800863</v>
      </c>
      <c r="P18" s="32">
        <f t="shared" si="0"/>
        <v>4.4180288433330661</v>
      </c>
      <c r="Q18" s="32">
        <f t="shared" si="0"/>
        <v>1.2462914681291126</v>
      </c>
      <c r="R18" s="32">
        <f t="shared" si="0"/>
        <v>0.70704716237666165</v>
      </c>
      <c r="S18" s="32">
        <f t="shared" si="0"/>
        <v>2.897608288328013</v>
      </c>
      <c r="T18" s="29">
        <f t="shared" si="2"/>
        <v>9.5518605005926016</v>
      </c>
      <c r="U18" s="29">
        <f t="shared" si="3"/>
        <v>14.137783483097998</v>
      </c>
      <c r="V18" s="33">
        <f t="shared" si="1"/>
        <v>448.5</v>
      </c>
      <c r="W18" s="33">
        <f t="shared" si="1"/>
        <v>407.5</v>
      </c>
      <c r="X18" s="33">
        <f t="shared" si="1"/>
        <v>941.25</v>
      </c>
      <c r="Y18" s="33">
        <f t="shared" si="1"/>
        <v>277.25</v>
      </c>
      <c r="Z18" s="33">
        <f t="shared" si="1"/>
        <v>159.25</v>
      </c>
      <c r="AA18" s="33">
        <f t="shared" si="1"/>
        <v>657.25</v>
      </c>
      <c r="AB18" s="30">
        <f t="shared" si="4"/>
        <v>2035</v>
      </c>
      <c r="AC18" s="30">
        <f t="shared" si="5"/>
        <v>2891</v>
      </c>
    </row>
    <row r="19" spans="1:29" s="23" customFormat="1" ht="35.25" customHeight="1" x14ac:dyDescent="0.25">
      <c r="A19" s="22">
        <v>24</v>
      </c>
      <c r="B19" s="81"/>
      <c r="C19" s="140"/>
      <c r="D19" s="124" t="s">
        <v>135</v>
      </c>
      <c r="E19" s="139" t="s">
        <v>123</v>
      </c>
      <c r="F19" s="139"/>
      <c r="G19" s="31">
        <v>2791</v>
      </c>
      <c r="H19" s="31">
        <v>2789.25</v>
      </c>
      <c r="I19" s="31">
        <v>2623.25</v>
      </c>
      <c r="J19" s="31">
        <v>2600</v>
      </c>
      <c r="K19" s="31">
        <v>2122.25</v>
      </c>
      <c r="L19" s="31">
        <v>2214</v>
      </c>
      <c r="M19" s="31">
        <v>2190.25</v>
      </c>
      <c r="N19" s="32">
        <f t="shared" si="0"/>
        <v>-6.2701540666432187E-2</v>
      </c>
      <c r="O19" s="32">
        <f t="shared" si="0"/>
        <v>-5.9514206327865864</v>
      </c>
      <c r="P19" s="32">
        <f t="shared" si="0"/>
        <v>-0.88630515581816782</v>
      </c>
      <c r="Q19" s="32">
        <f t="shared" si="0"/>
        <v>-18.374999999999996</v>
      </c>
      <c r="R19" s="32">
        <f t="shared" si="0"/>
        <v>4.3232418423842622</v>
      </c>
      <c r="S19" s="32">
        <f t="shared" si="0"/>
        <v>-1.0727190605239412</v>
      </c>
      <c r="T19" s="29">
        <f t="shared" si="2"/>
        <v>-16.506242256742588</v>
      </c>
      <c r="U19" s="29">
        <f t="shared" si="3"/>
        <v>-21.52454317448943</v>
      </c>
      <c r="V19" s="33">
        <f t="shared" si="1"/>
        <v>-1.75</v>
      </c>
      <c r="W19" s="33">
        <f t="shared" si="1"/>
        <v>-166</v>
      </c>
      <c r="X19" s="33">
        <f t="shared" si="1"/>
        <v>-23.25</v>
      </c>
      <c r="Y19" s="33">
        <f t="shared" si="1"/>
        <v>-477.75</v>
      </c>
      <c r="Z19" s="33">
        <f t="shared" si="1"/>
        <v>91.75</v>
      </c>
      <c r="AA19" s="33">
        <f t="shared" si="1"/>
        <v>-23.75</v>
      </c>
      <c r="AB19" s="30">
        <f t="shared" si="4"/>
        <v>-433</v>
      </c>
      <c r="AC19" s="30">
        <f t="shared" si="5"/>
        <v>-600.75</v>
      </c>
    </row>
    <row r="20" spans="1:29" s="23" customFormat="1" ht="35.25" customHeight="1" x14ac:dyDescent="0.25">
      <c r="A20" s="22">
        <v>7</v>
      </c>
      <c r="B20" s="80" t="s">
        <v>222</v>
      </c>
      <c r="C20" s="140" t="s">
        <v>126</v>
      </c>
      <c r="D20" s="141" t="s">
        <v>123</v>
      </c>
      <c r="E20" s="141"/>
      <c r="F20" s="141"/>
      <c r="G20" s="36">
        <v>62700.5</v>
      </c>
      <c r="H20" s="36">
        <v>63347.25</v>
      </c>
      <c r="I20" s="36">
        <v>64397.25</v>
      </c>
      <c r="J20" s="36">
        <v>63275.25</v>
      </c>
      <c r="K20" s="36">
        <v>61822.5</v>
      </c>
      <c r="L20" s="36">
        <v>61506.75</v>
      </c>
      <c r="M20" s="36">
        <v>61908</v>
      </c>
      <c r="N20" s="32">
        <f t="shared" si="0"/>
        <v>1.0314909769459479</v>
      </c>
      <c r="O20" s="32">
        <f t="shared" si="0"/>
        <v>1.6575305163207599</v>
      </c>
      <c r="P20" s="32">
        <f t="shared" si="0"/>
        <v>-1.7423104247463961</v>
      </c>
      <c r="Q20" s="32">
        <f t="shared" si="0"/>
        <v>-2.2959213910652254</v>
      </c>
      <c r="R20" s="32">
        <f t="shared" si="0"/>
        <v>-0.51073638238505747</v>
      </c>
      <c r="S20" s="32">
        <f t="shared" si="0"/>
        <v>0.65236742308771856</v>
      </c>
      <c r="T20" s="29">
        <f t="shared" si="2"/>
        <v>-3.8654600934046046</v>
      </c>
      <c r="U20" s="29">
        <f t="shared" si="3"/>
        <v>-1.2639452635943904</v>
      </c>
      <c r="V20" s="33">
        <f t="shared" si="1"/>
        <v>646.75</v>
      </c>
      <c r="W20" s="33">
        <f t="shared" si="1"/>
        <v>1050</v>
      </c>
      <c r="X20" s="33">
        <f t="shared" si="1"/>
        <v>-1122</v>
      </c>
      <c r="Y20" s="33">
        <f t="shared" si="1"/>
        <v>-1452.75</v>
      </c>
      <c r="Z20" s="33">
        <f t="shared" si="1"/>
        <v>-315.75</v>
      </c>
      <c r="AA20" s="33">
        <f t="shared" si="1"/>
        <v>401.25</v>
      </c>
      <c r="AB20" s="30">
        <f t="shared" si="4"/>
        <v>-2489.25</v>
      </c>
      <c r="AC20" s="30">
        <f t="shared" si="5"/>
        <v>-792.5</v>
      </c>
    </row>
    <row r="21" spans="1:29" s="23" customFormat="1" ht="35.25" customHeight="1" x14ac:dyDescent="0.25">
      <c r="A21" s="22">
        <v>8</v>
      </c>
      <c r="B21" s="81"/>
      <c r="C21" s="140"/>
      <c r="D21" s="124" t="s">
        <v>173</v>
      </c>
      <c r="E21" s="124"/>
      <c r="F21" s="124"/>
      <c r="G21" s="31">
        <v>45392.25</v>
      </c>
      <c r="H21" s="31">
        <v>46187.75</v>
      </c>
      <c r="I21" s="31">
        <v>46987</v>
      </c>
      <c r="J21" s="31">
        <v>45779.25</v>
      </c>
      <c r="K21" s="31">
        <v>44439.5</v>
      </c>
      <c r="L21" s="31">
        <v>44046.5</v>
      </c>
      <c r="M21" s="31">
        <v>44117.75</v>
      </c>
      <c r="N21" s="32">
        <f t="shared" si="0"/>
        <v>1.7525018037219953</v>
      </c>
      <c r="O21" s="32">
        <f t="shared" si="0"/>
        <v>1.7304371830193066</v>
      </c>
      <c r="P21" s="32">
        <f t="shared" si="0"/>
        <v>-2.5703918105007717</v>
      </c>
      <c r="Q21" s="32">
        <f t="shared" si="0"/>
        <v>-2.926544231283823</v>
      </c>
      <c r="R21" s="32">
        <f t="shared" si="0"/>
        <v>-0.88434838375769376</v>
      </c>
      <c r="S21" s="32">
        <f t="shared" si="0"/>
        <v>0.16176086635715237</v>
      </c>
      <c r="T21" s="29">
        <f t="shared" si="2"/>
        <v>-6.1064762593908917</v>
      </c>
      <c r="U21" s="29">
        <f t="shared" si="3"/>
        <v>-2.8077480186595727</v>
      </c>
      <c r="V21" s="33">
        <f t="shared" si="1"/>
        <v>795.5</v>
      </c>
      <c r="W21" s="33">
        <f t="shared" si="1"/>
        <v>799.25</v>
      </c>
      <c r="X21" s="33">
        <f t="shared" si="1"/>
        <v>-1207.75</v>
      </c>
      <c r="Y21" s="33">
        <f t="shared" si="1"/>
        <v>-1339.75</v>
      </c>
      <c r="Z21" s="33">
        <f t="shared" si="1"/>
        <v>-393</v>
      </c>
      <c r="AA21" s="33">
        <f t="shared" si="1"/>
        <v>71.25</v>
      </c>
      <c r="AB21" s="30">
        <f t="shared" si="4"/>
        <v>-2869.25</v>
      </c>
      <c r="AC21" s="30">
        <f t="shared" si="5"/>
        <v>-1274.5</v>
      </c>
    </row>
    <row r="22" spans="1:29" s="23" customFormat="1" ht="35.25" customHeight="1" x14ac:dyDescent="0.25">
      <c r="A22" s="22">
        <v>14</v>
      </c>
      <c r="B22" s="81"/>
      <c r="C22" s="140"/>
      <c r="D22" s="124" t="s">
        <v>213</v>
      </c>
      <c r="E22" s="124"/>
      <c r="F22" s="124"/>
      <c r="G22" s="31">
        <v>11172.75</v>
      </c>
      <c r="H22" s="31">
        <v>11174.25</v>
      </c>
      <c r="I22" s="31">
        <v>11437.75</v>
      </c>
      <c r="J22" s="31">
        <v>11418</v>
      </c>
      <c r="K22" s="31">
        <v>11213.5</v>
      </c>
      <c r="L22" s="31">
        <v>11283.25</v>
      </c>
      <c r="M22" s="31">
        <v>11548</v>
      </c>
      <c r="N22" s="32">
        <f t="shared" ref="N22:S67" si="7">(H22/G22-1)*100</f>
        <v>1.3425521917165284E-2</v>
      </c>
      <c r="O22" s="32">
        <f t="shared" si="7"/>
        <v>2.3581000962033194</v>
      </c>
      <c r="P22" s="32">
        <f t="shared" si="7"/>
        <v>-0.17267382133724363</v>
      </c>
      <c r="Q22" s="32">
        <f t="shared" si="7"/>
        <v>-1.7910317043265067</v>
      </c>
      <c r="R22" s="32">
        <f t="shared" si="7"/>
        <v>0.62201810317921158</v>
      </c>
      <c r="S22" s="32">
        <f t="shared" si="7"/>
        <v>2.3463984224403323</v>
      </c>
      <c r="T22" s="29">
        <f t="shared" si="2"/>
        <v>0.96391335708509995</v>
      </c>
      <c r="U22" s="29">
        <f t="shared" si="3"/>
        <v>3.3586180662773302</v>
      </c>
      <c r="V22" s="33">
        <f t="shared" ref="V22:AA64" si="8">H22-G22</f>
        <v>1.5</v>
      </c>
      <c r="W22" s="33">
        <f t="shared" si="8"/>
        <v>263.5</v>
      </c>
      <c r="X22" s="33">
        <f t="shared" si="8"/>
        <v>-19.75</v>
      </c>
      <c r="Y22" s="33">
        <f t="shared" si="8"/>
        <v>-204.5</v>
      </c>
      <c r="Z22" s="33">
        <f t="shared" si="8"/>
        <v>69.75</v>
      </c>
      <c r="AA22" s="33">
        <f t="shared" si="8"/>
        <v>264.75</v>
      </c>
      <c r="AB22" s="30">
        <f t="shared" si="4"/>
        <v>110.25</v>
      </c>
      <c r="AC22" s="30">
        <f t="shared" si="5"/>
        <v>375.25</v>
      </c>
    </row>
    <row r="23" spans="1:29" s="23" customFormat="1" ht="35.25" customHeight="1" x14ac:dyDescent="0.25">
      <c r="A23" s="22">
        <v>11</v>
      </c>
      <c r="B23" s="81"/>
      <c r="C23" s="140"/>
      <c r="D23" s="124" t="s">
        <v>214</v>
      </c>
      <c r="E23" s="124"/>
      <c r="F23" s="124" t="s">
        <v>123</v>
      </c>
      <c r="G23" s="31">
        <v>6135.5</v>
      </c>
      <c r="H23" s="31">
        <v>5985.5</v>
      </c>
      <c r="I23" s="31">
        <v>5973</v>
      </c>
      <c r="J23" s="31">
        <v>6078</v>
      </c>
      <c r="K23" s="31">
        <v>6169.5</v>
      </c>
      <c r="L23" s="31">
        <v>6177.25</v>
      </c>
      <c r="M23" s="31">
        <v>6241.75</v>
      </c>
      <c r="N23" s="32">
        <f t="shared" si="7"/>
        <v>-2.4447885257925184</v>
      </c>
      <c r="O23" s="32">
        <f t="shared" si="7"/>
        <v>-0.20883802522763117</v>
      </c>
      <c r="P23" s="32">
        <f t="shared" si="7"/>
        <v>1.7579105976895937</v>
      </c>
      <c r="Q23" s="32">
        <f t="shared" si="7"/>
        <v>1.5054294175715688</v>
      </c>
      <c r="R23" s="32">
        <f t="shared" si="7"/>
        <v>0.1256179593159823</v>
      </c>
      <c r="S23" s="32">
        <f t="shared" si="7"/>
        <v>1.0441539520013032</v>
      </c>
      <c r="T23" s="29">
        <f t="shared" si="2"/>
        <v>4.4994140298007634</v>
      </c>
      <c r="U23" s="29">
        <f t="shared" si="3"/>
        <v>1.7317252057696964</v>
      </c>
      <c r="V23" s="33">
        <f t="shared" si="8"/>
        <v>-150</v>
      </c>
      <c r="W23" s="33">
        <f t="shared" si="8"/>
        <v>-12.5</v>
      </c>
      <c r="X23" s="33">
        <f t="shared" si="8"/>
        <v>105</v>
      </c>
      <c r="Y23" s="33">
        <f t="shared" si="8"/>
        <v>91.5</v>
      </c>
      <c r="Z23" s="33">
        <f t="shared" si="8"/>
        <v>7.75</v>
      </c>
      <c r="AA23" s="33">
        <f t="shared" si="8"/>
        <v>64.5</v>
      </c>
      <c r="AB23" s="30">
        <f t="shared" si="4"/>
        <v>268.75</v>
      </c>
      <c r="AC23" s="30">
        <f t="shared" si="5"/>
        <v>106.25</v>
      </c>
    </row>
    <row r="24" spans="1:29" s="23" customFormat="1" ht="35.25" customHeight="1" x14ac:dyDescent="0.25">
      <c r="A24" s="22">
        <v>8</v>
      </c>
      <c r="B24" s="81"/>
      <c r="C24" s="89" t="s">
        <v>127</v>
      </c>
      <c r="D24" s="126" t="s">
        <v>123</v>
      </c>
      <c r="E24" s="127"/>
      <c r="F24" s="128"/>
      <c r="G24" s="36">
        <v>45392.25</v>
      </c>
      <c r="H24" s="36">
        <v>46187.75</v>
      </c>
      <c r="I24" s="36">
        <v>46987</v>
      </c>
      <c r="J24" s="36">
        <v>45779.25</v>
      </c>
      <c r="K24" s="36">
        <v>44439.5</v>
      </c>
      <c r="L24" s="36">
        <v>44046.5</v>
      </c>
      <c r="M24" s="36">
        <v>44117.75</v>
      </c>
      <c r="N24" s="32">
        <f t="shared" si="7"/>
        <v>1.7525018037219953</v>
      </c>
      <c r="O24" s="32">
        <f t="shared" si="7"/>
        <v>1.7304371830193066</v>
      </c>
      <c r="P24" s="32">
        <f t="shared" si="7"/>
        <v>-2.5703918105007717</v>
      </c>
      <c r="Q24" s="32">
        <f t="shared" si="7"/>
        <v>-2.926544231283823</v>
      </c>
      <c r="R24" s="32">
        <f t="shared" si="7"/>
        <v>-0.88434838375769376</v>
      </c>
      <c r="S24" s="32">
        <f t="shared" si="7"/>
        <v>0.16176086635715237</v>
      </c>
      <c r="T24" s="29">
        <f t="shared" si="2"/>
        <v>-6.1064762593908917</v>
      </c>
      <c r="U24" s="29">
        <f t="shared" si="3"/>
        <v>-2.8077480186595727</v>
      </c>
      <c r="V24" s="33">
        <f t="shared" si="8"/>
        <v>795.5</v>
      </c>
      <c r="W24" s="33">
        <f t="shared" si="8"/>
        <v>799.25</v>
      </c>
      <c r="X24" s="33">
        <f t="shared" si="8"/>
        <v>-1207.75</v>
      </c>
      <c r="Y24" s="33">
        <f t="shared" si="8"/>
        <v>-1339.75</v>
      </c>
      <c r="Z24" s="33">
        <f t="shared" si="8"/>
        <v>-393</v>
      </c>
      <c r="AA24" s="33">
        <f t="shared" si="8"/>
        <v>71.25</v>
      </c>
      <c r="AB24" s="30">
        <f t="shared" si="4"/>
        <v>-2869.25</v>
      </c>
      <c r="AC24" s="30">
        <f t="shared" si="5"/>
        <v>-1274.5</v>
      </c>
    </row>
    <row r="25" spans="1:29" s="23" customFormat="1" ht="35.25" customHeight="1" x14ac:dyDescent="0.25">
      <c r="A25" s="22">
        <v>9</v>
      </c>
      <c r="B25" s="81"/>
      <c r="C25" s="89"/>
      <c r="D25" s="124" t="s">
        <v>128</v>
      </c>
      <c r="E25" s="124"/>
      <c r="F25" s="124"/>
      <c r="G25" s="31">
        <v>34308.25</v>
      </c>
      <c r="H25" s="31">
        <v>35352.5</v>
      </c>
      <c r="I25" s="31">
        <v>36609.5</v>
      </c>
      <c r="J25" s="31">
        <v>35698.5</v>
      </c>
      <c r="K25" s="31">
        <v>34292.5</v>
      </c>
      <c r="L25" s="31">
        <v>33339.5</v>
      </c>
      <c r="M25" s="31">
        <v>32929</v>
      </c>
      <c r="N25" s="32">
        <f t="shared" si="7"/>
        <v>3.0437285492556532</v>
      </c>
      <c r="O25" s="32">
        <f t="shared" si="7"/>
        <v>3.5556184145392855</v>
      </c>
      <c r="P25" s="32">
        <f t="shared" si="7"/>
        <v>-2.4884251355522524</v>
      </c>
      <c r="Q25" s="32">
        <f t="shared" si="7"/>
        <v>-3.9385408350490869</v>
      </c>
      <c r="R25" s="32">
        <f t="shared" si="7"/>
        <v>-2.7790333163228098</v>
      </c>
      <c r="S25" s="32">
        <f t="shared" si="7"/>
        <v>-1.2312722146402888</v>
      </c>
      <c r="T25" s="29">
        <f t="shared" si="2"/>
        <v>-10.053401439517062</v>
      </c>
      <c r="U25" s="29">
        <f t="shared" si="3"/>
        <v>-4.0201700757106495</v>
      </c>
      <c r="V25" s="33">
        <f t="shared" si="8"/>
        <v>1044.25</v>
      </c>
      <c r="W25" s="33">
        <f t="shared" si="8"/>
        <v>1257</v>
      </c>
      <c r="X25" s="33">
        <f t="shared" si="8"/>
        <v>-911</v>
      </c>
      <c r="Y25" s="33">
        <f t="shared" si="8"/>
        <v>-1406</v>
      </c>
      <c r="Z25" s="33">
        <f t="shared" si="8"/>
        <v>-953</v>
      </c>
      <c r="AA25" s="33">
        <f t="shared" si="8"/>
        <v>-410.5</v>
      </c>
      <c r="AB25" s="30">
        <f t="shared" si="4"/>
        <v>-3680.5</v>
      </c>
      <c r="AC25" s="30">
        <f t="shared" si="5"/>
        <v>-1379.25</v>
      </c>
    </row>
    <row r="26" spans="1:29" s="23" customFormat="1" ht="35.25" customHeight="1" x14ac:dyDescent="0.25">
      <c r="A26" s="22">
        <v>10</v>
      </c>
      <c r="B26" s="81"/>
      <c r="C26" s="89"/>
      <c r="D26" s="124" t="s">
        <v>129</v>
      </c>
      <c r="E26" s="124"/>
      <c r="F26" s="124"/>
      <c r="G26" s="31">
        <v>11083.75</v>
      </c>
      <c r="H26" s="31">
        <v>10835</v>
      </c>
      <c r="I26" s="31">
        <v>10377.5</v>
      </c>
      <c r="J26" s="31">
        <v>10081</v>
      </c>
      <c r="K26" s="31">
        <v>10147.25</v>
      </c>
      <c r="L26" s="31">
        <v>10707.25</v>
      </c>
      <c r="M26" s="31">
        <v>11188.75</v>
      </c>
      <c r="N26" s="32">
        <f t="shared" si="7"/>
        <v>-2.2442765309574786</v>
      </c>
      <c r="O26" s="32">
        <f t="shared" si="7"/>
        <v>-4.222427318874022</v>
      </c>
      <c r="P26" s="32">
        <f t="shared" si="7"/>
        <v>-2.8571428571428581</v>
      </c>
      <c r="Q26" s="32">
        <f t="shared" si="7"/>
        <v>0.65717686737427616</v>
      </c>
      <c r="R26" s="32">
        <f t="shared" si="7"/>
        <v>5.5187366035132746</v>
      </c>
      <c r="S26" s="32">
        <f t="shared" si="7"/>
        <v>4.4969529991361057</v>
      </c>
      <c r="T26" s="29">
        <f t="shared" si="2"/>
        <v>7.8173933991809275</v>
      </c>
      <c r="U26" s="29">
        <f t="shared" si="3"/>
        <v>0.94733280703733769</v>
      </c>
      <c r="V26" s="33">
        <f t="shared" si="8"/>
        <v>-248.75</v>
      </c>
      <c r="W26" s="33">
        <f t="shared" si="8"/>
        <v>-457.5</v>
      </c>
      <c r="X26" s="33">
        <f t="shared" si="8"/>
        <v>-296.5</v>
      </c>
      <c r="Y26" s="33">
        <f t="shared" si="8"/>
        <v>66.25</v>
      </c>
      <c r="Z26" s="33">
        <f t="shared" si="8"/>
        <v>560</v>
      </c>
      <c r="AA26" s="33">
        <f t="shared" si="8"/>
        <v>481.5</v>
      </c>
      <c r="AB26" s="30">
        <f t="shared" si="4"/>
        <v>811.25</v>
      </c>
      <c r="AC26" s="30">
        <f t="shared" si="5"/>
        <v>105</v>
      </c>
    </row>
    <row r="27" spans="1:29" s="23" customFormat="1" ht="35.25" customHeight="1" x14ac:dyDescent="0.25">
      <c r="A27" s="22">
        <v>11</v>
      </c>
      <c r="B27" s="81"/>
      <c r="C27" s="125" t="s">
        <v>174</v>
      </c>
      <c r="D27" s="126" t="s">
        <v>123</v>
      </c>
      <c r="E27" s="127"/>
      <c r="F27" s="128"/>
      <c r="G27" s="36">
        <v>6135.5</v>
      </c>
      <c r="H27" s="36">
        <v>5985.5</v>
      </c>
      <c r="I27" s="36">
        <v>5973</v>
      </c>
      <c r="J27" s="36">
        <v>6078</v>
      </c>
      <c r="K27" s="36">
        <v>6169.5</v>
      </c>
      <c r="L27" s="36">
        <v>6177.25</v>
      </c>
      <c r="M27" s="36">
        <v>6241.75</v>
      </c>
      <c r="N27" s="32">
        <f t="shared" si="7"/>
        <v>-2.4447885257925184</v>
      </c>
      <c r="O27" s="32">
        <f t="shared" si="7"/>
        <v>-0.20883802522763117</v>
      </c>
      <c r="P27" s="32">
        <f t="shared" si="7"/>
        <v>1.7579105976895937</v>
      </c>
      <c r="Q27" s="32">
        <f t="shared" si="7"/>
        <v>1.5054294175715688</v>
      </c>
      <c r="R27" s="32">
        <f t="shared" si="7"/>
        <v>0.1256179593159823</v>
      </c>
      <c r="S27" s="32">
        <f t="shared" si="7"/>
        <v>1.0441539520013032</v>
      </c>
      <c r="T27" s="29">
        <f t="shared" si="2"/>
        <v>4.4994140298007634</v>
      </c>
      <c r="U27" s="29">
        <f t="shared" si="3"/>
        <v>1.7317252057696964</v>
      </c>
      <c r="V27" s="33">
        <f t="shared" si="8"/>
        <v>-150</v>
      </c>
      <c r="W27" s="33">
        <f t="shared" si="8"/>
        <v>-12.5</v>
      </c>
      <c r="X27" s="33">
        <f t="shared" si="8"/>
        <v>105</v>
      </c>
      <c r="Y27" s="33">
        <f t="shared" si="8"/>
        <v>91.5</v>
      </c>
      <c r="Z27" s="33">
        <f t="shared" si="8"/>
        <v>7.75</v>
      </c>
      <c r="AA27" s="33">
        <f t="shared" si="8"/>
        <v>64.5</v>
      </c>
      <c r="AB27" s="30">
        <f t="shared" si="4"/>
        <v>268.75</v>
      </c>
      <c r="AC27" s="30">
        <f t="shared" si="5"/>
        <v>106.25</v>
      </c>
    </row>
    <row r="28" spans="1:29" s="23" customFormat="1" ht="35.25" customHeight="1" x14ac:dyDescent="0.25">
      <c r="A28" s="22">
        <v>12</v>
      </c>
      <c r="B28" s="81"/>
      <c r="C28" s="125"/>
      <c r="D28" s="124" t="s">
        <v>128</v>
      </c>
      <c r="E28" s="124"/>
      <c r="F28" s="124"/>
      <c r="G28" s="31">
        <v>1931.75</v>
      </c>
      <c r="H28" s="31">
        <v>1848.5</v>
      </c>
      <c r="I28" s="31">
        <v>1899.75</v>
      </c>
      <c r="J28" s="31">
        <v>1959.75</v>
      </c>
      <c r="K28" s="31">
        <v>2052.25</v>
      </c>
      <c r="L28" s="31">
        <v>1870.75</v>
      </c>
      <c r="M28" s="31">
        <v>1821.75</v>
      </c>
      <c r="N28" s="32">
        <f t="shared" si="7"/>
        <v>-4.3095638669600085</v>
      </c>
      <c r="O28" s="32">
        <f t="shared" si="7"/>
        <v>2.7725182580470742</v>
      </c>
      <c r="P28" s="32">
        <f t="shared" si="7"/>
        <v>3.1583103039873661</v>
      </c>
      <c r="Q28" s="32">
        <f t="shared" si="7"/>
        <v>4.7199897946166525</v>
      </c>
      <c r="R28" s="32">
        <f t="shared" si="7"/>
        <v>-8.8439517602631241</v>
      </c>
      <c r="S28" s="32">
        <f t="shared" si="7"/>
        <v>-2.6192703461178635</v>
      </c>
      <c r="T28" s="29">
        <f t="shared" si="2"/>
        <v>-4.1058033951835711</v>
      </c>
      <c r="U28" s="29">
        <f t="shared" si="3"/>
        <v>-5.6943186230102194</v>
      </c>
      <c r="V28" s="33">
        <f t="shared" si="8"/>
        <v>-83.25</v>
      </c>
      <c r="W28" s="33">
        <f t="shared" si="8"/>
        <v>51.25</v>
      </c>
      <c r="X28" s="33">
        <f t="shared" si="8"/>
        <v>60</v>
      </c>
      <c r="Y28" s="33">
        <f t="shared" si="8"/>
        <v>92.5</v>
      </c>
      <c r="Z28" s="33">
        <f t="shared" si="8"/>
        <v>-181.5</v>
      </c>
      <c r="AA28" s="33">
        <f t="shared" si="8"/>
        <v>-49</v>
      </c>
      <c r="AB28" s="30">
        <f t="shared" si="4"/>
        <v>-78</v>
      </c>
      <c r="AC28" s="30">
        <f t="shared" si="5"/>
        <v>-110</v>
      </c>
    </row>
    <row r="29" spans="1:29" s="23" customFormat="1" ht="35.25" customHeight="1" x14ac:dyDescent="0.25">
      <c r="A29" s="22">
        <v>13</v>
      </c>
      <c r="B29" s="81"/>
      <c r="C29" s="125"/>
      <c r="D29" s="124" t="s">
        <v>129</v>
      </c>
      <c r="E29" s="124"/>
      <c r="F29" s="124"/>
      <c r="G29" s="31">
        <v>4204</v>
      </c>
      <c r="H29" s="31">
        <v>4137</v>
      </c>
      <c r="I29" s="31">
        <v>4072.75</v>
      </c>
      <c r="J29" s="31">
        <v>4118.5</v>
      </c>
      <c r="K29" s="31">
        <v>4117.25</v>
      </c>
      <c r="L29" s="31">
        <v>4306.25</v>
      </c>
      <c r="M29" s="31">
        <v>4420</v>
      </c>
      <c r="N29" s="32">
        <f t="shared" si="7"/>
        <v>-1.5937202664129346</v>
      </c>
      <c r="O29" s="32">
        <f t="shared" si="7"/>
        <v>-1.5530577713318783</v>
      </c>
      <c r="P29" s="32">
        <f t="shared" si="7"/>
        <v>1.1233196243324528</v>
      </c>
      <c r="Q29" s="32">
        <f t="shared" si="7"/>
        <v>-3.0350855894134554E-2</v>
      </c>
      <c r="R29" s="32">
        <f t="shared" si="7"/>
        <v>4.5904426498269535</v>
      </c>
      <c r="S29" s="32">
        <f t="shared" si="7"/>
        <v>2.6415094339622636</v>
      </c>
      <c r="T29" s="29">
        <f t="shared" si="2"/>
        <v>8.5261800994414152</v>
      </c>
      <c r="U29" s="29">
        <f t="shared" si="3"/>
        <v>5.1379638439581266</v>
      </c>
      <c r="V29" s="33">
        <f t="shared" si="8"/>
        <v>-67</v>
      </c>
      <c r="W29" s="33">
        <f t="shared" si="8"/>
        <v>-64.25</v>
      </c>
      <c r="X29" s="33">
        <f t="shared" si="8"/>
        <v>45.75</v>
      </c>
      <c r="Y29" s="33">
        <f t="shared" si="8"/>
        <v>-1.25</v>
      </c>
      <c r="Z29" s="33">
        <f t="shared" si="8"/>
        <v>189</v>
      </c>
      <c r="AA29" s="33">
        <f t="shared" si="8"/>
        <v>113.75</v>
      </c>
      <c r="AB29" s="30">
        <f t="shared" si="4"/>
        <v>347.25</v>
      </c>
      <c r="AC29" s="30">
        <f t="shared" si="5"/>
        <v>216</v>
      </c>
    </row>
    <row r="30" spans="1:29" s="23" customFormat="1" ht="35.25" customHeight="1" x14ac:dyDescent="0.25">
      <c r="A30" s="22">
        <v>14</v>
      </c>
      <c r="B30" s="81"/>
      <c r="C30" s="89" t="s">
        <v>130</v>
      </c>
      <c r="D30" s="126" t="s">
        <v>123</v>
      </c>
      <c r="E30" s="127"/>
      <c r="F30" s="128"/>
      <c r="G30" s="36">
        <v>11172.75</v>
      </c>
      <c r="H30" s="36">
        <v>11174.25</v>
      </c>
      <c r="I30" s="36">
        <v>11437.75</v>
      </c>
      <c r="J30" s="36">
        <v>11418</v>
      </c>
      <c r="K30" s="36">
        <v>11213.5</v>
      </c>
      <c r="L30" s="36">
        <v>11283.25</v>
      </c>
      <c r="M30" s="36">
        <v>11548</v>
      </c>
      <c r="N30" s="32">
        <f t="shared" si="7"/>
        <v>1.3425521917165284E-2</v>
      </c>
      <c r="O30" s="32">
        <f t="shared" si="7"/>
        <v>2.3581000962033194</v>
      </c>
      <c r="P30" s="32">
        <f t="shared" si="7"/>
        <v>-0.17267382133724363</v>
      </c>
      <c r="Q30" s="32">
        <f t="shared" si="7"/>
        <v>-1.7910317043265067</v>
      </c>
      <c r="R30" s="32">
        <f t="shared" si="7"/>
        <v>0.62201810317921158</v>
      </c>
      <c r="S30" s="32">
        <f t="shared" si="7"/>
        <v>2.3463984224403323</v>
      </c>
      <c r="T30" s="29">
        <f t="shared" si="2"/>
        <v>0.96391335708509995</v>
      </c>
      <c r="U30" s="29">
        <f t="shared" si="3"/>
        <v>3.3586180662773302</v>
      </c>
      <c r="V30" s="33">
        <f t="shared" si="8"/>
        <v>1.5</v>
      </c>
      <c r="W30" s="33">
        <f t="shared" si="8"/>
        <v>263.5</v>
      </c>
      <c r="X30" s="33">
        <f t="shared" si="8"/>
        <v>-19.75</v>
      </c>
      <c r="Y30" s="33">
        <f t="shared" si="8"/>
        <v>-204.5</v>
      </c>
      <c r="Z30" s="33">
        <f t="shared" si="8"/>
        <v>69.75</v>
      </c>
      <c r="AA30" s="33">
        <f t="shared" si="8"/>
        <v>264.75</v>
      </c>
      <c r="AB30" s="30">
        <f t="shared" si="4"/>
        <v>110.25</v>
      </c>
      <c r="AC30" s="30">
        <f t="shared" si="5"/>
        <v>375.25</v>
      </c>
    </row>
    <row r="31" spans="1:29" s="23" customFormat="1" ht="35.25" customHeight="1" x14ac:dyDescent="0.25">
      <c r="A31" s="22">
        <v>15</v>
      </c>
      <c r="B31" s="81"/>
      <c r="C31" s="89"/>
      <c r="D31" s="124" t="s">
        <v>128</v>
      </c>
      <c r="E31" s="124"/>
      <c r="F31" s="124"/>
      <c r="G31" s="31">
        <v>1429.5</v>
      </c>
      <c r="H31" s="31">
        <v>1359.75</v>
      </c>
      <c r="I31" s="31">
        <v>1340</v>
      </c>
      <c r="J31" s="31">
        <v>1281.5</v>
      </c>
      <c r="K31" s="31">
        <v>1148.5</v>
      </c>
      <c r="L31" s="31">
        <v>1182.5</v>
      </c>
      <c r="M31" s="31">
        <v>1248</v>
      </c>
      <c r="N31" s="32">
        <f t="shared" si="7"/>
        <v>-4.8793284365162615</v>
      </c>
      <c r="O31" s="32">
        <f t="shared" si="7"/>
        <v>-1.4524728810443088</v>
      </c>
      <c r="P31" s="32">
        <f t="shared" si="7"/>
        <v>-4.3656716417910468</v>
      </c>
      <c r="Q31" s="32">
        <f t="shared" si="7"/>
        <v>-10.378462738977756</v>
      </c>
      <c r="R31" s="32">
        <f t="shared" si="7"/>
        <v>2.9603831084022536</v>
      </c>
      <c r="S31" s="32">
        <f t="shared" si="7"/>
        <v>5.5391120507399583</v>
      </c>
      <c r="T31" s="29">
        <f t="shared" si="2"/>
        <v>-6.8656716417910495</v>
      </c>
      <c r="U31" s="29">
        <f t="shared" si="3"/>
        <v>-12.696747114375651</v>
      </c>
      <c r="V31" s="33">
        <f t="shared" si="8"/>
        <v>-69.75</v>
      </c>
      <c r="W31" s="33">
        <f t="shared" si="8"/>
        <v>-19.75</v>
      </c>
      <c r="X31" s="33">
        <f t="shared" si="8"/>
        <v>-58.5</v>
      </c>
      <c r="Y31" s="33">
        <f t="shared" si="8"/>
        <v>-133</v>
      </c>
      <c r="Z31" s="33">
        <f t="shared" si="8"/>
        <v>34</v>
      </c>
      <c r="AA31" s="33">
        <f t="shared" si="8"/>
        <v>65.5</v>
      </c>
      <c r="AB31" s="30">
        <f t="shared" si="4"/>
        <v>-92</v>
      </c>
      <c r="AC31" s="30">
        <f t="shared" si="5"/>
        <v>-181.5</v>
      </c>
    </row>
    <row r="32" spans="1:29" s="23" customFormat="1" ht="35.25" customHeight="1" x14ac:dyDescent="0.25">
      <c r="A32" s="22">
        <v>16</v>
      </c>
      <c r="B32" s="81"/>
      <c r="C32" s="89"/>
      <c r="D32" s="124" t="s">
        <v>131</v>
      </c>
      <c r="E32" s="124"/>
      <c r="F32" s="124"/>
      <c r="G32" s="31">
        <v>7603.25</v>
      </c>
      <c r="H32" s="31">
        <v>7663.5</v>
      </c>
      <c r="I32" s="31">
        <v>7862.75</v>
      </c>
      <c r="J32" s="31">
        <v>7888.5</v>
      </c>
      <c r="K32" s="31">
        <v>7940</v>
      </c>
      <c r="L32" s="31">
        <v>7816.25</v>
      </c>
      <c r="M32" s="31">
        <v>7878</v>
      </c>
      <c r="N32" s="32">
        <f t="shared" si="7"/>
        <v>0.79242429224344324</v>
      </c>
      <c r="O32" s="32">
        <f t="shared" si="7"/>
        <v>2.599986951131994</v>
      </c>
      <c r="P32" s="32">
        <f t="shared" si="7"/>
        <v>0.32749356141299479</v>
      </c>
      <c r="Q32" s="32">
        <f t="shared" si="7"/>
        <v>0.65284908410978559</v>
      </c>
      <c r="R32" s="32">
        <f t="shared" si="7"/>
        <v>-1.5585642317380355</v>
      </c>
      <c r="S32" s="32">
        <f t="shared" si="7"/>
        <v>0.79002079002079562</v>
      </c>
      <c r="T32" s="29">
        <f t="shared" si="2"/>
        <v>0.19395249753584309</v>
      </c>
      <c r="U32" s="29">
        <f t="shared" si="3"/>
        <v>3.6135862953342368</v>
      </c>
      <c r="V32" s="33">
        <f t="shared" si="8"/>
        <v>60.25</v>
      </c>
      <c r="W32" s="33">
        <f t="shared" si="8"/>
        <v>199.25</v>
      </c>
      <c r="X32" s="33">
        <f t="shared" si="8"/>
        <v>25.75</v>
      </c>
      <c r="Y32" s="33">
        <f t="shared" si="8"/>
        <v>51.5</v>
      </c>
      <c r="Z32" s="33">
        <f t="shared" si="8"/>
        <v>-123.75</v>
      </c>
      <c r="AA32" s="33">
        <f t="shared" si="8"/>
        <v>61.75</v>
      </c>
      <c r="AB32" s="30">
        <f t="shared" si="4"/>
        <v>15.25</v>
      </c>
      <c r="AC32" s="30">
        <f t="shared" si="5"/>
        <v>274.75</v>
      </c>
    </row>
    <row r="33" spans="1:29" s="23" customFormat="1" ht="35.25" customHeight="1" x14ac:dyDescent="0.25">
      <c r="A33" s="22">
        <v>17</v>
      </c>
      <c r="B33" s="81"/>
      <c r="C33" s="89"/>
      <c r="D33" s="124" t="s">
        <v>129</v>
      </c>
      <c r="E33" s="124"/>
      <c r="F33" s="124"/>
      <c r="G33" s="31">
        <v>2140</v>
      </c>
      <c r="H33" s="31">
        <v>2151.5</v>
      </c>
      <c r="I33" s="31">
        <v>2234.75</v>
      </c>
      <c r="J33" s="31">
        <v>2247.75</v>
      </c>
      <c r="K33" s="31">
        <v>2125</v>
      </c>
      <c r="L33" s="31">
        <v>2284.25</v>
      </c>
      <c r="M33" s="31">
        <v>2421.75</v>
      </c>
      <c r="N33" s="32">
        <f t="shared" si="7"/>
        <v>0.53738317757008325</v>
      </c>
      <c r="O33" s="32">
        <f t="shared" si="7"/>
        <v>3.8693934464327118</v>
      </c>
      <c r="P33" s="32">
        <f t="shared" si="7"/>
        <v>0.58172055039713566</v>
      </c>
      <c r="Q33" s="32">
        <f t="shared" si="7"/>
        <v>-5.4610165721276864</v>
      </c>
      <c r="R33" s="32">
        <f t="shared" si="7"/>
        <v>7.4941176470588289</v>
      </c>
      <c r="S33" s="32">
        <f t="shared" si="7"/>
        <v>6.0194812301630707</v>
      </c>
      <c r="T33" s="29">
        <f t="shared" si="2"/>
        <v>8.3678263787895659</v>
      </c>
      <c r="U33" s="29">
        <f t="shared" si="3"/>
        <v>13.165887850467284</v>
      </c>
      <c r="V33" s="33">
        <f t="shared" si="8"/>
        <v>11.5</v>
      </c>
      <c r="W33" s="33">
        <f t="shared" si="8"/>
        <v>83.25</v>
      </c>
      <c r="X33" s="33">
        <f t="shared" si="8"/>
        <v>13</v>
      </c>
      <c r="Y33" s="33">
        <f t="shared" si="8"/>
        <v>-122.75</v>
      </c>
      <c r="Z33" s="33">
        <f t="shared" si="8"/>
        <v>159.25</v>
      </c>
      <c r="AA33" s="33">
        <f t="shared" si="8"/>
        <v>137.5</v>
      </c>
      <c r="AB33" s="30">
        <f t="shared" si="4"/>
        <v>187</v>
      </c>
      <c r="AC33" s="30">
        <f t="shared" si="5"/>
        <v>281.75</v>
      </c>
    </row>
    <row r="34" spans="1:29" s="23" customFormat="1" ht="35.25" customHeight="1" x14ac:dyDescent="0.25">
      <c r="A34" s="22">
        <v>18</v>
      </c>
      <c r="B34" s="82" t="s">
        <v>223</v>
      </c>
      <c r="C34" s="125" t="s">
        <v>169</v>
      </c>
      <c r="D34" s="138" t="s">
        <v>123</v>
      </c>
      <c r="E34" s="138"/>
      <c r="F34" s="138"/>
      <c r="G34" s="36">
        <v>3556</v>
      </c>
      <c r="H34" s="36">
        <v>3730</v>
      </c>
      <c r="I34" s="36">
        <v>3786.75</v>
      </c>
      <c r="J34" s="36">
        <v>4021.5</v>
      </c>
      <c r="K34" s="36">
        <v>3915</v>
      </c>
      <c r="L34" s="36">
        <v>4243.25</v>
      </c>
      <c r="M34" s="36">
        <v>4422.75</v>
      </c>
      <c r="N34" s="32">
        <f t="shared" si="7"/>
        <v>4.8931383577052845</v>
      </c>
      <c r="O34" s="32">
        <f t="shared" si="7"/>
        <v>1.521447721179614</v>
      </c>
      <c r="P34" s="32">
        <f t="shared" si="7"/>
        <v>6.1992473757179534</v>
      </c>
      <c r="Q34" s="32">
        <f t="shared" si="7"/>
        <v>-2.648265572547559</v>
      </c>
      <c r="R34" s="32">
        <f t="shared" si="7"/>
        <v>8.3844189016602844</v>
      </c>
      <c r="S34" s="32">
        <f t="shared" si="7"/>
        <v>4.2302480410063126</v>
      </c>
      <c r="T34" s="29">
        <f t="shared" si="2"/>
        <v>16.79540503069914</v>
      </c>
      <c r="U34" s="29">
        <f t="shared" si="3"/>
        <v>24.374296962879647</v>
      </c>
      <c r="V34" s="33">
        <f t="shared" si="8"/>
        <v>174</v>
      </c>
      <c r="W34" s="33">
        <f t="shared" si="8"/>
        <v>56.75</v>
      </c>
      <c r="X34" s="33">
        <f t="shared" si="8"/>
        <v>234.75</v>
      </c>
      <c r="Y34" s="33">
        <f t="shared" si="8"/>
        <v>-106.5</v>
      </c>
      <c r="Z34" s="33">
        <f t="shared" si="8"/>
        <v>328.25</v>
      </c>
      <c r="AA34" s="33">
        <f t="shared" si="8"/>
        <v>179.5</v>
      </c>
      <c r="AB34" s="30">
        <f t="shared" si="4"/>
        <v>636</v>
      </c>
      <c r="AC34" s="30">
        <f t="shared" si="5"/>
        <v>866.75</v>
      </c>
    </row>
    <row r="35" spans="1:29" s="23" customFormat="1" ht="35.25" customHeight="1" x14ac:dyDescent="0.25">
      <c r="A35" s="22">
        <v>19</v>
      </c>
      <c r="B35" s="82"/>
      <c r="C35" s="125"/>
      <c r="D35" s="124" t="s">
        <v>132</v>
      </c>
      <c r="E35" s="124"/>
      <c r="F35" s="124"/>
      <c r="G35" s="31"/>
      <c r="H35" s="31"/>
      <c r="I35" s="31"/>
      <c r="J35" s="31"/>
      <c r="K35" s="31">
        <v>3261.5</v>
      </c>
      <c r="L35" s="31">
        <v>3410</v>
      </c>
      <c r="M35" s="31">
        <v>3517.5</v>
      </c>
      <c r="N35" s="30"/>
      <c r="O35" s="30"/>
      <c r="P35" s="30"/>
      <c r="Q35" s="30"/>
      <c r="R35" s="32">
        <f t="shared" si="7"/>
        <v>4.5531197301855064</v>
      </c>
      <c r="S35" s="32">
        <f t="shared" si="7"/>
        <v>3.1524926686216981</v>
      </c>
      <c r="T35" s="29"/>
      <c r="U35" s="29"/>
      <c r="V35" s="30"/>
      <c r="W35" s="30"/>
      <c r="X35" s="30"/>
      <c r="Y35" s="30"/>
      <c r="Z35" s="33">
        <f t="shared" si="8"/>
        <v>148.5</v>
      </c>
      <c r="AA35" s="33">
        <f t="shared" si="8"/>
        <v>107.5</v>
      </c>
      <c r="AB35" s="30"/>
      <c r="AC35" s="30"/>
    </row>
    <row r="36" spans="1:29" s="23" customFormat="1" ht="35.25" customHeight="1" x14ac:dyDescent="0.25">
      <c r="A36" s="22">
        <v>20</v>
      </c>
      <c r="B36" s="82"/>
      <c r="C36" s="125"/>
      <c r="D36" s="124" t="s">
        <v>133</v>
      </c>
      <c r="E36" s="124"/>
      <c r="F36" s="124"/>
      <c r="G36" s="31"/>
      <c r="H36" s="31"/>
      <c r="I36" s="31"/>
      <c r="J36" s="31"/>
      <c r="K36" s="31">
        <v>653.5</v>
      </c>
      <c r="L36" s="31">
        <v>833.5</v>
      </c>
      <c r="M36" s="31">
        <v>905</v>
      </c>
      <c r="N36" s="30"/>
      <c r="O36" s="30"/>
      <c r="P36" s="30"/>
      <c r="Q36" s="30"/>
      <c r="R36" s="32">
        <f t="shared" si="7"/>
        <v>27.54399387911246</v>
      </c>
      <c r="S36" s="32">
        <f t="shared" si="7"/>
        <v>8.5782843431313704</v>
      </c>
      <c r="T36" s="29"/>
      <c r="U36" s="29"/>
      <c r="V36" s="30"/>
      <c r="W36" s="30"/>
      <c r="X36" s="30"/>
      <c r="Y36" s="30"/>
      <c r="Z36" s="33">
        <f t="shared" si="8"/>
        <v>180</v>
      </c>
      <c r="AA36" s="33">
        <f t="shared" si="8"/>
        <v>71.5</v>
      </c>
      <c r="AB36" s="30"/>
      <c r="AC36" s="30"/>
    </row>
    <row r="37" spans="1:29" s="23" customFormat="1" ht="35.25" customHeight="1" x14ac:dyDescent="0.25">
      <c r="A37" s="22">
        <v>21</v>
      </c>
      <c r="B37" s="82"/>
      <c r="C37" s="125" t="s">
        <v>134</v>
      </c>
      <c r="D37" s="126" t="s">
        <v>123</v>
      </c>
      <c r="E37" s="127"/>
      <c r="F37" s="128"/>
      <c r="G37" s="36">
        <v>20448.75</v>
      </c>
      <c r="H37" s="36">
        <v>20897.25</v>
      </c>
      <c r="I37" s="36">
        <v>21304.75</v>
      </c>
      <c r="J37" s="36">
        <v>22246</v>
      </c>
      <c r="K37" s="36">
        <v>22523.25</v>
      </c>
      <c r="L37" s="36">
        <v>22682.5</v>
      </c>
      <c r="M37" s="36">
        <v>23339.75</v>
      </c>
      <c r="N37" s="32">
        <f t="shared" si="7"/>
        <v>2.1932880982945102</v>
      </c>
      <c r="O37" s="32">
        <f t="shared" si="7"/>
        <v>1.9500173467800863</v>
      </c>
      <c r="P37" s="32">
        <f t="shared" si="7"/>
        <v>4.4180288433330661</v>
      </c>
      <c r="Q37" s="32">
        <f t="shared" si="7"/>
        <v>1.2462914681291126</v>
      </c>
      <c r="R37" s="32">
        <f t="shared" si="7"/>
        <v>0.70704716237666165</v>
      </c>
      <c r="S37" s="32">
        <f t="shared" si="7"/>
        <v>2.897608288328013</v>
      </c>
      <c r="T37" s="29">
        <f t="shared" si="2"/>
        <v>9.5518605005926016</v>
      </c>
      <c r="U37" s="29">
        <f t="shared" si="3"/>
        <v>14.137783483097998</v>
      </c>
      <c r="V37" s="33">
        <f t="shared" si="8"/>
        <v>448.5</v>
      </c>
      <c r="W37" s="33">
        <f t="shared" si="8"/>
        <v>407.5</v>
      </c>
      <c r="X37" s="33">
        <f t="shared" si="8"/>
        <v>941.25</v>
      </c>
      <c r="Y37" s="33">
        <f t="shared" si="8"/>
        <v>277.25</v>
      </c>
      <c r="Z37" s="33">
        <f t="shared" si="8"/>
        <v>159.25</v>
      </c>
      <c r="AA37" s="33">
        <f t="shared" si="8"/>
        <v>657.25</v>
      </c>
      <c r="AB37" s="30">
        <f t="shared" si="4"/>
        <v>2035</v>
      </c>
      <c r="AC37" s="30">
        <f t="shared" si="5"/>
        <v>2891</v>
      </c>
    </row>
    <row r="38" spans="1:29" s="23" customFormat="1" ht="35.25" customHeight="1" x14ac:dyDescent="0.25">
      <c r="A38" s="22">
        <v>22</v>
      </c>
      <c r="B38" s="82"/>
      <c r="C38" s="125"/>
      <c r="D38" s="124" t="s">
        <v>132</v>
      </c>
      <c r="E38" s="124"/>
      <c r="F38" s="124"/>
      <c r="G38" s="31"/>
      <c r="H38" s="31"/>
      <c r="I38" s="31"/>
      <c r="J38" s="31"/>
      <c r="K38" s="31">
        <v>4309.5</v>
      </c>
      <c r="L38" s="31">
        <v>4237.25</v>
      </c>
      <c r="M38" s="31">
        <v>4522.5</v>
      </c>
      <c r="N38" s="30"/>
      <c r="O38" s="30"/>
      <c r="P38" s="30"/>
      <c r="Q38" s="30"/>
      <c r="R38" s="32">
        <f t="shared" si="7"/>
        <v>-1.6765285996055201</v>
      </c>
      <c r="S38" s="32">
        <f t="shared" si="7"/>
        <v>6.7319605876452915</v>
      </c>
      <c r="T38" s="29"/>
      <c r="U38" s="29"/>
      <c r="V38" s="30"/>
      <c r="W38" s="30"/>
      <c r="X38" s="30"/>
      <c r="Y38" s="30"/>
      <c r="Z38" s="33">
        <f t="shared" si="8"/>
        <v>-72.25</v>
      </c>
      <c r="AA38" s="33">
        <f t="shared" si="8"/>
        <v>285.25</v>
      </c>
      <c r="AB38" s="30"/>
      <c r="AC38" s="30"/>
    </row>
    <row r="39" spans="1:29" s="23" customFormat="1" ht="35.25" customHeight="1" x14ac:dyDescent="0.25">
      <c r="A39" s="22">
        <v>23</v>
      </c>
      <c r="B39" s="82"/>
      <c r="C39" s="125"/>
      <c r="D39" s="124" t="s">
        <v>133</v>
      </c>
      <c r="E39" s="124"/>
      <c r="F39" s="124"/>
      <c r="G39" s="31"/>
      <c r="H39" s="31"/>
      <c r="I39" s="31"/>
      <c r="J39" s="31"/>
      <c r="K39" s="31">
        <v>18214.25</v>
      </c>
      <c r="L39" s="31">
        <v>18445</v>
      </c>
      <c r="M39" s="31">
        <v>18817.25</v>
      </c>
      <c r="N39" s="30"/>
      <c r="O39" s="30"/>
      <c r="P39" s="30"/>
      <c r="Q39" s="30"/>
      <c r="R39" s="32">
        <f t="shared" si="7"/>
        <v>1.266865229147518</v>
      </c>
      <c r="S39" s="32">
        <f t="shared" si="7"/>
        <v>2.0181621035511021</v>
      </c>
      <c r="T39" s="29"/>
      <c r="U39" s="29"/>
      <c r="V39" s="30"/>
      <c r="W39" s="30"/>
      <c r="X39" s="30"/>
      <c r="Y39" s="30"/>
      <c r="Z39" s="33">
        <f t="shared" si="8"/>
        <v>230.75</v>
      </c>
      <c r="AA39" s="33">
        <f t="shared" si="8"/>
        <v>372.25</v>
      </c>
      <c r="AB39" s="30"/>
      <c r="AC39" s="30"/>
    </row>
    <row r="40" spans="1:29" s="23" customFormat="1" ht="35.25" customHeight="1" x14ac:dyDescent="0.25">
      <c r="A40" s="22">
        <v>4</v>
      </c>
      <c r="B40" s="82" t="s">
        <v>224</v>
      </c>
      <c r="C40" s="96" t="s">
        <v>175</v>
      </c>
      <c r="D40" s="98" t="s">
        <v>123</v>
      </c>
      <c r="E40" s="99"/>
      <c r="F40" s="100"/>
      <c r="G40" s="36">
        <v>89496.5</v>
      </c>
      <c r="H40" s="36">
        <v>90764</v>
      </c>
      <c r="I40" s="36">
        <v>92112</v>
      </c>
      <c r="J40" s="36">
        <v>92142.25</v>
      </c>
      <c r="K40" s="36">
        <v>90383.5</v>
      </c>
      <c r="L40" s="36">
        <v>90647</v>
      </c>
      <c r="M40" s="36">
        <v>91860.5</v>
      </c>
      <c r="N40" s="32">
        <f t="shared" si="7"/>
        <v>1.4162565016508921</v>
      </c>
      <c r="O40" s="32">
        <f t="shared" si="7"/>
        <v>1.4851703318496279</v>
      </c>
      <c r="P40" s="32">
        <f t="shared" si="7"/>
        <v>3.2840455098148702E-2</v>
      </c>
      <c r="Q40" s="32">
        <f t="shared" si="7"/>
        <v>-1.9087335071587663</v>
      </c>
      <c r="R40" s="32">
        <f t="shared" si="7"/>
        <v>0.29153551256591026</v>
      </c>
      <c r="S40" s="32">
        <f t="shared" si="7"/>
        <v>1.338709499487023</v>
      </c>
      <c r="T40" s="29">
        <f t="shared" si="2"/>
        <v>-0.2730371721382685</v>
      </c>
      <c r="U40" s="29">
        <f t="shared" si="3"/>
        <v>2.6414440788187221</v>
      </c>
      <c r="V40" s="33">
        <f t="shared" si="8"/>
        <v>1267.5</v>
      </c>
      <c r="W40" s="33">
        <f t="shared" si="8"/>
        <v>1348</v>
      </c>
      <c r="X40" s="33">
        <f t="shared" si="8"/>
        <v>30.25</v>
      </c>
      <c r="Y40" s="33">
        <f t="shared" si="8"/>
        <v>-1758.75</v>
      </c>
      <c r="Z40" s="33">
        <f t="shared" si="8"/>
        <v>263.5</v>
      </c>
      <c r="AA40" s="33">
        <f t="shared" si="8"/>
        <v>1213.5</v>
      </c>
      <c r="AB40" s="30">
        <f t="shared" si="4"/>
        <v>-251.5</v>
      </c>
      <c r="AC40" s="30">
        <f t="shared" si="5"/>
        <v>2364</v>
      </c>
    </row>
    <row r="41" spans="1:29" s="23" customFormat="1" ht="35.25" customHeight="1" x14ac:dyDescent="0.25">
      <c r="A41" s="22">
        <v>25</v>
      </c>
      <c r="B41" s="82"/>
      <c r="C41" s="97"/>
      <c r="D41" s="113" t="s">
        <v>136</v>
      </c>
      <c r="E41" s="113"/>
      <c r="F41" s="114"/>
      <c r="G41" s="40">
        <v>10344.25</v>
      </c>
      <c r="H41" s="40">
        <v>10222</v>
      </c>
      <c r="I41" s="40">
        <v>9603</v>
      </c>
      <c r="J41" s="40">
        <v>9477.75</v>
      </c>
      <c r="K41" s="40">
        <v>9200</v>
      </c>
      <c r="L41" s="40">
        <v>8604.5</v>
      </c>
      <c r="M41" s="40">
        <v>8548.25</v>
      </c>
      <c r="N41" s="32">
        <f t="shared" si="7"/>
        <v>-1.1818159847258092</v>
      </c>
      <c r="O41" s="32">
        <f t="shared" si="7"/>
        <v>-6.0555664253570729</v>
      </c>
      <c r="P41" s="32">
        <f t="shared" si="7"/>
        <v>-1.3042799125273397</v>
      </c>
      <c r="Q41" s="32">
        <f t="shared" si="7"/>
        <v>-2.9305478620980763</v>
      </c>
      <c r="R41" s="32">
        <f t="shared" si="7"/>
        <v>-6.472826086956518</v>
      </c>
      <c r="S41" s="32">
        <f t="shared" si="7"/>
        <v>-0.65372770062176455</v>
      </c>
      <c r="T41" s="29">
        <f t="shared" si="2"/>
        <v>-10.983546808289081</v>
      </c>
      <c r="U41" s="29">
        <f t="shared" si="3"/>
        <v>-17.362302728569013</v>
      </c>
      <c r="V41" s="33">
        <f t="shared" si="8"/>
        <v>-122.25</v>
      </c>
      <c r="W41" s="33">
        <f t="shared" si="8"/>
        <v>-619</v>
      </c>
      <c r="X41" s="33">
        <f t="shared" si="8"/>
        <v>-125.25</v>
      </c>
      <c r="Y41" s="33">
        <f t="shared" si="8"/>
        <v>-277.75</v>
      </c>
      <c r="Z41" s="33">
        <f t="shared" si="8"/>
        <v>-595.5</v>
      </c>
      <c r="AA41" s="33">
        <f t="shared" si="8"/>
        <v>-56.25</v>
      </c>
      <c r="AB41" s="30">
        <f t="shared" si="4"/>
        <v>-1054.75</v>
      </c>
      <c r="AC41" s="30">
        <f t="shared" si="5"/>
        <v>-1796</v>
      </c>
    </row>
    <row r="42" spans="1:29" s="23" customFormat="1" ht="35.25" customHeight="1" x14ac:dyDescent="0.25">
      <c r="A42" s="22">
        <v>26</v>
      </c>
      <c r="B42" s="82"/>
      <c r="C42" s="97"/>
      <c r="D42" s="113" t="s">
        <v>211</v>
      </c>
      <c r="E42" s="113"/>
      <c r="F42" s="114"/>
      <c r="G42" s="40">
        <v>13080.5</v>
      </c>
      <c r="H42" s="40">
        <v>12908.75</v>
      </c>
      <c r="I42" s="40">
        <v>13241.5</v>
      </c>
      <c r="J42" s="40">
        <v>12897</v>
      </c>
      <c r="K42" s="40">
        <v>11593</v>
      </c>
      <c r="L42" s="40">
        <v>11724</v>
      </c>
      <c r="M42" s="40">
        <v>11792</v>
      </c>
      <c r="N42" s="32">
        <f t="shared" si="7"/>
        <v>-1.3130232024769706</v>
      </c>
      <c r="O42" s="32">
        <f t="shared" si="7"/>
        <v>2.5777089183693258</v>
      </c>
      <c r="P42" s="32">
        <f t="shared" si="7"/>
        <v>-2.6016689952044758</v>
      </c>
      <c r="Q42" s="32">
        <f t="shared" si="7"/>
        <v>-10.110878498875708</v>
      </c>
      <c r="R42" s="32">
        <f t="shared" si="7"/>
        <v>1.1299922366945658</v>
      </c>
      <c r="S42" s="32">
        <f t="shared" si="7"/>
        <v>0.58000682360968003</v>
      </c>
      <c r="T42" s="29">
        <f t="shared" si="2"/>
        <v>-10.946645017558431</v>
      </c>
      <c r="U42" s="29">
        <f t="shared" si="3"/>
        <v>-9.8505408814647755</v>
      </c>
      <c r="V42" s="33">
        <f t="shared" si="8"/>
        <v>-171.75</v>
      </c>
      <c r="W42" s="33">
        <f t="shared" si="8"/>
        <v>332.75</v>
      </c>
      <c r="X42" s="33">
        <f t="shared" si="8"/>
        <v>-344.5</v>
      </c>
      <c r="Y42" s="33">
        <f t="shared" si="8"/>
        <v>-1304</v>
      </c>
      <c r="Z42" s="33">
        <f t="shared" si="8"/>
        <v>131</v>
      </c>
      <c r="AA42" s="33">
        <f t="shared" si="8"/>
        <v>68</v>
      </c>
      <c r="AB42" s="30">
        <f t="shared" si="4"/>
        <v>-1449.5</v>
      </c>
      <c r="AC42" s="30">
        <f t="shared" si="5"/>
        <v>-1288.5</v>
      </c>
    </row>
    <row r="43" spans="1:29" s="23" customFormat="1" ht="35.25" customHeight="1" x14ac:dyDescent="0.25">
      <c r="A43" s="22">
        <v>27</v>
      </c>
      <c r="B43" s="82"/>
      <c r="C43" s="97"/>
      <c r="D43" s="113" t="s">
        <v>138</v>
      </c>
      <c r="E43" s="113"/>
      <c r="F43" s="114"/>
      <c r="G43" s="40">
        <v>7481</v>
      </c>
      <c r="H43" s="40">
        <v>7882.25</v>
      </c>
      <c r="I43" s="40">
        <v>7809.75</v>
      </c>
      <c r="J43" s="40">
        <v>7507</v>
      </c>
      <c r="K43" s="40">
        <v>7296.75</v>
      </c>
      <c r="L43" s="40">
        <v>6846</v>
      </c>
      <c r="M43" s="40">
        <v>6682.75</v>
      </c>
      <c r="N43" s="32">
        <f t="shared" si="7"/>
        <v>5.3635877556476474</v>
      </c>
      <c r="O43" s="32">
        <f t="shared" si="7"/>
        <v>-0.91978813156141648</v>
      </c>
      <c r="P43" s="32">
        <f t="shared" si="7"/>
        <v>-3.8765645507218505</v>
      </c>
      <c r="Q43" s="32">
        <f t="shared" si="7"/>
        <v>-2.8007193286266108</v>
      </c>
      <c r="R43" s="32">
        <f t="shared" si="7"/>
        <v>-6.177407750025699</v>
      </c>
      <c r="S43" s="32">
        <f t="shared" si="7"/>
        <v>-2.3846041484078317</v>
      </c>
      <c r="T43" s="29">
        <f t="shared" si="2"/>
        <v>-14.430679599218921</v>
      </c>
      <c r="U43" s="29">
        <f t="shared" si="3"/>
        <v>-10.67036492447534</v>
      </c>
      <c r="V43" s="33">
        <f t="shared" si="8"/>
        <v>401.25</v>
      </c>
      <c r="W43" s="33">
        <f t="shared" si="8"/>
        <v>-72.5</v>
      </c>
      <c r="X43" s="33">
        <f t="shared" si="8"/>
        <v>-302.75</v>
      </c>
      <c r="Y43" s="33">
        <f t="shared" si="8"/>
        <v>-210.25</v>
      </c>
      <c r="Z43" s="33">
        <f t="shared" si="8"/>
        <v>-450.75</v>
      </c>
      <c r="AA43" s="33">
        <f t="shared" si="8"/>
        <v>-163.25</v>
      </c>
      <c r="AB43" s="30">
        <f t="shared" si="4"/>
        <v>-1127</v>
      </c>
      <c r="AC43" s="30">
        <f t="shared" si="5"/>
        <v>-798.25</v>
      </c>
    </row>
    <row r="44" spans="1:29" s="23" customFormat="1" ht="35.25" customHeight="1" x14ac:dyDescent="0.25">
      <c r="A44" s="22">
        <v>28</v>
      </c>
      <c r="B44" s="82"/>
      <c r="C44" s="97"/>
      <c r="D44" s="113" t="s">
        <v>139</v>
      </c>
      <c r="E44" s="113"/>
      <c r="F44" s="114"/>
      <c r="G44" s="40">
        <v>16603.5</v>
      </c>
      <c r="H44" s="40">
        <v>17130</v>
      </c>
      <c r="I44" s="40">
        <v>17417</v>
      </c>
      <c r="J44" s="40">
        <v>17584.25</v>
      </c>
      <c r="K44" s="40">
        <v>17399.25</v>
      </c>
      <c r="L44" s="40">
        <v>17500</v>
      </c>
      <c r="M44" s="40">
        <v>17543</v>
      </c>
      <c r="N44" s="32">
        <f t="shared" si="7"/>
        <v>3.1710181588219255</v>
      </c>
      <c r="O44" s="32">
        <f t="shared" si="7"/>
        <v>1.6754232340922437</v>
      </c>
      <c r="P44" s="32">
        <f t="shared" si="7"/>
        <v>0.96026870299132927</v>
      </c>
      <c r="Q44" s="32">
        <f t="shared" si="7"/>
        <v>-1.0520778537611797</v>
      </c>
      <c r="R44" s="32">
        <f t="shared" si="7"/>
        <v>0.57904794746899135</v>
      </c>
      <c r="S44" s="32">
        <f t="shared" si="7"/>
        <v>0.24571428571429355</v>
      </c>
      <c r="T44" s="29">
        <f t="shared" si="2"/>
        <v>0.72343113050468144</v>
      </c>
      <c r="U44" s="29">
        <f t="shared" si="3"/>
        <v>5.658445508477139</v>
      </c>
      <c r="V44" s="33">
        <f t="shared" si="8"/>
        <v>526.5</v>
      </c>
      <c r="W44" s="33">
        <f t="shared" si="8"/>
        <v>287</v>
      </c>
      <c r="X44" s="33">
        <f t="shared" si="8"/>
        <v>167.25</v>
      </c>
      <c r="Y44" s="33">
        <f t="shared" si="8"/>
        <v>-185</v>
      </c>
      <c r="Z44" s="33">
        <f t="shared" si="8"/>
        <v>100.75</v>
      </c>
      <c r="AA44" s="33">
        <f t="shared" si="8"/>
        <v>43</v>
      </c>
      <c r="AB44" s="30">
        <f t="shared" si="4"/>
        <v>126</v>
      </c>
      <c r="AC44" s="30">
        <f t="shared" si="5"/>
        <v>939.5</v>
      </c>
    </row>
    <row r="45" spans="1:29" s="23" customFormat="1" ht="35.25" customHeight="1" x14ac:dyDescent="0.25">
      <c r="A45" s="22">
        <v>29</v>
      </c>
      <c r="B45" s="82"/>
      <c r="C45" s="97"/>
      <c r="D45" s="113" t="s">
        <v>140</v>
      </c>
      <c r="E45" s="113"/>
      <c r="F45" s="114"/>
      <c r="G45" s="40">
        <v>4119.25</v>
      </c>
      <c r="H45" s="40">
        <v>4238.25</v>
      </c>
      <c r="I45" s="40">
        <v>4197.75</v>
      </c>
      <c r="J45" s="40">
        <v>4339.75</v>
      </c>
      <c r="K45" s="40">
        <v>4519</v>
      </c>
      <c r="L45" s="40">
        <v>4571.75</v>
      </c>
      <c r="M45" s="40">
        <v>4651.5</v>
      </c>
      <c r="N45" s="32">
        <f t="shared" si="7"/>
        <v>2.8888754020756302</v>
      </c>
      <c r="O45" s="32">
        <f t="shared" si="7"/>
        <v>-0.95558308264024339</v>
      </c>
      <c r="P45" s="32">
        <f t="shared" si="7"/>
        <v>3.3827645762610992</v>
      </c>
      <c r="Q45" s="32">
        <f t="shared" si="7"/>
        <v>4.1304222593467443</v>
      </c>
      <c r="R45" s="32">
        <f t="shared" si="7"/>
        <v>1.1672936490374042</v>
      </c>
      <c r="S45" s="32">
        <f t="shared" si="7"/>
        <v>1.7444085962705858</v>
      </c>
      <c r="T45" s="29">
        <f t="shared" si="2"/>
        <v>10.809362158299084</v>
      </c>
      <c r="U45" s="29">
        <f t="shared" si="3"/>
        <v>12.921041451720573</v>
      </c>
      <c r="V45" s="33">
        <f t="shared" si="8"/>
        <v>119</v>
      </c>
      <c r="W45" s="33">
        <f t="shared" si="8"/>
        <v>-40.5</v>
      </c>
      <c r="X45" s="33">
        <f t="shared" si="8"/>
        <v>142</v>
      </c>
      <c r="Y45" s="33">
        <f t="shared" si="8"/>
        <v>179.25</v>
      </c>
      <c r="Z45" s="33">
        <f t="shared" si="8"/>
        <v>52.75</v>
      </c>
      <c r="AA45" s="33">
        <f t="shared" si="8"/>
        <v>79.75</v>
      </c>
      <c r="AB45" s="30">
        <f t="shared" si="4"/>
        <v>453.75</v>
      </c>
      <c r="AC45" s="30">
        <f t="shared" si="5"/>
        <v>532.25</v>
      </c>
    </row>
    <row r="46" spans="1:29" s="23" customFormat="1" ht="35.25" customHeight="1" x14ac:dyDescent="0.25">
      <c r="A46" s="22">
        <v>30</v>
      </c>
      <c r="B46" s="82"/>
      <c r="C46" s="97"/>
      <c r="D46" s="113" t="s">
        <v>141</v>
      </c>
      <c r="E46" s="113"/>
      <c r="F46" s="114"/>
      <c r="G46" s="40">
        <v>3845.75</v>
      </c>
      <c r="H46" s="40">
        <v>4011.75</v>
      </c>
      <c r="I46" s="40">
        <v>4233</v>
      </c>
      <c r="J46" s="40">
        <v>4394.5</v>
      </c>
      <c r="K46" s="40">
        <v>4626.5</v>
      </c>
      <c r="L46" s="40">
        <v>5140.25</v>
      </c>
      <c r="M46" s="40">
        <v>5315.5</v>
      </c>
      <c r="N46" s="32">
        <f t="shared" si="7"/>
        <v>4.3164532275888901</v>
      </c>
      <c r="O46" s="32">
        <f t="shared" si="7"/>
        <v>5.5150495419704626</v>
      </c>
      <c r="P46" s="32">
        <f t="shared" si="7"/>
        <v>3.8152610441767099</v>
      </c>
      <c r="Q46" s="32">
        <f t="shared" si="7"/>
        <v>5.2793264307657406</v>
      </c>
      <c r="R46" s="32">
        <f t="shared" si="7"/>
        <v>11.104506646493029</v>
      </c>
      <c r="S46" s="32">
        <f t="shared" si="7"/>
        <v>3.4093672486746662</v>
      </c>
      <c r="T46" s="29">
        <f t="shared" si="2"/>
        <v>25.572879754311373</v>
      </c>
      <c r="U46" s="29">
        <f t="shared" si="3"/>
        <v>38.217512838848087</v>
      </c>
      <c r="V46" s="33">
        <f t="shared" si="8"/>
        <v>166</v>
      </c>
      <c r="W46" s="33">
        <f t="shared" si="8"/>
        <v>221.25</v>
      </c>
      <c r="X46" s="33">
        <f t="shared" si="8"/>
        <v>161.5</v>
      </c>
      <c r="Y46" s="33">
        <f t="shared" si="8"/>
        <v>232</v>
      </c>
      <c r="Z46" s="33">
        <f t="shared" si="8"/>
        <v>513.75</v>
      </c>
      <c r="AA46" s="33">
        <f t="shared" si="8"/>
        <v>175.25</v>
      </c>
      <c r="AB46" s="30">
        <f t="shared" si="4"/>
        <v>1082.5</v>
      </c>
      <c r="AC46" s="30">
        <f t="shared" si="5"/>
        <v>1469.75</v>
      </c>
    </row>
    <row r="47" spans="1:29" s="23" customFormat="1" ht="35.25" customHeight="1" x14ac:dyDescent="0.25">
      <c r="A47" s="22">
        <v>31</v>
      </c>
      <c r="B47" s="82"/>
      <c r="C47" s="97"/>
      <c r="D47" s="113" t="s">
        <v>142</v>
      </c>
      <c r="E47" s="113"/>
      <c r="F47" s="114"/>
      <c r="G47" s="40">
        <v>9508.5</v>
      </c>
      <c r="H47" s="40">
        <v>9741.25</v>
      </c>
      <c r="I47" s="40">
        <v>10322.25</v>
      </c>
      <c r="J47" s="40">
        <v>10308.5</v>
      </c>
      <c r="K47" s="40">
        <v>9674.25</v>
      </c>
      <c r="L47" s="40">
        <v>9992</v>
      </c>
      <c r="M47" s="40">
        <v>10127.5</v>
      </c>
      <c r="N47" s="32">
        <f t="shared" si="7"/>
        <v>2.4478098543408544</v>
      </c>
      <c r="O47" s="32">
        <f t="shared" si="7"/>
        <v>5.964326960092392</v>
      </c>
      <c r="P47" s="32">
        <f t="shared" si="7"/>
        <v>-0.13320739179927266</v>
      </c>
      <c r="Q47" s="32">
        <f t="shared" si="7"/>
        <v>-6.152689528059363</v>
      </c>
      <c r="R47" s="32">
        <f t="shared" si="7"/>
        <v>3.2844923379073299</v>
      </c>
      <c r="S47" s="32">
        <f t="shared" si="7"/>
        <v>1.3560848678943138</v>
      </c>
      <c r="T47" s="29">
        <f t="shared" si="2"/>
        <v>-1.8867010583932808</v>
      </c>
      <c r="U47" s="29">
        <f t="shared" si="3"/>
        <v>6.5099647683651396</v>
      </c>
      <c r="V47" s="33">
        <f t="shared" si="8"/>
        <v>232.75</v>
      </c>
      <c r="W47" s="33">
        <f t="shared" si="8"/>
        <v>581</v>
      </c>
      <c r="X47" s="33">
        <f t="shared" si="8"/>
        <v>-13.75</v>
      </c>
      <c r="Y47" s="33">
        <f t="shared" si="8"/>
        <v>-634.25</v>
      </c>
      <c r="Z47" s="33">
        <f t="shared" si="8"/>
        <v>317.75</v>
      </c>
      <c r="AA47" s="33">
        <f t="shared" si="8"/>
        <v>135.5</v>
      </c>
      <c r="AB47" s="30">
        <f t="shared" si="4"/>
        <v>-194.75</v>
      </c>
      <c r="AC47" s="30">
        <f t="shared" si="5"/>
        <v>619</v>
      </c>
    </row>
    <row r="48" spans="1:29" s="23" customFormat="1" ht="35.25" customHeight="1" x14ac:dyDescent="0.25">
      <c r="A48" s="22">
        <v>32</v>
      </c>
      <c r="B48" s="82"/>
      <c r="C48" s="97"/>
      <c r="D48" s="113" t="s">
        <v>143</v>
      </c>
      <c r="E48" s="113"/>
      <c r="F48" s="114"/>
      <c r="G48" s="40">
        <v>14514.25</v>
      </c>
      <c r="H48" s="40">
        <v>14607.75</v>
      </c>
      <c r="I48" s="40">
        <v>15110</v>
      </c>
      <c r="J48" s="40">
        <v>15346</v>
      </c>
      <c r="K48" s="40">
        <v>15605.25</v>
      </c>
      <c r="L48" s="40">
        <v>15555.25</v>
      </c>
      <c r="M48" s="40">
        <v>16080</v>
      </c>
      <c r="N48" s="32">
        <f t="shared" si="7"/>
        <v>0.6441944985100756</v>
      </c>
      <c r="O48" s="32">
        <f t="shared" si="7"/>
        <v>3.4382433981961613</v>
      </c>
      <c r="P48" s="32">
        <f t="shared" si="7"/>
        <v>1.5618795499669158</v>
      </c>
      <c r="Q48" s="32">
        <f t="shared" si="7"/>
        <v>1.6893653069203651</v>
      </c>
      <c r="R48" s="32">
        <f t="shared" si="7"/>
        <v>-0.3204049919097729</v>
      </c>
      <c r="S48" s="32">
        <f t="shared" si="7"/>
        <v>3.3734591215184517</v>
      </c>
      <c r="T48" s="29">
        <f t="shared" si="2"/>
        <v>6.4195896757114568</v>
      </c>
      <c r="U48" s="29">
        <f t="shared" si="3"/>
        <v>10.787674182269157</v>
      </c>
      <c r="V48" s="33">
        <f t="shared" si="8"/>
        <v>93.5</v>
      </c>
      <c r="W48" s="33">
        <f t="shared" si="8"/>
        <v>502.25</v>
      </c>
      <c r="X48" s="33">
        <f t="shared" si="8"/>
        <v>236</v>
      </c>
      <c r="Y48" s="33">
        <f t="shared" si="8"/>
        <v>259.25</v>
      </c>
      <c r="Z48" s="33">
        <f t="shared" si="8"/>
        <v>-50</v>
      </c>
      <c r="AA48" s="33">
        <f t="shared" si="8"/>
        <v>524.75</v>
      </c>
      <c r="AB48" s="30">
        <f t="shared" si="4"/>
        <v>970</v>
      </c>
      <c r="AC48" s="30">
        <f t="shared" si="5"/>
        <v>1565.75</v>
      </c>
    </row>
    <row r="49" spans="1:29" s="23" customFormat="1" ht="35.25" customHeight="1" x14ac:dyDescent="0.25">
      <c r="A49" s="22">
        <v>33</v>
      </c>
      <c r="B49" s="82"/>
      <c r="C49" s="97"/>
      <c r="D49" s="113" t="s">
        <v>144</v>
      </c>
      <c r="E49" s="113"/>
      <c r="F49" s="114"/>
      <c r="G49" s="40">
        <v>3833</v>
      </c>
      <c r="H49" s="40">
        <v>4025.5</v>
      </c>
      <c r="I49" s="40">
        <v>4184</v>
      </c>
      <c r="J49" s="40">
        <v>4166.25</v>
      </c>
      <c r="K49" s="40">
        <v>4228</v>
      </c>
      <c r="L49" s="40">
        <v>4476.75</v>
      </c>
      <c r="M49" s="40">
        <v>4818.75</v>
      </c>
      <c r="N49" s="32">
        <f t="shared" si="7"/>
        <v>5.0221758413775186</v>
      </c>
      <c r="O49" s="32">
        <f t="shared" si="7"/>
        <v>3.9373990808595272</v>
      </c>
      <c r="P49" s="32">
        <f t="shared" si="7"/>
        <v>-0.42423518164436125</v>
      </c>
      <c r="Q49" s="32">
        <f t="shared" si="7"/>
        <v>1.4821482148214882</v>
      </c>
      <c r="R49" s="32">
        <f t="shared" si="7"/>
        <v>5.8833964049195941</v>
      </c>
      <c r="S49" s="32">
        <f t="shared" si="7"/>
        <v>7.6394705980901367</v>
      </c>
      <c r="T49" s="29">
        <f>(M49/I49-1)*100</f>
        <v>15.170889101338435</v>
      </c>
      <c r="U49" s="29">
        <f>(M49/G49-1)*100</f>
        <v>25.717453691625369</v>
      </c>
      <c r="V49" s="33">
        <f t="shared" si="8"/>
        <v>192.5</v>
      </c>
      <c r="W49" s="33">
        <f t="shared" si="8"/>
        <v>158.5</v>
      </c>
      <c r="X49" s="33">
        <f t="shared" si="8"/>
        <v>-17.75</v>
      </c>
      <c r="Y49" s="33">
        <f t="shared" si="8"/>
        <v>61.75</v>
      </c>
      <c r="Z49" s="33">
        <f t="shared" si="8"/>
        <v>248.75</v>
      </c>
      <c r="AA49" s="33">
        <f t="shared" si="8"/>
        <v>342</v>
      </c>
      <c r="AB49" s="30">
        <f t="shared" si="4"/>
        <v>634.75</v>
      </c>
      <c r="AC49" s="30">
        <f t="shared" si="5"/>
        <v>985.75</v>
      </c>
    </row>
    <row r="50" spans="1:29" s="23" customFormat="1" ht="35.25" customHeight="1" x14ac:dyDescent="0.25">
      <c r="A50" s="22">
        <v>34</v>
      </c>
      <c r="B50" s="82"/>
      <c r="C50" s="129"/>
      <c r="D50" s="113" t="s">
        <v>212</v>
      </c>
      <c r="E50" s="113"/>
      <c r="F50" s="114"/>
      <c r="G50" s="40">
        <v>6135.5</v>
      </c>
      <c r="H50" s="40">
        <v>5985.5</v>
      </c>
      <c r="I50" s="40">
        <v>5975.75</v>
      </c>
      <c r="J50" s="40">
        <v>6110.25</v>
      </c>
      <c r="K50" s="40">
        <v>6236.25</v>
      </c>
      <c r="L50" s="40">
        <v>6216.5</v>
      </c>
      <c r="M50" s="40">
        <v>6257</v>
      </c>
      <c r="N50" s="32">
        <f t="shared" si="7"/>
        <v>-2.4447885257925184</v>
      </c>
      <c r="O50" s="32">
        <f t="shared" si="7"/>
        <v>-0.16289365967755431</v>
      </c>
      <c r="P50" s="32">
        <f t="shared" si="7"/>
        <v>2.2507635024892281</v>
      </c>
      <c r="Q50" s="32">
        <f t="shared" si="7"/>
        <v>2.0621087516877301</v>
      </c>
      <c r="R50" s="32">
        <f t="shared" si="7"/>
        <v>-0.3166967328121828</v>
      </c>
      <c r="S50" s="32">
        <f t="shared" si="7"/>
        <v>0.6514919971044808</v>
      </c>
      <c r="T50" s="29">
        <f t="shared" si="2"/>
        <v>4.7065221938668689</v>
      </c>
      <c r="U50" s="29">
        <f t="shared" si="3"/>
        <v>1.9802787058919469</v>
      </c>
      <c r="V50" s="33">
        <f t="shared" si="8"/>
        <v>-150</v>
      </c>
      <c r="W50" s="33">
        <f t="shared" si="8"/>
        <v>-9.75</v>
      </c>
      <c r="X50" s="33">
        <f t="shared" si="8"/>
        <v>134.5</v>
      </c>
      <c r="Y50" s="33">
        <f t="shared" si="8"/>
        <v>126</v>
      </c>
      <c r="Z50" s="33">
        <f t="shared" si="8"/>
        <v>-19.75</v>
      </c>
      <c r="AA50" s="33">
        <f t="shared" si="8"/>
        <v>40.5</v>
      </c>
      <c r="AB50" s="30">
        <f t="shared" si="4"/>
        <v>281.25</v>
      </c>
      <c r="AC50" s="30">
        <f t="shared" si="5"/>
        <v>121.5</v>
      </c>
    </row>
    <row r="51" spans="1:29" s="23" customFormat="1" ht="35.25" customHeight="1" x14ac:dyDescent="0.25">
      <c r="A51" s="22">
        <v>4</v>
      </c>
      <c r="B51" s="80" t="s">
        <v>225</v>
      </c>
      <c r="C51" s="96" t="s">
        <v>175</v>
      </c>
      <c r="D51" s="98" t="s">
        <v>123</v>
      </c>
      <c r="E51" s="99"/>
      <c r="F51" s="100"/>
      <c r="G51" s="36">
        <v>89496.5</v>
      </c>
      <c r="H51" s="36">
        <v>90764</v>
      </c>
      <c r="I51" s="36">
        <v>92112</v>
      </c>
      <c r="J51" s="36">
        <v>92142.25</v>
      </c>
      <c r="K51" s="36">
        <v>90383.5</v>
      </c>
      <c r="L51" s="36">
        <v>90647</v>
      </c>
      <c r="M51" s="36">
        <v>91860.5</v>
      </c>
      <c r="N51" s="32">
        <f t="shared" si="7"/>
        <v>1.4162565016508921</v>
      </c>
      <c r="O51" s="32">
        <f t="shared" si="7"/>
        <v>1.4851703318496279</v>
      </c>
      <c r="P51" s="32">
        <f t="shared" si="7"/>
        <v>3.2840455098148702E-2</v>
      </c>
      <c r="Q51" s="32">
        <f t="shared" si="7"/>
        <v>-1.9087335071587663</v>
      </c>
      <c r="R51" s="32">
        <f t="shared" si="7"/>
        <v>0.29153551256591026</v>
      </c>
      <c r="S51" s="32">
        <f t="shared" si="7"/>
        <v>1.338709499487023</v>
      </c>
      <c r="T51" s="29">
        <f t="shared" si="2"/>
        <v>-0.2730371721382685</v>
      </c>
      <c r="U51" s="29">
        <f t="shared" si="3"/>
        <v>2.6414440788187221</v>
      </c>
      <c r="V51" s="33">
        <f t="shared" si="8"/>
        <v>1267.5</v>
      </c>
      <c r="W51" s="33">
        <f t="shared" si="8"/>
        <v>1348</v>
      </c>
      <c r="X51" s="33">
        <f t="shared" si="8"/>
        <v>30.25</v>
      </c>
      <c r="Y51" s="33">
        <f t="shared" si="8"/>
        <v>-1758.75</v>
      </c>
      <c r="Z51" s="33">
        <f t="shared" si="8"/>
        <v>263.5</v>
      </c>
      <c r="AA51" s="33">
        <f t="shared" si="8"/>
        <v>1213.5</v>
      </c>
      <c r="AB51" s="30">
        <f t="shared" si="4"/>
        <v>-251.5</v>
      </c>
      <c r="AC51" s="30">
        <f t="shared" si="5"/>
        <v>2364</v>
      </c>
    </row>
    <row r="52" spans="1:29" s="23" customFormat="1" ht="47.25" customHeight="1" x14ac:dyDescent="0.25">
      <c r="A52" s="22">
        <v>74</v>
      </c>
      <c r="B52" s="81"/>
      <c r="C52" s="97"/>
      <c r="D52" s="101" t="s">
        <v>157</v>
      </c>
      <c r="E52" s="101"/>
      <c r="F52" s="101"/>
      <c r="G52" s="31">
        <v>55337.5</v>
      </c>
      <c r="H52" s="31">
        <v>57088.5</v>
      </c>
      <c r="I52" s="31">
        <v>59463.75</v>
      </c>
      <c r="J52" s="31">
        <v>59920.5</v>
      </c>
      <c r="K52" s="31">
        <v>59210</v>
      </c>
      <c r="L52" s="31">
        <v>58113.5</v>
      </c>
      <c r="M52" s="31">
        <v>58239.5</v>
      </c>
      <c r="N52" s="32">
        <f t="shared" si="7"/>
        <v>3.1642195617799906</v>
      </c>
      <c r="O52" s="32">
        <f t="shared" si="7"/>
        <v>4.160645313854805</v>
      </c>
      <c r="P52" s="32">
        <f t="shared" si="7"/>
        <v>0.76811502806330978</v>
      </c>
      <c r="Q52" s="32">
        <f t="shared" si="7"/>
        <v>-1.1857377692108706</v>
      </c>
      <c r="R52" s="32">
        <f t="shared" si="7"/>
        <v>-1.8518831278500292</v>
      </c>
      <c r="S52" s="32">
        <f t="shared" si="7"/>
        <v>0.21681709069321098</v>
      </c>
      <c r="T52" s="29">
        <f t="shared" si="2"/>
        <v>-2.0588173467028237</v>
      </c>
      <c r="U52" s="29">
        <f t="shared" si="3"/>
        <v>5.2441834199232096</v>
      </c>
      <c r="V52" s="33">
        <f t="shared" si="8"/>
        <v>1751</v>
      </c>
      <c r="W52" s="33">
        <f t="shared" si="8"/>
        <v>2375.25</v>
      </c>
      <c r="X52" s="33">
        <f t="shared" si="8"/>
        <v>456.75</v>
      </c>
      <c r="Y52" s="33">
        <f t="shared" si="8"/>
        <v>-710.5</v>
      </c>
      <c r="Z52" s="33">
        <f t="shared" si="8"/>
        <v>-1096.5</v>
      </c>
      <c r="AA52" s="33">
        <f t="shared" si="8"/>
        <v>126</v>
      </c>
      <c r="AB52" s="30">
        <f t="shared" si="4"/>
        <v>-1224.25</v>
      </c>
      <c r="AC52" s="30">
        <f t="shared" si="5"/>
        <v>2902</v>
      </c>
    </row>
    <row r="53" spans="1:29" s="23" customFormat="1" ht="62.25" customHeight="1" x14ac:dyDescent="0.25">
      <c r="A53" s="22"/>
      <c r="B53" s="83"/>
      <c r="C53" s="97"/>
      <c r="D53" s="101" t="s">
        <v>176</v>
      </c>
      <c r="E53" s="101"/>
      <c r="F53" s="101"/>
      <c r="G53" s="31">
        <f>G51-G52</f>
        <v>34159</v>
      </c>
      <c r="H53" s="31">
        <f t="shared" ref="H53:L53" si="9">H51-H52</f>
        <v>33675.5</v>
      </c>
      <c r="I53" s="31">
        <f t="shared" si="9"/>
        <v>32648.25</v>
      </c>
      <c r="J53" s="31">
        <f t="shared" si="9"/>
        <v>32221.75</v>
      </c>
      <c r="K53" s="31">
        <f t="shared" si="9"/>
        <v>31173.5</v>
      </c>
      <c r="L53" s="31">
        <f t="shared" si="9"/>
        <v>32533.5</v>
      </c>
      <c r="M53" s="31">
        <f>M51-M52</f>
        <v>33621</v>
      </c>
      <c r="N53" s="32">
        <f t="shared" si="7"/>
        <v>-1.4154395620480709</v>
      </c>
      <c r="O53" s="32">
        <f t="shared" si="7"/>
        <v>-3.0504372615105968</v>
      </c>
      <c r="P53" s="32">
        <f t="shared" si="7"/>
        <v>-1.3063487323210277</v>
      </c>
      <c r="Q53" s="32">
        <f t="shared" si="7"/>
        <v>-3.2532373319264174</v>
      </c>
      <c r="R53" s="32">
        <f t="shared" si="7"/>
        <v>4.3626798402489397</v>
      </c>
      <c r="S53" s="32">
        <f t="shared" si="7"/>
        <v>3.3427082853059176</v>
      </c>
      <c r="T53" s="29">
        <f t="shared" si="2"/>
        <v>2.9794858836231564</v>
      </c>
      <c r="U53" s="29">
        <f t="shared" si="3"/>
        <v>-1.5749875581837824</v>
      </c>
      <c r="V53" s="33">
        <f t="shared" si="8"/>
        <v>-483.5</v>
      </c>
      <c r="W53" s="33">
        <f t="shared" si="8"/>
        <v>-1027.25</v>
      </c>
      <c r="X53" s="33">
        <f t="shared" si="8"/>
        <v>-426.5</v>
      </c>
      <c r="Y53" s="33">
        <f t="shared" si="8"/>
        <v>-1048.25</v>
      </c>
      <c r="Z53" s="33">
        <f t="shared" si="8"/>
        <v>1360</v>
      </c>
      <c r="AA53" s="33">
        <f t="shared" si="8"/>
        <v>1087.5</v>
      </c>
      <c r="AB53" s="30">
        <f t="shared" si="4"/>
        <v>972.75</v>
      </c>
      <c r="AC53" s="30">
        <f t="shared" si="5"/>
        <v>-538</v>
      </c>
    </row>
    <row r="54" spans="1:29" s="23" customFormat="1" ht="35.25" customHeight="1" x14ac:dyDescent="0.25">
      <c r="A54" s="22">
        <v>4</v>
      </c>
      <c r="B54" s="107" t="s">
        <v>233</v>
      </c>
      <c r="C54" s="96" t="s">
        <v>175</v>
      </c>
      <c r="D54" s="98" t="s">
        <v>123</v>
      </c>
      <c r="E54" s="99"/>
      <c r="F54" s="100"/>
      <c r="G54" s="36">
        <v>89496.5</v>
      </c>
      <c r="H54" s="36">
        <v>90764</v>
      </c>
      <c r="I54" s="36">
        <v>92112</v>
      </c>
      <c r="J54" s="36">
        <v>92142.25</v>
      </c>
      <c r="K54" s="36">
        <v>90383.5</v>
      </c>
      <c r="L54" s="36">
        <v>90647</v>
      </c>
      <c r="M54" s="36">
        <v>91860.5</v>
      </c>
      <c r="N54" s="32">
        <f t="shared" si="7"/>
        <v>1.4162565016508921</v>
      </c>
      <c r="O54" s="32">
        <f t="shared" si="7"/>
        <v>1.4851703318496279</v>
      </c>
      <c r="P54" s="32">
        <f t="shared" si="7"/>
        <v>3.2840455098148702E-2</v>
      </c>
      <c r="Q54" s="32">
        <f t="shared" si="7"/>
        <v>-1.9087335071587663</v>
      </c>
      <c r="R54" s="32">
        <f t="shared" si="7"/>
        <v>0.29153551256591026</v>
      </c>
      <c r="S54" s="32">
        <f t="shared" si="7"/>
        <v>1.338709499487023</v>
      </c>
      <c r="T54" s="29">
        <f t="shared" si="2"/>
        <v>-0.2730371721382685</v>
      </c>
      <c r="U54" s="29">
        <f t="shared" si="3"/>
        <v>2.6414440788187221</v>
      </c>
      <c r="V54" s="33">
        <f t="shared" si="8"/>
        <v>1267.5</v>
      </c>
      <c r="W54" s="33">
        <f t="shared" si="8"/>
        <v>1348</v>
      </c>
      <c r="X54" s="33">
        <f t="shared" si="8"/>
        <v>30.25</v>
      </c>
      <c r="Y54" s="33">
        <f t="shared" si="8"/>
        <v>-1758.75</v>
      </c>
      <c r="Z54" s="33">
        <f t="shared" si="8"/>
        <v>263.5</v>
      </c>
      <c r="AA54" s="33">
        <f t="shared" si="8"/>
        <v>1213.5</v>
      </c>
      <c r="AB54" s="30">
        <f t="shared" si="4"/>
        <v>-251.5</v>
      </c>
      <c r="AC54" s="30">
        <f t="shared" si="5"/>
        <v>2364</v>
      </c>
    </row>
    <row r="55" spans="1:29" s="23" customFormat="1" ht="35.25" customHeight="1" x14ac:dyDescent="0.25">
      <c r="A55" s="22">
        <v>76</v>
      </c>
      <c r="B55" s="109"/>
      <c r="C55" s="97"/>
      <c r="D55" s="101" t="s">
        <v>158</v>
      </c>
      <c r="E55" s="101"/>
      <c r="F55" s="101"/>
      <c r="G55" s="40">
        <v>6044.25</v>
      </c>
      <c r="H55" s="40">
        <v>5034.25</v>
      </c>
      <c r="I55" s="40">
        <v>4543.75</v>
      </c>
      <c r="J55" s="40">
        <v>4858</v>
      </c>
      <c r="K55" s="40">
        <v>4774.75</v>
      </c>
      <c r="L55" s="40">
        <v>5956.75</v>
      </c>
      <c r="M55" s="40">
        <v>6618.75</v>
      </c>
      <c r="N55" s="32">
        <f t="shared" si="7"/>
        <v>-16.710096372585515</v>
      </c>
      <c r="O55" s="32">
        <f t="shared" si="7"/>
        <v>-9.743258678055323</v>
      </c>
      <c r="P55" s="32">
        <f t="shared" si="7"/>
        <v>6.9160935350756514</v>
      </c>
      <c r="Q55" s="32">
        <f t="shared" si="7"/>
        <v>-1.7136681762041972</v>
      </c>
      <c r="R55" s="32">
        <f t="shared" si="7"/>
        <v>24.755222786533327</v>
      </c>
      <c r="S55" s="32">
        <f t="shared" si="7"/>
        <v>11.113442733033963</v>
      </c>
      <c r="T55" s="29">
        <f t="shared" si="2"/>
        <v>45.667125171939475</v>
      </c>
      <c r="U55" s="29">
        <f t="shared" si="3"/>
        <v>9.5049013525251311</v>
      </c>
      <c r="V55" s="33">
        <f t="shared" si="8"/>
        <v>-1010</v>
      </c>
      <c r="W55" s="33">
        <f t="shared" si="8"/>
        <v>-490.5</v>
      </c>
      <c r="X55" s="33">
        <f t="shared" si="8"/>
        <v>314.25</v>
      </c>
      <c r="Y55" s="33">
        <f t="shared" si="8"/>
        <v>-83.25</v>
      </c>
      <c r="Z55" s="33">
        <f t="shared" si="8"/>
        <v>1182</v>
      </c>
      <c r="AA55" s="33">
        <f t="shared" si="8"/>
        <v>662</v>
      </c>
      <c r="AB55" s="30">
        <f t="shared" si="4"/>
        <v>2075</v>
      </c>
      <c r="AC55" s="30">
        <f t="shared" si="5"/>
        <v>574.5</v>
      </c>
    </row>
    <row r="56" spans="1:29" s="23" customFormat="1" ht="35.25" customHeight="1" x14ac:dyDescent="0.25">
      <c r="A56" s="22">
        <v>6</v>
      </c>
      <c r="B56" s="109"/>
      <c r="C56" s="96" t="s">
        <v>177</v>
      </c>
      <c r="D56" s="90" t="s">
        <v>123</v>
      </c>
      <c r="E56" s="102"/>
      <c r="F56" s="103"/>
      <c r="G56" s="36">
        <v>60671</v>
      </c>
      <c r="H56" s="36">
        <v>61778</v>
      </c>
      <c r="I56" s="36">
        <v>63173.5</v>
      </c>
      <c r="J56" s="36">
        <v>63616.75</v>
      </c>
      <c r="K56" s="36">
        <v>64227.75</v>
      </c>
      <c r="L56" s="36">
        <v>64481.75</v>
      </c>
      <c r="M56" s="36">
        <v>65269.25</v>
      </c>
      <c r="N56" s="32">
        <f t="shared" si="7"/>
        <v>1.8245949465148126</v>
      </c>
      <c r="O56" s="32">
        <f t="shared" si="7"/>
        <v>2.2588947521771541</v>
      </c>
      <c r="P56" s="32">
        <f t="shared" si="7"/>
        <v>0.70163913666332345</v>
      </c>
      <c r="Q56" s="32">
        <f t="shared" si="7"/>
        <v>0.96043887812564677</v>
      </c>
      <c r="R56" s="32">
        <f t="shared" si="7"/>
        <v>0.39546769114595648</v>
      </c>
      <c r="S56" s="32">
        <f t="shared" si="7"/>
        <v>1.2212757873351743</v>
      </c>
      <c r="T56" s="29">
        <f t="shared" si="2"/>
        <v>3.3174511464459044</v>
      </c>
      <c r="U56" s="29">
        <f t="shared" si="3"/>
        <v>7.5789916104893607</v>
      </c>
      <c r="V56" s="33">
        <f t="shared" si="8"/>
        <v>1107</v>
      </c>
      <c r="W56" s="33">
        <f t="shared" si="8"/>
        <v>1395.5</v>
      </c>
      <c r="X56" s="33">
        <f t="shared" si="8"/>
        <v>443.25</v>
      </c>
      <c r="Y56" s="33">
        <f t="shared" si="8"/>
        <v>611</v>
      </c>
      <c r="Z56" s="33">
        <f t="shared" si="8"/>
        <v>254</v>
      </c>
      <c r="AA56" s="33">
        <f t="shared" si="8"/>
        <v>787.5</v>
      </c>
      <c r="AB56" s="30">
        <f t="shared" si="4"/>
        <v>2095.75</v>
      </c>
      <c r="AC56" s="30">
        <f t="shared" si="5"/>
        <v>4598.25</v>
      </c>
    </row>
    <row r="57" spans="1:29" s="23" customFormat="1" ht="35.25" customHeight="1" x14ac:dyDescent="0.25">
      <c r="A57" s="22"/>
      <c r="B57" s="109"/>
      <c r="C57" s="97"/>
      <c r="D57" s="104" t="s">
        <v>215</v>
      </c>
      <c r="E57" s="105"/>
      <c r="F57" s="106"/>
      <c r="G57" s="35">
        <f>G56-G58</f>
        <v>54994.5</v>
      </c>
      <c r="H57" s="35">
        <f t="shared" ref="H57:M57" si="10">H56-H58</f>
        <v>56969</v>
      </c>
      <c r="I57" s="35">
        <f t="shared" si="10"/>
        <v>58959.75</v>
      </c>
      <c r="J57" s="35">
        <f t="shared" si="10"/>
        <v>58915.75</v>
      </c>
      <c r="K57" s="35">
        <f t="shared" si="10"/>
        <v>58127.5</v>
      </c>
      <c r="L57" s="35">
        <f t="shared" si="10"/>
        <v>57164</v>
      </c>
      <c r="M57" s="35">
        <f t="shared" si="10"/>
        <v>57323.25</v>
      </c>
      <c r="N57" s="32">
        <f t="shared" si="7"/>
        <v>3.5903590359035897</v>
      </c>
      <c r="O57" s="32">
        <f t="shared" si="7"/>
        <v>3.4944443469255182</v>
      </c>
      <c r="P57" s="32">
        <f t="shared" si="7"/>
        <v>-7.4627182103048639E-2</v>
      </c>
      <c r="Q57" s="32">
        <f t="shared" si="7"/>
        <v>-1.3379274642179695</v>
      </c>
      <c r="R57" s="32">
        <f t="shared" si="7"/>
        <v>-1.6575631155649195</v>
      </c>
      <c r="S57" s="32">
        <f t="shared" si="7"/>
        <v>0.27858442376320625</v>
      </c>
      <c r="T57" s="29">
        <f t="shared" si="2"/>
        <v>-2.7756223525371104</v>
      </c>
      <c r="U57" s="29">
        <f t="shared" si="3"/>
        <v>4.2345143605269531</v>
      </c>
      <c r="V57" s="33">
        <f t="shared" si="8"/>
        <v>1974.5</v>
      </c>
      <c r="W57" s="33">
        <f t="shared" si="8"/>
        <v>1990.75</v>
      </c>
      <c r="X57" s="33">
        <f t="shared" si="8"/>
        <v>-44</v>
      </c>
      <c r="Y57" s="33">
        <f t="shared" si="8"/>
        <v>-788.25</v>
      </c>
      <c r="Z57" s="33">
        <f t="shared" si="8"/>
        <v>-963.5</v>
      </c>
      <c r="AA57" s="33">
        <f t="shared" si="8"/>
        <v>159.25</v>
      </c>
      <c r="AB57" s="30">
        <f t="shared" si="4"/>
        <v>-1636.5</v>
      </c>
      <c r="AC57" s="30">
        <f t="shared" si="5"/>
        <v>2328.75</v>
      </c>
    </row>
    <row r="58" spans="1:29" s="23" customFormat="1" ht="35.25" customHeight="1" x14ac:dyDescent="0.25">
      <c r="A58" s="22">
        <v>78</v>
      </c>
      <c r="B58" s="109"/>
      <c r="C58" s="97"/>
      <c r="D58" s="104" t="s">
        <v>166</v>
      </c>
      <c r="E58" s="105"/>
      <c r="F58" s="106"/>
      <c r="G58" s="31">
        <v>5676.5</v>
      </c>
      <c r="H58" s="31">
        <v>4809</v>
      </c>
      <c r="I58" s="31">
        <v>4213.75</v>
      </c>
      <c r="J58" s="31">
        <v>4701</v>
      </c>
      <c r="K58" s="31">
        <v>6100.25</v>
      </c>
      <c r="L58" s="31">
        <v>7317.75</v>
      </c>
      <c r="M58" s="31">
        <v>7946</v>
      </c>
      <c r="N58" s="32">
        <f t="shared" si="7"/>
        <v>-15.28230423676561</v>
      </c>
      <c r="O58" s="32">
        <f t="shared" si="7"/>
        <v>-12.377833229361613</v>
      </c>
      <c r="P58" s="32">
        <f t="shared" si="7"/>
        <v>11.563334322159591</v>
      </c>
      <c r="Q58" s="32">
        <f t="shared" si="7"/>
        <v>29.764943629015093</v>
      </c>
      <c r="R58" s="32">
        <f t="shared" si="7"/>
        <v>19.958198434490381</v>
      </c>
      <c r="S58" s="32">
        <f t="shared" si="7"/>
        <v>8.585289194082879</v>
      </c>
      <c r="T58" s="29">
        <f t="shared" si="2"/>
        <v>88.573123702165518</v>
      </c>
      <c r="U58" s="29">
        <f t="shared" si="3"/>
        <v>39.980621862062883</v>
      </c>
      <c r="V58" s="33">
        <f t="shared" si="8"/>
        <v>-867.5</v>
      </c>
      <c r="W58" s="33">
        <f t="shared" si="8"/>
        <v>-595.25</v>
      </c>
      <c r="X58" s="33">
        <f t="shared" si="8"/>
        <v>487.25</v>
      </c>
      <c r="Y58" s="33">
        <f t="shared" si="8"/>
        <v>1399.25</v>
      </c>
      <c r="Z58" s="33">
        <f t="shared" si="8"/>
        <v>1217.5</v>
      </c>
      <c r="AA58" s="33">
        <f t="shared" si="8"/>
        <v>628.25</v>
      </c>
      <c r="AB58" s="30">
        <f t="shared" si="4"/>
        <v>3732.25</v>
      </c>
      <c r="AC58" s="30">
        <f t="shared" si="5"/>
        <v>2269.5</v>
      </c>
    </row>
    <row r="59" spans="1:29" s="23" customFormat="1" ht="35.25" customHeight="1" x14ac:dyDescent="0.25">
      <c r="A59" s="22">
        <v>2</v>
      </c>
      <c r="B59" s="109"/>
      <c r="C59" s="82" t="s">
        <v>167</v>
      </c>
      <c r="D59" s="98" t="s">
        <v>123</v>
      </c>
      <c r="E59" s="99"/>
      <c r="F59" s="100"/>
      <c r="G59" s="36">
        <v>157267</v>
      </c>
      <c r="H59" s="36">
        <v>159510.5</v>
      </c>
      <c r="I59" s="36">
        <v>162028.75</v>
      </c>
      <c r="J59" s="36">
        <v>164344</v>
      </c>
      <c r="K59" s="36">
        <v>166371</v>
      </c>
      <c r="L59" s="36">
        <v>168361.75</v>
      </c>
      <c r="M59" s="36">
        <v>169965.25</v>
      </c>
      <c r="N59" s="32">
        <f t="shared" si="7"/>
        <v>1.4265548398583405</v>
      </c>
      <c r="O59" s="32">
        <f t="shared" si="7"/>
        <v>1.5787361960497792</v>
      </c>
      <c r="P59" s="32">
        <f t="shared" si="7"/>
        <v>1.428913078697458</v>
      </c>
      <c r="Q59" s="32">
        <f t="shared" si="7"/>
        <v>1.2333885021661883</v>
      </c>
      <c r="R59" s="32">
        <f t="shared" si="7"/>
        <v>1.1965727200052845</v>
      </c>
      <c r="S59" s="32">
        <f t="shared" si="7"/>
        <v>0.95241347871473092</v>
      </c>
      <c r="T59" s="29">
        <f t="shared" si="2"/>
        <v>4.8982047939023277</v>
      </c>
      <c r="U59" s="29">
        <f t="shared" si="3"/>
        <v>8.0743258280503873</v>
      </c>
      <c r="V59" s="33">
        <f t="shared" si="8"/>
        <v>2243.5</v>
      </c>
      <c r="W59" s="33">
        <f t="shared" si="8"/>
        <v>2518.25</v>
      </c>
      <c r="X59" s="33">
        <f t="shared" si="8"/>
        <v>2315.25</v>
      </c>
      <c r="Y59" s="33">
        <f t="shared" si="8"/>
        <v>2027</v>
      </c>
      <c r="Z59" s="33">
        <f t="shared" si="8"/>
        <v>1990.75</v>
      </c>
      <c r="AA59" s="33">
        <f t="shared" si="8"/>
        <v>1603.5</v>
      </c>
      <c r="AB59" s="30">
        <f t="shared" si="4"/>
        <v>7936.5</v>
      </c>
      <c r="AC59" s="30">
        <f t="shared" si="5"/>
        <v>12698.25</v>
      </c>
    </row>
    <row r="60" spans="1:29" s="23" customFormat="1" ht="35.25" customHeight="1" x14ac:dyDescent="0.25">
      <c r="A60" s="22"/>
      <c r="B60" s="109"/>
      <c r="C60" s="82"/>
      <c r="D60" s="105" t="s">
        <v>179</v>
      </c>
      <c r="E60" s="105"/>
      <c r="F60" s="106"/>
      <c r="G60" s="31">
        <f>G59-G61</f>
        <v>54994.25</v>
      </c>
      <c r="H60" s="31">
        <f t="shared" ref="H60:M60" si="11">H59-H61</f>
        <v>56968.75</v>
      </c>
      <c r="I60" s="31">
        <f t="shared" si="11"/>
        <v>58960</v>
      </c>
      <c r="J60" s="31">
        <f t="shared" si="11"/>
        <v>58916</v>
      </c>
      <c r="K60" s="31">
        <f t="shared" si="11"/>
        <v>58127.5</v>
      </c>
      <c r="L60" s="31">
        <f t="shared" si="11"/>
        <v>57163.75</v>
      </c>
      <c r="M60" s="31">
        <f t="shared" si="11"/>
        <v>57323.25</v>
      </c>
      <c r="N60" s="32">
        <f t="shared" si="7"/>
        <v>3.5903753574237252</v>
      </c>
      <c r="O60" s="32">
        <f t="shared" si="7"/>
        <v>3.4953373560065781</v>
      </c>
      <c r="P60" s="32">
        <f t="shared" si="7"/>
        <v>-7.4626865671645337E-2</v>
      </c>
      <c r="Q60" s="32">
        <f t="shared" si="7"/>
        <v>-1.3383461198995139</v>
      </c>
      <c r="R60" s="32">
        <f t="shared" si="7"/>
        <v>-1.6579932045933554</v>
      </c>
      <c r="S60" s="32">
        <f t="shared" si="7"/>
        <v>0.2790229822221324</v>
      </c>
      <c r="T60" s="29">
        <f t="shared" si="2"/>
        <v>-2.7760345997286273</v>
      </c>
      <c r="U60" s="29">
        <f t="shared" si="3"/>
        <v>4.2349882033121622</v>
      </c>
      <c r="V60" s="33">
        <f t="shared" si="8"/>
        <v>1974.5</v>
      </c>
      <c r="W60" s="33">
        <f t="shared" si="8"/>
        <v>1991.25</v>
      </c>
      <c r="X60" s="33">
        <f t="shared" si="8"/>
        <v>-44</v>
      </c>
      <c r="Y60" s="33">
        <f t="shared" si="8"/>
        <v>-788.5</v>
      </c>
      <c r="Z60" s="33">
        <f t="shared" si="8"/>
        <v>-963.75</v>
      </c>
      <c r="AA60" s="33">
        <f t="shared" si="8"/>
        <v>159.5</v>
      </c>
      <c r="AB60" s="30">
        <f t="shared" si="4"/>
        <v>-1636.75</v>
      </c>
      <c r="AC60" s="30">
        <f t="shared" si="5"/>
        <v>2329</v>
      </c>
    </row>
    <row r="61" spans="1:29" s="23" customFormat="1" ht="35.25" customHeight="1" x14ac:dyDescent="0.25">
      <c r="A61" s="22">
        <v>81</v>
      </c>
      <c r="B61" s="109"/>
      <c r="C61" s="82"/>
      <c r="D61" s="105" t="s">
        <v>159</v>
      </c>
      <c r="E61" s="105"/>
      <c r="F61" s="106"/>
      <c r="G61" s="31">
        <v>102272.75</v>
      </c>
      <c r="H61" s="31">
        <v>102541.75</v>
      </c>
      <c r="I61" s="31">
        <v>103068.75</v>
      </c>
      <c r="J61" s="31">
        <v>105428</v>
      </c>
      <c r="K61" s="31">
        <v>108243.5</v>
      </c>
      <c r="L61" s="31">
        <v>111198</v>
      </c>
      <c r="M61" s="31">
        <v>112642</v>
      </c>
      <c r="N61" s="32">
        <f t="shared" si="7"/>
        <v>0.26302216377285248</v>
      </c>
      <c r="O61" s="32">
        <f t="shared" si="7"/>
        <v>0.51393700614628113</v>
      </c>
      <c r="P61" s="32">
        <f t="shared" si="7"/>
        <v>2.2890061245527837</v>
      </c>
      <c r="Q61" s="32">
        <f t="shared" si="7"/>
        <v>2.6705429297719796</v>
      </c>
      <c r="R61" s="32">
        <f t="shared" si="7"/>
        <v>2.7294941497642</v>
      </c>
      <c r="S61" s="32">
        <f t="shared" si="7"/>
        <v>1.298584506915601</v>
      </c>
      <c r="T61" s="29">
        <f t="shared" si="2"/>
        <v>9.2882178157783102</v>
      </c>
      <c r="U61" s="29">
        <f t="shared" si="3"/>
        <v>10.138819969151115</v>
      </c>
      <c r="V61" s="33">
        <f t="shared" si="8"/>
        <v>269</v>
      </c>
      <c r="W61" s="33">
        <f t="shared" si="8"/>
        <v>527</v>
      </c>
      <c r="X61" s="33">
        <f t="shared" si="8"/>
        <v>2359.25</v>
      </c>
      <c r="Y61" s="33">
        <f t="shared" si="8"/>
        <v>2815.5</v>
      </c>
      <c r="Z61" s="33">
        <f t="shared" si="8"/>
        <v>2954.5</v>
      </c>
      <c r="AA61" s="33">
        <f t="shared" si="8"/>
        <v>1444</v>
      </c>
      <c r="AB61" s="30">
        <f t="shared" si="4"/>
        <v>9573.25</v>
      </c>
      <c r="AC61" s="30">
        <f t="shared" si="5"/>
        <v>10369.25</v>
      </c>
    </row>
    <row r="62" spans="1:29" s="23" customFormat="1" ht="35.25" customHeight="1" x14ac:dyDescent="0.25">
      <c r="A62" s="22">
        <v>78</v>
      </c>
      <c r="B62" s="109"/>
      <c r="C62" s="80" t="s">
        <v>166</v>
      </c>
      <c r="D62" s="115" t="s">
        <v>123</v>
      </c>
      <c r="E62" s="116"/>
      <c r="F62" s="117"/>
      <c r="G62" s="36">
        <v>5676.5</v>
      </c>
      <c r="H62" s="36">
        <v>4809</v>
      </c>
      <c r="I62" s="36">
        <v>4213.75</v>
      </c>
      <c r="J62" s="36">
        <v>4701</v>
      </c>
      <c r="K62" s="36">
        <v>6100.25</v>
      </c>
      <c r="L62" s="36">
        <v>7317.75</v>
      </c>
      <c r="M62" s="36">
        <v>7946</v>
      </c>
      <c r="N62" s="32">
        <f t="shared" si="7"/>
        <v>-15.28230423676561</v>
      </c>
      <c r="O62" s="32">
        <f t="shared" si="7"/>
        <v>-12.377833229361613</v>
      </c>
      <c r="P62" s="32">
        <f t="shared" si="7"/>
        <v>11.563334322159591</v>
      </c>
      <c r="Q62" s="32">
        <f t="shared" si="7"/>
        <v>29.764943629015093</v>
      </c>
      <c r="R62" s="32">
        <f t="shared" si="7"/>
        <v>19.958198434490381</v>
      </c>
      <c r="S62" s="32">
        <f t="shared" si="7"/>
        <v>8.585289194082879</v>
      </c>
      <c r="T62" s="29">
        <f t="shared" si="2"/>
        <v>88.573123702165518</v>
      </c>
      <c r="U62" s="29">
        <f t="shared" si="3"/>
        <v>39.980621862062883</v>
      </c>
      <c r="V62" s="33">
        <f t="shared" si="8"/>
        <v>-867.5</v>
      </c>
      <c r="W62" s="33">
        <f t="shared" si="8"/>
        <v>-595.25</v>
      </c>
      <c r="X62" s="33">
        <f t="shared" si="8"/>
        <v>487.25</v>
      </c>
      <c r="Y62" s="33">
        <f t="shared" si="8"/>
        <v>1399.25</v>
      </c>
      <c r="Z62" s="33">
        <f t="shared" si="8"/>
        <v>1217.5</v>
      </c>
      <c r="AA62" s="33">
        <f t="shared" si="8"/>
        <v>628.25</v>
      </c>
      <c r="AB62" s="30">
        <f t="shared" si="4"/>
        <v>3732.25</v>
      </c>
      <c r="AC62" s="30">
        <f t="shared" si="5"/>
        <v>2269.5</v>
      </c>
    </row>
    <row r="63" spans="1:29" s="23" customFormat="1" ht="35.25" customHeight="1" x14ac:dyDescent="0.25">
      <c r="A63" s="22"/>
      <c r="B63" s="109"/>
      <c r="C63" s="81"/>
      <c r="D63" s="118" t="s">
        <v>188</v>
      </c>
      <c r="E63" s="119"/>
      <c r="F63" s="120"/>
      <c r="G63" s="40">
        <f>G62-G64</f>
        <v>3732.5</v>
      </c>
      <c r="H63" s="40">
        <f t="shared" ref="H63:M63" si="12">H62-H64</f>
        <v>2973.5</v>
      </c>
      <c r="I63" s="40">
        <f t="shared" si="12"/>
        <v>2681.5</v>
      </c>
      <c r="J63" s="40">
        <f t="shared" si="12"/>
        <v>2724.5</v>
      </c>
      <c r="K63" s="40">
        <f t="shared" si="12"/>
        <v>2729.25</v>
      </c>
      <c r="L63" s="40">
        <f t="shared" si="12"/>
        <v>3140.75</v>
      </c>
      <c r="M63" s="40">
        <f t="shared" si="12"/>
        <v>3209.75</v>
      </c>
      <c r="N63" s="32">
        <f t="shared" si="7"/>
        <v>-20.334896182183527</v>
      </c>
      <c r="O63" s="32">
        <f t="shared" si="7"/>
        <v>-9.8200773499243272</v>
      </c>
      <c r="P63" s="32">
        <f t="shared" si="7"/>
        <v>1.6035800857728821</v>
      </c>
      <c r="Q63" s="32">
        <f t="shared" si="7"/>
        <v>0.17434391631492296</v>
      </c>
      <c r="R63" s="32">
        <f t="shared" si="7"/>
        <v>15.077402216726199</v>
      </c>
      <c r="S63" s="32">
        <f t="shared" si="7"/>
        <v>2.1969274854732213</v>
      </c>
      <c r="T63" s="29">
        <f t="shared" si="2"/>
        <v>19.699794890919264</v>
      </c>
      <c r="U63" s="29">
        <f t="shared" si="3"/>
        <v>-14.005358338914942</v>
      </c>
      <c r="V63" s="33">
        <f t="shared" si="8"/>
        <v>-759</v>
      </c>
      <c r="W63" s="33">
        <f t="shared" si="8"/>
        <v>-292</v>
      </c>
      <c r="X63" s="33">
        <f t="shared" si="8"/>
        <v>43</v>
      </c>
      <c r="Y63" s="33">
        <f t="shared" si="8"/>
        <v>4.75</v>
      </c>
      <c r="Z63" s="33">
        <f t="shared" si="8"/>
        <v>411.5</v>
      </c>
      <c r="AA63" s="33">
        <f t="shared" si="8"/>
        <v>69</v>
      </c>
      <c r="AB63" s="30">
        <f t="shared" si="4"/>
        <v>528.25</v>
      </c>
      <c r="AC63" s="30">
        <f t="shared" si="5"/>
        <v>-522.75</v>
      </c>
    </row>
    <row r="64" spans="1:29" s="23" customFormat="1" ht="35.25" customHeight="1" x14ac:dyDescent="0.25">
      <c r="A64" s="22">
        <v>82</v>
      </c>
      <c r="B64" s="109"/>
      <c r="C64" s="83"/>
      <c r="D64" s="121" t="s">
        <v>160</v>
      </c>
      <c r="E64" s="122"/>
      <c r="F64" s="123"/>
      <c r="G64" s="31">
        <v>1944</v>
      </c>
      <c r="H64" s="31">
        <v>1835.5</v>
      </c>
      <c r="I64" s="31">
        <v>1532.25</v>
      </c>
      <c r="J64" s="31">
        <v>1976.5</v>
      </c>
      <c r="K64" s="31">
        <v>3371</v>
      </c>
      <c r="L64" s="31">
        <v>4177</v>
      </c>
      <c r="M64" s="31">
        <v>4736.25</v>
      </c>
      <c r="N64" s="32">
        <f t="shared" si="7"/>
        <v>-5.5812757201646139</v>
      </c>
      <c r="O64" s="32">
        <f t="shared" si="7"/>
        <v>-16.52138381912286</v>
      </c>
      <c r="P64" s="32">
        <f t="shared" si="7"/>
        <v>28.993310491107849</v>
      </c>
      <c r="Q64" s="32">
        <f t="shared" si="7"/>
        <v>70.5540096129522</v>
      </c>
      <c r="R64" s="32">
        <f t="shared" si="7"/>
        <v>23.909819044793835</v>
      </c>
      <c r="S64" s="32">
        <f t="shared" si="7"/>
        <v>13.388795786449602</v>
      </c>
      <c r="T64" s="29">
        <f t="shared" si="2"/>
        <v>209.10425844346548</v>
      </c>
      <c r="U64" s="29">
        <f t="shared" si="3"/>
        <v>143.63425925925927</v>
      </c>
      <c r="V64" s="33">
        <f t="shared" si="8"/>
        <v>-108.5</v>
      </c>
      <c r="W64" s="33">
        <f t="shared" si="8"/>
        <v>-303.25</v>
      </c>
      <c r="X64" s="33">
        <f t="shared" si="8"/>
        <v>444.25</v>
      </c>
      <c r="Y64" s="33">
        <f t="shared" ref="Y64:AA84" si="13">K64-J64</f>
        <v>1394.5</v>
      </c>
      <c r="Z64" s="33">
        <f t="shared" si="13"/>
        <v>806</v>
      </c>
      <c r="AA64" s="33">
        <f t="shared" si="13"/>
        <v>559.25</v>
      </c>
      <c r="AB64" s="30">
        <f t="shared" si="4"/>
        <v>3204</v>
      </c>
      <c r="AC64" s="30">
        <f t="shared" si="5"/>
        <v>2792.25</v>
      </c>
    </row>
    <row r="65" spans="1:29" s="23" customFormat="1" ht="35.25" customHeight="1" x14ac:dyDescent="0.25">
      <c r="A65" s="22">
        <v>80</v>
      </c>
      <c r="B65" s="109"/>
      <c r="C65" s="89" t="s">
        <v>181</v>
      </c>
      <c r="D65" s="90" t="s">
        <v>123</v>
      </c>
      <c r="E65" s="91"/>
      <c r="F65" s="92"/>
      <c r="G65" s="36">
        <v>18820.75</v>
      </c>
      <c r="H65" s="36">
        <v>16811.5</v>
      </c>
      <c r="I65" s="36">
        <v>15500.5</v>
      </c>
      <c r="J65" s="36">
        <v>17904.75</v>
      </c>
      <c r="K65" s="36">
        <v>22634.75</v>
      </c>
      <c r="L65" s="36">
        <v>26507.75</v>
      </c>
      <c r="M65" s="36">
        <v>27400.5</v>
      </c>
      <c r="N65" s="32">
        <f t="shared" si="7"/>
        <v>-10.67571696133257</v>
      </c>
      <c r="O65" s="32">
        <f t="shared" si="7"/>
        <v>-7.7982333521696479</v>
      </c>
      <c r="P65" s="32">
        <f t="shared" si="7"/>
        <v>15.510789974516959</v>
      </c>
      <c r="Q65" s="32">
        <f t="shared" si="7"/>
        <v>26.417570756363528</v>
      </c>
      <c r="R65" s="32">
        <f t="shared" si="7"/>
        <v>17.110858304156217</v>
      </c>
      <c r="S65" s="32">
        <f t="shared" si="7"/>
        <v>3.3678829776197627</v>
      </c>
      <c r="T65" s="29">
        <f t="shared" si="2"/>
        <v>76.77171704138577</v>
      </c>
      <c r="U65" s="29">
        <f t="shared" si="3"/>
        <v>45.586653029236345</v>
      </c>
      <c r="V65" s="33">
        <f t="shared" ref="V65:X70" si="14">H65-G65</f>
        <v>-2009.25</v>
      </c>
      <c r="W65" s="33">
        <f t="shared" si="14"/>
        <v>-1311</v>
      </c>
      <c r="X65" s="33">
        <f t="shared" si="14"/>
        <v>2404.25</v>
      </c>
      <c r="Y65" s="33">
        <f t="shared" si="13"/>
        <v>4730</v>
      </c>
      <c r="Z65" s="33">
        <f t="shared" si="13"/>
        <v>3873</v>
      </c>
      <c r="AA65" s="33">
        <f t="shared" si="13"/>
        <v>892.75</v>
      </c>
      <c r="AB65" s="30">
        <f t="shared" si="4"/>
        <v>11900</v>
      </c>
      <c r="AC65" s="30">
        <f t="shared" si="5"/>
        <v>8579.75</v>
      </c>
    </row>
    <row r="66" spans="1:29" s="23" customFormat="1" ht="35.25" customHeight="1" x14ac:dyDescent="0.25">
      <c r="A66" s="22">
        <v>5</v>
      </c>
      <c r="B66" s="109"/>
      <c r="C66" s="89"/>
      <c r="D66" s="124" t="s">
        <v>125</v>
      </c>
      <c r="E66" s="124"/>
      <c r="F66" s="124"/>
      <c r="G66" s="31">
        <v>7099.5</v>
      </c>
      <c r="H66" s="31">
        <v>6968.5</v>
      </c>
      <c r="I66" s="31">
        <v>6743.25</v>
      </c>
      <c r="J66" s="31">
        <v>8585</v>
      </c>
      <c r="K66" s="31">
        <v>11759.75</v>
      </c>
      <c r="L66" s="31">
        <v>13233.5</v>
      </c>
      <c r="M66" s="31">
        <v>12835.5</v>
      </c>
      <c r="N66" s="32">
        <f t="shared" si="7"/>
        <v>-1.8452003662229766</v>
      </c>
      <c r="O66" s="32">
        <f t="shared" si="7"/>
        <v>-3.2324029561598633</v>
      </c>
      <c r="P66" s="32">
        <f t="shared" si="7"/>
        <v>27.312497682868052</v>
      </c>
      <c r="Q66" s="32">
        <f t="shared" si="7"/>
        <v>36.980198019801989</v>
      </c>
      <c r="R66" s="32">
        <f t="shared" si="7"/>
        <v>12.532154169944087</v>
      </c>
      <c r="S66" s="32">
        <f t="shared" si="7"/>
        <v>-3.007518796992481</v>
      </c>
      <c r="T66" s="29">
        <f t="shared" si="2"/>
        <v>90.345901457012573</v>
      </c>
      <c r="U66" s="29">
        <f t="shared" si="3"/>
        <v>80.7944221424044</v>
      </c>
      <c r="V66" s="33">
        <f t="shared" si="14"/>
        <v>-131</v>
      </c>
      <c r="W66" s="33">
        <f t="shared" si="14"/>
        <v>-225.25</v>
      </c>
      <c r="X66" s="33">
        <f t="shared" si="14"/>
        <v>1841.75</v>
      </c>
      <c r="Y66" s="33">
        <f t="shared" si="13"/>
        <v>3174.75</v>
      </c>
      <c r="Z66" s="33">
        <f t="shared" si="13"/>
        <v>1473.75</v>
      </c>
      <c r="AA66" s="33">
        <f t="shared" si="13"/>
        <v>-398</v>
      </c>
      <c r="AB66" s="30">
        <f t="shared" si="4"/>
        <v>6092.25</v>
      </c>
      <c r="AC66" s="30">
        <f t="shared" si="5"/>
        <v>5736</v>
      </c>
    </row>
    <row r="67" spans="1:29" s="23" customFormat="1" ht="35.25" customHeight="1" x14ac:dyDescent="0.25">
      <c r="A67" s="22">
        <v>78</v>
      </c>
      <c r="B67" s="109"/>
      <c r="C67" s="89"/>
      <c r="D67" s="104" t="s">
        <v>166</v>
      </c>
      <c r="E67" s="105"/>
      <c r="F67" s="106"/>
      <c r="G67" s="40">
        <v>5676.5</v>
      </c>
      <c r="H67" s="40">
        <v>4809</v>
      </c>
      <c r="I67" s="40">
        <v>4213.75</v>
      </c>
      <c r="J67" s="40">
        <v>4701</v>
      </c>
      <c r="K67" s="40">
        <v>6100.25</v>
      </c>
      <c r="L67" s="40">
        <v>7317.75</v>
      </c>
      <c r="M67" s="40">
        <v>7946</v>
      </c>
      <c r="N67" s="32">
        <f t="shared" si="7"/>
        <v>-15.28230423676561</v>
      </c>
      <c r="O67" s="32">
        <f t="shared" ref="O67:S84" si="15">(I67/H67-1)*100</f>
        <v>-12.377833229361613</v>
      </c>
      <c r="P67" s="32">
        <f t="shared" si="15"/>
        <v>11.563334322159591</v>
      </c>
      <c r="Q67" s="32">
        <f t="shared" si="15"/>
        <v>29.764943629015093</v>
      </c>
      <c r="R67" s="32">
        <f t="shared" si="15"/>
        <v>19.958198434490381</v>
      </c>
      <c r="S67" s="32">
        <f t="shared" si="15"/>
        <v>8.585289194082879</v>
      </c>
      <c r="T67" s="29">
        <f t="shared" si="2"/>
        <v>88.573123702165518</v>
      </c>
      <c r="U67" s="29">
        <f t="shared" si="3"/>
        <v>39.980621862062883</v>
      </c>
      <c r="V67" s="33">
        <f t="shared" si="14"/>
        <v>-867.5</v>
      </c>
      <c r="W67" s="33">
        <f t="shared" si="14"/>
        <v>-595.25</v>
      </c>
      <c r="X67" s="33">
        <f t="shared" si="14"/>
        <v>487.25</v>
      </c>
      <c r="Y67" s="33">
        <f t="shared" si="13"/>
        <v>1399.25</v>
      </c>
      <c r="Z67" s="33">
        <f t="shared" si="13"/>
        <v>1217.5</v>
      </c>
      <c r="AA67" s="33">
        <f t="shared" si="13"/>
        <v>628.25</v>
      </c>
      <c r="AB67" s="30">
        <f t="shared" si="4"/>
        <v>3732.25</v>
      </c>
      <c r="AC67" s="30">
        <f t="shared" si="5"/>
        <v>2269.5</v>
      </c>
    </row>
    <row r="68" spans="1:29" s="23" customFormat="1" ht="35.25" customHeight="1" x14ac:dyDescent="0.25">
      <c r="A68" s="22">
        <v>76</v>
      </c>
      <c r="B68" s="109"/>
      <c r="C68" s="89"/>
      <c r="D68" s="101" t="s">
        <v>158</v>
      </c>
      <c r="E68" s="101"/>
      <c r="F68" s="101"/>
      <c r="G68" s="31">
        <v>6044.25</v>
      </c>
      <c r="H68" s="31">
        <v>5034.25</v>
      </c>
      <c r="I68" s="31">
        <v>4543.75</v>
      </c>
      <c r="J68" s="31">
        <v>4858</v>
      </c>
      <c r="K68" s="31">
        <v>4774.75</v>
      </c>
      <c r="L68" s="31">
        <v>5956.75</v>
      </c>
      <c r="M68" s="31">
        <v>6618.75</v>
      </c>
      <c r="N68" s="32">
        <f t="shared" ref="N68:N70" si="16">(H68/G68-1)*100</f>
        <v>-16.710096372585515</v>
      </c>
      <c r="O68" s="32">
        <f t="shared" si="15"/>
        <v>-9.743258678055323</v>
      </c>
      <c r="P68" s="32">
        <f t="shared" si="15"/>
        <v>6.9160935350756514</v>
      </c>
      <c r="Q68" s="32">
        <f t="shared" si="15"/>
        <v>-1.7136681762041972</v>
      </c>
      <c r="R68" s="32">
        <f t="shared" si="15"/>
        <v>24.755222786533327</v>
      </c>
      <c r="S68" s="32">
        <f t="shared" si="15"/>
        <v>11.113442733033963</v>
      </c>
      <c r="T68" s="29">
        <f t="shared" si="2"/>
        <v>45.667125171939475</v>
      </c>
      <c r="U68" s="29">
        <f t="shared" si="3"/>
        <v>9.5049013525251311</v>
      </c>
      <c r="V68" s="33">
        <f t="shared" si="14"/>
        <v>-1010</v>
      </c>
      <c r="W68" s="33">
        <f t="shared" si="14"/>
        <v>-490.5</v>
      </c>
      <c r="X68" s="33">
        <f t="shared" si="14"/>
        <v>314.25</v>
      </c>
      <c r="Y68" s="33">
        <f t="shared" si="13"/>
        <v>-83.25</v>
      </c>
      <c r="Z68" s="33">
        <f t="shared" si="13"/>
        <v>1182</v>
      </c>
      <c r="AA68" s="33">
        <f t="shared" si="13"/>
        <v>662</v>
      </c>
      <c r="AB68" s="30">
        <f t="shared" si="4"/>
        <v>2075</v>
      </c>
      <c r="AC68" s="30">
        <f t="shared" si="5"/>
        <v>574.5</v>
      </c>
    </row>
    <row r="69" spans="1:29" s="23" customFormat="1" ht="35.25" customHeight="1" x14ac:dyDescent="0.25">
      <c r="A69" s="22">
        <v>80</v>
      </c>
      <c r="B69" s="109"/>
      <c r="C69" s="89" t="s">
        <v>182</v>
      </c>
      <c r="D69" s="90" t="s">
        <v>180</v>
      </c>
      <c r="E69" s="91"/>
      <c r="F69" s="92"/>
      <c r="G69" s="36">
        <v>18820.75</v>
      </c>
      <c r="H69" s="36">
        <v>16811.5</v>
      </c>
      <c r="I69" s="36">
        <v>15500.5</v>
      </c>
      <c r="J69" s="36">
        <v>17904.75</v>
      </c>
      <c r="K69" s="36">
        <v>22634.75</v>
      </c>
      <c r="L69" s="36">
        <v>26507.75</v>
      </c>
      <c r="M69" s="36">
        <v>27400.5</v>
      </c>
      <c r="N69" s="32">
        <f>(H69/G69-1)*100</f>
        <v>-10.67571696133257</v>
      </c>
      <c r="O69" s="32">
        <f t="shared" si="15"/>
        <v>-7.7982333521696479</v>
      </c>
      <c r="P69" s="32">
        <f t="shared" si="15"/>
        <v>15.510789974516959</v>
      </c>
      <c r="Q69" s="32">
        <f t="shared" si="15"/>
        <v>26.417570756363528</v>
      </c>
      <c r="R69" s="32">
        <f t="shared" si="15"/>
        <v>17.110858304156217</v>
      </c>
      <c r="S69" s="32">
        <f t="shared" si="15"/>
        <v>3.3678829776197627</v>
      </c>
      <c r="T69" s="29">
        <f t="shared" si="2"/>
        <v>76.77171704138577</v>
      </c>
      <c r="U69" s="29">
        <f t="shared" si="3"/>
        <v>45.586653029236345</v>
      </c>
      <c r="V69" s="33">
        <f t="shared" si="14"/>
        <v>-2009.25</v>
      </c>
      <c r="W69" s="33">
        <f t="shared" si="14"/>
        <v>-1311</v>
      </c>
      <c r="X69" s="33">
        <f t="shared" si="14"/>
        <v>2404.25</v>
      </c>
      <c r="Y69" s="33">
        <f t="shared" si="13"/>
        <v>4730</v>
      </c>
      <c r="Z69" s="33">
        <f t="shared" si="13"/>
        <v>3873</v>
      </c>
      <c r="AA69" s="33">
        <f t="shared" si="13"/>
        <v>892.75</v>
      </c>
      <c r="AB69" s="30">
        <f t="shared" si="4"/>
        <v>11900</v>
      </c>
      <c r="AC69" s="30">
        <f t="shared" si="5"/>
        <v>8579.75</v>
      </c>
    </row>
    <row r="70" spans="1:29" s="23" customFormat="1" ht="35.25" customHeight="1" x14ac:dyDescent="0.25">
      <c r="A70" s="22">
        <v>82</v>
      </c>
      <c r="B70" s="109"/>
      <c r="C70" s="89"/>
      <c r="D70" s="93" t="s">
        <v>160</v>
      </c>
      <c r="E70" s="94"/>
      <c r="F70" s="95"/>
      <c r="G70" s="35">
        <v>1944</v>
      </c>
      <c r="H70" s="35">
        <v>1835.5</v>
      </c>
      <c r="I70" s="35">
        <v>1532.25</v>
      </c>
      <c r="J70" s="35">
        <v>1976.5</v>
      </c>
      <c r="K70" s="35">
        <v>3371</v>
      </c>
      <c r="L70" s="35">
        <v>4177</v>
      </c>
      <c r="M70" s="35">
        <v>4736.25</v>
      </c>
      <c r="N70" s="32">
        <f t="shared" si="16"/>
        <v>-5.5812757201646139</v>
      </c>
      <c r="O70" s="32">
        <f t="shared" si="15"/>
        <v>-16.52138381912286</v>
      </c>
      <c r="P70" s="32">
        <f t="shared" si="15"/>
        <v>28.993310491107849</v>
      </c>
      <c r="Q70" s="32">
        <f t="shared" si="15"/>
        <v>70.5540096129522</v>
      </c>
      <c r="R70" s="32">
        <f t="shared" si="15"/>
        <v>23.909819044793835</v>
      </c>
      <c r="S70" s="32">
        <f t="shared" si="15"/>
        <v>13.388795786449602</v>
      </c>
      <c r="T70" s="29">
        <f t="shared" si="2"/>
        <v>209.10425844346548</v>
      </c>
      <c r="U70" s="29">
        <f t="shared" si="3"/>
        <v>143.63425925925927</v>
      </c>
      <c r="V70" s="33">
        <f t="shared" si="14"/>
        <v>-108.5</v>
      </c>
      <c r="W70" s="33">
        <f t="shared" si="14"/>
        <v>-303.25</v>
      </c>
      <c r="X70" s="33">
        <f t="shared" si="14"/>
        <v>444.25</v>
      </c>
      <c r="Y70" s="33">
        <f t="shared" si="13"/>
        <v>1394.5</v>
      </c>
      <c r="Z70" s="33">
        <f t="shared" si="13"/>
        <v>806</v>
      </c>
      <c r="AA70" s="33">
        <f t="shared" si="13"/>
        <v>559.25</v>
      </c>
      <c r="AB70" s="30">
        <f t="shared" si="4"/>
        <v>3204</v>
      </c>
      <c r="AC70" s="30">
        <f t="shared" si="5"/>
        <v>2792.25</v>
      </c>
    </row>
    <row r="71" spans="1:29" s="23" customFormat="1" ht="45" customHeight="1" x14ac:dyDescent="0.25">
      <c r="A71" s="22">
        <v>83</v>
      </c>
      <c r="B71" s="109"/>
      <c r="C71" s="45" t="s">
        <v>219</v>
      </c>
      <c r="D71" s="90" t="s">
        <v>123</v>
      </c>
      <c r="E71" s="91"/>
      <c r="F71" s="92"/>
      <c r="G71" s="36">
        <v>98540.25</v>
      </c>
      <c r="H71" s="36">
        <v>99568</v>
      </c>
      <c r="I71" s="36">
        <v>100386.75</v>
      </c>
      <c r="J71" s="36">
        <v>102703.5</v>
      </c>
      <c r="K71" s="36">
        <v>105514</v>
      </c>
      <c r="L71" s="36">
        <v>108057.5</v>
      </c>
      <c r="M71" s="36">
        <v>109432</v>
      </c>
      <c r="N71" s="32">
        <f t="shared" ref="N71:S80" si="17">(H71/G71-1)*100</f>
        <v>1.0429748250080584</v>
      </c>
      <c r="O71" s="32">
        <f t="shared" ref="O71:O79" si="18">(I71/H71-1)*100</f>
        <v>0.82230234613529518</v>
      </c>
      <c r="P71" s="32">
        <f t="shared" ref="P71:P79" si="19">(J71/I71-1)*100</f>
        <v>2.3078244887896116</v>
      </c>
      <c r="Q71" s="32">
        <f t="shared" ref="Q71:Q79" si="20">(K71/J71-1)*100</f>
        <v>2.7365182296611223</v>
      </c>
      <c r="R71" s="32">
        <f t="shared" ref="R71:R79" si="21">(L71/K71-1)*100</f>
        <v>2.410580586462463</v>
      </c>
      <c r="S71" s="32">
        <f t="shared" ref="S71:S79" si="22">(M71/L71-1)*100</f>
        <v>1.272007958725685</v>
      </c>
      <c r="T71" s="29">
        <f t="shared" ref="T71:T79" si="23">(M71/I71-1)*100</f>
        <v>9.010402269223782</v>
      </c>
      <c r="U71" s="29">
        <f t="shared" ref="U71:U79" si="24">(M71/G71-1)*100</f>
        <v>11.053097592100691</v>
      </c>
      <c r="V71" s="33">
        <f t="shared" ref="V71:V80" si="25">H71-G71</f>
        <v>1027.75</v>
      </c>
      <c r="W71" s="33">
        <f t="shared" ref="W71:W80" si="26">I71-H71</f>
        <v>818.75</v>
      </c>
      <c r="X71" s="33">
        <f t="shared" ref="X71:X80" si="27">J71-I71</f>
        <v>2316.75</v>
      </c>
      <c r="Y71" s="33">
        <f t="shared" ref="Y71:Y80" si="28">K71-J71</f>
        <v>2810.5</v>
      </c>
      <c r="Z71" s="33">
        <f t="shared" ref="Z71:Z79" si="29">L71-K71</f>
        <v>2543.5</v>
      </c>
      <c r="AA71" s="33">
        <f t="shared" ref="AA71:AA79" si="30">M71-L71</f>
        <v>1374.5</v>
      </c>
      <c r="AB71" s="30">
        <f t="shared" ref="AB71:AB79" si="31">M71-I71</f>
        <v>9045.25</v>
      </c>
      <c r="AC71" s="30">
        <f t="shared" ref="AC71:AC79" si="32">M71-G71</f>
        <v>10891.75</v>
      </c>
    </row>
    <row r="72" spans="1:29" s="23" customFormat="1" ht="45" customHeight="1" x14ac:dyDescent="0.25">
      <c r="A72" s="41">
        <v>84</v>
      </c>
      <c r="B72" s="89" t="s">
        <v>232</v>
      </c>
      <c r="C72" s="87" t="s">
        <v>228</v>
      </c>
      <c r="D72" s="84" t="s">
        <v>220</v>
      </c>
      <c r="E72" s="85"/>
      <c r="F72" s="86"/>
      <c r="G72" s="20">
        <v>13.599999999999998</v>
      </c>
      <c r="H72" s="20">
        <v>12.275</v>
      </c>
      <c r="I72" s="20">
        <v>11.400000000000002</v>
      </c>
      <c r="J72" s="20">
        <v>13.149999999999999</v>
      </c>
      <c r="K72" s="20">
        <v>16.175000000000001</v>
      </c>
      <c r="L72" s="20">
        <v>18.475000000000001</v>
      </c>
      <c r="M72" s="20">
        <v>18.599999999999998</v>
      </c>
      <c r="N72" s="16">
        <f t="shared" si="17"/>
        <v>-9.7426470588235166</v>
      </c>
      <c r="O72" s="16">
        <f t="shared" si="18"/>
        <v>-7.128309572301406</v>
      </c>
      <c r="P72" s="16">
        <f t="shared" si="19"/>
        <v>15.350877192982427</v>
      </c>
      <c r="Q72" s="16">
        <f t="shared" si="20"/>
        <v>23.003802281368845</v>
      </c>
      <c r="R72" s="16">
        <f t="shared" si="21"/>
        <v>14.219474497681617</v>
      </c>
      <c r="S72" s="16">
        <f t="shared" si="22"/>
        <v>0.67658998646817903</v>
      </c>
      <c r="T72" s="16">
        <f t="shared" si="23"/>
        <v>63.15789473684206</v>
      </c>
      <c r="U72" s="16">
        <f t="shared" si="24"/>
        <v>36.764705882352942</v>
      </c>
      <c r="V72" s="16">
        <f t="shared" si="25"/>
        <v>-1.3249999999999975</v>
      </c>
      <c r="W72" s="16">
        <f t="shared" si="26"/>
        <v>-0.87499999999999822</v>
      </c>
      <c r="X72" s="16">
        <f t="shared" si="27"/>
        <v>1.7499999999999964</v>
      </c>
      <c r="Y72" s="16">
        <f t="shared" si="28"/>
        <v>3.0250000000000021</v>
      </c>
      <c r="Z72" s="16">
        <f t="shared" si="29"/>
        <v>2.3000000000000007</v>
      </c>
      <c r="AA72" s="16">
        <f t="shared" si="30"/>
        <v>0.12499999999999645</v>
      </c>
      <c r="AB72" s="16">
        <f t="shared" si="31"/>
        <v>7.1999999999999957</v>
      </c>
      <c r="AC72" s="16">
        <f t="shared" si="32"/>
        <v>5</v>
      </c>
    </row>
    <row r="73" spans="1:29" s="23" customFormat="1" ht="45" customHeight="1" x14ac:dyDescent="0.25">
      <c r="A73" s="41">
        <v>85</v>
      </c>
      <c r="B73" s="89"/>
      <c r="C73" s="88"/>
      <c r="D73" s="84" t="s">
        <v>226</v>
      </c>
      <c r="E73" s="85"/>
      <c r="F73" s="86"/>
      <c r="G73" s="20">
        <v>12.475</v>
      </c>
      <c r="H73" s="20">
        <v>11.475000000000001</v>
      </c>
      <c r="I73" s="20">
        <v>10.65</v>
      </c>
      <c r="J73" s="20">
        <v>12.600000000000001</v>
      </c>
      <c r="K73" s="20">
        <v>16.5</v>
      </c>
      <c r="L73" s="20">
        <v>18.474999999999998</v>
      </c>
      <c r="M73" s="20">
        <v>18.45</v>
      </c>
      <c r="N73" s="16">
        <f t="shared" si="17"/>
        <v>-8.0160320641282432</v>
      </c>
      <c r="O73" s="16">
        <f t="shared" si="18"/>
        <v>-7.1895424836601389</v>
      </c>
      <c r="P73" s="16">
        <f t="shared" si="19"/>
        <v>18.309859154929597</v>
      </c>
      <c r="Q73" s="16">
        <f t="shared" si="20"/>
        <v>30.952380952380931</v>
      </c>
      <c r="R73" s="16">
        <f t="shared" si="21"/>
        <v>11.969696969696964</v>
      </c>
      <c r="S73" s="16">
        <f t="shared" si="22"/>
        <v>-0.13531799729362692</v>
      </c>
      <c r="T73" s="16">
        <f t="shared" si="23"/>
        <v>73.239436619718305</v>
      </c>
      <c r="U73" s="16">
        <f t="shared" si="24"/>
        <v>47.895791583166329</v>
      </c>
      <c r="V73" s="16">
        <f t="shared" si="25"/>
        <v>-0.99999999999999822</v>
      </c>
      <c r="W73" s="16">
        <f t="shared" si="26"/>
        <v>-0.82500000000000107</v>
      </c>
      <c r="X73" s="16">
        <f t="shared" si="27"/>
        <v>1.9500000000000011</v>
      </c>
      <c r="Y73" s="16">
        <f t="shared" si="28"/>
        <v>3.8999999999999986</v>
      </c>
      <c r="Z73" s="16">
        <f t="shared" si="29"/>
        <v>1.9749999999999979</v>
      </c>
      <c r="AA73" s="16">
        <f t="shared" si="30"/>
        <v>-2.4999999999998579E-2</v>
      </c>
      <c r="AB73" s="16">
        <f t="shared" si="31"/>
        <v>7.7999999999999989</v>
      </c>
      <c r="AC73" s="16">
        <f t="shared" si="32"/>
        <v>5.9749999999999996</v>
      </c>
    </row>
    <row r="74" spans="1:29" s="23" customFormat="1" ht="45" customHeight="1" x14ac:dyDescent="0.25">
      <c r="A74" s="41">
        <v>86</v>
      </c>
      <c r="B74" s="89"/>
      <c r="C74" s="53" t="s">
        <v>229</v>
      </c>
      <c r="D74" s="84" t="s">
        <v>227</v>
      </c>
      <c r="E74" s="85"/>
      <c r="F74" s="86"/>
      <c r="G74" s="20">
        <v>18.399999999999999</v>
      </c>
      <c r="H74" s="20">
        <v>16.400000000000002</v>
      </c>
      <c r="I74" s="20">
        <v>15.049999999999999</v>
      </c>
      <c r="J74" s="20">
        <v>16.974999999999998</v>
      </c>
      <c r="K74" s="20">
        <v>20.900000000000002</v>
      </c>
      <c r="L74" s="20">
        <v>23.85</v>
      </c>
      <c r="M74" s="20">
        <v>24.35</v>
      </c>
      <c r="N74" s="16">
        <f t="shared" si="17"/>
        <v>-10.869565217391287</v>
      </c>
      <c r="O74" s="16">
        <f t="shared" si="18"/>
        <v>-8.2317073170731891</v>
      </c>
      <c r="P74" s="16">
        <f t="shared" si="19"/>
        <v>12.790697674418606</v>
      </c>
      <c r="Q74" s="16">
        <f t="shared" si="20"/>
        <v>23.12223858615614</v>
      </c>
      <c r="R74" s="16">
        <f t="shared" si="21"/>
        <v>14.114832535885169</v>
      </c>
      <c r="S74" s="16">
        <f t="shared" si="22"/>
        <v>2.0964360587002018</v>
      </c>
      <c r="T74" s="16">
        <f t="shared" si="23"/>
        <v>61.794019933554843</v>
      </c>
      <c r="U74" s="16">
        <f t="shared" si="24"/>
        <v>32.336956521739154</v>
      </c>
      <c r="V74" s="16">
        <f t="shared" si="25"/>
        <v>-1.9999999999999964</v>
      </c>
      <c r="W74" s="16">
        <f t="shared" si="26"/>
        <v>-1.3500000000000032</v>
      </c>
      <c r="X74" s="16">
        <f t="shared" si="27"/>
        <v>1.9249999999999989</v>
      </c>
      <c r="Y74" s="16">
        <f t="shared" si="28"/>
        <v>3.9250000000000043</v>
      </c>
      <c r="Z74" s="16">
        <f t="shared" si="29"/>
        <v>2.9499999999999993</v>
      </c>
      <c r="AA74" s="16">
        <f t="shared" si="30"/>
        <v>0.5</v>
      </c>
      <c r="AB74" s="16">
        <f t="shared" si="31"/>
        <v>9.3000000000000025</v>
      </c>
      <c r="AC74" s="16">
        <f t="shared" si="32"/>
        <v>5.9500000000000028</v>
      </c>
    </row>
    <row r="75" spans="1:29" s="23" customFormat="1" ht="45" customHeight="1" x14ac:dyDescent="0.25">
      <c r="A75" s="41">
        <v>87</v>
      </c>
      <c r="B75" s="89"/>
      <c r="C75" s="84" t="s">
        <v>230</v>
      </c>
      <c r="D75" s="85"/>
      <c r="E75" s="85"/>
      <c r="F75" s="86"/>
      <c r="G75" s="20">
        <v>6.75</v>
      </c>
      <c r="H75" s="20">
        <v>5.55</v>
      </c>
      <c r="I75" s="20">
        <v>4.9250000000000007</v>
      </c>
      <c r="J75" s="20">
        <v>5.3</v>
      </c>
      <c r="K75" s="20">
        <v>5.25</v>
      </c>
      <c r="L75" s="20">
        <v>6.5750000000000002</v>
      </c>
      <c r="M75" s="20">
        <v>7.1749999999999989</v>
      </c>
      <c r="N75" s="16">
        <f t="shared" si="17"/>
        <v>-17.777777777777782</v>
      </c>
      <c r="O75" s="16">
        <f t="shared" si="18"/>
        <v>-11.261261261261247</v>
      </c>
      <c r="P75" s="16">
        <f t="shared" si="19"/>
        <v>7.6142131979695327</v>
      </c>
      <c r="Q75" s="16">
        <f t="shared" si="20"/>
        <v>-0.94339622641509413</v>
      </c>
      <c r="R75" s="16">
        <f t="shared" si="21"/>
        <v>25.238095238095237</v>
      </c>
      <c r="S75" s="16">
        <f t="shared" si="22"/>
        <v>9.1254752851710919</v>
      </c>
      <c r="T75" s="16">
        <f t="shared" si="23"/>
        <v>45.685279187817216</v>
      </c>
      <c r="U75" s="16">
        <f t="shared" si="24"/>
        <v>6.2962962962962887</v>
      </c>
      <c r="V75" s="16">
        <f t="shared" si="25"/>
        <v>-1.2000000000000002</v>
      </c>
      <c r="W75" s="16">
        <f t="shared" si="26"/>
        <v>-0.62499999999999911</v>
      </c>
      <c r="X75" s="16">
        <f t="shared" si="27"/>
        <v>0.37499999999999911</v>
      </c>
      <c r="Y75" s="16">
        <f t="shared" si="28"/>
        <v>-4.9999999999999822E-2</v>
      </c>
      <c r="Z75" s="16">
        <f t="shared" si="29"/>
        <v>1.3250000000000002</v>
      </c>
      <c r="AA75" s="16">
        <f t="shared" si="30"/>
        <v>0.59999999999999876</v>
      </c>
      <c r="AB75" s="16">
        <f t="shared" si="31"/>
        <v>2.2499999999999982</v>
      </c>
      <c r="AC75" s="16">
        <f t="shared" si="32"/>
        <v>0.42499999999999893</v>
      </c>
    </row>
    <row r="76" spans="1:29" s="23" customFormat="1" ht="45" customHeight="1" x14ac:dyDescent="0.25">
      <c r="A76" s="41">
        <v>88</v>
      </c>
      <c r="B76" s="89"/>
      <c r="C76" s="84" t="s">
        <v>252</v>
      </c>
      <c r="D76" s="85"/>
      <c r="E76" s="85"/>
      <c r="F76" s="86"/>
      <c r="G76" s="20">
        <v>9.3500000000000014</v>
      </c>
      <c r="H76" s="20">
        <v>7.8000000000000007</v>
      </c>
      <c r="I76" s="20">
        <v>6.6499999999999995</v>
      </c>
      <c r="J76" s="20">
        <v>7.4</v>
      </c>
      <c r="K76" s="20">
        <v>9.4750000000000014</v>
      </c>
      <c r="L76" s="20">
        <v>11.349999999999998</v>
      </c>
      <c r="M76" s="20">
        <v>12.15</v>
      </c>
      <c r="N76" s="16">
        <f t="shared" si="17"/>
        <v>-16.577540106951872</v>
      </c>
      <c r="O76" s="16">
        <f t="shared" si="18"/>
        <v>-14.743589743589759</v>
      </c>
      <c r="P76" s="16">
        <f t="shared" si="19"/>
        <v>11.278195488721821</v>
      </c>
      <c r="Q76" s="16">
        <f t="shared" si="20"/>
        <v>28.040540540540547</v>
      </c>
      <c r="R76" s="16">
        <f t="shared" si="21"/>
        <v>19.788918205804706</v>
      </c>
      <c r="S76" s="16">
        <f t="shared" si="22"/>
        <v>7.0484581497797683</v>
      </c>
      <c r="T76" s="16">
        <f t="shared" si="23"/>
        <v>82.706766917293265</v>
      </c>
      <c r="U76" s="16">
        <f t="shared" si="24"/>
        <v>29.946524064171108</v>
      </c>
      <c r="V76" s="16">
        <f t="shared" si="25"/>
        <v>-1.5500000000000007</v>
      </c>
      <c r="W76" s="16">
        <f t="shared" si="26"/>
        <v>-1.1500000000000012</v>
      </c>
      <c r="X76" s="16">
        <f t="shared" si="27"/>
        <v>0.75000000000000089</v>
      </c>
      <c r="Y76" s="16">
        <f t="shared" si="28"/>
        <v>2.0750000000000011</v>
      </c>
      <c r="Z76" s="16">
        <f t="shared" si="29"/>
        <v>1.8749999999999964</v>
      </c>
      <c r="AA76" s="16">
        <f t="shared" si="30"/>
        <v>0.80000000000000249</v>
      </c>
      <c r="AB76" s="16">
        <f t="shared" si="31"/>
        <v>5.5000000000000009</v>
      </c>
      <c r="AC76" s="16">
        <f t="shared" si="32"/>
        <v>2.7999999999999989</v>
      </c>
    </row>
    <row r="77" spans="1:29" s="23" customFormat="1" ht="45" customHeight="1" x14ac:dyDescent="0.25">
      <c r="A77" s="41">
        <v>89</v>
      </c>
      <c r="B77" s="89"/>
      <c r="C77" s="84" t="s">
        <v>234</v>
      </c>
      <c r="D77" s="85"/>
      <c r="E77" s="85"/>
      <c r="F77" s="86"/>
      <c r="G77" s="20">
        <v>1.9</v>
      </c>
      <c r="H77" s="20">
        <v>1.7999999999999998</v>
      </c>
      <c r="I77" s="20">
        <v>1.45</v>
      </c>
      <c r="J77" s="20">
        <v>1.875</v>
      </c>
      <c r="K77" s="20">
        <v>3.125</v>
      </c>
      <c r="L77" s="20">
        <v>3.7500000000000004</v>
      </c>
      <c r="M77" s="20">
        <v>4.1999999999999993</v>
      </c>
      <c r="N77" s="16">
        <f t="shared" si="17"/>
        <v>-5.2631578947368478</v>
      </c>
      <c r="O77" s="16">
        <f t="shared" si="18"/>
        <v>-19.444444444444443</v>
      </c>
      <c r="P77" s="16">
        <f t="shared" si="19"/>
        <v>29.31034482758621</v>
      </c>
      <c r="Q77" s="16">
        <f t="shared" si="20"/>
        <v>66.666666666666671</v>
      </c>
      <c r="R77" s="16">
        <f t="shared" si="21"/>
        <v>20.000000000000018</v>
      </c>
      <c r="S77" s="16">
        <f t="shared" si="22"/>
        <v>11.999999999999966</v>
      </c>
      <c r="T77" s="16">
        <f t="shared" si="23"/>
        <v>189.65517241379305</v>
      </c>
      <c r="U77" s="16">
        <f t="shared" si="24"/>
        <v>121.05263157894734</v>
      </c>
      <c r="V77" s="16">
        <f t="shared" si="25"/>
        <v>-0.10000000000000009</v>
      </c>
      <c r="W77" s="16">
        <f t="shared" si="26"/>
        <v>-0.34999999999999987</v>
      </c>
      <c r="X77" s="16">
        <f t="shared" si="27"/>
        <v>0.42500000000000004</v>
      </c>
      <c r="Y77" s="16">
        <f t="shared" si="28"/>
        <v>1.25</v>
      </c>
      <c r="Z77" s="16">
        <f t="shared" si="29"/>
        <v>0.62500000000000044</v>
      </c>
      <c r="AA77" s="16">
        <f t="shared" si="30"/>
        <v>0.44999999999999885</v>
      </c>
      <c r="AB77" s="16">
        <f t="shared" si="31"/>
        <v>2.7499999999999991</v>
      </c>
      <c r="AC77" s="16">
        <f t="shared" si="32"/>
        <v>2.2999999999999994</v>
      </c>
    </row>
    <row r="78" spans="1:29" s="23" customFormat="1" ht="45" customHeight="1" x14ac:dyDescent="0.25">
      <c r="A78" s="41">
        <v>90</v>
      </c>
      <c r="B78" s="89"/>
      <c r="C78" s="84" t="s">
        <v>250</v>
      </c>
      <c r="D78" s="85"/>
      <c r="E78" s="85"/>
      <c r="F78" s="86"/>
      <c r="G78" s="20">
        <v>34.625</v>
      </c>
      <c r="H78" s="20">
        <v>38.175000000000004</v>
      </c>
      <c r="I78" s="20">
        <v>36.349999999999994</v>
      </c>
      <c r="J78" s="20">
        <v>41.65</v>
      </c>
      <c r="K78" s="20">
        <v>55.15</v>
      </c>
      <c r="L78" s="20">
        <v>57.125</v>
      </c>
      <c r="M78" s="20">
        <v>59.599999999999994</v>
      </c>
      <c r="N78" s="16">
        <f t="shared" si="17"/>
        <v>10.252707581227449</v>
      </c>
      <c r="O78" s="16">
        <f t="shared" si="18"/>
        <v>-4.7806155861165989</v>
      </c>
      <c r="P78" s="16">
        <f t="shared" si="19"/>
        <v>14.580467675378284</v>
      </c>
      <c r="Q78" s="16">
        <f t="shared" si="20"/>
        <v>32.412965186074437</v>
      </c>
      <c r="R78" s="16">
        <f t="shared" si="21"/>
        <v>3.5811423390752495</v>
      </c>
      <c r="S78" s="16">
        <f t="shared" si="22"/>
        <v>4.3326039387308501</v>
      </c>
      <c r="T78" s="16">
        <f t="shared" si="23"/>
        <v>63.961485557083918</v>
      </c>
      <c r="U78" s="16">
        <f t="shared" si="24"/>
        <v>72.129963898916955</v>
      </c>
      <c r="V78" s="16">
        <f t="shared" si="25"/>
        <v>3.5500000000000043</v>
      </c>
      <c r="W78" s="16">
        <f t="shared" si="26"/>
        <v>-1.8250000000000099</v>
      </c>
      <c r="X78" s="16">
        <f t="shared" si="27"/>
        <v>5.3000000000000043</v>
      </c>
      <c r="Y78" s="16">
        <f t="shared" si="28"/>
        <v>13.5</v>
      </c>
      <c r="Z78" s="16">
        <f t="shared" si="29"/>
        <v>1.9750000000000014</v>
      </c>
      <c r="AA78" s="16">
        <f t="shared" si="30"/>
        <v>2.4749999999999943</v>
      </c>
      <c r="AB78" s="16">
        <f t="shared" si="31"/>
        <v>23.25</v>
      </c>
      <c r="AC78" s="16">
        <f t="shared" si="32"/>
        <v>24.974999999999994</v>
      </c>
    </row>
    <row r="79" spans="1:29" s="23" customFormat="1" ht="45" customHeight="1" x14ac:dyDescent="0.25">
      <c r="A79" s="41">
        <v>91</v>
      </c>
      <c r="B79" s="89"/>
      <c r="C79" s="84" t="s">
        <v>251</v>
      </c>
      <c r="D79" s="85"/>
      <c r="E79" s="85"/>
      <c r="F79" s="86"/>
      <c r="G79" s="20">
        <v>3.2</v>
      </c>
      <c r="H79" s="20">
        <v>2.9750000000000005</v>
      </c>
      <c r="I79" s="20">
        <v>2.4</v>
      </c>
      <c r="J79" s="20">
        <v>3.1000000000000005</v>
      </c>
      <c r="K79" s="20">
        <v>5.25</v>
      </c>
      <c r="L79" s="20">
        <v>6.4750000000000005</v>
      </c>
      <c r="M79" s="20">
        <v>7.25</v>
      </c>
      <c r="N79" s="16">
        <f t="shared" si="17"/>
        <v>-7.0312499999999893</v>
      </c>
      <c r="O79" s="16">
        <f t="shared" si="18"/>
        <v>-19.327731092436995</v>
      </c>
      <c r="P79" s="16">
        <f t="shared" si="19"/>
        <v>29.166666666666696</v>
      </c>
      <c r="Q79" s="16">
        <f t="shared" si="20"/>
        <v>69.354838709677381</v>
      </c>
      <c r="R79" s="16">
        <f t="shared" si="21"/>
        <v>23.333333333333339</v>
      </c>
      <c r="S79" s="16">
        <f t="shared" si="22"/>
        <v>11.969111969111967</v>
      </c>
      <c r="T79" s="16">
        <f t="shared" si="23"/>
        <v>202.08333333333334</v>
      </c>
      <c r="U79" s="16">
        <f t="shared" si="24"/>
        <v>126.5625</v>
      </c>
      <c r="V79" s="16">
        <f t="shared" si="25"/>
        <v>-0.22499999999999964</v>
      </c>
      <c r="W79" s="16">
        <f t="shared" si="26"/>
        <v>-0.57500000000000062</v>
      </c>
      <c r="X79" s="16">
        <f t="shared" si="27"/>
        <v>0.70000000000000062</v>
      </c>
      <c r="Y79" s="16">
        <f t="shared" si="28"/>
        <v>2.1499999999999995</v>
      </c>
      <c r="Z79" s="16">
        <f t="shared" si="29"/>
        <v>1.2250000000000005</v>
      </c>
      <c r="AA79" s="16">
        <f t="shared" si="30"/>
        <v>0.77499999999999947</v>
      </c>
      <c r="AB79" s="16">
        <f t="shared" si="31"/>
        <v>4.8499999999999996</v>
      </c>
      <c r="AC79" s="16">
        <f t="shared" si="32"/>
        <v>4.05</v>
      </c>
    </row>
    <row r="80" spans="1:29" s="23" customFormat="1" ht="45" customHeight="1" x14ac:dyDescent="0.25">
      <c r="A80" s="41">
        <v>92</v>
      </c>
      <c r="B80" s="89"/>
      <c r="C80" s="84" t="s">
        <v>237</v>
      </c>
      <c r="D80" s="85"/>
      <c r="E80" s="85"/>
      <c r="F80" s="86"/>
      <c r="G80" s="20">
        <v>1.9750000000000001</v>
      </c>
      <c r="H80" s="20">
        <v>1.85</v>
      </c>
      <c r="I80" s="20">
        <v>1.5499999999999998</v>
      </c>
      <c r="J80" s="20">
        <v>1.9249999999999998</v>
      </c>
      <c r="K80" s="20">
        <v>3.1750000000000003</v>
      </c>
      <c r="L80" s="20">
        <v>3.85</v>
      </c>
      <c r="M80" s="20">
        <v>4.3250000000000002</v>
      </c>
      <c r="N80" s="16">
        <f t="shared" si="17"/>
        <v>-6.3291139240506329</v>
      </c>
      <c r="O80" s="16">
        <f t="shared" si="17"/>
        <v>-16.216216216216228</v>
      </c>
      <c r="P80" s="16">
        <f t="shared" si="17"/>
        <v>24.193548387096776</v>
      </c>
      <c r="Q80" s="16">
        <f t="shared" si="17"/>
        <v>64.935064935064958</v>
      </c>
      <c r="R80" s="16">
        <f t="shared" si="17"/>
        <v>21.259842519685023</v>
      </c>
      <c r="S80" s="16">
        <f t="shared" si="17"/>
        <v>12.337662337662337</v>
      </c>
      <c r="T80" s="16">
        <f t="shared" ref="T80:T100" si="33">(M80/I80-1)*100</f>
        <v>179.03225806451618</v>
      </c>
      <c r="U80" s="16">
        <f t="shared" ref="U80:U100" si="34">(M80/G80-1)*100</f>
        <v>118.98734177215191</v>
      </c>
      <c r="V80" s="16">
        <f t="shared" si="25"/>
        <v>-0.125</v>
      </c>
      <c r="W80" s="16">
        <f t="shared" si="26"/>
        <v>-0.30000000000000027</v>
      </c>
      <c r="X80" s="16">
        <f t="shared" si="27"/>
        <v>0.375</v>
      </c>
      <c r="Y80" s="16">
        <f t="shared" si="28"/>
        <v>1.2500000000000004</v>
      </c>
      <c r="Z80" s="16">
        <f>L80-K80</f>
        <v>0.67499999999999982</v>
      </c>
      <c r="AA80" s="16">
        <f>M80-L80</f>
        <v>0.47500000000000009</v>
      </c>
      <c r="AB80" s="16">
        <f t="shared" ref="AB80:AB100" si="35">M80-I80</f>
        <v>2.7750000000000004</v>
      </c>
      <c r="AC80" s="16">
        <f t="shared" ref="AC80:AC100" si="36">M80-G80</f>
        <v>2.35</v>
      </c>
    </row>
    <row r="81" spans="1:29" s="8" customFormat="1" ht="35.25" customHeight="1" x14ac:dyDescent="0.25">
      <c r="A81" s="22">
        <v>35</v>
      </c>
      <c r="B81" s="107" t="s">
        <v>216</v>
      </c>
      <c r="C81" s="108"/>
      <c r="D81" s="113" t="s">
        <v>146</v>
      </c>
      <c r="E81" s="113"/>
      <c r="F81" s="114"/>
      <c r="G81" s="39">
        <v>61.424999999999997</v>
      </c>
      <c r="H81" s="39">
        <v>61.3</v>
      </c>
      <c r="I81" s="39">
        <v>61</v>
      </c>
      <c r="J81" s="39">
        <v>61.274999999999999</v>
      </c>
      <c r="K81" s="39">
        <v>61.4</v>
      </c>
      <c r="L81" s="39">
        <v>61.725000000000009</v>
      </c>
      <c r="M81" s="39">
        <v>61.599999999999994</v>
      </c>
      <c r="N81" s="32">
        <f t="shared" ref="N81:N100" si="37">(H81/G81-1)*100</f>
        <v>-0.20350020350020648</v>
      </c>
      <c r="O81" s="32">
        <f t="shared" ref="O81:O100" si="38">(I81/H81-1)*100</f>
        <v>-0.48939641109297938</v>
      </c>
      <c r="P81" s="32">
        <f t="shared" ref="P81:P100" si="39">(J81/I81-1)*100</f>
        <v>0.45081967213114194</v>
      </c>
      <c r="Q81" s="32">
        <f t="shared" ref="Q81:Q100" si="40">(K81/J81-1)*100</f>
        <v>0.2039983680130586</v>
      </c>
      <c r="R81" s="32">
        <f t="shared" si="15"/>
        <v>0.5293159609120579</v>
      </c>
      <c r="S81" s="32">
        <f t="shared" si="15"/>
        <v>-0.20251113811261545</v>
      </c>
      <c r="T81" s="29">
        <f t="shared" si="33"/>
        <v>0.98360655737703695</v>
      </c>
      <c r="U81" s="29">
        <f t="shared" si="34"/>
        <v>0.28490028490029129</v>
      </c>
      <c r="V81" s="32">
        <f t="shared" ref="V81:V100" si="41">H81-G81</f>
        <v>-0.125</v>
      </c>
      <c r="W81" s="32">
        <f t="shared" ref="W81:W100" si="42">I81-H81</f>
        <v>-0.29999999999999716</v>
      </c>
      <c r="X81" s="32">
        <f t="shared" ref="X81:X100" si="43">J81-I81</f>
        <v>0.27499999999999858</v>
      </c>
      <c r="Y81" s="32">
        <f t="shared" ref="Y81:Y100" si="44">K81-J81</f>
        <v>0.125</v>
      </c>
      <c r="Z81" s="32">
        <f t="shared" si="13"/>
        <v>0.32500000000000995</v>
      </c>
      <c r="AA81" s="32">
        <f t="shared" si="13"/>
        <v>-0.12500000000001421</v>
      </c>
      <c r="AB81" s="29">
        <f t="shared" si="35"/>
        <v>0.59999999999999432</v>
      </c>
      <c r="AC81" s="29">
        <f t="shared" si="36"/>
        <v>0.17499999999999716</v>
      </c>
    </row>
    <row r="82" spans="1:29" s="8" customFormat="1" ht="35.25" customHeight="1" x14ac:dyDescent="0.25">
      <c r="A82" s="22">
        <v>36</v>
      </c>
      <c r="B82" s="109"/>
      <c r="C82" s="110"/>
      <c r="D82" s="113" t="s">
        <v>147</v>
      </c>
      <c r="E82" s="113"/>
      <c r="F82" s="114"/>
      <c r="G82" s="39">
        <v>56.925000000000004</v>
      </c>
      <c r="H82" s="39">
        <v>56.899999999999991</v>
      </c>
      <c r="I82" s="39">
        <v>56.85</v>
      </c>
      <c r="J82" s="39">
        <v>56.075000000000003</v>
      </c>
      <c r="K82" s="39">
        <v>54.325000000000003</v>
      </c>
      <c r="L82" s="39">
        <v>53.85</v>
      </c>
      <c r="M82" s="39">
        <v>54.050000000000004</v>
      </c>
      <c r="N82" s="32">
        <f t="shared" si="37"/>
        <v>-4.3917435221807466E-2</v>
      </c>
      <c r="O82" s="32">
        <f t="shared" si="38"/>
        <v>-8.787346221439396E-2</v>
      </c>
      <c r="P82" s="32">
        <f t="shared" si="39"/>
        <v>-1.3632365875109964</v>
      </c>
      <c r="Q82" s="32">
        <f t="shared" si="40"/>
        <v>-3.120820329915297</v>
      </c>
      <c r="R82" s="32">
        <f t="shared" si="15"/>
        <v>-0.87436723423838236</v>
      </c>
      <c r="S82" s="32">
        <f t="shared" si="15"/>
        <v>0.37140204271124411</v>
      </c>
      <c r="T82" s="29">
        <f t="shared" si="33"/>
        <v>-4.92524186455584</v>
      </c>
      <c r="U82" s="29">
        <f t="shared" si="34"/>
        <v>-5.0505050505050502</v>
      </c>
      <c r="V82" s="32">
        <f t="shared" si="41"/>
        <v>-2.500000000001279E-2</v>
      </c>
      <c r="W82" s="32">
        <f t="shared" si="42"/>
        <v>-4.9999999999990052E-2</v>
      </c>
      <c r="X82" s="32">
        <f t="shared" si="43"/>
        <v>-0.77499999999999858</v>
      </c>
      <c r="Y82" s="32">
        <f t="shared" si="44"/>
        <v>-1.75</v>
      </c>
      <c r="Z82" s="32">
        <f t="shared" si="13"/>
        <v>-0.47500000000000142</v>
      </c>
      <c r="AA82" s="32">
        <f t="shared" si="13"/>
        <v>0.20000000000000284</v>
      </c>
      <c r="AB82" s="29">
        <f t="shared" si="35"/>
        <v>-2.7999999999999972</v>
      </c>
      <c r="AC82" s="29">
        <f t="shared" si="36"/>
        <v>-2.875</v>
      </c>
    </row>
    <row r="83" spans="1:29" s="8" customFormat="1" ht="35.25" customHeight="1" x14ac:dyDescent="0.25">
      <c r="A83" s="22">
        <v>37</v>
      </c>
      <c r="B83" s="109"/>
      <c r="C83" s="110"/>
      <c r="D83" s="113" t="s">
        <v>148</v>
      </c>
      <c r="E83" s="113"/>
      <c r="F83" s="114"/>
      <c r="G83" s="39">
        <v>4.5250000000000004</v>
      </c>
      <c r="H83" s="39">
        <v>4.4000000000000004</v>
      </c>
      <c r="I83" s="39">
        <v>4.1750000000000007</v>
      </c>
      <c r="J83" s="39">
        <v>5.2249999999999996</v>
      </c>
      <c r="K83" s="39">
        <v>7.0749999999999993</v>
      </c>
      <c r="L83" s="39">
        <v>7.875</v>
      </c>
      <c r="M83" s="39">
        <v>7.5250000000000004</v>
      </c>
      <c r="N83" s="32">
        <f t="shared" si="37"/>
        <v>-2.7624309392265234</v>
      </c>
      <c r="O83" s="32">
        <f t="shared" si="38"/>
        <v>-5.1136363636363535</v>
      </c>
      <c r="P83" s="32">
        <f t="shared" si="39"/>
        <v>25.149700598802372</v>
      </c>
      <c r="Q83" s="32">
        <f t="shared" si="40"/>
        <v>35.406698564593285</v>
      </c>
      <c r="R83" s="32">
        <f t="shared" si="15"/>
        <v>11.307420494699659</v>
      </c>
      <c r="S83" s="32">
        <f t="shared" si="15"/>
        <v>-4.4444444444444393</v>
      </c>
      <c r="T83" s="29">
        <f t="shared" si="33"/>
        <v>80.239520958083816</v>
      </c>
      <c r="U83" s="29">
        <f t="shared" si="34"/>
        <v>66.298342541436455</v>
      </c>
      <c r="V83" s="32">
        <f t="shared" si="41"/>
        <v>-0.125</v>
      </c>
      <c r="W83" s="32">
        <f t="shared" si="42"/>
        <v>-0.22499999999999964</v>
      </c>
      <c r="X83" s="32">
        <f t="shared" si="43"/>
        <v>1.0499999999999989</v>
      </c>
      <c r="Y83" s="32">
        <f t="shared" si="44"/>
        <v>1.8499999999999996</v>
      </c>
      <c r="Z83" s="32">
        <f t="shared" si="13"/>
        <v>0.80000000000000071</v>
      </c>
      <c r="AA83" s="32">
        <f t="shared" si="13"/>
        <v>-0.34999999999999964</v>
      </c>
      <c r="AB83" s="29">
        <f t="shared" si="35"/>
        <v>3.3499999999999996</v>
      </c>
      <c r="AC83" s="29">
        <f t="shared" si="36"/>
        <v>3</v>
      </c>
    </row>
    <row r="84" spans="1:29" s="8" customFormat="1" ht="35.25" customHeight="1" x14ac:dyDescent="0.25">
      <c r="A84" s="22">
        <v>38</v>
      </c>
      <c r="B84" s="111"/>
      <c r="C84" s="112"/>
      <c r="D84" s="113" t="s">
        <v>149</v>
      </c>
      <c r="E84" s="113"/>
      <c r="F84" s="114"/>
      <c r="G84" s="39">
        <v>7.35</v>
      </c>
      <c r="H84" s="39">
        <v>7.125</v>
      </c>
      <c r="I84" s="39">
        <v>6.8250000000000002</v>
      </c>
      <c r="J84" s="39">
        <v>8.5250000000000004</v>
      </c>
      <c r="K84" s="39">
        <v>11.5</v>
      </c>
      <c r="L84" s="39">
        <v>12.725000000000001</v>
      </c>
      <c r="M84" s="39">
        <v>12.25</v>
      </c>
      <c r="N84" s="32">
        <f t="shared" si="37"/>
        <v>-3.0612244897959107</v>
      </c>
      <c r="O84" s="32">
        <f t="shared" si="38"/>
        <v>-4.2105263157894761</v>
      </c>
      <c r="P84" s="32">
        <f t="shared" si="39"/>
        <v>24.908424908424909</v>
      </c>
      <c r="Q84" s="32">
        <f t="shared" si="40"/>
        <v>34.897360703812311</v>
      </c>
      <c r="R84" s="32">
        <f t="shared" si="15"/>
        <v>10.652173913043494</v>
      </c>
      <c r="S84" s="32">
        <f t="shared" si="15"/>
        <v>-3.7328094302554127</v>
      </c>
      <c r="T84" s="29">
        <f t="shared" si="33"/>
        <v>79.487179487179489</v>
      </c>
      <c r="U84" s="29">
        <f t="shared" si="34"/>
        <v>66.666666666666671</v>
      </c>
      <c r="V84" s="32">
        <f t="shared" si="41"/>
        <v>-0.22499999999999964</v>
      </c>
      <c r="W84" s="32">
        <f t="shared" si="42"/>
        <v>-0.29999999999999982</v>
      </c>
      <c r="X84" s="32">
        <f t="shared" si="43"/>
        <v>1.7000000000000002</v>
      </c>
      <c r="Y84" s="32">
        <f t="shared" si="44"/>
        <v>2.9749999999999996</v>
      </c>
      <c r="Z84" s="32">
        <f t="shared" si="13"/>
        <v>1.2250000000000014</v>
      </c>
      <c r="AA84" s="32">
        <f t="shared" si="13"/>
        <v>-0.47500000000000142</v>
      </c>
      <c r="AB84" s="29">
        <f t="shared" si="35"/>
        <v>5.4249999999999998</v>
      </c>
      <c r="AC84" s="29">
        <f t="shared" si="36"/>
        <v>4.9000000000000004</v>
      </c>
    </row>
    <row r="85" spans="1:29" s="8" customFormat="1" ht="32.25" customHeight="1" x14ac:dyDescent="0.25">
      <c r="A85" s="50">
        <v>39</v>
      </c>
      <c r="B85" s="89" t="s">
        <v>150</v>
      </c>
      <c r="C85" s="89" t="s">
        <v>151</v>
      </c>
      <c r="D85" s="113" t="s">
        <v>152</v>
      </c>
      <c r="E85" s="113"/>
      <c r="F85" s="114"/>
      <c r="G85" s="31">
        <v>2134.75</v>
      </c>
      <c r="H85" s="31">
        <v>2204.5</v>
      </c>
      <c r="I85" s="31">
        <v>2228.25</v>
      </c>
      <c r="J85" s="31">
        <v>2222.25</v>
      </c>
      <c r="K85" s="31">
        <v>2179.5</v>
      </c>
      <c r="L85" s="31">
        <v>2230</v>
      </c>
      <c r="M85" s="31">
        <v>2243</v>
      </c>
      <c r="N85" s="32">
        <f t="shared" si="37"/>
        <v>3.2673615177421178</v>
      </c>
      <c r="O85" s="32">
        <f t="shared" si="38"/>
        <v>1.0773418008618751</v>
      </c>
      <c r="P85" s="32">
        <f t="shared" si="39"/>
        <v>-0.26926960619320095</v>
      </c>
      <c r="Q85" s="32">
        <f t="shared" si="40"/>
        <v>-1.9237259534255813</v>
      </c>
      <c r="R85" s="32">
        <f t="shared" ref="R85:R119" si="45">(L85/K85-1)*100</f>
        <v>2.3170451938518077</v>
      </c>
      <c r="S85" s="32">
        <f t="shared" ref="S85:S119" si="46">(M85/L85-1)*100</f>
        <v>0.58295964125560928</v>
      </c>
      <c r="T85" s="29">
        <f t="shared" si="33"/>
        <v>0.66195444855827734</v>
      </c>
      <c r="U85" s="29">
        <f t="shared" si="34"/>
        <v>5.0708513877503192</v>
      </c>
      <c r="V85" s="33">
        <f t="shared" si="41"/>
        <v>69.75</v>
      </c>
      <c r="W85" s="33">
        <f t="shared" si="42"/>
        <v>23.75</v>
      </c>
      <c r="X85" s="33">
        <f t="shared" si="43"/>
        <v>-6</v>
      </c>
      <c r="Y85" s="33">
        <f t="shared" si="44"/>
        <v>-42.75</v>
      </c>
      <c r="Z85" s="33">
        <f t="shared" ref="Z85:Z119" si="47">L85-K85</f>
        <v>50.5</v>
      </c>
      <c r="AA85" s="33">
        <f t="shared" ref="AA85:AA119" si="48">M85-L85</f>
        <v>13</v>
      </c>
      <c r="AB85" s="30">
        <f t="shared" si="35"/>
        <v>14.75</v>
      </c>
      <c r="AC85" s="30">
        <f t="shared" si="36"/>
        <v>108.25</v>
      </c>
    </row>
    <row r="86" spans="1:29" s="8" customFormat="1" ht="33" customHeight="1" x14ac:dyDescent="0.25">
      <c r="A86" s="22">
        <v>40</v>
      </c>
      <c r="B86" s="89"/>
      <c r="C86" s="89"/>
      <c r="D86" s="113" t="s">
        <v>153</v>
      </c>
      <c r="E86" s="113"/>
      <c r="F86" s="114"/>
      <c r="G86" s="31">
        <v>2164.75</v>
      </c>
      <c r="H86" s="31">
        <v>2225.25</v>
      </c>
      <c r="I86" s="31">
        <v>2247.25</v>
      </c>
      <c r="J86" s="31">
        <v>2255.75</v>
      </c>
      <c r="K86" s="31">
        <v>2260.5</v>
      </c>
      <c r="L86" s="31">
        <v>2305.75</v>
      </c>
      <c r="M86" s="31">
        <v>2320.5</v>
      </c>
      <c r="N86" s="32">
        <f t="shared" si="37"/>
        <v>2.7947799976902665</v>
      </c>
      <c r="O86" s="32">
        <f t="shared" si="38"/>
        <v>0.9886529603415406</v>
      </c>
      <c r="P86" s="32">
        <f t="shared" si="39"/>
        <v>0.37824007119813263</v>
      </c>
      <c r="Q86" s="32">
        <f t="shared" si="40"/>
        <v>0.21057298016180503</v>
      </c>
      <c r="R86" s="32">
        <f t="shared" si="45"/>
        <v>2.0017695200176933</v>
      </c>
      <c r="S86" s="32">
        <f t="shared" si="46"/>
        <v>0.63970508511330682</v>
      </c>
      <c r="T86" s="29">
        <f t="shared" si="33"/>
        <v>3.2595394370897868</v>
      </c>
      <c r="U86" s="29">
        <f t="shared" si="34"/>
        <v>7.1948261924009715</v>
      </c>
      <c r="V86" s="33">
        <f t="shared" si="41"/>
        <v>60.5</v>
      </c>
      <c r="W86" s="33">
        <f t="shared" si="42"/>
        <v>22</v>
      </c>
      <c r="X86" s="33">
        <f t="shared" si="43"/>
        <v>8.5</v>
      </c>
      <c r="Y86" s="33">
        <f t="shared" si="44"/>
        <v>4.75</v>
      </c>
      <c r="Z86" s="33">
        <f t="shared" si="47"/>
        <v>45.25</v>
      </c>
      <c r="AA86" s="33">
        <f t="shared" si="48"/>
        <v>14.75</v>
      </c>
      <c r="AB86" s="30">
        <f t="shared" si="35"/>
        <v>73.25</v>
      </c>
      <c r="AC86" s="30">
        <f t="shared" si="36"/>
        <v>155.75</v>
      </c>
    </row>
    <row r="87" spans="1:29" s="8" customFormat="1" ht="33" customHeight="1" x14ac:dyDescent="0.25">
      <c r="A87" s="22">
        <v>41</v>
      </c>
      <c r="B87" s="89"/>
      <c r="C87" s="89" t="s">
        <v>154</v>
      </c>
      <c r="D87" s="113" t="s">
        <v>155</v>
      </c>
      <c r="E87" s="113"/>
      <c r="F87" s="114"/>
      <c r="G87" s="31">
        <v>2069</v>
      </c>
      <c r="H87" s="31">
        <v>2141.75</v>
      </c>
      <c r="I87" s="31">
        <v>2167.5</v>
      </c>
      <c r="J87" s="31">
        <v>2160.5</v>
      </c>
      <c r="K87" s="31">
        <v>2121.5</v>
      </c>
      <c r="L87" s="31">
        <v>2164</v>
      </c>
      <c r="M87" s="31">
        <v>2173</v>
      </c>
      <c r="N87" s="32">
        <f t="shared" si="37"/>
        <v>3.5161913968100533</v>
      </c>
      <c r="O87" s="32">
        <f t="shared" si="38"/>
        <v>1.2022878487218502</v>
      </c>
      <c r="P87" s="32">
        <f t="shared" si="39"/>
        <v>-0.32295271049596064</v>
      </c>
      <c r="Q87" s="32">
        <f t="shared" si="40"/>
        <v>-1.8051376996065738</v>
      </c>
      <c r="R87" s="32">
        <f t="shared" si="45"/>
        <v>2.003299552203619</v>
      </c>
      <c r="S87" s="32">
        <f t="shared" si="46"/>
        <v>0.41589648798521228</v>
      </c>
      <c r="T87" s="29">
        <f t="shared" si="33"/>
        <v>0.25374855824682463</v>
      </c>
      <c r="U87" s="29">
        <f t="shared" si="34"/>
        <v>5.0265828902851695</v>
      </c>
      <c r="V87" s="33">
        <f t="shared" si="41"/>
        <v>72.75</v>
      </c>
      <c r="W87" s="33">
        <f t="shared" si="42"/>
        <v>25.75</v>
      </c>
      <c r="X87" s="33">
        <f t="shared" si="43"/>
        <v>-7</v>
      </c>
      <c r="Y87" s="33">
        <f t="shared" si="44"/>
        <v>-39</v>
      </c>
      <c r="Z87" s="33">
        <f t="shared" si="47"/>
        <v>42.5</v>
      </c>
      <c r="AA87" s="33">
        <f t="shared" si="48"/>
        <v>9</v>
      </c>
      <c r="AB87" s="30">
        <f t="shared" si="35"/>
        <v>5.5</v>
      </c>
      <c r="AC87" s="30">
        <f t="shared" si="36"/>
        <v>104</v>
      </c>
    </row>
    <row r="88" spans="1:29" s="8" customFormat="1" ht="33" customHeight="1" x14ac:dyDescent="0.25">
      <c r="A88" s="22">
        <v>42</v>
      </c>
      <c r="B88" s="89"/>
      <c r="C88" s="89"/>
      <c r="D88" s="113" t="s">
        <v>153</v>
      </c>
      <c r="E88" s="113"/>
      <c r="F88" s="114"/>
      <c r="G88" s="31">
        <v>2099.5</v>
      </c>
      <c r="H88" s="31">
        <v>2162.5</v>
      </c>
      <c r="I88" s="31">
        <v>2187.25</v>
      </c>
      <c r="J88" s="31">
        <v>2194.75</v>
      </c>
      <c r="K88" s="31">
        <v>2202.25</v>
      </c>
      <c r="L88" s="31">
        <v>2240.5</v>
      </c>
      <c r="M88" s="31">
        <v>2252</v>
      </c>
      <c r="N88" s="32">
        <f t="shared" si="37"/>
        <v>3.0007144558228172</v>
      </c>
      <c r="O88" s="32">
        <f t="shared" si="38"/>
        <v>1.1445086705202279</v>
      </c>
      <c r="P88" s="32">
        <f t="shared" si="39"/>
        <v>0.34289633100925698</v>
      </c>
      <c r="Q88" s="32">
        <f t="shared" si="40"/>
        <v>0.34172456999659317</v>
      </c>
      <c r="R88" s="32">
        <f t="shared" si="45"/>
        <v>1.7368600295152747</v>
      </c>
      <c r="S88" s="32">
        <f t="shared" si="46"/>
        <v>0.51327828609686321</v>
      </c>
      <c r="T88" s="29">
        <f t="shared" si="33"/>
        <v>2.9603383243799186</v>
      </c>
      <c r="U88" s="29">
        <f t="shared" si="34"/>
        <v>7.2636341986187292</v>
      </c>
      <c r="V88" s="33">
        <f t="shared" si="41"/>
        <v>63</v>
      </c>
      <c r="W88" s="33">
        <f t="shared" si="42"/>
        <v>24.75</v>
      </c>
      <c r="X88" s="33">
        <f t="shared" si="43"/>
        <v>7.5</v>
      </c>
      <c r="Y88" s="33">
        <f t="shared" si="44"/>
        <v>7.5</v>
      </c>
      <c r="Z88" s="33">
        <f t="shared" si="47"/>
        <v>38.25</v>
      </c>
      <c r="AA88" s="33">
        <f t="shared" si="48"/>
        <v>11.5</v>
      </c>
      <c r="AB88" s="30">
        <f t="shared" si="35"/>
        <v>64.75</v>
      </c>
      <c r="AC88" s="30">
        <f t="shared" si="36"/>
        <v>152.5</v>
      </c>
    </row>
    <row r="89" spans="1:29" s="8" customFormat="1" ht="39" customHeight="1" x14ac:dyDescent="0.25">
      <c r="A89" s="22">
        <v>43</v>
      </c>
      <c r="B89" s="89"/>
      <c r="C89" s="89"/>
      <c r="D89" s="125" t="s">
        <v>126</v>
      </c>
      <c r="E89" s="130" t="s">
        <v>123</v>
      </c>
      <c r="F89" s="130"/>
      <c r="G89" s="31">
        <v>1992.5</v>
      </c>
      <c r="H89" s="31">
        <v>2049.75</v>
      </c>
      <c r="I89" s="31">
        <v>2084.75</v>
      </c>
      <c r="J89" s="31">
        <v>2091.75</v>
      </c>
      <c r="K89" s="31">
        <v>2080.25</v>
      </c>
      <c r="L89" s="31">
        <v>2113.5</v>
      </c>
      <c r="M89" s="31">
        <v>2134</v>
      </c>
      <c r="N89" s="32">
        <f t="shared" si="37"/>
        <v>2.8732747804266046</v>
      </c>
      <c r="O89" s="32">
        <f t="shared" si="38"/>
        <v>1.707525307964386</v>
      </c>
      <c r="P89" s="32">
        <f t="shared" si="39"/>
        <v>0.33577167526082086</v>
      </c>
      <c r="Q89" s="32">
        <f t="shared" si="40"/>
        <v>-0.54977889327118001</v>
      </c>
      <c r="R89" s="32">
        <f t="shared" si="45"/>
        <v>1.5983655810599684</v>
      </c>
      <c r="S89" s="32">
        <f t="shared" si="46"/>
        <v>0.96995505086350242</v>
      </c>
      <c r="T89" s="29">
        <f t="shared" si="33"/>
        <v>2.3623935723707801</v>
      </c>
      <c r="U89" s="29">
        <f t="shared" si="34"/>
        <v>7.101631116687579</v>
      </c>
      <c r="V89" s="33">
        <f t="shared" si="41"/>
        <v>57.25</v>
      </c>
      <c r="W89" s="33">
        <f t="shared" si="42"/>
        <v>35</v>
      </c>
      <c r="X89" s="33">
        <f t="shared" si="43"/>
        <v>7</v>
      </c>
      <c r="Y89" s="33">
        <f t="shared" si="44"/>
        <v>-11.5</v>
      </c>
      <c r="Z89" s="33">
        <f t="shared" si="47"/>
        <v>33.25</v>
      </c>
      <c r="AA89" s="33">
        <f t="shared" si="48"/>
        <v>20.5</v>
      </c>
      <c r="AB89" s="30">
        <f t="shared" si="35"/>
        <v>49.25</v>
      </c>
      <c r="AC89" s="30">
        <f t="shared" si="36"/>
        <v>141.5</v>
      </c>
    </row>
    <row r="90" spans="1:29" s="8" customFormat="1" ht="39" customHeight="1" x14ac:dyDescent="0.25">
      <c r="A90" s="22">
        <v>44</v>
      </c>
      <c r="B90" s="89"/>
      <c r="C90" s="89"/>
      <c r="D90" s="125"/>
      <c r="E90" s="89" t="s">
        <v>127</v>
      </c>
      <c r="F90" s="27" t="s">
        <v>123</v>
      </c>
      <c r="G90" s="31">
        <v>1847.5</v>
      </c>
      <c r="H90" s="31">
        <v>1900.75</v>
      </c>
      <c r="I90" s="31">
        <v>1928.75</v>
      </c>
      <c r="J90" s="31">
        <v>1934.75</v>
      </c>
      <c r="K90" s="31">
        <v>1907.5</v>
      </c>
      <c r="L90" s="31">
        <v>1937.25</v>
      </c>
      <c r="M90" s="31">
        <v>1935.5</v>
      </c>
      <c r="N90" s="32">
        <f t="shared" si="37"/>
        <v>2.8822733423545355</v>
      </c>
      <c r="O90" s="32">
        <f t="shared" si="38"/>
        <v>1.4731027226094984</v>
      </c>
      <c r="P90" s="32">
        <f t="shared" si="39"/>
        <v>0.31108230719378849</v>
      </c>
      <c r="Q90" s="32">
        <f t="shared" si="40"/>
        <v>-1.4084507042253502</v>
      </c>
      <c r="R90" s="32">
        <f t="shared" si="45"/>
        <v>1.5596330275229331</v>
      </c>
      <c r="S90" s="32">
        <f t="shared" si="46"/>
        <v>-9.0334236675704283E-2</v>
      </c>
      <c r="T90" s="29">
        <f t="shared" si="33"/>
        <v>0.34996759559300372</v>
      </c>
      <c r="U90" s="29">
        <f t="shared" si="34"/>
        <v>4.7631935047361296</v>
      </c>
      <c r="V90" s="33">
        <f t="shared" si="41"/>
        <v>53.25</v>
      </c>
      <c r="W90" s="33">
        <f t="shared" si="42"/>
        <v>28</v>
      </c>
      <c r="X90" s="33">
        <f t="shared" si="43"/>
        <v>6</v>
      </c>
      <c r="Y90" s="33">
        <f t="shared" si="44"/>
        <v>-27.25</v>
      </c>
      <c r="Z90" s="33">
        <f t="shared" si="47"/>
        <v>29.75</v>
      </c>
      <c r="AA90" s="33">
        <f t="shared" si="48"/>
        <v>-1.75</v>
      </c>
      <c r="AB90" s="30">
        <f t="shared" si="35"/>
        <v>6.75</v>
      </c>
      <c r="AC90" s="30">
        <f t="shared" si="36"/>
        <v>88</v>
      </c>
    </row>
    <row r="91" spans="1:29" s="8" customFormat="1" ht="39" customHeight="1" x14ac:dyDescent="0.25">
      <c r="A91" s="22">
        <v>45</v>
      </c>
      <c r="B91" s="89"/>
      <c r="C91" s="89"/>
      <c r="D91" s="125"/>
      <c r="E91" s="89"/>
      <c r="F91" s="28" t="s">
        <v>128</v>
      </c>
      <c r="G91" s="31">
        <v>2041.25</v>
      </c>
      <c r="H91" s="31">
        <v>2091</v>
      </c>
      <c r="I91" s="31">
        <v>2110.5</v>
      </c>
      <c r="J91" s="31">
        <v>2119.5</v>
      </c>
      <c r="K91" s="31">
        <v>2095</v>
      </c>
      <c r="L91" s="31">
        <v>2146.25</v>
      </c>
      <c r="M91" s="31">
        <v>2140.25</v>
      </c>
      <c r="N91" s="32">
        <f t="shared" si="37"/>
        <v>2.4372320881812515</v>
      </c>
      <c r="O91" s="32">
        <f t="shared" si="38"/>
        <v>0.93256814921089948</v>
      </c>
      <c r="P91" s="32">
        <f t="shared" si="39"/>
        <v>0.42643923240939241</v>
      </c>
      <c r="Q91" s="32">
        <f t="shared" si="40"/>
        <v>-1.1559330030667558</v>
      </c>
      <c r="R91" s="32">
        <f t="shared" si="45"/>
        <v>2.4463007159904571</v>
      </c>
      <c r="S91" s="32">
        <f t="shared" si="46"/>
        <v>-0.27955736750145954</v>
      </c>
      <c r="T91" s="29">
        <f t="shared" si="33"/>
        <v>1.4096185737976885</v>
      </c>
      <c r="U91" s="29">
        <f t="shared" si="34"/>
        <v>4.849969381506436</v>
      </c>
      <c r="V91" s="33">
        <f t="shared" si="41"/>
        <v>49.75</v>
      </c>
      <c r="W91" s="33">
        <f t="shared" si="42"/>
        <v>19.5</v>
      </c>
      <c r="X91" s="33">
        <f t="shared" si="43"/>
        <v>9</v>
      </c>
      <c r="Y91" s="33">
        <f t="shared" si="44"/>
        <v>-24.5</v>
      </c>
      <c r="Z91" s="33">
        <f t="shared" si="47"/>
        <v>51.25</v>
      </c>
      <c r="AA91" s="33">
        <f t="shared" si="48"/>
        <v>-6</v>
      </c>
      <c r="AB91" s="30">
        <f t="shared" si="35"/>
        <v>29.75</v>
      </c>
      <c r="AC91" s="30">
        <f t="shared" si="36"/>
        <v>99</v>
      </c>
    </row>
    <row r="92" spans="1:29" s="8" customFormat="1" ht="39" customHeight="1" x14ac:dyDescent="0.25">
      <c r="A92" s="22">
        <v>46</v>
      </c>
      <c r="B92" s="89"/>
      <c r="C92" s="89"/>
      <c r="D92" s="125"/>
      <c r="E92" s="89"/>
      <c r="F92" s="28" t="s">
        <v>129</v>
      </c>
      <c r="G92" s="31">
        <v>1245.5</v>
      </c>
      <c r="H92" s="31">
        <v>1278.75</v>
      </c>
      <c r="I92" s="31">
        <v>1286.5</v>
      </c>
      <c r="J92" s="31">
        <v>1277.25</v>
      </c>
      <c r="K92" s="31">
        <v>1270.5</v>
      </c>
      <c r="L92" s="31">
        <v>1284</v>
      </c>
      <c r="M92" s="31">
        <v>1329.5</v>
      </c>
      <c r="N92" s="32">
        <f t="shared" si="37"/>
        <v>2.6696105981533602</v>
      </c>
      <c r="O92" s="32">
        <f t="shared" si="38"/>
        <v>0.60606060606060996</v>
      </c>
      <c r="P92" s="32">
        <f t="shared" si="39"/>
        <v>-0.71900505246793589</v>
      </c>
      <c r="Q92" s="32">
        <f t="shared" si="40"/>
        <v>-0.52847915443334781</v>
      </c>
      <c r="R92" s="32">
        <f t="shared" si="45"/>
        <v>1.0625737898465104</v>
      </c>
      <c r="S92" s="32">
        <f t="shared" si="46"/>
        <v>3.5436137071651164</v>
      </c>
      <c r="T92" s="29">
        <f t="shared" si="33"/>
        <v>3.3424018655266119</v>
      </c>
      <c r="U92" s="29">
        <f t="shared" si="34"/>
        <v>6.7442794058611089</v>
      </c>
      <c r="V92" s="33">
        <f t="shared" si="41"/>
        <v>33.25</v>
      </c>
      <c r="W92" s="33">
        <f t="shared" si="42"/>
        <v>7.75</v>
      </c>
      <c r="X92" s="33">
        <f t="shared" si="43"/>
        <v>-9.25</v>
      </c>
      <c r="Y92" s="33">
        <f t="shared" si="44"/>
        <v>-6.75</v>
      </c>
      <c r="Z92" s="33">
        <f t="shared" si="47"/>
        <v>13.5</v>
      </c>
      <c r="AA92" s="33">
        <f t="shared" si="48"/>
        <v>45.5</v>
      </c>
      <c r="AB92" s="30">
        <f t="shared" si="35"/>
        <v>43</v>
      </c>
      <c r="AC92" s="30">
        <f t="shared" si="36"/>
        <v>84</v>
      </c>
    </row>
    <row r="93" spans="1:29" s="8" customFormat="1" ht="45.75" customHeight="1" x14ac:dyDescent="0.25">
      <c r="A93" s="22">
        <v>47</v>
      </c>
      <c r="B93" s="89"/>
      <c r="C93" s="89"/>
      <c r="D93" s="125"/>
      <c r="E93" s="96" t="s">
        <v>174</v>
      </c>
      <c r="F93" s="27" t="s">
        <v>123</v>
      </c>
      <c r="G93" s="31">
        <v>804.25</v>
      </c>
      <c r="H93" s="31">
        <v>838.25</v>
      </c>
      <c r="I93" s="31">
        <v>879</v>
      </c>
      <c r="J93" s="31">
        <v>878.25</v>
      </c>
      <c r="K93" s="31">
        <v>880.25</v>
      </c>
      <c r="L93" s="31">
        <v>886.75</v>
      </c>
      <c r="M93" s="31">
        <v>888</v>
      </c>
      <c r="N93" s="32">
        <f t="shared" si="37"/>
        <v>4.2275411874417079</v>
      </c>
      <c r="O93" s="32">
        <f t="shared" si="38"/>
        <v>4.8613182224873208</v>
      </c>
      <c r="P93" s="32">
        <f t="shared" si="39"/>
        <v>-8.5324232081906981E-2</v>
      </c>
      <c r="Q93" s="32">
        <f t="shared" si="40"/>
        <v>0.22772559066324138</v>
      </c>
      <c r="R93" s="32">
        <f t="shared" si="45"/>
        <v>0.73842658335701028</v>
      </c>
      <c r="S93" s="32">
        <f t="shared" si="46"/>
        <v>0.14096419509443958</v>
      </c>
      <c r="T93" s="29">
        <f t="shared" si="33"/>
        <v>1.0238907849829282</v>
      </c>
      <c r="U93" s="29">
        <f t="shared" si="34"/>
        <v>10.413428660242463</v>
      </c>
      <c r="V93" s="33">
        <f t="shared" si="41"/>
        <v>34</v>
      </c>
      <c r="W93" s="33">
        <f t="shared" si="42"/>
        <v>40.75</v>
      </c>
      <c r="X93" s="33">
        <f t="shared" si="43"/>
        <v>-0.75</v>
      </c>
      <c r="Y93" s="33">
        <f t="shared" si="44"/>
        <v>2</v>
      </c>
      <c r="Z93" s="33">
        <f t="shared" si="47"/>
        <v>6.5</v>
      </c>
      <c r="AA93" s="33">
        <f t="shared" si="48"/>
        <v>1.25</v>
      </c>
      <c r="AB93" s="30">
        <f t="shared" si="35"/>
        <v>9</v>
      </c>
      <c r="AC93" s="30">
        <f t="shared" si="36"/>
        <v>83.75</v>
      </c>
    </row>
    <row r="94" spans="1:29" s="8" customFormat="1" ht="45.75" customHeight="1" x14ac:dyDescent="0.25">
      <c r="A94" s="22">
        <v>48</v>
      </c>
      <c r="B94" s="89"/>
      <c r="C94" s="89"/>
      <c r="D94" s="125"/>
      <c r="E94" s="97"/>
      <c r="F94" s="28" t="s">
        <v>128</v>
      </c>
      <c r="G94" s="31">
        <v>1099.25</v>
      </c>
      <c r="H94" s="31">
        <v>1139.25</v>
      </c>
      <c r="I94" s="31">
        <v>1181.5</v>
      </c>
      <c r="J94" s="31">
        <v>1175.75</v>
      </c>
      <c r="K94" s="31">
        <v>1187.25</v>
      </c>
      <c r="L94" s="31">
        <v>1232.75</v>
      </c>
      <c r="M94" s="31">
        <v>1244.5</v>
      </c>
      <c r="N94" s="32">
        <f t="shared" si="37"/>
        <v>3.638844666818275</v>
      </c>
      <c r="O94" s="32">
        <f t="shared" si="38"/>
        <v>3.7085802062760687</v>
      </c>
      <c r="P94" s="32">
        <f t="shared" si="39"/>
        <v>-0.48666948793906206</v>
      </c>
      <c r="Q94" s="32">
        <f t="shared" si="40"/>
        <v>0.97809908568997628</v>
      </c>
      <c r="R94" s="32">
        <f t="shared" si="45"/>
        <v>3.8323857654243065</v>
      </c>
      <c r="S94" s="32">
        <f t="shared" si="46"/>
        <v>0.95315351855607133</v>
      </c>
      <c r="T94" s="29">
        <f t="shared" si="33"/>
        <v>5.3322048243757969</v>
      </c>
      <c r="U94" s="29">
        <f t="shared" si="34"/>
        <v>13.2135546963839</v>
      </c>
      <c r="V94" s="33">
        <f t="shared" si="41"/>
        <v>40</v>
      </c>
      <c r="W94" s="33">
        <f t="shared" si="42"/>
        <v>42.25</v>
      </c>
      <c r="X94" s="33">
        <f t="shared" si="43"/>
        <v>-5.75</v>
      </c>
      <c r="Y94" s="33">
        <f t="shared" si="44"/>
        <v>11.5</v>
      </c>
      <c r="Z94" s="33">
        <f t="shared" si="47"/>
        <v>45.5</v>
      </c>
      <c r="AA94" s="33">
        <f t="shared" si="48"/>
        <v>11.75</v>
      </c>
      <c r="AB94" s="30">
        <f t="shared" si="35"/>
        <v>63</v>
      </c>
      <c r="AC94" s="30">
        <f t="shared" si="36"/>
        <v>145.25</v>
      </c>
    </row>
    <row r="95" spans="1:29" s="8" customFormat="1" ht="45.75" customHeight="1" x14ac:dyDescent="0.25">
      <c r="A95" s="22">
        <v>49</v>
      </c>
      <c r="B95" s="89"/>
      <c r="C95" s="89"/>
      <c r="D95" s="125"/>
      <c r="E95" s="129"/>
      <c r="F95" s="28" t="s">
        <v>129</v>
      </c>
      <c r="G95" s="31">
        <v>668.75</v>
      </c>
      <c r="H95" s="31">
        <v>703.5</v>
      </c>
      <c r="I95" s="31">
        <v>738</v>
      </c>
      <c r="J95" s="31">
        <v>736.5</v>
      </c>
      <c r="K95" s="31">
        <v>726.25</v>
      </c>
      <c r="L95" s="31">
        <v>735.75</v>
      </c>
      <c r="M95" s="31">
        <v>740.25</v>
      </c>
      <c r="N95" s="32">
        <f t="shared" si="37"/>
        <v>5.1962616822429863</v>
      </c>
      <c r="O95" s="32">
        <f t="shared" si="38"/>
        <v>4.9040511727078906</v>
      </c>
      <c r="P95" s="32">
        <f t="shared" si="39"/>
        <v>-0.20325203252032908</v>
      </c>
      <c r="Q95" s="32">
        <f t="shared" si="40"/>
        <v>-1.3917175831636097</v>
      </c>
      <c r="R95" s="32">
        <f t="shared" si="45"/>
        <v>1.3080895008605875</v>
      </c>
      <c r="S95" s="32">
        <f t="shared" si="46"/>
        <v>0.61162079510703737</v>
      </c>
      <c r="T95" s="29">
        <f t="shared" si="33"/>
        <v>0.30487804878047697</v>
      </c>
      <c r="U95" s="29">
        <f t="shared" si="34"/>
        <v>10.691588785046724</v>
      </c>
      <c r="V95" s="33">
        <f t="shared" si="41"/>
        <v>34.75</v>
      </c>
      <c r="W95" s="33">
        <f t="shared" si="42"/>
        <v>34.5</v>
      </c>
      <c r="X95" s="33">
        <f t="shared" si="43"/>
        <v>-1.5</v>
      </c>
      <c r="Y95" s="33">
        <f t="shared" si="44"/>
        <v>-10.25</v>
      </c>
      <c r="Z95" s="33">
        <f t="shared" si="47"/>
        <v>9.5</v>
      </c>
      <c r="AA95" s="33">
        <f t="shared" si="48"/>
        <v>4.5</v>
      </c>
      <c r="AB95" s="30">
        <f t="shared" si="35"/>
        <v>2.25</v>
      </c>
      <c r="AC95" s="30">
        <f t="shared" si="36"/>
        <v>71.5</v>
      </c>
    </row>
    <row r="96" spans="1:29" s="8" customFormat="1" ht="45.75" customHeight="1" x14ac:dyDescent="0.25">
      <c r="A96" s="22">
        <v>50</v>
      </c>
      <c r="B96" s="89"/>
      <c r="C96" s="89"/>
      <c r="D96" s="125"/>
      <c r="E96" s="89" t="s">
        <v>130</v>
      </c>
      <c r="F96" s="27" t="s">
        <v>123</v>
      </c>
      <c r="G96" s="31">
        <v>3233.75</v>
      </c>
      <c r="H96" s="31">
        <v>3314.25</v>
      </c>
      <c r="I96" s="31">
        <v>3356.5</v>
      </c>
      <c r="J96" s="31">
        <v>3367.25</v>
      </c>
      <c r="K96" s="31">
        <v>3422.25</v>
      </c>
      <c r="L96" s="31">
        <v>3474.25</v>
      </c>
      <c r="M96" s="31">
        <v>3567.25</v>
      </c>
      <c r="N96" s="32">
        <f t="shared" si="37"/>
        <v>2.4893699265558622</v>
      </c>
      <c r="O96" s="32">
        <f t="shared" si="38"/>
        <v>1.274798219808404</v>
      </c>
      <c r="P96" s="32">
        <f t="shared" si="39"/>
        <v>0.32027409503947446</v>
      </c>
      <c r="Q96" s="32">
        <f t="shared" si="40"/>
        <v>1.6333803548890025</v>
      </c>
      <c r="R96" s="32">
        <f t="shared" si="45"/>
        <v>1.5194681861348425</v>
      </c>
      <c r="S96" s="32">
        <f t="shared" si="46"/>
        <v>2.6768367273512172</v>
      </c>
      <c r="T96" s="29">
        <f t="shared" si="33"/>
        <v>6.2788619097273957</v>
      </c>
      <c r="U96" s="29">
        <f t="shared" si="34"/>
        <v>10.313103981445693</v>
      </c>
      <c r="V96" s="33">
        <f t="shared" si="41"/>
        <v>80.5</v>
      </c>
      <c r="W96" s="33">
        <f t="shared" si="42"/>
        <v>42.25</v>
      </c>
      <c r="X96" s="33">
        <f t="shared" si="43"/>
        <v>10.75</v>
      </c>
      <c r="Y96" s="33">
        <f t="shared" si="44"/>
        <v>55</v>
      </c>
      <c r="Z96" s="33">
        <f t="shared" si="47"/>
        <v>52</v>
      </c>
      <c r="AA96" s="33">
        <f t="shared" si="48"/>
        <v>93</v>
      </c>
      <c r="AB96" s="30">
        <f t="shared" si="35"/>
        <v>210.75</v>
      </c>
      <c r="AC96" s="30">
        <f t="shared" si="36"/>
        <v>333.5</v>
      </c>
    </row>
    <row r="97" spans="1:29" s="8" customFormat="1" ht="45.75" customHeight="1" x14ac:dyDescent="0.25">
      <c r="A97" s="22">
        <v>51</v>
      </c>
      <c r="B97" s="89"/>
      <c r="C97" s="89"/>
      <c r="D97" s="125"/>
      <c r="E97" s="89"/>
      <c r="F97" s="28" t="s">
        <v>128</v>
      </c>
      <c r="G97" s="31">
        <v>3152.75</v>
      </c>
      <c r="H97" s="31">
        <v>3139.25</v>
      </c>
      <c r="I97" s="31">
        <v>3078.25</v>
      </c>
      <c r="J97" s="31">
        <v>3081.5</v>
      </c>
      <c r="K97" s="31">
        <v>3109.5</v>
      </c>
      <c r="L97" s="31">
        <v>3456</v>
      </c>
      <c r="M97" s="31">
        <v>3775.5</v>
      </c>
      <c r="N97" s="32">
        <f t="shared" si="37"/>
        <v>-0.42819760526524586</v>
      </c>
      <c r="O97" s="32">
        <f t="shared" si="38"/>
        <v>-1.9431392848610285</v>
      </c>
      <c r="P97" s="32">
        <f t="shared" si="39"/>
        <v>0.10557946885405567</v>
      </c>
      <c r="Q97" s="32">
        <f t="shared" si="40"/>
        <v>0.90864838552653371</v>
      </c>
      <c r="R97" s="32">
        <f t="shared" si="45"/>
        <v>11.143270622286551</v>
      </c>
      <c r="S97" s="32">
        <f t="shared" si="46"/>
        <v>9.244791666666675</v>
      </c>
      <c r="T97" s="29">
        <f t="shared" si="33"/>
        <v>22.650856817997234</v>
      </c>
      <c r="U97" s="29">
        <f t="shared" si="34"/>
        <v>19.75259693918008</v>
      </c>
      <c r="V97" s="33">
        <f t="shared" si="41"/>
        <v>-13.5</v>
      </c>
      <c r="W97" s="33">
        <f t="shared" si="42"/>
        <v>-61</v>
      </c>
      <c r="X97" s="33">
        <f t="shared" si="43"/>
        <v>3.25</v>
      </c>
      <c r="Y97" s="33">
        <f t="shared" si="44"/>
        <v>28</v>
      </c>
      <c r="Z97" s="33">
        <f t="shared" si="47"/>
        <v>346.5</v>
      </c>
      <c r="AA97" s="33">
        <f t="shared" si="48"/>
        <v>319.5</v>
      </c>
      <c r="AB97" s="30">
        <f t="shared" si="35"/>
        <v>697.25</v>
      </c>
      <c r="AC97" s="30">
        <f t="shared" si="36"/>
        <v>622.75</v>
      </c>
    </row>
    <row r="98" spans="1:29" s="8" customFormat="1" ht="45.75" customHeight="1" x14ac:dyDescent="0.25">
      <c r="A98" s="22">
        <v>52</v>
      </c>
      <c r="B98" s="89"/>
      <c r="C98" s="89"/>
      <c r="D98" s="125"/>
      <c r="E98" s="89"/>
      <c r="F98" s="28" t="s">
        <v>131</v>
      </c>
      <c r="G98" s="31">
        <v>3692</v>
      </c>
      <c r="H98" s="31">
        <v>3781.5</v>
      </c>
      <c r="I98" s="31">
        <v>3852.5</v>
      </c>
      <c r="J98" s="31">
        <v>3878.75</v>
      </c>
      <c r="K98" s="31">
        <v>3897.75</v>
      </c>
      <c r="L98" s="31">
        <v>3950</v>
      </c>
      <c r="M98" s="31">
        <v>4066.25</v>
      </c>
      <c r="N98" s="32">
        <f t="shared" si="37"/>
        <v>2.4241603466955475</v>
      </c>
      <c r="O98" s="32">
        <f t="shared" si="38"/>
        <v>1.8775618140949302</v>
      </c>
      <c r="P98" s="32">
        <f t="shared" si="39"/>
        <v>0.68137573004543039</v>
      </c>
      <c r="Q98" s="32">
        <f t="shared" si="40"/>
        <v>0.48984853367708414</v>
      </c>
      <c r="R98" s="32">
        <f t="shared" si="45"/>
        <v>1.3405169649156612</v>
      </c>
      <c r="S98" s="32">
        <f t="shared" si="46"/>
        <v>2.9430379746835378</v>
      </c>
      <c r="T98" s="29">
        <f t="shared" si="33"/>
        <v>5.5483452303698888</v>
      </c>
      <c r="U98" s="29">
        <f t="shared" si="34"/>
        <v>10.13678223185266</v>
      </c>
      <c r="V98" s="33">
        <f t="shared" si="41"/>
        <v>89.5</v>
      </c>
      <c r="W98" s="33">
        <f t="shared" si="42"/>
        <v>71</v>
      </c>
      <c r="X98" s="33">
        <f t="shared" si="43"/>
        <v>26.25</v>
      </c>
      <c r="Y98" s="33">
        <f t="shared" si="44"/>
        <v>19</v>
      </c>
      <c r="Z98" s="33">
        <f t="shared" si="47"/>
        <v>52.25</v>
      </c>
      <c r="AA98" s="33">
        <f t="shared" si="48"/>
        <v>116.25</v>
      </c>
      <c r="AB98" s="30">
        <f t="shared" si="35"/>
        <v>213.75</v>
      </c>
      <c r="AC98" s="30">
        <f t="shared" si="36"/>
        <v>374.25</v>
      </c>
    </row>
    <row r="99" spans="1:29" s="8" customFormat="1" ht="45.75" customHeight="1" x14ac:dyDescent="0.25">
      <c r="A99" s="22">
        <v>53</v>
      </c>
      <c r="B99" s="89"/>
      <c r="C99" s="89"/>
      <c r="D99" s="125"/>
      <c r="E99" s="89"/>
      <c r="F99" s="28" t="s">
        <v>129</v>
      </c>
      <c r="G99" s="31">
        <v>1651.25</v>
      </c>
      <c r="H99" s="31">
        <v>1753</v>
      </c>
      <c r="I99" s="31">
        <v>1774.5</v>
      </c>
      <c r="J99" s="31">
        <v>1729.25</v>
      </c>
      <c r="K99" s="31">
        <v>1806.25</v>
      </c>
      <c r="L99" s="31">
        <v>1844.5</v>
      </c>
      <c r="M99" s="31">
        <v>1818.75</v>
      </c>
      <c r="N99" s="32">
        <f t="shared" si="37"/>
        <v>6.1619984859954569</v>
      </c>
      <c r="O99" s="32">
        <f t="shared" si="38"/>
        <v>1.226468910439249</v>
      </c>
      <c r="P99" s="32">
        <f t="shared" si="39"/>
        <v>-2.5500140884756273</v>
      </c>
      <c r="Q99" s="32">
        <f t="shared" si="40"/>
        <v>4.4527974555443217</v>
      </c>
      <c r="R99" s="32">
        <f t="shared" si="45"/>
        <v>2.1176470588235352</v>
      </c>
      <c r="S99" s="32">
        <f t="shared" si="46"/>
        <v>-1.3960422878828926</v>
      </c>
      <c r="T99" s="29">
        <f t="shared" si="33"/>
        <v>2.4936601859678831</v>
      </c>
      <c r="U99" s="29">
        <f t="shared" si="34"/>
        <v>10.143830431491295</v>
      </c>
      <c r="V99" s="33">
        <f t="shared" si="41"/>
        <v>101.75</v>
      </c>
      <c r="W99" s="33">
        <f t="shared" si="42"/>
        <v>21.5</v>
      </c>
      <c r="X99" s="33">
        <f t="shared" si="43"/>
        <v>-45.25</v>
      </c>
      <c r="Y99" s="33">
        <f t="shared" si="44"/>
        <v>77</v>
      </c>
      <c r="Z99" s="33">
        <f t="shared" si="47"/>
        <v>38.25</v>
      </c>
      <c r="AA99" s="33">
        <f t="shared" si="48"/>
        <v>-25.75</v>
      </c>
      <c r="AB99" s="30">
        <f t="shared" si="35"/>
        <v>44.25</v>
      </c>
      <c r="AC99" s="30">
        <f t="shared" si="36"/>
        <v>167.5</v>
      </c>
    </row>
    <row r="100" spans="1:29" s="8" customFormat="1" ht="28.5" customHeight="1" x14ac:dyDescent="0.25">
      <c r="A100" s="22">
        <v>54</v>
      </c>
      <c r="B100" s="89"/>
      <c r="C100" s="89"/>
      <c r="D100" s="125" t="s">
        <v>169</v>
      </c>
      <c r="E100" s="130" t="s">
        <v>123</v>
      </c>
      <c r="F100" s="130"/>
      <c r="G100" s="31">
        <v>5774</v>
      </c>
      <c r="H100" s="31">
        <v>6024.5</v>
      </c>
      <c r="I100" s="31">
        <v>5876.5</v>
      </c>
      <c r="J100" s="31">
        <v>5795</v>
      </c>
      <c r="K100" s="31">
        <v>5554.75</v>
      </c>
      <c r="L100" s="31">
        <v>5762</v>
      </c>
      <c r="M100" s="31">
        <v>5516</v>
      </c>
      <c r="N100" s="32">
        <f t="shared" si="37"/>
        <v>4.3384135781087574</v>
      </c>
      <c r="O100" s="32">
        <f t="shared" si="38"/>
        <v>-2.4566354054278317</v>
      </c>
      <c r="P100" s="32">
        <f t="shared" si="39"/>
        <v>-1.3868799455458158</v>
      </c>
      <c r="Q100" s="32">
        <f t="shared" si="40"/>
        <v>-4.1458153580672956</v>
      </c>
      <c r="R100" s="32">
        <f t="shared" si="45"/>
        <v>3.7310410009451456</v>
      </c>
      <c r="S100" s="32">
        <f t="shared" si="46"/>
        <v>-4.2693509198195034</v>
      </c>
      <c r="T100" s="29">
        <f t="shared" si="33"/>
        <v>-6.1346039309112532</v>
      </c>
      <c r="U100" s="29">
        <f t="shared" si="34"/>
        <v>-4.4683062002078273</v>
      </c>
      <c r="V100" s="33">
        <f t="shared" si="41"/>
        <v>250.5</v>
      </c>
      <c r="W100" s="33">
        <f t="shared" si="42"/>
        <v>-148</v>
      </c>
      <c r="X100" s="33">
        <f t="shared" si="43"/>
        <v>-81.5</v>
      </c>
      <c r="Y100" s="33">
        <f t="shared" si="44"/>
        <v>-240.25</v>
      </c>
      <c r="Z100" s="33">
        <f t="shared" si="47"/>
        <v>207.25</v>
      </c>
      <c r="AA100" s="33">
        <f t="shared" si="48"/>
        <v>-246</v>
      </c>
      <c r="AB100" s="30">
        <f t="shared" si="35"/>
        <v>-360.5</v>
      </c>
      <c r="AC100" s="30">
        <f t="shared" si="36"/>
        <v>-258</v>
      </c>
    </row>
    <row r="101" spans="1:29" s="8" customFormat="1" ht="28.5" customHeight="1" x14ac:dyDescent="0.25">
      <c r="A101" s="22">
        <v>55</v>
      </c>
      <c r="B101" s="89"/>
      <c r="C101" s="89"/>
      <c r="D101" s="125"/>
      <c r="E101" s="130" t="s">
        <v>132</v>
      </c>
      <c r="F101" s="130"/>
      <c r="G101" s="31"/>
      <c r="H101" s="31"/>
      <c r="I101" s="31"/>
      <c r="J101" s="31"/>
      <c r="K101" s="31">
        <v>6016.25</v>
      </c>
      <c r="L101" s="31">
        <v>6355.5</v>
      </c>
      <c r="M101" s="31">
        <v>6108.5</v>
      </c>
      <c r="N101" s="29"/>
      <c r="O101" s="29"/>
      <c r="P101" s="29"/>
      <c r="Q101" s="29"/>
      <c r="R101" s="32">
        <f t="shared" si="45"/>
        <v>5.6388946602950352</v>
      </c>
      <c r="S101" s="32">
        <f t="shared" si="46"/>
        <v>-3.8863976083707064</v>
      </c>
      <c r="T101" s="29"/>
      <c r="U101" s="29"/>
      <c r="V101" s="29"/>
      <c r="W101" s="29"/>
      <c r="X101" s="29"/>
      <c r="Y101" s="29"/>
      <c r="Z101" s="33">
        <f t="shared" si="47"/>
        <v>339.25</v>
      </c>
      <c r="AA101" s="33">
        <f t="shared" si="48"/>
        <v>-247</v>
      </c>
      <c r="AB101" s="30"/>
      <c r="AC101" s="30"/>
    </row>
    <row r="102" spans="1:29" s="8" customFormat="1" ht="28.5" customHeight="1" x14ac:dyDescent="0.25">
      <c r="A102" s="22">
        <v>56</v>
      </c>
      <c r="B102" s="89"/>
      <c r="C102" s="89"/>
      <c r="D102" s="125"/>
      <c r="E102" s="130" t="s">
        <v>133</v>
      </c>
      <c r="F102" s="130"/>
      <c r="G102" s="31"/>
      <c r="H102" s="31"/>
      <c r="I102" s="31"/>
      <c r="J102" s="31"/>
      <c r="K102" s="31">
        <v>3244</v>
      </c>
      <c r="L102" s="31">
        <v>3335.75</v>
      </c>
      <c r="M102" s="31">
        <v>3214.5</v>
      </c>
      <c r="N102" s="29"/>
      <c r="O102" s="29"/>
      <c r="P102" s="29"/>
      <c r="Q102" s="29"/>
      <c r="R102" s="32">
        <f t="shared" si="45"/>
        <v>2.828298397040685</v>
      </c>
      <c r="S102" s="32">
        <f t="shared" si="46"/>
        <v>-3.6348647230757702</v>
      </c>
      <c r="T102" s="29"/>
      <c r="U102" s="29"/>
      <c r="V102" s="29"/>
      <c r="W102" s="29"/>
      <c r="X102" s="29"/>
      <c r="Y102" s="29"/>
      <c r="Z102" s="33">
        <f t="shared" si="47"/>
        <v>91.75</v>
      </c>
      <c r="AA102" s="33">
        <f t="shared" si="48"/>
        <v>-121.25</v>
      </c>
      <c r="AB102" s="30"/>
      <c r="AC102" s="30"/>
    </row>
    <row r="103" spans="1:29" s="8" customFormat="1" ht="28.5" customHeight="1" x14ac:dyDescent="0.25">
      <c r="A103" s="22">
        <v>57</v>
      </c>
      <c r="B103" s="89"/>
      <c r="C103" s="89"/>
      <c r="D103" s="125" t="s">
        <v>134</v>
      </c>
      <c r="E103" s="130" t="s">
        <v>123</v>
      </c>
      <c r="F103" s="130"/>
      <c r="G103" s="31">
        <v>1653</v>
      </c>
      <c r="H103" s="31">
        <v>1721</v>
      </c>
      <c r="I103" s="31">
        <v>1751.5</v>
      </c>
      <c r="J103" s="31">
        <v>1693</v>
      </c>
      <c r="K103" s="31">
        <v>1636.25</v>
      </c>
      <c r="L103" s="31">
        <v>1626.5</v>
      </c>
      <c r="M103" s="31">
        <v>1642.25</v>
      </c>
      <c r="N103" s="32">
        <f>(H103/G103-1)*100</f>
        <v>4.1137326073805269</v>
      </c>
      <c r="O103" s="32">
        <f>(I103/H103-1)*100</f>
        <v>1.7722254503195867</v>
      </c>
      <c r="P103" s="32">
        <f>(J103/I103-1)*100</f>
        <v>-3.3399942906080504</v>
      </c>
      <c r="Q103" s="32">
        <f>(K103/J103-1)*100</f>
        <v>-3.3520378027170672</v>
      </c>
      <c r="R103" s="32">
        <f t="shared" si="45"/>
        <v>-0.59587471352177124</v>
      </c>
      <c r="S103" s="32">
        <f t="shared" si="46"/>
        <v>0.96833691976636604</v>
      </c>
      <c r="T103" s="29">
        <f>(M103/I103-1)*100</f>
        <v>-6.237510705109905</v>
      </c>
      <c r="U103" s="29">
        <f>(M103/G103-1)*100</f>
        <v>-0.6503327283726601</v>
      </c>
      <c r="V103" s="33">
        <f>H103-G103</f>
        <v>68</v>
      </c>
      <c r="W103" s="33">
        <f>I103-H103</f>
        <v>30.5</v>
      </c>
      <c r="X103" s="33">
        <f>J103-I103</f>
        <v>-58.5</v>
      </c>
      <c r="Y103" s="33">
        <f t="shared" ref="Y103:Y119" si="49">K103-J103</f>
        <v>-56.75</v>
      </c>
      <c r="Z103" s="33">
        <f t="shared" si="47"/>
        <v>-9.75</v>
      </c>
      <c r="AA103" s="33">
        <f t="shared" si="48"/>
        <v>15.75</v>
      </c>
      <c r="AB103" s="30">
        <f>M103-I103</f>
        <v>-109.25</v>
      </c>
      <c r="AC103" s="30">
        <f>M103-G103</f>
        <v>-10.75</v>
      </c>
    </row>
    <row r="104" spans="1:29" s="8" customFormat="1" ht="28.5" customHeight="1" x14ac:dyDescent="0.25">
      <c r="A104" s="22">
        <v>58</v>
      </c>
      <c r="B104" s="89"/>
      <c r="C104" s="89"/>
      <c r="D104" s="125"/>
      <c r="E104" s="130" t="s">
        <v>132</v>
      </c>
      <c r="F104" s="130"/>
      <c r="G104" s="31"/>
      <c r="H104" s="31"/>
      <c r="I104" s="31"/>
      <c r="J104" s="31"/>
      <c r="K104" s="31">
        <v>3111.5</v>
      </c>
      <c r="L104" s="31">
        <v>3059</v>
      </c>
      <c r="M104" s="31">
        <v>3129.25</v>
      </c>
      <c r="N104" s="29"/>
      <c r="O104" s="29"/>
      <c r="P104" s="29"/>
      <c r="Q104" s="29"/>
      <c r="R104" s="32">
        <f t="shared" si="45"/>
        <v>-1.6872890888638969</v>
      </c>
      <c r="S104" s="32">
        <f t="shared" si="46"/>
        <v>2.2965021248774198</v>
      </c>
      <c r="T104" s="29"/>
      <c r="U104" s="29"/>
      <c r="V104" s="29"/>
      <c r="W104" s="29"/>
      <c r="X104" s="29"/>
      <c r="Y104" s="29"/>
      <c r="Z104" s="33">
        <f t="shared" si="47"/>
        <v>-52.5</v>
      </c>
      <c r="AA104" s="33">
        <f t="shared" si="48"/>
        <v>70.25</v>
      </c>
      <c r="AB104" s="30"/>
      <c r="AC104" s="30"/>
    </row>
    <row r="105" spans="1:29" s="10" customFormat="1" ht="26.25" customHeight="1" x14ac:dyDescent="0.25">
      <c r="A105" s="22">
        <v>59</v>
      </c>
      <c r="B105" s="89"/>
      <c r="C105" s="89"/>
      <c r="D105" s="125"/>
      <c r="E105" s="130" t="s">
        <v>133</v>
      </c>
      <c r="F105" s="130"/>
      <c r="G105" s="31"/>
      <c r="H105" s="31"/>
      <c r="I105" s="31"/>
      <c r="J105" s="31"/>
      <c r="K105" s="31">
        <v>1286.75</v>
      </c>
      <c r="L105" s="31">
        <v>1297.75</v>
      </c>
      <c r="M105" s="31">
        <v>1285</v>
      </c>
      <c r="N105" s="29"/>
      <c r="O105" s="29"/>
      <c r="P105" s="29"/>
      <c r="Q105" s="29"/>
      <c r="R105" s="32">
        <f t="shared" si="45"/>
        <v>0.85486691276470683</v>
      </c>
      <c r="S105" s="32">
        <f t="shared" si="46"/>
        <v>-0.98246965902523131</v>
      </c>
      <c r="T105" s="29"/>
      <c r="U105" s="29"/>
      <c r="V105" s="29"/>
      <c r="W105" s="29"/>
      <c r="X105" s="29"/>
      <c r="Y105" s="29"/>
      <c r="Z105" s="33">
        <f t="shared" si="47"/>
        <v>11</v>
      </c>
      <c r="AA105" s="33">
        <f t="shared" si="48"/>
        <v>-12.75</v>
      </c>
      <c r="AB105" s="30"/>
      <c r="AC105" s="30"/>
    </row>
    <row r="106" spans="1:29" s="8" customFormat="1" ht="35.25" customHeight="1" x14ac:dyDescent="0.25">
      <c r="A106" s="22">
        <v>60</v>
      </c>
      <c r="B106" s="89"/>
      <c r="C106" s="89"/>
      <c r="D106" s="113" t="s">
        <v>136</v>
      </c>
      <c r="E106" s="113"/>
      <c r="F106" s="113"/>
      <c r="G106" s="31">
        <v>1165</v>
      </c>
      <c r="H106" s="31">
        <v>1213</v>
      </c>
      <c r="I106" s="31">
        <v>1249</v>
      </c>
      <c r="J106" s="31">
        <v>1232.25</v>
      </c>
      <c r="K106" s="31">
        <v>1192.25</v>
      </c>
      <c r="L106" s="31">
        <v>1285.25</v>
      </c>
      <c r="M106" s="31">
        <v>1273.25</v>
      </c>
      <c r="N106" s="32">
        <f t="shared" ref="N106:N119" si="50">(H106/G106-1)*100</f>
        <v>4.1201716738197502</v>
      </c>
      <c r="O106" s="32">
        <f t="shared" ref="O106:O119" si="51">(I106/H106-1)*100</f>
        <v>2.9678483099752739</v>
      </c>
      <c r="P106" s="32">
        <f t="shared" ref="P106:P119" si="52">(J106/I106-1)*100</f>
        <v>-1.3410728582866294</v>
      </c>
      <c r="Q106" s="32">
        <f t="shared" ref="Q106:Q119" si="53">(K106/J106-1)*100</f>
        <v>-3.2460945425035526</v>
      </c>
      <c r="R106" s="32">
        <f t="shared" si="45"/>
        <v>7.8003774376179447</v>
      </c>
      <c r="S106" s="32">
        <f t="shared" si="46"/>
        <v>-0.9336704921221517</v>
      </c>
      <c r="T106" s="29">
        <f t="shared" ref="T106:T119" si="54">(M106/I106-1)*100</f>
        <v>1.9415532425940851</v>
      </c>
      <c r="U106" s="29">
        <f t="shared" ref="U106:U119" si="55">(M106/G106-1)*100</f>
        <v>9.291845493562235</v>
      </c>
      <c r="V106" s="33">
        <f t="shared" ref="V106:V119" si="56">H106-G106</f>
        <v>48</v>
      </c>
      <c r="W106" s="33">
        <f t="shared" ref="W106:W119" si="57">I106-H106</f>
        <v>36</v>
      </c>
      <c r="X106" s="33">
        <f t="shared" ref="X106:X119" si="58">J106-I106</f>
        <v>-16.75</v>
      </c>
      <c r="Y106" s="33">
        <f t="shared" si="49"/>
        <v>-40</v>
      </c>
      <c r="Z106" s="33">
        <f t="shared" si="47"/>
        <v>93</v>
      </c>
      <c r="AA106" s="33">
        <f t="shared" si="48"/>
        <v>-12</v>
      </c>
      <c r="AB106" s="30">
        <f t="shared" ref="AB106:AB119" si="59">M106-I106</f>
        <v>24.25</v>
      </c>
      <c r="AC106" s="30">
        <f t="shared" ref="AC106:AC117" si="60">M106-G106</f>
        <v>108.25</v>
      </c>
    </row>
    <row r="107" spans="1:29" s="8" customFormat="1" ht="35.25" customHeight="1" x14ac:dyDescent="0.25">
      <c r="A107" s="22">
        <v>61</v>
      </c>
      <c r="B107" s="89"/>
      <c r="C107" s="89"/>
      <c r="D107" s="113" t="s">
        <v>211</v>
      </c>
      <c r="E107" s="113"/>
      <c r="F107" s="113"/>
      <c r="G107" s="31">
        <v>2145.25</v>
      </c>
      <c r="H107" s="31">
        <v>2185.75</v>
      </c>
      <c r="I107" s="31">
        <v>2225.25</v>
      </c>
      <c r="J107" s="31">
        <v>2256.25</v>
      </c>
      <c r="K107" s="31">
        <v>2177.75</v>
      </c>
      <c r="L107" s="31">
        <v>2209.25</v>
      </c>
      <c r="M107" s="31">
        <v>2260.5</v>
      </c>
      <c r="N107" s="32">
        <f t="shared" si="50"/>
        <v>1.8878918540962575</v>
      </c>
      <c r="O107" s="32">
        <f t="shared" si="51"/>
        <v>1.807160013725273</v>
      </c>
      <c r="P107" s="32">
        <f t="shared" si="52"/>
        <v>1.3931018986630628</v>
      </c>
      <c r="Q107" s="32">
        <f t="shared" si="53"/>
        <v>-3.4792243767313047</v>
      </c>
      <c r="R107" s="32">
        <f t="shared" si="45"/>
        <v>1.4464470210079128</v>
      </c>
      <c r="S107" s="32">
        <f t="shared" si="46"/>
        <v>2.3197917845422689</v>
      </c>
      <c r="T107" s="29">
        <f t="shared" si="54"/>
        <v>1.5840916750926803</v>
      </c>
      <c r="U107" s="29">
        <f t="shared" si="55"/>
        <v>5.3723342267800955</v>
      </c>
      <c r="V107" s="33">
        <f t="shared" si="56"/>
        <v>40.5</v>
      </c>
      <c r="W107" s="33">
        <f t="shared" si="57"/>
        <v>39.5</v>
      </c>
      <c r="X107" s="33">
        <f t="shared" si="58"/>
        <v>31</v>
      </c>
      <c r="Y107" s="33">
        <f t="shared" si="49"/>
        <v>-78.5</v>
      </c>
      <c r="Z107" s="33">
        <f t="shared" si="47"/>
        <v>31.5</v>
      </c>
      <c r="AA107" s="33">
        <f t="shared" si="48"/>
        <v>51.25</v>
      </c>
      <c r="AB107" s="30">
        <f t="shared" si="59"/>
        <v>35.25</v>
      </c>
      <c r="AC107" s="30">
        <f t="shared" si="60"/>
        <v>115.25</v>
      </c>
    </row>
    <row r="108" spans="1:29" s="8" customFormat="1" ht="35.25" customHeight="1" x14ac:dyDescent="0.25">
      <c r="A108" s="22">
        <v>62</v>
      </c>
      <c r="B108" s="89"/>
      <c r="C108" s="89"/>
      <c r="D108" s="113" t="s">
        <v>138</v>
      </c>
      <c r="E108" s="113"/>
      <c r="F108" s="113"/>
      <c r="G108" s="31">
        <v>1763.25</v>
      </c>
      <c r="H108" s="31">
        <v>1891</v>
      </c>
      <c r="I108" s="31">
        <v>1846</v>
      </c>
      <c r="J108" s="31">
        <v>1789</v>
      </c>
      <c r="K108" s="31">
        <v>1793</v>
      </c>
      <c r="L108" s="31">
        <v>1755</v>
      </c>
      <c r="M108" s="31">
        <v>1741.25</v>
      </c>
      <c r="N108" s="32">
        <f t="shared" si="50"/>
        <v>7.2451439103927484</v>
      </c>
      <c r="O108" s="32">
        <f t="shared" si="51"/>
        <v>-2.379693283976736</v>
      </c>
      <c r="P108" s="32">
        <f t="shared" si="52"/>
        <v>-3.0877573131094294</v>
      </c>
      <c r="Q108" s="32">
        <f t="shared" si="53"/>
        <v>0.22358859698154987</v>
      </c>
      <c r="R108" s="32">
        <f t="shared" si="45"/>
        <v>-2.1193530395984372</v>
      </c>
      <c r="S108" s="32">
        <f t="shared" si="46"/>
        <v>-0.78347578347578439</v>
      </c>
      <c r="T108" s="29">
        <f t="shared" si="54"/>
        <v>-5.6744312026002159</v>
      </c>
      <c r="U108" s="29">
        <f t="shared" si="55"/>
        <v>-1.2476960158797623</v>
      </c>
      <c r="V108" s="33">
        <f t="shared" si="56"/>
        <v>127.75</v>
      </c>
      <c r="W108" s="33">
        <f t="shared" si="57"/>
        <v>-45</v>
      </c>
      <c r="X108" s="33">
        <f t="shared" si="58"/>
        <v>-57</v>
      </c>
      <c r="Y108" s="33">
        <f t="shared" si="49"/>
        <v>4</v>
      </c>
      <c r="Z108" s="33">
        <f t="shared" si="47"/>
        <v>-38</v>
      </c>
      <c r="AA108" s="33">
        <f t="shared" si="48"/>
        <v>-13.75</v>
      </c>
      <c r="AB108" s="30">
        <f t="shared" si="59"/>
        <v>-104.75</v>
      </c>
      <c r="AC108" s="30">
        <f t="shared" si="60"/>
        <v>-22</v>
      </c>
    </row>
    <row r="109" spans="1:29" s="8" customFormat="1" ht="35.25" customHeight="1" x14ac:dyDescent="0.25">
      <c r="A109" s="22">
        <v>63</v>
      </c>
      <c r="B109" s="89"/>
      <c r="C109" s="89"/>
      <c r="D109" s="113" t="s">
        <v>139</v>
      </c>
      <c r="E109" s="113"/>
      <c r="F109" s="113"/>
      <c r="G109" s="31">
        <v>1845.25</v>
      </c>
      <c r="H109" s="31">
        <v>1894</v>
      </c>
      <c r="I109" s="31">
        <v>1870.5</v>
      </c>
      <c r="J109" s="31">
        <v>1840.75</v>
      </c>
      <c r="K109" s="31">
        <v>1799</v>
      </c>
      <c r="L109" s="31">
        <v>1808.75</v>
      </c>
      <c r="M109" s="31">
        <v>1787.75</v>
      </c>
      <c r="N109" s="32">
        <f t="shared" si="50"/>
        <v>2.6419184392358686</v>
      </c>
      <c r="O109" s="32">
        <f t="shared" si="51"/>
        <v>-1.2407602956705399</v>
      </c>
      <c r="P109" s="32">
        <f t="shared" si="52"/>
        <v>-1.5904838278535172</v>
      </c>
      <c r="Q109" s="32">
        <f t="shared" si="53"/>
        <v>-2.2680972429716117</v>
      </c>
      <c r="R109" s="32">
        <f t="shared" si="45"/>
        <v>0.54196775986659063</v>
      </c>
      <c r="S109" s="32">
        <f t="shared" si="46"/>
        <v>-1.161022805805112</v>
      </c>
      <c r="T109" s="29">
        <f t="shared" si="54"/>
        <v>-4.4239508152900342</v>
      </c>
      <c r="U109" s="29">
        <f t="shared" si="55"/>
        <v>-3.1161089283294974</v>
      </c>
      <c r="V109" s="33">
        <f t="shared" si="56"/>
        <v>48.75</v>
      </c>
      <c r="W109" s="33">
        <f t="shared" si="57"/>
        <v>-23.5</v>
      </c>
      <c r="X109" s="33">
        <f t="shared" si="58"/>
        <v>-29.75</v>
      </c>
      <c r="Y109" s="33">
        <f t="shared" si="49"/>
        <v>-41.75</v>
      </c>
      <c r="Z109" s="33">
        <f t="shared" si="47"/>
        <v>9.75</v>
      </c>
      <c r="AA109" s="33">
        <f t="shared" si="48"/>
        <v>-21</v>
      </c>
      <c r="AB109" s="30">
        <f t="shared" si="59"/>
        <v>-82.75</v>
      </c>
      <c r="AC109" s="30">
        <f t="shared" si="60"/>
        <v>-57.5</v>
      </c>
    </row>
    <row r="110" spans="1:29" s="8" customFormat="1" ht="35.25" customHeight="1" x14ac:dyDescent="0.25">
      <c r="A110" s="22">
        <v>64</v>
      </c>
      <c r="B110" s="89"/>
      <c r="C110" s="89"/>
      <c r="D110" s="113" t="s">
        <v>140</v>
      </c>
      <c r="E110" s="113"/>
      <c r="F110" s="113"/>
      <c r="G110" s="31">
        <v>2261.5</v>
      </c>
      <c r="H110" s="31">
        <v>2298</v>
      </c>
      <c r="I110" s="31">
        <v>2337.75</v>
      </c>
      <c r="J110" s="31">
        <v>2273</v>
      </c>
      <c r="K110" s="31">
        <v>2297.5</v>
      </c>
      <c r="L110" s="31">
        <v>2499</v>
      </c>
      <c r="M110" s="31">
        <v>2180.5</v>
      </c>
      <c r="N110" s="32">
        <f t="shared" si="50"/>
        <v>1.6139730267521468</v>
      </c>
      <c r="O110" s="32">
        <f t="shared" si="51"/>
        <v>1.7297650130548403</v>
      </c>
      <c r="P110" s="32">
        <f t="shared" si="52"/>
        <v>-2.7697572452144104</v>
      </c>
      <c r="Q110" s="32">
        <f t="shared" si="53"/>
        <v>1.0778706555213402</v>
      </c>
      <c r="R110" s="32">
        <f t="shared" si="45"/>
        <v>8.7704026115342781</v>
      </c>
      <c r="S110" s="32">
        <f t="shared" si="46"/>
        <v>-12.745098039215685</v>
      </c>
      <c r="T110" s="29">
        <f t="shared" si="54"/>
        <v>-6.7265533098064374</v>
      </c>
      <c r="U110" s="29">
        <f t="shared" si="55"/>
        <v>-3.5816935662171145</v>
      </c>
      <c r="V110" s="33">
        <f t="shared" si="56"/>
        <v>36.5</v>
      </c>
      <c r="W110" s="33">
        <f t="shared" si="57"/>
        <v>39.75</v>
      </c>
      <c r="X110" s="33">
        <f t="shared" si="58"/>
        <v>-64.75</v>
      </c>
      <c r="Y110" s="33">
        <f t="shared" si="49"/>
        <v>24.5</v>
      </c>
      <c r="Z110" s="33">
        <f t="shared" si="47"/>
        <v>201.5</v>
      </c>
      <c r="AA110" s="33">
        <f t="shared" si="48"/>
        <v>-318.5</v>
      </c>
      <c r="AB110" s="30">
        <f t="shared" si="59"/>
        <v>-157.25</v>
      </c>
      <c r="AC110" s="30">
        <f t="shared" si="60"/>
        <v>-81</v>
      </c>
    </row>
    <row r="111" spans="1:29" s="8" customFormat="1" ht="35.25" customHeight="1" x14ac:dyDescent="0.25">
      <c r="A111" s="22">
        <v>65</v>
      </c>
      <c r="B111" s="89"/>
      <c r="C111" s="89"/>
      <c r="D111" s="113" t="s">
        <v>141</v>
      </c>
      <c r="E111" s="113"/>
      <c r="F111" s="113"/>
      <c r="G111" s="31">
        <v>1549.25</v>
      </c>
      <c r="H111" s="31">
        <v>1624.25</v>
      </c>
      <c r="I111" s="31">
        <v>1638.75</v>
      </c>
      <c r="J111" s="31">
        <v>1572.25</v>
      </c>
      <c r="K111" s="31">
        <v>1503</v>
      </c>
      <c r="L111" s="31">
        <v>1453.25</v>
      </c>
      <c r="M111" s="31">
        <v>1471.5</v>
      </c>
      <c r="N111" s="32">
        <f t="shared" si="50"/>
        <v>4.8410521219945046</v>
      </c>
      <c r="O111" s="32">
        <f t="shared" si="51"/>
        <v>0.89271971679236728</v>
      </c>
      <c r="P111" s="32">
        <f t="shared" si="52"/>
        <v>-4.0579710144927557</v>
      </c>
      <c r="Q111" s="32">
        <f t="shared" si="53"/>
        <v>-4.4045158212752451</v>
      </c>
      <c r="R111" s="32">
        <f t="shared" si="45"/>
        <v>-3.3100465735196316</v>
      </c>
      <c r="S111" s="32">
        <f t="shared" si="46"/>
        <v>1.2558059521761589</v>
      </c>
      <c r="T111" s="29">
        <f t="shared" si="54"/>
        <v>-10.205949656750569</v>
      </c>
      <c r="U111" s="29">
        <f t="shared" si="55"/>
        <v>-5.0185573664676468</v>
      </c>
      <c r="V111" s="33">
        <f t="shared" si="56"/>
        <v>75</v>
      </c>
      <c r="W111" s="33">
        <f t="shared" si="57"/>
        <v>14.5</v>
      </c>
      <c r="X111" s="33">
        <f t="shared" si="58"/>
        <v>-66.5</v>
      </c>
      <c r="Y111" s="33">
        <f t="shared" si="49"/>
        <v>-69.25</v>
      </c>
      <c r="Z111" s="33">
        <f t="shared" si="47"/>
        <v>-49.75</v>
      </c>
      <c r="AA111" s="33">
        <f t="shared" si="48"/>
        <v>18.25</v>
      </c>
      <c r="AB111" s="30">
        <f t="shared" si="59"/>
        <v>-167.25</v>
      </c>
      <c r="AC111" s="30">
        <f t="shared" si="60"/>
        <v>-77.75</v>
      </c>
    </row>
    <row r="112" spans="1:29" s="8" customFormat="1" ht="35.25" customHeight="1" x14ac:dyDescent="0.25">
      <c r="A112" s="22">
        <v>66</v>
      </c>
      <c r="B112" s="89"/>
      <c r="C112" s="89"/>
      <c r="D112" s="113" t="s">
        <v>142</v>
      </c>
      <c r="E112" s="113"/>
      <c r="F112" s="113"/>
      <c r="G112" s="31">
        <v>3050.5</v>
      </c>
      <c r="H112" s="31">
        <v>3163</v>
      </c>
      <c r="I112" s="31">
        <v>3185</v>
      </c>
      <c r="J112" s="31">
        <v>3161.75</v>
      </c>
      <c r="K112" s="31">
        <v>3177.5</v>
      </c>
      <c r="L112" s="31">
        <v>3249.5</v>
      </c>
      <c r="M112" s="31">
        <v>3254.25</v>
      </c>
      <c r="N112" s="32">
        <f t="shared" si="50"/>
        <v>3.6879200131126</v>
      </c>
      <c r="O112" s="32">
        <f t="shared" si="51"/>
        <v>0.69554220676573131</v>
      </c>
      <c r="P112" s="32">
        <f t="shared" si="52"/>
        <v>-0.72998430141287818</v>
      </c>
      <c r="Q112" s="32">
        <f t="shared" si="53"/>
        <v>0.49814185182257553</v>
      </c>
      <c r="R112" s="32">
        <f t="shared" si="45"/>
        <v>2.2659323367427264</v>
      </c>
      <c r="S112" s="32">
        <f t="shared" si="46"/>
        <v>0.14617633482074677</v>
      </c>
      <c r="T112" s="29">
        <f t="shared" si="54"/>
        <v>2.1742543171114681</v>
      </c>
      <c r="U112" s="29">
        <f t="shared" si="55"/>
        <v>6.6792329126372785</v>
      </c>
      <c r="V112" s="33">
        <f t="shared" si="56"/>
        <v>112.5</v>
      </c>
      <c r="W112" s="33">
        <f t="shared" si="57"/>
        <v>22</v>
      </c>
      <c r="X112" s="33">
        <f t="shared" si="58"/>
        <v>-23.25</v>
      </c>
      <c r="Y112" s="33">
        <f t="shared" si="49"/>
        <v>15.75</v>
      </c>
      <c r="Z112" s="33">
        <f t="shared" si="47"/>
        <v>72</v>
      </c>
      <c r="AA112" s="33">
        <f t="shared" si="48"/>
        <v>4.75</v>
      </c>
      <c r="AB112" s="30">
        <f t="shared" si="59"/>
        <v>69.25</v>
      </c>
      <c r="AC112" s="30">
        <f t="shared" si="60"/>
        <v>203.75</v>
      </c>
    </row>
    <row r="113" spans="1:29" s="8" customFormat="1" ht="35.25" customHeight="1" x14ac:dyDescent="0.25">
      <c r="A113" s="22">
        <v>67</v>
      </c>
      <c r="B113" s="89"/>
      <c r="C113" s="89"/>
      <c r="D113" s="113" t="s">
        <v>143</v>
      </c>
      <c r="E113" s="113"/>
      <c r="F113" s="113"/>
      <c r="G113" s="31">
        <v>2994.5</v>
      </c>
      <c r="H113" s="31">
        <v>3087.5</v>
      </c>
      <c r="I113" s="31">
        <v>3104.5</v>
      </c>
      <c r="J113" s="31">
        <v>3164.75</v>
      </c>
      <c r="K113" s="31">
        <v>3151.5</v>
      </c>
      <c r="L113" s="31">
        <v>3205</v>
      </c>
      <c r="M113" s="31">
        <v>3305.75</v>
      </c>
      <c r="N113" s="32">
        <f t="shared" si="50"/>
        <v>3.1056937719151856</v>
      </c>
      <c r="O113" s="32">
        <f t="shared" si="51"/>
        <v>0.55060728744940057</v>
      </c>
      <c r="P113" s="32">
        <f t="shared" si="52"/>
        <v>1.940731196650014</v>
      </c>
      <c r="Q113" s="32">
        <f t="shared" si="53"/>
        <v>-0.41867446085789295</v>
      </c>
      <c r="R113" s="32">
        <f t="shared" si="45"/>
        <v>1.6976043154053544</v>
      </c>
      <c r="S113" s="32">
        <f t="shared" si="46"/>
        <v>3.1435257410296513</v>
      </c>
      <c r="T113" s="29">
        <f t="shared" si="54"/>
        <v>6.4825253664036131</v>
      </c>
      <c r="U113" s="29">
        <f t="shared" si="55"/>
        <v>10.394055768909659</v>
      </c>
      <c r="V113" s="33">
        <f t="shared" si="56"/>
        <v>93</v>
      </c>
      <c r="W113" s="33">
        <f t="shared" si="57"/>
        <v>17</v>
      </c>
      <c r="X113" s="33">
        <f t="shared" si="58"/>
        <v>60.25</v>
      </c>
      <c r="Y113" s="33">
        <f t="shared" si="49"/>
        <v>-13.25</v>
      </c>
      <c r="Z113" s="33">
        <f t="shared" si="47"/>
        <v>53.5</v>
      </c>
      <c r="AA113" s="33">
        <f t="shared" si="48"/>
        <v>100.75</v>
      </c>
      <c r="AB113" s="30">
        <f t="shared" si="59"/>
        <v>201.25</v>
      </c>
      <c r="AC113" s="30">
        <f t="shared" si="60"/>
        <v>311.25</v>
      </c>
    </row>
    <row r="114" spans="1:29" s="8" customFormat="1" ht="35.25" customHeight="1" x14ac:dyDescent="0.25">
      <c r="A114" s="22">
        <v>68</v>
      </c>
      <c r="B114" s="89"/>
      <c r="C114" s="89"/>
      <c r="D114" s="113" t="s">
        <v>144</v>
      </c>
      <c r="E114" s="113"/>
      <c r="F114" s="113"/>
      <c r="G114" s="31">
        <v>1671.5</v>
      </c>
      <c r="H114" s="31">
        <v>1756.25</v>
      </c>
      <c r="I114" s="31">
        <v>1761.5</v>
      </c>
      <c r="J114" s="31">
        <v>1734.25</v>
      </c>
      <c r="K114" s="31">
        <v>1635.25</v>
      </c>
      <c r="L114" s="31">
        <v>1656.5</v>
      </c>
      <c r="M114" s="31">
        <v>1661.25</v>
      </c>
      <c r="N114" s="32">
        <f t="shared" si="50"/>
        <v>5.0702961411905445</v>
      </c>
      <c r="O114" s="32">
        <f t="shared" si="51"/>
        <v>0.2989323843416436</v>
      </c>
      <c r="P114" s="32">
        <f t="shared" si="52"/>
        <v>-1.5469770082316203</v>
      </c>
      <c r="Q114" s="32">
        <f t="shared" si="53"/>
        <v>-5.7085195329393157</v>
      </c>
      <c r="R114" s="32">
        <f t="shared" si="45"/>
        <v>1.2994954899862465</v>
      </c>
      <c r="S114" s="32">
        <f t="shared" si="46"/>
        <v>0.28674916993660649</v>
      </c>
      <c r="T114" s="29">
        <f t="shared" si="54"/>
        <v>-5.6911722963383422</v>
      </c>
      <c r="U114" s="29">
        <f t="shared" si="55"/>
        <v>-0.61322165719414068</v>
      </c>
      <c r="V114" s="33">
        <f t="shared" si="56"/>
        <v>84.75</v>
      </c>
      <c r="W114" s="33">
        <f t="shared" si="57"/>
        <v>5.25</v>
      </c>
      <c r="X114" s="33">
        <f t="shared" si="58"/>
        <v>-27.25</v>
      </c>
      <c r="Y114" s="33">
        <f t="shared" si="49"/>
        <v>-99</v>
      </c>
      <c r="Z114" s="33">
        <f t="shared" si="47"/>
        <v>21.25</v>
      </c>
      <c r="AA114" s="33">
        <f t="shared" si="48"/>
        <v>4.75</v>
      </c>
      <c r="AB114" s="30">
        <f t="shared" si="59"/>
        <v>-100.25</v>
      </c>
      <c r="AC114" s="30">
        <f t="shared" si="60"/>
        <v>-10.25</v>
      </c>
    </row>
    <row r="115" spans="1:29" s="8" customFormat="1" ht="35.25" customHeight="1" x14ac:dyDescent="0.25">
      <c r="A115" s="22">
        <v>69</v>
      </c>
      <c r="B115" s="89"/>
      <c r="C115" s="89"/>
      <c r="D115" s="113" t="s">
        <v>212</v>
      </c>
      <c r="E115" s="113"/>
      <c r="F115" s="114"/>
      <c r="G115" s="31">
        <v>804.25</v>
      </c>
      <c r="H115" s="31">
        <v>838.25</v>
      </c>
      <c r="I115" s="31">
        <v>879</v>
      </c>
      <c r="J115" s="31">
        <v>878.25</v>
      </c>
      <c r="K115" s="31">
        <v>880.25</v>
      </c>
      <c r="L115" s="31">
        <v>886.75</v>
      </c>
      <c r="M115" s="31">
        <v>888</v>
      </c>
      <c r="N115" s="32">
        <f t="shared" si="50"/>
        <v>4.2275411874417079</v>
      </c>
      <c r="O115" s="32">
        <f t="shared" si="51"/>
        <v>4.8613182224873208</v>
      </c>
      <c r="P115" s="32">
        <f t="shared" si="52"/>
        <v>-8.5324232081906981E-2</v>
      </c>
      <c r="Q115" s="32">
        <f t="shared" si="53"/>
        <v>0.22772559066324138</v>
      </c>
      <c r="R115" s="32">
        <f t="shared" si="45"/>
        <v>0.73842658335701028</v>
      </c>
      <c r="S115" s="32">
        <f t="shared" si="46"/>
        <v>0.14096419509443958</v>
      </c>
      <c r="T115" s="29">
        <f t="shared" si="54"/>
        <v>1.0238907849829282</v>
      </c>
      <c r="U115" s="29">
        <f t="shared" si="55"/>
        <v>10.413428660242463</v>
      </c>
      <c r="V115" s="33">
        <f t="shared" si="56"/>
        <v>34</v>
      </c>
      <c r="W115" s="33">
        <f t="shared" si="57"/>
        <v>40.75</v>
      </c>
      <c r="X115" s="33">
        <f t="shared" si="58"/>
        <v>-0.75</v>
      </c>
      <c r="Y115" s="33">
        <f t="shared" si="49"/>
        <v>2</v>
      </c>
      <c r="Z115" s="33">
        <f t="shared" si="47"/>
        <v>6.5</v>
      </c>
      <c r="AA115" s="33">
        <f t="shared" si="48"/>
        <v>1.25</v>
      </c>
      <c r="AB115" s="30">
        <f t="shared" si="59"/>
        <v>9</v>
      </c>
      <c r="AC115" s="30">
        <f t="shared" si="60"/>
        <v>83.75</v>
      </c>
    </row>
    <row r="116" spans="1:29" s="8" customFormat="1" ht="45" customHeight="1" x14ac:dyDescent="0.25">
      <c r="A116" s="22">
        <v>70</v>
      </c>
      <c r="B116" s="89" t="s">
        <v>161</v>
      </c>
      <c r="C116" s="130" t="s">
        <v>162</v>
      </c>
      <c r="D116" s="142" t="s">
        <v>191</v>
      </c>
      <c r="E116" s="121" t="s">
        <v>156</v>
      </c>
      <c r="F116" s="131"/>
      <c r="G116" s="31">
        <v>184364</v>
      </c>
      <c r="H116" s="31">
        <v>193111.25</v>
      </c>
      <c r="I116" s="31">
        <v>198634.5</v>
      </c>
      <c r="J116" s="31">
        <v>198370.25</v>
      </c>
      <c r="K116" s="31">
        <v>192111</v>
      </c>
      <c r="L116" s="31">
        <v>197033.25</v>
      </c>
      <c r="M116" s="31">
        <v>200953.75</v>
      </c>
      <c r="N116" s="32">
        <f t="shared" si="50"/>
        <v>4.7445542513722794</v>
      </c>
      <c r="O116" s="32">
        <f t="shared" si="51"/>
        <v>2.8601389095663787</v>
      </c>
      <c r="P116" s="32">
        <f t="shared" si="52"/>
        <v>-0.133033284751638</v>
      </c>
      <c r="Q116" s="32">
        <f t="shared" si="53"/>
        <v>-3.1553370528090818</v>
      </c>
      <c r="R116" s="32">
        <f t="shared" si="45"/>
        <v>2.5621906085544266</v>
      </c>
      <c r="S116" s="32">
        <f t="shared" si="46"/>
        <v>1.9897656867559066</v>
      </c>
      <c r="T116" s="29">
        <f t="shared" si="54"/>
        <v>1.1675967669261933</v>
      </c>
      <c r="U116" s="29">
        <f t="shared" si="55"/>
        <v>8.9983673602221703</v>
      </c>
      <c r="V116" s="33">
        <f t="shared" si="56"/>
        <v>8747.25</v>
      </c>
      <c r="W116" s="33">
        <f t="shared" si="57"/>
        <v>5523.25</v>
      </c>
      <c r="X116" s="33">
        <f t="shared" si="58"/>
        <v>-264.25</v>
      </c>
      <c r="Y116" s="33">
        <f t="shared" si="49"/>
        <v>-6259.25</v>
      </c>
      <c r="Z116" s="33">
        <f t="shared" si="47"/>
        <v>4922.25</v>
      </c>
      <c r="AA116" s="33">
        <f t="shared" si="48"/>
        <v>3920.5</v>
      </c>
      <c r="AB116" s="30">
        <f t="shared" si="59"/>
        <v>2319.25</v>
      </c>
      <c r="AC116" s="30">
        <f t="shared" si="60"/>
        <v>16589.75</v>
      </c>
    </row>
    <row r="117" spans="1:29" s="8" customFormat="1" ht="45" customHeight="1" x14ac:dyDescent="0.25">
      <c r="A117" s="22">
        <v>71</v>
      </c>
      <c r="B117" s="89"/>
      <c r="C117" s="130"/>
      <c r="D117" s="142"/>
      <c r="E117" s="121" t="s">
        <v>165</v>
      </c>
      <c r="F117" s="123"/>
      <c r="G117" s="31">
        <v>186883</v>
      </c>
      <c r="H117" s="31">
        <v>194892.25</v>
      </c>
      <c r="I117" s="31">
        <v>200324</v>
      </c>
      <c r="J117" s="31">
        <v>201374</v>
      </c>
      <c r="K117" s="31">
        <v>199248.75</v>
      </c>
      <c r="L117" s="31">
        <v>203638.75</v>
      </c>
      <c r="M117" s="31">
        <v>207835</v>
      </c>
      <c r="N117" s="32">
        <f>(H117/G117-1)*100</f>
        <v>4.2857028194110747</v>
      </c>
      <c r="O117" s="32">
        <f t="shared" si="51"/>
        <v>2.7870528458673993</v>
      </c>
      <c r="P117" s="32">
        <f t="shared" si="52"/>
        <v>0.52415087558155271</v>
      </c>
      <c r="Q117" s="32">
        <f t="shared" si="53"/>
        <v>-1.0553745766583522</v>
      </c>
      <c r="R117" s="32">
        <f t="shared" si="45"/>
        <v>2.2032760556841557</v>
      </c>
      <c r="S117" s="32">
        <f t="shared" si="46"/>
        <v>2.0606343340842548</v>
      </c>
      <c r="T117" s="29">
        <f>(M117/I117-1)*100</f>
        <v>3.7494259299934107</v>
      </c>
      <c r="U117" s="29">
        <f t="shared" si="55"/>
        <v>11.21129262693772</v>
      </c>
      <c r="V117" s="33">
        <f t="shared" si="56"/>
        <v>8009.25</v>
      </c>
      <c r="W117" s="33">
        <f t="shared" si="57"/>
        <v>5431.75</v>
      </c>
      <c r="X117" s="33">
        <f t="shared" si="58"/>
        <v>1050</v>
      </c>
      <c r="Y117" s="33">
        <f t="shared" si="49"/>
        <v>-2125.25</v>
      </c>
      <c r="Z117" s="33">
        <f t="shared" si="47"/>
        <v>4390</v>
      </c>
      <c r="AA117" s="33">
        <f t="shared" si="48"/>
        <v>4196.25</v>
      </c>
      <c r="AB117" s="30">
        <f t="shared" si="59"/>
        <v>7511</v>
      </c>
      <c r="AC117" s="30">
        <f t="shared" si="60"/>
        <v>20952</v>
      </c>
    </row>
    <row r="118" spans="1:29" s="8" customFormat="1" ht="45" customHeight="1" x14ac:dyDescent="0.25">
      <c r="A118" s="22">
        <v>72</v>
      </c>
      <c r="B118" s="89"/>
      <c r="C118" s="130" t="s">
        <v>163</v>
      </c>
      <c r="D118" s="130" t="s">
        <v>164</v>
      </c>
      <c r="E118" s="121" t="s">
        <v>168</v>
      </c>
      <c r="F118" s="123"/>
      <c r="G118" s="31">
        <v>124819.25</v>
      </c>
      <c r="H118" s="31">
        <v>129761.75</v>
      </c>
      <c r="I118" s="31">
        <v>134182</v>
      </c>
      <c r="J118" s="31">
        <v>132254</v>
      </c>
      <c r="K118" s="31">
        <v>128403.5</v>
      </c>
      <c r="L118" s="31">
        <v>129807</v>
      </c>
      <c r="M118" s="31">
        <v>131920.75</v>
      </c>
      <c r="N118" s="32">
        <f t="shared" si="50"/>
        <v>3.9597257634539584</v>
      </c>
      <c r="O118" s="32">
        <f t="shared" si="51"/>
        <v>3.4064352553814903</v>
      </c>
      <c r="P118" s="32">
        <f t="shared" si="52"/>
        <v>-1.4368544216064705</v>
      </c>
      <c r="Q118" s="32">
        <f t="shared" si="53"/>
        <v>-2.9114431321547896</v>
      </c>
      <c r="R118" s="32">
        <f t="shared" si="45"/>
        <v>1.0930387411558051</v>
      </c>
      <c r="S118" s="32">
        <f t="shared" si="46"/>
        <v>1.6283790550586597</v>
      </c>
      <c r="T118" s="29">
        <f>(M118/I118-1)*100</f>
        <v>-1.6852111311502327</v>
      </c>
      <c r="U118" s="29">
        <f>(M118/G118-1)*100</f>
        <v>5.6894269113137552</v>
      </c>
      <c r="V118" s="33">
        <f>H118-G118</f>
        <v>4942.5</v>
      </c>
      <c r="W118" s="33">
        <f t="shared" si="57"/>
        <v>4420.25</v>
      </c>
      <c r="X118" s="33">
        <f t="shared" si="58"/>
        <v>-1928</v>
      </c>
      <c r="Y118" s="33">
        <f t="shared" si="49"/>
        <v>-3850.5</v>
      </c>
      <c r="Z118" s="33">
        <f t="shared" si="47"/>
        <v>1403.5</v>
      </c>
      <c r="AA118" s="33">
        <f t="shared" si="48"/>
        <v>2113.75</v>
      </c>
      <c r="AB118" s="30">
        <f t="shared" si="59"/>
        <v>-2261.25</v>
      </c>
      <c r="AC118" s="30">
        <f>M118-G118</f>
        <v>7101.5</v>
      </c>
    </row>
    <row r="119" spans="1:29" s="8" customFormat="1" ht="63" customHeight="1" x14ac:dyDescent="0.25">
      <c r="A119" s="22">
        <v>73</v>
      </c>
      <c r="B119" s="89"/>
      <c r="C119" s="145"/>
      <c r="D119" s="130"/>
      <c r="E119" s="121" t="s">
        <v>165</v>
      </c>
      <c r="F119" s="123"/>
      <c r="G119" s="31">
        <v>127858.75</v>
      </c>
      <c r="H119" s="31">
        <v>131977.25</v>
      </c>
      <c r="I119" s="31">
        <v>136198</v>
      </c>
      <c r="J119" s="31">
        <v>136219.75</v>
      </c>
      <c r="K119" s="31">
        <v>136805</v>
      </c>
      <c r="L119" s="31">
        <v>138103.25</v>
      </c>
      <c r="M119" s="31">
        <v>140513.75</v>
      </c>
      <c r="N119" s="32">
        <f t="shared" si="50"/>
        <v>3.2211326952594099</v>
      </c>
      <c r="O119" s="32">
        <f t="shared" si="51"/>
        <v>3.1980890645925797</v>
      </c>
      <c r="P119" s="32">
        <f t="shared" si="52"/>
        <v>1.5969397494819404E-2</v>
      </c>
      <c r="Q119" s="32">
        <f t="shared" si="53"/>
        <v>0.42963667162800867</v>
      </c>
      <c r="R119" s="32">
        <f t="shared" si="45"/>
        <v>0.94897847300903226</v>
      </c>
      <c r="S119" s="32">
        <f t="shared" si="46"/>
        <v>1.745433217538328</v>
      </c>
      <c r="T119" s="29">
        <f t="shared" si="54"/>
        <v>3.1687322868177104</v>
      </c>
      <c r="U119" s="29">
        <f t="shared" si="55"/>
        <v>9.897640951440545</v>
      </c>
      <c r="V119" s="33">
        <f t="shared" si="56"/>
        <v>4118.5</v>
      </c>
      <c r="W119" s="33">
        <f t="shared" si="57"/>
        <v>4220.75</v>
      </c>
      <c r="X119" s="33">
        <f t="shared" si="58"/>
        <v>21.75</v>
      </c>
      <c r="Y119" s="33">
        <f t="shared" si="49"/>
        <v>585.25</v>
      </c>
      <c r="Z119" s="33">
        <f t="shared" si="47"/>
        <v>1298.25</v>
      </c>
      <c r="AA119" s="33">
        <f t="shared" si="48"/>
        <v>2410.5</v>
      </c>
      <c r="AB119" s="30">
        <f t="shared" si="59"/>
        <v>4315.75</v>
      </c>
      <c r="AC119" s="30">
        <f>M119-G119</f>
        <v>12655</v>
      </c>
    </row>
    <row r="120" spans="1:29" ht="19.5" customHeight="1" x14ac:dyDescent="0.25">
      <c r="B120" s="11" t="s">
        <v>115</v>
      </c>
    </row>
  </sheetData>
  <mergeCells count="155">
    <mergeCell ref="B85:B115"/>
    <mergeCell ref="B116:B119"/>
    <mergeCell ref="C116:C117"/>
    <mergeCell ref="D109:F109"/>
    <mergeCell ref="D110:F110"/>
    <mergeCell ref="D111:F111"/>
    <mergeCell ref="D112:F112"/>
    <mergeCell ref="D113:F113"/>
    <mergeCell ref="D114:F114"/>
    <mergeCell ref="E90:E92"/>
    <mergeCell ref="E93:E95"/>
    <mergeCell ref="E96:E99"/>
    <mergeCell ref="D89:D99"/>
    <mergeCell ref="D100:D102"/>
    <mergeCell ref="E100:F100"/>
    <mergeCell ref="E101:F101"/>
    <mergeCell ref="C118:C119"/>
    <mergeCell ref="E119:F119"/>
    <mergeCell ref="C85:C86"/>
    <mergeCell ref="D115:F115"/>
    <mergeCell ref="D106:F106"/>
    <mergeCell ref="D108:F108"/>
    <mergeCell ref="D103:D105"/>
    <mergeCell ref="E103:F103"/>
    <mergeCell ref="B15:B19"/>
    <mergeCell ref="C15:C19"/>
    <mergeCell ref="D15:F15"/>
    <mergeCell ref="D16:F16"/>
    <mergeCell ref="D17:F17"/>
    <mergeCell ref="D18:F18"/>
    <mergeCell ref="B9:B14"/>
    <mergeCell ref="C9:C11"/>
    <mergeCell ref="D9:F9"/>
    <mergeCell ref="D10:F10"/>
    <mergeCell ref="V4:AC4"/>
    <mergeCell ref="A1:U1"/>
    <mergeCell ref="A2:U2"/>
    <mergeCell ref="A3:U3"/>
    <mergeCell ref="A4:A5"/>
    <mergeCell ref="B4:F5"/>
    <mergeCell ref="G4:M4"/>
    <mergeCell ref="N4:U4"/>
    <mergeCell ref="B6:B8"/>
    <mergeCell ref="C6:C8"/>
    <mergeCell ref="D6:F6"/>
    <mergeCell ref="D7:F7"/>
    <mergeCell ref="D8:F8"/>
    <mergeCell ref="E104:F104"/>
    <mergeCell ref="E105:F105"/>
    <mergeCell ref="D107:F107"/>
    <mergeCell ref="D87:F87"/>
    <mergeCell ref="D88:F88"/>
    <mergeCell ref="D85:F85"/>
    <mergeCell ref="D86:F86"/>
    <mergeCell ref="C87:C115"/>
    <mergeCell ref="D116:D117"/>
    <mergeCell ref="D118:D119"/>
    <mergeCell ref="E102:F102"/>
    <mergeCell ref="E89:F89"/>
    <mergeCell ref="E116:F116"/>
    <mergeCell ref="E117:F117"/>
    <mergeCell ref="E118:F118"/>
    <mergeCell ref="D11:F11"/>
    <mergeCell ref="C12:C14"/>
    <mergeCell ref="D12:F12"/>
    <mergeCell ref="D13:F13"/>
    <mergeCell ref="D14:F14"/>
    <mergeCell ref="D30:F30"/>
    <mergeCell ref="D31:F31"/>
    <mergeCell ref="D32:F32"/>
    <mergeCell ref="D33:F33"/>
    <mergeCell ref="C34:C36"/>
    <mergeCell ref="D34:F34"/>
    <mergeCell ref="D35:F35"/>
    <mergeCell ref="D36:F36"/>
    <mergeCell ref="D19:F19"/>
    <mergeCell ref="C20:C23"/>
    <mergeCell ref="D20:F20"/>
    <mergeCell ref="D21:F21"/>
    <mergeCell ref="D22:F22"/>
    <mergeCell ref="D23:F23"/>
    <mergeCell ref="C24:C26"/>
    <mergeCell ref="D24:F24"/>
    <mergeCell ref="D25:F25"/>
    <mergeCell ref="D26:F26"/>
    <mergeCell ref="C27:C29"/>
    <mergeCell ref="D27:F27"/>
    <mergeCell ref="D28:F28"/>
    <mergeCell ref="D29:F29"/>
    <mergeCell ref="D60:F60"/>
    <mergeCell ref="D61:F61"/>
    <mergeCell ref="C37:C39"/>
    <mergeCell ref="D37:F37"/>
    <mergeCell ref="D38:F38"/>
    <mergeCell ref="D39:F39"/>
    <mergeCell ref="C40:C50"/>
    <mergeCell ref="D40:F40"/>
    <mergeCell ref="D41:F41"/>
    <mergeCell ref="D42:F42"/>
    <mergeCell ref="D43:F43"/>
    <mergeCell ref="D44:F44"/>
    <mergeCell ref="D45:F45"/>
    <mergeCell ref="D46:F46"/>
    <mergeCell ref="D47:F47"/>
    <mergeCell ref="D48:F48"/>
    <mergeCell ref="D49:F49"/>
    <mergeCell ref="D50:F50"/>
    <mergeCell ref="B81:C84"/>
    <mergeCell ref="D81:F81"/>
    <mergeCell ref="D82:F82"/>
    <mergeCell ref="D83:F83"/>
    <mergeCell ref="D84:F84"/>
    <mergeCell ref="D71:F71"/>
    <mergeCell ref="C62:C64"/>
    <mergeCell ref="D62:F62"/>
    <mergeCell ref="D63:F63"/>
    <mergeCell ref="D64:F64"/>
    <mergeCell ref="C65:C68"/>
    <mergeCell ref="D65:F65"/>
    <mergeCell ref="D66:F66"/>
    <mergeCell ref="D67:F67"/>
    <mergeCell ref="D68:F68"/>
    <mergeCell ref="C80:F80"/>
    <mergeCell ref="D72:F72"/>
    <mergeCell ref="B54:B71"/>
    <mergeCell ref="B72:B80"/>
    <mergeCell ref="C77:F77"/>
    <mergeCell ref="C78:F78"/>
    <mergeCell ref="C79:F79"/>
    <mergeCell ref="D55:F55"/>
    <mergeCell ref="C56:C58"/>
    <mergeCell ref="B20:B33"/>
    <mergeCell ref="B34:B39"/>
    <mergeCell ref="B40:B50"/>
    <mergeCell ref="B51:B53"/>
    <mergeCell ref="D73:F73"/>
    <mergeCell ref="D74:F74"/>
    <mergeCell ref="C72:C73"/>
    <mergeCell ref="C75:F75"/>
    <mergeCell ref="C76:F76"/>
    <mergeCell ref="C69:C70"/>
    <mergeCell ref="D69:F69"/>
    <mergeCell ref="D70:F70"/>
    <mergeCell ref="C51:C53"/>
    <mergeCell ref="D51:F51"/>
    <mergeCell ref="D52:F52"/>
    <mergeCell ref="D53:F53"/>
    <mergeCell ref="D54:F54"/>
    <mergeCell ref="C54:C55"/>
    <mergeCell ref="D56:F56"/>
    <mergeCell ref="D57:F57"/>
    <mergeCell ref="D58:F58"/>
    <mergeCell ref="C59:C61"/>
    <mergeCell ref="D59:F59"/>
    <mergeCell ref="C30:C33"/>
  </mergeCells>
  <printOptions horizontalCentered="1"/>
  <pageMargins left="0" right="0" top="0.19685039370078741" bottom="0.19685039370078741" header="0.51181102362204722" footer="0.51181102362204722"/>
  <pageSetup paperSize="9" scale="55" orientation="landscape" horizontalDpi="4294967293"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C54E0-2311-4006-87A8-B0BE831706C1}">
  <sheetPr>
    <tabColor theme="7" tint="-0.249977111117893"/>
  </sheetPr>
  <dimension ref="A1:AA7"/>
  <sheetViews>
    <sheetView zoomScale="70" zoomScaleNormal="70" workbookViewId="0">
      <selection activeCell="B1" sqref="B1:K2"/>
    </sheetView>
  </sheetViews>
  <sheetFormatPr defaultRowHeight="15" x14ac:dyDescent="0.25"/>
  <cols>
    <col min="2" max="2" width="25" customWidth="1"/>
    <col min="3" max="3" width="11.85546875" customWidth="1"/>
    <col min="4" max="4" width="23.42578125" customWidth="1"/>
    <col min="5" max="6" width="11.85546875" customWidth="1"/>
    <col min="7" max="13" width="12.28515625" customWidth="1"/>
    <col min="14" max="19" width="15.5703125" customWidth="1"/>
    <col min="20" max="21" width="15.85546875" customWidth="1"/>
    <col min="22" max="27" width="18.28515625" customWidth="1"/>
    <col min="28" max="29" width="15.5703125" customWidth="1"/>
  </cols>
  <sheetData>
    <row r="1" spans="1:27" s="23" customFormat="1" ht="59.25" customHeight="1" x14ac:dyDescent="0.25">
      <c r="A1" s="213" t="s">
        <v>3</v>
      </c>
      <c r="B1" s="215" t="s">
        <v>217</v>
      </c>
      <c r="C1" s="215"/>
      <c r="D1" s="215"/>
      <c r="E1" s="74" t="s">
        <v>183</v>
      </c>
      <c r="F1" s="74"/>
      <c r="G1" s="74"/>
      <c r="H1" s="74"/>
      <c r="I1" s="74"/>
      <c r="J1" s="74"/>
      <c r="K1" s="74"/>
      <c r="L1" s="74" t="s">
        <v>240</v>
      </c>
      <c r="M1" s="74"/>
      <c r="N1" s="74"/>
      <c r="O1" s="74"/>
      <c r="P1" s="74"/>
      <c r="Q1" s="74"/>
      <c r="R1" s="74"/>
      <c r="S1" s="74"/>
      <c r="T1" s="74" t="s">
        <v>242</v>
      </c>
      <c r="U1" s="74"/>
      <c r="V1" s="74"/>
      <c r="W1" s="74"/>
      <c r="X1" s="74"/>
      <c r="Y1" s="74"/>
      <c r="Z1" s="74"/>
      <c r="AA1" s="74"/>
    </row>
    <row r="2" spans="1:27" ht="175.5" customHeight="1" x14ac:dyDescent="0.25">
      <c r="A2" s="214"/>
      <c r="B2" s="215"/>
      <c r="C2" s="215"/>
      <c r="D2" s="215"/>
      <c r="E2" s="3">
        <v>2012</v>
      </c>
      <c r="F2" s="3">
        <v>2013</v>
      </c>
      <c r="G2" s="3">
        <v>2014</v>
      </c>
      <c r="H2" s="3">
        <v>2015</v>
      </c>
      <c r="I2" s="3">
        <v>2016</v>
      </c>
      <c r="J2" s="3">
        <v>2017</v>
      </c>
      <c r="K2" s="3">
        <v>2018</v>
      </c>
      <c r="L2" s="46" t="s">
        <v>15</v>
      </c>
      <c r="M2" s="46" t="s">
        <v>16</v>
      </c>
      <c r="N2" s="46" t="s">
        <v>17</v>
      </c>
      <c r="O2" s="46" t="s">
        <v>18</v>
      </c>
      <c r="P2" s="46" t="s">
        <v>19</v>
      </c>
      <c r="Q2" s="46" t="s">
        <v>20</v>
      </c>
      <c r="R2" s="43" t="s">
        <v>21</v>
      </c>
      <c r="S2" s="43" t="s">
        <v>22</v>
      </c>
      <c r="T2" s="3" t="s">
        <v>15</v>
      </c>
      <c r="U2" s="3" t="s">
        <v>16</v>
      </c>
      <c r="V2" s="3" t="s">
        <v>17</v>
      </c>
      <c r="W2" s="3" t="s">
        <v>18</v>
      </c>
      <c r="X2" s="3" t="s">
        <v>19</v>
      </c>
      <c r="Y2" s="3" t="s">
        <v>20</v>
      </c>
      <c r="Z2" s="4" t="s">
        <v>21</v>
      </c>
      <c r="AA2" s="47" t="s">
        <v>22</v>
      </c>
    </row>
    <row r="3" spans="1:27" ht="69.75" customHeight="1" x14ac:dyDescent="0.25">
      <c r="A3" s="22">
        <v>14</v>
      </c>
      <c r="B3" s="126" t="s">
        <v>123</v>
      </c>
      <c r="C3" s="127"/>
      <c r="D3" s="128"/>
      <c r="E3" s="36">
        <v>11172.75</v>
      </c>
      <c r="F3" s="36">
        <v>11174.25</v>
      </c>
      <c r="G3" s="36">
        <v>11437.75</v>
      </c>
      <c r="H3" s="36">
        <v>11418</v>
      </c>
      <c r="I3" s="36">
        <v>11213.5</v>
      </c>
      <c r="J3" s="36">
        <v>11283.25</v>
      </c>
      <c r="K3" s="36">
        <v>11548</v>
      </c>
      <c r="L3" s="32">
        <f t="shared" ref="L3:Q6" si="0">(F3/E3-1)*100</f>
        <v>1.3425521917165284E-2</v>
      </c>
      <c r="M3" s="32">
        <f t="shared" si="0"/>
        <v>2.3581000962033194</v>
      </c>
      <c r="N3" s="32">
        <f t="shared" si="0"/>
        <v>-0.17267382133724363</v>
      </c>
      <c r="O3" s="32">
        <f t="shared" si="0"/>
        <v>-1.7910317043265067</v>
      </c>
      <c r="P3" s="32">
        <f t="shared" si="0"/>
        <v>0.62201810317921158</v>
      </c>
      <c r="Q3" s="32">
        <f t="shared" si="0"/>
        <v>2.3463984224403323</v>
      </c>
      <c r="R3" s="29">
        <f t="shared" ref="R3:R6" si="1">(K3/G3-1)*100</f>
        <v>0.96391335708509995</v>
      </c>
      <c r="S3" s="29">
        <f t="shared" ref="S3:S6" si="2">(K3/E3-1)*100</f>
        <v>3.3586180662773302</v>
      </c>
      <c r="T3" s="33">
        <f t="shared" ref="T3:Y6" si="3">F3-E3</f>
        <v>1.5</v>
      </c>
      <c r="U3" s="33">
        <f t="shared" si="3"/>
        <v>263.5</v>
      </c>
      <c r="V3" s="33">
        <f t="shared" si="3"/>
        <v>-19.75</v>
      </c>
      <c r="W3" s="33">
        <f t="shared" si="3"/>
        <v>-204.5</v>
      </c>
      <c r="X3" s="33">
        <f t="shared" si="3"/>
        <v>69.75</v>
      </c>
      <c r="Y3" s="33">
        <f t="shared" si="3"/>
        <v>264.75</v>
      </c>
      <c r="Z3" s="30">
        <f t="shared" ref="Z3:Z6" si="4">K3-G3</f>
        <v>110.25</v>
      </c>
      <c r="AA3" s="30">
        <f t="shared" ref="AA3:AA6" si="5">K3-E3</f>
        <v>375.25</v>
      </c>
    </row>
    <row r="4" spans="1:27" ht="69.75" customHeight="1" x14ac:dyDescent="0.25">
      <c r="A4" s="22">
        <v>15</v>
      </c>
      <c r="B4" s="124" t="s">
        <v>128</v>
      </c>
      <c r="C4" s="124"/>
      <c r="D4" s="124"/>
      <c r="E4" s="31">
        <v>1429.5</v>
      </c>
      <c r="F4" s="31">
        <v>1359.75</v>
      </c>
      <c r="G4" s="31">
        <v>1340</v>
      </c>
      <c r="H4" s="31">
        <v>1281.5</v>
      </c>
      <c r="I4" s="31">
        <v>1148.5</v>
      </c>
      <c r="J4" s="31">
        <v>1182.5</v>
      </c>
      <c r="K4" s="31">
        <v>1248</v>
      </c>
      <c r="L4" s="32">
        <f t="shared" si="0"/>
        <v>-4.8793284365162615</v>
      </c>
      <c r="M4" s="32">
        <f t="shared" si="0"/>
        <v>-1.4524728810443088</v>
      </c>
      <c r="N4" s="32">
        <f t="shared" si="0"/>
        <v>-4.3656716417910468</v>
      </c>
      <c r="O4" s="32">
        <f t="shared" si="0"/>
        <v>-10.378462738977756</v>
      </c>
      <c r="P4" s="32">
        <f t="shared" si="0"/>
        <v>2.9603831084022536</v>
      </c>
      <c r="Q4" s="32">
        <f t="shared" si="0"/>
        <v>5.5391120507399583</v>
      </c>
      <c r="R4" s="29">
        <f t="shared" si="1"/>
        <v>-6.8656716417910495</v>
      </c>
      <c r="S4" s="29">
        <f t="shared" si="2"/>
        <v>-12.696747114375651</v>
      </c>
      <c r="T4" s="33">
        <f t="shared" si="3"/>
        <v>-69.75</v>
      </c>
      <c r="U4" s="33">
        <f t="shared" si="3"/>
        <v>-19.75</v>
      </c>
      <c r="V4" s="33">
        <f t="shared" si="3"/>
        <v>-58.5</v>
      </c>
      <c r="W4" s="33">
        <f t="shared" si="3"/>
        <v>-133</v>
      </c>
      <c r="X4" s="33">
        <f t="shared" si="3"/>
        <v>34</v>
      </c>
      <c r="Y4" s="33">
        <f t="shared" si="3"/>
        <v>65.5</v>
      </c>
      <c r="Z4" s="30">
        <f t="shared" si="4"/>
        <v>-92</v>
      </c>
      <c r="AA4" s="30">
        <f t="shared" si="5"/>
        <v>-181.5</v>
      </c>
    </row>
    <row r="5" spans="1:27" ht="69.75" customHeight="1" x14ac:dyDescent="0.25">
      <c r="A5" s="22">
        <v>16</v>
      </c>
      <c r="B5" s="124" t="s">
        <v>131</v>
      </c>
      <c r="C5" s="124"/>
      <c r="D5" s="124"/>
      <c r="E5" s="31">
        <v>7603.25</v>
      </c>
      <c r="F5" s="31">
        <v>7663.5</v>
      </c>
      <c r="G5" s="31">
        <v>7862.75</v>
      </c>
      <c r="H5" s="31">
        <v>7888.5</v>
      </c>
      <c r="I5" s="31">
        <v>7940</v>
      </c>
      <c r="J5" s="31">
        <v>7816.25</v>
      </c>
      <c r="K5" s="31">
        <v>7878</v>
      </c>
      <c r="L5" s="32">
        <f t="shared" si="0"/>
        <v>0.79242429224344324</v>
      </c>
      <c r="M5" s="32">
        <f t="shared" si="0"/>
        <v>2.599986951131994</v>
      </c>
      <c r="N5" s="32">
        <f t="shared" si="0"/>
        <v>0.32749356141299479</v>
      </c>
      <c r="O5" s="32">
        <f t="shared" si="0"/>
        <v>0.65284908410978559</v>
      </c>
      <c r="P5" s="32">
        <f t="shared" si="0"/>
        <v>-1.5585642317380355</v>
      </c>
      <c r="Q5" s="32">
        <f t="shared" si="0"/>
        <v>0.79002079002079562</v>
      </c>
      <c r="R5" s="29">
        <f t="shared" si="1"/>
        <v>0.19395249753584309</v>
      </c>
      <c r="S5" s="29">
        <f t="shared" si="2"/>
        <v>3.6135862953342368</v>
      </c>
      <c r="T5" s="33">
        <f t="shared" si="3"/>
        <v>60.25</v>
      </c>
      <c r="U5" s="33">
        <f t="shared" si="3"/>
        <v>199.25</v>
      </c>
      <c r="V5" s="33">
        <f t="shared" si="3"/>
        <v>25.75</v>
      </c>
      <c r="W5" s="33">
        <f t="shared" si="3"/>
        <v>51.5</v>
      </c>
      <c r="X5" s="33">
        <f t="shared" si="3"/>
        <v>-123.75</v>
      </c>
      <c r="Y5" s="33">
        <f t="shared" si="3"/>
        <v>61.75</v>
      </c>
      <c r="Z5" s="30">
        <f t="shared" si="4"/>
        <v>15.25</v>
      </c>
      <c r="AA5" s="30">
        <f t="shared" si="5"/>
        <v>274.75</v>
      </c>
    </row>
    <row r="6" spans="1:27" ht="43.5" customHeight="1" x14ac:dyDescent="0.25">
      <c r="A6" s="22">
        <v>17</v>
      </c>
      <c r="B6" s="124" t="s">
        <v>129</v>
      </c>
      <c r="C6" s="124"/>
      <c r="D6" s="124"/>
      <c r="E6" s="31">
        <v>2140</v>
      </c>
      <c r="F6" s="31">
        <v>2151.5</v>
      </c>
      <c r="G6" s="31">
        <v>2234.75</v>
      </c>
      <c r="H6" s="31">
        <v>2247.75</v>
      </c>
      <c r="I6" s="31">
        <v>2125</v>
      </c>
      <c r="J6" s="31">
        <v>2284.25</v>
      </c>
      <c r="K6" s="31">
        <v>2421.75</v>
      </c>
      <c r="L6" s="32">
        <f t="shared" si="0"/>
        <v>0.53738317757008325</v>
      </c>
      <c r="M6" s="32">
        <f t="shared" si="0"/>
        <v>3.8693934464327118</v>
      </c>
      <c r="N6" s="32">
        <f t="shared" si="0"/>
        <v>0.58172055039713566</v>
      </c>
      <c r="O6" s="32">
        <f t="shared" si="0"/>
        <v>-5.4610165721276864</v>
      </c>
      <c r="P6" s="32">
        <f t="shared" si="0"/>
        <v>7.4941176470588289</v>
      </c>
      <c r="Q6" s="32">
        <f t="shared" si="0"/>
        <v>6.0194812301630707</v>
      </c>
      <c r="R6" s="29">
        <f t="shared" si="1"/>
        <v>8.3678263787895659</v>
      </c>
      <c r="S6" s="29">
        <f t="shared" si="2"/>
        <v>13.165887850467284</v>
      </c>
      <c r="T6" s="33">
        <f t="shared" si="3"/>
        <v>11.5</v>
      </c>
      <c r="U6" s="33">
        <f t="shared" si="3"/>
        <v>83.25</v>
      </c>
      <c r="V6" s="33">
        <f t="shared" si="3"/>
        <v>13</v>
      </c>
      <c r="W6" s="33">
        <f t="shared" si="3"/>
        <v>-122.75</v>
      </c>
      <c r="X6" s="33">
        <f t="shared" si="3"/>
        <v>159.25</v>
      </c>
      <c r="Y6" s="33">
        <f t="shared" si="3"/>
        <v>137.5</v>
      </c>
      <c r="Z6" s="30">
        <f t="shared" si="4"/>
        <v>187</v>
      </c>
      <c r="AA6" s="30">
        <f t="shared" si="5"/>
        <v>281.75</v>
      </c>
    </row>
    <row r="7" spans="1:27" ht="15.75" x14ac:dyDescent="0.25">
      <c r="B7" s="212" t="s">
        <v>115</v>
      </c>
      <c r="C7" s="212"/>
      <c r="D7" s="212"/>
      <c r="E7" s="212"/>
      <c r="F7" s="212"/>
      <c r="G7" s="212"/>
      <c r="H7" s="212"/>
      <c r="I7" s="212"/>
      <c r="J7" s="212"/>
      <c r="K7" s="212"/>
    </row>
  </sheetData>
  <mergeCells count="10">
    <mergeCell ref="B7:K7"/>
    <mergeCell ref="A1:A2"/>
    <mergeCell ref="T1:AA1"/>
    <mergeCell ref="B6:D6"/>
    <mergeCell ref="B3:D3"/>
    <mergeCell ref="B4:D4"/>
    <mergeCell ref="B5:D5"/>
    <mergeCell ref="B1:D2"/>
    <mergeCell ref="E1:K1"/>
    <mergeCell ref="L1:S1"/>
  </mergeCells>
  <pageMargins left="0.511811024" right="0.511811024" top="0.78740157499999996" bottom="0.78740157499999996" header="0.31496062000000002" footer="0.31496062000000002"/>
  <pageSetup paperSize="9" orientation="portrait" horizontalDpi="4294967293"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B9B0A-D3E9-4A2E-95ED-FEB53F2486DB}">
  <sheetPr>
    <tabColor theme="7" tint="-0.249977111117893"/>
  </sheetPr>
  <dimension ref="A1:AB9"/>
  <sheetViews>
    <sheetView zoomScale="70" zoomScaleNormal="70" workbookViewId="0">
      <selection activeCell="B1" sqref="B1:E2"/>
    </sheetView>
  </sheetViews>
  <sheetFormatPr defaultRowHeight="15" x14ac:dyDescent="0.25"/>
  <cols>
    <col min="2" max="2" width="26.85546875" customWidth="1"/>
    <col min="3" max="3" width="25" customWidth="1"/>
    <col min="4" max="4" width="11.85546875" customWidth="1"/>
    <col min="5" max="5" width="23.42578125" customWidth="1"/>
    <col min="6" max="28" width="12" customWidth="1"/>
    <col min="29" max="29" width="15.5703125" customWidth="1"/>
  </cols>
  <sheetData>
    <row r="1" spans="1:28" s="23" customFormat="1" ht="59.25" customHeight="1" x14ac:dyDescent="0.25">
      <c r="A1" s="213" t="s">
        <v>3</v>
      </c>
      <c r="B1" s="215" t="s">
        <v>218</v>
      </c>
      <c r="C1" s="215"/>
      <c r="D1" s="215"/>
      <c r="E1" s="215"/>
      <c r="F1" s="74" t="s">
        <v>183</v>
      </c>
      <c r="G1" s="74"/>
      <c r="H1" s="74"/>
      <c r="I1" s="74"/>
      <c r="J1" s="74"/>
      <c r="K1" s="74"/>
      <c r="L1" s="74"/>
      <c r="M1" s="74" t="s">
        <v>240</v>
      </c>
      <c r="N1" s="74"/>
      <c r="O1" s="74"/>
      <c r="P1" s="74"/>
      <c r="Q1" s="74"/>
      <c r="R1" s="74"/>
      <c r="S1" s="74"/>
      <c r="T1" s="74"/>
      <c r="U1" s="74" t="s">
        <v>242</v>
      </c>
      <c r="V1" s="74"/>
      <c r="W1" s="74"/>
      <c r="X1" s="74"/>
      <c r="Y1" s="74"/>
      <c r="Z1" s="74"/>
      <c r="AA1" s="74"/>
      <c r="AB1" s="74"/>
    </row>
    <row r="2" spans="1:28" ht="132.75" customHeight="1" x14ac:dyDescent="0.25">
      <c r="A2" s="214"/>
      <c r="B2" s="215"/>
      <c r="C2" s="215"/>
      <c r="D2" s="215"/>
      <c r="E2" s="215"/>
      <c r="F2" s="3">
        <v>2012</v>
      </c>
      <c r="G2" s="3">
        <v>2013</v>
      </c>
      <c r="H2" s="3">
        <v>2014</v>
      </c>
      <c r="I2" s="3">
        <v>2015</v>
      </c>
      <c r="J2" s="3">
        <v>2016</v>
      </c>
      <c r="K2" s="3">
        <v>2017</v>
      </c>
      <c r="L2" s="3">
        <v>2018</v>
      </c>
      <c r="M2" s="46" t="s">
        <v>15</v>
      </c>
      <c r="N2" s="46" t="s">
        <v>16</v>
      </c>
      <c r="O2" s="46" t="s">
        <v>17</v>
      </c>
      <c r="P2" s="46" t="s">
        <v>18</v>
      </c>
      <c r="Q2" s="46" t="s">
        <v>19</v>
      </c>
      <c r="R2" s="46" t="s">
        <v>20</v>
      </c>
      <c r="S2" s="43" t="s">
        <v>21</v>
      </c>
      <c r="T2" s="43" t="s">
        <v>22</v>
      </c>
      <c r="U2" s="3" t="s">
        <v>15</v>
      </c>
      <c r="V2" s="3" t="s">
        <v>16</v>
      </c>
      <c r="W2" s="3" t="s">
        <v>17</v>
      </c>
      <c r="X2" s="3" t="s">
        <v>18</v>
      </c>
      <c r="Y2" s="3" t="s">
        <v>19</v>
      </c>
      <c r="Z2" s="3" t="s">
        <v>20</v>
      </c>
      <c r="AA2" s="4" t="s">
        <v>21</v>
      </c>
      <c r="AB2" s="4" t="s">
        <v>22</v>
      </c>
    </row>
    <row r="3" spans="1:28" ht="50.25" customHeight="1" x14ac:dyDescent="0.25">
      <c r="A3" s="22">
        <v>18</v>
      </c>
      <c r="B3" s="125" t="s">
        <v>169</v>
      </c>
      <c r="C3" s="138" t="s">
        <v>123</v>
      </c>
      <c r="D3" s="138"/>
      <c r="E3" s="138"/>
      <c r="F3" s="36">
        <v>3556</v>
      </c>
      <c r="G3" s="36">
        <v>3730</v>
      </c>
      <c r="H3" s="36">
        <v>3786.75</v>
      </c>
      <c r="I3" s="36">
        <v>4021.5</v>
      </c>
      <c r="J3" s="36">
        <v>3915</v>
      </c>
      <c r="K3" s="36">
        <v>4243.25</v>
      </c>
      <c r="L3" s="36">
        <v>4422.75</v>
      </c>
      <c r="M3" s="32">
        <f t="shared" ref="M3:R8" si="0">(G3/F3-1)*100</f>
        <v>4.8931383577052845</v>
      </c>
      <c r="N3" s="32">
        <f t="shared" si="0"/>
        <v>1.521447721179614</v>
      </c>
      <c r="O3" s="32">
        <f t="shared" si="0"/>
        <v>6.1992473757179534</v>
      </c>
      <c r="P3" s="32">
        <f t="shared" si="0"/>
        <v>-2.648265572547559</v>
      </c>
      <c r="Q3" s="32">
        <f t="shared" si="0"/>
        <v>8.3844189016602844</v>
      </c>
      <c r="R3" s="32">
        <f t="shared" si="0"/>
        <v>4.2302480410063126</v>
      </c>
      <c r="S3" s="29">
        <f t="shared" ref="S3:S6" si="1">(L3/H3-1)*100</f>
        <v>16.79540503069914</v>
      </c>
      <c r="T3" s="29">
        <f t="shared" ref="T3:T6" si="2">(L3/F3-1)*100</f>
        <v>24.374296962879647</v>
      </c>
      <c r="U3" s="33">
        <f t="shared" ref="U3:Z8" si="3">G3-F3</f>
        <v>174</v>
      </c>
      <c r="V3" s="33">
        <f t="shared" si="3"/>
        <v>56.75</v>
      </c>
      <c r="W3" s="33">
        <f t="shared" si="3"/>
        <v>234.75</v>
      </c>
      <c r="X3" s="33">
        <f t="shared" si="3"/>
        <v>-106.5</v>
      </c>
      <c r="Y3" s="33">
        <f t="shared" si="3"/>
        <v>328.25</v>
      </c>
      <c r="Z3" s="33">
        <f t="shared" si="3"/>
        <v>179.5</v>
      </c>
      <c r="AA3" s="30">
        <f t="shared" ref="AA3:AA6" si="4">L3-H3</f>
        <v>636</v>
      </c>
      <c r="AB3" s="30">
        <f t="shared" ref="AB3:AB6" si="5">L3-F3</f>
        <v>866.75</v>
      </c>
    </row>
    <row r="4" spans="1:28" ht="50.25" customHeight="1" x14ac:dyDescent="0.25">
      <c r="A4" s="22">
        <v>19</v>
      </c>
      <c r="B4" s="125"/>
      <c r="C4" s="124" t="s">
        <v>132</v>
      </c>
      <c r="D4" s="124"/>
      <c r="E4" s="124"/>
      <c r="F4" s="31"/>
      <c r="G4" s="31"/>
      <c r="H4" s="31"/>
      <c r="I4" s="31"/>
      <c r="J4" s="31">
        <v>3261.5</v>
      </c>
      <c r="K4" s="31">
        <v>3410</v>
      </c>
      <c r="L4" s="31">
        <v>3517.5</v>
      </c>
      <c r="M4" s="29"/>
      <c r="N4" s="29"/>
      <c r="O4" s="29"/>
      <c r="P4" s="29"/>
      <c r="Q4" s="32">
        <f t="shared" si="0"/>
        <v>4.5531197301855064</v>
      </c>
      <c r="R4" s="32">
        <f t="shared" si="0"/>
        <v>3.1524926686216981</v>
      </c>
      <c r="S4" s="29"/>
      <c r="T4" s="29"/>
      <c r="U4" s="30"/>
      <c r="V4" s="30"/>
      <c r="W4" s="30"/>
      <c r="X4" s="33">
        <f t="shared" si="3"/>
        <v>3261.5</v>
      </c>
      <c r="Y4" s="33">
        <f t="shared" si="3"/>
        <v>148.5</v>
      </c>
      <c r="Z4" s="33">
        <f t="shared" si="3"/>
        <v>107.5</v>
      </c>
      <c r="AA4" s="30"/>
      <c r="AB4" s="30"/>
    </row>
    <row r="5" spans="1:28" ht="50.25" customHeight="1" x14ac:dyDescent="0.25">
      <c r="A5" s="22">
        <v>20</v>
      </c>
      <c r="B5" s="125"/>
      <c r="C5" s="124" t="s">
        <v>133</v>
      </c>
      <c r="D5" s="124"/>
      <c r="E5" s="124"/>
      <c r="F5" s="31"/>
      <c r="G5" s="31"/>
      <c r="H5" s="31"/>
      <c r="I5" s="31"/>
      <c r="J5" s="31">
        <v>653.5</v>
      </c>
      <c r="K5" s="31">
        <v>833.5</v>
      </c>
      <c r="L5" s="31">
        <v>905</v>
      </c>
      <c r="M5" s="29"/>
      <c r="N5" s="29"/>
      <c r="O5" s="29"/>
      <c r="P5" s="29"/>
      <c r="Q5" s="32">
        <f t="shared" si="0"/>
        <v>27.54399387911246</v>
      </c>
      <c r="R5" s="32">
        <f t="shared" si="0"/>
        <v>8.5782843431313704</v>
      </c>
      <c r="S5" s="29"/>
      <c r="T5" s="29"/>
      <c r="U5" s="30"/>
      <c r="V5" s="30"/>
      <c r="W5" s="30"/>
      <c r="X5" s="33">
        <f t="shared" si="3"/>
        <v>653.5</v>
      </c>
      <c r="Y5" s="33">
        <f t="shared" si="3"/>
        <v>180</v>
      </c>
      <c r="Z5" s="33">
        <f t="shared" si="3"/>
        <v>71.5</v>
      </c>
      <c r="AA5" s="30"/>
      <c r="AB5" s="30"/>
    </row>
    <row r="6" spans="1:28" ht="50.25" customHeight="1" x14ac:dyDescent="0.25">
      <c r="A6" s="22">
        <v>21</v>
      </c>
      <c r="B6" s="125" t="s">
        <v>134</v>
      </c>
      <c r="C6" s="138" t="s">
        <v>123</v>
      </c>
      <c r="D6" s="138"/>
      <c r="E6" s="138"/>
      <c r="F6" s="36">
        <v>20448.75</v>
      </c>
      <c r="G6" s="36">
        <v>20897.25</v>
      </c>
      <c r="H6" s="36">
        <v>21304.75</v>
      </c>
      <c r="I6" s="36">
        <v>22246</v>
      </c>
      <c r="J6" s="36">
        <v>22523.25</v>
      </c>
      <c r="K6" s="36">
        <v>22682.5</v>
      </c>
      <c r="L6" s="36">
        <v>23339.75</v>
      </c>
      <c r="M6" s="32">
        <f t="shared" si="0"/>
        <v>2.1932880982945102</v>
      </c>
      <c r="N6" s="32">
        <f t="shared" si="0"/>
        <v>1.9500173467800863</v>
      </c>
      <c r="O6" s="32">
        <f t="shared" si="0"/>
        <v>4.4180288433330661</v>
      </c>
      <c r="P6" s="32">
        <f t="shared" si="0"/>
        <v>1.2462914681291126</v>
      </c>
      <c r="Q6" s="32">
        <f t="shared" si="0"/>
        <v>0.70704716237666165</v>
      </c>
      <c r="R6" s="32">
        <f t="shared" si="0"/>
        <v>2.897608288328013</v>
      </c>
      <c r="S6" s="29">
        <f t="shared" si="1"/>
        <v>9.5518605005926016</v>
      </c>
      <c r="T6" s="29">
        <f t="shared" si="2"/>
        <v>14.137783483097998</v>
      </c>
      <c r="U6" s="33">
        <f t="shared" si="3"/>
        <v>448.5</v>
      </c>
      <c r="V6" s="33">
        <f t="shared" si="3"/>
        <v>407.5</v>
      </c>
      <c r="W6" s="33">
        <f t="shared" si="3"/>
        <v>941.25</v>
      </c>
      <c r="X6" s="33">
        <f t="shared" si="3"/>
        <v>277.25</v>
      </c>
      <c r="Y6" s="33">
        <f t="shared" si="3"/>
        <v>159.25</v>
      </c>
      <c r="Z6" s="33">
        <f t="shared" si="3"/>
        <v>657.25</v>
      </c>
      <c r="AA6" s="30">
        <f t="shared" si="4"/>
        <v>2035</v>
      </c>
      <c r="AB6" s="30">
        <f t="shared" si="5"/>
        <v>2891</v>
      </c>
    </row>
    <row r="7" spans="1:28" ht="50.25" customHeight="1" x14ac:dyDescent="0.25">
      <c r="A7" s="22">
        <v>22</v>
      </c>
      <c r="B7" s="125"/>
      <c r="C7" s="124" t="s">
        <v>132</v>
      </c>
      <c r="D7" s="124"/>
      <c r="E7" s="124"/>
      <c r="F7" s="31"/>
      <c r="G7" s="31"/>
      <c r="H7" s="31"/>
      <c r="I7" s="31"/>
      <c r="J7" s="31">
        <v>4309.5</v>
      </c>
      <c r="K7" s="31">
        <v>4237.25</v>
      </c>
      <c r="L7" s="31">
        <v>4522.5</v>
      </c>
      <c r="M7" s="29"/>
      <c r="N7" s="29"/>
      <c r="O7" s="29"/>
      <c r="P7" s="29"/>
      <c r="Q7" s="32">
        <f t="shared" si="0"/>
        <v>-1.6765285996055201</v>
      </c>
      <c r="R7" s="32">
        <f t="shared" si="0"/>
        <v>6.7319605876452915</v>
      </c>
      <c r="S7" s="29"/>
      <c r="T7" s="29"/>
      <c r="U7" s="30"/>
      <c r="V7" s="30"/>
      <c r="W7" s="30"/>
      <c r="X7" s="33">
        <f t="shared" si="3"/>
        <v>4309.5</v>
      </c>
      <c r="Y7" s="33">
        <f t="shared" si="3"/>
        <v>-72.25</v>
      </c>
      <c r="Z7" s="33">
        <f t="shared" si="3"/>
        <v>285.25</v>
      </c>
      <c r="AA7" s="30"/>
      <c r="AB7" s="30"/>
    </row>
    <row r="8" spans="1:28" ht="50.25" customHeight="1" x14ac:dyDescent="0.25">
      <c r="A8" s="22">
        <v>23</v>
      </c>
      <c r="B8" s="125"/>
      <c r="C8" s="124" t="s">
        <v>133</v>
      </c>
      <c r="D8" s="124"/>
      <c r="E8" s="124"/>
      <c r="F8" s="31"/>
      <c r="G8" s="31"/>
      <c r="H8" s="31"/>
      <c r="I8" s="31"/>
      <c r="J8" s="31">
        <v>18214.25</v>
      </c>
      <c r="K8" s="31">
        <v>18445</v>
      </c>
      <c r="L8" s="31">
        <v>18817.25</v>
      </c>
      <c r="M8" s="29"/>
      <c r="N8" s="29"/>
      <c r="O8" s="29"/>
      <c r="P8" s="29"/>
      <c r="Q8" s="32">
        <f t="shared" si="0"/>
        <v>1.266865229147518</v>
      </c>
      <c r="R8" s="32">
        <f t="shared" si="0"/>
        <v>2.0181621035511021</v>
      </c>
      <c r="S8" s="29"/>
      <c r="T8" s="29"/>
      <c r="U8" s="30"/>
      <c r="V8" s="30"/>
      <c r="W8" s="30"/>
      <c r="X8" s="33">
        <f t="shared" si="3"/>
        <v>18214.25</v>
      </c>
      <c r="Y8" s="33">
        <f t="shared" si="3"/>
        <v>230.75</v>
      </c>
      <c r="Z8" s="33">
        <f t="shared" si="3"/>
        <v>372.25</v>
      </c>
      <c r="AA8" s="30"/>
      <c r="AB8" s="30"/>
    </row>
    <row r="9" spans="1:28" ht="15.75" x14ac:dyDescent="0.25">
      <c r="B9" s="212" t="s">
        <v>115</v>
      </c>
      <c r="C9" s="212"/>
      <c r="D9" s="212"/>
      <c r="E9" s="212"/>
      <c r="F9" s="212"/>
      <c r="G9" s="212"/>
      <c r="H9" s="212"/>
      <c r="I9" s="212"/>
      <c r="J9" s="212"/>
      <c r="K9" s="212"/>
      <c r="L9" s="212"/>
    </row>
  </sheetData>
  <mergeCells count="14">
    <mergeCell ref="F1:L1"/>
    <mergeCell ref="A1:A2"/>
    <mergeCell ref="U1:AB1"/>
    <mergeCell ref="B1:E2"/>
    <mergeCell ref="B3:B5"/>
    <mergeCell ref="C3:E3"/>
    <mergeCell ref="C4:E4"/>
    <mergeCell ref="C5:E5"/>
    <mergeCell ref="M1:T1"/>
    <mergeCell ref="B9:L9"/>
    <mergeCell ref="B6:B8"/>
    <mergeCell ref="C6:E6"/>
    <mergeCell ref="C7:E7"/>
    <mergeCell ref="C8:E8"/>
  </mergeCells>
  <pageMargins left="0.511811024" right="0.511811024" top="0.78740157499999996" bottom="0.78740157499999996" header="0.31496062000000002" footer="0.31496062000000002"/>
  <pageSetup paperSize="9" orientation="portrait" horizontalDpi="4294967293"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F40DB-3729-4546-825D-9C4487A873CF}">
  <sheetPr>
    <tabColor theme="7" tint="-0.249977111117893"/>
  </sheetPr>
  <dimension ref="A1:AA14"/>
  <sheetViews>
    <sheetView zoomScale="70" zoomScaleNormal="70" workbookViewId="0">
      <selection activeCell="B1" sqref="B1:K2"/>
    </sheetView>
  </sheetViews>
  <sheetFormatPr defaultRowHeight="15" x14ac:dyDescent="0.25"/>
  <cols>
    <col min="2" max="2" width="25" customWidth="1"/>
    <col min="3" max="3" width="11.85546875" customWidth="1"/>
    <col min="4" max="4" width="23.42578125" customWidth="1"/>
    <col min="5" max="6" width="11.85546875" hidden="1" customWidth="1"/>
    <col min="7" max="11" width="12.28515625" hidden="1" customWidth="1"/>
    <col min="12" max="17" width="17.42578125" customWidth="1"/>
    <col min="18" max="19" width="15.5703125" customWidth="1"/>
    <col min="20" max="21" width="15.85546875" customWidth="1"/>
    <col min="22" max="27" width="18.28515625" customWidth="1"/>
    <col min="28" max="29" width="15.5703125" customWidth="1"/>
  </cols>
  <sheetData>
    <row r="1" spans="1:27" s="23" customFormat="1" ht="59.25" customHeight="1" x14ac:dyDescent="0.25">
      <c r="A1" s="213" t="s">
        <v>3</v>
      </c>
      <c r="B1" s="215" t="s">
        <v>209</v>
      </c>
      <c r="C1" s="215"/>
      <c r="D1" s="215"/>
      <c r="E1" s="74" t="s">
        <v>183</v>
      </c>
      <c r="F1" s="74"/>
      <c r="G1" s="74"/>
      <c r="H1" s="74"/>
      <c r="I1" s="74"/>
      <c r="J1" s="74"/>
      <c r="K1" s="74"/>
      <c r="L1" s="74" t="s">
        <v>240</v>
      </c>
      <c r="M1" s="74"/>
      <c r="N1" s="74"/>
      <c r="O1" s="74"/>
      <c r="P1" s="74"/>
      <c r="Q1" s="74"/>
      <c r="R1" s="74"/>
      <c r="S1" s="74"/>
      <c r="T1" s="74" t="s">
        <v>242</v>
      </c>
      <c r="U1" s="74"/>
      <c r="V1" s="74"/>
      <c r="W1" s="74"/>
      <c r="X1" s="74"/>
      <c r="Y1" s="74"/>
      <c r="Z1" s="74"/>
      <c r="AA1" s="74"/>
    </row>
    <row r="2" spans="1:27" ht="175.5" customHeight="1" x14ac:dyDescent="0.25">
      <c r="A2" s="214"/>
      <c r="B2" s="215"/>
      <c r="C2" s="215"/>
      <c r="D2" s="215"/>
      <c r="E2" s="3">
        <v>2012</v>
      </c>
      <c r="F2" s="3">
        <v>2013</v>
      </c>
      <c r="G2" s="3">
        <v>2014</v>
      </c>
      <c r="H2" s="3">
        <v>2015</v>
      </c>
      <c r="I2" s="3">
        <v>2016</v>
      </c>
      <c r="J2" s="3">
        <v>2017</v>
      </c>
      <c r="K2" s="3">
        <v>2018</v>
      </c>
      <c r="L2" s="46" t="s">
        <v>15</v>
      </c>
      <c r="M2" s="46" t="s">
        <v>16</v>
      </c>
      <c r="N2" s="46" t="s">
        <v>17</v>
      </c>
      <c r="O2" s="46" t="s">
        <v>18</v>
      </c>
      <c r="P2" s="46" t="s">
        <v>19</v>
      </c>
      <c r="Q2" s="46" t="s">
        <v>20</v>
      </c>
      <c r="R2" s="43" t="s">
        <v>21</v>
      </c>
      <c r="S2" s="43" t="s">
        <v>22</v>
      </c>
      <c r="T2" s="3" t="s">
        <v>15</v>
      </c>
      <c r="U2" s="3" t="s">
        <v>16</v>
      </c>
      <c r="V2" s="3" t="s">
        <v>17</v>
      </c>
      <c r="W2" s="3" t="s">
        <v>18</v>
      </c>
      <c r="X2" s="3" t="s">
        <v>19</v>
      </c>
      <c r="Y2" s="3" t="s">
        <v>20</v>
      </c>
      <c r="Z2" s="4" t="s">
        <v>21</v>
      </c>
      <c r="AA2" s="47" t="s">
        <v>22</v>
      </c>
    </row>
    <row r="3" spans="1:27" ht="69.75" customHeight="1" x14ac:dyDescent="0.25">
      <c r="A3" s="22">
        <v>4</v>
      </c>
      <c r="B3" s="141" t="s">
        <v>123</v>
      </c>
      <c r="C3" s="141"/>
      <c r="D3" s="141"/>
      <c r="E3" s="36">
        <v>89496.5</v>
      </c>
      <c r="F3" s="36">
        <v>90764</v>
      </c>
      <c r="G3" s="36">
        <v>92112</v>
      </c>
      <c r="H3" s="36">
        <v>92142.25</v>
      </c>
      <c r="I3" s="36">
        <v>90383.5</v>
      </c>
      <c r="J3" s="36">
        <v>90647</v>
      </c>
      <c r="K3" s="36">
        <v>91860.5</v>
      </c>
      <c r="L3" s="32">
        <f t="shared" ref="L3:Q13" si="0">(F3/E3-1)*100</f>
        <v>1.4162565016508921</v>
      </c>
      <c r="M3" s="32">
        <f t="shared" si="0"/>
        <v>1.4851703318496279</v>
      </c>
      <c r="N3" s="32">
        <f t="shared" si="0"/>
        <v>3.2840455098148702E-2</v>
      </c>
      <c r="O3" s="32">
        <f t="shared" si="0"/>
        <v>-1.9087335071587663</v>
      </c>
      <c r="P3" s="32">
        <f t="shared" si="0"/>
        <v>0.29153551256591026</v>
      </c>
      <c r="Q3" s="32">
        <f t="shared" si="0"/>
        <v>1.338709499487023</v>
      </c>
      <c r="R3" s="29">
        <f t="shared" ref="R3:R13" si="1">(K3/G3-1)*100</f>
        <v>-0.2730371721382685</v>
      </c>
      <c r="S3" s="29">
        <f t="shared" ref="S3:S13" si="2">(K3/E3-1)*100</f>
        <v>2.6414440788187221</v>
      </c>
      <c r="T3" s="33">
        <f t="shared" ref="T3:Y13" si="3">F3-E3</f>
        <v>1267.5</v>
      </c>
      <c r="U3" s="33">
        <f t="shared" si="3"/>
        <v>1348</v>
      </c>
      <c r="V3" s="33">
        <f t="shared" si="3"/>
        <v>30.25</v>
      </c>
      <c r="W3" s="33">
        <f t="shared" si="3"/>
        <v>-1758.75</v>
      </c>
      <c r="X3" s="33">
        <f t="shared" si="3"/>
        <v>263.5</v>
      </c>
      <c r="Y3" s="33">
        <f t="shared" si="3"/>
        <v>1213.5</v>
      </c>
      <c r="Z3" s="30">
        <f t="shared" ref="Z3:Z13" si="4">K3-G3</f>
        <v>-251.5</v>
      </c>
      <c r="AA3" s="30">
        <f t="shared" ref="AA3:AA13" si="5">K3-E3</f>
        <v>2364</v>
      </c>
    </row>
    <row r="4" spans="1:27" ht="69.75" customHeight="1" x14ac:dyDescent="0.25">
      <c r="A4" s="22">
        <v>25</v>
      </c>
      <c r="B4" s="113" t="s">
        <v>136</v>
      </c>
      <c r="C4" s="113"/>
      <c r="D4" s="114"/>
      <c r="E4" s="31">
        <v>10344.25</v>
      </c>
      <c r="F4" s="31">
        <v>10222</v>
      </c>
      <c r="G4" s="31">
        <v>9603</v>
      </c>
      <c r="H4" s="31">
        <v>9477.75</v>
      </c>
      <c r="I4" s="31">
        <v>9200</v>
      </c>
      <c r="J4" s="31">
        <v>8604.5</v>
      </c>
      <c r="K4" s="31">
        <v>8548.25</v>
      </c>
      <c r="L4" s="32">
        <f t="shared" si="0"/>
        <v>-1.1818159847258092</v>
      </c>
      <c r="M4" s="32">
        <f t="shared" si="0"/>
        <v>-6.0555664253570729</v>
      </c>
      <c r="N4" s="32">
        <f t="shared" si="0"/>
        <v>-1.3042799125273397</v>
      </c>
      <c r="O4" s="32">
        <f t="shared" si="0"/>
        <v>-2.9305478620980763</v>
      </c>
      <c r="P4" s="32">
        <f t="shared" si="0"/>
        <v>-6.472826086956518</v>
      </c>
      <c r="Q4" s="32">
        <f t="shared" si="0"/>
        <v>-0.65372770062176455</v>
      </c>
      <c r="R4" s="29">
        <f t="shared" si="1"/>
        <v>-10.983546808289081</v>
      </c>
      <c r="S4" s="29">
        <f t="shared" si="2"/>
        <v>-17.362302728569013</v>
      </c>
      <c r="T4" s="33">
        <f t="shared" si="3"/>
        <v>-122.25</v>
      </c>
      <c r="U4" s="33">
        <f t="shared" si="3"/>
        <v>-619</v>
      </c>
      <c r="V4" s="33">
        <f t="shared" si="3"/>
        <v>-125.25</v>
      </c>
      <c r="W4" s="33">
        <f t="shared" si="3"/>
        <v>-277.75</v>
      </c>
      <c r="X4" s="33">
        <f t="shared" si="3"/>
        <v>-595.5</v>
      </c>
      <c r="Y4" s="33">
        <f t="shared" si="3"/>
        <v>-56.25</v>
      </c>
      <c r="Z4" s="30">
        <f t="shared" si="4"/>
        <v>-1054.75</v>
      </c>
      <c r="AA4" s="30">
        <f t="shared" si="5"/>
        <v>-1796</v>
      </c>
    </row>
    <row r="5" spans="1:27" ht="69.75" customHeight="1" x14ac:dyDescent="0.25">
      <c r="A5" s="22">
        <v>26</v>
      </c>
      <c r="B5" s="113" t="s">
        <v>211</v>
      </c>
      <c r="C5" s="113"/>
      <c r="D5" s="114"/>
      <c r="E5" s="31">
        <v>13080.5</v>
      </c>
      <c r="F5" s="31">
        <v>12908.75</v>
      </c>
      <c r="G5" s="31">
        <v>13241.5</v>
      </c>
      <c r="H5" s="31">
        <v>12897</v>
      </c>
      <c r="I5" s="31">
        <v>11593</v>
      </c>
      <c r="J5" s="31">
        <v>11724</v>
      </c>
      <c r="K5" s="31">
        <v>11792</v>
      </c>
      <c r="L5" s="32">
        <f t="shared" si="0"/>
        <v>-1.3130232024769706</v>
      </c>
      <c r="M5" s="32">
        <f t="shared" si="0"/>
        <v>2.5777089183693258</v>
      </c>
      <c r="N5" s="32">
        <f t="shared" si="0"/>
        <v>-2.6016689952044758</v>
      </c>
      <c r="O5" s="32">
        <f t="shared" si="0"/>
        <v>-10.110878498875708</v>
      </c>
      <c r="P5" s="32">
        <f t="shared" si="0"/>
        <v>1.1299922366945658</v>
      </c>
      <c r="Q5" s="32">
        <f>(K5/J5-1)*100</f>
        <v>0.58000682360968003</v>
      </c>
      <c r="R5" s="29">
        <f t="shared" si="1"/>
        <v>-10.946645017558431</v>
      </c>
      <c r="S5" s="29">
        <f t="shared" si="2"/>
        <v>-9.8505408814647755</v>
      </c>
      <c r="T5" s="33">
        <f t="shared" si="3"/>
        <v>-171.75</v>
      </c>
      <c r="U5" s="33">
        <f t="shared" si="3"/>
        <v>332.75</v>
      </c>
      <c r="V5" s="33">
        <f t="shared" si="3"/>
        <v>-344.5</v>
      </c>
      <c r="W5" s="33">
        <f t="shared" si="3"/>
        <v>-1304</v>
      </c>
      <c r="X5" s="33">
        <f t="shared" si="3"/>
        <v>131</v>
      </c>
      <c r="Y5" s="33">
        <f t="shared" si="3"/>
        <v>68</v>
      </c>
      <c r="Z5" s="30">
        <f t="shared" si="4"/>
        <v>-1449.5</v>
      </c>
      <c r="AA5" s="30">
        <f t="shared" si="5"/>
        <v>-1288.5</v>
      </c>
    </row>
    <row r="6" spans="1:27" ht="69.75" customHeight="1" x14ac:dyDescent="0.25">
      <c r="A6" s="22">
        <v>27</v>
      </c>
      <c r="B6" s="113" t="s">
        <v>138</v>
      </c>
      <c r="C6" s="113"/>
      <c r="D6" s="114"/>
      <c r="E6" s="31">
        <v>7481</v>
      </c>
      <c r="F6" s="31">
        <v>7882.25</v>
      </c>
      <c r="G6" s="31">
        <v>7809.75</v>
      </c>
      <c r="H6" s="31">
        <v>7507</v>
      </c>
      <c r="I6" s="31">
        <v>7296.75</v>
      </c>
      <c r="J6" s="31">
        <v>6846</v>
      </c>
      <c r="K6" s="31">
        <v>6682.75</v>
      </c>
      <c r="L6" s="32">
        <f t="shared" si="0"/>
        <v>5.3635877556476474</v>
      </c>
      <c r="M6" s="32">
        <f t="shared" si="0"/>
        <v>-0.91978813156141648</v>
      </c>
      <c r="N6" s="32">
        <f t="shared" si="0"/>
        <v>-3.8765645507218505</v>
      </c>
      <c r="O6" s="32">
        <f t="shared" si="0"/>
        <v>-2.8007193286266108</v>
      </c>
      <c r="P6" s="32">
        <f t="shared" si="0"/>
        <v>-6.177407750025699</v>
      </c>
      <c r="Q6" s="32">
        <f t="shared" si="0"/>
        <v>-2.3846041484078317</v>
      </c>
      <c r="R6" s="29">
        <f t="shared" si="1"/>
        <v>-14.430679599218921</v>
      </c>
      <c r="S6" s="29">
        <f t="shared" si="2"/>
        <v>-10.67036492447534</v>
      </c>
      <c r="T6" s="33">
        <f t="shared" si="3"/>
        <v>401.25</v>
      </c>
      <c r="U6" s="33">
        <f t="shared" si="3"/>
        <v>-72.5</v>
      </c>
      <c r="V6" s="33">
        <f t="shared" si="3"/>
        <v>-302.75</v>
      </c>
      <c r="W6" s="33">
        <f t="shared" si="3"/>
        <v>-210.25</v>
      </c>
      <c r="X6" s="33">
        <f t="shared" si="3"/>
        <v>-450.75</v>
      </c>
      <c r="Y6" s="33">
        <f t="shared" si="3"/>
        <v>-163.25</v>
      </c>
      <c r="Z6" s="30">
        <f t="shared" si="4"/>
        <v>-1127</v>
      </c>
      <c r="AA6" s="30">
        <f t="shared" si="5"/>
        <v>-798.25</v>
      </c>
    </row>
    <row r="7" spans="1:27" ht="69.75" customHeight="1" x14ac:dyDescent="0.25">
      <c r="A7" s="22">
        <v>28</v>
      </c>
      <c r="B7" s="113" t="s">
        <v>139</v>
      </c>
      <c r="C7" s="113"/>
      <c r="D7" s="114"/>
      <c r="E7" s="31">
        <v>16603.5</v>
      </c>
      <c r="F7" s="31">
        <v>17130</v>
      </c>
      <c r="G7" s="31">
        <v>17417</v>
      </c>
      <c r="H7" s="31">
        <v>17584.25</v>
      </c>
      <c r="I7" s="31">
        <v>17399.25</v>
      </c>
      <c r="J7" s="31">
        <v>17500</v>
      </c>
      <c r="K7" s="31">
        <v>17543</v>
      </c>
      <c r="L7" s="32">
        <f t="shared" si="0"/>
        <v>3.1710181588219255</v>
      </c>
      <c r="M7" s="32">
        <f t="shared" si="0"/>
        <v>1.6754232340922437</v>
      </c>
      <c r="N7" s="32">
        <f t="shared" si="0"/>
        <v>0.96026870299132927</v>
      </c>
      <c r="O7" s="32">
        <f t="shared" si="0"/>
        <v>-1.0520778537611797</v>
      </c>
      <c r="P7" s="32">
        <f t="shared" si="0"/>
        <v>0.57904794746899135</v>
      </c>
      <c r="Q7" s="32">
        <f t="shared" si="0"/>
        <v>0.24571428571429355</v>
      </c>
      <c r="R7" s="29">
        <f t="shared" si="1"/>
        <v>0.72343113050468144</v>
      </c>
      <c r="S7" s="29">
        <f t="shared" si="2"/>
        <v>5.658445508477139</v>
      </c>
      <c r="T7" s="33">
        <f t="shared" si="3"/>
        <v>526.5</v>
      </c>
      <c r="U7" s="33">
        <f t="shared" si="3"/>
        <v>287</v>
      </c>
      <c r="V7" s="33">
        <f t="shared" si="3"/>
        <v>167.25</v>
      </c>
      <c r="W7" s="33">
        <f t="shared" si="3"/>
        <v>-185</v>
      </c>
      <c r="X7" s="33">
        <f t="shared" si="3"/>
        <v>100.75</v>
      </c>
      <c r="Y7" s="33">
        <f t="shared" si="3"/>
        <v>43</v>
      </c>
      <c r="Z7" s="30">
        <f t="shared" si="4"/>
        <v>126</v>
      </c>
      <c r="AA7" s="30">
        <f t="shared" si="5"/>
        <v>939.5</v>
      </c>
    </row>
    <row r="8" spans="1:27" ht="69.75" customHeight="1" x14ac:dyDescent="0.25">
      <c r="A8" s="22">
        <v>29</v>
      </c>
      <c r="B8" s="113" t="s">
        <v>140</v>
      </c>
      <c r="C8" s="113"/>
      <c r="D8" s="114"/>
      <c r="E8" s="31">
        <v>4119.25</v>
      </c>
      <c r="F8" s="31">
        <v>4238.25</v>
      </c>
      <c r="G8" s="31">
        <v>4197.75</v>
      </c>
      <c r="H8" s="31">
        <v>4339.75</v>
      </c>
      <c r="I8" s="31">
        <v>4519</v>
      </c>
      <c r="J8" s="31">
        <v>4571.75</v>
      </c>
      <c r="K8" s="31">
        <v>4651.5</v>
      </c>
      <c r="L8" s="32">
        <f t="shared" si="0"/>
        <v>2.8888754020756302</v>
      </c>
      <c r="M8" s="32">
        <f t="shared" si="0"/>
        <v>-0.95558308264024339</v>
      </c>
      <c r="N8" s="32">
        <f t="shared" si="0"/>
        <v>3.3827645762610992</v>
      </c>
      <c r="O8" s="32">
        <f t="shared" si="0"/>
        <v>4.1304222593467443</v>
      </c>
      <c r="P8" s="32">
        <f t="shared" si="0"/>
        <v>1.1672936490374042</v>
      </c>
      <c r="Q8" s="32">
        <f t="shared" si="0"/>
        <v>1.7444085962705858</v>
      </c>
      <c r="R8" s="29">
        <f t="shared" si="1"/>
        <v>10.809362158299084</v>
      </c>
      <c r="S8" s="29">
        <f t="shared" si="2"/>
        <v>12.921041451720573</v>
      </c>
      <c r="T8" s="33">
        <f t="shared" si="3"/>
        <v>119</v>
      </c>
      <c r="U8" s="33">
        <f t="shared" si="3"/>
        <v>-40.5</v>
      </c>
      <c r="V8" s="33">
        <f t="shared" si="3"/>
        <v>142</v>
      </c>
      <c r="W8" s="33">
        <f t="shared" si="3"/>
        <v>179.25</v>
      </c>
      <c r="X8" s="33">
        <f t="shared" si="3"/>
        <v>52.75</v>
      </c>
      <c r="Y8" s="33">
        <f t="shared" si="3"/>
        <v>79.75</v>
      </c>
      <c r="Z8" s="30">
        <f t="shared" si="4"/>
        <v>453.75</v>
      </c>
      <c r="AA8" s="30">
        <f t="shared" si="5"/>
        <v>532.25</v>
      </c>
    </row>
    <row r="9" spans="1:27" ht="69.75" customHeight="1" x14ac:dyDescent="0.25">
      <c r="A9" s="22">
        <v>30</v>
      </c>
      <c r="B9" s="113" t="s">
        <v>141</v>
      </c>
      <c r="C9" s="113"/>
      <c r="D9" s="114"/>
      <c r="E9" s="31">
        <v>3845.75</v>
      </c>
      <c r="F9" s="31">
        <v>4011.75</v>
      </c>
      <c r="G9" s="31">
        <v>4233</v>
      </c>
      <c r="H9" s="31">
        <v>4394.5</v>
      </c>
      <c r="I9" s="31">
        <v>4626.5</v>
      </c>
      <c r="J9" s="31">
        <v>5140.25</v>
      </c>
      <c r="K9" s="31">
        <v>5315.5</v>
      </c>
      <c r="L9" s="32">
        <f t="shared" si="0"/>
        <v>4.3164532275888901</v>
      </c>
      <c r="M9" s="32">
        <f t="shared" si="0"/>
        <v>5.5150495419704626</v>
      </c>
      <c r="N9" s="32">
        <f t="shared" si="0"/>
        <v>3.8152610441767099</v>
      </c>
      <c r="O9" s="32">
        <f t="shared" si="0"/>
        <v>5.2793264307657406</v>
      </c>
      <c r="P9" s="32">
        <f t="shared" si="0"/>
        <v>11.104506646493029</v>
      </c>
      <c r="Q9" s="32">
        <f t="shared" si="0"/>
        <v>3.4093672486746662</v>
      </c>
      <c r="R9" s="29">
        <f t="shared" si="1"/>
        <v>25.572879754311373</v>
      </c>
      <c r="S9" s="29">
        <f t="shared" si="2"/>
        <v>38.217512838848087</v>
      </c>
      <c r="T9" s="33">
        <f t="shared" si="3"/>
        <v>166</v>
      </c>
      <c r="U9" s="33">
        <f t="shared" si="3"/>
        <v>221.25</v>
      </c>
      <c r="V9" s="33">
        <f t="shared" si="3"/>
        <v>161.5</v>
      </c>
      <c r="W9" s="33">
        <f t="shared" si="3"/>
        <v>232</v>
      </c>
      <c r="X9" s="33">
        <f t="shared" si="3"/>
        <v>513.75</v>
      </c>
      <c r="Y9" s="33">
        <f t="shared" si="3"/>
        <v>175.25</v>
      </c>
      <c r="Z9" s="30">
        <f t="shared" si="4"/>
        <v>1082.5</v>
      </c>
      <c r="AA9" s="30">
        <f t="shared" si="5"/>
        <v>1469.75</v>
      </c>
    </row>
    <row r="10" spans="1:27" ht="69.75" customHeight="1" x14ac:dyDescent="0.25">
      <c r="A10" s="22">
        <v>31</v>
      </c>
      <c r="B10" s="113" t="s">
        <v>142</v>
      </c>
      <c r="C10" s="113"/>
      <c r="D10" s="114"/>
      <c r="E10" s="31">
        <v>9508.5</v>
      </c>
      <c r="F10" s="31">
        <v>9741.25</v>
      </c>
      <c r="G10" s="31">
        <v>10322.25</v>
      </c>
      <c r="H10" s="31">
        <v>10308.5</v>
      </c>
      <c r="I10" s="31">
        <v>9674.25</v>
      </c>
      <c r="J10" s="31">
        <v>9992</v>
      </c>
      <c r="K10" s="31">
        <v>10127.5</v>
      </c>
      <c r="L10" s="32">
        <f t="shared" si="0"/>
        <v>2.4478098543408544</v>
      </c>
      <c r="M10" s="32">
        <f t="shared" si="0"/>
        <v>5.964326960092392</v>
      </c>
      <c r="N10" s="32">
        <f t="shared" si="0"/>
        <v>-0.13320739179927266</v>
      </c>
      <c r="O10" s="32">
        <f t="shared" si="0"/>
        <v>-6.152689528059363</v>
      </c>
      <c r="P10" s="32">
        <f t="shared" si="0"/>
        <v>3.2844923379073299</v>
      </c>
      <c r="Q10" s="32">
        <f t="shared" si="0"/>
        <v>1.3560848678943138</v>
      </c>
      <c r="R10" s="29">
        <f t="shared" si="1"/>
        <v>-1.8867010583932808</v>
      </c>
      <c r="S10" s="29">
        <f t="shared" si="2"/>
        <v>6.5099647683651396</v>
      </c>
      <c r="T10" s="33">
        <f t="shared" si="3"/>
        <v>232.75</v>
      </c>
      <c r="U10" s="33">
        <f t="shared" si="3"/>
        <v>581</v>
      </c>
      <c r="V10" s="33">
        <f t="shared" si="3"/>
        <v>-13.75</v>
      </c>
      <c r="W10" s="33">
        <f t="shared" si="3"/>
        <v>-634.25</v>
      </c>
      <c r="X10" s="33">
        <f t="shared" si="3"/>
        <v>317.75</v>
      </c>
      <c r="Y10" s="33">
        <f t="shared" si="3"/>
        <v>135.5</v>
      </c>
      <c r="Z10" s="30">
        <f t="shared" si="4"/>
        <v>-194.75</v>
      </c>
      <c r="AA10" s="30">
        <f t="shared" si="5"/>
        <v>619</v>
      </c>
    </row>
    <row r="11" spans="1:27" ht="69.75" customHeight="1" x14ac:dyDescent="0.25">
      <c r="A11" s="22">
        <v>32</v>
      </c>
      <c r="B11" s="113" t="s">
        <v>143</v>
      </c>
      <c r="C11" s="113"/>
      <c r="D11" s="114"/>
      <c r="E11" s="31">
        <v>14514.25</v>
      </c>
      <c r="F11" s="31">
        <v>14607.75</v>
      </c>
      <c r="G11" s="31">
        <v>15110</v>
      </c>
      <c r="H11" s="31">
        <v>15346</v>
      </c>
      <c r="I11" s="31">
        <v>15605.25</v>
      </c>
      <c r="J11" s="31">
        <v>15555.25</v>
      </c>
      <c r="K11" s="31">
        <v>16080</v>
      </c>
      <c r="L11" s="32">
        <f t="shared" si="0"/>
        <v>0.6441944985100756</v>
      </c>
      <c r="M11" s="32">
        <f t="shared" si="0"/>
        <v>3.4382433981961613</v>
      </c>
      <c r="N11" s="32">
        <f t="shared" si="0"/>
        <v>1.5618795499669158</v>
      </c>
      <c r="O11" s="32">
        <f t="shared" si="0"/>
        <v>1.6893653069203651</v>
      </c>
      <c r="P11" s="32">
        <f t="shared" si="0"/>
        <v>-0.3204049919097729</v>
      </c>
      <c r="Q11" s="32">
        <f t="shared" si="0"/>
        <v>3.3734591215184517</v>
      </c>
      <c r="R11" s="29">
        <f t="shared" si="1"/>
        <v>6.4195896757114568</v>
      </c>
      <c r="S11" s="29">
        <f t="shared" si="2"/>
        <v>10.787674182269157</v>
      </c>
      <c r="T11" s="33">
        <f t="shared" si="3"/>
        <v>93.5</v>
      </c>
      <c r="U11" s="33">
        <f t="shared" si="3"/>
        <v>502.25</v>
      </c>
      <c r="V11" s="33">
        <f t="shared" si="3"/>
        <v>236</v>
      </c>
      <c r="W11" s="33">
        <f t="shared" si="3"/>
        <v>259.25</v>
      </c>
      <c r="X11" s="33">
        <f t="shared" si="3"/>
        <v>-50</v>
      </c>
      <c r="Y11" s="33">
        <f t="shared" si="3"/>
        <v>524.75</v>
      </c>
      <c r="Z11" s="30">
        <f t="shared" si="4"/>
        <v>970</v>
      </c>
      <c r="AA11" s="30">
        <f t="shared" si="5"/>
        <v>1565.75</v>
      </c>
    </row>
    <row r="12" spans="1:27" ht="69.75" customHeight="1" x14ac:dyDescent="0.25">
      <c r="A12" s="22">
        <v>33</v>
      </c>
      <c r="B12" s="113" t="s">
        <v>144</v>
      </c>
      <c r="C12" s="113"/>
      <c r="D12" s="114"/>
      <c r="E12" s="31">
        <v>3833</v>
      </c>
      <c r="F12" s="31">
        <v>4025.5</v>
      </c>
      <c r="G12" s="31">
        <v>4184</v>
      </c>
      <c r="H12" s="31">
        <v>4166.25</v>
      </c>
      <c r="I12" s="31">
        <v>4228</v>
      </c>
      <c r="J12" s="31">
        <v>4476.75</v>
      </c>
      <c r="K12" s="31">
        <v>4818.75</v>
      </c>
      <c r="L12" s="32">
        <f t="shared" si="0"/>
        <v>5.0221758413775186</v>
      </c>
      <c r="M12" s="32">
        <f t="shared" si="0"/>
        <v>3.9373990808595272</v>
      </c>
      <c r="N12" s="32">
        <f t="shared" si="0"/>
        <v>-0.42423518164436125</v>
      </c>
      <c r="O12" s="32">
        <f t="shared" si="0"/>
        <v>1.4821482148214882</v>
      </c>
      <c r="P12" s="32">
        <f t="shared" si="0"/>
        <v>5.8833964049195941</v>
      </c>
      <c r="Q12" s="32">
        <f t="shared" si="0"/>
        <v>7.6394705980901367</v>
      </c>
      <c r="R12" s="29">
        <f t="shared" si="1"/>
        <v>15.170889101338435</v>
      </c>
      <c r="S12" s="29">
        <f t="shared" si="2"/>
        <v>25.717453691625369</v>
      </c>
      <c r="T12" s="33">
        <f t="shared" si="3"/>
        <v>192.5</v>
      </c>
      <c r="U12" s="33">
        <f t="shared" si="3"/>
        <v>158.5</v>
      </c>
      <c r="V12" s="33">
        <f t="shared" si="3"/>
        <v>-17.75</v>
      </c>
      <c r="W12" s="33">
        <f t="shared" si="3"/>
        <v>61.75</v>
      </c>
      <c r="X12" s="33">
        <f t="shared" si="3"/>
        <v>248.75</v>
      </c>
      <c r="Y12" s="33">
        <f t="shared" si="3"/>
        <v>342</v>
      </c>
      <c r="Z12" s="30">
        <f t="shared" si="4"/>
        <v>634.75</v>
      </c>
      <c r="AA12" s="30">
        <f t="shared" si="5"/>
        <v>985.75</v>
      </c>
    </row>
    <row r="13" spans="1:27" ht="69.75" customHeight="1" x14ac:dyDescent="0.25">
      <c r="A13" s="22">
        <v>34</v>
      </c>
      <c r="B13" s="113" t="s">
        <v>212</v>
      </c>
      <c r="C13" s="113"/>
      <c r="D13" s="114"/>
      <c r="E13" s="31">
        <v>6135.5</v>
      </c>
      <c r="F13" s="31">
        <v>5985.5</v>
      </c>
      <c r="G13" s="31">
        <v>5975.75</v>
      </c>
      <c r="H13" s="31">
        <v>6110.25</v>
      </c>
      <c r="I13" s="31">
        <v>6236.25</v>
      </c>
      <c r="J13" s="31">
        <v>6216.5</v>
      </c>
      <c r="K13" s="31">
        <v>6257</v>
      </c>
      <c r="L13" s="32">
        <f t="shared" si="0"/>
        <v>-2.4447885257925184</v>
      </c>
      <c r="M13" s="32">
        <f t="shared" si="0"/>
        <v>-0.16289365967755431</v>
      </c>
      <c r="N13" s="32">
        <f t="shared" si="0"/>
        <v>2.2507635024892281</v>
      </c>
      <c r="O13" s="32">
        <f t="shared" si="0"/>
        <v>2.0621087516877301</v>
      </c>
      <c r="P13" s="32">
        <f t="shared" si="0"/>
        <v>-0.3166967328121828</v>
      </c>
      <c r="Q13" s="32">
        <f t="shared" si="0"/>
        <v>0.6514919971044808</v>
      </c>
      <c r="R13" s="29">
        <f t="shared" si="1"/>
        <v>4.7065221938668689</v>
      </c>
      <c r="S13" s="29">
        <f t="shared" si="2"/>
        <v>1.9802787058919469</v>
      </c>
      <c r="T13" s="33">
        <f t="shared" si="3"/>
        <v>-150</v>
      </c>
      <c r="U13" s="33">
        <f t="shared" si="3"/>
        <v>-9.75</v>
      </c>
      <c r="V13" s="33">
        <f t="shared" si="3"/>
        <v>134.5</v>
      </c>
      <c r="W13" s="33">
        <f t="shared" si="3"/>
        <v>126</v>
      </c>
      <c r="X13" s="33">
        <f t="shared" si="3"/>
        <v>-19.75</v>
      </c>
      <c r="Y13" s="33">
        <f t="shared" si="3"/>
        <v>40.5</v>
      </c>
      <c r="Z13" s="30">
        <f t="shared" si="4"/>
        <v>281.25</v>
      </c>
      <c r="AA13" s="30">
        <f t="shared" si="5"/>
        <v>121.5</v>
      </c>
    </row>
    <row r="14" spans="1:27" ht="15.75" x14ac:dyDescent="0.25">
      <c r="B14" s="52" t="s">
        <v>115</v>
      </c>
      <c r="C14" s="52"/>
      <c r="D14" s="52"/>
      <c r="E14" s="52"/>
      <c r="F14" s="52"/>
      <c r="G14" s="52"/>
      <c r="H14" s="52"/>
      <c r="I14" s="52"/>
      <c r="J14" s="52"/>
      <c r="K14" s="52"/>
      <c r="L14" s="65"/>
      <c r="M14" s="65"/>
      <c r="N14" s="65"/>
      <c r="O14" s="65"/>
      <c r="P14" s="65"/>
      <c r="Q14" s="65"/>
      <c r="R14" s="65"/>
      <c r="S14" s="65"/>
      <c r="T14" s="65"/>
      <c r="U14" s="65"/>
      <c r="V14" s="65"/>
      <c r="W14" s="65"/>
      <c r="X14" s="65"/>
      <c r="Y14" s="65"/>
      <c r="Z14" s="65"/>
      <c r="AA14" s="65"/>
    </row>
  </sheetData>
  <mergeCells count="16">
    <mergeCell ref="A1:A2"/>
    <mergeCell ref="T1:AA1"/>
    <mergeCell ref="B9:D9"/>
    <mergeCell ref="B10:D10"/>
    <mergeCell ref="B11:D11"/>
    <mergeCell ref="B1:D2"/>
    <mergeCell ref="E1:K1"/>
    <mergeCell ref="L1:S1"/>
    <mergeCell ref="B12:D12"/>
    <mergeCell ref="B13:D13"/>
    <mergeCell ref="B3:D3"/>
    <mergeCell ref="B4:D4"/>
    <mergeCell ref="B5:D5"/>
    <mergeCell ref="B6:D6"/>
    <mergeCell ref="B7:D7"/>
    <mergeCell ref="B8:D8"/>
  </mergeCells>
  <pageMargins left="0.511811024" right="0.511811024" top="0.78740157499999996" bottom="0.78740157499999996" header="0.31496062000000002" footer="0.31496062000000002"/>
  <pageSetup paperSize="9" orientation="portrait" horizontalDpi="4294967293"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032B0-4811-4BD9-9131-71E13463A5D1}">
  <sheetPr>
    <tabColor theme="7" tint="-0.249977111117893"/>
  </sheetPr>
  <dimension ref="A1:AA6"/>
  <sheetViews>
    <sheetView zoomScale="70" zoomScaleNormal="70" workbookViewId="0">
      <selection activeCell="B1" sqref="B1:K2"/>
    </sheetView>
  </sheetViews>
  <sheetFormatPr defaultRowHeight="15" x14ac:dyDescent="0.25"/>
  <cols>
    <col min="2" max="2" width="25" customWidth="1"/>
    <col min="3" max="3" width="11.85546875" customWidth="1"/>
    <col min="4" max="4" width="23.42578125" customWidth="1"/>
    <col min="5" max="6" width="11.85546875" hidden="1" customWidth="1"/>
    <col min="7" max="11" width="12.28515625" hidden="1" customWidth="1"/>
    <col min="12" max="17" width="17.85546875" customWidth="1"/>
    <col min="18" max="19" width="15.5703125" customWidth="1"/>
    <col min="20" max="21" width="15.85546875" customWidth="1"/>
    <col min="22" max="27" width="18.28515625" customWidth="1"/>
    <col min="28" max="29" width="15.5703125" customWidth="1"/>
  </cols>
  <sheetData>
    <row r="1" spans="1:27" s="23" customFormat="1" ht="59.25" customHeight="1" x14ac:dyDescent="0.25">
      <c r="A1" s="213" t="s">
        <v>3</v>
      </c>
      <c r="B1" s="215" t="s">
        <v>203</v>
      </c>
      <c r="C1" s="215"/>
      <c r="D1" s="215"/>
      <c r="E1" s="74" t="s">
        <v>183</v>
      </c>
      <c r="F1" s="74"/>
      <c r="G1" s="74"/>
      <c r="H1" s="74"/>
      <c r="I1" s="74"/>
      <c r="J1" s="74"/>
      <c r="K1" s="74"/>
      <c r="L1" s="74" t="s">
        <v>240</v>
      </c>
      <c r="M1" s="74"/>
      <c r="N1" s="74"/>
      <c r="O1" s="74"/>
      <c r="P1" s="74"/>
      <c r="Q1" s="74"/>
      <c r="R1" s="74"/>
      <c r="S1" s="74"/>
      <c r="T1" s="74" t="s">
        <v>242</v>
      </c>
      <c r="U1" s="74"/>
      <c r="V1" s="74"/>
      <c r="W1" s="74"/>
      <c r="X1" s="74"/>
      <c r="Y1" s="74"/>
      <c r="Z1" s="74"/>
      <c r="AA1" s="74"/>
    </row>
    <row r="2" spans="1:27" ht="175.5" customHeight="1" x14ac:dyDescent="0.25">
      <c r="A2" s="214"/>
      <c r="B2" s="215"/>
      <c r="C2" s="215"/>
      <c r="D2" s="215"/>
      <c r="E2" s="3">
        <v>2012</v>
      </c>
      <c r="F2" s="3">
        <v>2013</v>
      </c>
      <c r="G2" s="3">
        <v>2014</v>
      </c>
      <c r="H2" s="3">
        <v>2015</v>
      </c>
      <c r="I2" s="3">
        <v>2016</v>
      </c>
      <c r="J2" s="3">
        <v>2017</v>
      </c>
      <c r="K2" s="3">
        <v>2018</v>
      </c>
      <c r="L2" s="46" t="s">
        <v>15</v>
      </c>
      <c r="M2" s="46" t="s">
        <v>16</v>
      </c>
      <c r="N2" s="46" t="s">
        <v>17</v>
      </c>
      <c r="O2" s="46" t="s">
        <v>18</v>
      </c>
      <c r="P2" s="46" t="s">
        <v>19</v>
      </c>
      <c r="Q2" s="46" t="s">
        <v>20</v>
      </c>
      <c r="R2" s="43" t="s">
        <v>21</v>
      </c>
      <c r="S2" s="43" t="s">
        <v>22</v>
      </c>
      <c r="T2" s="3" t="s">
        <v>15</v>
      </c>
      <c r="U2" s="3" t="s">
        <v>16</v>
      </c>
      <c r="V2" s="3" t="s">
        <v>17</v>
      </c>
      <c r="W2" s="3" t="s">
        <v>18</v>
      </c>
      <c r="X2" s="3" t="s">
        <v>19</v>
      </c>
      <c r="Y2" s="3" t="s">
        <v>20</v>
      </c>
      <c r="Z2" s="4" t="s">
        <v>21</v>
      </c>
      <c r="AA2" s="47" t="s">
        <v>22</v>
      </c>
    </row>
    <row r="3" spans="1:27" ht="69.75" customHeight="1" x14ac:dyDescent="0.25">
      <c r="A3" s="22">
        <v>4</v>
      </c>
      <c r="B3" s="141" t="s">
        <v>123</v>
      </c>
      <c r="C3" s="141"/>
      <c r="D3" s="141"/>
      <c r="E3" s="36">
        <v>89496.5</v>
      </c>
      <c r="F3" s="36">
        <v>90764</v>
      </c>
      <c r="G3" s="36">
        <v>92112</v>
      </c>
      <c r="H3" s="36">
        <v>92142.25</v>
      </c>
      <c r="I3" s="36">
        <v>90383.5</v>
      </c>
      <c r="J3" s="36">
        <v>90647</v>
      </c>
      <c r="K3" s="36">
        <v>91860.5</v>
      </c>
      <c r="L3" s="32">
        <f t="shared" ref="L3:Q5" si="0">(F3/E3-1)*100</f>
        <v>1.4162565016508921</v>
      </c>
      <c r="M3" s="32">
        <f t="shared" si="0"/>
        <v>1.4851703318496279</v>
      </c>
      <c r="N3" s="32">
        <f t="shared" si="0"/>
        <v>3.2840455098148702E-2</v>
      </c>
      <c r="O3" s="32">
        <f t="shared" si="0"/>
        <v>-1.9087335071587663</v>
      </c>
      <c r="P3" s="32">
        <f t="shared" si="0"/>
        <v>0.29153551256591026</v>
      </c>
      <c r="Q3" s="32">
        <f t="shared" si="0"/>
        <v>1.338709499487023</v>
      </c>
      <c r="R3" s="29">
        <f t="shared" ref="R3:R5" si="1">(K3/G3-1)*100</f>
        <v>-0.2730371721382685</v>
      </c>
      <c r="S3" s="29">
        <f t="shared" ref="S3:S5" si="2">(K3/E3-1)*100</f>
        <v>2.6414440788187221</v>
      </c>
      <c r="T3" s="33">
        <f t="shared" ref="T3:Y5" si="3">F3-E3</f>
        <v>1267.5</v>
      </c>
      <c r="U3" s="33">
        <f t="shared" si="3"/>
        <v>1348</v>
      </c>
      <c r="V3" s="33">
        <f t="shared" si="3"/>
        <v>30.25</v>
      </c>
      <c r="W3" s="33">
        <f t="shared" si="3"/>
        <v>-1758.75</v>
      </c>
      <c r="X3" s="33">
        <f t="shared" si="3"/>
        <v>263.5</v>
      </c>
      <c r="Y3" s="33">
        <f t="shared" si="3"/>
        <v>1213.5</v>
      </c>
      <c r="Z3" s="30">
        <f t="shared" ref="Z3:Z5" si="4">K3-G3</f>
        <v>-251.5</v>
      </c>
      <c r="AA3" s="30">
        <f t="shared" ref="AA3:AA5" si="5">K3-E3</f>
        <v>2364</v>
      </c>
    </row>
    <row r="4" spans="1:27" ht="69.75" customHeight="1" x14ac:dyDescent="0.25">
      <c r="A4" s="22">
        <v>74</v>
      </c>
      <c r="B4" s="101" t="s">
        <v>157</v>
      </c>
      <c r="C4" s="101"/>
      <c r="D4" s="101"/>
      <c r="E4" s="31">
        <v>55337.5</v>
      </c>
      <c r="F4" s="31">
        <v>57088.5</v>
      </c>
      <c r="G4" s="31">
        <v>59463.75</v>
      </c>
      <c r="H4" s="31">
        <v>59920.5</v>
      </c>
      <c r="I4" s="31">
        <v>59210</v>
      </c>
      <c r="J4" s="31">
        <v>58113.5</v>
      </c>
      <c r="K4" s="31">
        <v>58239.5</v>
      </c>
      <c r="L4" s="32">
        <f t="shared" si="0"/>
        <v>3.1642195617799906</v>
      </c>
      <c r="M4" s="32">
        <f t="shared" si="0"/>
        <v>4.160645313854805</v>
      </c>
      <c r="N4" s="32">
        <f t="shared" si="0"/>
        <v>0.76811502806330978</v>
      </c>
      <c r="O4" s="32">
        <f t="shared" si="0"/>
        <v>-1.1857377692108706</v>
      </c>
      <c r="P4" s="32">
        <f t="shared" si="0"/>
        <v>-1.8518831278500292</v>
      </c>
      <c r="Q4" s="32">
        <f t="shared" si="0"/>
        <v>0.21681709069321098</v>
      </c>
      <c r="R4" s="29">
        <f t="shared" si="1"/>
        <v>-2.0588173467028237</v>
      </c>
      <c r="S4" s="29">
        <f t="shared" si="2"/>
        <v>5.2441834199232096</v>
      </c>
      <c r="T4" s="33">
        <f t="shared" si="3"/>
        <v>1751</v>
      </c>
      <c r="U4" s="33">
        <f t="shared" si="3"/>
        <v>2375.25</v>
      </c>
      <c r="V4" s="33">
        <f t="shared" si="3"/>
        <v>456.75</v>
      </c>
      <c r="W4" s="33">
        <f t="shared" si="3"/>
        <v>-710.5</v>
      </c>
      <c r="X4" s="33">
        <f t="shared" si="3"/>
        <v>-1096.5</v>
      </c>
      <c r="Y4" s="33">
        <f t="shared" si="3"/>
        <v>126</v>
      </c>
      <c r="Z4" s="30">
        <f t="shared" si="4"/>
        <v>-1224.25</v>
      </c>
      <c r="AA4" s="30">
        <f t="shared" si="5"/>
        <v>2902</v>
      </c>
    </row>
    <row r="5" spans="1:27" ht="69.75" customHeight="1" x14ac:dyDescent="0.25">
      <c r="A5" s="22"/>
      <c r="B5" s="101" t="s">
        <v>176</v>
      </c>
      <c r="C5" s="101"/>
      <c r="D5" s="101"/>
      <c r="E5" s="31">
        <f>E3-E4</f>
        <v>34159</v>
      </c>
      <c r="F5" s="31">
        <f t="shared" ref="F5:K5" si="6">F3-F4</f>
        <v>33675.5</v>
      </c>
      <c r="G5" s="31">
        <f t="shared" si="6"/>
        <v>32648.25</v>
      </c>
      <c r="H5" s="31">
        <f t="shared" si="6"/>
        <v>32221.75</v>
      </c>
      <c r="I5" s="31">
        <f t="shared" si="6"/>
        <v>31173.5</v>
      </c>
      <c r="J5" s="31">
        <f t="shared" si="6"/>
        <v>32533.5</v>
      </c>
      <c r="K5" s="31">
        <f t="shared" si="6"/>
        <v>33621</v>
      </c>
      <c r="L5" s="32">
        <f t="shared" si="0"/>
        <v>-1.4154395620480709</v>
      </c>
      <c r="M5" s="32">
        <f t="shared" si="0"/>
        <v>-3.0504372615105968</v>
      </c>
      <c r="N5" s="32">
        <f t="shared" si="0"/>
        <v>-1.3063487323210277</v>
      </c>
      <c r="O5" s="32">
        <f t="shared" si="0"/>
        <v>-3.2532373319264174</v>
      </c>
      <c r="P5" s="32">
        <f t="shared" si="0"/>
        <v>4.3626798402489397</v>
      </c>
      <c r="Q5" s="32">
        <f t="shared" si="0"/>
        <v>3.3427082853059176</v>
      </c>
      <c r="R5" s="29">
        <f t="shared" si="1"/>
        <v>2.9794858836231564</v>
      </c>
      <c r="S5" s="29">
        <f t="shared" si="2"/>
        <v>-1.5749875581837824</v>
      </c>
      <c r="T5" s="33">
        <f t="shared" si="3"/>
        <v>-483.5</v>
      </c>
      <c r="U5" s="33">
        <f t="shared" si="3"/>
        <v>-1027.25</v>
      </c>
      <c r="V5" s="33">
        <f t="shared" si="3"/>
        <v>-426.5</v>
      </c>
      <c r="W5" s="33">
        <f t="shared" si="3"/>
        <v>-1048.25</v>
      </c>
      <c r="X5" s="33">
        <f t="shared" si="3"/>
        <v>1360</v>
      </c>
      <c r="Y5" s="33">
        <f t="shared" si="3"/>
        <v>1087.5</v>
      </c>
      <c r="Z5" s="30">
        <f t="shared" si="4"/>
        <v>972.75</v>
      </c>
      <c r="AA5" s="30">
        <f t="shared" si="5"/>
        <v>-538</v>
      </c>
    </row>
    <row r="6" spans="1:27" ht="15.75" x14ac:dyDescent="0.25">
      <c r="B6" s="64" t="s">
        <v>115</v>
      </c>
      <c r="C6" s="64"/>
      <c r="D6" s="64"/>
      <c r="E6" s="64"/>
      <c r="F6" s="64"/>
      <c r="G6" s="64"/>
      <c r="H6" s="64"/>
      <c r="I6" s="64"/>
      <c r="J6" s="64"/>
      <c r="K6" s="64"/>
    </row>
  </sheetData>
  <mergeCells count="8">
    <mergeCell ref="T1:AA1"/>
    <mergeCell ref="B3:D3"/>
    <mergeCell ref="B4:D4"/>
    <mergeCell ref="B5:D5"/>
    <mergeCell ref="A1:A2"/>
    <mergeCell ref="B1:D2"/>
    <mergeCell ref="E1:K1"/>
    <mergeCell ref="L1:S1"/>
  </mergeCells>
  <pageMargins left="0.511811024" right="0.511811024" top="0.78740157499999996" bottom="0.78740157499999996" header="0.31496062000000002" footer="0.31496062000000002"/>
  <pageSetup paperSize="9" orientation="portrait" horizontalDpi="4294967293"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3B05C-772F-4EF1-9302-6D23CF71A85C}">
  <sheetPr>
    <tabColor theme="7" tint="-0.249977111117893"/>
  </sheetPr>
  <dimension ref="A1:AB22"/>
  <sheetViews>
    <sheetView zoomScale="70" zoomScaleNormal="70" workbookViewId="0">
      <selection activeCell="B1" sqref="B1:E2"/>
    </sheetView>
  </sheetViews>
  <sheetFormatPr defaultRowHeight="15" x14ac:dyDescent="0.25"/>
  <cols>
    <col min="2" max="2" width="30.5703125" customWidth="1"/>
    <col min="3" max="3" width="25" customWidth="1"/>
    <col min="4" max="4" width="11.85546875" customWidth="1"/>
    <col min="5" max="5" width="23.42578125" customWidth="1"/>
    <col min="6" max="6" width="11.85546875" customWidth="1"/>
    <col min="7" max="13" width="12.28515625" customWidth="1"/>
    <col min="14" max="19" width="15.5703125" customWidth="1"/>
    <col min="20" max="21" width="15.85546875" customWidth="1"/>
    <col min="22" max="27" width="18.28515625" customWidth="1"/>
    <col min="28" max="28" width="15.5703125" customWidth="1"/>
    <col min="29" max="29" width="15.5703125" style="49" customWidth="1"/>
    <col min="30" max="16384" width="9.140625" style="49"/>
  </cols>
  <sheetData>
    <row r="1" spans="1:28" s="48" customFormat="1" ht="88.5" customHeight="1" x14ac:dyDescent="0.25">
      <c r="A1" s="221" t="s">
        <v>3</v>
      </c>
      <c r="B1" s="222" t="s">
        <v>190</v>
      </c>
      <c r="C1" s="222"/>
      <c r="D1" s="222"/>
      <c r="E1" s="222"/>
      <c r="F1" s="74" t="s">
        <v>183</v>
      </c>
      <c r="G1" s="74"/>
      <c r="H1" s="74"/>
      <c r="I1" s="74"/>
      <c r="J1" s="74"/>
      <c r="K1" s="74"/>
      <c r="L1" s="74"/>
      <c r="M1" s="74" t="s">
        <v>240</v>
      </c>
      <c r="N1" s="74"/>
      <c r="O1" s="74"/>
      <c r="P1" s="74"/>
      <c r="Q1" s="74"/>
      <c r="R1" s="74"/>
      <c r="S1" s="74"/>
      <c r="T1" s="74"/>
      <c r="U1" s="74" t="s">
        <v>242</v>
      </c>
      <c r="V1" s="74"/>
      <c r="W1" s="74"/>
      <c r="X1" s="74"/>
      <c r="Y1" s="74"/>
      <c r="Z1" s="74"/>
      <c r="AA1" s="74"/>
      <c r="AB1" s="74"/>
    </row>
    <row r="2" spans="1:28" ht="175.5" customHeight="1" x14ac:dyDescent="0.25">
      <c r="A2" s="221"/>
      <c r="B2" s="222"/>
      <c r="C2" s="222"/>
      <c r="D2" s="222"/>
      <c r="E2" s="222"/>
      <c r="F2" s="3">
        <v>2012</v>
      </c>
      <c r="G2" s="3">
        <v>2013</v>
      </c>
      <c r="H2" s="3">
        <v>2014</v>
      </c>
      <c r="I2" s="3">
        <v>2015</v>
      </c>
      <c r="J2" s="3">
        <v>2016</v>
      </c>
      <c r="K2" s="3">
        <v>2017</v>
      </c>
      <c r="L2" s="3">
        <v>2018</v>
      </c>
      <c r="M2" s="46" t="s">
        <v>15</v>
      </c>
      <c r="N2" s="46" t="s">
        <v>16</v>
      </c>
      <c r="O2" s="46" t="s">
        <v>17</v>
      </c>
      <c r="P2" s="46" t="s">
        <v>18</v>
      </c>
      <c r="Q2" s="46" t="s">
        <v>19</v>
      </c>
      <c r="R2" s="46" t="s">
        <v>20</v>
      </c>
      <c r="S2" s="43" t="s">
        <v>21</v>
      </c>
      <c r="T2" s="43" t="s">
        <v>22</v>
      </c>
      <c r="U2" s="5" t="s">
        <v>15</v>
      </c>
      <c r="V2" s="5" t="s">
        <v>16</v>
      </c>
      <c r="W2" s="5" t="s">
        <v>17</v>
      </c>
      <c r="X2" s="5" t="s">
        <v>18</v>
      </c>
      <c r="Y2" s="5" t="s">
        <v>19</v>
      </c>
      <c r="Z2" s="5" t="s">
        <v>20</v>
      </c>
      <c r="AA2" s="4" t="s">
        <v>21</v>
      </c>
      <c r="AB2" s="4" t="s">
        <v>22</v>
      </c>
    </row>
    <row r="3" spans="1:28" s="48" customFormat="1" ht="35.25" customHeight="1" x14ac:dyDescent="0.25">
      <c r="A3" s="22">
        <v>5</v>
      </c>
      <c r="B3" s="45" t="s">
        <v>247</v>
      </c>
      <c r="C3" s="141" t="s">
        <v>123</v>
      </c>
      <c r="D3" s="141"/>
      <c r="E3" s="141"/>
      <c r="F3" s="36">
        <v>7099.5</v>
      </c>
      <c r="G3" s="36">
        <v>6968.5</v>
      </c>
      <c r="H3" s="36">
        <v>6743.25</v>
      </c>
      <c r="I3" s="36">
        <v>8585</v>
      </c>
      <c r="J3" s="36">
        <v>11759.75</v>
      </c>
      <c r="K3" s="36">
        <v>13233.5</v>
      </c>
      <c r="L3" s="36">
        <v>12835.5</v>
      </c>
      <c r="M3" s="32">
        <f t="shared" ref="M3:R3" si="0">(G3/F3-1)*100</f>
        <v>-1.8452003662229766</v>
      </c>
      <c r="N3" s="32">
        <f t="shared" si="0"/>
        <v>-3.2324029561598633</v>
      </c>
      <c r="O3" s="32">
        <f t="shared" si="0"/>
        <v>27.312497682868052</v>
      </c>
      <c r="P3" s="32">
        <f t="shared" si="0"/>
        <v>36.980198019801989</v>
      </c>
      <c r="Q3" s="32">
        <f t="shared" si="0"/>
        <v>12.532154169944087</v>
      </c>
      <c r="R3" s="32">
        <f t="shared" si="0"/>
        <v>-3.007518796992481</v>
      </c>
      <c r="S3" s="29">
        <f t="shared" ref="S3" si="1">(L3/H3-1)*100</f>
        <v>90.345901457012573</v>
      </c>
      <c r="T3" s="29">
        <f t="shared" ref="T3" si="2">(L3/F3-1)*100</f>
        <v>80.7944221424044</v>
      </c>
      <c r="U3" s="33">
        <f t="shared" ref="U3:Z3" si="3">G3-F3</f>
        <v>-131</v>
      </c>
      <c r="V3" s="33">
        <f t="shared" si="3"/>
        <v>-225.25</v>
      </c>
      <c r="W3" s="33">
        <f t="shared" si="3"/>
        <v>1841.75</v>
      </c>
      <c r="X3" s="33">
        <f t="shared" si="3"/>
        <v>3174.75</v>
      </c>
      <c r="Y3" s="33">
        <f t="shared" si="3"/>
        <v>1473.75</v>
      </c>
      <c r="Z3" s="33">
        <f t="shared" si="3"/>
        <v>-398</v>
      </c>
      <c r="AA3" s="30">
        <f t="shared" ref="AA3" si="4">L3-H3</f>
        <v>6092.25</v>
      </c>
      <c r="AB3" s="30">
        <f t="shared" ref="AB3" si="5">L3-F3</f>
        <v>5736</v>
      </c>
    </row>
    <row r="4" spans="1:28" s="48" customFormat="1" ht="35.25" customHeight="1" x14ac:dyDescent="0.25">
      <c r="A4" s="22">
        <v>4</v>
      </c>
      <c r="B4" s="89" t="s">
        <v>175</v>
      </c>
      <c r="C4" s="141" t="s">
        <v>123</v>
      </c>
      <c r="D4" s="141"/>
      <c r="E4" s="141"/>
      <c r="F4" s="36">
        <v>89496.5</v>
      </c>
      <c r="G4" s="36">
        <v>90764</v>
      </c>
      <c r="H4" s="36">
        <v>92112</v>
      </c>
      <c r="I4" s="36">
        <v>92142.25</v>
      </c>
      <c r="J4" s="36">
        <v>90383.5</v>
      </c>
      <c r="K4" s="36">
        <v>90647</v>
      </c>
      <c r="L4" s="36">
        <v>91860.5</v>
      </c>
      <c r="M4" s="32">
        <f t="shared" ref="M4:R20" si="6">(G4/F4-1)*100</f>
        <v>1.4162565016508921</v>
      </c>
      <c r="N4" s="32">
        <f t="shared" si="6"/>
        <v>1.4851703318496279</v>
      </c>
      <c r="O4" s="32">
        <f t="shared" si="6"/>
        <v>3.2840455098148702E-2</v>
      </c>
      <c r="P4" s="32">
        <f t="shared" si="6"/>
        <v>-1.9087335071587663</v>
      </c>
      <c r="Q4" s="32">
        <f t="shared" si="6"/>
        <v>0.29153551256591026</v>
      </c>
      <c r="R4" s="32">
        <f t="shared" si="6"/>
        <v>1.338709499487023</v>
      </c>
      <c r="S4" s="29">
        <f t="shared" ref="S4:S21" si="7">(L4/H4-1)*100</f>
        <v>-0.2730371721382685</v>
      </c>
      <c r="T4" s="29">
        <f t="shared" ref="T4:T21" si="8">(L4/F4-1)*100</f>
        <v>2.6414440788187221</v>
      </c>
      <c r="U4" s="33">
        <f t="shared" ref="U4:Z20" si="9">G4-F4</f>
        <v>1267.5</v>
      </c>
      <c r="V4" s="33">
        <f t="shared" si="9"/>
        <v>1348</v>
      </c>
      <c r="W4" s="33">
        <f t="shared" si="9"/>
        <v>30.25</v>
      </c>
      <c r="X4" s="33">
        <f t="shared" si="9"/>
        <v>-1758.75</v>
      </c>
      <c r="Y4" s="33">
        <f t="shared" si="9"/>
        <v>263.5</v>
      </c>
      <c r="Z4" s="33">
        <f t="shared" si="9"/>
        <v>1213.5</v>
      </c>
      <c r="AA4" s="30">
        <f t="shared" ref="AA4:AA21" si="10">L4-H4</f>
        <v>-251.5</v>
      </c>
      <c r="AB4" s="30">
        <f t="shared" ref="AB4:AB21" si="11">L4-F4</f>
        <v>2364</v>
      </c>
    </row>
    <row r="5" spans="1:28" s="48" customFormat="1" ht="35.25" customHeight="1" x14ac:dyDescent="0.25">
      <c r="A5" s="22">
        <v>76</v>
      </c>
      <c r="B5" s="89"/>
      <c r="C5" s="101" t="s">
        <v>158</v>
      </c>
      <c r="D5" s="101"/>
      <c r="E5" s="101"/>
      <c r="F5" s="31">
        <v>6044.25</v>
      </c>
      <c r="G5" s="31">
        <v>5034.25</v>
      </c>
      <c r="H5" s="31">
        <v>4543.75</v>
      </c>
      <c r="I5" s="31">
        <v>4858</v>
      </c>
      <c r="J5" s="31">
        <v>4774.75</v>
      </c>
      <c r="K5" s="31">
        <v>5956.75</v>
      </c>
      <c r="L5" s="31">
        <v>6618.75</v>
      </c>
      <c r="M5" s="32">
        <f t="shared" si="6"/>
        <v>-16.710096372585515</v>
      </c>
      <c r="N5" s="32">
        <f t="shared" si="6"/>
        <v>-9.743258678055323</v>
      </c>
      <c r="O5" s="32">
        <f t="shared" si="6"/>
        <v>6.9160935350756514</v>
      </c>
      <c r="P5" s="32">
        <f t="shared" si="6"/>
        <v>-1.7136681762041972</v>
      </c>
      <c r="Q5" s="32">
        <f t="shared" si="6"/>
        <v>24.755222786533327</v>
      </c>
      <c r="R5" s="32">
        <f t="shared" si="6"/>
        <v>11.113442733033963</v>
      </c>
      <c r="S5" s="29">
        <f t="shared" si="7"/>
        <v>45.667125171939475</v>
      </c>
      <c r="T5" s="29">
        <f t="shared" si="8"/>
        <v>9.5049013525251311</v>
      </c>
      <c r="U5" s="33">
        <f t="shared" si="9"/>
        <v>-1010</v>
      </c>
      <c r="V5" s="33">
        <f t="shared" si="9"/>
        <v>-490.5</v>
      </c>
      <c r="W5" s="33">
        <f t="shared" si="9"/>
        <v>314.25</v>
      </c>
      <c r="X5" s="33">
        <f t="shared" si="9"/>
        <v>-83.25</v>
      </c>
      <c r="Y5" s="33">
        <f t="shared" si="9"/>
        <v>1182</v>
      </c>
      <c r="Z5" s="33">
        <f t="shared" si="9"/>
        <v>662</v>
      </c>
      <c r="AA5" s="30">
        <f t="shared" si="10"/>
        <v>2075</v>
      </c>
      <c r="AB5" s="30">
        <f t="shared" si="11"/>
        <v>574.5</v>
      </c>
    </row>
    <row r="6" spans="1:28" s="48" customFormat="1" ht="35.25" customHeight="1" x14ac:dyDescent="0.25">
      <c r="A6" s="22">
        <v>6</v>
      </c>
      <c r="B6" s="89" t="s">
        <v>177</v>
      </c>
      <c r="C6" s="216" t="s">
        <v>123</v>
      </c>
      <c r="D6" s="216"/>
      <c r="E6" s="216"/>
      <c r="F6" s="36">
        <v>60671</v>
      </c>
      <c r="G6" s="36">
        <v>61778</v>
      </c>
      <c r="H6" s="36">
        <v>63173.5</v>
      </c>
      <c r="I6" s="36">
        <v>63616.75</v>
      </c>
      <c r="J6" s="36">
        <v>64227.75</v>
      </c>
      <c r="K6" s="36">
        <v>64481.75</v>
      </c>
      <c r="L6" s="36">
        <v>65269.25</v>
      </c>
      <c r="M6" s="32">
        <f t="shared" si="6"/>
        <v>1.8245949465148126</v>
      </c>
      <c r="N6" s="32">
        <f t="shared" si="6"/>
        <v>2.2588947521771541</v>
      </c>
      <c r="O6" s="32">
        <f t="shared" si="6"/>
        <v>0.70163913666332345</v>
      </c>
      <c r="P6" s="32">
        <f t="shared" si="6"/>
        <v>0.96043887812564677</v>
      </c>
      <c r="Q6" s="32">
        <f t="shared" si="6"/>
        <v>0.39546769114595648</v>
      </c>
      <c r="R6" s="32">
        <f t="shared" si="6"/>
        <v>1.2212757873351743</v>
      </c>
      <c r="S6" s="29">
        <f t="shared" si="7"/>
        <v>3.3174511464459044</v>
      </c>
      <c r="T6" s="29">
        <f t="shared" si="8"/>
        <v>7.5789916104893607</v>
      </c>
      <c r="U6" s="33">
        <f t="shared" si="9"/>
        <v>1107</v>
      </c>
      <c r="V6" s="33">
        <f t="shared" si="9"/>
        <v>1395.5</v>
      </c>
      <c r="W6" s="33">
        <f t="shared" si="9"/>
        <v>443.25</v>
      </c>
      <c r="X6" s="33">
        <f t="shared" si="9"/>
        <v>611</v>
      </c>
      <c r="Y6" s="33">
        <f t="shared" si="9"/>
        <v>254</v>
      </c>
      <c r="Z6" s="33">
        <f t="shared" si="9"/>
        <v>787.5</v>
      </c>
      <c r="AA6" s="30">
        <f t="shared" si="10"/>
        <v>2095.75</v>
      </c>
      <c r="AB6" s="30">
        <f t="shared" si="11"/>
        <v>4598.25</v>
      </c>
    </row>
    <row r="7" spans="1:28" s="48" customFormat="1" ht="35.25" customHeight="1" x14ac:dyDescent="0.25">
      <c r="A7" s="22"/>
      <c r="B7" s="89"/>
      <c r="C7" s="218" t="s">
        <v>178</v>
      </c>
      <c r="D7" s="218"/>
      <c r="E7" s="218"/>
      <c r="F7" s="35">
        <f>F6-F8</f>
        <v>54994.5</v>
      </c>
      <c r="G7" s="35">
        <f t="shared" ref="G7:L7" si="12">G6-G8</f>
        <v>56969</v>
      </c>
      <c r="H7" s="35">
        <f t="shared" si="12"/>
        <v>58959.75</v>
      </c>
      <c r="I7" s="35">
        <f t="shared" si="12"/>
        <v>58915.75</v>
      </c>
      <c r="J7" s="35">
        <f t="shared" si="12"/>
        <v>58127.5</v>
      </c>
      <c r="K7" s="35">
        <f t="shared" si="12"/>
        <v>57164</v>
      </c>
      <c r="L7" s="35">
        <f t="shared" si="12"/>
        <v>57323.25</v>
      </c>
      <c r="M7" s="32">
        <f t="shared" si="6"/>
        <v>3.5903590359035897</v>
      </c>
      <c r="N7" s="32">
        <f t="shared" si="6"/>
        <v>3.4944443469255182</v>
      </c>
      <c r="O7" s="32">
        <f t="shared" si="6"/>
        <v>-7.4627182103048639E-2</v>
      </c>
      <c r="P7" s="32">
        <f t="shared" si="6"/>
        <v>-1.3379274642179695</v>
      </c>
      <c r="Q7" s="32">
        <f t="shared" si="6"/>
        <v>-1.6575631155649195</v>
      </c>
      <c r="R7" s="32">
        <f t="shared" si="6"/>
        <v>0.27858442376320625</v>
      </c>
      <c r="S7" s="29">
        <f t="shared" si="7"/>
        <v>-2.7756223525371104</v>
      </c>
      <c r="T7" s="29">
        <f t="shared" si="8"/>
        <v>4.2345143605269531</v>
      </c>
      <c r="U7" s="33">
        <f t="shared" si="9"/>
        <v>1974.5</v>
      </c>
      <c r="V7" s="33">
        <f t="shared" si="9"/>
        <v>1990.75</v>
      </c>
      <c r="W7" s="33">
        <f t="shared" si="9"/>
        <v>-44</v>
      </c>
      <c r="X7" s="33">
        <f t="shared" si="9"/>
        <v>-788.25</v>
      </c>
      <c r="Y7" s="33">
        <f t="shared" si="9"/>
        <v>-963.5</v>
      </c>
      <c r="Z7" s="33">
        <f t="shared" si="9"/>
        <v>159.25</v>
      </c>
      <c r="AA7" s="30">
        <f t="shared" si="10"/>
        <v>-1636.5</v>
      </c>
      <c r="AB7" s="30">
        <f t="shared" si="11"/>
        <v>2328.75</v>
      </c>
    </row>
    <row r="8" spans="1:28" s="48" customFormat="1" ht="35.25" customHeight="1" x14ac:dyDescent="0.25">
      <c r="A8" s="22">
        <v>78</v>
      </c>
      <c r="B8" s="89"/>
      <c r="C8" s="218" t="s">
        <v>166</v>
      </c>
      <c r="D8" s="218"/>
      <c r="E8" s="218"/>
      <c r="F8" s="31">
        <v>5676.5</v>
      </c>
      <c r="G8" s="31">
        <v>4809</v>
      </c>
      <c r="H8" s="31">
        <v>4213.75</v>
      </c>
      <c r="I8" s="31">
        <v>4701</v>
      </c>
      <c r="J8" s="31">
        <v>6100.25</v>
      </c>
      <c r="K8" s="31">
        <v>7317.75</v>
      </c>
      <c r="L8" s="31">
        <v>7946</v>
      </c>
      <c r="M8" s="32">
        <f t="shared" si="6"/>
        <v>-15.28230423676561</v>
      </c>
      <c r="N8" s="32">
        <f t="shared" si="6"/>
        <v>-12.377833229361613</v>
      </c>
      <c r="O8" s="32">
        <f t="shared" si="6"/>
        <v>11.563334322159591</v>
      </c>
      <c r="P8" s="32">
        <f t="shared" si="6"/>
        <v>29.764943629015093</v>
      </c>
      <c r="Q8" s="32">
        <f t="shared" si="6"/>
        <v>19.958198434490381</v>
      </c>
      <c r="R8" s="32">
        <f t="shared" si="6"/>
        <v>8.585289194082879</v>
      </c>
      <c r="S8" s="29">
        <f t="shared" si="7"/>
        <v>88.573123702165518</v>
      </c>
      <c r="T8" s="29">
        <f t="shared" si="8"/>
        <v>39.980621862062883</v>
      </c>
      <c r="U8" s="33">
        <f t="shared" si="9"/>
        <v>-867.5</v>
      </c>
      <c r="V8" s="33">
        <f t="shared" si="9"/>
        <v>-595.25</v>
      </c>
      <c r="W8" s="33">
        <f t="shared" si="9"/>
        <v>487.25</v>
      </c>
      <c r="X8" s="33">
        <f t="shared" si="9"/>
        <v>1399.25</v>
      </c>
      <c r="Y8" s="33">
        <f t="shared" si="9"/>
        <v>1217.5</v>
      </c>
      <c r="Z8" s="33">
        <f t="shared" si="9"/>
        <v>628.25</v>
      </c>
      <c r="AA8" s="30">
        <f t="shared" si="10"/>
        <v>3732.25</v>
      </c>
      <c r="AB8" s="30">
        <f t="shared" si="11"/>
        <v>2269.5</v>
      </c>
    </row>
    <row r="9" spans="1:28" s="48" customFormat="1" ht="35.25" customHeight="1" x14ac:dyDescent="0.25">
      <c r="A9" s="22">
        <v>2</v>
      </c>
      <c r="B9" s="82" t="s">
        <v>167</v>
      </c>
      <c r="C9" s="141" t="s">
        <v>123</v>
      </c>
      <c r="D9" s="141"/>
      <c r="E9" s="141"/>
      <c r="F9" s="36">
        <v>157267</v>
      </c>
      <c r="G9" s="36">
        <v>159510.5</v>
      </c>
      <c r="H9" s="36">
        <v>162028.75</v>
      </c>
      <c r="I9" s="36">
        <v>164344</v>
      </c>
      <c r="J9" s="36">
        <v>166371</v>
      </c>
      <c r="K9" s="36">
        <v>168361.75</v>
      </c>
      <c r="L9" s="36">
        <v>169965.25</v>
      </c>
      <c r="M9" s="32">
        <f t="shared" si="6"/>
        <v>1.4265548398583405</v>
      </c>
      <c r="N9" s="32">
        <f t="shared" si="6"/>
        <v>1.5787361960497792</v>
      </c>
      <c r="O9" s="32">
        <f t="shared" si="6"/>
        <v>1.428913078697458</v>
      </c>
      <c r="P9" s="32">
        <f t="shared" si="6"/>
        <v>1.2333885021661883</v>
      </c>
      <c r="Q9" s="32">
        <f t="shared" si="6"/>
        <v>1.1965727200052845</v>
      </c>
      <c r="R9" s="32">
        <f t="shared" si="6"/>
        <v>0.95241347871473092</v>
      </c>
      <c r="S9" s="29">
        <f t="shared" si="7"/>
        <v>4.8982047939023277</v>
      </c>
      <c r="T9" s="29">
        <f t="shared" si="8"/>
        <v>8.0743258280503873</v>
      </c>
      <c r="U9" s="33">
        <f t="shared" si="9"/>
        <v>2243.5</v>
      </c>
      <c r="V9" s="33">
        <f t="shared" si="9"/>
        <v>2518.25</v>
      </c>
      <c r="W9" s="33">
        <f t="shared" si="9"/>
        <v>2315.25</v>
      </c>
      <c r="X9" s="33">
        <f t="shared" si="9"/>
        <v>2027</v>
      </c>
      <c r="Y9" s="33">
        <f t="shared" si="9"/>
        <v>1990.75</v>
      </c>
      <c r="Z9" s="33">
        <f t="shared" si="9"/>
        <v>1603.5</v>
      </c>
      <c r="AA9" s="30">
        <f t="shared" si="10"/>
        <v>7936.5</v>
      </c>
      <c r="AB9" s="30">
        <f t="shared" si="11"/>
        <v>12698.25</v>
      </c>
    </row>
    <row r="10" spans="1:28" s="48" customFormat="1" ht="35.25" customHeight="1" x14ac:dyDescent="0.25">
      <c r="A10" s="22"/>
      <c r="B10" s="82"/>
      <c r="C10" s="218" t="s">
        <v>179</v>
      </c>
      <c r="D10" s="218"/>
      <c r="E10" s="218"/>
      <c r="F10" s="31">
        <f>F9-F11</f>
        <v>54994.25</v>
      </c>
      <c r="G10" s="31">
        <f t="shared" ref="G10:L10" si="13">G9-G11</f>
        <v>56968.75</v>
      </c>
      <c r="H10" s="31">
        <f t="shared" si="13"/>
        <v>58960</v>
      </c>
      <c r="I10" s="31">
        <f t="shared" si="13"/>
        <v>58916</v>
      </c>
      <c r="J10" s="31">
        <f t="shared" si="13"/>
        <v>58127.5</v>
      </c>
      <c r="K10" s="31">
        <f t="shared" si="13"/>
        <v>57163.75</v>
      </c>
      <c r="L10" s="31">
        <f t="shared" si="13"/>
        <v>57323.25</v>
      </c>
      <c r="M10" s="32">
        <f t="shared" si="6"/>
        <v>3.5903753574237252</v>
      </c>
      <c r="N10" s="32">
        <f t="shared" si="6"/>
        <v>3.4953373560065781</v>
      </c>
      <c r="O10" s="32">
        <f t="shared" si="6"/>
        <v>-7.4626865671645337E-2</v>
      </c>
      <c r="P10" s="32">
        <f t="shared" si="6"/>
        <v>-1.3383461198995139</v>
      </c>
      <c r="Q10" s="32">
        <f t="shared" si="6"/>
        <v>-1.6579932045933554</v>
      </c>
      <c r="R10" s="32">
        <f t="shared" si="6"/>
        <v>0.2790229822221324</v>
      </c>
      <c r="S10" s="29">
        <f t="shared" si="7"/>
        <v>-2.7760345997286273</v>
      </c>
      <c r="T10" s="29">
        <f t="shared" si="8"/>
        <v>4.2349882033121622</v>
      </c>
      <c r="U10" s="33">
        <f t="shared" si="9"/>
        <v>1974.5</v>
      </c>
      <c r="V10" s="33">
        <f t="shared" si="9"/>
        <v>1991.25</v>
      </c>
      <c r="W10" s="33">
        <f t="shared" si="9"/>
        <v>-44</v>
      </c>
      <c r="X10" s="33">
        <f t="shared" si="9"/>
        <v>-788.5</v>
      </c>
      <c r="Y10" s="33">
        <f t="shared" si="9"/>
        <v>-963.75</v>
      </c>
      <c r="Z10" s="33">
        <f t="shared" si="9"/>
        <v>159.5</v>
      </c>
      <c r="AA10" s="30">
        <f t="shared" si="10"/>
        <v>-1636.75</v>
      </c>
      <c r="AB10" s="30">
        <f t="shared" si="11"/>
        <v>2329</v>
      </c>
    </row>
    <row r="11" spans="1:28" s="48" customFormat="1" ht="35.25" customHeight="1" x14ac:dyDescent="0.25">
      <c r="A11" s="22">
        <v>81</v>
      </c>
      <c r="B11" s="82"/>
      <c r="C11" s="218" t="s">
        <v>159</v>
      </c>
      <c r="D11" s="218"/>
      <c r="E11" s="218"/>
      <c r="F11" s="31">
        <v>102272.75</v>
      </c>
      <c r="G11" s="31">
        <v>102541.75</v>
      </c>
      <c r="H11" s="31">
        <v>103068.75</v>
      </c>
      <c r="I11" s="31">
        <v>105428</v>
      </c>
      <c r="J11" s="31">
        <v>108243.5</v>
      </c>
      <c r="K11" s="31">
        <v>111198</v>
      </c>
      <c r="L11" s="31">
        <v>112642</v>
      </c>
      <c r="M11" s="32">
        <f t="shared" si="6"/>
        <v>0.26302216377285248</v>
      </c>
      <c r="N11" s="32">
        <f t="shared" si="6"/>
        <v>0.51393700614628113</v>
      </c>
      <c r="O11" s="32">
        <f t="shared" si="6"/>
        <v>2.2890061245527837</v>
      </c>
      <c r="P11" s="32">
        <f t="shared" si="6"/>
        <v>2.6705429297719796</v>
      </c>
      <c r="Q11" s="32">
        <f t="shared" si="6"/>
        <v>2.7294941497642</v>
      </c>
      <c r="R11" s="32">
        <f t="shared" si="6"/>
        <v>1.298584506915601</v>
      </c>
      <c r="S11" s="29">
        <f t="shared" si="7"/>
        <v>9.2882178157783102</v>
      </c>
      <c r="T11" s="29">
        <f t="shared" si="8"/>
        <v>10.138819969151115</v>
      </c>
      <c r="U11" s="33">
        <f t="shared" si="9"/>
        <v>269</v>
      </c>
      <c r="V11" s="33">
        <f t="shared" si="9"/>
        <v>527</v>
      </c>
      <c r="W11" s="33">
        <f t="shared" si="9"/>
        <v>2359.25</v>
      </c>
      <c r="X11" s="33">
        <f t="shared" si="9"/>
        <v>2815.5</v>
      </c>
      <c r="Y11" s="33">
        <f t="shared" si="9"/>
        <v>2954.5</v>
      </c>
      <c r="Z11" s="33">
        <f t="shared" si="9"/>
        <v>1444</v>
      </c>
      <c r="AA11" s="30">
        <f t="shared" si="10"/>
        <v>9573.25</v>
      </c>
      <c r="AB11" s="30">
        <f t="shared" si="11"/>
        <v>10369.25</v>
      </c>
    </row>
    <row r="12" spans="1:28" s="48" customFormat="1" ht="35.25" customHeight="1" x14ac:dyDescent="0.25">
      <c r="A12" s="22">
        <v>78</v>
      </c>
      <c r="B12" s="82" t="s">
        <v>166</v>
      </c>
      <c r="C12" s="223" t="s">
        <v>123</v>
      </c>
      <c r="D12" s="223"/>
      <c r="E12" s="223"/>
      <c r="F12" s="36">
        <v>5676.5</v>
      </c>
      <c r="G12" s="36">
        <v>4809</v>
      </c>
      <c r="H12" s="36">
        <v>4213.75</v>
      </c>
      <c r="I12" s="36">
        <v>4701</v>
      </c>
      <c r="J12" s="36">
        <v>6100.25</v>
      </c>
      <c r="K12" s="36">
        <v>7317.75</v>
      </c>
      <c r="L12" s="36">
        <v>7946</v>
      </c>
      <c r="M12" s="32">
        <f t="shared" si="6"/>
        <v>-15.28230423676561</v>
      </c>
      <c r="N12" s="32">
        <f t="shared" si="6"/>
        <v>-12.377833229361613</v>
      </c>
      <c r="O12" s="32">
        <f t="shared" si="6"/>
        <v>11.563334322159591</v>
      </c>
      <c r="P12" s="32">
        <f t="shared" si="6"/>
        <v>29.764943629015093</v>
      </c>
      <c r="Q12" s="32">
        <f t="shared" si="6"/>
        <v>19.958198434490381</v>
      </c>
      <c r="R12" s="32">
        <f t="shared" si="6"/>
        <v>8.585289194082879</v>
      </c>
      <c r="S12" s="29">
        <f t="shared" si="7"/>
        <v>88.573123702165518</v>
      </c>
      <c r="T12" s="29">
        <f t="shared" si="8"/>
        <v>39.980621862062883</v>
      </c>
      <c r="U12" s="33">
        <f t="shared" si="9"/>
        <v>-867.5</v>
      </c>
      <c r="V12" s="33">
        <f t="shared" si="9"/>
        <v>-595.25</v>
      </c>
      <c r="W12" s="33">
        <f t="shared" si="9"/>
        <v>487.25</v>
      </c>
      <c r="X12" s="33">
        <f t="shared" si="9"/>
        <v>1399.25</v>
      </c>
      <c r="Y12" s="33">
        <f t="shared" si="9"/>
        <v>1217.5</v>
      </c>
      <c r="Z12" s="33">
        <f t="shared" si="9"/>
        <v>628.25</v>
      </c>
      <c r="AA12" s="30">
        <f t="shared" si="10"/>
        <v>3732.25</v>
      </c>
      <c r="AB12" s="30">
        <f t="shared" si="11"/>
        <v>2269.5</v>
      </c>
    </row>
    <row r="13" spans="1:28" s="48" customFormat="1" ht="35.25" customHeight="1" x14ac:dyDescent="0.25">
      <c r="A13" s="22">
        <v>78</v>
      </c>
      <c r="B13" s="82"/>
      <c r="C13" s="224" t="s">
        <v>188</v>
      </c>
      <c r="D13" s="224"/>
      <c r="E13" s="224"/>
      <c r="F13" s="40">
        <f>F12-F14</f>
        <v>3732.5</v>
      </c>
      <c r="G13" s="40">
        <f t="shared" ref="G13:L13" si="14">G12-G14</f>
        <v>2973.5</v>
      </c>
      <c r="H13" s="40">
        <f t="shared" si="14"/>
        <v>2681.5</v>
      </c>
      <c r="I13" s="40">
        <f t="shared" si="14"/>
        <v>2724.5</v>
      </c>
      <c r="J13" s="40">
        <f t="shared" si="14"/>
        <v>2729.25</v>
      </c>
      <c r="K13" s="40">
        <f t="shared" si="14"/>
        <v>3140.75</v>
      </c>
      <c r="L13" s="40">
        <f t="shared" si="14"/>
        <v>3209.75</v>
      </c>
      <c r="M13" s="32">
        <f t="shared" si="6"/>
        <v>-20.334896182183527</v>
      </c>
      <c r="N13" s="32">
        <f t="shared" si="6"/>
        <v>-9.8200773499243272</v>
      </c>
      <c r="O13" s="32">
        <f t="shared" si="6"/>
        <v>1.6035800857728821</v>
      </c>
      <c r="P13" s="32">
        <f t="shared" si="6"/>
        <v>0.17434391631492296</v>
      </c>
      <c r="Q13" s="32">
        <f t="shared" si="6"/>
        <v>15.077402216726199</v>
      </c>
      <c r="R13" s="32">
        <f t="shared" si="6"/>
        <v>2.1969274854732213</v>
      </c>
      <c r="S13" s="29">
        <f t="shared" si="7"/>
        <v>19.699794890919264</v>
      </c>
      <c r="T13" s="29">
        <f t="shared" si="8"/>
        <v>-14.005358338914942</v>
      </c>
      <c r="U13" s="33">
        <f t="shared" si="9"/>
        <v>-759</v>
      </c>
      <c r="V13" s="33">
        <f t="shared" si="9"/>
        <v>-292</v>
      </c>
      <c r="W13" s="33">
        <f t="shared" si="9"/>
        <v>43</v>
      </c>
      <c r="X13" s="33">
        <f t="shared" si="9"/>
        <v>4.75</v>
      </c>
      <c r="Y13" s="33">
        <f t="shared" si="9"/>
        <v>411.5</v>
      </c>
      <c r="Z13" s="33">
        <f t="shared" si="9"/>
        <v>69</v>
      </c>
      <c r="AA13" s="30">
        <f t="shared" si="10"/>
        <v>528.25</v>
      </c>
      <c r="AB13" s="30">
        <f t="shared" si="11"/>
        <v>-522.75</v>
      </c>
    </row>
    <row r="14" spans="1:28" s="48" customFormat="1" ht="35.25" customHeight="1" x14ac:dyDescent="0.25">
      <c r="A14" s="22">
        <v>82</v>
      </c>
      <c r="B14" s="82"/>
      <c r="C14" s="142" t="s">
        <v>160</v>
      </c>
      <c r="D14" s="225"/>
      <c r="E14" s="225"/>
      <c r="F14" s="31">
        <v>1944</v>
      </c>
      <c r="G14" s="31">
        <v>1835.5</v>
      </c>
      <c r="H14" s="31">
        <v>1532.25</v>
      </c>
      <c r="I14" s="31">
        <v>1976.5</v>
      </c>
      <c r="J14" s="31">
        <v>3371</v>
      </c>
      <c r="K14" s="31">
        <v>4177</v>
      </c>
      <c r="L14" s="31">
        <v>4736.25</v>
      </c>
      <c r="M14" s="32">
        <f t="shared" si="6"/>
        <v>-5.5812757201646139</v>
      </c>
      <c r="N14" s="32">
        <f t="shared" si="6"/>
        <v>-16.52138381912286</v>
      </c>
      <c r="O14" s="32">
        <f t="shared" si="6"/>
        <v>28.993310491107849</v>
      </c>
      <c r="P14" s="32">
        <f t="shared" si="6"/>
        <v>70.5540096129522</v>
      </c>
      <c r="Q14" s="32">
        <f t="shared" si="6"/>
        <v>23.909819044793835</v>
      </c>
      <c r="R14" s="32">
        <f t="shared" si="6"/>
        <v>13.388795786449602</v>
      </c>
      <c r="S14" s="29">
        <f t="shared" si="7"/>
        <v>209.10425844346548</v>
      </c>
      <c r="T14" s="29">
        <f t="shared" si="8"/>
        <v>143.63425925925927</v>
      </c>
      <c r="U14" s="33">
        <f t="shared" si="9"/>
        <v>-108.5</v>
      </c>
      <c r="V14" s="33">
        <f t="shared" si="9"/>
        <v>-303.25</v>
      </c>
      <c r="W14" s="33">
        <f t="shared" si="9"/>
        <v>444.25</v>
      </c>
      <c r="X14" s="33">
        <f t="shared" si="9"/>
        <v>1394.5</v>
      </c>
      <c r="Y14" s="33">
        <f t="shared" si="9"/>
        <v>806</v>
      </c>
      <c r="Z14" s="33">
        <f t="shared" si="9"/>
        <v>559.25</v>
      </c>
      <c r="AA14" s="30">
        <f t="shared" si="10"/>
        <v>3204</v>
      </c>
      <c r="AB14" s="30">
        <f t="shared" si="11"/>
        <v>2792.25</v>
      </c>
    </row>
    <row r="15" spans="1:28" s="48" customFormat="1" ht="35.25" customHeight="1" x14ac:dyDescent="0.25">
      <c r="A15" s="22">
        <v>80</v>
      </c>
      <c r="B15" s="89" t="s">
        <v>181</v>
      </c>
      <c r="C15" s="216" t="s">
        <v>123</v>
      </c>
      <c r="D15" s="217"/>
      <c r="E15" s="217"/>
      <c r="F15" s="36">
        <v>18820.75</v>
      </c>
      <c r="G15" s="36">
        <v>16811.5</v>
      </c>
      <c r="H15" s="36">
        <v>15500.5</v>
      </c>
      <c r="I15" s="36">
        <v>17904.75</v>
      </c>
      <c r="J15" s="36">
        <v>22634.75</v>
      </c>
      <c r="K15" s="36">
        <v>26507.75</v>
      </c>
      <c r="L15" s="36">
        <v>27400.5</v>
      </c>
      <c r="M15" s="32">
        <f t="shared" si="6"/>
        <v>-10.67571696133257</v>
      </c>
      <c r="N15" s="32">
        <f t="shared" si="6"/>
        <v>-7.7982333521696479</v>
      </c>
      <c r="O15" s="32">
        <f t="shared" si="6"/>
        <v>15.510789974516959</v>
      </c>
      <c r="P15" s="32">
        <f t="shared" si="6"/>
        <v>26.417570756363528</v>
      </c>
      <c r="Q15" s="32">
        <f t="shared" si="6"/>
        <v>17.110858304156217</v>
      </c>
      <c r="R15" s="32">
        <f t="shared" si="6"/>
        <v>3.3678829776197627</v>
      </c>
      <c r="S15" s="29">
        <f t="shared" si="7"/>
        <v>76.77171704138577</v>
      </c>
      <c r="T15" s="29">
        <f t="shared" si="8"/>
        <v>45.586653029236345</v>
      </c>
      <c r="U15" s="33">
        <f t="shared" si="9"/>
        <v>-2009.25</v>
      </c>
      <c r="V15" s="33">
        <f t="shared" si="9"/>
        <v>-1311</v>
      </c>
      <c r="W15" s="33">
        <f t="shared" si="9"/>
        <v>2404.25</v>
      </c>
      <c r="X15" s="33">
        <f t="shared" si="9"/>
        <v>4730</v>
      </c>
      <c r="Y15" s="33">
        <f t="shared" si="9"/>
        <v>3873</v>
      </c>
      <c r="Z15" s="33">
        <f t="shared" si="9"/>
        <v>892.75</v>
      </c>
      <c r="AA15" s="30">
        <f t="shared" si="10"/>
        <v>11900</v>
      </c>
      <c r="AB15" s="30">
        <f t="shared" si="11"/>
        <v>8579.75</v>
      </c>
    </row>
    <row r="16" spans="1:28" s="48" customFormat="1" ht="35.25" customHeight="1" x14ac:dyDescent="0.25">
      <c r="A16" s="22">
        <v>5</v>
      </c>
      <c r="B16" s="89"/>
      <c r="C16" s="124" t="s">
        <v>125</v>
      </c>
      <c r="D16" s="124"/>
      <c r="E16" s="124"/>
      <c r="F16" s="31">
        <v>7099.5</v>
      </c>
      <c r="G16" s="31">
        <v>6968.5</v>
      </c>
      <c r="H16" s="31">
        <v>6743.25</v>
      </c>
      <c r="I16" s="31">
        <v>8585</v>
      </c>
      <c r="J16" s="31">
        <v>11759.75</v>
      </c>
      <c r="K16" s="31">
        <v>13233.5</v>
      </c>
      <c r="L16" s="31">
        <v>12835.5</v>
      </c>
      <c r="M16" s="32">
        <f t="shared" si="6"/>
        <v>-1.8452003662229766</v>
      </c>
      <c r="N16" s="32">
        <f t="shared" si="6"/>
        <v>-3.2324029561598633</v>
      </c>
      <c r="O16" s="32">
        <f t="shared" si="6"/>
        <v>27.312497682868052</v>
      </c>
      <c r="P16" s="32">
        <f t="shared" si="6"/>
        <v>36.980198019801989</v>
      </c>
      <c r="Q16" s="32">
        <f t="shared" si="6"/>
        <v>12.532154169944087</v>
      </c>
      <c r="R16" s="32">
        <f t="shared" si="6"/>
        <v>-3.007518796992481</v>
      </c>
      <c r="S16" s="29">
        <f t="shared" si="7"/>
        <v>90.345901457012573</v>
      </c>
      <c r="T16" s="29">
        <f t="shared" si="8"/>
        <v>80.7944221424044</v>
      </c>
      <c r="U16" s="33">
        <f t="shared" si="9"/>
        <v>-131</v>
      </c>
      <c r="V16" s="33">
        <f t="shared" si="9"/>
        <v>-225.25</v>
      </c>
      <c r="W16" s="33">
        <f t="shared" si="9"/>
        <v>1841.75</v>
      </c>
      <c r="X16" s="33">
        <f t="shared" si="9"/>
        <v>3174.75</v>
      </c>
      <c r="Y16" s="33">
        <f t="shared" si="9"/>
        <v>1473.75</v>
      </c>
      <c r="Z16" s="33">
        <f t="shared" si="9"/>
        <v>-398</v>
      </c>
      <c r="AA16" s="30">
        <f t="shared" si="10"/>
        <v>6092.25</v>
      </c>
      <c r="AB16" s="30">
        <f t="shared" si="11"/>
        <v>5736</v>
      </c>
    </row>
    <row r="17" spans="1:28" s="48" customFormat="1" ht="35.25" customHeight="1" x14ac:dyDescent="0.25">
      <c r="A17" s="22">
        <v>78</v>
      </c>
      <c r="B17" s="89"/>
      <c r="C17" s="218" t="s">
        <v>166</v>
      </c>
      <c r="D17" s="218"/>
      <c r="E17" s="218"/>
      <c r="F17" s="40">
        <v>5676.5</v>
      </c>
      <c r="G17" s="40">
        <v>4809</v>
      </c>
      <c r="H17" s="40">
        <v>4213.75</v>
      </c>
      <c r="I17" s="40">
        <v>4701</v>
      </c>
      <c r="J17" s="40">
        <v>6100.25</v>
      </c>
      <c r="K17" s="40">
        <v>7317.75</v>
      </c>
      <c r="L17" s="40">
        <v>7946</v>
      </c>
      <c r="M17" s="32">
        <f t="shared" si="6"/>
        <v>-15.28230423676561</v>
      </c>
      <c r="N17" s="32">
        <f t="shared" si="6"/>
        <v>-12.377833229361613</v>
      </c>
      <c r="O17" s="32">
        <f t="shared" si="6"/>
        <v>11.563334322159591</v>
      </c>
      <c r="P17" s="32">
        <f t="shared" si="6"/>
        <v>29.764943629015093</v>
      </c>
      <c r="Q17" s="32">
        <f t="shared" si="6"/>
        <v>19.958198434490381</v>
      </c>
      <c r="R17" s="32">
        <f t="shared" si="6"/>
        <v>8.585289194082879</v>
      </c>
      <c r="S17" s="29">
        <f t="shared" si="7"/>
        <v>88.573123702165518</v>
      </c>
      <c r="T17" s="29">
        <f t="shared" si="8"/>
        <v>39.980621862062883</v>
      </c>
      <c r="U17" s="33">
        <f t="shared" si="9"/>
        <v>-867.5</v>
      </c>
      <c r="V17" s="33">
        <f t="shared" si="9"/>
        <v>-595.25</v>
      </c>
      <c r="W17" s="33">
        <f t="shared" si="9"/>
        <v>487.25</v>
      </c>
      <c r="X17" s="33">
        <f t="shared" si="9"/>
        <v>1399.25</v>
      </c>
      <c r="Y17" s="33">
        <f t="shared" si="9"/>
        <v>1217.5</v>
      </c>
      <c r="Z17" s="33">
        <f t="shared" si="9"/>
        <v>628.25</v>
      </c>
      <c r="AA17" s="30">
        <f t="shared" si="10"/>
        <v>3732.25</v>
      </c>
      <c r="AB17" s="30">
        <f t="shared" si="11"/>
        <v>2269.5</v>
      </c>
    </row>
    <row r="18" spans="1:28" s="48" customFormat="1" ht="35.25" customHeight="1" x14ac:dyDescent="0.25">
      <c r="A18" s="22">
        <v>76</v>
      </c>
      <c r="B18" s="89"/>
      <c r="C18" s="101" t="s">
        <v>158</v>
      </c>
      <c r="D18" s="101"/>
      <c r="E18" s="101"/>
      <c r="F18" s="31">
        <v>6044.25</v>
      </c>
      <c r="G18" s="31">
        <v>5034.25</v>
      </c>
      <c r="H18" s="31">
        <v>4543.75</v>
      </c>
      <c r="I18" s="31">
        <v>4858</v>
      </c>
      <c r="J18" s="31">
        <v>4774.75</v>
      </c>
      <c r="K18" s="31">
        <v>5956.75</v>
      </c>
      <c r="L18" s="31">
        <v>6618.75</v>
      </c>
      <c r="M18" s="32">
        <f t="shared" si="6"/>
        <v>-16.710096372585515</v>
      </c>
      <c r="N18" s="32">
        <f t="shared" si="6"/>
        <v>-9.743258678055323</v>
      </c>
      <c r="O18" s="32">
        <f t="shared" si="6"/>
        <v>6.9160935350756514</v>
      </c>
      <c r="P18" s="32">
        <f t="shared" si="6"/>
        <v>-1.7136681762041972</v>
      </c>
      <c r="Q18" s="32">
        <f t="shared" si="6"/>
        <v>24.755222786533327</v>
      </c>
      <c r="R18" s="32">
        <f t="shared" si="6"/>
        <v>11.113442733033963</v>
      </c>
      <c r="S18" s="29">
        <f t="shared" si="7"/>
        <v>45.667125171939475</v>
      </c>
      <c r="T18" s="29">
        <f t="shared" si="8"/>
        <v>9.5049013525251311</v>
      </c>
      <c r="U18" s="33">
        <f t="shared" si="9"/>
        <v>-1010</v>
      </c>
      <c r="V18" s="33">
        <f t="shared" si="9"/>
        <v>-490.5</v>
      </c>
      <c r="W18" s="33">
        <f t="shared" si="9"/>
        <v>314.25</v>
      </c>
      <c r="X18" s="33">
        <f t="shared" si="9"/>
        <v>-83.25</v>
      </c>
      <c r="Y18" s="33">
        <f t="shared" si="9"/>
        <v>1182</v>
      </c>
      <c r="Z18" s="33">
        <f t="shared" si="9"/>
        <v>662</v>
      </c>
      <c r="AA18" s="30">
        <f t="shared" si="10"/>
        <v>2075</v>
      </c>
      <c r="AB18" s="30">
        <f t="shared" si="11"/>
        <v>574.5</v>
      </c>
    </row>
    <row r="19" spans="1:28" s="48" customFormat="1" ht="35.25" customHeight="1" x14ac:dyDescent="0.25">
      <c r="A19" s="22">
        <v>80</v>
      </c>
      <c r="B19" s="89" t="s">
        <v>182</v>
      </c>
      <c r="C19" s="216" t="s">
        <v>180</v>
      </c>
      <c r="D19" s="217"/>
      <c r="E19" s="217"/>
      <c r="F19" s="36">
        <v>18820.75</v>
      </c>
      <c r="G19" s="36">
        <v>16811.5</v>
      </c>
      <c r="H19" s="36">
        <v>15500.5</v>
      </c>
      <c r="I19" s="36">
        <v>17904.75</v>
      </c>
      <c r="J19" s="36">
        <v>22634.75</v>
      </c>
      <c r="K19" s="36">
        <v>26507.75</v>
      </c>
      <c r="L19" s="36">
        <v>27400.5</v>
      </c>
      <c r="M19" s="32">
        <f t="shared" si="6"/>
        <v>-10.67571696133257</v>
      </c>
      <c r="N19" s="32">
        <f t="shared" si="6"/>
        <v>-7.7982333521696479</v>
      </c>
      <c r="O19" s="32">
        <f t="shared" si="6"/>
        <v>15.510789974516959</v>
      </c>
      <c r="P19" s="32">
        <f t="shared" si="6"/>
        <v>26.417570756363528</v>
      </c>
      <c r="Q19" s="32">
        <f t="shared" si="6"/>
        <v>17.110858304156217</v>
      </c>
      <c r="R19" s="32">
        <f t="shared" si="6"/>
        <v>3.3678829776197627</v>
      </c>
      <c r="S19" s="29">
        <f t="shared" si="7"/>
        <v>76.77171704138577</v>
      </c>
      <c r="T19" s="29">
        <f t="shared" si="8"/>
        <v>45.586653029236345</v>
      </c>
      <c r="U19" s="33">
        <f t="shared" si="9"/>
        <v>-2009.25</v>
      </c>
      <c r="V19" s="33">
        <f t="shared" si="9"/>
        <v>-1311</v>
      </c>
      <c r="W19" s="33">
        <f t="shared" si="9"/>
        <v>2404.25</v>
      </c>
      <c r="X19" s="33">
        <f t="shared" si="9"/>
        <v>4730</v>
      </c>
      <c r="Y19" s="33">
        <f t="shared" si="9"/>
        <v>3873</v>
      </c>
      <c r="Z19" s="33">
        <f t="shared" si="9"/>
        <v>892.75</v>
      </c>
      <c r="AA19" s="30">
        <f t="shared" si="10"/>
        <v>11900</v>
      </c>
      <c r="AB19" s="30">
        <f t="shared" si="11"/>
        <v>8579.75</v>
      </c>
    </row>
    <row r="20" spans="1:28" s="48" customFormat="1" ht="35.25" customHeight="1" x14ac:dyDescent="0.25">
      <c r="A20" s="22">
        <v>82</v>
      </c>
      <c r="B20" s="89"/>
      <c r="C20" s="219" t="s">
        <v>160</v>
      </c>
      <c r="D20" s="220"/>
      <c r="E20" s="220"/>
      <c r="F20" s="31">
        <v>1944</v>
      </c>
      <c r="G20" s="31">
        <v>1835.5</v>
      </c>
      <c r="H20" s="31">
        <v>1532.25</v>
      </c>
      <c r="I20" s="31">
        <v>1976.5</v>
      </c>
      <c r="J20" s="31">
        <v>3371</v>
      </c>
      <c r="K20" s="31">
        <v>4177</v>
      </c>
      <c r="L20" s="31">
        <v>4736.25</v>
      </c>
      <c r="M20" s="32">
        <f t="shared" si="6"/>
        <v>-5.5812757201646139</v>
      </c>
      <c r="N20" s="32">
        <f t="shared" si="6"/>
        <v>-16.52138381912286</v>
      </c>
      <c r="O20" s="32">
        <f t="shared" si="6"/>
        <v>28.993310491107849</v>
      </c>
      <c r="P20" s="32">
        <f t="shared" si="6"/>
        <v>70.5540096129522</v>
      </c>
      <c r="Q20" s="32">
        <f t="shared" si="6"/>
        <v>23.909819044793835</v>
      </c>
      <c r="R20" s="32">
        <f t="shared" si="6"/>
        <v>13.388795786449602</v>
      </c>
      <c r="S20" s="29">
        <f t="shared" si="7"/>
        <v>209.10425844346548</v>
      </c>
      <c r="T20" s="29">
        <f t="shared" si="8"/>
        <v>143.63425925925927</v>
      </c>
      <c r="U20" s="33">
        <f t="shared" si="9"/>
        <v>-108.5</v>
      </c>
      <c r="V20" s="33">
        <f t="shared" si="9"/>
        <v>-303.25</v>
      </c>
      <c r="W20" s="33">
        <f t="shared" si="9"/>
        <v>444.25</v>
      </c>
      <c r="X20" s="33">
        <f t="shared" si="9"/>
        <v>1394.5</v>
      </c>
      <c r="Y20" s="33">
        <f t="shared" si="9"/>
        <v>806</v>
      </c>
      <c r="Z20" s="33">
        <f t="shared" si="9"/>
        <v>559.25</v>
      </c>
      <c r="AA20" s="30">
        <f t="shared" si="10"/>
        <v>3204</v>
      </c>
      <c r="AB20" s="30">
        <f t="shared" si="11"/>
        <v>2792.25</v>
      </c>
    </row>
    <row r="21" spans="1:28" s="48" customFormat="1" ht="35.25" customHeight="1" x14ac:dyDescent="0.25">
      <c r="A21" s="22">
        <v>83</v>
      </c>
      <c r="B21" s="45" t="s">
        <v>219</v>
      </c>
      <c r="C21" s="216" t="s">
        <v>123</v>
      </c>
      <c r="D21" s="217"/>
      <c r="E21" s="217"/>
      <c r="F21" s="36">
        <v>98540.25</v>
      </c>
      <c r="G21" s="36">
        <v>99568</v>
      </c>
      <c r="H21" s="36">
        <v>100386.75</v>
      </c>
      <c r="I21" s="36">
        <v>102703.5</v>
      </c>
      <c r="J21" s="36">
        <v>105514</v>
      </c>
      <c r="K21" s="36">
        <v>108057.5</v>
      </c>
      <c r="L21" s="36">
        <v>109432</v>
      </c>
      <c r="M21" s="32">
        <f t="shared" ref="M21:R21" si="15">(G21/F21-1)*100</f>
        <v>1.0429748250080584</v>
      </c>
      <c r="N21" s="32">
        <f t="shared" si="15"/>
        <v>0.82230234613529518</v>
      </c>
      <c r="O21" s="32">
        <f t="shared" si="15"/>
        <v>2.3078244887896116</v>
      </c>
      <c r="P21" s="32">
        <f t="shared" si="15"/>
        <v>2.7365182296611223</v>
      </c>
      <c r="Q21" s="32">
        <f t="shared" si="15"/>
        <v>2.410580586462463</v>
      </c>
      <c r="R21" s="32">
        <f t="shared" si="15"/>
        <v>1.272007958725685</v>
      </c>
      <c r="S21" s="29">
        <f t="shared" si="7"/>
        <v>9.010402269223782</v>
      </c>
      <c r="T21" s="29">
        <f t="shared" si="8"/>
        <v>11.053097592100691</v>
      </c>
      <c r="U21" s="33">
        <f t="shared" ref="U21:Z21" si="16">G21-F21</f>
        <v>1027.75</v>
      </c>
      <c r="V21" s="33">
        <f t="shared" si="16"/>
        <v>818.75</v>
      </c>
      <c r="W21" s="33">
        <f t="shared" si="16"/>
        <v>2316.75</v>
      </c>
      <c r="X21" s="33">
        <f t="shared" si="16"/>
        <v>2810.5</v>
      </c>
      <c r="Y21" s="33">
        <f t="shared" si="16"/>
        <v>2543.5</v>
      </c>
      <c r="Z21" s="33">
        <f t="shared" si="16"/>
        <v>1374.5</v>
      </c>
      <c r="AA21" s="30">
        <f t="shared" si="10"/>
        <v>9045.25</v>
      </c>
      <c r="AB21" s="30">
        <f t="shared" si="11"/>
        <v>10891.75</v>
      </c>
    </row>
    <row r="22" spans="1:28" ht="15.75" x14ac:dyDescent="0.25">
      <c r="B22" s="68" t="s">
        <v>115</v>
      </c>
      <c r="C22" s="68"/>
      <c r="D22" s="68"/>
      <c r="E22" s="68"/>
      <c r="F22" s="68"/>
      <c r="G22" s="68"/>
      <c r="H22" s="68"/>
      <c r="I22" s="68"/>
      <c r="J22" s="68"/>
      <c r="K22" s="68"/>
      <c r="L22" s="68"/>
    </row>
  </sheetData>
  <mergeCells count="30">
    <mergeCell ref="A1:A2"/>
    <mergeCell ref="U1:AB1"/>
    <mergeCell ref="B1:E2"/>
    <mergeCell ref="B12:B14"/>
    <mergeCell ref="C12:E12"/>
    <mergeCell ref="C13:E13"/>
    <mergeCell ref="C14:E14"/>
    <mergeCell ref="B6:B8"/>
    <mergeCell ref="B4:B5"/>
    <mergeCell ref="B9:B11"/>
    <mergeCell ref="M1:T1"/>
    <mergeCell ref="C4:E4"/>
    <mergeCell ref="C5:E5"/>
    <mergeCell ref="C6:E6"/>
    <mergeCell ref="C7:E7"/>
    <mergeCell ref="B19:B20"/>
    <mergeCell ref="C19:E19"/>
    <mergeCell ref="C21:E21"/>
    <mergeCell ref="C3:E3"/>
    <mergeCell ref="F1:L1"/>
    <mergeCell ref="C8:E8"/>
    <mergeCell ref="C9:E9"/>
    <mergeCell ref="C10:E10"/>
    <mergeCell ref="C11:E11"/>
    <mergeCell ref="C20:E20"/>
    <mergeCell ref="B15:B18"/>
    <mergeCell ref="C15:E15"/>
    <mergeCell ref="C16:E16"/>
    <mergeCell ref="C17:E17"/>
    <mergeCell ref="C18:E18"/>
  </mergeCells>
  <pageMargins left="0.511811024" right="0.511811024" top="0.78740157499999996" bottom="0.78740157499999996" header="0.31496062000000002" footer="0.31496062000000002"/>
  <pageSetup paperSize="9" orientation="portrait" horizontalDpi="4294967293"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529FA-268A-4655-874B-B443EC1BFDC5}">
  <sheetPr>
    <tabColor theme="7" tint="-0.249977111117893"/>
  </sheetPr>
  <dimension ref="A1:AA9"/>
  <sheetViews>
    <sheetView zoomScale="70" zoomScaleNormal="70" workbookViewId="0">
      <pane xSplit="4" ySplit="2" topLeftCell="E3" activePane="bottomRight" state="frozen"/>
      <selection activeCell="B1" sqref="B1:E2"/>
      <selection pane="topRight" activeCell="B1" sqref="B1:E2"/>
      <selection pane="bottomLeft" activeCell="B1" sqref="B1:E2"/>
      <selection pane="bottomRight" sqref="A1:A2"/>
    </sheetView>
  </sheetViews>
  <sheetFormatPr defaultRowHeight="15" x14ac:dyDescent="0.25"/>
  <cols>
    <col min="2" max="2" width="25" customWidth="1"/>
    <col min="3" max="3" width="11.85546875" customWidth="1"/>
    <col min="4" max="4" width="23.42578125" customWidth="1"/>
    <col min="5" max="5" width="11.85546875" hidden="1" customWidth="1"/>
    <col min="6" max="11" width="12.28515625" hidden="1" customWidth="1"/>
    <col min="12" max="17" width="18.5703125" customWidth="1"/>
    <col min="18" max="18" width="15.5703125" customWidth="1"/>
    <col min="19" max="20" width="15.85546875" customWidth="1"/>
    <col min="21" max="26" width="18.28515625" customWidth="1"/>
    <col min="27" max="27" width="15.5703125" customWidth="1"/>
    <col min="28" max="28" width="15.5703125" style="49" customWidth="1"/>
    <col min="29" max="16384" width="9.140625" style="49"/>
  </cols>
  <sheetData>
    <row r="1" spans="1:27" s="48" customFormat="1" ht="88.5" customHeight="1" x14ac:dyDescent="0.25">
      <c r="A1" s="221" t="s">
        <v>3</v>
      </c>
      <c r="B1" s="232" t="s">
        <v>190</v>
      </c>
      <c r="C1" s="233"/>
      <c r="D1" s="234"/>
      <c r="E1" s="74" t="s">
        <v>183</v>
      </c>
      <c r="F1" s="74"/>
      <c r="G1" s="74"/>
      <c r="H1" s="74"/>
      <c r="I1" s="74"/>
      <c r="J1" s="74"/>
      <c r="K1" s="74"/>
      <c r="L1" s="74" t="s">
        <v>240</v>
      </c>
      <c r="M1" s="74"/>
      <c r="N1" s="74"/>
      <c r="O1" s="74"/>
      <c r="P1" s="74"/>
      <c r="Q1" s="74"/>
      <c r="R1" s="74"/>
      <c r="S1" s="74"/>
      <c r="T1" s="74" t="s">
        <v>242</v>
      </c>
      <c r="U1" s="74"/>
      <c r="V1" s="74"/>
      <c r="W1" s="74"/>
      <c r="X1" s="74"/>
      <c r="Y1" s="74"/>
      <c r="Z1" s="74"/>
      <c r="AA1" s="74"/>
    </row>
    <row r="2" spans="1:27" ht="175.5" customHeight="1" x14ac:dyDescent="0.25">
      <c r="A2" s="221"/>
      <c r="B2" s="235"/>
      <c r="C2" s="236"/>
      <c r="D2" s="237"/>
      <c r="E2" s="3">
        <v>2012</v>
      </c>
      <c r="F2" s="3">
        <v>2013</v>
      </c>
      <c r="G2" s="3">
        <v>2014</v>
      </c>
      <c r="H2" s="3">
        <v>2015</v>
      </c>
      <c r="I2" s="3">
        <v>2016</v>
      </c>
      <c r="J2" s="3">
        <v>2017</v>
      </c>
      <c r="K2" s="3">
        <v>2018</v>
      </c>
      <c r="L2" s="46" t="s">
        <v>15</v>
      </c>
      <c r="M2" s="46" t="s">
        <v>16</v>
      </c>
      <c r="N2" s="46" t="s">
        <v>17</v>
      </c>
      <c r="O2" s="46" t="s">
        <v>18</v>
      </c>
      <c r="P2" s="46" t="s">
        <v>19</v>
      </c>
      <c r="Q2" s="46" t="s">
        <v>20</v>
      </c>
      <c r="R2" s="43" t="s">
        <v>21</v>
      </c>
      <c r="S2" s="43" t="s">
        <v>22</v>
      </c>
      <c r="T2" s="5" t="s">
        <v>15</v>
      </c>
      <c r="U2" s="5" t="s">
        <v>16</v>
      </c>
      <c r="V2" s="5" t="s">
        <v>17</v>
      </c>
      <c r="W2" s="5" t="s">
        <v>18</v>
      </c>
      <c r="X2" s="5" t="s">
        <v>19</v>
      </c>
      <c r="Y2" s="5" t="s">
        <v>20</v>
      </c>
      <c r="Z2" s="4" t="s">
        <v>21</v>
      </c>
      <c r="AA2" s="4" t="s">
        <v>22</v>
      </c>
    </row>
    <row r="3" spans="1:27" s="48" customFormat="1" ht="35.25" customHeight="1" x14ac:dyDescent="0.25">
      <c r="A3" s="22">
        <v>80</v>
      </c>
      <c r="B3" s="216" t="s">
        <v>123</v>
      </c>
      <c r="C3" s="217"/>
      <c r="D3" s="217"/>
      <c r="E3" s="36">
        <v>18820.75</v>
      </c>
      <c r="F3" s="36">
        <v>16811.5</v>
      </c>
      <c r="G3" s="36">
        <v>15500.5</v>
      </c>
      <c r="H3" s="36">
        <v>17904.75</v>
      </c>
      <c r="I3" s="36">
        <v>22634.75</v>
      </c>
      <c r="J3" s="36">
        <v>26507.75</v>
      </c>
      <c r="K3" s="36">
        <v>27400.5</v>
      </c>
      <c r="L3" s="32">
        <f t="shared" ref="L3" si="0">(F3/E3-1)*100</f>
        <v>-10.67571696133257</v>
      </c>
      <c r="M3" s="32">
        <f t="shared" ref="M3" si="1">(G3/F3-1)*100</f>
        <v>-7.7982333521696479</v>
      </c>
      <c r="N3" s="32">
        <f t="shared" ref="N3" si="2">(H3/G3-1)*100</f>
        <v>15.510789974516959</v>
      </c>
      <c r="O3" s="32">
        <f t="shared" ref="O3" si="3">(I3/H3-1)*100</f>
        <v>26.417570756363528</v>
      </c>
      <c r="P3" s="32">
        <f t="shared" ref="P3" si="4">(J3/I3-1)*100</f>
        <v>17.110858304156217</v>
      </c>
      <c r="Q3" s="32">
        <f t="shared" ref="Q3" si="5">(K3/J3-1)*100</f>
        <v>3.3678829776197627</v>
      </c>
      <c r="R3" s="29">
        <f t="shared" ref="R3" si="6">(K3/G3-1)*100</f>
        <v>76.77171704138577</v>
      </c>
      <c r="S3" s="29">
        <f t="shared" ref="S3" si="7">(K3/E3-1)*100</f>
        <v>45.586653029236345</v>
      </c>
      <c r="T3" s="33">
        <f t="shared" ref="T3" si="8">F3-E3</f>
        <v>-2009.25</v>
      </c>
      <c r="U3" s="33">
        <f t="shared" ref="U3" si="9">G3-F3</f>
        <v>-1311</v>
      </c>
      <c r="V3" s="33">
        <f t="shared" ref="V3" si="10">H3-G3</f>
        <v>2404.25</v>
      </c>
      <c r="W3" s="33">
        <f t="shared" ref="W3" si="11">I3-H3</f>
        <v>4730</v>
      </c>
      <c r="X3" s="33">
        <f t="shared" ref="X3" si="12">J3-I3</f>
        <v>3873</v>
      </c>
      <c r="Y3" s="33">
        <f t="shared" ref="Y3" si="13">K3-J3</f>
        <v>892.75</v>
      </c>
      <c r="Z3" s="30">
        <f t="shared" ref="Z3" si="14">K3-G3</f>
        <v>11900</v>
      </c>
      <c r="AA3" s="30">
        <f t="shared" ref="AA3" si="15">K3-E3</f>
        <v>8579.75</v>
      </c>
    </row>
    <row r="4" spans="1:27" s="48" customFormat="1" ht="35.25" customHeight="1" x14ac:dyDescent="0.25">
      <c r="A4" s="22">
        <v>5</v>
      </c>
      <c r="B4" s="229" t="s">
        <v>247</v>
      </c>
      <c r="C4" s="230"/>
      <c r="D4" s="231"/>
      <c r="E4" s="35">
        <v>7099.5</v>
      </c>
      <c r="F4" s="35">
        <v>6968.5</v>
      </c>
      <c r="G4" s="35">
        <v>6743.25</v>
      </c>
      <c r="H4" s="35">
        <v>8585</v>
      </c>
      <c r="I4" s="35">
        <v>11759.75</v>
      </c>
      <c r="J4" s="35">
        <v>13233.5</v>
      </c>
      <c r="K4" s="35">
        <v>12835.5</v>
      </c>
      <c r="L4" s="32">
        <f t="shared" ref="L4:Q8" si="16">(F4/E4-1)*100</f>
        <v>-1.8452003662229766</v>
      </c>
      <c r="M4" s="32">
        <f t="shared" si="16"/>
        <v>-3.2324029561598633</v>
      </c>
      <c r="N4" s="32">
        <f t="shared" si="16"/>
        <v>27.312497682868052</v>
      </c>
      <c r="O4" s="32">
        <f t="shared" si="16"/>
        <v>36.980198019801989</v>
      </c>
      <c r="P4" s="32">
        <f t="shared" si="16"/>
        <v>12.532154169944087</v>
      </c>
      <c r="Q4" s="32">
        <f t="shared" si="16"/>
        <v>-3.007518796992481</v>
      </c>
      <c r="R4" s="29">
        <f t="shared" ref="R4:R8" si="17">(K4/G4-1)*100</f>
        <v>90.345901457012573</v>
      </c>
      <c r="S4" s="29">
        <f t="shared" ref="S4:S8" si="18">(K4/E4-1)*100</f>
        <v>80.7944221424044</v>
      </c>
      <c r="T4" s="33">
        <f t="shared" ref="T4:Y8" si="19">F4-E4</f>
        <v>-131</v>
      </c>
      <c r="U4" s="33">
        <f t="shared" si="19"/>
        <v>-225.25</v>
      </c>
      <c r="V4" s="33">
        <f t="shared" si="19"/>
        <v>1841.75</v>
      </c>
      <c r="W4" s="33">
        <f t="shared" si="19"/>
        <v>3174.75</v>
      </c>
      <c r="X4" s="33">
        <f t="shared" si="19"/>
        <v>1473.75</v>
      </c>
      <c r="Y4" s="33">
        <f t="shared" si="19"/>
        <v>-398</v>
      </c>
      <c r="Z4" s="30">
        <f t="shared" ref="Z4:Z8" si="20">K4-G4</f>
        <v>6092.25</v>
      </c>
      <c r="AA4" s="30">
        <f t="shared" ref="AA4:AA8" si="21">K4-E4</f>
        <v>5736</v>
      </c>
    </row>
    <row r="5" spans="1:27" s="48" customFormat="1" ht="42" customHeight="1" x14ac:dyDescent="0.25">
      <c r="A5" s="22">
        <v>76</v>
      </c>
      <c r="B5" s="229" t="s">
        <v>158</v>
      </c>
      <c r="C5" s="230"/>
      <c r="D5" s="231"/>
      <c r="E5" s="31">
        <v>6044.25</v>
      </c>
      <c r="F5" s="31">
        <v>5034.25</v>
      </c>
      <c r="G5" s="31">
        <v>4543.75</v>
      </c>
      <c r="H5" s="31">
        <v>4858</v>
      </c>
      <c r="I5" s="31">
        <v>4774.75</v>
      </c>
      <c r="J5" s="31">
        <v>5956.75</v>
      </c>
      <c r="K5" s="31">
        <v>6618.75</v>
      </c>
      <c r="L5" s="32">
        <f t="shared" si="16"/>
        <v>-16.710096372585515</v>
      </c>
      <c r="M5" s="32">
        <f>(G5/F5-1)*100</f>
        <v>-9.743258678055323</v>
      </c>
      <c r="N5" s="32">
        <f t="shared" si="16"/>
        <v>6.9160935350756514</v>
      </c>
      <c r="O5" s="32">
        <f t="shared" si="16"/>
        <v>-1.7136681762041972</v>
      </c>
      <c r="P5" s="32">
        <f t="shared" si="16"/>
        <v>24.755222786533327</v>
      </c>
      <c r="Q5" s="32">
        <f t="shared" si="16"/>
        <v>11.113442733033963</v>
      </c>
      <c r="R5" s="29">
        <f t="shared" si="17"/>
        <v>45.667125171939475</v>
      </c>
      <c r="S5" s="29">
        <f t="shared" si="18"/>
        <v>9.5049013525251311</v>
      </c>
      <c r="T5" s="33">
        <f t="shared" si="19"/>
        <v>-1010</v>
      </c>
      <c r="U5" s="33">
        <f t="shared" si="19"/>
        <v>-490.5</v>
      </c>
      <c r="V5" s="33">
        <f t="shared" si="19"/>
        <v>314.25</v>
      </c>
      <c r="W5" s="33">
        <f t="shared" si="19"/>
        <v>-83.25</v>
      </c>
      <c r="X5" s="33">
        <f t="shared" si="19"/>
        <v>1182</v>
      </c>
      <c r="Y5" s="33">
        <f t="shared" si="19"/>
        <v>662</v>
      </c>
      <c r="Z5" s="30">
        <f t="shared" si="20"/>
        <v>2075</v>
      </c>
      <c r="AA5" s="30">
        <f t="shared" si="21"/>
        <v>574.5</v>
      </c>
    </row>
    <row r="6" spans="1:27" s="48" customFormat="1" ht="35.25" customHeight="1" x14ac:dyDescent="0.25">
      <c r="A6" s="22">
        <v>78</v>
      </c>
      <c r="B6" s="229" t="s">
        <v>166</v>
      </c>
      <c r="C6" s="230"/>
      <c r="D6" s="231"/>
      <c r="E6" s="31">
        <v>5676.5</v>
      </c>
      <c r="F6" s="31">
        <v>4809</v>
      </c>
      <c r="G6" s="31">
        <v>4213.75</v>
      </c>
      <c r="H6" s="31">
        <v>4701</v>
      </c>
      <c r="I6" s="31">
        <v>6100.25</v>
      </c>
      <c r="J6" s="31">
        <v>7317.75</v>
      </c>
      <c r="K6" s="31">
        <v>7946</v>
      </c>
      <c r="L6" s="32">
        <f t="shared" si="16"/>
        <v>-15.28230423676561</v>
      </c>
      <c r="M6" s="32">
        <f>(G6/F6-1)*100</f>
        <v>-12.377833229361613</v>
      </c>
      <c r="N6" s="32">
        <f t="shared" si="16"/>
        <v>11.563334322159591</v>
      </c>
      <c r="O6" s="32">
        <f t="shared" si="16"/>
        <v>29.764943629015093</v>
      </c>
      <c r="P6" s="32">
        <f t="shared" si="16"/>
        <v>19.958198434490381</v>
      </c>
      <c r="Q6" s="32">
        <f t="shared" si="16"/>
        <v>8.585289194082879</v>
      </c>
      <c r="R6" s="29">
        <f t="shared" si="17"/>
        <v>88.573123702165518</v>
      </c>
      <c r="S6" s="29">
        <f t="shared" si="18"/>
        <v>39.980621862062883</v>
      </c>
      <c r="T6" s="33">
        <f t="shared" si="19"/>
        <v>-867.5</v>
      </c>
      <c r="U6" s="33">
        <f t="shared" si="19"/>
        <v>-595.25</v>
      </c>
      <c r="V6" s="33">
        <f t="shared" si="19"/>
        <v>487.25</v>
      </c>
      <c r="W6" s="33">
        <f t="shared" si="19"/>
        <v>1399.25</v>
      </c>
      <c r="X6" s="33">
        <f t="shared" si="19"/>
        <v>1217.5</v>
      </c>
      <c r="Y6" s="33">
        <f t="shared" si="19"/>
        <v>628.25</v>
      </c>
      <c r="Z6" s="30">
        <f t="shared" si="20"/>
        <v>3732.25</v>
      </c>
      <c r="AA6" s="30">
        <f t="shared" si="21"/>
        <v>2269.5</v>
      </c>
    </row>
    <row r="7" spans="1:27" s="48" customFormat="1" ht="35.25" customHeight="1" x14ac:dyDescent="0.25">
      <c r="A7" s="69"/>
      <c r="B7" s="70"/>
      <c r="C7" s="70"/>
      <c r="D7" s="70"/>
      <c r="E7" s="70"/>
      <c r="F7" s="70"/>
      <c r="G7" s="70"/>
      <c r="H7" s="70"/>
      <c r="I7" s="70"/>
      <c r="J7" s="70"/>
      <c r="K7" s="71"/>
      <c r="L7" s="32"/>
      <c r="M7" s="32"/>
      <c r="N7" s="32"/>
      <c r="O7" s="32"/>
      <c r="P7" s="32"/>
      <c r="Q7" s="32"/>
      <c r="R7" s="29"/>
      <c r="S7" s="29"/>
      <c r="T7" s="33"/>
      <c r="U7" s="33"/>
      <c r="V7" s="33"/>
      <c r="W7" s="33"/>
      <c r="X7" s="33"/>
      <c r="Y7" s="33"/>
      <c r="Z7" s="30"/>
      <c r="AA7" s="30"/>
    </row>
    <row r="8" spans="1:27" s="48" customFormat="1" ht="35.25" customHeight="1" x14ac:dyDescent="0.25">
      <c r="A8" s="22">
        <v>82</v>
      </c>
      <c r="B8" s="226" t="s">
        <v>160</v>
      </c>
      <c r="C8" s="227"/>
      <c r="D8" s="228"/>
      <c r="E8" s="31">
        <v>1944</v>
      </c>
      <c r="F8" s="31">
        <v>1835.5</v>
      </c>
      <c r="G8" s="31">
        <v>1532.25</v>
      </c>
      <c r="H8" s="31">
        <v>1976.5</v>
      </c>
      <c r="I8" s="31">
        <v>3371</v>
      </c>
      <c r="J8" s="31">
        <v>4177</v>
      </c>
      <c r="K8" s="31">
        <v>4736.25</v>
      </c>
      <c r="L8" s="32">
        <f t="shared" si="16"/>
        <v>-5.5812757201646139</v>
      </c>
      <c r="M8" s="32">
        <f t="shared" si="16"/>
        <v>-16.52138381912286</v>
      </c>
      <c r="N8" s="32">
        <f t="shared" si="16"/>
        <v>28.993310491107849</v>
      </c>
      <c r="O8" s="32">
        <f t="shared" si="16"/>
        <v>70.5540096129522</v>
      </c>
      <c r="P8" s="32">
        <f t="shared" si="16"/>
        <v>23.909819044793835</v>
      </c>
      <c r="Q8" s="32">
        <f t="shared" si="16"/>
        <v>13.388795786449602</v>
      </c>
      <c r="R8" s="29">
        <f t="shared" si="17"/>
        <v>209.10425844346548</v>
      </c>
      <c r="S8" s="29">
        <f t="shared" si="18"/>
        <v>143.63425925925927</v>
      </c>
      <c r="T8" s="33">
        <f t="shared" si="19"/>
        <v>-108.5</v>
      </c>
      <c r="U8" s="33">
        <f t="shared" si="19"/>
        <v>-303.25</v>
      </c>
      <c r="V8" s="33">
        <f t="shared" si="19"/>
        <v>444.25</v>
      </c>
      <c r="W8" s="33">
        <f t="shared" si="19"/>
        <v>1394.5</v>
      </c>
      <c r="X8" s="33">
        <f t="shared" si="19"/>
        <v>806</v>
      </c>
      <c r="Y8" s="33">
        <f t="shared" si="19"/>
        <v>559.25</v>
      </c>
      <c r="Z8" s="30">
        <f t="shared" si="20"/>
        <v>3204</v>
      </c>
      <c r="AA8" s="30">
        <f t="shared" si="21"/>
        <v>2792.25</v>
      </c>
    </row>
    <row r="9" spans="1:27" customFormat="1" ht="15.75" x14ac:dyDescent="0.25">
      <c r="B9" s="52" t="s">
        <v>115</v>
      </c>
      <c r="C9" s="64"/>
      <c r="D9" s="64"/>
      <c r="E9" s="64"/>
      <c r="F9" s="64"/>
      <c r="G9" s="64"/>
      <c r="H9" s="64"/>
      <c r="I9" s="64"/>
      <c r="J9" s="64"/>
      <c r="K9" s="64"/>
    </row>
  </sheetData>
  <mergeCells count="10">
    <mergeCell ref="L1:S1"/>
    <mergeCell ref="T1:AA1"/>
    <mergeCell ref="B4:D4"/>
    <mergeCell ref="B3:D3"/>
    <mergeCell ref="B1:D2"/>
    <mergeCell ref="B8:D8"/>
    <mergeCell ref="B5:D5"/>
    <mergeCell ref="B6:D6"/>
    <mergeCell ref="A1:A2"/>
    <mergeCell ref="E1:K1"/>
  </mergeCells>
  <pageMargins left="0.511811024" right="0.511811024" top="0.78740157499999996" bottom="0.78740157499999996" header="0.31496062000000002" footer="0.31496062000000002"/>
  <pageSetup paperSize="9" orientation="portrait" horizontalDpi="4294967293"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986B6-2191-4D6D-9A22-0DC2C95566FD}">
  <sheetPr>
    <tabColor theme="7" tint="-0.249977111117893"/>
  </sheetPr>
  <dimension ref="A1:AB16"/>
  <sheetViews>
    <sheetView zoomScale="70" zoomScaleNormal="70" workbookViewId="0">
      <selection activeCell="B1" sqref="B1:E2"/>
    </sheetView>
  </sheetViews>
  <sheetFormatPr defaultRowHeight="15" x14ac:dyDescent="0.25"/>
  <cols>
    <col min="2" max="2" width="22.28515625" bestFit="1" customWidth="1"/>
    <col min="3" max="4" width="11.85546875" customWidth="1"/>
    <col min="5" max="5" width="36.140625" customWidth="1"/>
    <col min="6" max="6" width="11.85546875" customWidth="1"/>
    <col min="7" max="13" width="12.28515625" customWidth="1"/>
    <col min="14" max="19" width="15.5703125" customWidth="1"/>
    <col min="20" max="21" width="15.85546875" customWidth="1"/>
    <col min="22" max="27" width="18.28515625" customWidth="1"/>
    <col min="28" max="28" width="15.5703125" customWidth="1"/>
    <col min="29" max="29" width="15.5703125" style="61" customWidth="1"/>
    <col min="30" max="16384" width="9.140625" style="61"/>
  </cols>
  <sheetData>
    <row r="1" spans="1:28" s="54" customFormat="1" ht="88.5" customHeight="1" x14ac:dyDescent="0.25">
      <c r="A1" s="213" t="s">
        <v>3</v>
      </c>
      <c r="B1" s="222" t="s">
        <v>238</v>
      </c>
      <c r="C1" s="222"/>
      <c r="D1" s="222"/>
      <c r="E1" s="222"/>
      <c r="F1" s="74" t="s">
        <v>183</v>
      </c>
      <c r="G1" s="74"/>
      <c r="H1" s="74"/>
      <c r="I1" s="74"/>
      <c r="J1" s="74"/>
      <c r="K1" s="74"/>
      <c r="L1" s="74"/>
      <c r="M1" s="74" t="s">
        <v>240</v>
      </c>
      <c r="N1" s="74"/>
      <c r="O1" s="74"/>
      <c r="P1" s="74"/>
      <c r="Q1" s="74"/>
      <c r="R1" s="74"/>
      <c r="S1" s="74"/>
      <c r="T1" s="74"/>
      <c r="U1" s="74" t="s">
        <v>239</v>
      </c>
      <c r="V1" s="74"/>
      <c r="W1" s="74"/>
      <c r="X1" s="74"/>
      <c r="Y1" s="74"/>
      <c r="Z1" s="74"/>
      <c r="AA1" s="74"/>
      <c r="AB1" s="74"/>
    </row>
    <row r="2" spans="1:28" ht="175.5" customHeight="1" x14ac:dyDescent="0.25">
      <c r="A2" s="214"/>
      <c r="B2" s="222"/>
      <c r="C2" s="222"/>
      <c r="D2" s="222"/>
      <c r="E2" s="222"/>
      <c r="F2" s="3">
        <v>2012</v>
      </c>
      <c r="G2" s="3">
        <v>2013</v>
      </c>
      <c r="H2" s="3">
        <v>2014</v>
      </c>
      <c r="I2" s="3">
        <v>2015</v>
      </c>
      <c r="J2" s="3">
        <v>2016</v>
      </c>
      <c r="K2" s="3">
        <v>2017</v>
      </c>
      <c r="L2" s="3">
        <v>2018</v>
      </c>
      <c r="M2" s="55" t="s">
        <v>15</v>
      </c>
      <c r="N2" s="55" t="s">
        <v>16</v>
      </c>
      <c r="O2" s="55" t="s">
        <v>17</v>
      </c>
      <c r="P2" s="55" t="s">
        <v>18</v>
      </c>
      <c r="Q2" s="55" t="s">
        <v>19</v>
      </c>
      <c r="R2" s="55" t="s">
        <v>20</v>
      </c>
      <c r="S2" s="56" t="s">
        <v>21</v>
      </c>
      <c r="T2" s="56" t="s">
        <v>22</v>
      </c>
      <c r="U2" s="57" t="s">
        <v>15</v>
      </c>
      <c r="V2" s="57" t="s">
        <v>16</v>
      </c>
      <c r="W2" s="57" t="s">
        <v>17</v>
      </c>
      <c r="X2" s="57" t="s">
        <v>18</v>
      </c>
      <c r="Y2" s="57" t="s">
        <v>19</v>
      </c>
      <c r="Z2" s="57" t="s">
        <v>20</v>
      </c>
      <c r="AA2" s="58" t="s">
        <v>21</v>
      </c>
      <c r="AB2" s="59" t="s">
        <v>22</v>
      </c>
    </row>
    <row r="3" spans="1:28" s="54" customFormat="1" ht="53.25" customHeight="1" x14ac:dyDescent="0.25">
      <c r="A3" s="41">
        <v>84</v>
      </c>
      <c r="B3" s="238" t="s">
        <v>228</v>
      </c>
      <c r="C3" s="113" t="s">
        <v>220</v>
      </c>
      <c r="D3" s="113"/>
      <c r="E3" s="113"/>
      <c r="F3" s="20">
        <v>13.599999999999998</v>
      </c>
      <c r="G3" s="20">
        <v>12.275</v>
      </c>
      <c r="H3" s="20">
        <v>11.400000000000002</v>
      </c>
      <c r="I3" s="20">
        <v>13.149999999999999</v>
      </c>
      <c r="J3" s="20">
        <v>16.175000000000001</v>
      </c>
      <c r="K3" s="20">
        <v>18.475000000000001</v>
      </c>
      <c r="L3" s="20">
        <v>18.599999999999998</v>
      </c>
      <c r="M3" s="16">
        <f t="shared" ref="M3:R11" si="0">(G3/F3-1)*100</f>
        <v>-9.7426470588235166</v>
      </c>
      <c r="N3" s="16">
        <f t="shared" si="0"/>
        <v>-7.128309572301406</v>
      </c>
      <c r="O3" s="16">
        <f t="shared" si="0"/>
        <v>15.350877192982427</v>
      </c>
      <c r="P3" s="16">
        <f t="shared" si="0"/>
        <v>23.003802281368845</v>
      </c>
      <c r="Q3" s="16">
        <f t="shared" si="0"/>
        <v>14.219474497681617</v>
      </c>
      <c r="R3" s="16">
        <f t="shared" si="0"/>
        <v>0.67658998646817903</v>
      </c>
      <c r="S3" s="16">
        <f t="shared" ref="S3:S10" si="1">(L3/H3-1)*100</f>
        <v>63.15789473684206</v>
      </c>
      <c r="T3" s="16">
        <f t="shared" ref="T3:T10" si="2">(L3/F3-1)*100</f>
        <v>36.764705882352942</v>
      </c>
      <c r="U3" s="16">
        <f t="shared" ref="U3:Z11" si="3">G3-F3</f>
        <v>-1.3249999999999975</v>
      </c>
      <c r="V3" s="16">
        <f t="shared" si="3"/>
        <v>-0.87499999999999822</v>
      </c>
      <c r="W3" s="16">
        <f t="shared" si="3"/>
        <v>1.7499999999999964</v>
      </c>
      <c r="X3" s="16">
        <f t="shared" si="3"/>
        <v>3.0250000000000021</v>
      </c>
      <c r="Y3" s="16">
        <f t="shared" si="3"/>
        <v>2.3000000000000007</v>
      </c>
      <c r="Z3" s="16">
        <f t="shared" si="3"/>
        <v>0.12499999999999645</v>
      </c>
      <c r="AA3" s="16">
        <f t="shared" ref="AA3:AA10" si="4">L3-H3</f>
        <v>7.1999999999999957</v>
      </c>
      <c r="AB3" s="62">
        <f t="shared" ref="AB3:AB10" si="5">L3-F3</f>
        <v>5</v>
      </c>
    </row>
    <row r="4" spans="1:28" s="54" customFormat="1" ht="53.25" customHeight="1" x14ac:dyDescent="0.25">
      <c r="A4" s="41">
        <v>85</v>
      </c>
      <c r="B4" s="238"/>
      <c r="C4" s="113" t="s">
        <v>226</v>
      </c>
      <c r="D4" s="113"/>
      <c r="E4" s="113"/>
      <c r="F4" s="20">
        <v>12.475</v>
      </c>
      <c r="G4" s="20">
        <v>11.475000000000001</v>
      </c>
      <c r="H4" s="20">
        <v>10.65</v>
      </c>
      <c r="I4" s="20">
        <v>12.600000000000001</v>
      </c>
      <c r="J4" s="20">
        <v>16.5</v>
      </c>
      <c r="K4" s="20">
        <v>18.474999999999998</v>
      </c>
      <c r="L4" s="20">
        <v>18.45</v>
      </c>
      <c r="M4" s="16">
        <f t="shared" si="0"/>
        <v>-8.0160320641282432</v>
      </c>
      <c r="N4" s="16">
        <f t="shared" si="0"/>
        <v>-7.1895424836601389</v>
      </c>
      <c r="O4" s="16">
        <f t="shared" si="0"/>
        <v>18.309859154929597</v>
      </c>
      <c r="P4" s="16">
        <f t="shared" si="0"/>
        <v>30.952380952380931</v>
      </c>
      <c r="Q4" s="16">
        <f t="shared" si="0"/>
        <v>11.969696969696964</v>
      </c>
      <c r="R4" s="16">
        <f t="shared" si="0"/>
        <v>-0.13531799729362692</v>
      </c>
      <c r="S4" s="16">
        <f t="shared" si="1"/>
        <v>73.239436619718305</v>
      </c>
      <c r="T4" s="16">
        <f t="shared" si="2"/>
        <v>47.895791583166329</v>
      </c>
      <c r="U4" s="16">
        <f t="shared" si="3"/>
        <v>-0.99999999999999822</v>
      </c>
      <c r="V4" s="16">
        <f t="shared" si="3"/>
        <v>-0.82500000000000107</v>
      </c>
      <c r="W4" s="16">
        <f t="shared" si="3"/>
        <v>1.9500000000000011</v>
      </c>
      <c r="X4" s="16">
        <f t="shared" si="3"/>
        <v>3.8999999999999986</v>
      </c>
      <c r="Y4" s="16">
        <f t="shared" si="3"/>
        <v>1.9749999999999979</v>
      </c>
      <c r="Z4" s="16">
        <f t="shared" si="3"/>
        <v>-2.4999999999998579E-2</v>
      </c>
      <c r="AA4" s="16">
        <f t="shared" si="4"/>
        <v>7.7999999999999989</v>
      </c>
      <c r="AB4" s="62">
        <f t="shared" si="5"/>
        <v>5.9749999999999996</v>
      </c>
    </row>
    <row r="5" spans="1:28" s="54" customFormat="1" ht="53.25" customHeight="1" x14ac:dyDescent="0.25">
      <c r="A5" s="41">
        <v>86</v>
      </c>
      <c r="B5" s="53" t="s">
        <v>229</v>
      </c>
      <c r="C5" s="113" t="s">
        <v>227</v>
      </c>
      <c r="D5" s="113"/>
      <c r="E5" s="113"/>
      <c r="F5" s="20">
        <v>18.399999999999999</v>
      </c>
      <c r="G5" s="20">
        <v>16.400000000000002</v>
      </c>
      <c r="H5" s="20">
        <v>15.049999999999999</v>
      </c>
      <c r="I5" s="20">
        <v>16.974999999999998</v>
      </c>
      <c r="J5" s="20">
        <v>20.900000000000002</v>
      </c>
      <c r="K5" s="20">
        <v>23.85</v>
      </c>
      <c r="L5" s="20">
        <v>24.35</v>
      </c>
      <c r="M5" s="16">
        <f t="shared" si="0"/>
        <v>-10.869565217391287</v>
      </c>
      <c r="N5" s="16">
        <f t="shared" si="0"/>
        <v>-8.2317073170731891</v>
      </c>
      <c r="O5" s="16">
        <f t="shared" si="0"/>
        <v>12.790697674418606</v>
      </c>
      <c r="P5" s="16">
        <f t="shared" si="0"/>
        <v>23.12223858615614</v>
      </c>
      <c r="Q5" s="16">
        <f t="shared" si="0"/>
        <v>14.114832535885169</v>
      </c>
      <c r="R5" s="16">
        <f t="shared" si="0"/>
        <v>2.0964360587002018</v>
      </c>
      <c r="S5" s="16">
        <f t="shared" si="1"/>
        <v>61.794019933554843</v>
      </c>
      <c r="T5" s="16">
        <f t="shared" si="2"/>
        <v>32.336956521739154</v>
      </c>
      <c r="U5" s="16">
        <f t="shared" si="3"/>
        <v>-1.9999999999999964</v>
      </c>
      <c r="V5" s="16">
        <f t="shared" si="3"/>
        <v>-1.3500000000000032</v>
      </c>
      <c r="W5" s="16">
        <f t="shared" si="3"/>
        <v>1.9249999999999989</v>
      </c>
      <c r="X5" s="16">
        <f t="shared" si="3"/>
        <v>3.9250000000000043</v>
      </c>
      <c r="Y5" s="16">
        <f t="shared" si="3"/>
        <v>2.9499999999999993</v>
      </c>
      <c r="Z5" s="16">
        <f t="shared" si="3"/>
        <v>0.5</v>
      </c>
      <c r="AA5" s="16">
        <f t="shared" si="4"/>
        <v>9.3000000000000025</v>
      </c>
      <c r="AB5" s="62">
        <f t="shared" si="5"/>
        <v>5.9500000000000028</v>
      </c>
    </row>
    <row r="6" spans="1:28" s="54" customFormat="1" ht="53.25" customHeight="1" x14ac:dyDescent="0.25">
      <c r="A6" s="41">
        <v>87</v>
      </c>
      <c r="B6" s="113" t="s">
        <v>230</v>
      </c>
      <c r="C6" s="113"/>
      <c r="D6" s="113"/>
      <c r="E6" s="113"/>
      <c r="F6" s="20">
        <v>6.75</v>
      </c>
      <c r="G6" s="20">
        <v>5.55</v>
      </c>
      <c r="H6" s="20">
        <v>4.9250000000000007</v>
      </c>
      <c r="I6" s="20">
        <v>5.3</v>
      </c>
      <c r="J6" s="20">
        <v>5.25</v>
      </c>
      <c r="K6" s="20">
        <v>6.5750000000000002</v>
      </c>
      <c r="L6" s="20">
        <v>7.1749999999999989</v>
      </c>
      <c r="M6" s="16">
        <f t="shared" si="0"/>
        <v>-17.777777777777782</v>
      </c>
      <c r="N6" s="16">
        <f t="shared" si="0"/>
        <v>-11.261261261261247</v>
      </c>
      <c r="O6" s="16">
        <f t="shared" si="0"/>
        <v>7.6142131979695327</v>
      </c>
      <c r="P6" s="16">
        <f t="shared" si="0"/>
        <v>-0.94339622641509413</v>
      </c>
      <c r="Q6" s="16">
        <f t="shared" si="0"/>
        <v>25.238095238095237</v>
      </c>
      <c r="R6" s="16">
        <f t="shared" si="0"/>
        <v>9.1254752851710919</v>
      </c>
      <c r="S6" s="16">
        <f t="shared" si="1"/>
        <v>45.685279187817216</v>
      </c>
      <c r="T6" s="16">
        <f t="shared" si="2"/>
        <v>6.2962962962962887</v>
      </c>
      <c r="U6" s="16">
        <f t="shared" si="3"/>
        <v>-1.2000000000000002</v>
      </c>
      <c r="V6" s="16">
        <f t="shared" si="3"/>
        <v>-0.62499999999999911</v>
      </c>
      <c r="W6" s="16">
        <f t="shared" si="3"/>
        <v>0.37499999999999911</v>
      </c>
      <c r="X6" s="16">
        <f t="shared" si="3"/>
        <v>-4.9999999999999822E-2</v>
      </c>
      <c r="Y6" s="16">
        <f t="shared" si="3"/>
        <v>1.3250000000000002</v>
      </c>
      <c r="Z6" s="16">
        <f t="shared" si="3"/>
        <v>0.59999999999999876</v>
      </c>
      <c r="AA6" s="16">
        <f t="shared" si="4"/>
        <v>2.2499999999999982</v>
      </c>
      <c r="AB6" s="62">
        <f t="shared" si="5"/>
        <v>0.42499999999999893</v>
      </c>
    </row>
    <row r="7" spans="1:28" s="54" customFormat="1" ht="53.25" customHeight="1" x14ac:dyDescent="0.25">
      <c r="A7" s="41">
        <v>88</v>
      </c>
      <c r="B7" s="113" t="s">
        <v>231</v>
      </c>
      <c r="C7" s="113"/>
      <c r="D7" s="113"/>
      <c r="E7" s="113"/>
      <c r="F7" s="20">
        <v>9.3500000000000014</v>
      </c>
      <c r="G7" s="20">
        <v>7.8000000000000007</v>
      </c>
      <c r="H7" s="20">
        <v>6.6499999999999995</v>
      </c>
      <c r="I7" s="20">
        <v>7.4</v>
      </c>
      <c r="J7" s="20">
        <v>9.4750000000000014</v>
      </c>
      <c r="K7" s="20">
        <v>11.349999999999998</v>
      </c>
      <c r="L7" s="20">
        <v>12.15</v>
      </c>
      <c r="M7" s="16">
        <f t="shared" si="0"/>
        <v>-16.577540106951872</v>
      </c>
      <c r="N7" s="16">
        <f t="shared" si="0"/>
        <v>-14.743589743589759</v>
      </c>
      <c r="O7" s="16">
        <f t="shared" si="0"/>
        <v>11.278195488721821</v>
      </c>
      <c r="P7" s="16">
        <f t="shared" si="0"/>
        <v>28.040540540540547</v>
      </c>
      <c r="Q7" s="16">
        <f t="shared" si="0"/>
        <v>19.788918205804706</v>
      </c>
      <c r="R7" s="16">
        <f t="shared" si="0"/>
        <v>7.0484581497797683</v>
      </c>
      <c r="S7" s="16">
        <f t="shared" si="1"/>
        <v>82.706766917293265</v>
      </c>
      <c r="T7" s="16">
        <f t="shared" si="2"/>
        <v>29.946524064171108</v>
      </c>
      <c r="U7" s="16">
        <f t="shared" si="3"/>
        <v>-1.5500000000000007</v>
      </c>
      <c r="V7" s="16">
        <f t="shared" si="3"/>
        <v>-1.1500000000000012</v>
      </c>
      <c r="W7" s="16">
        <f t="shared" si="3"/>
        <v>0.75000000000000089</v>
      </c>
      <c r="X7" s="16">
        <f t="shared" si="3"/>
        <v>2.0750000000000011</v>
      </c>
      <c r="Y7" s="16">
        <f t="shared" si="3"/>
        <v>1.8749999999999964</v>
      </c>
      <c r="Z7" s="16">
        <f t="shared" si="3"/>
        <v>0.80000000000000249</v>
      </c>
      <c r="AA7" s="16">
        <f t="shared" si="4"/>
        <v>5.5000000000000009</v>
      </c>
      <c r="AB7" s="62">
        <f t="shared" si="5"/>
        <v>2.7999999999999989</v>
      </c>
    </row>
    <row r="8" spans="1:28" s="54" customFormat="1" ht="53.25" customHeight="1" x14ac:dyDescent="0.25">
      <c r="A8" s="41">
        <v>89</v>
      </c>
      <c r="B8" s="113" t="s">
        <v>234</v>
      </c>
      <c r="C8" s="113"/>
      <c r="D8" s="113"/>
      <c r="E8" s="113"/>
      <c r="F8" s="20">
        <v>1.9</v>
      </c>
      <c r="G8" s="20">
        <v>1.7999999999999998</v>
      </c>
      <c r="H8" s="20">
        <v>1.45</v>
      </c>
      <c r="I8" s="20">
        <v>1.875</v>
      </c>
      <c r="J8" s="20">
        <v>3.125</v>
      </c>
      <c r="K8" s="20">
        <v>3.7500000000000004</v>
      </c>
      <c r="L8" s="20">
        <v>4.1999999999999993</v>
      </c>
      <c r="M8" s="16">
        <f t="shared" si="0"/>
        <v>-5.2631578947368478</v>
      </c>
      <c r="N8" s="16">
        <f t="shared" si="0"/>
        <v>-19.444444444444443</v>
      </c>
      <c r="O8" s="16">
        <f t="shared" si="0"/>
        <v>29.31034482758621</v>
      </c>
      <c r="P8" s="16">
        <f t="shared" si="0"/>
        <v>66.666666666666671</v>
      </c>
      <c r="Q8" s="16">
        <f t="shared" si="0"/>
        <v>20.000000000000018</v>
      </c>
      <c r="R8" s="16">
        <f t="shared" si="0"/>
        <v>11.999999999999966</v>
      </c>
      <c r="S8" s="16">
        <f t="shared" si="1"/>
        <v>189.65517241379305</v>
      </c>
      <c r="T8" s="16">
        <f t="shared" si="2"/>
        <v>121.05263157894734</v>
      </c>
      <c r="U8" s="16">
        <f t="shared" si="3"/>
        <v>-0.10000000000000009</v>
      </c>
      <c r="V8" s="16">
        <f t="shared" si="3"/>
        <v>-0.34999999999999987</v>
      </c>
      <c r="W8" s="16">
        <f t="shared" si="3"/>
        <v>0.42500000000000004</v>
      </c>
      <c r="X8" s="16">
        <f t="shared" si="3"/>
        <v>1.25</v>
      </c>
      <c r="Y8" s="16">
        <f t="shared" si="3"/>
        <v>0.62500000000000044</v>
      </c>
      <c r="Z8" s="16">
        <f t="shared" si="3"/>
        <v>0.44999999999999885</v>
      </c>
      <c r="AA8" s="16">
        <f t="shared" si="4"/>
        <v>2.7499999999999991</v>
      </c>
      <c r="AB8" s="62">
        <f t="shared" si="5"/>
        <v>2.2999999999999994</v>
      </c>
    </row>
    <row r="9" spans="1:28" s="54" customFormat="1" ht="53.25" customHeight="1" x14ac:dyDescent="0.25">
      <c r="A9" s="41">
        <v>90</v>
      </c>
      <c r="B9" s="113" t="s">
        <v>236</v>
      </c>
      <c r="C9" s="113"/>
      <c r="D9" s="113"/>
      <c r="E9" s="113"/>
      <c r="F9" s="20">
        <v>34.625</v>
      </c>
      <c r="G9" s="20">
        <v>38.175000000000004</v>
      </c>
      <c r="H9" s="20">
        <v>36.349999999999994</v>
      </c>
      <c r="I9" s="20">
        <v>41.65</v>
      </c>
      <c r="J9" s="20">
        <v>55.15</v>
      </c>
      <c r="K9" s="20">
        <v>57.125</v>
      </c>
      <c r="L9" s="20">
        <v>59.599999999999994</v>
      </c>
      <c r="M9" s="16">
        <f t="shared" si="0"/>
        <v>10.252707581227449</v>
      </c>
      <c r="N9" s="16">
        <f t="shared" si="0"/>
        <v>-4.7806155861165989</v>
      </c>
      <c r="O9" s="16">
        <f t="shared" si="0"/>
        <v>14.580467675378284</v>
      </c>
      <c r="P9" s="16">
        <f t="shared" si="0"/>
        <v>32.412965186074437</v>
      </c>
      <c r="Q9" s="16">
        <f t="shared" si="0"/>
        <v>3.5811423390752495</v>
      </c>
      <c r="R9" s="16">
        <f t="shared" si="0"/>
        <v>4.3326039387308501</v>
      </c>
      <c r="S9" s="16">
        <f t="shared" si="1"/>
        <v>63.961485557083918</v>
      </c>
      <c r="T9" s="16">
        <f t="shared" si="2"/>
        <v>72.129963898916955</v>
      </c>
      <c r="U9" s="16">
        <f t="shared" si="3"/>
        <v>3.5500000000000043</v>
      </c>
      <c r="V9" s="16">
        <f t="shared" si="3"/>
        <v>-1.8250000000000099</v>
      </c>
      <c r="W9" s="16">
        <f t="shared" si="3"/>
        <v>5.3000000000000043</v>
      </c>
      <c r="X9" s="16">
        <f t="shared" si="3"/>
        <v>13.5</v>
      </c>
      <c r="Y9" s="16">
        <f t="shared" si="3"/>
        <v>1.9750000000000014</v>
      </c>
      <c r="Z9" s="16">
        <f t="shared" si="3"/>
        <v>2.4749999999999943</v>
      </c>
      <c r="AA9" s="16">
        <f t="shared" si="4"/>
        <v>23.25</v>
      </c>
      <c r="AB9" s="62">
        <f t="shared" si="5"/>
        <v>24.974999999999994</v>
      </c>
    </row>
    <row r="10" spans="1:28" s="54" customFormat="1" ht="53.25" customHeight="1" x14ac:dyDescent="0.25">
      <c r="A10" s="41">
        <v>91</v>
      </c>
      <c r="B10" s="113" t="s">
        <v>235</v>
      </c>
      <c r="C10" s="113"/>
      <c r="D10" s="113"/>
      <c r="E10" s="113"/>
      <c r="F10" s="20">
        <v>3.2</v>
      </c>
      <c r="G10" s="20">
        <v>2.9750000000000005</v>
      </c>
      <c r="H10" s="20">
        <v>2.4</v>
      </c>
      <c r="I10" s="20">
        <v>3.1000000000000005</v>
      </c>
      <c r="J10" s="20">
        <v>5.25</v>
      </c>
      <c r="K10" s="20">
        <v>6.4750000000000005</v>
      </c>
      <c r="L10" s="20">
        <v>7.25</v>
      </c>
      <c r="M10" s="16">
        <f t="shared" si="0"/>
        <v>-7.0312499999999893</v>
      </c>
      <c r="N10" s="16">
        <f t="shared" si="0"/>
        <v>-19.327731092436995</v>
      </c>
      <c r="O10" s="16">
        <f t="shared" si="0"/>
        <v>29.166666666666696</v>
      </c>
      <c r="P10" s="16">
        <f t="shared" si="0"/>
        <v>69.354838709677381</v>
      </c>
      <c r="Q10" s="16">
        <f t="shared" si="0"/>
        <v>23.333333333333339</v>
      </c>
      <c r="R10" s="16">
        <f t="shared" si="0"/>
        <v>11.969111969111967</v>
      </c>
      <c r="S10" s="16">
        <f t="shared" si="1"/>
        <v>202.08333333333334</v>
      </c>
      <c r="T10" s="16">
        <f t="shared" si="2"/>
        <v>126.5625</v>
      </c>
      <c r="U10" s="16">
        <f t="shared" si="3"/>
        <v>-0.22499999999999964</v>
      </c>
      <c r="V10" s="16">
        <f t="shared" si="3"/>
        <v>-0.57500000000000062</v>
      </c>
      <c r="W10" s="16">
        <f t="shared" si="3"/>
        <v>0.70000000000000062</v>
      </c>
      <c r="X10" s="16">
        <f t="shared" si="3"/>
        <v>2.1499999999999995</v>
      </c>
      <c r="Y10" s="16">
        <f t="shared" si="3"/>
        <v>1.2250000000000005</v>
      </c>
      <c r="Z10" s="16">
        <f t="shared" si="3"/>
        <v>0.77499999999999947</v>
      </c>
      <c r="AA10" s="16">
        <f t="shared" si="4"/>
        <v>4.8499999999999996</v>
      </c>
      <c r="AB10" s="62">
        <f t="shared" si="5"/>
        <v>4.05</v>
      </c>
    </row>
    <row r="11" spans="1:28" s="54" customFormat="1" ht="53.25" customHeight="1" x14ac:dyDescent="0.25">
      <c r="A11" s="41">
        <v>92</v>
      </c>
      <c r="B11" s="113" t="s">
        <v>237</v>
      </c>
      <c r="C11" s="113"/>
      <c r="D11" s="113"/>
      <c r="E11" s="113"/>
      <c r="F11" s="20">
        <v>1.9750000000000001</v>
      </c>
      <c r="G11" s="20">
        <v>1.85</v>
      </c>
      <c r="H11" s="20">
        <v>1.5499999999999998</v>
      </c>
      <c r="I11" s="20">
        <v>1.9249999999999998</v>
      </c>
      <c r="J11" s="20">
        <v>3.1750000000000003</v>
      </c>
      <c r="K11" s="20">
        <v>3.85</v>
      </c>
      <c r="L11" s="20">
        <v>4.3250000000000002</v>
      </c>
      <c r="M11" s="16">
        <f t="shared" si="0"/>
        <v>-6.3291139240506329</v>
      </c>
      <c r="N11" s="16">
        <f t="shared" si="0"/>
        <v>-16.216216216216228</v>
      </c>
      <c r="O11" s="16">
        <f t="shared" si="0"/>
        <v>24.193548387096776</v>
      </c>
      <c r="P11" s="16">
        <f t="shared" si="0"/>
        <v>64.935064935064958</v>
      </c>
      <c r="Q11" s="16">
        <f t="shared" si="0"/>
        <v>21.259842519685023</v>
      </c>
      <c r="R11" s="16">
        <f t="shared" si="0"/>
        <v>12.337662337662337</v>
      </c>
      <c r="S11" s="16">
        <f>(L11/H11-1)*100</f>
        <v>179.03225806451618</v>
      </c>
      <c r="T11" s="16">
        <f>(L11/F11-1)*100</f>
        <v>118.98734177215191</v>
      </c>
      <c r="U11" s="16">
        <f t="shared" si="3"/>
        <v>-0.125</v>
      </c>
      <c r="V11" s="16">
        <f t="shared" si="3"/>
        <v>-0.30000000000000027</v>
      </c>
      <c r="W11" s="16">
        <f t="shared" si="3"/>
        <v>0.375</v>
      </c>
      <c r="X11" s="16">
        <f t="shared" si="3"/>
        <v>1.2500000000000004</v>
      </c>
      <c r="Y11" s="16">
        <f>K11-J11</f>
        <v>0.67499999999999982</v>
      </c>
      <c r="Z11" s="16">
        <f>L11-K11</f>
        <v>0.47500000000000009</v>
      </c>
      <c r="AA11" s="16">
        <f>L11-H11</f>
        <v>2.7750000000000004</v>
      </c>
      <c r="AB11" s="62">
        <f>L11-F11</f>
        <v>2.35</v>
      </c>
    </row>
    <row r="12" spans="1:28" ht="15.75" x14ac:dyDescent="0.25">
      <c r="B12" s="212" t="s">
        <v>115</v>
      </c>
      <c r="C12" s="212"/>
      <c r="D12" s="212"/>
      <c r="E12" s="212"/>
      <c r="F12" s="212"/>
      <c r="G12" s="212"/>
      <c r="H12" s="212"/>
      <c r="I12" s="212"/>
      <c r="J12" s="212"/>
      <c r="K12" s="212"/>
      <c r="L12" s="212"/>
    </row>
    <row r="16" spans="1:28" ht="18.75" x14ac:dyDescent="0.3">
      <c r="B16" s="60"/>
    </row>
  </sheetData>
  <mergeCells count="16">
    <mergeCell ref="A1:A2"/>
    <mergeCell ref="F1:L1"/>
    <mergeCell ref="M1:T1"/>
    <mergeCell ref="U1:AB1"/>
    <mergeCell ref="B12:L12"/>
    <mergeCell ref="B3:B4"/>
    <mergeCell ref="C3:E3"/>
    <mergeCell ref="C4:E4"/>
    <mergeCell ref="C5:E5"/>
    <mergeCell ref="B6:E6"/>
    <mergeCell ref="B7:E7"/>
    <mergeCell ref="B8:E8"/>
    <mergeCell ref="B9:E9"/>
    <mergeCell ref="B10:E10"/>
    <mergeCell ref="B11:E11"/>
    <mergeCell ref="B1:E2"/>
  </mergeCells>
  <pageMargins left="0.511811024" right="0.511811024" top="0.78740157499999996" bottom="0.78740157499999996" header="0.31496062000000002" footer="0.31496062000000002"/>
  <pageSetup paperSize="9" orientation="portrait" horizontalDpi="4294967293"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0FA9B-9756-4AB6-BE8A-136F28F99077}">
  <sheetPr>
    <tabColor theme="7" tint="-0.249977111117893"/>
  </sheetPr>
  <dimension ref="A1:AB7"/>
  <sheetViews>
    <sheetView zoomScale="70" zoomScaleNormal="70" workbookViewId="0">
      <selection activeCell="T24" sqref="T24"/>
    </sheetView>
  </sheetViews>
  <sheetFormatPr defaultRowHeight="15" x14ac:dyDescent="0.25"/>
  <cols>
    <col min="2" max="2" width="41.5703125" customWidth="1"/>
    <col min="3" max="3" width="24.140625" bestFit="1" customWidth="1"/>
    <col min="4" max="4" width="22" customWidth="1"/>
    <col min="5" max="5" width="23.42578125" customWidth="1"/>
    <col min="6" max="6" width="11.85546875" hidden="1" customWidth="1"/>
    <col min="7" max="12" width="12.28515625" hidden="1" customWidth="1"/>
    <col min="13" max="13" width="12.28515625" customWidth="1"/>
    <col min="14" max="19" width="15.5703125" customWidth="1"/>
    <col min="20" max="21" width="15.85546875" customWidth="1"/>
    <col min="22" max="27" width="18.28515625" customWidth="1"/>
    <col min="28" max="28" width="15.5703125" customWidth="1"/>
    <col min="29" max="29" width="15.5703125" style="49" customWidth="1"/>
    <col min="30" max="16384" width="9.140625" style="49"/>
  </cols>
  <sheetData>
    <row r="1" spans="1:28" s="48" customFormat="1" ht="88.5" customHeight="1" x14ac:dyDescent="0.25">
      <c r="A1" s="213" t="s">
        <v>3</v>
      </c>
      <c r="B1" s="232" t="s">
        <v>196</v>
      </c>
      <c r="C1" s="233"/>
      <c r="D1" s="233"/>
      <c r="E1" s="234"/>
      <c r="F1" s="74" t="s">
        <v>248</v>
      </c>
      <c r="G1" s="74"/>
      <c r="H1" s="74"/>
      <c r="I1" s="74"/>
      <c r="J1" s="74"/>
      <c r="K1" s="74"/>
      <c r="L1" s="74"/>
      <c r="M1" s="74" t="s">
        <v>240</v>
      </c>
      <c r="N1" s="74"/>
      <c r="O1" s="74"/>
      <c r="P1" s="74"/>
      <c r="Q1" s="74"/>
      <c r="R1" s="74"/>
      <c r="S1" s="74"/>
      <c r="T1" s="74"/>
      <c r="U1" s="74" t="s">
        <v>241</v>
      </c>
      <c r="V1" s="74"/>
      <c r="W1" s="74"/>
      <c r="X1" s="74"/>
      <c r="Y1" s="74"/>
      <c r="Z1" s="74"/>
      <c r="AA1" s="74"/>
      <c r="AB1" s="74"/>
    </row>
    <row r="2" spans="1:28" ht="175.5" customHeight="1" x14ac:dyDescent="0.25">
      <c r="A2" s="214"/>
      <c r="B2" s="235"/>
      <c r="C2" s="236"/>
      <c r="D2" s="236"/>
      <c r="E2" s="237"/>
      <c r="F2" s="3">
        <v>2012</v>
      </c>
      <c r="G2" s="3">
        <v>2013</v>
      </c>
      <c r="H2" s="3">
        <v>2014</v>
      </c>
      <c r="I2" s="3">
        <v>2015</v>
      </c>
      <c r="J2" s="3">
        <v>2016</v>
      </c>
      <c r="K2" s="3">
        <v>2017</v>
      </c>
      <c r="L2" s="3">
        <v>2018</v>
      </c>
      <c r="M2" s="46" t="s">
        <v>15</v>
      </c>
      <c r="N2" s="46" t="s">
        <v>16</v>
      </c>
      <c r="O2" s="46" t="s">
        <v>17</v>
      </c>
      <c r="P2" s="46" t="s">
        <v>18</v>
      </c>
      <c r="Q2" s="46" t="s">
        <v>19</v>
      </c>
      <c r="R2" s="46" t="s">
        <v>20</v>
      </c>
      <c r="S2" s="43" t="s">
        <v>21</v>
      </c>
      <c r="T2" s="43" t="s">
        <v>22</v>
      </c>
      <c r="U2" s="5" t="s">
        <v>15</v>
      </c>
      <c r="V2" s="5" t="s">
        <v>16</v>
      </c>
      <c r="W2" s="5" t="s">
        <v>17</v>
      </c>
      <c r="X2" s="5" t="s">
        <v>18</v>
      </c>
      <c r="Y2" s="5" t="s">
        <v>19</v>
      </c>
      <c r="Z2" s="5" t="s">
        <v>20</v>
      </c>
      <c r="AA2" s="4" t="s">
        <v>21</v>
      </c>
      <c r="AB2" s="47" t="s">
        <v>22</v>
      </c>
    </row>
    <row r="3" spans="1:28" s="8" customFormat="1" ht="32.25" customHeight="1" x14ac:dyDescent="0.25">
      <c r="A3" s="22">
        <v>39</v>
      </c>
      <c r="B3" s="89" t="s">
        <v>151</v>
      </c>
      <c r="C3" s="113" t="s">
        <v>152</v>
      </c>
      <c r="D3" s="113"/>
      <c r="E3" s="114"/>
      <c r="F3" s="31">
        <v>2134.75</v>
      </c>
      <c r="G3" s="31">
        <v>2204.5</v>
      </c>
      <c r="H3" s="31">
        <v>2228.25</v>
      </c>
      <c r="I3" s="31">
        <v>2222.25</v>
      </c>
      <c r="J3" s="31">
        <v>2179.5</v>
      </c>
      <c r="K3" s="31">
        <v>2230</v>
      </c>
      <c r="L3" s="31">
        <v>2243</v>
      </c>
      <c r="M3" s="32">
        <f t="shared" ref="M3:R6" si="0">(G3/F3-1)*100</f>
        <v>3.2673615177421178</v>
      </c>
      <c r="N3" s="32">
        <f t="shared" si="0"/>
        <v>1.0773418008618751</v>
      </c>
      <c r="O3" s="32">
        <f t="shared" si="0"/>
        <v>-0.26926960619320095</v>
      </c>
      <c r="P3" s="32">
        <f t="shared" si="0"/>
        <v>-1.9237259534255813</v>
      </c>
      <c r="Q3" s="32">
        <f t="shared" si="0"/>
        <v>2.3170451938518077</v>
      </c>
      <c r="R3" s="32">
        <f t="shared" si="0"/>
        <v>0.58295964125560928</v>
      </c>
      <c r="S3" s="29">
        <f t="shared" ref="S3:S6" si="1">(L3/H3-1)*100</f>
        <v>0.66195444855827734</v>
      </c>
      <c r="T3" s="29">
        <f t="shared" ref="T3:T6" si="2">(L3/F3-1)*100</f>
        <v>5.0708513877503192</v>
      </c>
      <c r="U3" s="33">
        <f t="shared" ref="U3:Z6" si="3">G3-F3</f>
        <v>69.75</v>
      </c>
      <c r="V3" s="33">
        <f t="shared" si="3"/>
        <v>23.75</v>
      </c>
      <c r="W3" s="33">
        <f t="shared" si="3"/>
        <v>-6</v>
      </c>
      <c r="X3" s="33">
        <f t="shared" si="3"/>
        <v>-42.75</v>
      </c>
      <c r="Y3" s="33">
        <f t="shared" si="3"/>
        <v>50.5</v>
      </c>
      <c r="Z3" s="33">
        <f t="shared" si="3"/>
        <v>13</v>
      </c>
      <c r="AA3" s="30">
        <f t="shared" ref="AA3:AA6" si="4">L3-H3</f>
        <v>14.75</v>
      </c>
      <c r="AB3" s="30">
        <f t="shared" ref="AB3:AB6" si="5">L3-F3</f>
        <v>108.25</v>
      </c>
    </row>
    <row r="4" spans="1:28" s="8" customFormat="1" ht="33" customHeight="1" x14ac:dyDescent="0.25">
      <c r="A4" s="22">
        <v>40</v>
      </c>
      <c r="B4" s="89"/>
      <c r="C4" s="113" t="s">
        <v>153</v>
      </c>
      <c r="D4" s="113"/>
      <c r="E4" s="114"/>
      <c r="F4" s="31">
        <v>2164.75</v>
      </c>
      <c r="G4" s="31">
        <v>2225.25</v>
      </c>
      <c r="H4" s="31">
        <v>2247.25</v>
      </c>
      <c r="I4" s="31">
        <v>2255.75</v>
      </c>
      <c r="J4" s="31">
        <v>2260.5</v>
      </c>
      <c r="K4" s="31">
        <v>2305.75</v>
      </c>
      <c r="L4" s="31">
        <v>2320.5</v>
      </c>
      <c r="M4" s="32">
        <f t="shared" si="0"/>
        <v>2.7947799976902665</v>
      </c>
      <c r="N4" s="32">
        <f t="shared" si="0"/>
        <v>0.9886529603415406</v>
      </c>
      <c r="O4" s="32">
        <f t="shared" si="0"/>
        <v>0.37824007119813263</v>
      </c>
      <c r="P4" s="32">
        <f t="shared" si="0"/>
        <v>0.21057298016180503</v>
      </c>
      <c r="Q4" s="32">
        <f t="shared" si="0"/>
        <v>2.0017695200176933</v>
      </c>
      <c r="R4" s="32">
        <f t="shared" si="0"/>
        <v>0.63970508511330682</v>
      </c>
      <c r="S4" s="29">
        <f t="shared" si="1"/>
        <v>3.2595394370897868</v>
      </c>
      <c r="T4" s="29">
        <f t="shared" si="2"/>
        <v>7.1948261924009715</v>
      </c>
      <c r="U4" s="33">
        <f t="shared" si="3"/>
        <v>60.5</v>
      </c>
      <c r="V4" s="33">
        <f t="shared" si="3"/>
        <v>22</v>
      </c>
      <c r="W4" s="33">
        <f t="shared" si="3"/>
        <v>8.5</v>
      </c>
      <c r="X4" s="33">
        <f t="shared" si="3"/>
        <v>4.75</v>
      </c>
      <c r="Y4" s="33">
        <f t="shared" si="3"/>
        <v>45.25</v>
      </c>
      <c r="Z4" s="33">
        <f t="shared" si="3"/>
        <v>14.75</v>
      </c>
      <c r="AA4" s="30">
        <f t="shared" si="4"/>
        <v>73.25</v>
      </c>
      <c r="AB4" s="30">
        <f t="shared" si="5"/>
        <v>155.75</v>
      </c>
    </row>
    <row r="5" spans="1:28" s="8" customFormat="1" ht="33" customHeight="1" x14ac:dyDescent="0.25">
      <c r="A5" s="22">
        <v>41</v>
      </c>
      <c r="B5" s="89" t="s">
        <v>154</v>
      </c>
      <c r="C5" s="113" t="s">
        <v>155</v>
      </c>
      <c r="D5" s="113"/>
      <c r="E5" s="114"/>
      <c r="F5" s="31">
        <v>2069</v>
      </c>
      <c r="G5" s="31">
        <v>2141.75</v>
      </c>
      <c r="H5" s="31">
        <v>2167.5</v>
      </c>
      <c r="I5" s="31">
        <v>2160.5</v>
      </c>
      <c r="J5" s="31">
        <v>2121.5</v>
      </c>
      <c r="K5" s="31">
        <v>2164</v>
      </c>
      <c r="L5" s="31">
        <v>2173</v>
      </c>
      <c r="M5" s="32">
        <f t="shared" si="0"/>
        <v>3.5161913968100533</v>
      </c>
      <c r="N5" s="32">
        <f t="shared" si="0"/>
        <v>1.2022878487218502</v>
      </c>
      <c r="O5" s="32">
        <f t="shared" si="0"/>
        <v>-0.32295271049596064</v>
      </c>
      <c r="P5" s="32">
        <f t="shared" si="0"/>
        <v>-1.8051376996065738</v>
      </c>
      <c r="Q5" s="32">
        <f t="shared" si="0"/>
        <v>2.003299552203619</v>
      </c>
      <c r="R5" s="32">
        <f t="shared" si="0"/>
        <v>0.41589648798521228</v>
      </c>
      <c r="S5" s="29">
        <f t="shared" si="1"/>
        <v>0.25374855824682463</v>
      </c>
      <c r="T5" s="29">
        <f t="shared" si="2"/>
        <v>5.0265828902851695</v>
      </c>
      <c r="U5" s="33">
        <f t="shared" si="3"/>
        <v>72.75</v>
      </c>
      <c r="V5" s="33">
        <f t="shared" si="3"/>
        <v>25.75</v>
      </c>
      <c r="W5" s="33">
        <f t="shared" si="3"/>
        <v>-7</v>
      </c>
      <c r="X5" s="33">
        <f t="shared" si="3"/>
        <v>-39</v>
      </c>
      <c r="Y5" s="33">
        <f t="shared" si="3"/>
        <v>42.5</v>
      </c>
      <c r="Z5" s="33">
        <f t="shared" si="3"/>
        <v>9</v>
      </c>
      <c r="AA5" s="30">
        <f t="shared" si="4"/>
        <v>5.5</v>
      </c>
      <c r="AB5" s="30">
        <f t="shared" si="5"/>
        <v>104</v>
      </c>
    </row>
    <row r="6" spans="1:28" s="8" customFormat="1" ht="33" customHeight="1" x14ac:dyDescent="0.25">
      <c r="A6" s="22">
        <v>42</v>
      </c>
      <c r="B6" s="89"/>
      <c r="C6" s="113" t="s">
        <v>153</v>
      </c>
      <c r="D6" s="113"/>
      <c r="E6" s="114"/>
      <c r="F6" s="31">
        <v>2099.5</v>
      </c>
      <c r="G6" s="31">
        <v>2162.5</v>
      </c>
      <c r="H6" s="31">
        <v>2187.25</v>
      </c>
      <c r="I6" s="31">
        <v>2194.75</v>
      </c>
      <c r="J6" s="31">
        <v>2202.25</v>
      </c>
      <c r="K6" s="31">
        <v>2240.5</v>
      </c>
      <c r="L6" s="31">
        <v>2252</v>
      </c>
      <c r="M6" s="32">
        <f t="shared" si="0"/>
        <v>3.0007144558228172</v>
      </c>
      <c r="N6" s="32">
        <f t="shared" si="0"/>
        <v>1.1445086705202279</v>
      </c>
      <c r="O6" s="32">
        <f t="shared" si="0"/>
        <v>0.34289633100925698</v>
      </c>
      <c r="P6" s="32">
        <f t="shared" si="0"/>
        <v>0.34172456999659317</v>
      </c>
      <c r="Q6" s="32">
        <f t="shared" si="0"/>
        <v>1.7368600295152747</v>
      </c>
      <c r="R6" s="32">
        <f t="shared" si="0"/>
        <v>0.51327828609686321</v>
      </c>
      <c r="S6" s="29">
        <f t="shared" si="1"/>
        <v>2.9603383243799186</v>
      </c>
      <c r="T6" s="29">
        <f t="shared" si="2"/>
        <v>7.2636341986187292</v>
      </c>
      <c r="U6" s="33">
        <f t="shared" si="3"/>
        <v>63</v>
      </c>
      <c r="V6" s="33">
        <f t="shared" si="3"/>
        <v>24.75</v>
      </c>
      <c r="W6" s="33">
        <f t="shared" si="3"/>
        <v>7.5</v>
      </c>
      <c r="X6" s="33">
        <f t="shared" si="3"/>
        <v>7.5</v>
      </c>
      <c r="Y6" s="33">
        <f t="shared" si="3"/>
        <v>38.25</v>
      </c>
      <c r="Z6" s="33">
        <f t="shared" si="3"/>
        <v>11.5</v>
      </c>
      <c r="AA6" s="30">
        <f t="shared" si="4"/>
        <v>64.75</v>
      </c>
      <c r="AB6" s="30">
        <f t="shared" si="5"/>
        <v>152.5</v>
      </c>
    </row>
    <row r="7" spans="1:28" s="24" customFormat="1" ht="19.5" customHeight="1" x14ac:dyDescent="0.25">
      <c r="B7" s="212" t="s">
        <v>115</v>
      </c>
      <c r="C7" s="212"/>
      <c r="D7" s="212"/>
      <c r="E7" s="212"/>
      <c r="F7" s="212"/>
      <c r="G7" s="212"/>
      <c r="H7" s="212"/>
      <c r="I7" s="212"/>
      <c r="J7" s="212"/>
      <c r="K7" s="212"/>
      <c r="L7" s="212"/>
      <c r="T7" s="26"/>
    </row>
  </sheetData>
  <mergeCells count="12">
    <mergeCell ref="A1:A2"/>
    <mergeCell ref="F1:L1"/>
    <mergeCell ref="M1:T1"/>
    <mergeCell ref="U1:AB1"/>
    <mergeCell ref="B7:L7"/>
    <mergeCell ref="B1:E2"/>
    <mergeCell ref="B5:B6"/>
    <mergeCell ref="B3:B4"/>
    <mergeCell ref="C3:E3"/>
    <mergeCell ref="C4:E4"/>
    <mergeCell ref="C5:E5"/>
    <mergeCell ref="C6:E6"/>
  </mergeCells>
  <pageMargins left="0.511811024" right="0.511811024" top="0.78740157499999996" bottom="0.78740157499999996" header="0.31496062000000002" footer="0.31496062000000002"/>
  <pageSetup paperSize="9" orientation="portrait" horizontalDpi="4294967293"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1C7E7-5F6E-4B4C-B1B4-DB83D9F0BC61}">
  <sheetPr>
    <tabColor theme="7" tint="-0.249977111117893"/>
  </sheetPr>
  <dimension ref="A1:AA14"/>
  <sheetViews>
    <sheetView zoomScale="70" zoomScaleNormal="70" workbookViewId="0">
      <selection activeCell="B1" sqref="B1:K2"/>
    </sheetView>
  </sheetViews>
  <sheetFormatPr defaultRowHeight="15" x14ac:dyDescent="0.25"/>
  <cols>
    <col min="2" max="2" width="24.140625" bestFit="1" customWidth="1"/>
    <col min="3" max="3" width="34.28515625" customWidth="1"/>
    <col min="4" max="4" width="32.140625" customWidth="1"/>
    <col min="5" max="6" width="11.85546875" customWidth="1"/>
    <col min="7" max="13" width="12.28515625" customWidth="1"/>
    <col min="14" max="19" width="15.5703125" customWidth="1"/>
    <col min="20" max="21" width="15.85546875" customWidth="1"/>
    <col min="22" max="27" width="18.28515625" customWidth="1"/>
    <col min="28" max="29" width="15.5703125" style="49" customWidth="1"/>
    <col min="30" max="16384" width="9.140625" style="49"/>
  </cols>
  <sheetData>
    <row r="1" spans="1:27" s="48" customFormat="1" ht="88.5" customHeight="1" x14ac:dyDescent="0.25">
      <c r="A1" s="213" t="s">
        <v>3</v>
      </c>
      <c r="B1" s="233" t="s">
        <v>195</v>
      </c>
      <c r="C1" s="233"/>
      <c r="D1" s="234"/>
      <c r="E1" s="74" t="s">
        <v>248</v>
      </c>
      <c r="F1" s="74"/>
      <c r="G1" s="74"/>
      <c r="H1" s="74"/>
      <c r="I1" s="74"/>
      <c r="J1" s="74"/>
      <c r="K1" s="74"/>
      <c r="L1" s="74" t="s">
        <v>240</v>
      </c>
      <c r="M1" s="74"/>
      <c r="N1" s="74"/>
      <c r="O1" s="74"/>
      <c r="P1" s="74"/>
      <c r="Q1" s="74"/>
      <c r="R1" s="74"/>
      <c r="S1" s="74"/>
      <c r="T1" s="74" t="s">
        <v>241</v>
      </c>
      <c r="U1" s="74"/>
      <c r="V1" s="74"/>
      <c r="W1" s="74"/>
      <c r="X1" s="74"/>
      <c r="Y1" s="74"/>
      <c r="Z1" s="74"/>
      <c r="AA1" s="74"/>
    </row>
    <row r="2" spans="1:27" ht="175.5" customHeight="1" x14ac:dyDescent="0.25">
      <c r="A2" s="214"/>
      <c r="B2" s="236"/>
      <c r="C2" s="236"/>
      <c r="D2" s="237"/>
      <c r="E2" s="3">
        <v>2012</v>
      </c>
      <c r="F2" s="3">
        <v>2013</v>
      </c>
      <c r="G2" s="3">
        <v>2014</v>
      </c>
      <c r="H2" s="3">
        <v>2015</v>
      </c>
      <c r="I2" s="3">
        <v>2016</v>
      </c>
      <c r="J2" s="3">
        <v>2017</v>
      </c>
      <c r="K2" s="3">
        <v>2018</v>
      </c>
      <c r="L2" s="46" t="s">
        <v>15</v>
      </c>
      <c r="M2" s="46" t="s">
        <v>16</v>
      </c>
      <c r="N2" s="46" t="s">
        <v>17</v>
      </c>
      <c r="O2" s="46" t="s">
        <v>18</v>
      </c>
      <c r="P2" s="46" t="s">
        <v>19</v>
      </c>
      <c r="Q2" s="46" t="s">
        <v>20</v>
      </c>
      <c r="R2" s="43" t="s">
        <v>21</v>
      </c>
      <c r="S2" s="43" t="s">
        <v>22</v>
      </c>
      <c r="T2" s="5" t="s">
        <v>15</v>
      </c>
      <c r="U2" s="5" t="s">
        <v>16</v>
      </c>
      <c r="V2" s="5" t="s">
        <v>17</v>
      </c>
      <c r="W2" s="5" t="s">
        <v>18</v>
      </c>
      <c r="X2" s="5" t="s">
        <v>19</v>
      </c>
      <c r="Y2" s="5" t="s">
        <v>20</v>
      </c>
      <c r="Z2" s="4" t="s">
        <v>21</v>
      </c>
      <c r="AA2" s="47" t="s">
        <v>22</v>
      </c>
    </row>
    <row r="3" spans="1:27" s="8" customFormat="1" ht="39" customHeight="1" x14ac:dyDescent="0.25">
      <c r="A3" s="22">
        <v>43</v>
      </c>
      <c r="B3" s="149" t="s">
        <v>126</v>
      </c>
      <c r="C3" s="240" t="s">
        <v>123</v>
      </c>
      <c r="D3" s="241"/>
      <c r="E3" s="31">
        <v>1992.5</v>
      </c>
      <c r="F3" s="31">
        <v>2049.75</v>
      </c>
      <c r="G3" s="31">
        <v>2084.75</v>
      </c>
      <c r="H3" s="31">
        <v>2091.75</v>
      </c>
      <c r="I3" s="31">
        <v>2080.25</v>
      </c>
      <c r="J3" s="31">
        <v>2113.5</v>
      </c>
      <c r="K3" s="31">
        <v>2134</v>
      </c>
      <c r="L3" s="32">
        <f t="shared" ref="L3:Q13" si="0">(F3/E3-1)*100</f>
        <v>2.8732747804266046</v>
      </c>
      <c r="M3" s="32">
        <f t="shared" si="0"/>
        <v>1.707525307964386</v>
      </c>
      <c r="N3" s="32">
        <f t="shared" si="0"/>
        <v>0.33577167526082086</v>
      </c>
      <c r="O3" s="32">
        <f t="shared" si="0"/>
        <v>-0.54977889327118001</v>
      </c>
      <c r="P3" s="32">
        <f t="shared" si="0"/>
        <v>1.5983655810599684</v>
      </c>
      <c r="Q3" s="32">
        <f t="shared" si="0"/>
        <v>0.96995505086350242</v>
      </c>
      <c r="R3" s="29">
        <f t="shared" ref="R3:R13" si="1">(K3/G3-1)*100</f>
        <v>2.3623935723707801</v>
      </c>
      <c r="S3" s="29">
        <f t="shared" ref="S3:S13" si="2">(K3/E3-1)*100</f>
        <v>7.101631116687579</v>
      </c>
      <c r="T3" s="33">
        <f t="shared" ref="T3:Y13" si="3">F3-E3</f>
        <v>57.25</v>
      </c>
      <c r="U3" s="33">
        <f t="shared" si="3"/>
        <v>35</v>
      </c>
      <c r="V3" s="33">
        <f t="shared" si="3"/>
        <v>7</v>
      </c>
      <c r="W3" s="33">
        <f t="shared" si="3"/>
        <v>-11.5</v>
      </c>
      <c r="X3" s="33">
        <f t="shared" si="3"/>
        <v>33.25</v>
      </c>
      <c r="Y3" s="33">
        <f t="shared" si="3"/>
        <v>20.5</v>
      </c>
      <c r="Z3" s="30">
        <f t="shared" ref="Z3:Z13" si="4">K3-G3</f>
        <v>49.25</v>
      </c>
      <c r="AA3" s="30">
        <f t="shared" ref="AA3:AA13" si="5">K3-E3</f>
        <v>141.5</v>
      </c>
    </row>
    <row r="4" spans="1:27" s="8" customFormat="1" ht="39" customHeight="1" x14ac:dyDescent="0.25">
      <c r="A4" s="22">
        <v>44</v>
      </c>
      <c r="B4" s="150"/>
      <c r="C4" s="96" t="s">
        <v>127</v>
      </c>
      <c r="D4" s="27" t="s">
        <v>123</v>
      </c>
      <c r="E4" s="31">
        <v>1847.5</v>
      </c>
      <c r="F4" s="31">
        <v>1900.75</v>
      </c>
      <c r="G4" s="31">
        <v>1928.75</v>
      </c>
      <c r="H4" s="31">
        <v>1934.75</v>
      </c>
      <c r="I4" s="31">
        <v>1907.5</v>
      </c>
      <c r="J4" s="31">
        <v>1937.25</v>
      </c>
      <c r="K4" s="31">
        <v>1935.5</v>
      </c>
      <c r="L4" s="32">
        <f t="shared" si="0"/>
        <v>2.8822733423545355</v>
      </c>
      <c r="M4" s="32">
        <f t="shared" si="0"/>
        <v>1.4731027226094984</v>
      </c>
      <c r="N4" s="32">
        <f t="shared" si="0"/>
        <v>0.31108230719378849</v>
      </c>
      <c r="O4" s="32">
        <f t="shared" si="0"/>
        <v>-1.4084507042253502</v>
      </c>
      <c r="P4" s="32">
        <f t="shared" si="0"/>
        <v>1.5596330275229331</v>
      </c>
      <c r="Q4" s="32">
        <f t="shared" si="0"/>
        <v>-9.0334236675704283E-2</v>
      </c>
      <c r="R4" s="29">
        <f t="shared" si="1"/>
        <v>0.34996759559300372</v>
      </c>
      <c r="S4" s="29">
        <f t="shared" si="2"/>
        <v>4.7631935047361296</v>
      </c>
      <c r="T4" s="33">
        <f t="shared" si="3"/>
        <v>53.25</v>
      </c>
      <c r="U4" s="33">
        <f t="shared" si="3"/>
        <v>28</v>
      </c>
      <c r="V4" s="33">
        <f t="shared" si="3"/>
        <v>6</v>
      </c>
      <c r="W4" s="33">
        <f t="shared" si="3"/>
        <v>-27.25</v>
      </c>
      <c r="X4" s="33">
        <f t="shared" si="3"/>
        <v>29.75</v>
      </c>
      <c r="Y4" s="33">
        <f t="shared" si="3"/>
        <v>-1.75</v>
      </c>
      <c r="Z4" s="30">
        <f t="shared" si="4"/>
        <v>6.75</v>
      </c>
      <c r="AA4" s="30">
        <f t="shared" si="5"/>
        <v>88</v>
      </c>
    </row>
    <row r="5" spans="1:27" s="8" customFormat="1" ht="39" customHeight="1" x14ac:dyDescent="0.25">
      <c r="A5" s="22">
        <v>45</v>
      </c>
      <c r="B5" s="150"/>
      <c r="C5" s="97"/>
      <c r="D5" s="44" t="s">
        <v>128</v>
      </c>
      <c r="E5" s="31">
        <v>2041.25</v>
      </c>
      <c r="F5" s="31">
        <v>2091</v>
      </c>
      <c r="G5" s="31">
        <v>2110.5</v>
      </c>
      <c r="H5" s="31">
        <v>2119.5</v>
      </c>
      <c r="I5" s="31">
        <v>2095</v>
      </c>
      <c r="J5" s="31">
        <v>2146.25</v>
      </c>
      <c r="K5" s="31">
        <v>2140.25</v>
      </c>
      <c r="L5" s="32">
        <f t="shared" si="0"/>
        <v>2.4372320881812515</v>
      </c>
      <c r="M5" s="32">
        <f t="shared" si="0"/>
        <v>0.93256814921089948</v>
      </c>
      <c r="N5" s="32">
        <f t="shared" si="0"/>
        <v>0.42643923240939241</v>
      </c>
      <c r="O5" s="32">
        <f t="shared" si="0"/>
        <v>-1.1559330030667558</v>
      </c>
      <c r="P5" s="32">
        <f t="shared" si="0"/>
        <v>2.4463007159904571</v>
      </c>
      <c r="Q5" s="32">
        <f t="shared" si="0"/>
        <v>-0.27955736750145954</v>
      </c>
      <c r="R5" s="29">
        <f t="shared" si="1"/>
        <v>1.4096185737976885</v>
      </c>
      <c r="S5" s="29">
        <f t="shared" si="2"/>
        <v>4.849969381506436</v>
      </c>
      <c r="T5" s="33">
        <f t="shared" si="3"/>
        <v>49.75</v>
      </c>
      <c r="U5" s="33">
        <f t="shared" si="3"/>
        <v>19.5</v>
      </c>
      <c r="V5" s="33">
        <f t="shared" si="3"/>
        <v>9</v>
      </c>
      <c r="W5" s="33">
        <f t="shared" si="3"/>
        <v>-24.5</v>
      </c>
      <c r="X5" s="33">
        <f t="shared" si="3"/>
        <v>51.25</v>
      </c>
      <c r="Y5" s="33">
        <f t="shared" si="3"/>
        <v>-6</v>
      </c>
      <c r="Z5" s="30">
        <f t="shared" si="4"/>
        <v>29.75</v>
      </c>
      <c r="AA5" s="30">
        <f t="shared" si="5"/>
        <v>99</v>
      </c>
    </row>
    <row r="6" spans="1:27" s="8" customFormat="1" ht="39" customHeight="1" x14ac:dyDescent="0.25">
      <c r="A6" s="22">
        <v>46</v>
      </c>
      <c r="B6" s="150"/>
      <c r="C6" s="129"/>
      <c r="D6" s="44" t="s">
        <v>129</v>
      </c>
      <c r="E6" s="31">
        <v>1245.5</v>
      </c>
      <c r="F6" s="31">
        <v>1278.75</v>
      </c>
      <c r="G6" s="31">
        <v>1286.5</v>
      </c>
      <c r="H6" s="31">
        <v>1277.25</v>
      </c>
      <c r="I6" s="31">
        <v>1270.5</v>
      </c>
      <c r="J6" s="31">
        <v>1284</v>
      </c>
      <c r="K6" s="31">
        <v>1329.5</v>
      </c>
      <c r="L6" s="32">
        <f t="shared" si="0"/>
        <v>2.6696105981533602</v>
      </c>
      <c r="M6" s="32">
        <f t="shared" si="0"/>
        <v>0.60606060606060996</v>
      </c>
      <c r="N6" s="32">
        <f t="shared" si="0"/>
        <v>-0.71900505246793589</v>
      </c>
      <c r="O6" s="32">
        <f t="shared" si="0"/>
        <v>-0.52847915443334781</v>
      </c>
      <c r="P6" s="32">
        <f t="shared" si="0"/>
        <v>1.0625737898465104</v>
      </c>
      <c r="Q6" s="32">
        <f t="shared" si="0"/>
        <v>3.5436137071651164</v>
      </c>
      <c r="R6" s="29">
        <f t="shared" si="1"/>
        <v>3.3424018655266119</v>
      </c>
      <c r="S6" s="29">
        <f t="shared" si="2"/>
        <v>6.7442794058611089</v>
      </c>
      <c r="T6" s="33">
        <f t="shared" si="3"/>
        <v>33.25</v>
      </c>
      <c r="U6" s="33">
        <f t="shared" si="3"/>
        <v>7.75</v>
      </c>
      <c r="V6" s="33">
        <f t="shared" si="3"/>
        <v>-9.25</v>
      </c>
      <c r="W6" s="33">
        <f t="shared" si="3"/>
        <v>-6.75</v>
      </c>
      <c r="X6" s="33">
        <f t="shared" si="3"/>
        <v>13.5</v>
      </c>
      <c r="Y6" s="33">
        <f t="shared" si="3"/>
        <v>45.5</v>
      </c>
      <c r="Z6" s="30">
        <f t="shared" si="4"/>
        <v>43</v>
      </c>
      <c r="AA6" s="30">
        <f t="shared" si="5"/>
        <v>84</v>
      </c>
    </row>
    <row r="7" spans="1:27" s="8" customFormat="1" ht="30.75" customHeight="1" x14ac:dyDescent="0.25">
      <c r="A7" s="22">
        <v>47</v>
      </c>
      <c r="B7" s="150"/>
      <c r="C7" s="96" t="s">
        <v>174</v>
      </c>
      <c r="D7" s="27" t="s">
        <v>123</v>
      </c>
      <c r="E7" s="31">
        <v>804.25</v>
      </c>
      <c r="F7" s="31">
        <v>838.25</v>
      </c>
      <c r="G7" s="31">
        <v>879</v>
      </c>
      <c r="H7" s="31">
        <v>878.25</v>
      </c>
      <c r="I7" s="31">
        <v>880.25</v>
      </c>
      <c r="J7" s="31">
        <v>886.75</v>
      </c>
      <c r="K7" s="31">
        <v>888</v>
      </c>
      <c r="L7" s="32">
        <f t="shared" si="0"/>
        <v>4.2275411874417079</v>
      </c>
      <c r="M7" s="32">
        <f t="shared" si="0"/>
        <v>4.8613182224873208</v>
      </c>
      <c r="N7" s="32">
        <f t="shared" si="0"/>
        <v>-8.5324232081906981E-2</v>
      </c>
      <c r="O7" s="32">
        <f t="shared" si="0"/>
        <v>0.22772559066324138</v>
      </c>
      <c r="P7" s="32">
        <f t="shared" si="0"/>
        <v>0.73842658335701028</v>
      </c>
      <c r="Q7" s="32">
        <f t="shared" si="0"/>
        <v>0.14096419509443958</v>
      </c>
      <c r="R7" s="29">
        <f t="shared" si="1"/>
        <v>1.0238907849829282</v>
      </c>
      <c r="S7" s="29">
        <f t="shared" si="2"/>
        <v>10.413428660242463</v>
      </c>
      <c r="T7" s="33">
        <f t="shared" si="3"/>
        <v>34</v>
      </c>
      <c r="U7" s="33">
        <f t="shared" si="3"/>
        <v>40.75</v>
      </c>
      <c r="V7" s="33">
        <f t="shared" si="3"/>
        <v>-0.75</v>
      </c>
      <c r="W7" s="33">
        <f t="shared" si="3"/>
        <v>2</v>
      </c>
      <c r="X7" s="33">
        <f t="shared" si="3"/>
        <v>6.5</v>
      </c>
      <c r="Y7" s="33">
        <f t="shared" si="3"/>
        <v>1.25</v>
      </c>
      <c r="Z7" s="30">
        <f t="shared" si="4"/>
        <v>9</v>
      </c>
      <c r="AA7" s="30">
        <f t="shared" si="5"/>
        <v>83.75</v>
      </c>
    </row>
    <row r="8" spans="1:27" s="8" customFormat="1" ht="45.75" customHeight="1" x14ac:dyDescent="0.25">
      <c r="A8" s="22">
        <v>48</v>
      </c>
      <c r="B8" s="150"/>
      <c r="C8" s="97"/>
      <c r="D8" s="44" t="s">
        <v>128</v>
      </c>
      <c r="E8" s="31">
        <v>1099.25</v>
      </c>
      <c r="F8" s="31">
        <v>1139.25</v>
      </c>
      <c r="G8" s="31">
        <v>1181.5</v>
      </c>
      <c r="H8" s="31">
        <v>1175.75</v>
      </c>
      <c r="I8" s="31">
        <v>1187.25</v>
      </c>
      <c r="J8" s="31">
        <v>1232.75</v>
      </c>
      <c r="K8" s="31">
        <v>1244.5</v>
      </c>
      <c r="L8" s="32">
        <f t="shared" si="0"/>
        <v>3.638844666818275</v>
      </c>
      <c r="M8" s="32">
        <f t="shared" si="0"/>
        <v>3.7085802062760687</v>
      </c>
      <c r="N8" s="32">
        <f t="shared" si="0"/>
        <v>-0.48666948793906206</v>
      </c>
      <c r="O8" s="32">
        <f t="shared" si="0"/>
        <v>0.97809908568997628</v>
      </c>
      <c r="P8" s="32">
        <f t="shared" si="0"/>
        <v>3.8323857654243065</v>
      </c>
      <c r="Q8" s="32">
        <f t="shared" si="0"/>
        <v>0.95315351855607133</v>
      </c>
      <c r="R8" s="29">
        <f t="shared" si="1"/>
        <v>5.3322048243757969</v>
      </c>
      <c r="S8" s="29">
        <f t="shared" si="2"/>
        <v>13.2135546963839</v>
      </c>
      <c r="T8" s="33">
        <f t="shared" si="3"/>
        <v>40</v>
      </c>
      <c r="U8" s="33">
        <f t="shared" si="3"/>
        <v>42.25</v>
      </c>
      <c r="V8" s="33">
        <f t="shared" si="3"/>
        <v>-5.75</v>
      </c>
      <c r="W8" s="33">
        <f t="shared" si="3"/>
        <v>11.5</v>
      </c>
      <c r="X8" s="33">
        <f t="shared" si="3"/>
        <v>45.5</v>
      </c>
      <c r="Y8" s="33">
        <f t="shared" si="3"/>
        <v>11.75</v>
      </c>
      <c r="Z8" s="30">
        <f t="shared" si="4"/>
        <v>63</v>
      </c>
      <c r="AA8" s="30">
        <f t="shared" si="5"/>
        <v>145.25</v>
      </c>
    </row>
    <row r="9" spans="1:27" s="8" customFormat="1" ht="45.75" customHeight="1" x14ac:dyDescent="0.25">
      <c r="A9" s="22">
        <v>49</v>
      </c>
      <c r="B9" s="150"/>
      <c r="C9" s="129"/>
      <c r="D9" s="44" t="s">
        <v>129</v>
      </c>
      <c r="E9" s="31">
        <v>668.75</v>
      </c>
      <c r="F9" s="31">
        <v>703.5</v>
      </c>
      <c r="G9" s="31">
        <v>738</v>
      </c>
      <c r="H9" s="31">
        <v>736.5</v>
      </c>
      <c r="I9" s="31">
        <v>726.25</v>
      </c>
      <c r="J9" s="31">
        <v>735.75</v>
      </c>
      <c r="K9" s="31">
        <v>740.25</v>
      </c>
      <c r="L9" s="32">
        <f t="shared" si="0"/>
        <v>5.1962616822429863</v>
      </c>
      <c r="M9" s="32">
        <f t="shared" si="0"/>
        <v>4.9040511727078906</v>
      </c>
      <c r="N9" s="32">
        <f t="shared" si="0"/>
        <v>-0.20325203252032908</v>
      </c>
      <c r="O9" s="32">
        <f t="shared" si="0"/>
        <v>-1.3917175831636097</v>
      </c>
      <c r="P9" s="32">
        <f t="shared" si="0"/>
        <v>1.3080895008605875</v>
      </c>
      <c r="Q9" s="32">
        <f t="shared" si="0"/>
        <v>0.61162079510703737</v>
      </c>
      <c r="R9" s="29">
        <f t="shared" si="1"/>
        <v>0.30487804878047697</v>
      </c>
      <c r="S9" s="29">
        <f t="shared" si="2"/>
        <v>10.691588785046724</v>
      </c>
      <c r="T9" s="33">
        <f t="shared" si="3"/>
        <v>34.75</v>
      </c>
      <c r="U9" s="33">
        <f t="shared" si="3"/>
        <v>34.5</v>
      </c>
      <c r="V9" s="33">
        <f t="shared" si="3"/>
        <v>-1.5</v>
      </c>
      <c r="W9" s="33">
        <f t="shared" si="3"/>
        <v>-10.25</v>
      </c>
      <c r="X9" s="33">
        <f t="shared" si="3"/>
        <v>9.5</v>
      </c>
      <c r="Y9" s="33">
        <f t="shared" si="3"/>
        <v>4.5</v>
      </c>
      <c r="Z9" s="30">
        <f t="shared" si="4"/>
        <v>2.25</v>
      </c>
      <c r="AA9" s="30">
        <f t="shared" si="5"/>
        <v>71.5</v>
      </c>
    </row>
    <row r="10" spans="1:27" s="8" customFormat="1" ht="45.75" customHeight="1" x14ac:dyDescent="0.25">
      <c r="A10" s="22">
        <v>50</v>
      </c>
      <c r="B10" s="150"/>
      <c r="C10" s="96" t="s">
        <v>130</v>
      </c>
      <c r="D10" s="27" t="s">
        <v>123</v>
      </c>
      <c r="E10" s="31">
        <v>3233.75</v>
      </c>
      <c r="F10" s="31">
        <v>3314.25</v>
      </c>
      <c r="G10" s="31">
        <v>3356.5</v>
      </c>
      <c r="H10" s="31">
        <v>3367.25</v>
      </c>
      <c r="I10" s="31">
        <v>3422.25</v>
      </c>
      <c r="J10" s="31">
        <v>3474.25</v>
      </c>
      <c r="K10" s="31">
        <v>3567.25</v>
      </c>
      <c r="L10" s="32">
        <f t="shared" si="0"/>
        <v>2.4893699265558622</v>
      </c>
      <c r="M10" s="32">
        <f t="shared" si="0"/>
        <v>1.274798219808404</v>
      </c>
      <c r="N10" s="32">
        <f t="shared" si="0"/>
        <v>0.32027409503947446</v>
      </c>
      <c r="O10" s="32">
        <f t="shared" si="0"/>
        <v>1.6333803548890025</v>
      </c>
      <c r="P10" s="32">
        <f t="shared" si="0"/>
        <v>1.5194681861348425</v>
      </c>
      <c r="Q10" s="32">
        <f t="shared" si="0"/>
        <v>2.6768367273512172</v>
      </c>
      <c r="R10" s="29">
        <f t="shared" si="1"/>
        <v>6.2788619097273957</v>
      </c>
      <c r="S10" s="29">
        <f t="shared" si="2"/>
        <v>10.313103981445693</v>
      </c>
      <c r="T10" s="33">
        <f t="shared" si="3"/>
        <v>80.5</v>
      </c>
      <c r="U10" s="33">
        <f t="shared" si="3"/>
        <v>42.25</v>
      </c>
      <c r="V10" s="33">
        <f t="shared" si="3"/>
        <v>10.75</v>
      </c>
      <c r="W10" s="33">
        <f t="shared" si="3"/>
        <v>55</v>
      </c>
      <c r="X10" s="33">
        <f t="shared" si="3"/>
        <v>52</v>
      </c>
      <c r="Y10" s="33">
        <f t="shared" si="3"/>
        <v>93</v>
      </c>
      <c r="Z10" s="30">
        <f t="shared" si="4"/>
        <v>210.75</v>
      </c>
      <c r="AA10" s="30">
        <f t="shared" si="5"/>
        <v>333.5</v>
      </c>
    </row>
    <row r="11" spans="1:27" s="8" customFormat="1" ht="45.75" customHeight="1" x14ac:dyDescent="0.25">
      <c r="A11" s="22">
        <v>51</v>
      </c>
      <c r="B11" s="150"/>
      <c r="C11" s="97"/>
      <c r="D11" s="44" t="s">
        <v>128</v>
      </c>
      <c r="E11" s="31">
        <v>3152.75</v>
      </c>
      <c r="F11" s="31">
        <v>3139.25</v>
      </c>
      <c r="G11" s="31">
        <v>3078.25</v>
      </c>
      <c r="H11" s="31">
        <v>3081.5</v>
      </c>
      <c r="I11" s="31">
        <v>3109.5</v>
      </c>
      <c r="J11" s="31">
        <v>3456</v>
      </c>
      <c r="K11" s="31">
        <v>3775.5</v>
      </c>
      <c r="L11" s="32">
        <f t="shared" si="0"/>
        <v>-0.42819760526524586</v>
      </c>
      <c r="M11" s="32">
        <f t="shared" si="0"/>
        <v>-1.9431392848610285</v>
      </c>
      <c r="N11" s="32">
        <f t="shared" si="0"/>
        <v>0.10557946885405567</v>
      </c>
      <c r="O11" s="32">
        <f t="shared" si="0"/>
        <v>0.90864838552653371</v>
      </c>
      <c r="P11" s="32">
        <f t="shared" si="0"/>
        <v>11.143270622286551</v>
      </c>
      <c r="Q11" s="32">
        <f t="shared" si="0"/>
        <v>9.244791666666675</v>
      </c>
      <c r="R11" s="29">
        <f t="shared" si="1"/>
        <v>22.650856817997234</v>
      </c>
      <c r="S11" s="29">
        <f t="shared" si="2"/>
        <v>19.75259693918008</v>
      </c>
      <c r="T11" s="33">
        <f t="shared" si="3"/>
        <v>-13.5</v>
      </c>
      <c r="U11" s="33">
        <f t="shared" si="3"/>
        <v>-61</v>
      </c>
      <c r="V11" s="33">
        <f t="shared" si="3"/>
        <v>3.25</v>
      </c>
      <c r="W11" s="33">
        <f t="shared" si="3"/>
        <v>28</v>
      </c>
      <c r="X11" s="33">
        <f t="shared" si="3"/>
        <v>346.5</v>
      </c>
      <c r="Y11" s="33">
        <f t="shared" si="3"/>
        <v>319.5</v>
      </c>
      <c r="Z11" s="30">
        <f t="shared" si="4"/>
        <v>697.25</v>
      </c>
      <c r="AA11" s="30">
        <f t="shared" si="5"/>
        <v>622.75</v>
      </c>
    </row>
    <row r="12" spans="1:27" s="8" customFormat="1" ht="45.75" customHeight="1" x14ac:dyDescent="0.25">
      <c r="A12" s="22">
        <v>52</v>
      </c>
      <c r="B12" s="150"/>
      <c r="C12" s="97"/>
      <c r="D12" s="44" t="s">
        <v>131</v>
      </c>
      <c r="E12" s="31">
        <v>3692</v>
      </c>
      <c r="F12" s="31">
        <v>3781.5</v>
      </c>
      <c r="G12" s="31">
        <v>3852.5</v>
      </c>
      <c r="H12" s="31">
        <v>3878.75</v>
      </c>
      <c r="I12" s="31">
        <v>3897.75</v>
      </c>
      <c r="J12" s="31">
        <v>3950</v>
      </c>
      <c r="K12" s="31">
        <v>4066.25</v>
      </c>
      <c r="L12" s="32">
        <f t="shared" si="0"/>
        <v>2.4241603466955475</v>
      </c>
      <c r="M12" s="32">
        <f t="shared" si="0"/>
        <v>1.8775618140949302</v>
      </c>
      <c r="N12" s="32">
        <f t="shared" si="0"/>
        <v>0.68137573004543039</v>
      </c>
      <c r="O12" s="32">
        <f t="shared" si="0"/>
        <v>0.48984853367708414</v>
      </c>
      <c r="P12" s="32">
        <f t="shared" si="0"/>
        <v>1.3405169649156612</v>
      </c>
      <c r="Q12" s="32">
        <f t="shared" si="0"/>
        <v>2.9430379746835378</v>
      </c>
      <c r="R12" s="29">
        <f t="shared" si="1"/>
        <v>5.5483452303698888</v>
      </c>
      <c r="S12" s="29">
        <f t="shared" si="2"/>
        <v>10.13678223185266</v>
      </c>
      <c r="T12" s="33">
        <f t="shared" si="3"/>
        <v>89.5</v>
      </c>
      <c r="U12" s="33">
        <f t="shared" si="3"/>
        <v>71</v>
      </c>
      <c r="V12" s="33">
        <f t="shared" si="3"/>
        <v>26.25</v>
      </c>
      <c r="W12" s="33">
        <f t="shared" si="3"/>
        <v>19</v>
      </c>
      <c r="X12" s="33">
        <f t="shared" si="3"/>
        <v>52.25</v>
      </c>
      <c r="Y12" s="33">
        <f t="shared" si="3"/>
        <v>116.25</v>
      </c>
      <c r="Z12" s="30">
        <f t="shared" si="4"/>
        <v>213.75</v>
      </c>
      <c r="AA12" s="30">
        <f t="shared" si="5"/>
        <v>374.25</v>
      </c>
    </row>
    <row r="13" spans="1:27" s="8" customFormat="1" ht="45.75" customHeight="1" x14ac:dyDescent="0.25">
      <c r="A13" s="22">
        <v>53</v>
      </c>
      <c r="B13" s="242"/>
      <c r="C13" s="129"/>
      <c r="D13" s="44" t="s">
        <v>129</v>
      </c>
      <c r="E13" s="31">
        <v>1651.25</v>
      </c>
      <c r="F13" s="31">
        <v>1753</v>
      </c>
      <c r="G13" s="31">
        <v>1774.5</v>
      </c>
      <c r="H13" s="31">
        <v>1729.25</v>
      </c>
      <c r="I13" s="31">
        <v>1806.25</v>
      </c>
      <c r="J13" s="31">
        <v>1844.5</v>
      </c>
      <c r="K13" s="31">
        <v>1818.75</v>
      </c>
      <c r="L13" s="32">
        <f t="shared" si="0"/>
        <v>6.1619984859954569</v>
      </c>
      <c r="M13" s="32">
        <f t="shared" si="0"/>
        <v>1.226468910439249</v>
      </c>
      <c r="N13" s="32">
        <f t="shared" si="0"/>
        <v>-2.5500140884756273</v>
      </c>
      <c r="O13" s="32">
        <f t="shared" si="0"/>
        <v>4.4527974555443217</v>
      </c>
      <c r="P13" s="32">
        <f t="shared" si="0"/>
        <v>2.1176470588235352</v>
      </c>
      <c r="Q13" s="32">
        <f t="shared" si="0"/>
        <v>-1.3960422878828926</v>
      </c>
      <c r="R13" s="29">
        <f t="shared" si="1"/>
        <v>2.4936601859678831</v>
      </c>
      <c r="S13" s="29">
        <f t="shared" si="2"/>
        <v>10.143830431491295</v>
      </c>
      <c r="T13" s="33">
        <f t="shared" si="3"/>
        <v>101.75</v>
      </c>
      <c r="U13" s="33">
        <f t="shared" si="3"/>
        <v>21.5</v>
      </c>
      <c r="V13" s="33">
        <f t="shared" si="3"/>
        <v>-45.25</v>
      </c>
      <c r="W13" s="33">
        <f t="shared" si="3"/>
        <v>77</v>
      </c>
      <c r="X13" s="33">
        <f t="shared" si="3"/>
        <v>38.25</v>
      </c>
      <c r="Y13" s="33">
        <f t="shared" si="3"/>
        <v>-25.75</v>
      </c>
      <c r="Z13" s="30">
        <f t="shared" si="4"/>
        <v>44.25</v>
      </c>
      <c r="AA13" s="30">
        <f t="shared" si="5"/>
        <v>167.5</v>
      </c>
    </row>
    <row r="14" spans="1:27" s="24" customFormat="1" ht="19.5" customHeight="1" x14ac:dyDescent="0.25">
      <c r="B14" s="239" t="s">
        <v>115</v>
      </c>
      <c r="C14" s="239"/>
      <c r="D14" s="239"/>
      <c r="E14" s="239"/>
      <c r="F14" s="239"/>
      <c r="G14" s="239"/>
      <c r="H14" s="239"/>
      <c r="I14" s="239"/>
      <c r="J14" s="239"/>
      <c r="K14" s="239"/>
      <c r="S14" s="26"/>
    </row>
  </sheetData>
  <mergeCells count="11">
    <mergeCell ref="A1:A2"/>
    <mergeCell ref="E1:K1"/>
    <mergeCell ref="L1:S1"/>
    <mergeCell ref="T1:AA1"/>
    <mergeCell ref="B14:K14"/>
    <mergeCell ref="B1:D2"/>
    <mergeCell ref="C10:C13"/>
    <mergeCell ref="C7:C9"/>
    <mergeCell ref="C4:C6"/>
    <mergeCell ref="C3:D3"/>
    <mergeCell ref="B3:B13"/>
  </mergeCells>
  <pageMargins left="0.511811024" right="0.511811024" top="0.78740157499999996" bottom="0.78740157499999996" header="0.31496062000000002" footer="0.31496062000000002"/>
  <pageSetup paperSize="9" orientation="portrait" horizontalDpi="4294967293"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AB3234-1D90-459B-B804-D538F9ADF667}">
  <sheetPr>
    <tabColor theme="7" tint="-0.249977111117893"/>
  </sheetPr>
  <dimension ref="A1:AA9"/>
  <sheetViews>
    <sheetView zoomScale="70" zoomScaleNormal="70" workbookViewId="0">
      <selection activeCell="B1" sqref="B1:K2"/>
    </sheetView>
  </sheetViews>
  <sheetFormatPr defaultRowHeight="15" x14ac:dyDescent="0.25"/>
  <cols>
    <col min="2" max="2" width="24.140625" bestFit="1" customWidth="1"/>
    <col min="3" max="3" width="34.28515625" customWidth="1"/>
    <col min="4" max="4" width="32.140625" customWidth="1"/>
    <col min="5" max="6" width="11.85546875" customWidth="1"/>
    <col min="7" max="13" width="12.28515625" customWidth="1"/>
    <col min="14" max="19" width="15.5703125" customWidth="1"/>
    <col min="20" max="21" width="15.85546875" customWidth="1"/>
    <col min="22" max="27" width="18.28515625" customWidth="1"/>
    <col min="28" max="29" width="15.5703125" style="49" customWidth="1"/>
    <col min="30" max="16384" width="9.140625" style="49"/>
  </cols>
  <sheetData>
    <row r="1" spans="1:27" s="48" customFormat="1" ht="88.5" customHeight="1" x14ac:dyDescent="0.25">
      <c r="A1" s="213" t="s">
        <v>3</v>
      </c>
      <c r="B1" s="233" t="s">
        <v>192</v>
      </c>
      <c r="C1" s="233"/>
      <c r="D1" s="234"/>
      <c r="E1" s="74" t="s">
        <v>248</v>
      </c>
      <c r="F1" s="74"/>
      <c r="G1" s="74"/>
      <c r="H1" s="74"/>
      <c r="I1" s="74"/>
      <c r="J1" s="74"/>
      <c r="K1" s="74"/>
      <c r="L1" s="74" t="s">
        <v>240</v>
      </c>
      <c r="M1" s="74"/>
      <c r="N1" s="74"/>
      <c r="O1" s="74"/>
      <c r="P1" s="74"/>
      <c r="Q1" s="74"/>
      <c r="R1" s="74"/>
      <c r="S1" s="74"/>
      <c r="T1" s="74" t="s">
        <v>241</v>
      </c>
      <c r="U1" s="74"/>
      <c r="V1" s="74"/>
      <c r="W1" s="74"/>
      <c r="X1" s="74"/>
      <c r="Y1" s="74"/>
      <c r="Z1" s="74"/>
      <c r="AA1" s="74"/>
    </row>
    <row r="2" spans="1:27" ht="175.5" customHeight="1" x14ac:dyDescent="0.25">
      <c r="A2" s="214"/>
      <c r="B2" s="236"/>
      <c r="C2" s="236"/>
      <c r="D2" s="237"/>
      <c r="E2" s="3">
        <v>2012</v>
      </c>
      <c r="F2" s="3">
        <v>2013</v>
      </c>
      <c r="G2" s="3">
        <v>2014</v>
      </c>
      <c r="H2" s="3">
        <v>2015</v>
      </c>
      <c r="I2" s="3">
        <v>2016</v>
      </c>
      <c r="J2" s="3">
        <v>2017</v>
      </c>
      <c r="K2" s="3">
        <v>2018</v>
      </c>
      <c r="L2" s="46" t="s">
        <v>15</v>
      </c>
      <c r="M2" s="46" t="s">
        <v>16</v>
      </c>
      <c r="N2" s="46" t="s">
        <v>17</v>
      </c>
      <c r="O2" s="46" t="s">
        <v>18</v>
      </c>
      <c r="P2" s="46" t="s">
        <v>19</v>
      </c>
      <c r="Q2" s="46" t="s">
        <v>20</v>
      </c>
      <c r="R2" s="43" t="s">
        <v>21</v>
      </c>
      <c r="S2" s="43" t="s">
        <v>22</v>
      </c>
      <c r="T2" s="5" t="s">
        <v>15</v>
      </c>
      <c r="U2" s="5" t="s">
        <v>16</v>
      </c>
      <c r="V2" s="5" t="s">
        <v>17</v>
      </c>
      <c r="W2" s="5" t="s">
        <v>18</v>
      </c>
      <c r="X2" s="5" t="s">
        <v>19</v>
      </c>
      <c r="Y2" s="5" t="s">
        <v>20</v>
      </c>
      <c r="Z2" s="4" t="s">
        <v>21</v>
      </c>
      <c r="AA2" s="47" t="s">
        <v>22</v>
      </c>
    </row>
    <row r="3" spans="1:27" s="8" customFormat="1" ht="28.5" customHeight="1" x14ac:dyDescent="0.25">
      <c r="A3" s="22">
        <v>54</v>
      </c>
      <c r="B3" s="125" t="s">
        <v>169</v>
      </c>
      <c r="C3" s="130" t="s">
        <v>123</v>
      </c>
      <c r="D3" s="130"/>
      <c r="E3" s="31">
        <v>5774</v>
      </c>
      <c r="F3" s="31">
        <v>6024.5</v>
      </c>
      <c r="G3" s="31">
        <v>5876.5</v>
      </c>
      <c r="H3" s="31">
        <v>5795</v>
      </c>
      <c r="I3" s="31">
        <v>5554.75</v>
      </c>
      <c r="J3" s="31">
        <v>5762</v>
      </c>
      <c r="K3" s="31">
        <v>5516</v>
      </c>
      <c r="L3" s="32">
        <f t="shared" ref="L3:Q8" si="0">(F3/E3-1)*100</f>
        <v>4.3384135781087574</v>
      </c>
      <c r="M3" s="32">
        <f t="shared" si="0"/>
        <v>-2.4566354054278317</v>
      </c>
      <c r="N3" s="32">
        <f t="shared" si="0"/>
        <v>-1.3868799455458158</v>
      </c>
      <c r="O3" s="32">
        <f t="shared" si="0"/>
        <v>-4.1458153580672956</v>
      </c>
      <c r="P3" s="32">
        <f t="shared" si="0"/>
        <v>3.7310410009451456</v>
      </c>
      <c r="Q3" s="32">
        <f t="shared" si="0"/>
        <v>-4.2693509198195034</v>
      </c>
      <c r="R3" s="29">
        <f t="shared" ref="R3:R6" si="1">(K3/G3-1)*100</f>
        <v>-6.1346039309112532</v>
      </c>
      <c r="S3" s="29">
        <f t="shared" ref="S3:S6" si="2">(K3/E3-1)*100</f>
        <v>-4.4683062002078273</v>
      </c>
      <c r="T3" s="33">
        <f t="shared" ref="T3:Y8" si="3">F3-E3</f>
        <v>250.5</v>
      </c>
      <c r="U3" s="33">
        <f t="shared" si="3"/>
        <v>-148</v>
      </c>
      <c r="V3" s="33">
        <f t="shared" si="3"/>
        <v>-81.5</v>
      </c>
      <c r="W3" s="33">
        <f t="shared" si="3"/>
        <v>-240.25</v>
      </c>
      <c r="X3" s="33">
        <f t="shared" si="3"/>
        <v>207.25</v>
      </c>
      <c r="Y3" s="33">
        <f t="shared" si="3"/>
        <v>-246</v>
      </c>
      <c r="Z3" s="30">
        <f t="shared" ref="Z3:Z6" si="4">K3-G3</f>
        <v>-360.5</v>
      </c>
      <c r="AA3" s="30">
        <f t="shared" ref="AA3:AA6" si="5">K3-E3</f>
        <v>-258</v>
      </c>
    </row>
    <row r="4" spans="1:27" s="8" customFormat="1" ht="28.5" customHeight="1" x14ac:dyDescent="0.25">
      <c r="A4" s="22">
        <v>55</v>
      </c>
      <c r="B4" s="125"/>
      <c r="C4" s="130" t="s">
        <v>132</v>
      </c>
      <c r="D4" s="130"/>
      <c r="E4" s="31"/>
      <c r="F4" s="31"/>
      <c r="G4" s="31"/>
      <c r="H4" s="31"/>
      <c r="I4" s="31">
        <v>6016.25</v>
      </c>
      <c r="J4" s="31">
        <v>6355.5</v>
      </c>
      <c r="K4" s="31">
        <v>6108.5</v>
      </c>
      <c r="L4" s="29"/>
      <c r="M4" s="29"/>
      <c r="N4" s="29"/>
      <c r="O4" s="29"/>
      <c r="P4" s="32">
        <f t="shared" si="0"/>
        <v>5.6388946602950352</v>
      </c>
      <c r="Q4" s="32">
        <f t="shared" si="0"/>
        <v>-3.8863976083707064</v>
      </c>
      <c r="R4" s="29"/>
      <c r="S4" s="29"/>
      <c r="T4" s="29"/>
      <c r="U4" s="29"/>
      <c r="V4" s="29"/>
      <c r="W4" s="29"/>
      <c r="X4" s="33">
        <f t="shared" si="3"/>
        <v>339.25</v>
      </c>
      <c r="Y4" s="33">
        <f t="shared" si="3"/>
        <v>-247</v>
      </c>
      <c r="Z4" s="30"/>
      <c r="AA4" s="30"/>
    </row>
    <row r="5" spans="1:27" s="8" customFormat="1" ht="28.5" customHeight="1" x14ac:dyDescent="0.25">
      <c r="A5" s="22">
        <v>56</v>
      </c>
      <c r="B5" s="125"/>
      <c r="C5" s="130" t="s">
        <v>133</v>
      </c>
      <c r="D5" s="130"/>
      <c r="E5" s="31"/>
      <c r="F5" s="31"/>
      <c r="G5" s="31"/>
      <c r="H5" s="31"/>
      <c r="I5" s="31">
        <v>3244</v>
      </c>
      <c r="J5" s="31">
        <v>3335.75</v>
      </c>
      <c r="K5" s="31">
        <v>3214.5</v>
      </c>
      <c r="L5" s="29"/>
      <c r="M5" s="29"/>
      <c r="N5" s="29"/>
      <c r="O5" s="29"/>
      <c r="P5" s="32">
        <f t="shared" si="0"/>
        <v>2.828298397040685</v>
      </c>
      <c r="Q5" s="32">
        <f t="shared" si="0"/>
        <v>-3.6348647230757702</v>
      </c>
      <c r="R5" s="29"/>
      <c r="S5" s="29"/>
      <c r="T5" s="29"/>
      <c r="U5" s="29"/>
      <c r="V5" s="29"/>
      <c r="W5" s="29"/>
      <c r="X5" s="33">
        <f t="shared" si="3"/>
        <v>91.75</v>
      </c>
      <c r="Y5" s="33">
        <f t="shared" si="3"/>
        <v>-121.25</v>
      </c>
      <c r="Z5" s="30"/>
      <c r="AA5" s="30"/>
    </row>
    <row r="6" spans="1:27" s="8" customFormat="1" ht="28.5" customHeight="1" x14ac:dyDescent="0.25">
      <c r="A6" s="22">
        <v>57</v>
      </c>
      <c r="B6" s="125" t="s">
        <v>134</v>
      </c>
      <c r="C6" s="130" t="s">
        <v>123</v>
      </c>
      <c r="D6" s="130"/>
      <c r="E6" s="31">
        <v>1653</v>
      </c>
      <c r="F6" s="31">
        <v>1721</v>
      </c>
      <c r="G6" s="31">
        <v>1751.5</v>
      </c>
      <c r="H6" s="31">
        <v>1693</v>
      </c>
      <c r="I6" s="31">
        <v>1636.25</v>
      </c>
      <c r="J6" s="31">
        <v>1626.5</v>
      </c>
      <c r="K6" s="31">
        <v>1642.25</v>
      </c>
      <c r="L6" s="32">
        <f t="shared" si="0"/>
        <v>4.1137326073805269</v>
      </c>
      <c r="M6" s="32">
        <f t="shared" si="0"/>
        <v>1.7722254503195867</v>
      </c>
      <c r="N6" s="32">
        <f t="shared" si="0"/>
        <v>-3.3399942906080504</v>
      </c>
      <c r="O6" s="32">
        <f t="shared" si="0"/>
        <v>-3.3520378027170672</v>
      </c>
      <c r="P6" s="32">
        <f t="shared" si="0"/>
        <v>-0.59587471352177124</v>
      </c>
      <c r="Q6" s="32">
        <f t="shared" si="0"/>
        <v>0.96833691976636604</v>
      </c>
      <c r="R6" s="29">
        <f t="shared" si="1"/>
        <v>-6.237510705109905</v>
      </c>
      <c r="S6" s="29">
        <f t="shared" si="2"/>
        <v>-0.6503327283726601</v>
      </c>
      <c r="T6" s="33">
        <f t="shared" si="3"/>
        <v>68</v>
      </c>
      <c r="U6" s="33">
        <f t="shared" si="3"/>
        <v>30.5</v>
      </c>
      <c r="V6" s="33">
        <f t="shared" si="3"/>
        <v>-58.5</v>
      </c>
      <c r="W6" s="33">
        <f t="shared" si="3"/>
        <v>-56.75</v>
      </c>
      <c r="X6" s="33">
        <f t="shared" si="3"/>
        <v>-9.75</v>
      </c>
      <c r="Y6" s="33">
        <f t="shared" si="3"/>
        <v>15.75</v>
      </c>
      <c r="Z6" s="30">
        <f t="shared" si="4"/>
        <v>-109.25</v>
      </c>
      <c r="AA6" s="30">
        <f t="shared" si="5"/>
        <v>-10.75</v>
      </c>
    </row>
    <row r="7" spans="1:27" s="8" customFormat="1" ht="28.5" customHeight="1" x14ac:dyDescent="0.25">
      <c r="A7" s="22">
        <v>58</v>
      </c>
      <c r="B7" s="125"/>
      <c r="C7" s="130" t="s">
        <v>132</v>
      </c>
      <c r="D7" s="130"/>
      <c r="E7" s="31"/>
      <c r="F7" s="31"/>
      <c r="G7" s="31"/>
      <c r="H7" s="31"/>
      <c r="I7" s="31">
        <v>3111.5</v>
      </c>
      <c r="J7" s="31">
        <v>3059</v>
      </c>
      <c r="K7" s="31">
        <v>3129.25</v>
      </c>
      <c r="L7" s="29"/>
      <c r="M7" s="29"/>
      <c r="N7" s="29"/>
      <c r="O7" s="29"/>
      <c r="P7" s="32">
        <f t="shared" si="0"/>
        <v>-1.6872890888638969</v>
      </c>
      <c r="Q7" s="32">
        <f t="shared" si="0"/>
        <v>2.2965021248774198</v>
      </c>
      <c r="R7" s="29"/>
      <c r="S7" s="29"/>
      <c r="T7" s="29"/>
      <c r="U7" s="29"/>
      <c r="V7" s="29"/>
      <c r="W7" s="29"/>
      <c r="X7" s="33">
        <f t="shared" si="3"/>
        <v>-52.5</v>
      </c>
      <c r="Y7" s="33">
        <f t="shared" si="3"/>
        <v>70.25</v>
      </c>
      <c r="Z7" s="30"/>
      <c r="AA7" s="30"/>
    </row>
    <row r="8" spans="1:27" s="10" customFormat="1" ht="26.25" customHeight="1" x14ac:dyDescent="0.25">
      <c r="A8" s="22">
        <v>59</v>
      </c>
      <c r="B8" s="125"/>
      <c r="C8" s="130" t="s">
        <v>133</v>
      </c>
      <c r="D8" s="130"/>
      <c r="E8" s="31"/>
      <c r="F8" s="31"/>
      <c r="G8" s="31"/>
      <c r="H8" s="31"/>
      <c r="I8" s="31">
        <v>1286.75</v>
      </c>
      <c r="J8" s="31">
        <v>1297.75</v>
      </c>
      <c r="K8" s="31">
        <v>1285</v>
      </c>
      <c r="L8" s="29"/>
      <c r="M8" s="29"/>
      <c r="N8" s="29"/>
      <c r="O8" s="29"/>
      <c r="P8" s="32">
        <f t="shared" si="0"/>
        <v>0.85486691276470683</v>
      </c>
      <c r="Q8" s="32">
        <f t="shared" si="0"/>
        <v>-0.98246965902523131</v>
      </c>
      <c r="R8" s="29"/>
      <c r="S8" s="29"/>
      <c r="T8" s="29"/>
      <c r="U8" s="29"/>
      <c r="V8" s="29"/>
      <c r="W8" s="29"/>
      <c r="X8" s="33">
        <f t="shared" si="3"/>
        <v>11</v>
      </c>
      <c r="Y8" s="33">
        <f t="shared" si="3"/>
        <v>-12.75</v>
      </c>
      <c r="Z8" s="30"/>
      <c r="AA8" s="30"/>
    </row>
    <row r="9" spans="1:27" s="24" customFormat="1" ht="19.5" customHeight="1" x14ac:dyDescent="0.25">
      <c r="B9" s="239" t="s">
        <v>115</v>
      </c>
      <c r="C9" s="239"/>
      <c r="D9" s="239"/>
      <c r="E9" s="239"/>
      <c r="F9" s="239"/>
      <c r="G9" s="239"/>
      <c r="H9" s="239"/>
      <c r="I9" s="239"/>
      <c r="J9" s="239"/>
      <c r="K9" s="239"/>
      <c r="S9" s="26"/>
    </row>
  </sheetData>
  <mergeCells count="14">
    <mergeCell ref="T1:AA1"/>
    <mergeCell ref="B3:B5"/>
    <mergeCell ref="C3:D3"/>
    <mergeCell ref="C4:D4"/>
    <mergeCell ref="C5:D5"/>
    <mergeCell ref="B9:K9"/>
    <mergeCell ref="A1:A2"/>
    <mergeCell ref="B1:D2"/>
    <mergeCell ref="E1:K1"/>
    <mergeCell ref="L1:S1"/>
    <mergeCell ref="B6:B8"/>
    <mergeCell ref="C6:D6"/>
    <mergeCell ref="C7:D7"/>
    <mergeCell ref="C8:D8"/>
  </mergeCells>
  <pageMargins left="0.511811024" right="0.511811024" top="0.78740157499999996" bottom="0.78740157499999996" header="0.31496062000000002" footer="0.31496062000000002"/>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35BDC-A90F-4AD5-8405-8E0A3EE758ED}">
  <sheetPr>
    <tabColor theme="5" tint="-0.249977111117893"/>
  </sheetPr>
  <dimension ref="A1:T71"/>
  <sheetViews>
    <sheetView zoomScale="86" zoomScaleNormal="86" workbookViewId="0">
      <pane xSplit="6" ySplit="5" topLeftCell="G6" activePane="bottomRight" state="frozen"/>
      <selection activeCell="N1" sqref="N1:T1"/>
      <selection pane="topRight" activeCell="N1" sqref="N1:T1"/>
      <selection pane="bottomLeft" activeCell="N1" sqref="N1:T1"/>
      <selection pane="bottomRight" activeCell="D7" sqref="D7:F7"/>
    </sheetView>
  </sheetViews>
  <sheetFormatPr defaultRowHeight="19.5" customHeight="1" x14ac:dyDescent="0.25"/>
  <cols>
    <col min="1" max="1" width="8.140625" style="24" customWidth="1"/>
    <col min="2" max="2" width="23.85546875" style="24" customWidth="1"/>
    <col min="3" max="3" width="35.42578125" style="24" customWidth="1"/>
    <col min="4" max="4" width="37.85546875" style="25" customWidth="1"/>
    <col min="5" max="5" width="35.140625" style="25" customWidth="1"/>
    <col min="6" max="6" width="22.140625" style="25" customWidth="1"/>
    <col min="7" max="13" width="11.140625" style="24" bestFit="1" customWidth="1"/>
    <col min="14" max="20" width="9.5703125" style="24" customWidth="1"/>
    <col min="21" max="16384" width="9.140625" style="24"/>
  </cols>
  <sheetData>
    <row r="1" spans="1:20" s="1" customFormat="1" ht="36.75" customHeight="1" x14ac:dyDescent="0.25">
      <c r="A1" s="75" t="str">
        <f>'[1]Todos os Indicadores'!$A$1:$Q$1</f>
        <v>Pesquisa Nacional por Amostra de Domicílios Contínua - PNAD Contínua</v>
      </c>
      <c r="B1" s="75"/>
      <c r="C1" s="75"/>
      <c r="D1" s="75"/>
      <c r="E1" s="75"/>
      <c r="F1" s="75"/>
      <c r="G1" s="75"/>
      <c r="H1" s="75"/>
      <c r="I1" s="75"/>
      <c r="J1" s="75"/>
      <c r="K1" s="75"/>
      <c r="L1" s="75"/>
      <c r="M1" s="75"/>
      <c r="N1" s="75"/>
      <c r="O1" s="75"/>
      <c r="P1" s="75"/>
      <c r="Q1" s="75"/>
      <c r="R1" s="75"/>
      <c r="S1" s="75"/>
      <c r="T1" s="75"/>
    </row>
    <row r="2" spans="1:20" s="1" customFormat="1" ht="26.25" x14ac:dyDescent="0.25">
      <c r="A2" s="76" t="str">
        <f>'[1]Todos os Indicadores'!A2:Q2</f>
        <v>Divulgação em 31 de janeiro de 2019</v>
      </c>
      <c r="B2" s="76"/>
      <c r="C2" s="76"/>
      <c r="D2" s="76"/>
      <c r="E2" s="76"/>
      <c r="F2" s="76"/>
      <c r="G2" s="76"/>
      <c r="H2" s="76"/>
      <c r="I2" s="76"/>
      <c r="J2" s="76"/>
      <c r="K2" s="76"/>
      <c r="L2" s="76"/>
      <c r="M2" s="76"/>
      <c r="N2" s="76"/>
      <c r="O2" s="76"/>
      <c r="P2" s="76"/>
      <c r="Q2" s="76"/>
      <c r="R2" s="76"/>
      <c r="S2" s="76"/>
      <c r="T2" s="76"/>
    </row>
    <row r="3" spans="1:20" s="1" customFormat="1" ht="54" customHeight="1" x14ac:dyDescent="0.5">
      <c r="A3" s="143" t="s">
        <v>185</v>
      </c>
      <c r="B3" s="143"/>
      <c r="C3" s="143"/>
      <c r="D3" s="143"/>
      <c r="E3" s="143"/>
      <c r="F3" s="143"/>
      <c r="G3" s="143"/>
      <c r="H3" s="143"/>
      <c r="I3" s="143"/>
      <c r="J3" s="143"/>
      <c r="K3" s="143"/>
      <c r="L3" s="143"/>
      <c r="M3" s="143"/>
      <c r="N3" s="143"/>
      <c r="O3" s="143"/>
      <c r="P3" s="143"/>
      <c r="Q3" s="143"/>
      <c r="R3" s="143"/>
      <c r="S3" s="143"/>
      <c r="T3" s="143"/>
    </row>
    <row r="4" spans="1:20" s="1" customFormat="1" ht="97.5" customHeight="1" x14ac:dyDescent="0.25">
      <c r="A4" s="144" t="s">
        <v>3</v>
      </c>
      <c r="B4" s="74" t="s">
        <v>117</v>
      </c>
      <c r="C4" s="74"/>
      <c r="D4" s="74"/>
      <c r="E4" s="74"/>
      <c r="F4" s="74"/>
      <c r="G4" s="74" t="s">
        <v>183</v>
      </c>
      <c r="H4" s="74"/>
      <c r="I4" s="74"/>
      <c r="J4" s="74"/>
      <c r="K4" s="74"/>
      <c r="L4" s="74"/>
      <c r="M4" s="74"/>
      <c r="N4" s="74" t="s">
        <v>184</v>
      </c>
      <c r="O4" s="74"/>
      <c r="P4" s="74"/>
      <c r="Q4" s="74"/>
      <c r="R4" s="74"/>
      <c r="S4" s="74"/>
      <c r="T4" s="74"/>
    </row>
    <row r="5" spans="1:20" s="6" customFormat="1" ht="78.75" customHeight="1" x14ac:dyDescent="0.25">
      <c r="A5" s="144"/>
      <c r="B5" s="78"/>
      <c r="C5" s="78"/>
      <c r="D5" s="78"/>
      <c r="E5" s="78"/>
      <c r="F5" s="78"/>
      <c r="G5" s="3">
        <v>2012</v>
      </c>
      <c r="H5" s="3">
        <v>2013</v>
      </c>
      <c r="I5" s="3">
        <v>2014</v>
      </c>
      <c r="J5" s="3">
        <v>2015</v>
      </c>
      <c r="K5" s="3">
        <v>2016</v>
      </c>
      <c r="L5" s="3">
        <v>2017</v>
      </c>
      <c r="M5" s="3">
        <v>2018</v>
      </c>
      <c r="N5" s="3">
        <v>2012</v>
      </c>
      <c r="O5" s="3">
        <v>2013</v>
      </c>
      <c r="P5" s="3">
        <v>2014</v>
      </c>
      <c r="Q5" s="3">
        <v>2015</v>
      </c>
      <c r="R5" s="3">
        <v>2016</v>
      </c>
      <c r="S5" s="3">
        <v>2017</v>
      </c>
      <c r="T5" s="3">
        <v>2018</v>
      </c>
    </row>
    <row r="6" spans="1:20" s="23" customFormat="1" ht="31.5" customHeight="1" x14ac:dyDescent="0.25">
      <c r="A6" s="22">
        <v>1</v>
      </c>
      <c r="B6" s="80" t="s">
        <v>121</v>
      </c>
      <c r="C6" s="135" t="s">
        <v>123</v>
      </c>
      <c r="D6" s="98" t="s">
        <v>123</v>
      </c>
      <c r="E6" s="99"/>
      <c r="F6" s="100"/>
      <c r="G6" s="36">
        <v>198655</v>
      </c>
      <c r="H6" s="36">
        <v>200448</v>
      </c>
      <c r="I6" s="36">
        <v>202186.5</v>
      </c>
      <c r="J6" s="36">
        <v>203870.5</v>
      </c>
      <c r="K6" s="36">
        <v>205500</v>
      </c>
      <c r="L6" s="36">
        <v>207074.75</v>
      </c>
      <c r="M6" s="36">
        <v>208594</v>
      </c>
      <c r="N6" s="37">
        <f>G6/G$6*100</f>
        <v>100</v>
      </c>
      <c r="O6" s="37">
        <f t="shared" ref="O6:T6" si="0">H6/H$6*100</f>
        <v>100</v>
      </c>
      <c r="P6" s="37">
        <f t="shared" si="0"/>
        <v>100</v>
      </c>
      <c r="Q6" s="37">
        <f t="shared" si="0"/>
        <v>100</v>
      </c>
      <c r="R6" s="37">
        <f t="shared" si="0"/>
        <v>100</v>
      </c>
      <c r="S6" s="37">
        <f t="shared" si="0"/>
        <v>100</v>
      </c>
      <c r="T6" s="37">
        <f t="shared" si="0"/>
        <v>100</v>
      </c>
    </row>
    <row r="7" spans="1:20" s="23" customFormat="1" ht="31.5" customHeight="1" x14ac:dyDescent="0.25">
      <c r="A7" s="22">
        <v>2</v>
      </c>
      <c r="B7" s="81"/>
      <c r="C7" s="136"/>
      <c r="D7" s="132" t="s">
        <v>210</v>
      </c>
      <c r="E7" s="133"/>
      <c r="F7" s="134"/>
      <c r="G7" s="31">
        <v>157267</v>
      </c>
      <c r="H7" s="31">
        <v>159510.5</v>
      </c>
      <c r="I7" s="31">
        <v>162028.75</v>
      </c>
      <c r="J7" s="31">
        <v>164344</v>
      </c>
      <c r="K7" s="31">
        <v>166371</v>
      </c>
      <c r="L7" s="31">
        <v>168361.75</v>
      </c>
      <c r="M7" s="31">
        <v>169965.25</v>
      </c>
      <c r="N7" s="32">
        <f>G7/G$6*100</f>
        <v>79.165890614381723</v>
      </c>
      <c r="O7" s="32">
        <f t="shared" ref="O7" si="1">H7/H$6*100</f>
        <v>79.576997525542779</v>
      </c>
      <c r="P7" s="32">
        <f t="shared" ref="P7" si="2">I7/I$6*100</f>
        <v>80.138263434996887</v>
      </c>
      <c r="Q7" s="32">
        <f t="shared" ref="Q7" si="3">J7/J$6*100</f>
        <v>80.611957100218035</v>
      </c>
      <c r="R7" s="32">
        <f t="shared" ref="R7" si="4">K7/K$6*100</f>
        <v>80.959124087591235</v>
      </c>
      <c r="S7" s="32">
        <f t="shared" ref="S7" si="5">L7/L$6*100</f>
        <v>81.304818670552535</v>
      </c>
      <c r="T7" s="32">
        <f t="shared" ref="T7" si="6">M7/M$6*100</f>
        <v>81.481370509218863</v>
      </c>
    </row>
    <row r="8" spans="1:20" s="23" customFormat="1" ht="31.5" customHeight="1" x14ac:dyDescent="0.25">
      <c r="A8" s="22"/>
      <c r="B8" s="83"/>
      <c r="C8" s="137"/>
      <c r="D8" s="132" t="s">
        <v>186</v>
      </c>
      <c r="E8" s="133"/>
      <c r="F8" s="134"/>
      <c r="G8" s="31">
        <f>G6-G7</f>
        <v>41388</v>
      </c>
      <c r="H8" s="31">
        <f t="shared" ref="H8:L8" si="7">H6-H7</f>
        <v>40937.5</v>
      </c>
      <c r="I8" s="31">
        <f t="shared" si="7"/>
        <v>40157.75</v>
      </c>
      <c r="J8" s="31">
        <f t="shared" si="7"/>
        <v>39526.5</v>
      </c>
      <c r="K8" s="31">
        <f t="shared" si="7"/>
        <v>39129</v>
      </c>
      <c r="L8" s="31">
        <f t="shared" si="7"/>
        <v>38713</v>
      </c>
      <c r="M8" s="31">
        <f>M6-M7</f>
        <v>38628.75</v>
      </c>
      <c r="N8" s="32">
        <f>G8/G$6*100</f>
        <v>20.834109385618284</v>
      </c>
      <c r="O8" s="32">
        <f t="shared" ref="O8" si="8">H8/H$6*100</f>
        <v>20.423002474457217</v>
      </c>
      <c r="P8" s="32">
        <f t="shared" ref="P8" si="9">I8/I$6*100</f>
        <v>19.861736565003106</v>
      </c>
      <c r="Q8" s="32">
        <f t="shared" ref="Q8" si="10">J8/J$6*100</f>
        <v>19.388042899781968</v>
      </c>
      <c r="R8" s="32">
        <f t="shared" ref="R8" si="11">K8/K$6*100</f>
        <v>19.040875912408758</v>
      </c>
      <c r="S8" s="32">
        <f t="shared" ref="S8" si="12">L8/L$6*100</f>
        <v>18.695181329447458</v>
      </c>
      <c r="T8" s="32">
        <f t="shared" ref="T8" si="13">M8/M$6*100</f>
        <v>18.518629490781137</v>
      </c>
    </row>
    <row r="9" spans="1:20" s="23" customFormat="1" ht="31.5" customHeight="1" x14ac:dyDescent="0.25">
      <c r="A9" s="22">
        <v>2</v>
      </c>
      <c r="B9" s="80" t="s">
        <v>187</v>
      </c>
      <c r="C9" s="135" t="s">
        <v>123</v>
      </c>
      <c r="D9" s="98" t="s">
        <v>123</v>
      </c>
      <c r="E9" s="99"/>
      <c r="F9" s="100"/>
      <c r="G9" s="36">
        <v>157267</v>
      </c>
      <c r="H9" s="36">
        <v>159510.5</v>
      </c>
      <c r="I9" s="36">
        <v>162028.75</v>
      </c>
      <c r="J9" s="36">
        <v>164344</v>
      </c>
      <c r="K9" s="36">
        <v>166371</v>
      </c>
      <c r="L9" s="36">
        <v>168361.75</v>
      </c>
      <c r="M9" s="36">
        <v>169965.25</v>
      </c>
      <c r="N9" s="37">
        <f>G9/G$9*100</f>
        <v>100</v>
      </c>
      <c r="O9" s="37">
        <f t="shared" ref="O9:T9" si="14">H9/H$9*100</f>
        <v>100</v>
      </c>
      <c r="P9" s="37">
        <f t="shared" si="14"/>
        <v>100</v>
      </c>
      <c r="Q9" s="37">
        <f t="shared" si="14"/>
        <v>100</v>
      </c>
      <c r="R9" s="37">
        <f t="shared" si="14"/>
        <v>100</v>
      </c>
      <c r="S9" s="37">
        <f t="shared" si="14"/>
        <v>100</v>
      </c>
      <c r="T9" s="37">
        <f t="shared" si="14"/>
        <v>100</v>
      </c>
    </row>
    <row r="10" spans="1:20" s="23" customFormat="1" ht="31.5" customHeight="1" x14ac:dyDescent="0.25">
      <c r="A10" s="22">
        <v>3</v>
      </c>
      <c r="B10" s="81"/>
      <c r="C10" s="136"/>
      <c r="D10" s="132" t="s">
        <v>170</v>
      </c>
      <c r="E10" s="133"/>
      <c r="F10" s="134"/>
      <c r="G10" s="35">
        <v>96596.25</v>
      </c>
      <c r="H10" s="35">
        <v>97732.75</v>
      </c>
      <c r="I10" s="35">
        <v>98854.75</v>
      </c>
      <c r="J10" s="35">
        <v>100727.5</v>
      </c>
      <c r="K10" s="35">
        <v>102143.25</v>
      </c>
      <c r="L10" s="35">
        <v>103880.5</v>
      </c>
      <c r="M10" s="35">
        <v>104696</v>
      </c>
      <c r="N10" s="32">
        <f t="shared" ref="N10:N11" si="15">G10/G$9*100</f>
        <v>61.421817673129141</v>
      </c>
      <c r="O10" s="32">
        <f t="shared" ref="O10:O11" si="16">H10/H$9*100</f>
        <v>61.270417934869492</v>
      </c>
      <c r="P10" s="32">
        <f t="shared" ref="P10:P11" si="17">I10/I$9*100</f>
        <v>61.010623114725014</v>
      </c>
      <c r="Q10" s="32">
        <f t="shared" ref="Q10:Q11" si="18">J10/J$9*100</f>
        <v>61.290646448912035</v>
      </c>
      <c r="R10" s="32">
        <f t="shared" ref="R10:R11" si="19">K10/K$9*100</f>
        <v>61.394864489604558</v>
      </c>
      <c r="S10" s="32">
        <f t="shared" ref="S10:S11" si="20">L10/L$9*100</f>
        <v>61.700772295369944</v>
      </c>
      <c r="T10" s="32">
        <f t="shared" ref="T10:T11" si="21">M10/M$9*100</f>
        <v>61.598473805674978</v>
      </c>
    </row>
    <row r="11" spans="1:20" s="23" customFormat="1" ht="31.5" customHeight="1" x14ac:dyDescent="0.25">
      <c r="A11" s="22">
        <v>6</v>
      </c>
      <c r="B11" s="81"/>
      <c r="C11" s="137"/>
      <c r="D11" s="132" t="s">
        <v>177</v>
      </c>
      <c r="E11" s="133"/>
      <c r="F11" s="134"/>
      <c r="G11" s="31">
        <v>60671</v>
      </c>
      <c r="H11" s="31">
        <v>61778</v>
      </c>
      <c r="I11" s="31">
        <v>63173.5</v>
      </c>
      <c r="J11" s="31">
        <v>63616.75</v>
      </c>
      <c r="K11" s="31">
        <v>64227.75</v>
      </c>
      <c r="L11" s="31">
        <v>64481.75</v>
      </c>
      <c r="M11" s="31">
        <v>65269.25</v>
      </c>
      <c r="N11" s="32">
        <f t="shared" si="15"/>
        <v>38.578341292197344</v>
      </c>
      <c r="O11" s="32">
        <f t="shared" si="16"/>
        <v>38.729738794624808</v>
      </c>
      <c r="P11" s="32">
        <f t="shared" si="17"/>
        <v>38.989068298064389</v>
      </c>
      <c r="Q11" s="32">
        <f t="shared" si="18"/>
        <v>38.709505671031494</v>
      </c>
      <c r="R11" s="32">
        <f t="shared" si="19"/>
        <v>38.605135510395442</v>
      </c>
      <c r="S11" s="32">
        <f t="shared" si="20"/>
        <v>38.299524684199348</v>
      </c>
      <c r="T11" s="32">
        <f t="shared" si="21"/>
        <v>38.401526194325015</v>
      </c>
    </row>
    <row r="12" spans="1:20" s="23" customFormat="1" ht="31.5" customHeight="1" x14ac:dyDescent="0.25">
      <c r="A12" s="22">
        <v>3</v>
      </c>
      <c r="B12" s="81"/>
      <c r="C12" s="135" t="s">
        <v>122</v>
      </c>
      <c r="D12" s="98" t="s">
        <v>123</v>
      </c>
      <c r="E12" s="99"/>
      <c r="F12" s="100"/>
      <c r="G12" s="36">
        <v>96596.25</v>
      </c>
      <c r="H12" s="36">
        <v>97732.75</v>
      </c>
      <c r="I12" s="36">
        <v>98854.75</v>
      </c>
      <c r="J12" s="36">
        <v>100727.5</v>
      </c>
      <c r="K12" s="36">
        <v>102143.25</v>
      </c>
      <c r="L12" s="36">
        <v>103880.5</v>
      </c>
      <c r="M12" s="36">
        <v>104696</v>
      </c>
      <c r="N12" s="37">
        <f>G12/G$12*100</f>
        <v>100</v>
      </c>
      <c r="O12" s="37">
        <f t="shared" ref="O12:T12" si="22">H12/H$12*100</f>
        <v>100</v>
      </c>
      <c r="P12" s="37">
        <f t="shared" si="22"/>
        <v>100</v>
      </c>
      <c r="Q12" s="37">
        <f t="shared" si="22"/>
        <v>100</v>
      </c>
      <c r="R12" s="37">
        <f t="shared" si="22"/>
        <v>100</v>
      </c>
      <c r="S12" s="37">
        <f t="shared" si="22"/>
        <v>100</v>
      </c>
      <c r="T12" s="37">
        <f t="shared" si="22"/>
        <v>100</v>
      </c>
    </row>
    <row r="13" spans="1:20" s="23" customFormat="1" ht="31.5" customHeight="1" x14ac:dyDescent="0.25">
      <c r="A13" s="22">
        <v>4</v>
      </c>
      <c r="B13" s="81"/>
      <c r="C13" s="136"/>
      <c r="D13" s="124" t="s">
        <v>124</v>
      </c>
      <c r="E13" s="124"/>
      <c r="F13" s="124"/>
      <c r="G13" s="31">
        <v>89496.5</v>
      </c>
      <c r="H13" s="31">
        <v>90764</v>
      </c>
      <c r="I13" s="31">
        <v>92112</v>
      </c>
      <c r="J13" s="31">
        <v>92142.25</v>
      </c>
      <c r="K13" s="31">
        <v>90383.5</v>
      </c>
      <c r="L13" s="31">
        <v>90647</v>
      </c>
      <c r="M13" s="31">
        <v>91860.5</v>
      </c>
      <c r="N13" s="32">
        <f t="shared" ref="N13:N14" si="23">G13/G$12*100</f>
        <v>92.650076995742594</v>
      </c>
      <c r="O13" s="32">
        <f t="shared" ref="O13:O14" si="24">H13/H$12*100</f>
        <v>92.869585681360647</v>
      </c>
      <c r="P13" s="32">
        <f t="shared" ref="P13:P14" si="25">I13/I$12*100</f>
        <v>93.179134032507292</v>
      </c>
      <c r="Q13" s="32">
        <f t="shared" ref="Q13:Q14" si="26">J13/J$12*100</f>
        <v>91.476756595765806</v>
      </c>
      <c r="R13" s="32">
        <f t="shared" ref="R13:R14" si="27">K13/K$12*100</f>
        <v>88.48700232271834</v>
      </c>
      <c r="S13" s="32">
        <f t="shared" ref="S13:S14" si="28">L13/L$12*100</f>
        <v>87.260842987856236</v>
      </c>
      <c r="T13" s="32">
        <f t="shared" ref="T13:T14" si="29">M13/M$12*100</f>
        <v>87.740219301596994</v>
      </c>
    </row>
    <row r="14" spans="1:20" s="23" customFormat="1" ht="31.5" customHeight="1" x14ac:dyDescent="0.25">
      <c r="A14" s="22">
        <v>5</v>
      </c>
      <c r="B14" s="83"/>
      <c r="C14" s="137"/>
      <c r="D14" s="124" t="s">
        <v>125</v>
      </c>
      <c r="E14" s="124"/>
      <c r="F14" s="124"/>
      <c r="G14" s="31">
        <v>7099.5</v>
      </c>
      <c r="H14" s="31">
        <v>6968.5</v>
      </c>
      <c r="I14" s="31">
        <v>6743.25</v>
      </c>
      <c r="J14" s="31">
        <v>8585</v>
      </c>
      <c r="K14" s="31">
        <v>11759.75</v>
      </c>
      <c r="L14" s="31">
        <v>13233.5</v>
      </c>
      <c r="M14" s="31">
        <v>12835.5</v>
      </c>
      <c r="N14" s="32">
        <f t="shared" si="23"/>
        <v>7.3496641950386268</v>
      </c>
      <c r="O14" s="32">
        <f t="shared" si="24"/>
        <v>7.1301585190225394</v>
      </c>
      <c r="P14" s="32">
        <f t="shared" si="25"/>
        <v>6.8213717600823429</v>
      </c>
      <c r="Q14" s="32">
        <f t="shared" si="26"/>
        <v>8.5229952098483537</v>
      </c>
      <c r="R14" s="32">
        <f t="shared" si="27"/>
        <v>11.51299767728166</v>
      </c>
      <c r="S14" s="32">
        <f t="shared" si="28"/>
        <v>12.739157012143762</v>
      </c>
      <c r="T14" s="32">
        <f t="shared" si="29"/>
        <v>12.259780698402995</v>
      </c>
    </row>
    <row r="15" spans="1:20" s="23" customFormat="1" ht="31.5" customHeight="1" x14ac:dyDescent="0.25">
      <c r="A15" s="22">
        <v>4</v>
      </c>
      <c r="B15" s="80" t="s">
        <v>221</v>
      </c>
      <c r="C15" s="140" t="s">
        <v>123</v>
      </c>
      <c r="D15" s="98" t="s">
        <v>123</v>
      </c>
      <c r="E15" s="99"/>
      <c r="F15" s="100"/>
      <c r="G15" s="36">
        <v>89496.5</v>
      </c>
      <c r="H15" s="36">
        <v>90764</v>
      </c>
      <c r="I15" s="36">
        <v>92112</v>
      </c>
      <c r="J15" s="36">
        <v>92142.25</v>
      </c>
      <c r="K15" s="36">
        <v>90383.5</v>
      </c>
      <c r="L15" s="36">
        <v>90647</v>
      </c>
      <c r="M15" s="36">
        <v>91860.5</v>
      </c>
      <c r="N15" s="37">
        <f>G15/G$15*100</f>
        <v>100</v>
      </c>
      <c r="O15" s="37">
        <f t="shared" ref="O15:T15" si="30">H15/H$15*100</f>
        <v>100</v>
      </c>
      <c r="P15" s="37">
        <f t="shared" si="30"/>
        <v>100</v>
      </c>
      <c r="Q15" s="37">
        <f t="shared" si="30"/>
        <v>100</v>
      </c>
      <c r="R15" s="37">
        <f t="shared" si="30"/>
        <v>100</v>
      </c>
      <c r="S15" s="37">
        <f t="shared" si="30"/>
        <v>100</v>
      </c>
      <c r="T15" s="37">
        <f t="shared" si="30"/>
        <v>100</v>
      </c>
    </row>
    <row r="16" spans="1:20" s="8" customFormat="1" ht="31.5" customHeight="1" x14ac:dyDescent="0.25">
      <c r="A16" s="22">
        <v>7</v>
      </c>
      <c r="B16" s="81"/>
      <c r="C16" s="140"/>
      <c r="D16" s="124" t="s">
        <v>126</v>
      </c>
      <c r="E16" s="124"/>
      <c r="F16" s="124"/>
      <c r="G16" s="31">
        <v>62700.5</v>
      </c>
      <c r="H16" s="31">
        <v>63347.25</v>
      </c>
      <c r="I16" s="31">
        <v>64397.25</v>
      </c>
      <c r="J16" s="31">
        <v>63275.25</v>
      </c>
      <c r="K16" s="31">
        <v>61822.5</v>
      </c>
      <c r="L16" s="31">
        <v>61506.75</v>
      </c>
      <c r="M16" s="31">
        <v>61908</v>
      </c>
      <c r="N16" s="38">
        <f t="shared" ref="N16:N19" si="31">G16/G$15*100</f>
        <v>70.059164324861868</v>
      </c>
      <c r="O16" s="38">
        <f t="shared" ref="O16:O19" si="32">H16/H$15*100</f>
        <v>69.793365210876559</v>
      </c>
      <c r="P16" s="38">
        <f t="shared" ref="P16:P19" si="33">I16/I$15*100</f>
        <v>69.911900729546645</v>
      </c>
      <c r="Q16" s="38">
        <f t="shared" ref="Q16:Q19" si="34">J16/J$15*100</f>
        <v>68.671266438577305</v>
      </c>
      <c r="R16" s="38">
        <f t="shared" ref="R16:R19" si="35">K16/K$15*100</f>
        <v>68.400205789773565</v>
      </c>
      <c r="S16" s="38">
        <f t="shared" ref="S16:S19" si="36">L16/L$15*100</f>
        <v>67.853045329685486</v>
      </c>
      <c r="T16" s="38">
        <f t="shared" ref="T16:T19" si="37">M16/M$15*100</f>
        <v>67.393493394875918</v>
      </c>
    </row>
    <row r="17" spans="1:20" s="8" customFormat="1" ht="31.5" customHeight="1" x14ac:dyDescent="0.25">
      <c r="A17" s="22">
        <v>18</v>
      </c>
      <c r="B17" s="81"/>
      <c r="C17" s="140"/>
      <c r="D17" s="124" t="s">
        <v>169</v>
      </c>
      <c r="E17" s="124"/>
      <c r="F17" s="124"/>
      <c r="G17" s="31">
        <v>3556</v>
      </c>
      <c r="H17" s="31">
        <v>3730</v>
      </c>
      <c r="I17" s="31">
        <v>3786.75</v>
      </c>
      <c r="J17" s="31">
        <v>4021.5</v>
      </c>
      <c r="K17" s="31">
        <v>3915</v>
      </c>
      <c r="L17" s="31">
        <v>4243.25</v>
      </c>
      <c r="M17" s="31">
        <v>4422.75</v>
      </c>
      <c r="N17" s="38">
        <f t="shared" si="31"/>
        <v>3.9733397395428875</v>
      </c>
      <c r="O17" s="38">
        <f t="shared" si="32"/>
        <v>4.109558855934071</v>
      </c>
      <c r="P17" s="38">
        <f t="shared" si="33"/>
        <v>4.1110278791037</v>
      </c>
      <c r="Q17" s="38">
        <f t="shared" si="34"/>
        <v>4.3644473626376605</v>
      </c>
      <c r="R17" s="38">
        <f t="shared" si="35"/>
        <v>4.3315428147836714</v>
      </c>
      <c r="S17" s="38">
        <f t="shared" si="36"/>
        <v>4.6810705263274022</v>
      </c>
      <c r="T17" s="38">
        <f t="shared" si="37"/>
        <v>4.814637412163008</v>
      </c>
    </row>
    <row r="18" spans="1:20" s="8" customFormat="1" ht="31.5" customHeight="1" x14ac:dyDescent="0.25">
      <c r="A18" s="22">
        <v>21</v>
      </c>
      <c r="B18" s="81"/>
      <c r="C18" s="140"/>
      <c r="D18" s="124" t="s">
        <v>171</v>
      </c>
      <c r="E18" s="139"/>
      <c r="F18" s="139"/>
      <c r="G18" s="31">
        <v>20448.75</v>
      </c>
      <c r="H18" s="31">
        <v>20897.25</v>
      </c>
      <c r="I18" s="31">
        <v>21304.75</v>
      </c>
      <c r="J18" s="31">
        <v>22246</v>
      </c>
      <c r="K18" s="31">
        <v>22523.25</v>
      </c>
      <c r="L18" s="31">
        <v>22682.5</v>
      </c>
      <c r="M18" s="31">
        <v>23339.75</v>
      </c>
      <c r="N18" s="38">
        <f t="shared" si="31"/>
        <v>22.848658886101692</v>
      </c>
      <c r="O18" s="38">
        <f t="shared" si="32"/>
        <v>23.023720858490151</v>
      </c>
      <c r="P18" s="38">
        <f t="shared" si="33"/>
        <v>23.129179694285217</v>
      </c>
      <c r="Q18" s="38">
        <f t="shared" si="34"/>
        <v>24.14310481890772</v>
      </c>
      <c r="R18" s="38">
        <f t="shared" si="35"/>
        <v>24.919647944591659</v>
      </c>
      <c r="S18" s="38">
        <f t="shared" si="36"/>
        <v>25.022890994737828</v>
      </c>
      <c r="T18" s="38">
        <f t="shared" si="37"/>
        <v>25.40781946538501</v>
      </c>
    </row>
    <row r="19" spans="1:20" s="8" customFormat="1" ht="31.5" customHeight="1" x14ac:dyDescent="0.25">
      <c r="A19" s="22">
        <v>24</v>
      </c>
      <c r="B19" s="81"/>
      <c r="C19" s="140"/>
      <c r="D19" s="124" t="s">
        <v>135</v>
      </c>
      <c r="E19" s="139" t="s">
        <v>123</v>
      </c>
      <c r="F19" s="139"/>
      <c r="G19" s="31">
        <v>2791</v>
      </c>
      <c r="H19" s="31">
        <v>2789.25</v>
      </c>
      <c r="I19" s="31">
        <v>2623.25</v>
      </c>
      <c r="J19" s="31">
        <v>2600</v>
      </c>
      <c r="K19" s="31">
        <v>2122.25</v>
      </c>
      <c r="L19" s="31">
        <v>2214</v>
      </c>
      <c r="M19" s="31">
        <v>2190.25</v>
      </c>
      <c r="N19" s="38">
        <f t="shared" si="31"/>
        <v>3.1185577089606857</v>
      </c>
      <c r="O19" s="38">
        <f t="shared" si="32"/>
        <v>3.0730796350976157</v>
      </c>
      <c r="P19" s="38">
        <f t="shared" si="33"/>
        <v>2.8478916970644432</v>
      </c>
      <c r="Q19" s="38">
        <f t="shared" si="34"/>
        <v>2.8217240191117541</v>
      </c>
      <c r="R19" s="38">
        <f t="shared" si="35"/>
        <v>2.3480502525350313</v>
      </c>
      <c r="S19" s="38">
        <f t="shared" si="36"/>
        <v>2.4424415590146391</v>
      </c>
      <c r="T19" s="38">
        <f t="shared" si="37"/>
        <v>2.3843218793714382</v>
      </c>
    </row>
    <row r="20" spans="1:20" s="8" customFormat="1" ht="31.5" customHeight="1" x14ac:dyDescent="0.25">
      <c r="A20" s="22">
        <v>7</v>
      </c>
      <c r="B20" s="80" t="s">
        <v>222</v>
      </c>
      <c r="C20" s="140" t="s">
        <v>126</v>
      </c>
      <c r="D20" s="141" t="s">
        <v>123</v>
      </c>
      <c r="E20" s="141"/>
      <c r="F20" s="141"/>
      <c r="G20" s="36">
        <v>62700.5</v>
      </c>
      <c r="H20" s="36">
        <v>63347.25</v>
      </c>
      <c r="I20" s="36">
        <v>64397.25</v>
      </c>
      <c r="J20" s="36">
        <v>63275.25</v>
      </c>
      <c r="K20" s="36">
        <v>61822.5</v>
      </c>
      <c r="L20" s="36">
        <v>61506.75</v>
      </c>
      <c r="M20" s="36">
        <v>61908</v>
      </c>
      <c r="N20" s="37">
        <f>G20/G$20*100</f>
        <v>100</v>
      </c>
      <c r="O20" s="37">
        <f t="shared" ref="O20:T20" si="38">H20/H$20*100</f>
        <v>100</v>
      </c>
      <c r="P20" s="37">
        <f t="shared" si="38"/>
        <v>100</v>
      </c>
      <c r="Q20" s="37">
        <f t="shared" si="38"/>
        <v>100</v>
      </c>
      <c r="R20" s="37">
        <f t="shared" si="38"/>
        <v>100</v>
      </c>
      <c r="S20" s="37">
        <f t="shared" si="38"/>
        <v>100</v>
      </c>
      <c r="T20" s="37">
        <f t="shared" si="38"/>
        <v>100</v>
      </c>
    </row>
    <row r="21" spans="1:20" s="8" customFormat="1" ht="31.5" customHeight="1" x14ac:dyDescent="0.25">
      <c r="A21" s="22">
        <v>8</v>
      </c>
      <c r="B21" s="81"/>
      <c r="C21" s="140"/>
      <c r="D21" s="124" t="s">
        <v>173</v>
      </c>
      <c r="E21" s="124"/>
      <c r="F21" s="124"/>
      <c r="G21" s="31">
        <v>45392.25</v>
      </c>
      <c r="H21" s="31">
        <v>46187.75</v>
      </c>
      <c r="I21" s="31">
        <v>46987</v>
      </c>
      <c r="J21" s="31">
        <v>45779.25</v>
      </c>
      <c r="K21" s="31">
        <v>44439.5</v>
      </c>
      <c r="L21" s="31">
        <v>44046.5</v>
      </c>
      <c r="M21" s="31">
        <v>44117.75</v>
      </c>
      <c r="N21" s="32">
        <f t="shared" ref="N21:N23" si="39">G21/G$20*100</f>
        <v>72.395355698917868</v>
      </c>
      <c r="O21" s="32">
        <f t="shared" ref="O21:O23" si="40">H21/H$20*100</f>
        <v>72.912004862089518</v>
      </c>
      <c r="P21" s="32">
        <f t="shared" ref="P21:P23" si="41">I21/I$20*100</f>
        <v>72.964295835614095</v>
      </c>
      <c r="Q21" s="32">
        <f t="shared" ref="Q21:Q23" si="42">J21/J$20*100</f>
        <v>72.349378311425085</v>
      </c>
      <c r="R21" s="32">
        <f t="shared" ref="R21:R23" si="43">K21/K$20*100</f>
        <v>71.882405273161069</v>
      </c>
      <c r="S21" s="32">
        <f t="shared" ref="S21:S23" si="44">L21/L$20*100</f>
        <v>71.612465298524143</v>
      </c>
      <c r="T21" s="34">
        <f t="shared" ref="T21:T23" si="45">M21/M$20*100</f>
        <v>71.263406991018925</v>
      </c>
    </row>
    <row r="22" spans="1:20" s="8" customFormat="1" ht="31.5" customHeight="1" x14ac:dyDescent="0.25">
      <c r="A22" s="22">
        <v>14</v>
      </c>
      <c r="B22" s="81"/>
      <c r="C22" s="140"/>
      <c r="D22" s="124" t="s">
        <v>172</v>
      </c>
      <c r="E22" s="124"/>
      <c r="F22" s="124"/>
      <c r="G22" s="31">
        <v>11172.75</v>
      </c>
      <c r="H22" s="31">
        <v>11174.25</v>
      </c>
      <c r="I22" s="31">
        <v>11437.75</v>
      </c>
      <c r="J22" s="31">
        <v>11418</v>
      </c>
      <c r="K22" s="31">
        <v>11213.5</v>
      </c>
      <c r="L22" s="31">
        <v>11283.25</v>
      </c>
      <c r="M22" s="31">
        <v>11548</v>
      </c>
      <c r="N22" s="32">
        <f t="shared" si="39"/>
        <v>17.819235891260835</v>
      </c>
      <c r="O22" s="32">
        <f t="shared" si="40"/>
        <v>17.639676544759244</v>
      </c>
      <c r="P22" s="32">
        <f t="shared" si="41"/>
        <v>17.761239804494757</v>
      </c>
      <c r="Q22" s="32">
        <f t="shared" si="42"/>
        <v>18.04497018976614</v>
      </c>
      <c r="R22" s="32">
        <f t="shared" si="43"/>
        <v>18.138218286222653</v>
      </c>
      <c r="S22" s="32">
        <f t="shared" si="44"/>
        <v>18.344734521007858</v>
      </c>
      <c r="T22" s="34">
        <f t="shared" si="45"/>
        <v>18.653485817664922</v>
      </c>
    </row>
    <row r="23" spans="1:20" s="8" customFormat="1" ht="31.5" customHeight="1" x14ac:dyDescent="0.25">
      <c r="A23" s="22">
        <v>11</v>
      </c>
      <c r="B23" s="81"/>
      <c r="C23" s="140"/>
      <c r="D23" s="124" t="s">
        <v>214</v>
      </c>
      <c r="E23" s="124"/>
      <c r="F23" s="124" t="s">
        <v>123</v>
      </c>
      <c r="G23" s="31">
        <v>6135.5</v>
      </c>
      <c r="H23" s="31">
        <v>5985.5</v>
      </c>
      <c r="I23" s="31">
        <v>5973</v>
      </c>
      <c r="J23" s="31">
        <v>6078</v>
      </c>
      <c r="K23" s="31">
        <v>6169.5</v>
      </c>
      <c r="L23" s="31">
        <v>6177.25</v>
      </c>
      <c r="M23" s="31">
        <v>6241.75</v>
      </c>
      <c r="N23" s="32">
        <f t="shared" si="39"/>
        <v>9.7854084098212937</v>
      </c>
      <c r="O23" s="32">
        <f t="shared" si="40"/>
        <v>9.4487132432741738</v>
      </c>
      <c r="P23" s="32">
        <f t="shared" si="41"/>
        <v>9.2752407905617087</v>
      </c>
      <c r="Q23" s="32">
        <f t="shared" si="42"/>
        <v>9.6056514988087756</v>
      </c>
      <c r="R23" s="32">
        <f t="shared" si="43"/>
        <v>9.9793764406162797</v>
      </c>
      <c r="S23" s="32">
        <f t="shared" si="44"/>
        <v>10.043206639921634</v>
      </c>
      <c r="T23" s="34">
        <f t="shared" si="45"/>
        <v>10.082299541254764</v>
      </c>
    </row>
    <row r="24" spans="1:20" s="8" customFormat="1" ht="31.5" customHeight="1" x14ac:dyDescent="0.25">
      <c r="A24" s="22">
        <v>8</v>
      </c>
      <c r="B24" s="81"/>
      <c r="C24" s="89" t="s">
        <v>127</v>
      </c>
      <c r="D24" s="126" t="s">
        <v>123</v>
      </c>
      <c r="E24" s="127"/>
      <c r="F24" s="128"/>
      <c r="G24" s="36">
        <v>45392.25</v>
      </c>
      <c r="H24" s="36">
        <v>46187.75</v>
      </c>
      <c r="I24" s="36">
        <v>46987</v>
      </c>
      <c r="J24" s="36">
        <v>45779.25</v>
      </c>
      <c r="K24" s="36">
        <v>44439.5</v>
      </c>
      <c r="L24" s="36">
        <v>44046.5</v>
      </c>
      <c r="M24" s="36">
        <v>44117.75</v>
      </c>
      <c r="N24" s="37">
        <f>G24/G$24*100</f>
        <v>100</v>
      </c>
      <c r="O24" s="37">
        <f t="shared" ref="O24:T24" si="46">H24/H$24*100</f>
        <v>100</v>
      </c>
      <c r="P24" s="37">
        <f t="shared" si="46"/>
        <v>100</v>
      </c>
      <c r="Q24" s="37">
        <f t="shared" si="46"/>
        <v>100</v>
      </c>
      <c r="R24" s="37">
        <f t="shared" si="46"/>
        <v>100</v>
      </c>
      <c r="S24" s="37">
        <f t="shared" si="46"/>
        <v>100</v>
      </c>
      <c r="T24" s="37">
        <f t="shared" si="46"/>
        <v>100</v>
      </c>
    </row>
    <row r="25" spans="1:20" s="8" customFormat="1" ht="31.5" customHeight="1" x14ac:dyDescent="0.25">
      <c r="A25" s="22">
        <v>9</v>
      </c>
      <c r="B25" s="81"/>
      <c r="C25" s="89"/>
      <c r="D25" s="124" t="s">
        <v>128</v>
      </c>
      <c r="E25" s="124"/>
      <c r="F25" s="124"/>
      <c r="G25" s="31">
        <v>34308.25</v>
      </c>
      <c r="H25" s="31">
        <v>35352.5</v>
      </c>
      <c r="I25" s="31">
        <v>36609.5</v>
      </c>
      <c r="J25" s="31">
        <v>35698.5</v>
      </c>
      <c r="K25" s="31">
        <v>34292.5</v>
      </c>
      <c r="L25" s="31">
        <v>33339.5</v>
      </c>
      <c r="M25" s="31">
        <v>32929</v>
      </c>
      <c r="N25" s="32">
        <f t="shared" ref="N25:N26" si="47">G25/G$24*100</f>
        <v>75.581734767498858</v>
      </c>
      <c r="O25" s="32">
        <f t="shared" ref="O25:O26" si="48">H25/H$24*100</f>
        <v>76.540857694951583</v>
      </c>
      <c r="P25" s="32">
        <f t="shared" ref="P25:P26" si="49">I25/I$24*100</f>
        <v>77.914103901079017</v>
      </c>
      <c r="Q25" s="32">
        <f t="shared" ref="Q25:Q26" si="50">J25/J$24*100</f>
        <v>77.979652353413385</v>
      </c>
      <c r="R25" s="32">
        <f t="shared" ref="R25:R26" si="51">K25/K$24*100</f>
        <v>77.166709796464858</v>
      </c>
      <c r="S25" s="32">
        <f t="shared" ref="S25:S26" si="52">L25/L$24*100</f>
        <v>75.691598651425195</v>
      </c>
      <c r="T25" s="32">
        <f t="shared" ref="T25:T26" si="53">M25/M$24*100</f>
        <v>74.638892509250809</v>
      </c>
    </row>
    <row r="26" spans="1:20" s="8" customFormat="1" ht="31.5" customHeight="1" x14ac:dyDescent="0.25">
      <c r="A26" s="22">
        <v>10</v>
      </c>
      <c r="B26" s="81"/>
      <c r="C26" s="89"/>
      <c r="D26" s="124" t="s">
        <v>129</v>
      </c>
      <c r="E26" s="124"/>
      <c r="F26" s="124"/>
      <c r="G26" s="31">
        <v>11083.75</v>
      </c>
      <c r="H26" s="31">
        <v>10835</v>
      </c>
      <c r="I26" s="31">
        <v>10377.5</v>
      </c>
      <c r="J26" s="31">
        <v>10081</v>
      </c>
      <c r="K26" s="31">
        <v>10147.25</v>
      </c>
      <c r="L26" s="31">
        <v>10707.25</v>
      </c>
      <c r="M26" s="31">
        <v>11188.75</v>
      </c>
      <c r="N26" s="32">
        <f t="shared" si="47"/>
        <v>24.417714477691675</v>
      </c>
      <c r="O26" s="32">
        <f t="shared" si="48"/>
        <v>23.45860103598898</v>
      </c>
      <c r="P26" s="32">
        <f t="shared" si="49"/>
        <v>22.08589609892098</v>
      </c>
      <c r="Q26" s="32">
        <f t="shared" si="50"/>
        <v>22.020893745528817</v>
      </c>
      <c r="R26" s="32">
        <f t="shared" si="51"/>
        <v>22.833852766120231</v>
      </c>
      <c r="S26" s="32">
        <f t="shared" si="52"/>
        <v>24.30896893056202</v>
      </c>
      <c r="T26" s="32">
        <f t="shared" si="53"/>
        <v>25.361107490749191</v>
      </c>
    </row>
    <row r="27" spans="1:20" s="8" customFormat="1" ht="31.5" customHeight="1" x14ac:dyDescent="0.25">
      <c r="A27" s="22">
        <v>11</v>
      </c>
      <c r="B27" s="81"/>
      <c r="C27" s="125" t="s">
        <v>174</v>
      </c>
      <c r="D27" s="126" t="s">
        <v>123</v>
      </c>
      <c r="E27" s="127"/>
      <c r="F27" s="128"/>
      <c r="G27" s="36">
        <v>6135.5</v>
      </c>
      <c r="H27" s="36">
        <v>5985.5</v>
      </c>
      <c r="I27" s="36">
        <v>5973</v>
      </c>
      <c r="J27" s="36">
        <v>6078</v>
      </c>
      <c r="K27" s="36">
        <v>6169.5</v>
      </c>
      <c r="L27" s="36">
        <v>6177.25</v>
      </c>
      <c r="M27" s="36">
        <v>6241.75</v>
      </c>
      <c r="N27" s="37">
        <f>G27/G$27*100</f>
        <v>100</v>
      </c>
      <c r="O27" s="37">
        <f t="shared" ref="O27:T27" si="54">H27/H$27*100</f>
        <v>100</v>
      </c>
      <c r="P27" s="37">
        <f t="shared" si="54"/>
        <v>100</v>
      </c>
      <c r="Q27" s="37">
        <f t="shared" si="54"/>
        <v>100</v>
      </c>
      <c r="R27" s="37">
        <f t="shared" si="54"/>
        <v>100</v>
      </c>
      <c r="S27" s="37">
        <f t="shared" si="54"/>
        <v>100</v>
      </c>
      <c r="T27" s="37">
        <f t="shared" si="54"/>
        <v>100</v>
      </c>
    </row>
    <row r="28" spans="1:20" s="8" customFormat="1" ht="31.5" customHeight="1" x14ac:dyDescent="0.25">
      <c r="A28" s="22">
        <v>12</v>
      </c>
      <c r="B28" s="81"/>
      <c r="C28" s="125"/>
      <c r="D28" s="124" t="s">
        <v>128</v>
      </c>
      <c r="E28" s="124"/>
      <c r="F28" s="124"/>
      <c r="G28" s="31">
        <v>1931.75</v>
      </c>
      <c r="H28" s="31">
        <v>1848.5</v>
      </c>
      <c r="I28" s="31">
        <v>1899.75</v>
      </c>
      <c r="J28" s="31">
        <v>1959.75</v>
      </c>
      <c r="K28" s="31">
        <v>2052.25</v>
      </c>
      <c r="L28" s="31">
        <v>1870.75</v>
      </c>
      <c r="M28" s="31">
        <v>1821.75</v>
      </c>
      <c r="N28" s="32">
        <f t="shared" ref="N28:N29" si="55">G28/G$27*100</f>
        <v>31.484801564664654</v>
      </c>
      <c r="O28" s="32">
        <f t="shared" ref="O28:O29" si="56">H28/H$27*100</f>
        <v>30.882967170662432</v>
      </c>
      <c r="P28" s="32">
        <f t="shared" ref="P28:P29" si="57">I28/I$27*100</f>
        <v>31.805625313912607</v>
      </c>
      <c r="Q28" s="32">
        <f t="shared" ref="Q28:Q29" si="58">J28/J$27*100</f>
        <v>32.243336623889434</v>
      </c>
      <c r="R28" s="32">
        <f t="shared" ref="R28:R29" si="59">K28/K$27*100</f>
        <v>33.264446065321337</v>
      </c>
      <c r="S28" s="32">
        <f t="shared" ref="S28:S29" si="60">L28/L$27*100</f>
        <v>30.284511716378649</v>
      </c>
      <c r="T28" s="32">
        <f t="shared" ref="T28:T29" si="61">M28/M$27*100</f>
        <v>29.186526214603276</v>
      </c>
    </row>
    <row r="29" spans="1:20" s="8" customFormat="1" ht="31.5" customHeight="1" x14ac:dyDescent="0.25">
      <c r="A29" s="22">
        <v>13</v>
      </c>
      <c r="B29" s="81"/>
      <c r="C29" s="125"/>
      <c r="D29" s="124" t="s">
        <v>129</v>
      </c>
      <c r="E29" s="124"/>
      <c r="F29" s="124"/>
      <c r="G29" s="31">
        <v>4204</v>
      </c>
      <c r="H29" s="31">
        <v>4137</v>
      </c>
      <c r="I29" s="31">
        <v>4072.75</v>
      </c>
      <c r="J29" s="31">
        <v>4118.5</v>
      </c>
      <c r="K29" s="31">
        <v>4117.25</v>
      </c>
      <c r="L29" s="31">
        <v>4306.25</v>
      </c>
      <c r="M29" s="31">
        <v>4420</v>
      </c>
      <c r="N29" s="32">
        <f t="shared" si="55"/>
        <v>68.519273082878328</v>
      </c>
      <c r="O29" s="32">
        <f t="shared" si="56"/>
        <v>69.11703282933756</v>
      </c>
      <c r="P29" s="32">
        <f t="shared" si="57"/>
        <v>68.186003683241253</v>
      </c>
      <c r="Q29" s="32">
        <f t="shared" si="58"/>
        <v>67.760776571240541</v>
      </c>
      <c r="R29" s="32">
        <f t="shared" si="59"/>
        <v>66.735553934678663</v>
      </c>
      <c r="S29" s="32">
        <f t="shared" si="60"/>
        <v>69.711441175280271</v>
      </c>
      <c r="T29" s="32">
        <f t="shared" si="61"/>
        <v>70.813473785396724</v>
      </c>
    </row>
    <row r="30" spans="1:20" s="8" customFormat="1" ht="31.5" customHeight="1" x14ac:dyDescent="0.25">
      <c r="A30" s="22">
        <v>14</v>
      </c>
      <c r="B30" s="81"/>
      <c r="C30" s="89" t="s">
        <v>130</v>
      </c>
      <c r="D30" s="126" t="s">
        <v>123</v>
      </c>
      <c r="E30" s="127"/>
      <c r="F30" s="128"/>
      <c r="G30" s="36">
        <v>11172.75</v>
      </c>
      <c r="H30" s="36">
        <v>11174.25</v>
      </c>
      <c r="I30" s="36">
        <v>11437.75</v>
      </c>
      <c r="J30" s="36">
        <v>11418</v>
      </c>
      <c r="K30" s="36">
        <v>11213.5</v>
      </c>
      <c r="L30" s="36">
        <v>11283.25</v>
      </c>
      <c r="M30" s="36">
        <v>11548</v>
      </c>
      <c r="N30" s="37">
        <f>G30/G$30*100</f>
        <v>100</v>
      </c>
      <c r="O30" s="37">
        <f t="shared" ref="O30:T30" si="62">H30/H$30*100</f>
        <v>100</v>
      </c>
      <c r="P30" s="37">
        <f t="shared" si="62"/>
        <v>100</v>
      </c>
      <c r="Q30" s="37">
        <f t="shared" si="62"/>
        <v>100</v>
      </c>
      <c r="R30" s="37">
        <f t="shared" si="62"/>
        <v>100</v>
      </c>
      <c r="S30" s="37">
        <f t="shared" si="62"/>
        <v>100</v>
      </c>
      <c r="T30" s="37">
        <f t="shared" si="62"/>
        <v>100</v>
      </c>
    </row>
    <row r="31" spans="1:20" s="8" customFormat="1" ht="31.5" customHeight="1" x14ac:dyDescent="0.25">
      <c r="A31" s="22">
        <v>15</v>
      </c>
      <c r="B31" s="81"/>
      <c r="C31" s="89"/>
      <c r="D31" s="124" t="s">
        <v>128</v>
      </c>
      <c r="E31" s="124"/>
      <c r="F31" s="124"/>
      <c r="G31" s="31">
        <v>1429.5</v>
      </c>
      <c r="H31" s="31">
        <v>1359.75</v>
      </c>
      <c r="I31" s="31">
        <v>1340</v>
      </c>
      <c r="J31" s="31">
        <v>1281.5</v>
      </c>
      <c r="K31" s="31">
        <v>1148.5</v>
      </c>
      <c r="L31" s="31">
        <v>1182.5</v>
      </c>
      <c r="M31" s="31">
        <v>1248</v>
      </c>
      <c r="N31" s="32">
        <f t="shared" ref="N31:N33" si="63">G31/G$30*100</f>
        <v>12.794522387057796</v>
      </c>
      <c r="O31" s="32">
        <f t="shared" ref="O31:O33" si="64">H31/H$30*100</f>
        <v>12.16860191959192</v>
      </c>
      <c r="P31" s="32">
        <f t="shared" ref="P31:P33" si="65">I31/I$30*100</f>
        <v>11.715590916045551</v>
      </c>
      <c r="Q31" s="32">
        <f t="shared" ref="Q31:Q33" si="66">J31/J$30*100</f>
        <v>11.223506743737957</v>
      </c>
      <c r="R31" s="32">
        <f t="shared" ref="R31:R33" si="67">K31/K$30*100</f>
        <v>10.24211887457083</v>
      </c>
      <c r="S31" s="32">
        <f t="shared" ref="S31:S33" si="68">L31/L$30*100</f>
        <v>10.480136485498416</v>
      </c>
      <c r="T31" s="32">
        <f t="shared" ref="T31:T33" si="69">M31/M$30*100</f>
        <v>10.80706615864219</v>
      </c>
    </row>
    <row r="32" spans="1:20" s="8" customFormat="1" ht="31.5" customHeight="1" x14ac:dyDescent="0.25">
      <c r="A32" s="22">
        <v>16</v>
      </c>
      <c r="B32" s="81"/>
      <c r="C32" s="89"/>
      <c r="D32" s="124" t="s">
        <v>131</v>
      </c>
      <c r="E32" s="124"/>
      <c r="F32" s="124"/>
      <c r="G32" s="31">
        <v>7603.25</v>
      </c>
      <c r="H32" s="31">
        <v>7663.5</v>
      </c>
      <c r="I32" s="31">
        <v>7862.75</v>
      </c>
      <c r="J32" s="31">
        <v>7888.5</v>
      </c>
      <c r="K32" s="31">
        <v>7940</v>
      </c>
      <c r="L32" s="31">
        <v>7816.25</v>
      </c>
      <c r="M32" s="31">
        <v>7878</v>
      </c>
      <c r="N32" s="32">
        <f t="shared" si="63"/>
        <v>68.051733011120803</v>
      </c>
      <c r="O32" s="32">
        <f t="shared" si="64"/>
        <v>68.581784012349829</v>
      </c>
      <c r="P32" s="32">
        <f t="shared" si="65"/>
        <v>68.743852593385938</v>
      </c>
      <c r="Q32" s="32">
        <f t="shared" si="66"/>
        <v>69.088281660535998</v>
      </c>
      <c r="R32" s="32">
        <f t="shared" si="67"/>
        <v>70.807508806349489</v>
      </c>
      <c r="S32" s="32">
        <f t="shared" si="68"/>
        <v>69.27303746704186</v>
      </c>
      <c r="T32" s="32">
        <f t="shared" si="69"/>
        <v>68.219605126428817</v>
      </c>
    </row>
    <row r="33" spans="1:20" s="8" customFormat="1" ht="31.5" customHeight="1" x14ac:dyDescent="0.25">
      <c r="A33" s="22">
        <v>17</v>
      </c>
      <c r="B33" s="81"/>
      <c r="C33" s="89"/>
      <c r="D33" s="124" t="s">
        <v>129</v>
      </c>
      <c r="E33" s="124"/>
      <c r="F33" s="124"/>
      <c r="G33" s="31">
        <v>2140</v>
      </c>
      <c r="H33" s="31">
        <v>2151.5</v>
      </c>
      <c r="I33" s="31">
        <v>2234.75</v>
      </c>
      <c r="J33" s="31">
        <v>2247.75</v>
      </c>
      <c r="K33" s="31">
        <v>2125</v>
      </c>
      <c r="L33" s="31">
        <v>2284.25</v>
      </c>
      <c r="M33" s="31">
        <v>2421.75</v>
      </c>
      <c r="N33" s="32">
        <f t="shared" si="63"/>
        <v>19.153744601821394</v>
      </c>
      <c r="O33" s="32">
        <f t="shared" si="64"/>
        <v>19.254088641295837</v>
      </c>
      <c r="P33" s="32">
        <f t="shared" si="65"/>
        <v>19.538370745994623</v>
      </c>
      <c r="Q33" s="32">
        <f t="shared" si="66"/>
        <v>19.686022070415135</v>
      </c>
      <c r="R33" s="32">
        <f t="shared" si="67"/>
        <v>18.95037231907968</v>
      </c>
      <c r="S33" s="32">
        <f t="shared" si="68"/>
        <v>20.244610373784148</v>
      </c>
      <c r="T33" s="32">
        <f t="shared" si="69"/>
        <v>20.971163837894007</v>
      </c>
    </row>
    <row r="34" spans="1:20" s="8" customFormat="1" ht="31.5" customHeight="1" x14ac:dyDescent="0.25">
      <c r="A34" s="22">
        <v>18</v>
      </c>
      <c r="B34" s="82" t="s">
        <v>223</v>
      </c>
      <c r="C34" s="125" t="s">
        <v>169</v>
      </c>
      <c r="D34" s="138" t="s">
        <v>123</v>
      </c>
      <c r="E34" s="138"/>
      <c r="F34" s="138"/>
      <c r="G34" s="36">
        <v>3556</v>
      </c>
      <c r="H34" s="36">
        <v>3730</v>
      </c>
      <c r="I34" s="36">
        <v>3786.75</v>
      </c>
      <c r="J34" s="36">
        <v>4021.5</v>
      </c>
      <c r="K34" s="36">
        <v>3915</v>
      </c>
      <c r="L34" s="36">
        <v>4243.25</v>
      </c>
      <c r="M34" s="36">
        <v>4422.75</v>
      </c>
      <c r="N34" s="22"/>
      <c r="O34" s="22"/>
      <c r="P34" s="22"/>
      <c r="Q34" s="22"/>
      <c r="R34" s="37">
        <f>K34/K$34*100</f>
        <v>100</v>
      </c>
      <c r="S34" s="37">
        <f t="shared" ref="S34:T34" si="70">L34/L$34*100</f>
        <v>100</v>
      </c>
      <c r="T34" s="37">
        <f t="shared" si="70"/>
        <v>100</v>
      </c>
    </row>
    <row r="35" spans="1:20" s="8" customFormat="1" ht="31.5" customHeight="1" x14ac:dyDescent="0.25">
      <c r="A35" s="22">
        <v>19</v>
      </c>
      <c r="B35" s="82"/>
      <c r="C35" s="125"/>
      <c r="D35" s="124" t="s">
        <v>132</v>
      </c>
      <c r="E35" s="124"/>
      <c r="F35" s="124"/>
      <c r="G35" s="22"/>
      <c r="H35" s="22"/>
      <c r="I35" s="22"/>
      <c r="J35" s="22"/>
      <c r="K35" s="31">
        <v>3261.5</v>
      </c>
      <c r="L35" s="31">
        <v>3410</v>
      </c>
      <c r="M35" s="31">
        <v>3517.5</v>
      </c>
      <c r="N35" s="22"/>
      <c r="O35" s="22"/>
      <c r="P35" s="22"/>
      <c r="Q35" s="22"/>
      <c r="R35" s="32">
        <f t="shared" ref="R35:R36" si="71">K35/K$34*100</f>
        <v>83.307790549169852</v>
      </c>
      <c r="S35" s="32">
        <f t="shared" ref="S35:S36" si="72">L35/L$34*100</f>
        <v>80.362929358392748</v>
      </c>
      <c r="T35" s="32">
        <f t="shared" ref="T35:T36" si="73">M35/M$34*100</f>
        <v>79.53196540613871</v>
      </c>
    </row>
    <row r="36" spans="1:20" s="8" customFormat="1" ht="31.5" customHeight="1" x14ac:dyDescent="0.25">
      <c r="A36" s="22">
        <v>20</v>
      </c>
      <c r="B36" s="82"/>
      <c r="C36" s="125"/>
      <c r="D36" s="124" t="s">
        <v>133</v>
      </c>
      <c r="E36" s="124"/>
      <c r="F36" s="124"/>
      <c r="G36" s="22"/>
      <c r="H36" s="22"/>
      <c r="I36" s="22"/>
      <c r="J36" s="22"/>
      <c r="K36" s="31">
        <v>653.5</v>
      </c>
      <c r="L36" s="31">
        <v>833.5</v>
      </c>
      <c r="M36" s="31">
        <v>905</v>
      </c>
      <c r="N36" s="22"/>
      <c r="O36" s="22"/>
      <c r="P36" s="22"/>
      <c r="Q36" s="22"/>
      <c r="R36" s="32">
        <f t="shared" si="71"/>
        <v>16.692209450830138</v>
      </c>
      <c r="S36" s="32">
        <f t="shared" si="72"/>
        <v>19.642962351970777</v>
      </c>
      <c r="T36" s="32">
        <f t="shared" si="73"/>
        <v>20.462382002147987</v>
      </c>
    </row>
    <row r="37" spans="1:20" s="8" customFormat="1" ht="31.5" customHeight="1" x14ac:dyDescent="0.25">
      <c r="A37" s="22">
        <v>21</v>
      </c>
      <c r="B37" s="82"/>
      <c r="C37" s="125" t="s">
        <v>134</v>
      </c>
      <c r="D37" s="126" t="s">
        <v>123</v>
      </c>
      <c r="E37" s="127"/>
      <c r="F37" s="128"/>
      <c r="G37" s="36">
        <v>20448.75</v>
      </c>
      <c r="H37" s="36">
        <v>20897.25</v>
      </c>
      <c r="I37" s="36">
        <v>21304.75</v>
      </c>
      <c r="J37" s="36">
        <v>22246</v>
      </c>
      <c r="K37" s="36">
        <v>22523.25</v>
      </c>
      <c r="L37" s="36">
        <v>22682.5</v>
      </c>
      <c r="M37" s="36">
        <v>23339.75</v>
      </c>
      <c r="N37" s="22"/>
      <c r="O37" s="22"/>
      <c r="P37" s="22"/>
      <c r="Q37" s="22"/>
      <c r="R37" s="37">
        <f>K37/K$37*100</f>
        <v>100</v>
      </c>
      <c r="S37" s="37">
        <f t="shared" ref="S37:T37" si="74">L37/L$37*100</f>
        <v>100</v>
      </c>
      <c r="T37" s="37">
        <f t="shared" si="74"/>
        <v>100</v>
      </c>
    </row>
    <row r="38" spans="1:20" s="8" customFormat="1" ht="31.5" customHeight="1" x14ac:dyDescent="0.25">
      <c r="A38" s="22">
        <v>22</v>
      </c>
      <c r="B38" s="82"/>
      <c r="C38" s="125"/>
      <c r="D38" s="124" t="s">
        <v>132</v>
      </c>
      <c r="E38" s="124"/>
      <c r="F38" s="124"/>
      <c r="G38" s="22"/>
      <c r="H38" s="22"/>
      <c r="I38" s="22"/>
      <c r="J38" s="22"/>
      <c r="K38" s="31">
        <v>4309.5</v>
      </c>
      <c r="L38" s="31">
        <v>4237.25</v>
      </c>
      <c r="M38" s="31">
        <v>4522.5</v>
      </c>
      <c r="N38" s="22"/>
      <c r="O38" s="22"/>
      <c r="P38" s="22"/>
      <c r="Q38" s="22"/>
      <c r="R38" s="32">
        <f t="shared" ref="R38:R39" si="75">K38/K$37*100</f>
        <v>19.133561985947853</v>
      </c>
      <c r="S38" s="32">
        <f t="shared" ref="S38:S39" si="76">L38/L$37*100</f>
        <v>18.680700980932439</v>
      </c>
      <c r="T38" s="32">
        <f t="shared" ref="T38:T39" si="77">M38/M$37*100</f>
        <v>19.376814233228721</v>
      </c>
    </row>
    <row r="39" spans="1:20" s="8" customFormat="1" ht="31.5" customHeight="1" x14ac:dyDescent="0.25">
      <c r="A39" s="22">
        <v>23</v>
      </c>
      <c r="B39" s="82"/>
      <c r="C39" s="125"/>
      <c r="D39" s="124" t="s">
        <v>133</v>
      </c>
      <c r="E39" s="124"/>
      <c r="F39" s="124"/>
      <c r="G39" s="22"/>
      <c r="H39" s="22"/>
      <c r="I39" s="22"/>
      <c r="J39" s="22"/>
      <c r="K39" s="31">
        <v>18214.25</v>
      </c>
      <c r="L39" s="31">
        <v>18445</v>
      </c>
      <c r="M39" s="31">
        <v>18817.25</v>
      </c>
      <c r="N39" s="22"/>
      <c r="O39" s="22"/>
      <c r="P39" s="22"/>
      <c r="Q39" s="22"/>
      <c r="R39" s="32">
        <f t="shared" si="75"/>
        <v>80.868657942348463</v>
      </c>
      <c r="S39" s="32">
        <f t="shared" si="76"/>
        <v>81.318196847790148</v>
      </c>
      <c r="T39" s="32">
        <f t="shared" si="77"/>
        <v>80.623185766771272</v>
      </c>
    </row>
    <row r="40" spans="1:20" s="23" customFormat="1" ht="31.5" customHeight="1" x14ac:dyDescent="0.25">
      <c r="A40" s="22">
        <v>4</v>
      </c>
      <c r="B40" s="82" t="s">
        <v>224</v>
      </c>
      <c r="C40" s="96" t="s">
        <v>175</v>
      </c>
      <c r="D40" s="98" t="s">
        <v>123</v>
      </c>
      <c r="E40" s="99"/>
      <c r="F40" s="100"/>
      <c r="G40" s="36">
        <v>89496.5</v>
      </c>
      <c r="H40" s="36">
        <v>90764</v>
      </c>
      <c r="I40" s="36">
        <v>92112</v>
      </c>
      <c r="J40" s="36">
        <v>92142.25</v>
      </c>
      <c r="K40" s="36">
        <v>90383.5</v>
      </c>
      <c r="L40" s="36">
        <v>90647</v>
      </c>
      <c r="M40" s="36">
        <v>91860.5</v>
      </c>
      <c r="N40" s="37">
        <f>G40/G$40*100</f>
        <v>100</v>
      </c>
      <c r="O40" s="37">
        <f t="shared" ref="O40:T40" si="78">H40/H$40*100</f>
        <v>100</v>
      </c>
      <c r="P40" s="37">
        <f t="shared" si="78"/>
        <v>100</v>
      </c>
      <c r="Q40" s="37">
        <f t="shared" si="78"/>
        <v>100</v>
      </c>
      <c r="R40" s="37">
        <f t="shared" si="78"/>
        <v>100</v>
      </c>
      <c r="S40" s="37">
        <f t="shared" si="78"/>
        <v>100</v>
      </c>
      <c r="T40" s="37">
        <f t="shared" si="78"/>
        <v>100</v>
      </c>
    </row>
    <row r="41" spans="1:20" s="8" customFormat="1" ht="31.5" customHeight="1" x14ac:dyDescent="0.25">
      <c r="A41" s="22">
        <v>25</v>
      </c>
      <c r="B41" s="82"/>
      <c r="C41" s="97"/>
      <c r="D41" s="113" t="s">
        <v>136</v>
      </c>
      <c r="E41" s="113"/>
      <c r="F41" s="114"/>
      <c r="G41" s="31">
        <v>10344.25</v>
      </c>
      <c r="H41" s="31">
        <v>10222</v>
      </c>
      <c r="I41" s="31">
        <v>9603</v>
      </c>
      <c r="J41" s="31">
        <v>9477.75</v>
      </c>
      <c r="K41" s="31">
        <v>9200</v>
      </c>
      <c r="L41" s="31">
        <v>8604.5</v>
      </c>
      <c r="M41" s="31">
        <v>8548.25</v>
      </c>
      <c r="N41" s="32">
        <f t="shared" ref="N41:N50" si="79">G41/G$40*100</f>
        <v>11.55827322856201</v>
      </c>
      <c r="O41" s="32">
        <f t="shared" ref="O41:O50" si="80">H41/H$40*100</f>
        <v>11.262174430390903</v>
      </c>
      <c r="P41" s="32">
        <f t="shared" ref="P41:P50" si="81">I41/I$40*100</f>
        <v>10.425351745700887</v>
      </c>
      <c r="Q41" s="32">
        <f t="shared" ref="Q41:Q50" si="82">J41/J$40*100</f>
        <v>10.28599800851401</v>
      </c>
      <c r="R41" s="32">
        <f t="shared" ref="R41:R50" si="83">K41/K$40*100</f>
        <v>10.178849015583596</v>
      </c>
      <c r="S41" s="32">
        <f t="shared" ref="S41:S50" si="84">L41/L$40*100</f>
        <v>9.4923163480313733</v>
      </c>
      <c r="T41" s="34">
        <f t="shared" ref="T41:T50" si="85">M41/M$40*100</f>
        <v>9.305686339612782</v>
      </c>
    </row>
    <row r="42" spans="1:20" s="8" customFormat="1" ht="31.5" customHeight="1" x14ac:dyDescent="0.25">
      <c r="A42" s="22">
        <v>26</v>
      </c>
      <c r="B42" s="82"/>
      <c r="C42" s="97"/>
      <c r="D42" s="113" t="s">
        <v>137</v>
      </c>
      <c r="E42" s="113"/>
      <c r="F42" s="114"/>
      <c r="G42" s="31">
        <v>13080.5</v>
      </c>
      <c r="H42" s="31">
        <v>12908.75</v>
      </c>
      <c r="I42" s="31">
        <v>13241.5</v>
      </c>
      <c r="J42" s="31">
        <v>12897</v>
      </c>
      <c r="K42" s="31">
        <v>11593</v>
      </c>
      <c r="L42" s="31">
        <v>11724</v>
      </c>
      <c r="M42" s="31">
        <v>11792</v>
      </c>
      <c r="N42" s="32">
        <f t="shared" si="79"/>
        <v>14.615655360824167</v>
      </c>
      <c r="O42" s="32">
        <f t="shared" si="80"/>
        <v>14.222323828830813</v>
      </c>
      <c r="P42" s="32">
        <f t="shared" si="81"/>
        <v>14.37543425395171</v>
      </c>
      <c r="Q42" s="32">
        <f t="shared" si="82"/>
        <v>13.996836413263189</v>
      </c>
      <c r="R42" s="32">
        <f t="shared" si="83"/>
        <v>12.82645615626746</v>
      </c>
      <c r="S42" s="32">
        <f t="shared" si="84"/>
        <v>12.9336878219908</v>
      </c>
      <c r="T42" s="34">
        <f t="shared" si="85"/>
        <v>12.836855884738272</v>
      </c>
    </row>
    <row r="43" spans="1:20" s="8" customFormat="1" ht="31.5" customHeight="1" x14ac:dyDescent="0.25">
      <c r="A43" s="22">
        <v>27</v>
      </c>
      <c r="B43" s="82"/>
      <c r="C43" s="97"/>
      <c r="D43" s="113" t="s">
        <v>138</v>
      </c>
      <c r="E43" s="113"/>
      <c r="F43" s="114"/>
      <c r="G43" s="31">
        <v>7481</v>
      </c>
      <c r="H43" s="31">
        <v>7882.25</v>
      </c>
      <c r="I43" s="31">
        <v>7809.75</v>
      </c>
      <c r="J43" s="31">
        <v>7507</v>
      </c>
      <c r="K43" s="31">
        <v>7296.75</v>
      </c>
      <c r="L43" s="31">
        <v>6846</v>
      </c>
      <c r="M43" s="31">
        <v>6682.75</v>
      </c>
      <c r="N43" s="32">
        <f t="shared" si="79"/>
        <v>8.358986105601895</v>
      </c>
      <c r="O43" s="32">
        <f t="shared" si="80"/>
        <v>8.6843351989775677</v>
      </c>
      <c r="P43" s="32">
        <f t="shared" si="81"/>
        <v>8.4785369984366845</v>
      </c>
      <c r="Q43" s="32">
        <f t="shared" si="82"/>
        <v>8.147185465950745</v>
      </c>
      <c r="R43" s="32">
        <f t="shared" si="83"/>
        <v>8.0730996254847405</v>
      </c>
      <c r="S43" s="32">
        <f t="shared" si="84"/>
        <v>7.5523734927796831</v>
      </c>
      <c r="T43" s="34">
        <f t="shared" si="85"/>
        <v>7.274889642446972</v>
      </c>
    </row>
    <row r="44" spans="1:20" s="8" customFormat="1" ht="31.5" customHeight="1" x14ac:dyDescent="0.25">
      <c r="A44" s="22">
        <v>28</v>
      </c>
      <c r="B44" s="82"/>
      <c r="C44" s="97"/>
      <c r="D44" s="113" t="s">
        <v>139</v>
      </c>
      <c r="E44" s="113"/>
      <c r="F44" s="114"/>
      <c r="G44" s="31">
        <v>16603.5</v>
      </c>
      <c r="H44" s="31">
        <v>17130</v>
      </c>
      <c r="I44" s="31">
        <v>17417</v>
      </c>
      <c r="J44" s="31">
        <v>17584.25</v>
      </c>
      <c r="K44" s="31">
        <v>17399.25</v>
      </c>
      <c r="L44" s="31">
        <v>17500</v>
      </c>
      <c r="M44" s="31">
        <v>17543</v>
      </c>
      <c r="N44" s="32">
        <f t="shared" si="79"/>
        <v>18.552122150028215</v>
      </c>
      <c r="O44" s="32">
        <f t="shared" si="80"/>
        <v>18.873121501917058</v>
      </c>
      <c r="P44" s="32">
        <f t="shared" si="81"/>
        <v>18.908502692374501</v>
      </c>
      <c r="Q44" s="32">
        <f t="shared" si="82"/>
        <v>19.083807916563792</v>
      </c>
      <c r="R44" s="32">
        <f t="shared" si="83"/>
        <v>19.250471601564445</v>
      </c>
      <c r="S44" s="32">
        <f t="shared" si="84"/>
        <v>19.305658212627002</v>
      </c>
      <c r="T44" s="34">
        <f t="shared" si="85"/>
        <v>19.09743578578388</v>
      </c>
    </row>
    <row r="45" spans="1:20" s="8" customFormat="1" ht="31.5" customHeight="1" x14ac:dyDescent="0.25">
      <c r="A45" s="22">
        <v>29</v>
      </c>
      <c r="B45" s="82"/>
      <c r="C45" s="97"/>
      <c r="D45" s="113" t="s">
        <v>140</v>
      </c>
      <c r="E45" s="113"/>
      <c r="F45" s="114"/>
      <c r="G45" s="31">
        <v>4119.25</v>
      </c>
      <c r="H45" s="31">
        <v>4238.25</v>
      </c>
      <c r="I45" s="31">
        <v>4197.75</v>
      </c>
      <c r="J45" s="31">
        <v>4339.75</v>
      </c>
      <c r="K45" s="31">
        <v>4519</v>
      </c>
      <c r="L45" s="31">
        <v>4571.75</v>
      </c>
      <c r="M45" s="31">
        <v>4651.5</v>
      </c>
      <c r="N45" s="32">
        <f t="shared" si="79"/>
        <v>4.602693960098998</v>
      </c>
      <c r="O45" s="32">
        <f t="shared" si="80"/>
        <v>4.6695275659953284</v>
      </c>
      <c r="P45" s="32">
        <f t="shared" si="81"/>
        <v>4.5572238144867123</v>
      </c>
      <c r="Q45" s="32">
        <f t="shared" si="82"/>
        <v>4.7098372353616282</v>
      </c>
      <c r="R45" s="32">
        <f t="shared" si="83"/>
        <v>4.9998063805893782</v>
      </c>
      <c r="S45" s="32">
        <f t="shared" si="84"/>
        <v>5.0434653104901432</v>
      </c>
      <c r="T45" s="34">
        <f t="shared" si="85"/>
        <v>5.0636563049406442</v>
      </c>
    </row>
    <row r="46" spans="1:20" s="8" customFormat="1" ht="31.5" customHeight="1" x14ac:dyDescent="0.25">
      <c r="A46" s="22">
        <v>30</v>
      </c>
      <c r="B46" s="82"/>
      <c r="C46" s="97"/>
      <c r="D46" s="113" t="s">
        <v>141</v>
      </c>
      <c r="E46" s="113"/>
      <c r="F46" s="114"/>
      <c r="G46" s="31">
        <v>3845.75</v>
      </c>
      <c r="H46" s="31">
        <v>4011.75</v>
      </c>
      <c r="I46" s="31">
        <v>4233</v>
      </c>
      <c r="J46" s="31">
        <v>4394.5</v>
      </c>
      <c r="K46" s="31">
        <v>4626.5</v>
      </c>
      <c r="L46" s="31">
        <v>5140.25</v>
      </c>
      <c r="M46" s="31">
        <v>5315.5</v>
      </c>
      <c r="N46" s="32">
        <f t="shared" si="79"/>
        <v>4.2970954171392179</v>
      </c>
      <c r="O46" s="32">
        <f t="shared" si="80"/>
        <v>4.4199792869419596</v>
      </c>
      <c r="P46" s="32">
        <f t="shared" si="81"/>
        <v>4.5954924439812403</v>
      </c>
      <c r="Q46" s="32">
        <f t="shared" si="82"/>
        <v>4.7692562315333085</v>
      </c>
      <c r="R46" s="32">
        <f t="shared" si="83"/>
        <v>5.1187440185432074</v>
      </c>
      <c r="S46" s="32">
        <f t="shared" si="84"/>
        <v>5.6706234072831974</v>
      </c>
      <c r="T46" s="34">
        <f t="shared" si="85"/>
        <v>5.7864914734842499</v>
      </c>
    </row>
    <row r="47" spans="1:20" s="8" customFormat="1" ht="44.25" customHeight="1" x14ac:dyDescent="0.25">
      <c r="A47" s="22">
        <v>31</v>
      </c>
      <c r="B47" s="82"/>
      <c r="C47" s="97"/>
      <c r="D47" s="113" t="s">
        <v>142</v>
      </c>
      <c r="E47" s="113"/>
      <c r="F47" s="114"/>
      <c r="G47" s="31">
        <v>9508.5</v>
      </c>
      <c r="H47" s="31">
        <v>9741.25</v>
      </c>
      <c r="I47" s="31">
        <v>10322.25</v>
      </c>
      <c r="J47" s="31">
        <v>10308.5</v>
      </c>
      <c r="K47" s="31">
        <v>9674.25</v>
      </c>
      <c r="L47" s="31">
        <v>9992</v>
      </c>
      <c r="M47" s="31">
        <v>10127.5</v>
      </c>
      <c r="N47" s="32">
        <f t="shared" si="79"/>
        <v>10.6244378271776</v>
      </c>
      <c r="O47" s="32">
        <f t="shared" si="80"/>
        <v>10.732504076506103</v>
      </c>
      <c r="P47" s="32">
        <f t="shared" si="81"/>
        <v>11.206194632621157</v>
      </c>
      <c r="Q47" s="32">
        <f t="shared" si="82"/>
        <v>11.18759309654366</v>
      </c>
      <c r="R47" s="32">
        <f t="shared" si="83"/>
        <v>10.70355761837061</v>
      </c>
      <c r="S47" s="32">
        <f t="shared" si="84"/>
        <v>11.022979249175373</v>
      </c>
      <c r="T47" s="34">
        <f t="shared" si="85"/>
        <v>11.024869231062318</v>
      </c>
    </row>
    <row r="48" spans="1:20" s="8" customFormat="1" ht="53.25" customHeight="1" x14ac:dyDescent="0.25">
      <c r="A48" s="22">
        <v>32</v>
      </c>
      <c r="B48" s="82"/>
      <c r="C48" s="97"/>
      <c r="D48" s="113" t="s">
        <v>143</v>
      </c>
      <c r="E48" s="113"/>
      <c r="F48" s="114"/>
      <c r="G48" s="31">
        <v>14514.25</v>
      </c>
      <c r="H48" s="31">
        <v>14607.75</v>
      </c>
      <c r="I48" s="31">
        <v>15110</v>
      </c>
      <c r="J48" s="31">
        <v>15346</v>
      </c>
      <c r="K48" s="31">
        <v>15605.25</v>
      </c>
      <c r="L48" s="31">
        <v>15555.25</v>
      </c>
      <c r="M48" s="31">
        <v>16080</v>
      </c>
      <c r="N48" s="32">
        <f t="shared" si="79"/>
        <v>16.217673316833618</v>
      </c>
      <c r="O48" s="32">
        <f t="shared" si="80"/>
        <v>16.094211361332686</v>
      </c>
      <c r="P48" s="32">
        <f t="shared" si="81"/>
        <v>16.403943025881535</v>
      </c>
      <c r="Q48" s="32">
        <f t="shared" si="82"/>
        <v>16.654683383572682</v>
      </c>
      <c r="R48" s="32">
        <f t="shared" si="83"/>
        <v>17.265596043525644</v>
      </c>
      <c r="S48" s="32">
        <f t="shared" si="84"/>
        <v>17.160247994969495</v>
      </c>
      <c r="T48" s="34">
        <f t="shared" si="85"/>
        <v>17.504803479188553</v>
      </c>
    </row>
    <row r="49" spans="1:20" s="8" customFormat="1" ht="31.5" customHeight="1" x14ac:dyDescent="0.25">
      <c r="A49" s="22">
        <v>33</v>
      </c>
      <c r="B49" s="82"/>
      <c r="C49" s="97"/>
      <c r="D49" s="113" t="s">
        <v>144</v>
      </c>
      <c r="E49" s="113"/>
      <c r="F49" s="114"/>
      <c r="G49" s="31">
        <v>3833</v>
      </c>
      <c r="H49" s="31">
        <v>4025.5</v>
      </c>
      <c r="I49" s="31">
        <v>4184</v>
      </c>
      <c r="J49" s="31">
        <v>4166.25</v>
      </c>
      <c r="K49" s="31">
        <v>4228</v>
      </c>
      <c r="L49" s="31">
        <v>4476.75</v>
      </c>
      <c r="M49" s="31">
        <v>4818.75</v>
      </c>
      <c r="N49" s="32">
        <f t="shared" si="79"/>
        <v>4.2828490499628478</v>
      </c>
      <c r="O49" s="32">
        <f t="shared" si="80"/>
        <v>4.4351284650301883</v>
      </c>
      <c r="P49" s="32">
        <f t="shared" si="81"/>
        <v>4.5422963348966476</v>
      </c>
      <c r="Q49" s="32">
        <f t="shared" si="82"/>
        <v>4.5215414210093634</v>
      </c>
      <c r="R49" s="32">
        <f t="shared" si="83"/>
        <v>4.6778449606399395</v>
      </c>
      <c r="S49" s="32">
        <f t="shared" si="84"/>
        <v>4.938663165907311</v>
      </c>
      <c r="T49" s="34">
        <f t="shared" si="85"/>
        <v>5.2457258560534719</v>
      </c>
    </row>
    <row r="50" spans="1:20" s="8" customFormat="1" ht="31.5" customHeight="1" x14ac:dyDescent="0.25">
      <c r="A50" s="22">
        <v>34</v>
      </c>
      <c r="B50" s="82"/>
      <c r="C50" s="129"/>
      <c r="D50" s="113" t="s">
        <v>212</v>
      </c>
      <c r="E50" s="113"/>
      <c r="F50" s="114"/>
      <c r="G50" s="31">
        <v>6135.5</v>
      </c>
      <c r="H50" s="31">
        <v>5985.5</v>
      </c>
      <c r="I50" s="31">
        <v>5975.75</v>
      </c>
      <c r="J50" s="31">
        <v>6110.25</v>
      </c>
      <c r="K50" s="31">
        <v>6236.25</v>
      </c>
      <c r="L50" s="31">
        <v>6216.5</v>
      </c>
      <c r="M50" s="31">
        <v>6257</v>
      </c>
      <c r="N50" s="32">
        <f t="shared" si="79"/>
        <v>6.8555753576955523</v>
      </c>
      <c r="O50" s="32">
        <f t="shared" si="80"/>
        <v>6.5945749416068038</v>
      </c>
      <c r="P50" s="32">
        <f t="shared" si="81"/>
        <v>6.4874826298419315</v>
      </c>
      <c r="Q50" s="32">
        <f t="shared" si="82"/>
        <v>6.6313227645298438</v>
      </c>
      <c r="R50" s="32">
        <f t="shared" si="83"/>
        <v>6.8997659971123042</v>
      </c>
      <c r="S50" s="32">
        <f t="shared" si="84"/>
        <v>6.8579213873597586</v>
      </c>
      <c r="T50" s="34">
        <f t="shared" si="85"/>
        <v>6.8114151349056451</v>
      </c>
    </row>
    <row r="51" spans="1:20" s="23" customFormat="1" ht="31.5" customHeight="1" x14ac:dyDescent="0.25">
      <c r="A51" s="22">
        <v>4</v>
      </c>
      <c r="B51" s="80" t="s">
        <v>225</v>
      </c>
      <c r="C51" s="96" t="s">
        <v>175</v>
      </c>
      <c r="D51" s="98" t="s">
        <v>123</v>
      </c>
      <c r="E51" s="99"/>
      <c r="F51" s="100"/>
      <c r="G51" s="36">
        <v>89496.5</v>
      </c>
      <c r="H51" s="36">
        <v>90764</v>
      </c>
      <c r="I51" s="36">
        <v>92112</v>
      </c>
      <c r="J51" s="36">
        <v>92142.25</v>
      </c>
      <c r="K51" s="36">
        <v>90383.5</v>
      </c>
      <c r="L51" s="36">
        <v>90647</v>
      </c>
      <c r="M51" s="36">
        <v>91860.5</v>
      </c>
      <c r="N51" s="37">
        <f>G51/G$51*100</f>
        <v>100</v>
      </c>
      <c r="O51" s="37">
        <f t="shared" ref="O51:T51" si="86">H51/H$51*100</f>
        <v>100</v>
      </c>
      <c r="P51" s="37">
        <f t="shared" si="86"/>
        <v>100</v>
      </c>
      <c r="Q51" s="37">
        <f t="shared" si="86"/>
        <v>100</v>
      </c>
      <c r="R51" s="37">
        <f t="shared" si="86"/>
        <v>100</v>
      </c>
      <c r="S51" s="37">
        <f t="shared" si="86"/>
        <v>100</v>
      </c>
      <c r="T51" s="37">
        <f t="shared" si="86"/>
        <v>100</v>
      </c>
    </row>
    <row r="52" spans="1:20" s="8" customFormat="1" ht="31.5" customHeight="1" x14ac:dyDescent="0.25">
      <c r="A52" s="22">
        <v>74</v>
      </c>
      <c r="B52" s="81"/>
      <c r="C52" s="97"/>
      <c r="D52" s="101" t="s">
        <v>157</v>
      </c>
      <c r="E52" s="101"/>
      <c r="F52" s="101"/>
      <c r="G52" s="31">
        <v>55337.5</v>
      </c>
      <c r="H52" s="31">
        <v>57088.5</v>
      </c>
      <c r="I52" s="31">
        <v>59463.75</v>
      </c>
      <c r="J52" s="31">
        <v>59920.5</v>
      </c>
      <c r="K52" s="31">
        <v>59210</v>
      </c>
      <c r="L52" s="31">
        <v>58113.5</v>
      </c>
      <c r="M52" s="31">
        <v>58239.5</v>
      </c>
      <c r="N52" s="32">
        <f>G52/G$51*100</f>
        <v>61.832026950774612</v>
      </c>
      <c r="O52" s="32">
        <f t="shared" ref="O52:O53" si="87">H52/H$51*100</f>
        <v>62.897734784716405</v>
      </c>
      <c r="P52" s="32">
        <f t="shared" ref="P52:P53" si="88">I52/I$51*100</f>
        <v>64.555921052631575</v>
      </c>
      <c r="Q52" s="32">
        <f t="shared" ref="Q52:Q53" si="89">J52/J$51*100</f>
        <v>65.030428495071476</v>
      </c>
      <c r="R52" s="32">
        <f t="shared" ref="R52:R53" si="90">K52/K$51*100</f>
        <v>65.509744588337469</v>
      </c>
      <c r="S52" s="32">
        <f t="shared" ref="S52:S53" si="91">L52/L$51*100</f>
        <v>64.109678202257101</v>
      </c>
      <c r="T52" s="29">
        <f t="shared" ref="T52:T53" si="92">M52/M$51*100</f>
        <v>63.399937949390647</v>
      </c>
    </row>
    <row r="53" spans="1:20" s="8" customFormat="1" ht="31.5" customHeight="1" x14ac:dyDescent="0.25">
      <c r="A53" s="22"/>
      <c r="B53" s="83"/>
      <c r="C53" s="97"/>
      <c r="D53" s="101" t="s">
        <v>176</v>
      </c>
      <c r="E53" s="101"/>
      <c r="F53" s="101"/>
      <c r="G53" s="31">
        <f>G51-G52</f>
        <v>34159</v>
      </c>
      <c r="H53" s="31">
        <f t="shared" ref="H53:M53" si="93">H51-H52</f>
        <v>33675.5</v>
      </c>
      <c r="I53" s="31">
        <f t="shared" si="93"/>
        <v>32648.25</v>
      </c>
      <c r="J53" s="31">
        <f t="shared" si="93"/>
        <v>32221.75</v>
      </c>
      <c r="K53" s="31">
        <f t="shared" si="93"/>
        <v>31173.5</v>
      </c>
      <c r="L53" s="31">
        <f t="shared" si="93"/>
        <v>32533.5</v>
      </c>
      <c r="M53" s="31">
        <f t="shared" si="93"/>
        <v>33621</v>
      </c>
      <c r="N53" s="32">
        <f t="shared" ref="N53" si="94">G53/G$51*100</f>
        <v>38.167973049225388</v>
      </c>
      <c r="O53" s="32">
        <f t="shared" si="87"/>
        <v>37.102265215283595</v>
      </c>
      <c r="P53" s="32">
        <f t="shared" si="88"/>
        <v>35.444078947368425</v>
      </c>
      <c r="Q53" s="32">
        <f t="shared" si="89"/>
        <v>34.969571504928524</v>
      </c>
      <c r="R53" s="32">
        <f t="shared" si="90"/>
        <v>34.490255411662531</v>
      </c>
      <c r="S53" s="32">
        <f t="shared" si="91"/>
        <v>35.890321797742892</v>
      </c>
      <c r="T53" s="29">
        <f t="shared" si="92"/>
        <v>36.600062050609353</v>
      </c>
    </row>
    <row r="54" spans="1:20" s="23" customFormat="1" ht="31.5" customHeight="1" x14ac:dyDescent="0.25">
      <c r="A54" s="22">
        <v>4</v>
      </c>
      <c r="B54" s="96" t="s">
        <v>233</v>
      </c>
      <c r="C54" s="89" t="s">
        <v>175</v>
      </c>
      <c r="D54" s="98" t="s">
        <v>123</v>
      </c>
      <c r="E54" s="99"/>
      <c r="F54" s="100"/>
      <c r="G54" s="36">
        <v>89496.5</v>
      </c>
      <c r="H54" s="36">
        <v>90764</v>
      </c>
      <c r="I54" s="36">
        <v>92112</v>
      </c>
      <c r="J54" s="36">
        <v>92142.25</v>
      </c>
      <c r="K54" s="36">
        <v>90383.5</v>
      </c>
      <c r="L54" s="36">
        <v>90647</v>
      </c>
      <c r="M54" s="36">
        <v>91860.5</v>
      </c>
      <c r="N54" s="37">
        <f>G54/G$54*100</f>
        <v>100</v>
      </c>
      <c r="O54" s="37">
        <f t="shared" ref="O54:T54" si="95">H54/H$54*100</f>
        <v>100</v>
      </c>
      <c r="P54" s="37">
        <f t="shared" si="95"/>
        <v>100</v>
      </c>
      <c r="Q54" s="37">
        <f t="shared" si="95"/>
        <v>100</v>
      </c>
      <c r="R54" s="37">
        <f t="shared" si="95"/>
        <v>100</v>
      </c>
      <c r="S54" s="37">
        <f t="shared" si="95"/>
        <v>100</v>
      </c>
      <c r="T54" s="37">
        <f t="shared" si="95"/>
        <v>100</v>
      </c>
    </row>
    <row r="55" spans="1:20" s="8" customFormat="1" ht="31.5" customHeight="1" x14ac:dyDescent="0.25">
      <c r="A55" s="22">
        <v>76</v>
      </c>
      <c r="B55" s="97"/>
      <c r="C55" s="89"/>
      <c r="D55" s="101" t="s">
        <v>158</v>
      </c>
      <c r="E55" s="101"/>
      <c r="F55" s="101"/>
      <c r="G55" s="40">
        <v>6044.25</v>
      </c>
      <c r="H55" s="40">
        <v>5034.25</v>
      </c>
      <c r="I55" s="40">
        <v>4543.75</v>
      </c>
      <c r="J55" s="40">
        <v>4858</v>
      </c>
      <c r="K55" s="40">
        <v>4774.75</v>
      </c>
      <c r="L55" s="40">
        <v>5956.75</v>
      </c>
      <c r="M55" s="40">
        <v>6618.75</v>
      </c>
      <c r="N55" s="32">
        <f>G55/G$54*100</f>
        <v>6.7536160631980025</v>
      </c>
      <c r="O55" s="32">
        <f t="shared" ref="O55" si="96">H55/H$54*100</f>
        <v>5.5465272575029747</v>
      </c>
      <c r="P55" s="32">
        <f t="shared" ref="P55" si="97">I55/I$54*100</f>
        <v>4.932853482716693</v>
      </c>
      <c r="Q55" s="32">
        <f t="shared" ref="Q55" si="98">J55/J$54*100</f>
        <v>5.2722828018634234</v>
      </c>
      <c r="R55" s="32">
        <f t="shared" ref="R55" si="99">K55/K$54*100</f>
        <v>5.2827673192562807</v>
      </c>
      <c r="S55" s="32">
        <f t="shared" ref="S55" si="100">L55/L$54*100</f>
        <v>6.5713702604609088</v>
      </c>
      <c r="T55" s="29">
        <f t="shared" ref="T55" si="101">M55/M$54*100</f>
        <v>7.2052187828283101</v>
      </c>
    </row>
    <row r="56" spans="1:20" s="23" customFormat="1" ht="31.5" customHeight="1" x14ac:dyDescent="0.25">
      <c r="A56" s="22">
        <v>6</v>
      </c>
      <c r="B56" s="97"/>
      <c r="C56" s="149" t="s">
        <v>177</v>
      </c>
      <c r="D56" s="90" t="s">
        <v>123</v>
      </c>
      <c r="E56" s="102"/>
      <c r="F56" s="103"/>
      <c r="G56" s="36">
        <v>60671</v>
      </c>
      <c r="H56" s="36">
        <v>61778</v>
      </c>
      <c r="I56" s="36">
        <v>63173.5</v>
      </c>
      <c r="J56" s="36">
        <v>63616.75</v>
      </c>
      <c r="K56" s="36">
        <v>64227.75</v>
      </c>
      <c r="L56" s="36">
        <v>64481.75</v>
      </c>
      <c r="M56" s="36">
        <v>65269.25</v>
      </c>
      <c r="N56" s="37">
        <f>G56/G$56*100</f>
        <v>100</v>
      </c>
      <c r="O56" s="37">
        <f t="shared" ref="O56:T57" si="102">H56/H$56*100</f>
        <v>100</v>
      </c>
      <c r="P56" s="37">
        <f t="shared" si="102"/>
        <v>100</v>
      </c>
      <c r="Q56" s="37">
        <f t="shared" si="102"/>
        <v>100</v>
      </c>
      <c r="R56" s="37">
        <f t="shared" si="102"/>
        <v>100</v>
      </c>
      <c r="S56" s="37">
        <f t="shared" si="102"/>
        <v>100</v>
      </c>
      <c r="T56" s="37">
        <f t="shared" si="102"/>
        <v>100</v>
      </c>
    </row>
    <row r="57" spans="1:20" s="23" customFormat="1" ht="31.5" customHeight="1" x14ac:dyDescent="0.25">
      <c r="A57" s="22"/>
      <c r="B57" s="97"/>
      <c r="C57" s="150"/>
      <c r="D57" s="104" t="s">
        <v>178</v>
      </c>
      <c r="E57" s="105"/>
      <c r="F57" s="106"/>
      <c r="G57" s="35">
        <f>G56-G58</f>
        <v>54994.5</v>
      </c>
      <c r="H57" s="35">
        <f t="shared" ref="H57:M57" si="103">H56-H58</f>
        <v>56969</v>
      </c>
      <c r="I57" s="35">
        <f t="shared" si="103"/>
        <v>58959.75</v>
      </c>
      <c r="J57" s="35">
        <f t="shared" si="103"/>
        <v>58915.75</v>
      </c>
      <c r="K57" s="35">
        <f t="shared" si="103"/>
        <v>58127.5</v>
      </c>
      <c r="L57" s="35">
        <f t="shared" si="103"/>
        <v>57164</v>
      </c>
      <c r="M57" s="35">
        <f t="shared" si="103"/>
        <v>57323.25</v>
      </c>
      <c r="N57" s="38">
        <f>G57/G$56*100</f>
        <v>90.643800168119853</v>
      </c>
      <c r="O57" s="38">
        <f t="shared" si="102"/>
        <v>92.215675483181712</v>
      </c>
      <c r="P57" s="38">
        <f t="shared" si="102"/>
        <v>93.329877242831245</v>
      </c>
      <c r="Q57" s="38">
        <f t="shared" si="102"/>
        <v>92.610436716745198</v>
      </c>
      <c r="R57" s="38">
        <f t="shared" si="102"/>
        <v>90.502158334987598</v>
      </c>
      <c r="S57" s="38">
        <f t="shared" si="102"/>
        <v>88.651440136162563</v>
      </c>
      <c r="T57" s="38">
        <f t="shared" si="102"/>
        <v>87.825813840361278</v>
      </c>
    </row>
    <row r="58" spans="1:20" s="8" customFormat="1" ht="31.5" customHeight="1" x14ac:dyDescent="0.25">
      <c r="A58" s="22">
        <v>78</v>
      </c>
      <c r="B58" s="97"/>
      <c r="C58" s="150"/>
      <c r="D58" s="104" t="s">
        <v>166</v>
      </c>
      <c r="E58" s="105"/>
      <c r="F58" s="106"/>
      <c r="G58" s="31">
        <v>5676.5</v>
      </c>
      <c r="H58" s="31">
        <v>4809</v>
      </c>
      <c r="I58" s="31">
        <v>4213.75</v>
      </c>
      <c r="J58" s="31">
        <v>4701</v>
      </c>
      <c r="K58" s="31">
        <v>6100.25</v>
      </c>
      <c r="L58" s="31">
        <v>7317.75</v>
      </c>
      <c r="M58" s="31">
        <v>7946</v>
      </c>
      <c r="N58" s="38">
        <f>G58/G$56*100</f>
        <v>9.35619983188014</v>
      </c>
      <c r="O58" s="38">
        <f t="shared" ref="O58" si="104">H58/H$56*100</f>
        <v>7.7843245168182849</v>
      </c>
      <c r="P58" s="38">
        <f t="shared" ref="P58" si="105">I58/I$56*100</f>
        <v>6.6701227571687491</v>
      </c>
      <c r="Q58" s="38">
        <f t="shared" ref="Q58" si="106">J58/J$56*100</f>
        <v>7.3895632832548035</v>
      </c>
      <c r="R58" s="38">
        <f t="shared" ref="R58" si="107">K58/K$56*100</f>
        <v>9.4978416650123982</v>
      </c>
      <c r="S58" s="38">
        <f t="shared" ref="S58" si="108">L58/L$56*100</f>
        <v>11.348559863837442</v>
      </c>
      <c r="T58" s="38">
        <f t="shared" ref="T58" si="109">M58/M$56*100</f>
        <v>12.174186159638726</v>
      </c>
    </row>
    <row r="59" spans="1:20" s="23" customFormat="1" ht="31.5" customHeight="1" x14ac:dyDescent="0.25">
      <c r="A59" s="22">
        <v>2</v>
      </c>
      <c r="B59" s="97"/>
      <c r="C59" s="82" t="s">
        <v>167</v>
      </c>
      <c r="D59" s="98" t="s">
        <v>123</v>
      </c>
      <c r="E59" s="99"/>
      <c r="F59" s="100"/>
      <c r="G59" s="36">
        <v>157267</v>
      </c>
      <c r="H59" s="36">
        <v>159510.5</v>
      </c>
      <c r="I59" s="36">
        <v>162028.75</v>
      </c>
      <c r="J59" s="36">
        <v>164344</v>
      </c>
      <c r="K59" s="36">
        <v>166371</v>
      </c>
      <c r="L59" s="36">
        <v>168361.75</v>
      </c>
      <c r="M59" s="36">
        <v>169965.25</v>
      </c>
      <c r="N59" s="37">
        <f>G59/G$59*100</f>
        <v>100</v>
      </c>
      <c r="O59" s="37">
        <f t="shared" ref="O59:T59" si="110">H59/H$59*100</f>
        <v>100</v>
      </c>
      <c r="P59" s="37">
        <f t="shared" si="110"/>
        <v>100</v>
      </c>
      <c r="Q59" s="37">
        <f t="shared" si="110"/>
        <v>100</v>
      </c>
      <c r="R59" s="37">
        <f t="shared" si="110"/>
        <v>100</v>
      </c>
      <c r="S59" s="37">
        <f t="shared" si="110"/>
        <v>100</v>
      </c>
      <c r="T59" s="37">
        <f t="shared" si="110"/>
        <v>100</v>
      </c>
    </row>
    <row r="60" spans="1:20" s="23" customFormat="1" ht="31.5" customHeight="1" x14ac:dyDescent="0.25">
      <c r="A60" s="22"/>
      <c r="B60" s="97"/>
      <c r="C60" s="82"/>
      <c r="D60" s="105" t="s">
        <v>179</v>
      </c>
      <c r="E60" s="105"/>
      <c r="F60" s="106"/>
      <c r="G60" s="31">
        <f>G59-G61</f>
        <v>54994.25</v>
      </c>
      <c r="H60" s="31">
        <f t="shared" ref="H60:M60" si="111">H59-H61</f>
        <v>56968.75</v>
      </c>
      <c r="I60" s="31">
        <f t="shared" si="111"/>
        <v>58960</v>
      </c>
      <c r="J60" s="31">
        <f t="shared" si="111"/>
        <v>58916</v>
      </c>
      <c r="K60" s="31">
        <f t="shared" si="111"/>
        <v>58127.5</v>
      </c>
      <c r="L60" s="31">
        <f t="shared" si="111"/>
        <v>57163.75</v>
      </c>
      <c r="M60" s="31">
        <f t="shared" si="111"/>
        <v>57323.25</v>
      </c>
      <c r="N60" s="32">
        <f t="shared" ref="N60:N61" si="112">G60/G$59*100</f>
        <v>34.968715623748146</v>
      </c>
      <c r="O60" s="32">
        <f t="shared" ref="O60:O61" si="113">H60/H$59*100</f>
        <v>35.714733512840844</v>
      </c>
      <c r="P60" s="32">
        <f t="shared" ref="P60:P61" si="114">I60/I$59*100</f>
        <v>36.38860387431243</v>
      </c>
      <c r="Q60" s="32">
        <f t="shared" ref="Q60:Q61" si="115">J60/J$59*100</f>
        <v>35.849194372779046</v>
      </c>
      <c r="R60" s="32">
        <f t="shared" ref="R60:R61" si="116">K60/K$59*100</f>
        <v>34.938480865054608</v>
      </c>
      <c r="S60" s="32">
        <f t="shared" ref="S60:S61" si="117">L60/L$59*100</f>
        <v>33.952931708063147</v>
      </c>
      <c r="T60" s="32">
        <f t="shared" ref="T60:T61" si="118">M60/M$59*100</f>
        <v>33.726452907285456</v>
      </c>
    </row>
    <row r="61" spans="1:20" s="8" customFormat="1" ht="31.5" customHeight="1" x14ac:dyDescent="0.25">
      <c r="A61" s="22">
        <v>81</v>
      </c>
      <c r="B61" s="97"/>
      <c r="C61" s="82"/>
      <c r="D61" s="105" t="s">
        <v>159</v>
      </c>
      <c r="E61" s="105"/>
      <c r="F61" s="106"/>
      <c r="G61" s="31">
        <v>102272.75</v>
      </c>
      <c r="H61" s="31">
        <v>102541.75</v>
      </c>
      <c r="I61" s="31">
        <v>103068.75</v>
      </c>
      <c r="J61" s="31">
        <v>105428</v>
      </c>
      <c r="K61" s="31">
        <v>108243.5</v>
      </c>
      <c r="L61" s="31">
        <v>111198</v>
      </c>
      <c r="M61" s="31">
        <v>112642</v>
      </c>
      <c r="N61" s="32">
        <f t="shared" si="112"/>
        <v>65.031284376251847</v>
      </c>
      <c r="O61" s="32">
        <f t="shared" si="113"/>
        <v>64.285266487159149</v>
      </c>
      <c r="P61" s="32">
        <f t="shared" si="114"/>
        <v>63.61139612568757</v>
      </c>
      <c r="Q61" s="32">
        <f t="shared" si="115"/>
        <v>64.150805627220947</v>
      </c>
      <c r="R61" s="32">
        <f t="shared" si="116"/>
        <v>65.061519134945385</v>
      </c>
      <c r="S61" s="32">
        <f t="shared" si="117"/>
        <v>66.047068291936867</v>
      </c>
      <c r="T61" s="32">
        <f t="shared" si="118"/>
        <v>66.273547092714537</v>
      </c>
    </row>
    <row r="62" spans="1:20" s="8" customFormat="1" ht="31.5" customHeight="1" x14ac:dyDescent="0.25">
      <c r="A62" s="22">
        <v>78</v>
      </c>
      <c r="B62" s="97"/>
      <c r="C62" s="80" t="s">
        <v>166</v>
      </c>
      <c r="D62" s="115" t="s">
        <v>123</v>
      </c>
      <c r="E62" s="116"/>
      <c r="F62" s="117"/>
      <c r="G62" s="36">
        <v>5676.5</v>
      </c>
      <c r="H62" s="36">
        <v>4809</v>
      </c>
      <c r="I62" s="36">
        <v>4213.75</v>
      </c>
      <c r="J62" s="36">
        <v>4701</v>
      </c>
      <c r="K62" s="36">
        <v>6100.25</v>
      </c>
      <c r="L62" s="36">
        <v>7317.75</v>
      </c>
      <c r="M62" s="36">
        <v>7946</v>
      </c>
      <c r="N62" s="37">
        <f>G62/G$62*100</f>
        <v>100</v>
      </c>
      <c r="O62" s="37">
        <f t="shared" ref="O62:T62" si="119">H62/H$62*100</f>
        <v>100</v>
      </c>
      <c r="P62" s="37">
        <f t="shared" si="119"/>
        <v>100</v>
      </c>
      <c r="Q62" s="37">
        <f t="shared" si="119"/>
        <v>100</v>
      </c>
      <c r="R62" s="37">
        <f t="shared" si="119"/>
        <v>100</v>
      </c>
      <c r="S62" s="37">
        <f t="shared" si="119"/>
        <v>100</v>
      </c>
      <c r="T62" s="37">
        <f t="shared" si="119"/>
        <v>100</v>
      </c>
    </row>
    <row r="63" spans="1:20" s="8" customFormat="1" ht="31.5" customHeight="1" x14ac:dyDescent="0.25">
      <c r="A63" s="22">
        <v>78</v>
      </c>
      <c r="B63" s="97"/>
      <c r="C63" s="81"/>
      <c r="D63" s="118" t="s">
        <v>188</v>
      </c>
      <c r="E63" s="119"/>
      <c r="F63" s="120"/>
      <c r="G63" s="40">
        <f>G62-G64</f>
        <v>3732.5</v>
      </c>
      <c r="H63" s="40">
        <f t="shared" ref="H63:M63" si="120">H62-H64</f>
        <v>2973.5</v>
      </c>
      <c r="I63" s="40">
        <f t="shared" si="120"/>
        <v>2681.5</v>
      </c>
      <c r="J63" s="40">
        <f t="shared" si="120"/>
        <v>2724.5</v>
      </c>
      <c r="K63" s="40">
        <f t="shared" si="120"/>
        <v>2729.25</v>
      </c>
      <c r="L63" s="40">
        <f t="shared" si="120"/>
        <v>3140.75</v>
      </c>
      <c r="M63" s="40">
        <f t="shared" si="120"/>
        <v>3209.75</v>
      </c>
      <c r="N63" s="32">
        <f t="shared" ref="N63:N64" si="121">G63/G$62*100</f>
        <v>65.753545318418034</v>
      </c>
      <c r="O63" s="32">
        <f>H63/H$62*100</f>
        <v>61.831981700977337</v>
      </c>
      <c r="P63" s="32">
        <f t="shared" ref="P63:P64" si="122">I63/I$62*100</f>
        <v>63.636902996143576</v>
      </c>
      <c r="Q63" s="32">
        <f t="shared" ref="Q63:Q64" si="123">J63/J$62*100</f>
        <v>57.955754094873434</v>
      </c>
      <c r="R63" s="32">
        <f t="shared" ref="R63:R64" si="124">K63/K$62*100</f>
        <v>44.739969673374041</v>
      </c>
      <c r="S63" s="32">
        <f t="shared" ref="S63:S64" si="125">L63/L$62*100</f>
        <v>42.919613269105938</v>
      </c>
      <c r="T63" s="34">
        <f t="shared" ref="T63:T64" si="126">M63/M$62*100</f>
        <v>40.394538132393656</v>
      </c>
    </row>
    <row r="64" spans="1:20" s="8" customFormat="1" ht="31.5" customHeight="1" x14ac:dyDescent="0.25">
      <c r="A64" s="22">
        <v>82</v>
      </c>
      <c r="B64" s="97"/>
      <c r="C64" s="83"/>
      <c r="D64" s="121" t="s">
        <v>160</v>
      </c>
      <c r="E64" s="122"/>
      <c r="F64" s="123"/>
      <c r="G64" s="31">
        <v>1944</v>
      </c>
      <c r="H64" s="31">
        <v>1835.5</v>
      </c>
      <c r="I64" s="31">
        <v>1532.25</v>
      </c>
      <c r="J64" s="31">
        <v>1976.5</v>
      </c>
      <c r="K64" s="31">
        <v>3371</v>
      </c>
      <c r="L64" s="31">
        <v>4177</v>
      </c>
      <c r="M64" s="31">
        <v>4736.25</v>
      </c>
      <c r="N64" s="32">
        <f t="shared" si="121"/>
        <v>34.246454681581959</v>
      </c>
      <c r="O64" s="32">
        <f t="shared" ref="O64" si="127">H64/H$62*100</f>
        <v>38.168018299022663</v>
      </c>
      <c r="P64" s="32">
        <f t="shared" si="122"/>
        <v>36.363097003856417</v>
      </c>
      <c r="Q64" s="32">
        <f t="shared" si="123"/>
        <v>42.044245905126573</v>
      </c>
      <c r="R64" s="32">
        <f t="shared" si="124"/>
        <v>55.260030326625952</v>
      </c>
      <c r="S64" s="32">
        <f t="shared" si="125"/>
        <v>57.080386730894062</v>
      </c>
      <c r="T64" s="34">
        <f t="shared" si="126"/>
        <v>59.605461867606344</v>
      </c>
    </row>
    <row r="65" spans="1:20" s="8" customFormat="1" ht="31.5" customHeight="1" x14ac:dyDescent="0.25">
      <c r="A65" s="22">
        <v>80</v>
      </c>
      <c r="B65" s="97"/>
      <c r="C65" s="89" t="s">
        <v>181</v>
      </c>
      <c r="D65" s="90" t="s">
        <v>123</v>
      </c>
      <c r="E65" s="91"/>
      <c r="F65" s="92"/>
      <c r="G65" s="36">
        <v>18820.75</v>
      </c>
      <c r="H65" s="36">
        <v>16811.5</v>
      </c>
      <c r="I65" s="36">
        <v>15500.5</v>
      </c>
      <c r="J65" s="36">
        <v>17904.75</v>
      </c>
      <c r="K65" s="36">
        <v>22634.75</v>
      </c>
      <c r="L65" s="36">
        <v>26507.75</v>
      </c>
      <c r="M65" s="36">
        <v>27400.5</v>
      </c>
      <c r="N65" s="37">
        <f>G65/G$65*100</f>
        <v>100</v>
      </c>
      <c r="O65" s="37">
        <f t="shared" ref="O65:T65" si="128">H65/H$65*100</f>
        <v>100</v>
      </c>
      <c r="P65" s="37">
        <f t="shared" si="128"/>
        <v>100</v>
      </c>
      <c r="Q65" s="37">
        <f t="shared" si="128"/>
        <v>100</v>
      </c>
      <c r="R65" s="37">
        <f t="shared" si="128"/>
        <v>100</v>
      </c>
      <c r="S65" s="37">
        <f t="shared" si="128"/>
        <v>100</v>
      </c>
      <c r="T65" s="37">
        <f t="shared" si="128"/>
        <v>100</v>
      </c>
    </row>
    <row r="66" spans="1:20" s="23" customFormat="1" ht="31.5" customHeight="1" x14ac:dyDescent="0.25">
      <c r="A66" s="22">
        <v>5</v>
      </c>
      <c r="B66" s="97"/>
      <c r="C66" s="89"/>
      <c r="D66" s="124" t="s">
        <v>125</v>
      </c>
      <c r="E66" s="124"/>
      <c r="F66" s="124"/>
      <c r="G66" s="31">
        <v>7099.5</v>
      </c>
      <c r="H66" s="31">
        <v>6968.5</v>
      </c>
      <c r="I66" s="31">
        <v>6743.25</v>
      </c>
      <c r="J66" s="31">
        <v>8585</v>
      </c>
      <c r="K66" s="31">
        <v>11759.75</v>
      </c>
      <c r="L66" s="31">
        <v>13233.5</v>
      </c>
      <c r="M66" s="31">
        <v>12835.5</v>
      </c>
      <c r="N66" s="32">
        <f t="shared" ref="N66:N68" si="129">G66/G$65*100</f>
        <v>37.721663589389372</v>
      </c>
      <c r="O66" s="32">
        <f t="shared" ref="O66:O68" si="130">H66/H$65*100</f>
        <v>41.450792612199983</v>
      </c>
      <c r="P66" s="32">
        <f t="shared" ref="P66:P68" si="131">I66/I$65*100</f>
        <v>43.503435373052483</v>
      </c>
      <c r="Q66" s="32">
        <f t="shared" ref="Q66:Q68" si="132">J66/J$65*100</f>
        <v>47.948170178304636</v>
      </c>
      <c r="R66" s="32">
        <f t="shared" ref="R66:R68" si="133">K66/K$65*100</f>
        <v>51.954406388407207</v>
      </c>
      <c r="S66" s="32">
        <f t="shared" ref="S66:S68" si="134">L66/L$65*100</f>
        <v>49.923135686733126</v>
      </c>
      <c r="T66" s="32">
        <f t="shared" ref="T66:T68" si="135">M66/M$65*100</f>
        <v>46.844035692779329</v>
      </c>
    </row>
    <row r="67" spans="1:20" s="8" customFormat="1" ht="31.5" customHeight="1" x14ac:dyDescent="0.25">
      <c r="A67" s="22">
        <v>78</v>
      </c>
      <c r="B67" s="97"/>
      <c r="C67" s="89"/>
      <c r="D67" s="104" t="s">
        <v>166</v>
      </c>
      <c r="E67" s="105"/>
      <c r="F67" s="106"/>
      <c r="G67" s="40">
        <v>5676.5</v>
      </c>
      <c r="H67" s="40">
        <v>4809</v>
      </c>
      <c r="I67" s="40">
        <v>4213.75</v>
      </c>
      <c r="J67" s="40">
        <v>4701</v>
      </c>
      <c r="K67" s="40">
        <v>6100.25</v>
      </c>
      <c r="L67" s="40">
        <v>7317.75</v>
      </c>
      <c r="M67" s="40">
        <v>7946</v>
      </c>
      <c r="N67" s="32">
        <f t="shared" si="129"/>
        <v>30.160859689438517</v>
      </c>
      <c r="O67" s="32">
        <f t="shared" si="130"/>
        <v>28.605418909674924</v>
      </c>
      <c r="P67" s="32">
        <f t="shared" si="131"/>
        <v>27.184606948162966</v>
      </c>
      <c r="Q67" s="32">
        <f t="shared" si="132"/>
        <v>26.255602563565532</v>
      </c>
      <c r="R67" s="32">
        <f t="shared" si="133"/>
        <v>26.950816775091397</v>
      </c>
      <c r="S67" s="32">
        <f t="shared" si="134"/>
        <v>27.606077467910328</v>
      </c>
      <c r="T67" s="32">
        <f t="shared" si="135"/>
        <v>28.999470812576412</v>
      </c>
    </row>
    <row r="68" spans="1:20" s="8" customFormat="1" ht="31.5" customHeight="1" x14ac:dyDescent="0.25">
      <c r="A68" s="22">
        <v>76</v>
      </c>
      <c r="B68" s="97"/>
      <c r="C68" s="89"/>
      <c r="D68" s="101" t="s">
        <v>158</v>
      </c>
      <c r="E68" s="101"/>
      <c r="F68" s="101"/>
      <c r="G68" s="31">
        <v>6044.25</v>
      </c>
      <c r="H68" s="31">
        <v>5034.25</v>
      </c>
      <c r="I68" s="31">
        <v>4543.75</v>
      </c>
      <c r="J68" s="31">
        <v>4858</v>
      </c>
      <c r="K68" s="31">
        <v>4774.75</v>
      </c>
      <c r="L68" s="31">
        <v>5956.75</v>
      </c>
      <c r="M68" s="31">
        <v>6618.75</v>
      </c>
      <c r="N68" s="32">
        <f t="shared" si="129"/>
        <v>32.11482007890227</v>
      </c>
      <c r="O68" s="32">
        <f t="shared" si="130"/>
        <v>29.945275555423372</v>
      </c>
      <c r="P68" s="32">
        <f t="shared" si="131"/>
        <v>29.313570529982901</v>
      </c>
      <c r="Q68" s="32">
        <f t="shared" si="132"/>
        <v>27.13246484871333</v>
      </c>
      <c r="R68" s="32">
        <f t="shared" si="133"/>
        <v>21.094776836501396</v>
      </c>
      <c r="S68" s="32">
        <f t="shared" si="134"/>
        <v>22.471729965764727</v>
      </c>
      <c r="T68" s="32">
        <f t="shared" si="135"/>
        <v>24.155581102534626</v>
      </c>
    </row>
    <row r="69" spans="1:20" s="8" customFormat="1" ht="31.5" customHeight="1" x14ac:dyDescent="0.25">
      <c r="A69" s="22">
        <v>80</v>
      </c>
      <c r="B69" s="97"/>
      <c r="C69" s="89" t="s">
        <v>182</v>
      </c>
      <c r="D69" s="90" t="s">
        <v>180</v>
      </c>
      <c r="E69" s="91"/>
      <c r="F69" s="92"/>
      <c r="G69" s="36">
        <v>18820.75</v>
      </c>
      <c r="H69" s="36">
        <v>16811.5</v>
      </c>
      <c r="I69" s="36">
        <v>15500.5</v>
      </c>
      <c r="J69" s="36">
        <v>17904.75</v>
      </c>
      <c r="K69" s="36">
        <v>22634.75</v>
      </c>
      <c r="L69" s="36">
        <v>26507.75</v>
      </c>
      <c r="M69" s="36">
        <v>27400.5</v>
      </c>
      <c r="N69" s="37">
        <f>G69/G$69*100</f>
        <v>100</v>
      </c>
      <c r="O69" s="37">
        <f t="shared" ref="O69:T69" si="136">H69/H$69*100</f>
        <v>100</v>
      </c>
      <c r="P69" s="37">
        <f t="shared" si="136"/>
        <v>100</v>
      </c>
      <c r="Q69" s="37">
        <f t="shared" si="136"/>
        <v>100</v>
      </c>
      <c r="R69" s="37">
        <f t="shared" si="136"/>
        <v>100</v>
      </c>
      <c r="S69" s="37">
        <f t="shared" si="136"/>
        <v>100</v>
      </c>
      <c r="T69" s="37">
        <f t="shared" si="136"/>
        <v>100</v>
      </c>
    </row>
    <row r="70" spans="1:20" s="8" customFormat="1" ht="31.5" customHeight="1" x14ac:dyDescent="0.25">
      <c r="A70" s="22">
        <v>82</v>
      </c>
      <c r="B70" s="129"/>
      <c r="C70" s="89"/>
      <c r="D70" s="146" t="s">
        <v>160</v>
      </c>
      <c r="E70" s="147"/>
      <c r="F70" s="148"/>
      <c r="G70" s="31">
        <v>1944</v>
      </c>
      <c r="H70" s="31">
        <v>1835.5</v>
      </c>
      <c r="I70" s="31">
        <v>1532.25</v>
      </c>
      <c r="J70" s="31">
        <v>1976.5</v>
      </c>
      <c r="K70" s="31">
        <v>3371</v>
      </c>
      <c r="L70" s="31">
        <v>4177</v>
      </c>
      <c r="M70" s="31">
        <v>4736.25</v>
      </c>
      <c r="N70" s="32">
        <f>G70/G$69*100</f>
        <v>10.329025145119083</v>
      </c>
      <c r="O70" s="32">
        <f t="shared" ref="O70" si="137">H70/H$69*100</f>
        <v>10.918121523956815</v>
      </c>
      <c r="P70" s="32">
        <f t="shared" ref="P70" si="138">I70/I$69*100</f>
        <v>9.8851649946775915</v>
      </c>
      <c r="Q70" s="32">
        <f t="shared" ref="Q70" si="139">J70/J$69*100</f>
        <v>11.038970105698208</v>
      </c>
      <c r="R70" s="32">
        <f t="shared" ref="R70" si="140">K70/K$69*100</f>
        <v>14.893029523188902</v>
      </c>
      <c r="S70" s="32">
        <f t="shared" ref="S70" si="141">L70/L$69*100</f>
        <v>15.757655779913421</v>
      </c>
      <c r="T70" s="29">
        <f>M70/M$69*100</f>
        <v>17.285268516997863</v>
      </c>
    </row>
    <row r="71" spans="1:20" ht="19.5" customHeight="1" x14ac:dyDescent="0.25">
      <c r="B71" s="11" t="s">
        <v>115</v>
      </c>
    </row>
  </sheetData>
  <mergeCells count="98">
    <mergeCell ref="C69:C70"/>
    <mergeCell ref="B54:B70"/>
    <mergeCell ref="C51:C53"/>
    <mergeCell ref="C54:C55"/>
    <mergeCell ref="C56:C58"/>
    <mergeCell ref="C59:C61"/>
    <mergeCell ref="B51:B53"/>
    <mergeCell ref="D42:F42"/>
    <mergeCell ref="D30:F30"/>
    <mergeCell ref="D22:F22"/>
    <mergeCell ref="D23:F23"/>
    <mergeCell ref="D20:F20"/>
    <mergeCell ref="D24:F24"/>
    <mergeCell ref="D25:F25"/>
    <mergeCell ref="D26:F26"/>
    <mergeCell ref="D31:F31"/>
    <mergeCell ref="D32:F32"/>
    <mergeCell ref="D33:F33"/>
    <mergeCell ref="D27:F27"/>
    <mergeCell ref="D28:F28"/>
    <mergeCell ref="D29:F29"/>
    <mergeCell ref="D41:F41"/>
    <mergeCell ref="D50:F50"/>
    <mergeCell ref="D44:F44"/>
    <mergeCell ref="D45:F45"/>
    <mergeCell ref="D46:F46"/>
    <mergeCell ref="D48:F48"/>
    <mergeCell ref="D49:F49"/>
    <mergeCell ref="D69:F69"/>
    <mergeCell ref="D70:F70"/>
    <mergeCell ref="D18:F18"/>
    <mergeCell ref="D61:F61"/>
    <mergeCell ref="D63:F63"/>
    <mergeCell ref="D64:F64"/>
    <mergeCell ref="D65:F65"/>
    <mergeCell ref="D67:F67"/>
    <mergeCell ref="D68:F68"/>
    <mergeCell ref="D52:F52"/>
    <mergeCell ref="D54:F54"/>
    <mergeCell ref="D55:F55"/>
    <mergeCell ref="D56:F56"/>
    <mergeCell ref="D58:F58"/>
    <mergeCell ref="D19:F19"/>
    <mergeCell ref="D21:F21"/>
    <mergeCell ref="D66:F66"/>
    <mergeCell ref="D57:F57"/>
    <mergeCell ref="C37:C39"/>
    <mergeCell ref="D38:F38"/>
    <mergeCell ref="D39:F39"/>
    <mergeCell ref="D40:F40"/>
    <mergeCell ref="D43:F43"/>
    <mergeCell ref="D59:F59"/>
    <mergeCell ref="D62:F62"/>
    <mergeCell ref="C62:C64"/>
    <mergeCell ref="D60:F60"/>
    <mergeCell ref="D53:F53"/>
    <mergeCell ref="D51:F51"/>
    <mergeCell ref="C65:C68"/>
    <mergeCell ref="D47:F47"/>
    <mergeCell ref="C40:C50"/>
    <mergeCell ref="D15:F15"/>
    <mergeCell ref="C15:C19"/>
    <mergeCell ref="D16:F16"/>
    <mergeCell ref="D17:F17"/>
    <mergeCell ref="A1:T1"/>
    <mergeCell ref="A2:T2"/>
    <mergeCell ref="A3:T3"/>
    <mergeCell ref="A4:A5"/>
    <mergeCell ref="B4:F5"/>
    <mergeCell ref="G4:M4"/>
    <mergeCell ref="N4:T4"/>
    <mergeCell ref="C34:C36"/>
    <mergeCell ref="D34:F34"/>
    <mergeCell ref="D35:F35"/>
    <mergeCell ref="D36:F36"/>
    <mergeCell ref="D37:F37"/>
    <mergeCell ref="C20:C23"/>
    <mergeCell ref="C24:C26"/>
    <mergeCell ref="C27:C29"/>
    <mergeCell ref="C30:C33"/>
    <mergeCell ref="D6:F6"/>
    <mergeCell ref="D7:F7"/>
    <mergeCell ref="D8:F8"/>
    <mergeCell ref="C9:C11"/>
    <mergeCell ref="D9:F9"/>
    <mergeCell ref="D10:F10"/>
    <mergeCell ref="D11:F11"/>
    <mergeCell ref="C6:C8"/>
    <mergeCell ref="C12:C14"/>
    <mergeCell ref="D12:F12"/>
    <mergeCell ref="D13:F13"/>
    <mergeCell ref="D14:F14"/>
    <mergeCell ref="B6:B8"/>
    <mergeCell ref="B20:B33"/>
    <mergeCell ref="B34:B39"/>
    <mergeCell ref="B40:B50"/>
    <mergeCell ref="B9:B14"/>
    <mergeCell ref="B15:B19"/>
  </mergeCells>
  <printOptions horizontalCentered="1"/>
  <pageMargins left="0" right="0" top="0.19685039370078741" bottom="0.19685039370078741" header="0.51181102362204722" footer="0.51181102362204722"/>
  <pageSetup paperSize="9" scale="55" orientation="landscape" horizontalDpi="4294967293"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CA61D-3442-42A5-B03D-D79C1371B31D}">
  <sheetPr>
    <tabColor theme="7" tint="-0.249977111117893"/>
  </sheetPr>
  <dimension ref="A1:AA13"/>
  <sheetViews>
    <sheetView zoomScale="70" zoomScaleNormal="70" workbookViewId="0">
      <selection activeCell="B1" sqref="B1:K2"/>
    </sheetView>
  </sheetViews>
  <sheetFormatPr defaultRowHeight="15" x14ac:dyDescent="0.25"/>
  <cols>
    <col min="2" max="2" width="24.140625" bestFit="1" customWidth="1"/>
    <col min="3" max="3" width="34.28515625" customWidth="1"/>
    <col min="4" max="4" width="32.140625" customWidth="1"/>
    <col min="5" max="6" width="11.85546875" customWidth="1"/>
    <col min="7" max="13" width="12.28515625" customWidth="1"/>
    <col min="14" max="19" width="15.5703125" customWidth="1"/>
    <col min="20" max="21" width="15.85546875" customWidth="1"/>
    <col min="22" max="27" width="18.28515625" customWidth="1"/>
    <col min="28" max="29" width="15.5703125" style="49" customWidth="1"/>
    <col min="30" max="16384" width="9.140625" style="49"/>
  </cols>
  <sheetData>
    <row r="1" spans="1:27" s="48" customFormat="1" ht="88.5" customHeight="1" x14ac:dyDescent="0.25">
      <c r="A1" s="213" t="s">
        <v>3</v>
      </c>
      <c r="B1" s="233" t="s">
        <v>193</v>
      </c>
      <c r="C1" s="233"/>
      <c r="D1" s="234"/>
      <c r="E1" s="74" t="s">
        <v>248</v>
      </c>
      <c r="F1" s="74"/>
      <c r="G1" s="74"/>
      <c r="H1" s="74"/>
      <c r="I1" s="74"/>
      <c r="J1" s="74"/>
      <c r="K1" s="74"/>
      <c r="L1" s="74" t="s">
        <v>240</v>
      </c>
      <c r="M1" s="74"/>
      <c r="N1" s="74"/>
      <c r="O1" s="74"/>
      <c r="P1" s="74"/>
      <c r="Q1" s="74"/>
      <c r="R1" s="74"/>
      <c r="S1" s="74"/>
      <c r="T1" s="74" t="s">
        <v>241</v>
      </c>
      <c r="U1" s="74"/>
      <c r="V1" s="74"/>
      <c r="W1" s="74"/>
      <c r="X1" s="74"/>
      <c r="Y1" s="74"/>
      <c r="Z1" s="74"/>
      <c r="AA1" s="74"/>
    </row>
    <row r="2" spans="1:27" ht="175.5" customHeight="1" x14ac:dyDescent="0.25">
      <c r="A2" s="214"/>
      <c r="B2" s="236"/>
      <c r="C2" s="236"/>
      <c r="D2" s="237"/>
      <c r="E2" s="3">
        <v>2012</v>
      </c>
      <c r="F2" s="3">
        <v>2013</v>
      </c>
      <c r="G2" s="3">
        <v>2014</v>
      </c>
      <c r="H2" s="3">
        <v>2015</v>
      </c>
      <c r="I2" s="3">
        <v>2016</v>
      </c>
      <c r="J2" s="3">
        <v>2017</v>
      </c>
      <c r="K2" s="3">
        <v>2018</v>
      </c>
      <c r="L2" s="46" t="s">
        <v>15</v>
      </c>
      <c r="M2" s="46" t="s">
        <v>16</v>
      </c>
      <c r="N2" s="46" t="s">
        <v>17</v>
      </c>
      <c r="O2" s="46" t="s">
        <v>18</v>
      </c>
      <c r="P2" s="46" t="s">
        <v>19</v>
      </c>
      <c r="Q2" s="46" t="s">
        <v>20</v>
      </c>
      <c r="R2" s="43" t="s">
        <v>21</v>
      </c>
      <c r="S2" s="43" t="s">
        <v>22</v>
      </c>
      <c r="T2" s="5" t="s">
        <v>15</v>
      </c>
      <c r="U2" s="5" t="s">
        <v>16</v>
      </c>
      <c r="V2" s="5" t="s">
        <v>17</v>
      </c>
      <c r="W2" s="5" t="s">
        <v>18</v>
      </c>
      <c r="X2" s="5" t="s">
        <v>19</v>
      </c>
      <c r="Y2" s="5" t="s">
        <v>20</v>
      </c>
      <c r="Z2" s="4" t="s">
        <v>21</v>
      </c>
      <c r="AA2" s="47" t="s">
        <v>22</v>
      </c>
    </row>
    <row r="3" spans="1:27" s="8" customFormat="1" ht="35.25" customHeight="1" x14ac:dyDescent="0.25">
      <c r="A3" s="22">
        <v>60</v>
      </c>
      <c r="B3" s="113" t="s">
        <v>136</v>
      </c>
      <c r="C3" s="113"/>
      <c r="D3" s="113"/>
      <c r="E3" s="31">
        <v>1165</v>
      </c>
      <c r="F3" s="31">
        <v>1213</v>
      </c>
      <c r="G3" s="31">
        <v>1249</v>
      </c>
      <c r="H3" s="31">
        <v>1232.25</v>
      </c>
      <c r="I3" s="31">
        <v>1192.25</v>
      </c>
      <c r="J3" s="31">
        <v>1285.25</v>
      </c>
      <c r="K3" s="31">
        <v>1273.25</v>
      </c>
      <c r="L3" s="32">
        <f t="shared" ref="L3:Q12" si="0">(F3/E3-1)*100</f>
        <v>4.1201716738197502</v>
      </c>
      <c r="M3" s="32">
        <f t="shared" si="0"/>
        <v>2.9678483099752739</v>
      </c>
      <c r="N3" s="32">
        <f t="shared" si="0"/>
        <v>-1.3410728582866294</v>
      </c>
      <c r="O3" s="32">
        <f t="shared" si="0"/>
        <v>-3.2460945425035526</v>
      </c>
      <c r="P3" s="32">
        <f t="shared" si="0"/>
        <v>7.8003774376179447</v>
      </c>
      <c r="Q3" s="32">
        <f t="shared" si="0"/>
        <v>-0.9336704921221517</v>
      </c>
      <c r="R3" s="29">
        <f t="shared" ref="R3:R12" si="1">(K3/G3-1)*100</f>
        <v>1.9415532425940851</v>
      </c>
      <c r="S3" s="29">
        <f t="shared" ref="S3:S12" si="2">(K3/E3-1)*100</f>
        <v>9.291845493562235</v>
      </c>
      <c r="T3" s="33">
        <f t="shared" ref="T3:Y12" si="3">F3-E3</f>
        <v>48</v>
      </c>
      <c r="U3" s="33">
        <f t="shared" si="3"/>
        <v>36</v>
      </c>
      <c r="V3" s="33">
        <f t="shared" si="3"/>
        <v>-16.75</v>
      </c>
      <c r="W3" s="33">
        <f t="shared" si="3"/>
        <v>-40</v>
      </c>
      <c r="X3" s="33">
        <f t="shared" si="3"/>
        <v>93</v>
      </c>
      <c r="Y3" s="33">
        <f t="shared" si="3"/>
        <v>-12</v>
      </c>
      <c r="Z3" s="30">
        <f t="shared" ref="Z3:Z12" si="4">K3-G3</f>
        <v>24.25</v>
      </c>
      <c r="AA3" s="30">
        <f t="shared" ref="AA3:AA12" si="5">K3-E3</f>
        <v>108.25</v>
      </c>
    </row>
    <row r="4" spans="1:27" s="8" customFormat="1" ht="35.25" customHeight="1" x14ac:dyDescent="0.25">
      <c r="A4" s="22">
        <v>61</v>
      </c>
      <c r="B4" s="113" t="s">
        <v>137</v>
      </c>
      <c r="C4" s="113"/>
      <c r="D4" s="113"/>
      <c r="E4" s="31">
        <v>2145.25</v>
      </c>
      <c r="F4" s="31">
        <v>2185.75</v>
      </c>
      <c r="G4" s="31">
        <v>2225.25</v>
      </c>
      <c r="H4" s="31">
        <v>2256.25</v>
      </c>
      <c r="I4" s="31">
        <v>2177.75</v>
      </c>
      <c r="J4" s="31">
        <v>2209.25</v>
      </c>
      <c r="K4" s="31">
        <v>2260.5</v>
      </c>
      <c r="L4" s="32">
        <f t="shared" si="0"/>
        <v>1.8878918540962575</v>
      </c>
      <c r="M4" s="32">
        <f t="shared" si="0"/>
        <v>1.807160013725273</v>
      </c>
      <c r="N4" s="32">
        <f t="shared" si="0"/>
        <v>1.3931018986630628</v>
      </c>
      <c r="O4" s="32">
        <f t="shared" si="0"/>
        <v>-3.4792243767313047</v>
      </c>
      <c r="P4" s="32">
        <f t="shared" si="0"/>
        <v>1.4464470210079128</v>
      </c>
      <c r="Q4" s="32">
        <f t="shared" si="0"/>
        <v>2.3197917845422689</v>
      </c>
      <c r="R4" s="29">
        <f t="shared" si="1"/>
        <v>1.5840916750926803</v>
      </c>
      <c r="S4" s="29">
        <f t="shared" si="2"/>
        <v>5.3723342267800955</v>
      </c>
      <c r="T4" s="33">
        <f t="shared" si="3"/>
        <v>40.5</v>
      </c>
      <c r="U4" s="33">
        <f t="shared" si="3"/>
        <v>39.5</v>
      </c>
      <c r="V4" s="33">
        <f t="shared" si="3"/>
        <v>31</v>
      </c>
      <c r="W4" s="33">
        <f t="shared" si="3"/>
        <v>-78.5</v>
      </c>
      <c r="X4" s="33">
        <f t="shared" si="3"/>
        <v>31.5</v>
      </c>
      <c r="Y4" s="33">
        <f t="shared" si="3"/>
        <v>51.25</v>
      </c>
      <c r="Z4" s="30">
        <f t="shared" si="4"/>
        <v>35.25</v>
      </c>
      <c r="AA4" s="30">
        <f t="shared" si="5"/>
        <v>115.25</v>
      </c>
    </row>
    <row r="5" spans="1:27" s="8" customFormat="1" ht="35.25" customHeight="1" x14ac:dyDescent="0.25">
      <c r="A5" s="22">
        <v>62</v>
      </c>
      <c r="B5" s="113" t="s">
        <v>138</v>
      </c>
      <c r="C5" s="113"/>
      <c r="D5" s="113"/>
      <c r="E5" s="31">
        <v>1763.25</v>
      </c>
      <c r="F5" s="31">
        <v>1891</v>
      </c>
      <c r="G5" s="31">
        <v>1846</v>
      </c>
      <c r="H5" s="31">
        <v>1789</v>
      </c>
      <c r="I5" s="31">
        <v>1793</v>
      </c>
      <c r="J5" s="31">
        <v>1755</v>
      </c>
      <c r="K5" s="31">
        <v>1741.25</v>
      </c>
      <c r="L5" s="32">
        <f t="shared" si="0"/>
        <v>7.2451439103927484</v>
      </c>
      <c r="M5" s="32">
        <f t="shared" si="0"/>
        <v>-2.379693283976736</v>
      </c>
      <c r="N5" s="32">
        <f t="shared" si="0"/>
        <v>-3.0877573131094294</v>
      </c>
      <c r="O5" s="32">
        <f t="shared" si="0"/>
        <v>0.22358859698154987</v>
      </c>
      <c r="P5" s="32">
        <f t="shared" si="0"/>
        <v>-2.1193530395984372</v>
      </c>
      <c r="Q5" s="32">
        <f t="shared" si="0"/>
        <v>-0.78347578347578439</v>
      </c>
      <c r="R5" s="29">
        <f t="shared" si="1"/>
        <v>-5.6744312026002159</v>
      </c>
      <c r="S5" s="29">
        <f t="shared" si="2"/>
        <v>-1.2476960158797623</v>
      </c>
      <c r="T5" s="33">
        <f t="shared" si="3"/>
        <v>127.75</v>
      </c>
      <c r="U5" s="33">
        <f t="shared" si="3"/>
        <v>-45</v>
      </c>
      <c r="V5" s="33">
        <f t="shared" si="3"/>
        <v>-57</v>
      </c>
      <c r="W5" s="33">
        <f t="shared" si="3"/>
        <v>4</v>
      </c>
      <c r="X5" s="33">
        <f t="shared" si="3"/>
        <v>-38</v>
      </c>
      <c r="Y5" s="33">
        <f t="shared" si="3"/>
        <v>-13.75</v>
      </c>
      <c r="Z5" s="30">
        <f t="shared" si="4"/>
        <v>-104.75</v>
      </c>
      <c r="AA5" s="30">
        <f t="shared" si="5"/>
        <v>-22</v>
      </c>
    </row>
    <row r="6" spans="1:27" s="8" customFormat="1" ht="35.25" customHeight="1" x14ac:dyDescent="0.25">
      <c r="A6" s="22">
        <v>63</v>
      </c>
      <c r="B6" s="113" t="s">
        <v>139</v>
      </c>
      <c r="C6" s="113"/>
      <c r="D6" s="113"/>
      <c r="E6" s="31">
        <v>1845.25</v>
      </c>
      <c r="F6" s="31">
        <v>1894</v>
      </c>
      <c r="G6" s="31">
        <v>1870.5</v>
      </c>
      <c r="H6" s="31">
        <v>1840.75</v>
      </c>
      <c r="I6" s="31">
        <v>1799</v>
      </c>
      <c r="J6" s="31">
        <v>1808.75</v>
      </c>
      <c r="K6" s="31">
        <v>1787.75</v>
      </c>
      <c r="L6" s="32">
        <f t="shared" si="0"/>
        <v>2.6419184392358686</v>
      </c>
      <c r="M6" s="32">
        <f t="shared" si="0"/>
        <v>-1.2407602956705399</v>
      </c>
      <c r="N6" s="32">
        <f t="shared" si="0"/>
        <v>-1.5904838278535172</v>
      </c>
      <c r="O6" s="32">
        <f t="shared" si="0"/>
        <v>-2.2680972429716117</v>
      </c>
      <c r="P6" s="32">
        <f t="shared" si="0"/>
        <v>0.54196775986659063</v>
      </c>
      <c r="Q6" s="32">
        <f t="shared" si="0"/>
        <v>-1.161022805805112</v>
      </c>
      <c r="R6" s="29">
        <f t="shared" si="1"/>
        <v>-4.4239508152900342</v>
      </c>
      <c r="S6" s="29">
        <f t="shared" si="2"/>
        <v>-3.1161089283294974</v>
      </c>
      <c r="T6" s="33">
        <f t="shared" si="3"/>
        <v>48.75</v>
      </c>
      <c r="U6" s="33">
        <f t="shared" si="3"/>
        <v>-23.5</v>
      </c>
      <c r="V6" s="33">
        <f t="shared" si="3"/>
        <v>-29.75</v>
      </c>
      <c r="W6" s="33">
        <f t="shared" si="3"/>
        <v>-41.75</v>
      </c>
      <c r="X6" s="33">
        <f t="shared" si="3"/>
        <v>9.75</v>
      </c>
      <c r="Y6" s="33">
        <f t="shared" si="3"/>
        <v>-21</v>
      </c>
      <c r="Z6" s="30">
        <f t="shared" si="4"/>
        <v>-82.75</v>
      </c>
      <c r="AA6" s="30">
        <f t="shared" si="5"/>
        <v>-57.5</v>
      </c>
    </row>
    <row r="7" spans="1:27" s="8" customFormat="1" ht="35.25" customHeight="1" x14ac:dyDescent="0.25">
      <c r="A7" s="22">
        <v>64</v>
      </c>
      <c r="B7" s="113" t="s">
        <v>140</v>
      </c>
      <c r="C7" s="113"/>
      <c r="D7" s="113"/>
      <c r="E7" s="31">
        <v>2261.5</v>
      </c>
      <c r="F7" s="31">
        <v>2298</v>
      </c>
      <c r="G7" s="31">
        <v>2337.75</v>
      </c>
      <c r="H7" s="31">
        <v>2273</v>
      </c>
      <c r="I7" s="31">
        <v>2297.5</v>
      </c>
      <c r="J7" s="31">
        <v>2499</v>
      </c>
      <c r="K7" s="31">
        <v>2180.5</v>
      </c>
      <c r="L7" s="32">
        <f t="shared" si="0"/>
        <v>1.6139730267521468</v>
      </c>
      <c r="M7" s="32">
        <f t="shared" si="0"/>
        <v>1.7297650130548403</v>
      </c>
      <c r="N7" s="32">
        <f t="shared" si="0"/>
        <v>-2.7697572452144104</v>
      </c>
      <c r="O7" s="32">
        <f t="shared" si="0"/>
        <v>1.0778706555213402</v>
      </c>
      <c r="P7" s="32">
        <f t="shared" si="0"/>
        <v>8.7704026115342781</v>
      </c>
      <c r="Q7" s="32">
        <f t="shared" si="0"/>
        <v>-12.745098039215685</v>
      </c>
      <c r="R7" s="29">
        <f t="shared" si="1"/>
        <v>-6.7265533098064374</v>
      </c>
      <c r="S7" s="29">
        <f t="shared" si="2"/>
        <v>-3.5816935662171145</v>
      </c>
      <c r="T7" s="33">
        <f t="shared" si="3"/>
        <v>36.5</v>
      </c>
      <c r="U7" s="33">
        <f t="shared" si="3"/>
        <v>39.75</v>
      </c>
      <c r="V7" s="33">
        <f t="shared" si="3"/>
        <v>-64.75</v>
      </c>
      <c r="W7" s="33">
        <f t="shared" si="3"/>
        <v>24.5</v>
      </c>
      <c r="X7" s="33">
        <f t="shared" si="3"/>
        <v>201.5</v>
      </c>
      <c r="Y7" s="33">
        <f t="shared" si="3"/>
        <v>-318.5</v>
      </c>
      <c r="Z7" s="30">
        <f t="shared" si="4"/>
        <v>-157.25</v>
      </c>
      <c r="AA7" s="30">
        <f t="shared" si="5"/>
        <v>-81</v>
      </c>
    </row>
    <row r="8" spans="1:27" s="8" customFormat="1" ht="35.25" customHeight="1" x14ac:dyDescent="0.25">
      <c r="A8" s="22">
        <v>65</v>
      </c>
      <c r="B8" s="113" t="s">
        <v>141</v>
      </c>
      <c r="C8" s="113"/>
      <c r="D8" s="113"/>
      <c r="E8" s="31">
        <v>1549.25</v>
      </c>
      <c r="F8" s="31">
        <v>1624.25</v>
      </c>
      <c r="G8" s="31">
        <v>1638.75</v>
      </c>
      <c r="H8" s="31">
        <v>1572.25</v>
      </c>
      <c r="I8" s="31">
        <v>1503</v>
      </c>
      <c r="J8" s="31">
        <v>1453.25</v>
      </c>
      <c r="K8" s="31">
        <v>1471.5</v>
      </c>
      <c r="L8" s="32">
        <f t="shared" si="0"/>
        <v>4.8410521219945046</v>
      </c>
      <c r="M8" s="32">
        <f t="shared" si="0"/>
        <v>0.89271971679236728</v>
      </c>
      <c r="N8" s="32">
        <f t="shared" si="0"/>
        <v>-4.0579710144927557</v>
      </c>
      <c r="O8" s="32">
        <f t="shared" si="0"/>
        <v>-4.4045158212752451</v>
      </c>
      <c r="P8" s="32">
        <f t="shared" si="0"/>
        <v>-3.3100465735196316</v>
      </c>
      <c r="Q8" s="32">
        <f t="shared" si="0"/>
        <v>1.2558059521761589</v>
      </c>
      <c r="R8" s="29">
        <f t="shared" si="1"/>
        <v>-10.205949656750569</v>
      </c>
      <c r="S8" s="29">
        <f t="shared" si="2"/>
        <v>-5.0185573664676468</v>
      </c>
      <c r="T8" s="33">
        <f t="shared" si="3"/>
        <v>75</v>
      </c>
      <c r="U8" s="33">
        <f t="shared" si="3"/>
        <v>14.5</v>
      </c>
      <c r="V8" s="33">
        <f t="shared" si="3"/>
        <v>-66.5</v>
      </c>
      <c r="W8" s="33">
        <f t="shared" si="3"/>
        <v>-69.25</v>
      </c>
      <c r="X8" s="33">
        <f t="shared" si="3"/>
        <v>-49.75</v>
      </c>
      <c r="Y8" s="33">
        <f t="shared" si="3"/>
        <v>18.25</v>
      </c>
      <c r="Z8" s="30">
        <f t="shared" si="4"/>
        <v>-167.25</v>
      </c>
      <c r="AA8" s="30">
        <f t="shared" si="5"/>
        <v>-77.75</v>
      </c>
    </row>
    <row r="9" spans="1:27" s="8" customFormat="1" ht="35.25" customHeight="1" x14ac:dyDescent="0.25">
      <c r="A9" s="22">
        <v>66</v>
      </c>
      <c r="B9" s="113" t="s">
        <v>142</v>
      </c>
      <c r="C9" s="113"/>
      <c r="D9" s="113"/>
      <c r="E9" s="31">
        <v>3050.5</v>
      </c>
      <c r="F9" s="31">
        <v>3163</v>
      </c>
      <c r="G9" s="31">
        <v>3185</v>
      </c>
      <c r="H9" s="31">
        <v>3161.75</v>
      </c>
      <c r="I9" s="31">
        <v>3177.5</v>
      </c>
      <c r="J9" s="31">
        <v>3249.5</v>
      </c>
      <c r="K9" s="31">
        <v>3254.25</v>
      </c>
      <c r="L9" s="32">
        <f t="shared" si="0"/>
        <v>3.6879200131126</v>
      </c>
      <c r="M9" s="32">
        <f t="shared" si="0"/>
        <v>0.69554220676573131</v>
      </c>
      <c r="N9" s="32">
        <f t="shared" si="0"/>
        <v>-0.72998430141287818</v>
      </c>
      <c r="O9" s="32">
        <f t="shared" si="0"/>
        <v>0.49814185182257553</v>
      </c>
      <c r="P9" s="32">
        <f t="shared" si="0"/>
        <v>2.2659323367427264</v>
      </c>
      <c r="Q9" s="32">
        <f t="shared" si="0"/>
        <v>0.14617633482074677</v>
      </c>
      <c r="R9" s="29">
        <f t="shared" si="1"/>
        <v>2.1742543171114681</v>
      </c>
      <c r="S9" s="29">
        <f t="shared" si="2"/>
        <v>6.6792329126372785</v>
      </c>
      <c r="T9" s="33">
        <f t="shared" si="3"/>
        <v>112.5</v>
      </c>
      <c r="U9" s="33">
        <f t="shared" si="3"/>
        <v>22</v>
      </c>
      <c r="V9" s="33">
        <f t="shared" si="3"/>
        <v>-23.25</v>
      </c>
      <c r="W9" s="33">
        <f t="shared" si="3"/>
        <v>15.75</v>
      </c>
      <c r="X9" s="33">
        <f t="shared" si="3"/>
        <v>72</v>
      </c>
      <c r="Y9" s="33">
        <f t="shared" si="3"/>
        <v>4.75</v>
      </c>
      <c r="Z9" s="30">
        <f t="shared" si="4"/>
        <v>69.25</v>
      </c>
      <c r="AA9" s="30">
        <f t="shared" si="5"/>
        <v>203.75</v>
      </c>
    </row>
    <row r="10" spans="1:27" s="8" customFormat="1" ht="35.25" customHeight="1" x14ac:dyDescent="0.25">
      <c r="A10" s="22">
        <v>67</v>
      </c>
      <c r="B10" s="113" t="s">
        <v>143</v>
      </c>
      <c r="C10" s="113"/>
      <c r="D10" s="113"/>
      <c r="E10" s="31">
        <v>2994.5</v>
      </c>
      <c r="F10" s="31">
        <v>3087.5</v>
      </c>
      <c r="G10" s="31">
        <v>3104.5</v>
      </c>
      <c r="H10" s="31">
        <v>3164.75</v>
      </c>
      <c r="I10" s="31">
        <v>3151.5</v>
      </c>
      <c r="J10" s="31">
        <v>3205</v>
      </c>
      <c r="K10" s="31">
        <v>3305.75</v>
      </c>
      <c r="L10" s="32">
        <f t="shared" si="0"/>
        <v>3.1056937719151856</v>
      </c>
      <c r="M10" s="32">
        <f t="shared" si="0"/>
        <v>0.55060728744940057</v>
      </c>
      <c r="N10" s="32">
        <f t="shared" si="0"/>
        <v>1.940731196650014</v>
      </c>
      <c r="O10" s="32">
        <f t="shared" si="0"/>
        <v>-0.41867446085789295</v>
      </c>
      <c r="P10" s="32">
        <f t="shared" si="0"/>
        <v>1.6976043154053544</v>
      </c>
      <c r="Q10" s="32">
        <f t="shared" si="0"/>
        <v>3.1435257410296513</v>
      </c>
      <c r="R10" s="29">
        <f t="shared" si="1"/>
        <v>6.4825253664036131</v>
      </c>
      <c r="S10" s="29">
        <f t="shared" si="2"/>
        <v>10.394055768909659</v>
      </c>
      <c r="T10" s="33">
        <f t="shared" si="3"/>
        <v>93</v>
      </c>
      <c r="U10" s="33">
        <f t="shared" si="3"/>
        <v>17</v>
      </c>
      <c r="V10" s="33">
        <f t="shared" si="3"/>
        <v>60.25</v>
      </c>
      <c r="W10" s="33">
        <f t="shared" si="3"/>
        <v>-13.25</v>
      </c>
      <c r="X10" s="33">
        <f t="shared" si="3"/>
        <v>53.5</v>
      </c>
      <c r="Y10" s="33">
        <f t="shared" si="3"/>
        <v>100.75</v>
      </c>
      <c r="Z10" s="30">
        <f t="shared" si="4"/>
        <v>201.25</v>
      </c>
      <c r="AA10" s="30">
        <f t="shared" si="5"/>
        <v>311.25</v>
      </c>
    </row>
    <row r="11" spans="1:27" s="8" customFormat="1" ht="35.25" customHeight="1" x14ac:dyDescent="0.25">
      <c r="A11" s="22">
        <v>68</v>
      </c>
      <c r="B11" s="113" t="s">
        <v>144</v>
      </c>
      <c r="C11" s="113"/>
      <c r="D11" s="113"/>
      <c r="E11" s="31">
        <v>1671.5</v>
      </c>
      <c r="F11" s="31">
        <v>1756.25</v>
      </c>
      <c r="G11" s="31">
        <v>1761.5</v>
      </c>
      <c r="H11" s="31">
        <v>1734.25</v>
      </c>
      <c r="I11" s="31">
        <v>1635.25</v>
      </c>
      <c r="J11" s="31">
        <v>1656.5</v>
      </c>
      <c r="K11" s="31">
        <v>1661.25</v>
      </c>
      <c r="L11" s="32">
        <f t="shared" si="0"/>
        <v>5.0702961411905445</v>
      </c>
      <c r="M11" s="32">
        <f t="shared" si="0"/>
        <v>0.2989323843416436</v>
      </c>
      <c r="N11" s="32">
        <f t="shared" si="0"/>
        <v>-1.5469770082316203</v>
      </c>
      <c r="O11" s="32">
        <f t="shared" si="0"/>
        <v>-5.7085195329393157</v>
      </c>
      <c r="P11" s="32">
        <f t="shared" si="0"/>
        <v>1.2994954899862465</v>
      </c>
      <c r="Q11" s="32">
        <f t="shared" si="0"/>
        <v>0.28674916993660649</v>
      </c>
      <c r="R11" s="29">
        <f t="shared" si="1"/>
        <v>-5.6911722963383422</v>
      </c>
      <c r="S11" s="29">
        <f t="shared" si="2"/>
        <v>-0.61322165719414068</v>
      </c>
      <c r="T11" s="33">
        <f t="shared" si="3"/>
        <v>84.75</v>
      </c>
      <c r="U11" s="33">
        <f t="shared" si="3"/>
        <v>5.25</v>
      </c>
      <c r="V11" s="33">
        <f t="shared" si="3"/>
        <v>-27.25</v>
      </c>
      <c r="W11" s="33">
        <f t="shared" si="3"/>
        <v>-99</v>
      </c>
      <c r="X11" s="33">
        <f t="shared" si="3"/>
        <v>21.25</v>
      </c>
      <c r="Y11" s="33">
        <f t="shared" si="3"/>
        <v>4.75</v>
      </c>
      <c r="Z11" s="30">
        <f t="shared" si="4"/>
        <v>-100.25</v>
      </c>
      <c r="AA11" s="30">
        <f t="shared" si="5"/>
        <v>-10.25</v>
      </c>
    </row>
    <row r="12" spans="1:27" s="8" customFormat="1" ht="35.25" customHeight="1" x14ac:dyDescent="0.25">
      <c r="A12" s="22">
        <v>69</v>
      </c>
      <c r="B12" s="113" t="s">
        <v>145</v>
      </c>
      <c r="C12" s="113"/>
      <c r="D12" s="114"/>
      <c r="E12" s="31">
        <v>804.25</v>
      </c>
      <c r="F12" s="31">
        <v>838.25</v>
      </c>
      <c r="G12" s="31">
        <v>879</v>
      </c>
      <c r="H12" s="31">
        <v>878.25</v>
      </c>
      <c r="I12" s="31">
        <v>880.25</v>
      </c>
      <c r="J12" s="31">
        <v>886.75</v>
      </c>
      <c r="K12" s="31">
        <v>888</v>
      </c>
      <c r="L12" s="32">
        <f t="shared" si="0"/>
        <v>4.2275411874417079</v>
      </c>
      <c r="M12" s="32">
        <f t="shared" si="0"/>
        <v>4.8613182224873208</v>
      </c>
      <c r="N12" s="32">
        <f t="shared" si="0"/>
        <v>-8.5324232081906981E-2</v>
      </c>
      <c r="O12" s="32">
        <f t="shared" si="0"/>
        <v>0.22772559066324138</v>
      </c>
      <c r="P12" s="32">
        <f t="shared" si="0"/>
        <v>0.73842658335701028</v>
      </c>
      <c r="Q12" s="32">
        <f t="shared" si="0"/>
        <v>0.14096419509443958</v>
      </c>
      <c r="R12" s="29">
        <f t="shared" si="1"/>
        <v>1.0238907849829282</v>
      </c>
      <c r="S12" s="29">
        <f t="shared" si="2"/>
        <v>10.413428660242463</v>
      </c>
      <c r="T12" s="33">
        <f t="shared" si="3"/>
        <v>34</v>
      </c>
      <c r="U12" s="33">
        <f t="shared" si="3"/>
        <v>40.75</v>
      </c>
      <c r="V12" s="33">
        <f t="shared" si="3"/>
        <v>-0.75</v>
      </c>
      <c r="W12" s="33">
        <f t="shared" si="3"/>
        <v>2</v>
      </c>
      <c r="X12" s="33">
        <f t="shared" si="3"/>
        <v>6.5</v>
      </c>
      <c r="Y12" s="33">
        <f t="shared" si="3"/>
        <v>1.25</v>
      </c>
      <c r="Z12" s="30">
        <f t="shared" si="4"/>
        <v>9</v>
      </c>
      <c r="AA12" s="30">
        <f t="shared" si="5"/>
        <v>83.75</v>
      </c>
    </row>
    <row r="13" spans="1:27" s="24" customFormat="1" ht="19.5" customHeight="1" x14ac:dyDescent="0.25">
      <c r="B13" s="212" t="s">
        <v>115</v>
      </c>
      <c r="C13" s="212"/>
      <c r="D13" s="212"/>
      <c r="E13" s="212"/>
      <c r="F13" s="212"/>
      <c r="G13" s="212"/>
      <c r="H13" s="212"/>
      <c r="I13" s="212"/>
      <c r="J13" s="212"/>
      <c r="K13" s="212"/>
      <c r="S13" s="26"/>
    </row>
  </sheetData>
  <mergeCells count="16">
    <mergeCell ref="T1:AA1"/>
    <mergeCell ref="B9:D9"/>
    <mergeCell ref="B10:D10"/>
    <mergeCell ref="B11:D11"/>
    <mergeCell ref="B12:D12"/>
    <mergeCell ref="B3:D3"/>
    <mergeCell ref="B4:D4"/>
    <mergeCell ref="B5:D5"/>
    <mergeCell ref="B6:D6"/>
    <mergeCell ref="B7:D7"/>
    <mergeCell ref="B8:D8"/>
    <mergeCell ref="B13:K13"/>
    <mergeCell ref="A1:A2"/>
    <mergeCell ref="B1:D2"/>
    <mergeCell ref="E1:K1"/>
    <mergeCell ref="L1:S1"/>
  </mergeCells>
  <pageMargins left="0.511811024" right="0.511811024" top="0.78740157499999996" bottom="0.78740157499999996" header="0.31496062000000002" footer="0.31496062000000002"/>
  <pageSetup paperSize="9" orientation="portrait" horizontalDpi="4294967293" verticalDpi="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322250-2C1C-4CE6-B0EC-33CD39BDABFF}">
  <sheetPr>
    <tabColor theme="7" tint="-0.249977111117893"/>
  </sheetPr>
  <dimension ref="A1:AB7"/>
  <sheetViews>
    <sheetView tabSelected="1" zoomScale="70" zoomScaleNormal="70" workbookViewId="0">
      <selection activeCell="N14" sqref="N14"/>
    </sheetView>
  </sheetViews>
  <sheetFormatPr defaultRowHeight="15" x14ac:dyDescent="0.25"/>
  <cols>
    <col min="2" max="2" width="28.5703125" customWidth="1"/>
    <col min="3" max="3" width="24.140625" bestFit="1" customWidth="1"/>
    <col min="4" max="4" width="34.28515625" customWidth="1"/>
    <col min="5" max="5" width="32.140625" customWidth="1"/>
    <col min="6" max="6" width="11.85546875" customWidth="1"/>
    <col min="7" max="13" width="12.28515625" customWidth="1"/>
    <col min="14" max="19" width="15.5703125" customWidth="1"/>
    <col min="20" max="21" width="15.85546875" customWidth="1"/>
    <col min="22" max="27" width="18.28515625" customWidth="1"/>
    <col min="28" max="28" width="15.5703125" customWidth="1"/>
    <col min="29" max="29" width="15.5703125" style="49" customWidth="1"/>
    <col min="30" max="16384" width="9.140625" style="49"/>
  </cols>
  <sheetData>
    <row r="1" spans="1:28" s="48" customFormat="1" ht="88.5" customHeight="1" x14ac:dyDescent="0.25">
      <c r="A1" s="213" t="s">
        <v>3</v>
      </c>
      <c r="B1" s="232" t="s">
        <v>194</v>
      </c>
      <c r="C1" s="233"/>
      <c r="D1" s="233"/>
      <c r="E1" s="234"/>
      <c r="F1" s="74" t="s">
        <v>248</v>
      </c>
      <c r="G1" s="74"/>
      <c r="H1" s="74"/>
      <c r="I1" s="74"/>
      <c r="J1" s="74"/>
      <c r="K1" s="74"/>
      <c r="L1" s="74"/>
      <c r="M1" s="74" t="s">
        <v>240</v>
      </c>
      <c r="N1" s="74"/>
      <c r="O1" s="74"/>
      <c r="P1" s="74"/>
      <c r="Q1" s="74"/>
      <c r="R1" s="74"/>
      <c r="S1" s="74"/>
      <c r="T1" s="74"/>
      <c r="U1" s="74" t="s">
        <v>241</v>
      </c>
      <c r="V1" s="74"/>
      <c r="W1" s="74"/>
      <c r="X1" s="74"/>
      <c r="Y1" s="74"/>
      <c r="Z1" s="74"/>
      <c r="AA1" s="74"/>
      <c r="AB1" s="74"/>
    </row>
    <row r="2" spans="1:28" ht="175.5" customHeight="1" x14ac:dyDescent="0.25">
      <c r="A2" s="214"/>
      <c r="B2" s="235"/>
      <c r="C2" s="236"/>
      <c r="D2" s="236"/>
      <c r="E2" s="237"/>
      <c r="F2" s="3">
        <v>2012</v>
      </c>
      <c r="G2" s="3">
        <v>2013</v>
      </c>
      <c r="H2" s="3">
        <v>2014</v>
      </c>
      <c r="I2" s="3">
        <v>2015</v>
      </c>
      <c r="J2" s="3">
        <v>2016</v>
      </c>
      <c r="K2" s="3">
        <v>2017</v>
      </c>
      <c r="L2" s="3">
        <v>2018</v>
      </c>
      <c r="M2" s="46" t="s">
        <v>15</v>
      </c>
      <c r="N2" s="46" t="s">
        <v>16</v>
      </c>
      <c r="O2" s="46" t="s">
        <v>17</v>
      </c>
      <c r="P2" s="46" t="s">
        <v>18</v>
      </c>
      <c r="Q2" s="46" t="s">
        <v>19</v>
      </c>
      <c r="R2" s="46" t="s">
        <v>20</v>
      </c>
      <c r="S2" s="43" t="s">
        <v>21</v>
      </c>
      <c r="T2" s="43" t="s">
        <v>22</v>
      </c>
      <c r="U2" s="5" t="s">
        <v>15</v>
      </c>
      <c r="V2" s="5" t="s">
        <v>16</v>
      </c>
      <c r="W2" s="5" t="s">
        <v>17</v>
      </c>
      <c r="X2" s="5" t="s">
        <v>18</v>
      </c>
      <c r="Y2" s="5" t="s">
        <v>19</v>
      </c>
      <c r="Z2" s="5" t="s">
        <v>20</v>
      </c>
      <c r="AA2" s="4" t="s">
        <v>21</v>
      </c>
      <c r="AB2" s="47" t="s">
        <v>22</v>
      </c>
    </row>
    <row r="3" spans="1:28" s="8" customFormat="1" ht="45" customHeight="1" x14ac:dyDescent="0.25">
      <c r="A3" s="22">
        <v>70</v>
      </c>
      <c r="B3" s="130" t="s">
        <v>162</v>
      </c>
      <c r="C3" s="142" t="s">
        <v>191</v>
      </c>
      <c r="D3" s="121" t="s">
        <v>156</v>
      </c>
      <c r="E3" s="131"/>
      <c r="F3" s="31">
        <v>184364</v>
      </c>
      <c r="G3" s="31">
        <v>193111.25</v>
      </c>
      <c r="H3" s="31">
        <v>198634.5</v>
      </c>
      <c r="I3" s="31">
        <v>198370.25</v>
      </c>
      <c r="J3" s="31">
        <v>192111</v>
      </c>
      <c r="K3" s="31">
        <v>197033.25</v>
      </c>
      <c r="L3" s="31">
        <v>200953.75</v>
      </c>
      <c r="M3" s="32">
        <f t="shared" ref="M3:R6" si="0">(G3/F3-1)*100</f>
        <v>4.7445542513722794</v>
      </c>
      <c r="N3" s="32">
        <f t="shared" si="0"/>
        <v>2.8601389095663787</v>
      </c>
      <c r="O3" s="32">
        <f t="shared" si="0"/>
        <v>-0.133033284751638</v>
      </c>
      <c r="P3" s="32">
        <f t="shared" si="0"/>
        <v>-3.1553370528090818</v>
      </c>
      <c r="Q3" s="32">
        <f t="shared" si="0"/>
        <v>2.5621906085544266</v>
      </c>
      <c r="R3" s="32">
        <f t="shared" si="0"/>
        <v>1.9897656867559066</v>
      </c>
      <c r="S3" s="29">
        <f t="shared" ref="S3:S6" si="1">(L3/H3-1)*100</f>
        <v>1.1675967669261933</v>
      </c>
      <c r="T3" s="29">
        <f t="shared" ref="T3:T6" si="2">(L3/F3-1)*100</f>
        <v>8.9983673602221703</v>
      </c>
      <c r="U3" s="33">
        <f t="shared" ref="U3:Z6" si="3">G3-F3</f>
        <v>8747.25</v>
      </c>
      <c r="V3" s="33">
        <f t="shared" si="3"/>
        <v>5523.25</v>
      </c>
      <c r="W3" s="33">
        <f t="shared" si="3"/>
        <v>-264.25</v>
      </c>
      <c r="X3" s="33">
        <f t="shared" si="3"/>
        <v>-6259.25</v>
      </c>
      <c r="Y3" s="33">
        <f t="shared" si="3"/>
        <v>4922.25</v>
      </c>
      <c r="Z3" s="33">
        <f t="shared" si="3"/>
        <v>3920.5</v>
      </c>
      <c r="AA3" s="30">
        <f t="shared" ref="AA3:AA6" si="4">L3-H3</f>
        <v>2319.25</v>
      </c>
      <c r="AB3" s="30">
        <f t="shared" ref="AB3:AB6" si="5">L3-F3</f>
        <v>16589.75</v>
      </c>
    </row>
    <row r="4" spans="1:28" s="8" customFormat="1" ht="45" customHeight="1" x14ac:dyDescent="0.25">
      <c r="A4" s="22">
        <v>71</v>
      </c>
      <c r="B4" s="130"/>
      <c r="C4" s="142"/>
      <c r="D4" s="121" t="s">
        <v>165</v>
      </c>
      <c r="E4" s="123"/>
      <c r="F4" s="31">
        <v>186883</v>
      </c>
      <c r="G4" s="31">
        <v>194892.25</v>
      </c>
      <c r="H4" s="31">
        <v>200324</v>
      </c>
      <c r="I4" s="31">
        <v>201374</v>
      </c>
      <c r="J4" s="31">
        <v>199248.75</v>
      </c>
      <c r="K4" s="31">
        <v>203638.75</v>
      </c>
      <c r="L4" s="31">
        <v>207835</v>
      </c>
      <c r="M4" s="32">
        <f t="shared" si="0"/>
        <v>4.2857028194110747</v>
      </c>
      <c r="N4" s="32">
        <f t="shared" si="0"/>
        <v>2.7870528458673993</v>
      </c>
      <c r="O4" s="32">
        <f t="shared" si="0"/>
        <v>0.52415087558155271</v>
      </c>
      <c r="P4" s="32">
        <f t="shared" si="0"/>
        <v>-1.0553745766583522</v>
      </c>
      <c r="Q4" s="32">
        <f t="shared" si="0"/>
        <v>2.2032760556841557</v>
      </c>
      <c r="R4" s="32">
        <f t="shared" si="0"/>
        <v>2.0606343340842548</v>
      </c>
      <c r="S4" s="29">
        <f t="shared" si="1"/>
        <v>3.7494259299934107</v>
      </c>
      <c r="T4" s="29">
        <f t="shared" si="2"/>
        <v>11.21129262693772</v>
      </c>
      <c r="U4" s="33">
        <f t="shared" si="3"/>
        <v>8009.25</v>
      </c>
      <c r="V4" s="33">
        <f t="shared" si="3"/>
        <v>5431.75</v>
      </c>
      <c r="W4" s="33">
        <f t="shared" si="3"/>
        <v>1050</v>
      </c>
      <c r="X4" s="33">
        <f t="shared" si="3"/>
        <v>-2125.25</v>
      </c>
      <c r="Y4" s="33">
        <f t="shared" si="3"/>
        <v>4390</v>
      </c>
      <c r="Z4" s="33">
        <f t="shared" si="3"/>
        <v>4196.25</v>
      </c>
      <c r="AA4" s="30">
        <f t="shared" si="4"/>
        <v>7511</v>
      </c>
      <c r="AB4" s="30">
        <f t="shared" si="5"/>
        <v>20952</v>
      </c>
    </row>
    <row r="5" spans="1:28" s="8" customFormat="1" ht="45" customHeight="1" x14ac:dyDescent="0.25">
      <c r="A5" s="22">
        <v>72</v>
      </c>
      <c r="B5" s="130" t="s">
        <v>163</v>
      </c>
      <c r="C5" s="130" t="s">
        <v>164</v>
      </c>
      <c r="D5" s="121" t="s">
        <v>168</v>
      </c>
      <c r="E5" s="123"/>
      <c r="F5" s="31">
        <v>124819.25</v>
      </c>
      <c r="G5" s="31">
        <v>129761.75</v>
      </c>
      <c r="H5" s="31">
        <v>134182</v>
      </c>
      <c r="I5" s="31">
        <v>132254</v>
      </c>
      <c r="J5" s="31">
        <v>128403.5</v>
      </c>
      <c r="K5" s="31">
        <v>129807</v>
      </c>
      <c r="L5" s="31">
        <v>131920.75</v>
      </c>
      <c r="M5" s="32">
        <f t="shared" si="0"/>
        <v>3.9597257634539584</v>
      </c>
      <c r="N5" s="32">
        <f t="shared" si="0"/>
        <v>3.4064352553814903</v>
      </c>
      <c r="O5" s="32">
        <f t="shared" si="0"/>
        <v>-1.4368544216064705</v>
      </c>
      <c r="P5" s="32">
        <f t="shared" si="0"/>
        <v>-2.9114431321547896</v>
      </c>
      <c r="Q5" s="32">
        <f t="shared" si="0"/>
        <v>1.0930387411558051</v>
      </c>
      <c r="R5" s="32">
        <f t="shared" si="0"/>
        <v>1.6283790550586597</v>
      </c>
      <c r="S5" s="29">
        <f t="shared" si="1"/>
        <v>-1.6852111311502327</v>
      </c>
      <c r="T5" s="29">
        <f t="shared" si="2"/>
        <v>5.6894269113137552</v>
      </c>
      <c r="U5" s="33">
        <f t="shared" si="3"/>
        <v>4942.5</v>
      </c>
      <c r="V5" s="33">
        <f t="shared" si="3"/>
        <v>4420.25</v>
      </c>
      <c r="W5" s="33">
        <f t="shared" si="3"/>
        <v>-1928</v>
      </c>
      <c r="X5" s="33">
        <f t="shared" si="3"/>
        <v>-3850.5</v>
      </c>
      <c r="Y5" s="33">
        <f t="shared" si="3"/>
        <v>1403.5</v>
      </c>
      <c r="Z5" s="33">
        <f t="shared" si="3"/>
        <v>2113.75</v>
      </c>
      <c r="AA5" s="30">
        <f t="shared" si="4"/>
        <v>-2261.25</v>
      </c>
      <c r="AB5" s="30">
        <f t="shared" si="5"/>
        <v>7101.5</v>
      </c>
    </row>
    <row r="6" spans="1:28" s="8" customFormat="1" ht="63" customHeight="1" x14ac:dyDescent="0.25">
      <c r="A6" s="22">
        <v>73</v>
      </c>
      <c r="B6" s="145"/>
      <c r="C6" s="130"/>
      <c r="D6" s="121" t="s">
        <v>165</v>
      </c>
      <c r="E6" s="123"/>
      <c r="F6" s="31">
        <v>127858.75</v>
      </c>
      <c r="G6" s="31">
        <v>131977.25</v>
      </c>
      <c r="H6" s="31">
        <v>136198</v>
      </c>
      <c r="I6" s="31">
        <v>136219.75</v>
      </c>
      <c r="J6" s="31">
        <v>136805</v>
      </c>
      <c r="K6" s="31">
        <v>138103.25</v>
      </c>
      <c r="L6" s="31">
        <v>140513.75</v>
      </c>
      <c r="M6" s="32">
        <f t="shared" si="0"/>
        <v>3.2211326952594099</v>
      </c>
      <c r="N6" s="32">
        <f t="shared" si="0"/>
        <v>3.1980890645925797</v>
      </c>
      <c r="O6" s="32">
        <f t="shared" si="0"/>
        <v>1.5969397494819404E-2</v>
      </c>
      <c r="P6" s="32">
        <f t="shared" si="0"/>
        <v>0.42963667162800867</v>
      </c>
      <c r="Q6" s="32">
        <f t="shared" si="0"/>
        <v>0.94897847300903226</v>
      </c>
      <c r="R6" s="32">
        <f t="shared" si="0"/>
        <v>1.745433217538328</v>
      </c>
      <c r="S6" s="29">
        <f t="shared" si="1"/>
        <v>3.1687322868177104</v>
      </c>
      <c r="T6" s="29">
        <f t="shared" si="2"/>
        <v>9.897640951440545</v>
      </c>
      <c r="U6" s="33">
        <f t="shared" si="3"/>
        <v>4118.5</v>
      </c>
      <c r="V6" s="33">
        <f t="shared" si="3"/>
        <v>4220.75</v>
      </c>
      <c r="W6" s="33">
        <f t="shared" si="3"/>
        <v>21.75</v>
      </c>
      <c r="X6" s="33">
        <f t="shared" si="3"/>
        <v>585.25</v>
      </c>
      <c r="Y6" s="33">
        <f t="shared" si="3"/>
        <v>1298.25</v>
      </c>
      <c r="Z6" s="33">
        <f t="shared" si="3"/>
        <v>2410.5</v>
      </c>
      <c r="AA6" s="30">
        <f t="shared" si="4"/>
        <v>4315.75</v>
      </c>
      <c r="AB6" s="30">
        <f t="shared" si="5"/>
        <v>12655</v>
      </c>
    </row>
    <row r="7" spans="1:28" s="24" customFormat="1" ht="19.5" customHeight="1" x14ac:dyDescent="0.25">
      <c r="B7" s="212" t="s">
        <v>115</v>
      </c>
      <c r="C7" s="212"/>
      <c r="D7" s="212"/>
      <c r="E7" s="212"/>
      <c r="F7" s="212"/>
      <c r="G7" s="212"/>
      <c r="H7" s="212"/>
      <c r="I7" s="212"/>
      <c r="J7" s="212"/>
      <c r="K7" s="212"/>
      <c r="L7" s="212"/>
      <c r="T7" s="26"/>
    </row>
  </sheetData>
  <mergeCells count="14">
    <mergeCell ref="A1:A2"/>
    <mergeCell ref="C5:C6"/>
    <mergeCell ref="D5:E5"/>
    <mergeCell ref="D6:E6"/>
    <mergeCell ref="B3:B4"/>
    <mergeCell ref="B5:B6"/>
    <mergeCell ref="F1:L1"/>
    <mergeCell ref="M1:T1"/>
    <mergeCell ref="U1:AB1"/>
    <mergeCell ref="B7:L7"/>
    <mergeCell ref="B1:E2"/>
    <mergeCell ref="C3:C4"/>
    <mergeCell ref="D3:E3"/>
    <mergeCell ref="D4:E4"/>
  </mergeCells>
  <pageMargins left="0.511811024" right="0.511811024" top="0.78740157499999996" bottom="0.78740157499999996" header="0.31496062000000002" footer="0.31496062000000002"/>
  <pageSetup paperSize="9"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D3FC4-CA60-4977-A9C3-BDF3392BDFAF}">
  <sheetPr>
    <tabColor theme="5" tint="-0.249977111117893"/>
  </sheetPr>
  <dimension ref="A1:T14"/>
  <sheetViews>
    <sheetView workbookViewId="0">
      <pane xSplit="6" ySplit="2" topLeftCell="G3" activePane="bottomRight" state="frozen"/>
      <selection pane="topRight" activeCell="G1" sqref="G1"/>
      <selection pane="bottomLeft" activeCell="A5" sqref="A5"/>
      <selection pane="bottomRight" activeCell="B1" sqref="B1:F2"/>
    </sheetView>
  </sheetViews>
  <sheetFormatPr defaultRowHeight="15" x14ac:dyDescent="0.25"/>
  <cols>
    <col min="2" max="2" width="15" customWidth="1"/>
    <col min="3" max="3" width="21.5703125" customWidth="1"/>
    <col min="6" max="6" width="24.85546875" customWidth="1"/>
    <col min="7" max="13" width="11.85546875" customWidth="1"/>
  </cols>
  <sheetData>
    <row r="1" spans="1:20" s="1" customFormat="1" ht="97.5" customHeight="1" x14ac:dyDescent="0.25">
      <c r="A1" s="144" t="s">
        <v>3</v>
      </c>
      <c r="B1" s="158" t="s">
        <v>197</v>
      </c>
      <c r="C1" s="159"/>
      <c r="D1" s="159"/>
      <c r="E1" s="159"/>
      <c r="F1" s="160"/>
      <c r="G1" s="74" t="s">
        <v>183</v>
      </c>
      <c r="H1" s="74"/>
      <c r="I1" s="74"/>
      <c r="J1" s="74"/>
      <c r="K1" s="74"/>
      <c r="L1" s="74"/>
      <c r="M1" s="74"/>
      <c r="N1" s="74" t="s">
        <v>184</v>
      </c>
      <c r="O1" s="74"/>
      <c r="P1" s="74"/>
      <c r="Q1" s="74"/>
      <c r="R1" s="74"/>
      <c r="S1" s="74"/>
      <c r="T1" s="74"/>
    </row>
    <row r="2" spans="1:20" s="6" customFormat="1" ht="78.75" customHeight="1" x14ac:dyDescent="0.25">
      <c r="A2" s="144"/>
      <c r="B2" s="161"/>
      <c r="C2" s="162"/>
      <c r="D2" s="162"/>
      <c r="E2" s="162"/>
      <c r="F2" s="163"/>
      <c r="G2" s="3">
        <v>2012</v>
      </c>
      <c r="H2" s="3">
        <v>2013</v>
      </c>
      <c r="I2" s="3">
        <v>2014</v>
      </c>
      <c r="J2" s="3">
        <v>2015</v>
      </c>
      <c r="K2" s="3">
        <v>2016</v>
      </c>
      <c r="L2" s="3">
        <v>2017</v>
      </c>
      <c r="M2" s="3">
        <v>2018</v>
      </c>
      <c r="N2" s="3">
        <v>2012</v>
      </c>
      <c r="O2" s="3">
        <v>2013</v>
      </c>
      <c r="P2" s="3">
        <v>2014</v>
      </c>
      <c r="Q2" s="3">
        <v>2015</v>
      </c>
      <c r="R2" s="3">
        <v>2016</v>
      </c>
      <c r="S2" s="3">
        <v>2017</v>
      </c>
      <c r="T2" s="3">
        <v>2018</v>
      </c>
    </row>
    <row r="3" spans="1:20" s="23" customFormat="1" ht="31.5" customHeight="1" x14ac:dyDescent="0.25">
      <c r="A3" s="22">
        <v>1</v>
      </c>
      <c r="B3" s="152" t="s">
        <v>121</v>
      </c>
      <c r="C3" s="153"/>
      <c r="D3" s="141" t="s">
        <v>123</v>
      </c>
      <c r="E3" s="141"/>
      <c r="F3" s="141"/>
      <c r="G3" s="36">
        <v>198655</v>
      </c>
      <c r="H3" s="36">
        <v>200448</v>
      </c>
      <c r="I3" s="36">
        <v>202186.5</v>
      </c>
      <c r="J3" s="36">
        <v>203870.5</v>
      </c>
      <c r="K3" s="36">
        <v>205500</v>
      </c>
      <c r="L3" s="36">
        <v>207074.75</v>
      </c>
      <c r="M3" s="36">
        <v>208594</v>
      </c>
      <c r="N3" s="37">
        <f>G3/G$3*100</f>
        <v>100</v>
      </c>
      <c r="O3" s="37">
        <f t="shared" ref="O3:T3" si="0">H3/H$3*100</f>
        <v>100</v>
      </c>
      <c r="P3" s="37">
        <f t="shared" si="0"/>
        <v>100</v>
      </c>
      <c r="Q3" s="37">
        <f t="shared" si="0"/>
        <v>100</v>
      </c>
      <c r="R3" s="37">
        <f t="shared" si="0"/>
        <v>100</v>
      </c>
      <c r="S3" s="37">
        <f t="shared" si="0"/>
        <v>100</v>
      </c>
      <c r="T3" s="37">
        <f t="shared" si="0"/>
        <v>100</v>
      </c>
    </row>
    <row r="4" spans="1:20" s="23" customFormat="1" ht="31.5" customHeight="1" x14ac:dyDescent="0.25">
      <c r="A4" s="22">
        <v>2</v>
      </c>
      <c r="B4" s="154"/>
      <c r="C4" s="155"/>
      <c r="D4" s="151" t="s">
        <v>210</v>
      </c>
      <c r="E4" s="151"/>
      <c r="F4" s="151"/>
      <c r="G4" s="31">
        <v>157267</v>
      </c>
      <c r="H4" s="31">
        <v>159510.5</v>
      </c>
      <c r="I4" s="31">
        <v>162028.75</v>
      </c>
      <c r="J4" s="31">
        <v>164344</v>
      </c>
      <c r="K4" s="31">
        <v>166371</v>
      </c>
      <c r="L4" s="31">
        <v>168361.75</v>
      </c>
      <c r="M4" s="31">
        <v>169965.25</v>
      </c>
      <c r="N4" s="32">
        <f>G4/G$3*100</f>
        <v>79.165890614381723</v>
      </c>
      <c r="O4" s="32">
        <f t="shared" ref="O4" si="1">H4/H$3*100</f>
        <v>79.576997525542779</v>
      </c>
      <c r="P4" s="32">
        <f t="shared" ref="P4" si="2">I4/I$3*100</f>
        <v>80.138263434996887</v>
      </c>
      <c r="Q4" s="32">
        <f t="shared" ref="Q4" si="3">J4/J$3*100</f>
        <v>80.611957100218035</v>
      </c>
      <c r="R4" s="32">
        <f t="shared" ref="R4" si="4">K4/K$3*100</f>
        <v>80.959124087591235</v>
      </c>
      <c r="S4" s="32">
        <f t="shared" ref="S4" si="5">L4/L$3*100</f>
        <v>81.304818670552535</v>
      </c>
      <c r="T4" s="32">
        <f t="shared" ref="T4" si="6">M4/M$3*100</f>
        <v>81.481370509218863</v>
      </c>
    </row>
    <row r="5" spans="1:20" s="23" customFormat="1" ht="31.5" customHeight="1" x14ac:dyDescent="0.25">
      <c r="A5" s="22"/>
      <c r="B5" s="156"/>
      <c r="C5" s="157"/>
      <c r="D5" s="151" t="s">
        <v>186</v>
      </c>
      <c r="E5" s="151"/>
      <c r="F5" s="151"/>
      <c r="G5" s="31">
        <f>G3-G4</f>
        <v>41388</v>
      </c>
      <c r="H5" s="31">
        <f t="shared" ref="H5:M5" si="7">H3-H4</f>
        <v>40937.5</v>
      </c>
      <c r="I5" s="31">
        <f t="shared" si="7"/>
        <v>40157.75</v>
      </c>
      <c r="J5" s="31">
        <f t="shared" si="7"/>
        <v>39526.5</v>
      </c>
      <c r="K5" s="31">
        <f t="shared" si="7"/>
        <v>39129</v>
      </c>
      <c r="L5" s="31">
        <f t="shared" si="7"/>
        <v>38713</v>
      </c>
      <c r="M5" s="31">
        <f t="shared" si="7"/>
        <v>38628.75</v>
      </c>
      <c r="N5" s="32">
        <f>N3-N4</f>
        <v>20.834109385618277</v>
      </c>
      <c r="O5" s="32">
        <f t="shared" ref="O5:T5" si="8">O3-O4</f>
        <v>20.423002474457221</v>
      </c>
      <c r="P5" s="32">
        <f t="shared" si="8"/>
        <v>19.861736565003113</v>
      </c>
      <c r="Q5" s="32">
        <f t="shared" si="8"/>
        <v>19.388042899781965</v>
      </c>
      <c r="R5" s="32">
        <f t="shared" si="8"/>
        <v>19.040875912408765</v>
      </c>
      <c r="S5" s="32">
        <f t="shared" si="8"/>
        <v>18.695181329447465</v>
      </c>
      <c r="T5" s="32">
        <f t="shared" si="8"/>
        <v>18.518629490781137</v>
      </c>
    </row>
    <row r="6" spans="1:20" s="23" customFormat="1" ht="31.5" customHeight="1" x14ac:dyDescent="0.25">
      <c r="A6" s="22">
        <v>2</v>
      </c>
      <c r="B6" s="82" t="s">
        <v>187</v>
      </c>
      <c r="C6" s="140" t="s">
        <v>123</v>
      </c>
      <c r="D6" s="141" t="s">
        <v>123</v>
      </c>
      <c r="E6" s="141"/>
      <c r="F6" s="141"/>
      <c r="G6" s="36">
        <v>157267</v>
      </c>
      <c r="H6" s="36">
        <v>159510.5</v>
      </c>
      <c r="I6" s="36">
        <v>162028.75</v>
      </c>
      <c r="J6" s="36">
        <v>164344</v>
      </c>
      <c r="K6" s="36">
        <v>166371</v>
      </c>
      <c r="L6" s="36">
        <v>168361.75</v>
      </c>
      <c r="M6" s="36">
        <v>169965.25</v>
      </c>
      <c r="N6" s="37">
        <f>G6/G$6*100</f>
        <v>100</v>
      </c>
      <c r="O6" s="37">
        <f t="shared" ref="O6:T6" si="9">H6/H$6*100</f>
        <v>100</v>
      </c>
      <c r="P6" s="37">
        <f t="shared" si="9"/>
        <v>100</v>
      </c>
      <c r="Q6" s="37">
        <f t="shared" si="9"/>
        <v>100</v>
      </c>
      <c r="R6" s="37">
        <f t="shared" si="9"/>
        <v>100</v>
      </c>
      <c r="S6" s="37">
        <f t="shared" si="9"/>
        <v>100</v>
      </c>
      <c r="T6" s="37">
        <f t="shared" si="9"/>
        <v>100</v>
      </c>
    </row>
    <row r="7" spans="1:20" s="23" customFormat="1" ht="31.5" customHeight="1" x14ac:dyDescent="0.25">
      <c r="A7" s="22">
        <v>3</v>
      </c>
      <c r="B7" s="82"/>
      <c r="C7" s="140"/>
      <c r="D7" s="151" t="s">
        <v>170</v>
      </c>
      <c r="E7" s="151"/>
      <c r="F7" s="151"/>
      <c r="G7" s="35">
        <v>96596.25</v>
      </c>
      <c r="H7" s="35">
        <v>97732.75</v>
      </c>
      <c r="I7" s="35">
        <v>98854.75</v>
      </c>
      <c r="J7" s="35">
        <v>100727.5</v>
      </c>
      <c r="K7" s="35">
        <v>102143.25</v>
      </c>
      <c r="L7" s="35">
        <v>103880.5</v>
      </c>
      <c r="M7" s="35">
        <v>104696</v>
      </c>
      <c r="N7" s="32">
        <f t="shared" ref="N7:N8" si="10">G7/G$6*100</f>
        <v>61.421817673129141</v>
      </c>
      <c r="O7" s="32">
        <f t="shared" ref="O7:O8" si="11">H7/H$6*100</f>
        <v>61.270417934869492</v>
      </c>
      <c r="P7" s="32">
        <f t="shared" ref="P7:P8" si="12">I7/I$6*100</f>
        <v>61.010623114725014</v>
      </c>
      <c r="Q7" s="32">
        <f t="shared" ref="Q7:Q8" si="13">J7/J$6*100</f>
        <v>61.290646448912035</v>
      </c>
      <c r="R7" s="32">
        <f t="shared" ref="R7:R8" si="14">K7/K$6*100</f>
        <v>61.394864489604558</v>
      </c>
      <c r="S7" s="32">
        <f t="shared" ref="S7:S8" si="15">L7/L$6*100</f>
        <v>61.700772295369944</v>
      </c>
      <c r="T7" s="32">
        <f t="shared" ref="T7:T8" si="16">M7/M$6*100</f>
        <v>61.598473805674978</v>
      </c>
    </row>
    <row r="8" spans="1:20" s="23" customFormat="1" ht="31.5" customHeight="1" x14ac:dyDescent="0.25">
      <c r="A8" s="22">
        <v>6</v>
      </c>
      <c r="B8" s="82"/>
      <c r="C8" s="140"/>
      <c r="D8" s="151" t="s">
        <v>177</v>
      </c>
      <c r="E8" s="151"/>
      <c r="F8" s="151"/>
      <c r="G8" s="31">
        <v>60671</v>
      </c>
      <c r="H8" s="31">
        <v>61778</v>
      </c>
      <c r="I8" s="31">
        <v>63173.5</v>
      </c>
      <c r="J8" s="31">
        <v>63616.75</v>
      </c>
      <c r="K8" s="31">
        <v>64227.75</v>
      </c>
      <c r="L8" s="31">
        <v>64481.75</v>
      </c>
      <c r="M8" s="31">
        <v>65269.25</v>
      </c>
      <c r="N8" s="32">
        <f t="shared" si="10"/>
        <v>38.578341292197344</v>
      </c>
      <c r="O8" s="32">
        <f t="shared" si="11"/>
        <v>38.729738794624808</v>
      </c>
      <c r="P8" s="32">
        <f t="shared" si="12"/>
        <v>38.989068298064389</v>
      </c>
      <c r="Q8" s="32">
        <f t="shared" si="13"/>
        <v>38.709505671031494</v>
      </c>
      <c r="R8" s="32">
        <f t="shared" si="14"/>
        <v>38.605135510395442</v>
      </c>
      <c r="S8" s="32">
        <f t="shared" si="15"/>
        <v>38.299524684199348</v>
      </c>
      <c r="T8" s="32">
        <f t="shared" si="16"/>
        <v>38.401526194325015</v>
      </c>
    </row>
    <row r="9" spans="1:20" s="23" customFormat="1" ht="31.5" customHeight="1" x14ac:dyDescent="0.25">
      <c r="A9" s="22">
        <v>3</v>
      </c>
      <c r="B9" s="82"/>
      <c r="C9" s="140" t="s">
        <v>122</v>
      </c>
      <c r="D9" s="141" t="s">
        <v>123</v>
      </c>
      <c r="E9" s="141"/>
      <c r="F9" s="141"/>
      <c r="G9" s="36">
        <v>96596.25</v>
      </c>
      <c r="H9" s="36">
        <v>97732.75</v>
      </c>
      <c r="I9" s="36">
        <v>98854.75</v>
      </c>
      <c r="J9" s="36">
        <v>100727.5</v>
      </c>
      <c r="K9" s="36">
        <v>102143.25</v>
      </c>
      <c r="L9" s="36">
        <v>103880.5</v>
      </c>
      <c r="M9" s="36">
        <v>104696</v>
      </c>
      <c r="N9" s="37">
        <f>G9/G$9*100</f>
        <v>100</v>
      </c>
      <c r="O9" s="37">
        <f t="shared" ref="O9:T9" si="17">H9/H$9*100</f>
        <v>100</v>
      </c>
      <c r="P9" s="37">
        <f t="shared" si="17"/>
        <v>100</v>
      </c>
      <c r="Q9" s="37">
        <f t="shared" si="17"/>
        <v>100</v>
      </c>
      <c r="R9" s="37">
        <f t="shared" si="17"/>
        <v>100</v>
      </c>
      <c r="S9" s="37">
        <f t="shared" si="17"/>
        <v>100</v>
      </c>
      <c r="T9" s="37">
        <f t="shared" si="17"/>
        <v>100</v>
      </c>
    </row>
    <row r="10" spans="1:20" s="23" customFormat="1" ht="31.5" customHeight="1" x14ac:dyDescent="0.25">
      <c r="A10" s="22">
        <v>4</v>
      </c>
      <c r="B10" s="82"/>
      <c r="C10" s="140"/>
      <c r="D10" s="124" t="s">
        <v>124</v>
      </c>
      <c r="E10" s="124"/>
      <c r="F10" s="124"/>
      <c r="G10" s="31">
        <v>89496.5</v>
      </c>
      <c r="H10" s="31">
        <v>90764</v>
      </c>
      <c r="I10" s="31">
        <v>92112</v>
      </c>
      <c r="J10" s="31">
        <v>92142.25</v>
      </c>
      <c r="K10" s="31">
        <v>90383.5</v>
      </c>
      <c r="L10" s="31">
        <v>90647</v>
      </c>
      <c r="M10" s="31">
        <v>91860.5</v>
      </c>
      <c r="N10" s="32">
        <f>G10/G$9*100</f>
        <v>92.650076995742594</v>
      </c>
      <c r="O10" s="32">
        <f t="shared" ref="O10" si="18">H10/H$9*100</f>
        <v>92.869585681360647</v>
      </c>
      <c r="P10" s="32">
        <f t="shared" ref="P10" si="19">I10/I$9*100</f>
        <v>93.179134032507292</v>
      </c>
      <c r="Q10" s="32">
        <f t="shared" ref="Q10" si="20">J10/J$9*100</f>
        <v>91.476756595765806</v>
      </c>
      <c r="R10" s="32">
        <f t="shared" ref="R10" si="21">K10/K$9*100</f>
        <v>88.48700232271834</v>
      </c>
      <c r="S10" s="32">
        <f t="shared" ref="S10" si="22">L10/L$9*100</f>
        <v>87.260842987856236</v>
      </c>
      <c r="T10" s="32">
        <f t="shared" ref="T10" si="23">M10/M$9*100</f>
        <v>87.740219301596994</v>
      </c>
    </row>
    <row r="11" spans="1:20" s="23" customFormat="1" ht="31.5" customHeight="1" x14ac:dyDescent="0.25">
      <c r="A11" s="22">
        <v>5</v>
      </c>
      <c r="B11" s="82"/>
      <c r="C11" s="140"/>
      <c r="D11" s="124" t="s">
        <v>125</v>
      </c>
      <c r="E11" s="124"/>
      <c r="F11" s="124"/>
      <c r="G11" s="31">
        <v>7099.5</v>
      </c>
      <c r="H11" s="31">
        <v>6968.5</v>
      </c>
      <c r="I11" s="31">
        <v>6743.25</v>
      </c>
      <c r="J11" s="31">
        <v>8585</v>
      </c>
      <c r="K11" s="31">
        <v>11759.75</v>
      </c>
      <c r="L11" s="31">
        <v>13233.5</v>
      </c>
      <c r="M11" s="31">
        <v>12835.5</v>
      </c>
      <c r="N11" s="32">
        <f>G11/G$9*100</f>
        <v>7.3496641950386268</v>
      </c>
      <c r="O11" s="32">
        <f t="shared" ref="O11" si="24">H11/H$9*100</f>
        <v>7.1301585190225394</v>
      </c>
      <c r="P11" s="32">
        <f t="shared" ref="P11" si="25">I11/I$9*100</f>
        <v>6.8213717600823429</v>
      </c>
      <c r="Q11" s="32">
        <f t="shared" ref="Q11" si="26">J11/J$9*100</f>
        <v>8.5229952098483537</v>
      </c>
      <c r="R11" s="32">
        <f t="shared" ref="R11" si="27">K11/K$9*100</f>
        <v>11.51299767728166</v>
      </c>
      <c r="S11" s="32">
        <f t="shared" ref="S11" si="28">L11/L$9*100</f>
        <v>12.739157012143762</v>
      </c>
      <c r="T11" s="32">
        <f t="shared" ref="T11" si="29">M11/M$9*100</f>
        <v>12.259780698402995</v>
      </c>
    </row>
    <row r="12" spans="1:20" x14ac:dyDescent="0.25">
      <c r="B12" s="66" t="s">
        <v>115</v>
      </c>
      <c r="C12" s="66"/>
      <c r="D12" s="66"/>
      <c r="E12" s="66"/>
      <c r="F12" s="66"/>
      <c r="G12" s="66"/>
      <c r="H12" s="66"/>
      <c r="I12" s="66"/>
      <c r="J12" s="66"/>
      <c r="K12" s="66"/>
      <c r="L12" s="66"/>
      <c r="M12" s="66"/>
      <c r="N12" s="67"/>
      <c r="O12" s="67"/>
      <c r="P12" s="67"/>
      <c r="Q12" s="67"/>
      <c r="R12" s="67"/>
      <c r="S12" s="67"/>
      <c r="T12" s="67"/>
    </row>
    <row r="13" spans="1:20" x14ac:dyDescent="0.25">
      <c r="M13" s="42"/>
    </row>
    <row r="14" spans="1:20" x14ac:dyDescent="0.25">
      <c r="M14" s="42"/>
    </row>
  </sheetData>
  <mergeCells count="17">
    <mergeCell ref="B3:C5"/>
    <mergeCell ref="A1:A2"/>
    <mergeCell ref="B1:F2"/>
    <mergeCell ref="G1:M1"/>
    <mergeCell ref="N1:T1"/>
    <mergeCell ref="D4:F4"/>
    <mergeCell ref="D5:F5"/>
    <mergeCell ref="D3:F3"/>
    <mergeCell ref="B6:B11"/>
    <mergeCell ref="C9:C11"/>
    <mergeCell ref="D9:F9"/>
    <mergeCell ref="D10:F10"/>
    <mergeCell ref="D11:F11"/>
    <mergeCell ref="C6:C8"/>
    <mergeCell ref="D7:F7"/>
    <mergeCell ref="D8:F8"/>
    <mergeCell ref="D6:F6"/>
  </mergeCells>
  <pageMargins left="0.511811024" right="0.511811024" top="0.78740157499999996" bottom="0.78740157499999996" header="0.31496062000000002" footer="0.3149606200000000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3DAE5E-D93C-4BDB-900B-DBA36562D2FA}">
  <sheetPr>
    <tabColor theme="5" tint="-0.249977111117893"/>
  </sheetPr>
  <dimension ref="A1:S14"/>
  <sheetViews>
    <sheetView zoomScale="115" zoomScaleNormal="115" workbookViewId="0">
      <pane xSplit="4" ySplit="2" topLeftCell="E3" activePane="bottomRight" state="frozen"/>
      <selection pane="topRight" activeCell="E1" sqref="E1"/>
      <selection pane="bottomLeft" activeCell="A3" sqref="A3"/>
      <selection pane="bottomRight" activeCell="D14" sqref="D14"/>
    </sheetView>
  </sheetViews>
  <sheetFormatPr defaultRowHeight="15" x14ac:dyDescent="0.25"/>
  <cols>
    <col min="4" max="4" width="59.28515625" customWidth="1"/>
    <col min="5" max="11" width="9.140625" customWidth="1"/>
    <col min="12" max="18" width="9.5703125" customWidth="1"/>
  </cols>
  <sheetData>
    <row r="1" spans="1:19" s="1" customFormat="1" ht="97.5" customHeight="1" x14ac:dyDescent="0.25">
      <c r="A1" s="144" t="s">
        <v>3</v>
      </c>
      <c r="B1" s="165" t="s">
        <v>199</v>
      </c>
      <c r="C1" s="165"/>
      <c r="D1" s="165"/>
      <c r="E1" s="74" t="s">
        <v>183</v>
      </c>
      <c r="F1" s="74"/>
      <c r="G1" s="74"/>
      <c r="H1" s="74"/>
      <c r="I1" s="74"/>
      <c r="J1" s="74"/>
      <c r="K1" s="74"/>
      <c r="L1" s="74" t="s">
        <v>244</v>
      </c>
      <c r="M1" s="74"/>
      <c r="N1" s="74"/>
      <c r="O1" s="74"/>
      <c r="P1" s="74"/>
      <c r="Q1" s="74"/>
      <c r="R1" s="74"/>
    </row>
    <row r="2" spans="1:19" s="6" customFormat="1" ht="78.75" customHeight="1" x14ac:dyDescent="0.25">
      <c r="A2" s="144"/>
      <c r="B2" s="165"/>
      <c r="C2" s="165"/>
      <c r="D2" s="165"/>
      <c r="E2" s="3">
        <v>2012</v>
      </c>
      <c r="F2" s="3">
        <v>2013</v>
      </c>
      <c r="G2" s="3">
        <v>2014</v>
      </c>
      <c r="H2" s="3">
        <v>2015</v>
      </c>
      <c r="I2" s="3">
        <v>2016</v>
      </c>
      <c r="J2" s="3">
        <v>2017</v>
      </c>
      <c r="K2" s="3">
        <v>2018</v>
      </c>
      <c r="L2" s="3">
        <v>2012</v>
      </c>
      <c r="M2" s="3">
        <v>2013</v>
      </c>
      <c r="N2" s="3">
        <v>2014</v>
      </c>
      <c r="O2" s="3">
        <v>2015</v>
      </c>
      <c r="P2" s="3">
        <v>2016</v>
      </c>
      <c r="Q2" s="3">
        <v>2017</v>
      </c>
      <c r="R2" s="3">
        <v>2018</v>
      </c>
    </row>
    <row r="3" spans="1:19" s="23" customFormat="1" ht="31.5" customHeight="1" x14ac:dyDescent="0.25">
      <c r="A3" s="22">
        <v>4</v>
      </c>
      <c r="B3" s="141" t="s">
        <v>123</v>
      </c>
      <c r="C3" s="141"/>
      <c r="D3" s="141"/>
      <c r="E3" s="36">
        <v>89496.5</v>
      </c>
      <c r="F3" s="36">
        <v>90764</v>
      </c>
      <c r="G3" s="36">
        <v>92112</v>
      </c>
      <c r="H3" s="36">
        <v>92142.25</v>
      </c>
      <c r="I3" s="36">
        <v>90383.5</v>
      </c>
      <c r="J3" s="36">
        <v>90647</v>
      </c>
      <c r="K3" s="36">
        <v>91860.5</v>
      </c>
      <c r="L3" s="37">
        <f>E3/E$3*100</f>
        <v>100</v>
      </c>
      <c r="M3" s="37">
        <f t="shared" ref="M3:R3" si="0">F3/F$3*100</f>
        <v>100</v>
      </c>
      <c r="N3" s="37">
        <f t="shared" si="0"/>
        <v>100</v>
      </c>
      <c r="O3" s="37">
        <f t="shared" si="0"/>
        <v>100</v>
      </c>
      <c r="P3" s="37">
        <f t="shared" si="0"/>
        <v>100</v>
      </c>
      <c r="Q3" s="37">
        <f t="shared" si="0"/>
        <v>100</v>
      </c>
      <c r="R3" s="37">
        <f t="shared" si="0"/>
        <v>100</v>
      </c>
    </row>
    <row r="4" spans="1:19" s="8" customFormat="1" ht="31.5" customHeight="1" x14ac:dyDescent="0.25">
      <c r="A4" s="22">
        <v>7</v>
      </c>
      <c r="B4" s="124" t="s">
        <v>126</v>
      </c>
      <c r="C4" s="124"/>
      <c r="D4" s="124"/>
      <c r="E4" s="31">
        <v>62700.5</v>
      </c>
      <c r="F4" s="31">
        <v>63347.25</v>
      </c>
      <c r="G4" s="31">
        <v>64397.25</v>
      </c>
      <c r="H4" s="31">
        <v>63275.25</v>
      </c>
      <c r="I4" s="31">
        <v>61822.5</v>
      </c>
      <c r="J4" s="31">
        <v>61506.75</v>
      </c>
      <c r="K4" s="31">
        <v>61908</v>
      </c>
      <c r="L4" s="38">
        <f t="shared" ref="L4:L7" si="1">E4/E$3*100</f>
        <v>70.059164324861868</v>
      </c>
      <c r="M4" s="38">
        <f t="shared" ref="M4:M7" si="2">F4/F$3*100</f>
        <v>69.793365210876559</v>
      </c>
      <c r="N4" s="38">
        <f t="shared" ref="N4:N7" si="3">G4/G$3*100</f>
        <v>69.911900729546645</v>
      </c>
      <c r="O4" s="38">
        <f t="shared" ref="O4:O7" si="4">H4/H$3*100</f>
        <v>68.671266438577305</v>
      </c>
      <c r="P4" s="38">
        <f t="shared" ref="P4:P7" si="5">I4/I$3*100</f>
        <v>68.400205789773565</v>
      </c>
      <c r="Q4" s="38">
        <f t="shared" ref="Q4:Q7" si="6">J4/J$3*100</f>
        <v>67.853045329685486</v>
      </c>
      <c r="R4" s="38">
        <f t="shared" ref="R4:R7" si="7">K4/K$3*100</f>
        <v>67.393493394875918</v>
      </c>
    </row>
    <row r="5" spans="1:19" s="8" customFormat="1" ht="31.5" customHeight="1" x14ac:dyDescent="0.25">
      <c r="A5" s="22">
        <v>18</v>
      </c>
      <c r="B5" s="124" t="s">
        <v>169</v>
      </c>
      <c r="C5" s="124"/>
      <c r="D5" s="124"/>
      <c r="E5" s="31">
        <v>3556</v>
      </c>
      <c r="F5" s="31">
        <v>3730</v>
      </c>
      <c r="G5" s="31">
        <v>3786.75</v>
      </c>
      <c r="H5" s="31">
        <v>4021.5</v>
      </c>
      <c r="I5" s="31">
        <v>3915</v>
      </c>
      <c r="J5" s="31">
        <v>4243.25</v>
      </c>
      <c r="K5" s="31">
        <v>4422.75</v>
      </c>
      <c r="L5" s="38">
        <f t="shared" si="1"/>
        <v>3.9733397395428875</v>
      </c>
      <c r="M5" s="38">
        <f t="shared" si="2"/>
        <v>4.109558855934071</v>
      </c>
      <c r="N5" s="38">
        <f t="shared" si="3"/>
        <v>4.1110278791037</v>
      </c>
      <c r="O5" s="38">
        <f t="shared" si="4"/>
        <v>4.3644473626376605</v>
      </c>
      <c r="P5" s="38">
        <f t="shared" si="5"/>
        <v>4.3315428147836714</v>
      </c>
      <c r="Q5" s="38">
        <f t="shared" si="6"/>
        <v>4.6810705263274022</v>
      </c>
      <c r="R5" s="38">
        <f t="shared" si="7"/>
        <v>4.814637412163008</v>
      </c>
    </row>
    <row r="6" spans="1:19" s="8" customFormat="1" ht="31.5" customHeight="1" x14ac:dyDescent="0.25">
      <c r="A6" s="22">
        <v>21</v>
      </c>
      <c r="B6" s="124" t="s">
        <v>171</v>
      </c>
      <c r="C6" s="139"/>
      <c r="D6" s="139"/>
      <c r="E6" s="31">
        <v>20448.75</v>
      </c>
      <c r="F6" s="31">
        <v>20897.25</v>
      </c>
      <c r="G6" s="31">
        <v>21304.75</v>
      </c>
      <c r="H6" s="31">
        <v>22246</v>
      </c>
      <c r="I6" s="31">
        <v>22523.25</v>
      </c>
      <c r="J6" s="31">
        <v>22682.5</v>
      </c>
      <c r="K6" s="31">
        <v>23339.75</v>
      </c>
      <c r="L6" s="38">
        <f t="shared" si="1"/>
        <v>22.848658886101692</v>
      </c>
      <c r="M6" s="38">
        <f t="shared" si="2"/>
        <v>23.023720858490151</v>
      </c>
      <c r="N6" s="38">
        <f t="shared" si="3"/>
        <v>23.129179694285217</v>
      </c>
      <c r="O6" s="38">
        <f t="shared" si="4"/>
        <v>24.14310481890772</v>
      </c>
      <c r="P6" s="38">
        <f t="shared" si="5"/>
        <v>24.919647944591659</v>
      </c>
      <c r="Q6" s="38">
        <f t="shared" si="6"/>
        <v>25.022890994737828</v>
      </c>
      <c r="R6" s="38">
        <f t="shared" si="7"/>
        <v>25.40781946538501</v>
      </c>
    </row>
    <row r="7" spans="1:19" s="8" customFormat="1" ht="39.75" customHeight="1" x14ac:dyDescent="0.25">
      <c r="A7" s="22">
        <v>24</v>
      </c>
      <c r="B7" s="124" t="s">
        <v>135</v>
      </c>
      <c r="C7" s="139" t="s">
        <v>123</v>
      </c>
      <c r="D7" s="139"/>
      <c r="E7" s="31">
        <v>2791</v>
      </c>
      <c r="F7" s="31">
        <v>2789.25</v>
      </c>
      <c r="G7" s="31">
        <v>2623.25</v>
      </c>
      <c r="H7" s="31">
        <v>2600</v>
      </c>
      <c r="I7" s="31">
        <v>2122.25</v>
      </c>
      <c r="J7" s="31">
        <v>2214</v>
      </c>
      <c r="K7" s="31">
        <v>2190.25</v>
      </c>
      <c r="L7" s="38">
        <f t="shared" si="1"/>
        <v>3.1185577089606857</v>
      </c>
      <c r="M7" s="38">
        <f t="shared" si="2"/>
        <v>3.0730796350976157</v>
      </c>
      <c r="N7" s="38">
        <f t="shared" si="3"/>
        <v>2.8478916970644432</v>
      </c>
      <c r="O7" s="38">
        <f t="shared" si="4"/>
        <v>2.8217240191117541</v>
      </c>
      <c r="P7" s="38">
        <f t="shared" si="5"/>
        <v>2.3480502525350313</v>
      </c>
      <c r="Q7" s="38">
        <f t="shared" si="6"/>
        <v>2.4424415590146391</v>
      </c>
      <c r="R7" s="38">
        <f t="shared" si="7"/>
        <v>2.3843218793714382</v>
      </c>
    </row>
    <row r="8" spans="1:19" s="24" customFormat="1" ht="19.5" customHeight="1" x14ac:dyDescent="0.25">
      <c r="B8" s="164" t="s">
        <v>115</v>
      </c>
      <c r="C8" s="164"/>
      <c r="D8" s="164"/>
      <c r="E8" s="164"/>
      <c r="F8" s="164"/>
      <c r="G8" s="164"/>
      <c r="H8" s="164"/>
      <c r="I8" s="164"/>
      <c r="J8" s="164"/>
      <c r="K8" s="164"/>
      <c r="L8" s="164"/>
      <c r="M8" s="164"/>
      <c r="N8" s="164"/>
      <c r="O8" s="164"/>
      <c r="P8" s="164"/>
      <c r="Q8" s="164"/>
      <c r="R8" s="164"/>
      <c r="S8" s="63"/>
    </row>
    <row r="14" spans="1:19" x14ac:dyDescent="0.25">
      <c r="D14">
        <v>2</v>
      </c>
    </row>
  </sheetData>
  <mergeCells count="10">
    <mergeCell ref="A1:A2"/>
    <mergeCell ref="B1:D2"/>
    <mergeCell ref="E1:K1"/>
    <mergeCell ref="L1:R1"/>
    <mergeCell ref="B3:D3"/>
    <mergeCell ref="B8:R8"/>
    <mergeCell ref="B4:D4"/>
    <mergeCell ref="B5:D5"/>
    <mergeCell ref="B6:D6"/>
    <mergeCell ref="B7:D7"/>
  </mergeCells>
  <pageMargins left="0.511811024" right="0.511811024" top="0.78740157499999996" bottom="0.78740157499999996" header="0.31496062000000002" footer="0.3149606200000000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AA70C9-B7D5-45F1-AA73-70BD4E7BFB8F}">
  <sheetPr>
    <tabColor theme="5" tint="-0.249977111117893"/>
  </sheetPr>
  <dimension ref="A1:R7"/>
  <sheetViews>
    <sheetView zoomScale="115" zoomScaleNormal="115" workbookViewId="0">
      <selection activeCell="B1" sqref="B1:D2"/>
    </sheetView>
  </sheetViews>
  <sheetFormatPr defaultRowHeight="15" x14ac:dyDescent="0.25"/>
  <cols>
    <col min="4" max="4" width="30.5703125" customWidth="1"/>
    <col min="5" max="11" width="9.140625" customWidth="1"/>
  </cols>
  <sheetData>
    <row r="1" spans="1:18" s="1" customFormat="1" ht="97.5" customHeight="1" x14ac:dyDescent="0.25">
      <c r="A1" s="144" t="s">
        <v>3</v>
      </c>
      <c r="B1" s="167" t="s">
        <v>198</v>
      </c>
      <c r="C1" s="167"/>
      <c r="D1" s="168"/>
      <c r="E1" s="74" t="s">
        <v>183</v>
      </c>
      <c r="F1" s="74"/>
      <c r="G1" s="74"/>
      <c r="H1" s="74"/>
      <c r="I1" s="74"/>
      <c r="J1" s="74"/>
      <c r="K1" s="74"/>
      <c r="L1" s="74" t="s">
        <v>184</v>
      </c>
      <c r="M1" s="74"/>
      <c r="N1" s="74"/>
      <c r="O1" s="74"/>
      <c r="P1" s="74"/>
      <c r="Q1" s="74"/>
      <c r="R1" s="74"/>
    </row>
    <row r="2" spans="1:18" s="6" customFormat="1" ht="78.75" customHeight="1" x14ac:dyDescent="0.25">
      <c r="A2" s="144"/>
      <c r="B2" s="169"/>
      <c r="C2" s="169"/>
      <c r="D2" s="170"/>
      <c r="E2" s="3">
        <v>2012</v>
      </c>
      <c r="F2" s="3">
        <v>2013</v>
      </c>
      <c r="G2" s="3">
        <v>2014</v>
      </c>
      <c r="H2" s="3">
        <v>2015</v>
      </c>
      <c r="I2" s="3">
        <v>2016</v>
      </c>
      <c r="J2" s="3">
        <v>2017</v>
      </c>
      <c r="K2" s="3">
        <v>2018</v>
      </c>
      <c r="L2" s="3">
        <v>2012</v>
      </c>
      <c r="M2" s="3">
        <v>2013</v>
      </c>
      <c r="N2" s="3">
        <v>2014</v>
      </c>
      <c r="O2" s="3">
        <v>2015</v>
      </c>
      <c r="P2" s="3">
        <v>2016</v>
      </c>
      <c r="Q2" s="3">
        <v>2017</v>
      </c>
      <c r="R2" s="3">
        <v>2018</v>
      </c>
    </row>
    <row r="3" spans="1:18" s="8" customFormat="1" ht="44.25" customHeight="1" x14ac:dyDescent="0.25">
      <c r="A3" s="22">
        <v>7</v>
      </c>
      <c r="B3" s="141" t="s">
        <v>123</v>
      </c>
      <c r="C3" s="141"/>
      <c r="D3" s="141"/>
      <c r="E3" s="36">
        <v>62700.5</v>
      </c>
      <c r="F3" s="36">
        <v>63347.25</v>
      </c>
      <c r="G3" s="36">
        <v>64397.25</v>
      </c>
      <c r="H3" s="36">
        <v>63275.25</v>
      </c>
      <c r="I3" s="36">
        <v>61822.5</v>
      </c>
      <c r="J3" s="36">
        <v>61506.75</v>
      </c>
      <c r="K3" s="36">
        <v>61908</v>
      </c>
      <c r="L3" s="37">
        <f>E3/E$3*100</f>
        <v>100</v>
      </c>
      <c r="M3" s="37">
        <f t="shared" ref="M3:R6" si="0">F3/F$3*100</f>
        <v>100</v>
      </c>
      <c r="N3" s="37">
        <f t="shared" si="0"/>
        <v>100</v>
      </c>
      <c r="O3" s="37">
        <f t="shared" si="0"/>
        <v>100</v>
      </c>
      <c r="P3" s="37">
        <f t="shared" si="0"/>
        <v>100</v>
      </c>
      <c r="Q3" s="37">
        <f t="shared" si="0"/>
        <v>100</v>
      </c>
      <c r="R3" s="37">
        <f t="shared" si="0"/>
        <v>100</v>
      </c>
    </row>
    <row r="4" spans="1:18" s="8" customFormat="1" ht="44.25" customHeight="1" x14ac:dyDescent="0.25">
      <c r="A4" s="22">
        <v>8</v>
      </c>
      <c r="B4" s="124" t="s">
        <v>173</v>
      </c>
      <c r="C4" s="124"/>
      <c r="D4" s="124"/>
      <c r="E4" s="31">
        <v>45392.25</v>
      </c>
      <c r="F4" s="31">
        <v>46187.75</v>
      </c>
      <c r="G4" s="31">
        <v>46987</v>
      </c>
      <c r="H4" s="31">
        <v>45779.25</v>
      </c>
      <c r="I4" s="31">
        <v>44439.5</v>
      </c>
      <c r="J4" s="31">
        <v>44046.5</v>
      </c>
      <c r="K4" s="31">
        <v>44117.75</v>
      </c>
      <c r="L4" s="38">
        <f t="shared" ref="L4:L6" si="1">E4/E$3*100</f>
        <v>72.395355698917868</v>
      </c>
      <c r="M4" s="38">
        <f t="shared" si="0"/>
        <v>72.912004862089518</v>
      </c>
      <c r="N4" s="38">
        <f t="shared" si="0"/>
        <v>72.964295835614095</v>
      </c>
      <c r="O4" s="38">
        <f t="shared" si="0"/>
        <v>72.349378311425085</v>
      </c>
      <c r="P4" s="38">
        <f t="shared" si="0"/>
        <v>71.882405273161069</v>
      </c>
      <c r="Q4" s="38">
        <f t="shared" si="0"/>
        <v>71.612465298524143</v>
      </c>
      <c r="R4" s="38">
        <f t="shared" si="0"/>
        <v>71.263406991018925</v>
      </c>
    </row>
    <row r="5" spans="1:18" s="8" customFormat="1" ht="44.25" customHeight="1" x14ac:dyDescent="0.25">
      <c r="A5" s="22">
        <v>14</v>
      </c>
      <c r="B5" s="124" t="s">
        <v>172</v>
      </c>
      <c r="C5" s="124"/>
      <c r="D5" s="124"/>
      <c r="E5" s="31">
        <v>11172.75</v>
      </c>
      <c r="F5" s="31">
        <v>11174.25</v>
      </c>
      <c r="G5" s="31">
        <v>11437.75</v>
      </c>
      <c r="H5" s="31">
        <v>11418</v>
      </c>
      <c r="I5" s="31">
        <v>11213.5</v>
      </c>
      <c r="J5" s="31">
        <v>11283.25</v>
      </c>
      <c r="K5" s="31">
        <v>11548</v>
      </c>
      <c r="L5" s="38">
        <f t="shared" si="1"/>
        <v>17.819235891260835</v>
      </c>
      <c r="M5" s="38">
        <f t="shared" si="0"/>
        <v>17.639676544759244</v>
      </c>
      <c r="N5" s="38">
        <f t="shared" si="0"/>
        <v>17.761239804494757</v>
      </c>
      <c r="O5" s="38">
        <f t="shared" si="0"/>
        <v>18.04497018976614</v>
      </c>
      <c r="P5" s="38">
        <f t="shared" si="0"/>
        <v>18.138218286222653</v>
      </c>
      <c r="Q5" s="38">
        <f t="shared" si="0"/>
        <v>18.344734521007858</v>
      </c>
      <c r="R5" s="38">
        <f t="shared" si="0"/>
        <v>18.653485817664922</v>
      </c>
    </row>
    <row r="6" spans="1:18" s="8" customFormat="1" ht="44.25" customHeight="1" x14ac:dyDescent="0.25">
      <c r="A6" s="22">
        <v>11</v>
      </c>
      <c r="B6" s="124" t="s">
        <v>174</v>
      </c>
      <c r="C6" s="124"/>
      <c r="D6" s="124" t="s">
        <v>123</v>
      </c>
      <c r="E6" s="31">
        <v>6135.5</v>
      </c>
      <c r="F6" s="31">
        <v>5985.5</v>
      </c>
      <c r="G6" s="31">
        <v>5973</v>
      </c>
      <c r="H6" s="31">
        <v>6078</v>
      </c>
      <c r="I6" s="31">
        <v>6169.5</v>
      </c>
      <c r="J6" s="31">
        <v>6177.25</v>
      </c>
      <c r="K6" s="31">
        <v>6241.75</v>
      </c>
      <c r="L6" s="38">
        <f t="shared" si="1"/>
        <v>9.7854084098212937</v>
      </c>
      <c r="M6" s="38">
        <f t="shared" si="0"/>
        <v>9.4487132432741738</v>
      </c>
      <c r="N6" s="38">
        <f t="shared" si="0"/>
        <v>9.2752407905617087</v>
      </c>
      <c r="O6" s="38">
        <f t="shared" si="0"/>
        <v>9.6056514988087756</v>
      </c>
      <c r="P6" s="38">
        <f t="shared" si="0"/>
        <v>9.9793764406162797</v>
      </c>
      <c r="Q6" s="38">
        <f t="shared" si="0"/>
        <v>10.043206639921634</v>
      </c>
      <c r="R6" s="38">
        <f t="shared" si="0"/>
        <v>10.082299541254764</v>
      </c>
    </row>
    <row r="7" spans="1:18" s="24" customFormat="1" ht="19.5" customHeight="1" x14ac:dyDescent="0.25">
      <c r="B7" s="166" t="s">
        <v>115</v>
      </c>
      <c r="C7" s="166"/>
      <c r="D7" s="166"/>
      <c r="E7" s="166"/>
      <c r="F7" s="166"/>
      <c r="G7" s="166"/>
      <c r="H7" s="166"/>
      <c r="I7" s="166"/>
      <c r="J7" s="166"/>
      <c r="K7" s="166"/>
      <c r="L7" s="166"/>
      <c r="M7" s="166"/>
      <c r="N7" s="166"/>
      <c r="O7" s="166"/>
      <c r="P7" s="166"/>
      <c r="Q7" s="166"/>
      <c r="R7" s="166"/>
    </row>
  </sheetData>
  <mergeCells count="9">
    <mergeCell ref="B4:D4"/>
    <mergeCell ref="B5:D5"/>
    <mergeCell ref="B6:D6"/>
    <mergeCell ref="B7:R7"/>
    <mergeCell ref="A1:A2"/>
    <mergeCell ref="E1:K1"/>
    <mergeCell ref="L1:R1"/>
    <mergeCell ref="B1:D2"/>
    <mergeCell ref="B3:D3"/>
  </mergeCells>
  <pageMargins left="0.511811024" right="0.511811024" top="0.78740157499999996" bottom="0.78740157499999996" header="0.31496062000000002" footer="0.3149606200000000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DEA77-7709-4B71-B275-34DC79EAD7CC}">
  <sheetPr>
    <tabColor theme="5" tint="-0.249977111117893"/>
  </sheetPr>
  <dimension ref="A1:R6"/>
  <sheetViews>
    <sheetView zoomScale="115" zoomScaleNormal="115" workbookViewId="0">
      <selection activeCell="B1" sqref="B1:D2"/>
    </sheetView>
  </sheetViews>
  <sheetFormatPr defaultRowHeight="15" x14ac:dyDescent="0.25"/>
  <cols>
    <col min="4" max="4" width="28.42578125" customWidth="1"/>
    <col min="5" max="11" width="9.140625" customWidth="1"/>
    <col min="12" max="18" width="12.85546875" customWidth="1"/>
  </cols>
  <sheetData>
    <row r="1" spans="1:18" s="1" customFormat="1" ht="97.5" customHeight="1" x14ac:dyDescent="0.25">
      <c r="A1" s="144" t="s">
        <v>3</v>
      </c>
      <c r="B1" s="171" t="s">
        <v>245</v>
      </c>
      <c r="C1" s="171"/>
      <c r="D1" s="171"/>
      <c r="E1" s="74" t="s">
        <v>183</v>
      </c>
      <c r="F1" s="74"/>
      <c r="G1" s="74"/>
      <c r="H1" s="74"/>
      <c r="I1" s="74"/>
      <c r="J1" s="74"/>
      <c r="K1" s="74"/>
      <c r="L1" s="74" t="s">
        <v>184</v>
      </c>
      <c r="M1" s="74"/>
      <c r="N1" s="74"/>
      <c r="O1" s="74"/>
      <c r="P1" s="74"/>
      <c r="Q1" s="74"/>
      <c r="R1" s="74"/>
    </row>
    <row r="2" spans="1:18" s="6" customFormat="1" ht="78.75" customHeight="1" x14ac:dyDescent="0.25">
      <c r="A2" s="144"/>
      <c r="B2" s="171"/>
      <c r="C2" s="171"/>
      <c r="D2" s="171"/>
      <c r="E2" s="3">
        <v>2012</v>
      </c>
      <c r="F2" s="3">
        <v>2013</v>
      </c>
      <c r="G2" s="3">
        <v>2014</v>
      </c>
      <c r="H2" s="3">
        <v>2015</v>
      </c>
      <c r="I2" s="3">
        <v>2016</v>
      </c>
      <c r="J2" s="3">
        <v>2017</v>
      </c>
      <c r="K2" s="3">
        <v>2018</v>
      </c>
      <c r="L2" s="3">
        <v>2012</v>
      </c>
      <c r="M2" s="3">
        <v>2013</v>
      </c>
      <c r="N2" s="3">
        <v>2014</v>
      </c>
      <c r="O2" s="3">
        <v>2015</v>
      </c>
      <c r="P2" s="3">
        <v>2016</v>
      </c>
      <c r="Q2" s="3">
        <v>2017</v>
      </c>
      <c r="R2" s="3">
        <v>2018</v>
      </c>
    </row>
    <row r="3" spans="1:18" s="8" customFormat="1" ht="31.5" customHeight="1" x14ac:dyDescent="0.25">
      <c r="A3" s="22">
        <v>11</v>
      </c>
      <c r="B3" s="172" t="s">
        <v>123</v>
      </c>
      <c r="C3" s="173"/>
      <c r="D3" s="174"/>
      <c r="E3" s="36">
        <v>45392.25</v>
      </c>
      <c r="F3" s="36">
        <v>46187.75</v>
      </c>
      <c r="G3" s="36">
        <v>46987</v>
      </c>
      <c r="H3" s="36">
        <v>45779.25</v>
      </c>
      <c r="I3" s="36">
        <v>44439.5</v>
      </c>
      <c r="J3" s="36">
        <v>44046.5</v>
      </c>
      <c r="K3" s="36">
        <v>44117.75</v>
      </c>
      <c r="L3" s="37">
        <f>E3/E$3*100</f>
        <v>100</v>
      </c>
      <c r="M3" s="37">
        <f t="shared" ref="M3:R3" si="0">F3/F$3*100</f>
        <v>100</v>
      </c>
      <c r="N3" s="37">
        <f t="shared" si="0"/>
        <v>100</v>
      </c>
      <c r="O3" s="37">
        <f t="shared" si="0"/>
        <v>100</v>
      </c>
      <c r="P3" s="37">
        <f t="shared" si="0"/>
        <v>100</v>
      </c>
      <c r="Q3" s="37">
        <f t="shared" si="0"/>
        <v>100</v>
      </c>
      <c r="R3" s="37">
        <f t="shared" si="0"/>
        <v>100</v>
      </c>
    </row>
    <row r="4" spans="1:18" s="8" customFormat="1" ht="59.25" customHeight="1" x14ac:dyDescent="0.25">
      <c r="A4" s="22">
        <v>12</v>
      </c>
      <c r="B4" s="124" t="s">
        <v>128</v>
      </c>
      <c r="C4" s="124"/>
      <c r="D4" s="124"/>
      <c r="E4" s="31">
        <v>34308.25</v>
      </c>
      <c r="F4" s="31">
        <v>35352.5</v>
      </c>
      <c r="G4" s="31">
        <v>36609.5</v>
      </c>
      <c r="H4" s="31">
        <v>35698.5</v>
      </c>
      <c r="I4" s="31">
        <v>34292.5</v>
      </c>
      <c r="J4" s="31">
        <v>33339.5</v>
      </c>
      <c r="K4" s="31">
        <v>32929</v>
      </c>
      <c r="L4" s="32">
        <f t="shared" ref="L4:L5" si="1">E4/E$3*100</f>
        <v>75.581734767498858</v>
      </c>
      <c r="M4" s="32">
        <f t="shared" ref="M4:M5" si="2">F4/F$3*100</f>
        <v>76.540857694951583</v>
      </c>
      <c r="N4" s="32">
        <f t="shared" ref="N4:N5" si="3">G4/G$3*100</f>
        <v>77.914103901079017</v>
      </c>
      <c r="O4" s="32">
        <f t="shared" ref="O4:O5" si="4">H4/H$3*100</f>
        <v>77.979652353413385</v>
      </c>
      <c r="P4" s="32">
        <f t="shared" ref="P4:P5" si="5">I4/I$3*100</f>
        <v>77.166709796464858</v>
      </c>
      <c r="Q4" s="32">
        <f t="shared" ref="Q4:Q5" si="6">J4/J$3*100</f>
        <v>75.691598651425195</v>
      </c>
      <c r="R4" s="32">
        <f t="shared" ref="R4:R5" si="7">K4/K$3*100</f>
        <v>74.638892509250809</v>
      </c>
    </row>
    <row r="5" spans="1:18" s="8" customFormat="1" ht="59.25" customHeight="1" x14ac:dyDescent="0.25">
      <c r="A5" s="22">
        <v>13</v>
      </c>
      <c r="B5" s="124" t="s">
        <v>129</v>
      </c>
      <c r="C5" s="124"/>
      <c r="D5" s="124"/>
      <c r="E5" s="31">
        <v>11083.75</v>
      </c>
      <c r="F5" s="31">
        <v>10835</v>
      </c>
      <c r="G5" s="31">
        <v>10377.5</v>
      </c>
      <c r="H5" s="31">
        <v>10081</v>
      </c>
      <c r="I5" s="31">
        <v>10147.25</v>
      </c>
      <c r="J5" s="31">
        <v>10707.25</v>
      </c>
      <c r="K5" s="31">
        <v>11188.75</v>
      </c>
      <c r="L5" s="32">
        <f t="shared" si="1"/>
        <v>24.417714477691675</v>
      </c>
      <c r="M5" s="32">
        <f t="shared" si="2"/>
        <v>23.45860103598898</v>
      </c>
      <c r="N5" s="32">
        <f t="shared" si="3"/>
        <v>22.08589609892098</v>
      </c>
      <c r="O5" s="32">
        <f t="shared" si="4"/>
        <v>22.020893745528817</v>
      </c>
      <c r="P5" s="32">
        <f t="shared" si="5"/>
        <v>22.833852766120231</v>
      </c>
      <c r="Q5" s="32">
        <f t="shared" si="6"/>
        <v>24.30896893056202</v>
      </c>
      <c r="R5" s="32">
        <f t="shared" si="7"/>
        <v>25.361107490749191</v>
      </c>
    </row>
    <row r="6" spans="1:18" s="24" customFormat="1" ht="19.5" customHeight="1" x14ac:dyDescent="0.25">
      <c r="B6" s="166" t="s">
        <v>115</v>
      </c>
      <c r="C6" s="166"/>
      <c r="D6" s="166"/>
      <c r="E6" s="166"/>
      <c r="F6" s="166"/>
      <c r="G6" s="166"/>
      <c r="H6" s="166"/>
      <c r="I6" s="166"/>
      <c r="J6" s="166"/>
      <c r="K6" s="166"/>
      <c r="L6" s="166"/>
      <c r="M6" s="166"/>
      <c r="N6" s="166"/>
      <c r="O6" s="166"/>
      <c r="P6" s="166"/>
      <c r="Q6" s="166"/>
      <c r="R6" s="166"/>
    </row>
  </sheetData>
  <mergeCells count="8">
    <mergeCell ref="B5:D5"/>
    <mergeCell ref="B6:R6"/>
    <mergeCell ref="A1:A2"/>
    <mergeCell ref="B1:D2"/>
    <mergeCell ref="E1:K1"/>
    <mergeCell ref="L1:R1"/>
    <mergeCell ref="B3:D3"/>
    <mergeCell ref="B4:D4"/>
  </mergeCells>
  <pageMargins left="0.511811024" right="0.511811024" top="0.78740157499999996" bottom="0.78740157499999996" header="0.31496062000000002" footer="0.3149606200000000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968BF-E61C-4ACD-B853-7422CF9B53D4}">
  <sheetPr>
    <tabColor theme="5" tint="-0.249977111117893"/>
  </sheetPr>
  <dimension ref="A1:R6"/>
  <sheetViews>
    <sheetView zoomScale="115" zoomScaleNormal="115" workbookViewId="0">
      <selection activeCell="D13" sqref="D13"/>
    </sheetView>
  </sheetViews>
  <sheetFormatPr defaultRowHeight="15" x14ac:dyDescent="0.25"/>
  <cols>
    <col min="4" max="4" width="28.42578125" customWidth="1"/>
    <col min="5" max="11" width="9.140625" customWidth="1"/>
    <col min="12" max="18" width="12.85546875" customWidth="1"/>
  </cols>
  <sheetData>
    <row r="1" spans="1:18" s="1" customFormat="1" ht="97.5" customHeight="1" x14ac:dyDescent="0.25">
      <c r="A1" s="144" t="s">
        <v>3</v>
      </c>
      <c r="B1" s="171" t="s">
        <v>200</v>
      </c>
      <c r="C1" s="171"/>
      <c r="D1" s="171"/>
      <c r="E1" s="74" t="s">
        <v>183</v>
      </c>
      <c r="F1" s="74"/>
      <c r="G1" s="74"/>
      <c r="H1" s="74"/>
      <c r="I1" s="74"/>
      <c r="J1" s="74"/>
      <c r="K1" s="74"/>
      <c r="L1" s="74" t="s">
        <v>184</v>
      </c>
      <c r="M1" s="74"/>
      <c r="N1" s="74"/>
      <c r="O1" s="74"/>
      <c r="P1" s="74"/>
      <c r="Q1" s="74"/>
      <c r="R1" s="74"/>
    </row>
    <row r="2" spans="1:18" s="6" customFormat="1" ht="78.75" customHeight="1" x14ac:dyDescent="0.25">
      <c r="A2" s="144"/>
      <c r="B2" s="171"/>
      <c r="C2" s="171"/>
      <c r="D2" s="171"/>
      <c r="E2" s="3">
        <v>2012</v>
      </c>
      <c r="F2" s="3">
        <v>2013</v>
      </c>
      <c r="G2" s="3">
        <v>2014</v>
      </c>
      <c r="H2" s="3">
        <v>2015</v>
      </c>
      <c r="I2" s="3">
        <v>2016</v>
      </c>
      <c r="J2" s="3">
        <v>2017</v>
      </c>
      <c r="K2" s="3">
        <v>2018</v>
      </c>
      <c r="L2" s="3">
        <v>2012</v>
      </c>
      <c r="M2" s="3">
        <v>2013</v>
      </c>
      <c r="N2" s="3">
        <v>2014</v>
      </c>
      <c r="O2" s="3">
        <v>2015</v>
      </c>
      <c r="P2" s="3">
        <v>2016</v>
      </c>
      <c r="Q2" s="3">
        <v>2017</v>
      </c>
      <c r="R2" s="3">
        <v>2018</v>
      </c>
    </row>
    <row r="3" spans="1:18" s="8" customFormat="1" ht="31.5" customHeight="1" x14ac:dyDescent="0.25">
      <c r="A3" s="22">
        <v>11</v>
      </c>
      <c r="B3" s="172" t="s">
        <v>123</v>
      </c>
      <c r="C3" s="173"/>
      <c r="D3" s="174"/>
      <c r="E3" s="36">
        <v>6135.5</v>
      </c>
      <c r="F3" s="36">
        <v>5985.5</v>
      </c>
      <c r="G3" s="36">
        <v>5973</v>
      </c>
      <c r="H3" s="36">
        <v>6078</v>
      </c>
      <c r="I3" s="36">
        <v>6169.5</v>
      </c>
      <c r="J3" s="36">
        <v>6177.25</v>
      </c>
      <c r="K3" s="36">
        <v>6241.75</v>
      </c>
      <c r="L3" s="37">
        <f>E3/E$3*100</f>
        <v>100</v>
      </c>
      <c r="M3" s="37">
        <f t="shared" ref="M3:R5" si="0">F3/F$3*100</f>
        <v>100</v>
      </c>
      <c r="N3" s="37">
        <f t="shared" si="0"/>
        <v>100</v>
      </c>
      <c r="O3" s="37">
        <f t="shared" si="0"/>
        <v>100</v>
      </c>
      <c r="P3" s="37">
        <f t="shared" si="0"/>
        <v>100</v>
      </c>
      <c r="Q3" s="37">
        <f t="shared" si="0"/>
        <v>100</v>
      </c>
      <c r="R3" s="37">
        <f t="shared" si="0"/>
        <v>100</v>
      </c>
    </row>
    <row r="4" spans="1:18" s="8" customFormat="1" ht="59.25" customHeight="1" x14ac:dyDescent="0.25">
      <c r="A4" s="22">
        <v>12</v>
      </c>
      <c r="B4" s="124" t="s">
        <v>128</v>
      </c>
      <c r="C4" s="124"/>
      <c r="D4" s="124"/>
      <c r="E4" s="31">
        <v>1931.75</v>
      </c>
      <c r="F4" s="31">
        <v>1848.5</v>
      </c>
      <c r="G4" s="31">
        <v>1899.75</v>
      </c>
      <c r="H4" s="31">
        <v>1959.75</v>
      </c>
      <c r="I4" s="31">
        <v>2052.25</v>
      </c>
      <c r="J4" s="31">
        <v>1870.75</v>
      </c>
      <c r="K4" s="31">
        <v>1821.75</v>
      </c>
      <c r="L4" s="38">
        <f t="shared" ref="L4:L5" si="1">E4/E$3*100</f>
        <v>31.484801564664654</v>
      </c>
      <c r="M4" s="38">
        <f t="shared" si="0"/>
        <v>30.882967170662432</v>
      </c>
      <c r="N4" s="38">
        <f t="shared" si="0"/>
        <v>31.805625313912607</v>
      </c>
      <c r="O4" s="38">
        <f t="shared" si="0"/>
        <v>32.243336623889434</v>
      </c>
      <c r="P4" s="38">
        <f t="shared" si="0"/>
        <v>33.264446065321337</v>
      </c>
      <c r="Q4" s="38">
        <f t="shared" si="0"/>
        <v>30.284511716378649</v>
      </c>
      <c r="R4" s="38">
        <f t="shared" si="0"/>
        <v>29.186526214603276</v>
      </c>
    </row>
    <row r="5" spans="1:18" s="8" customFormat="1" ht="59.25" customHeight="1" x14ac:dyDescent="0.25">
      <c r="A5" s="22">
        <v>13</v>
      </c>
      <c r="B5" s="124" t="s">
        <v>129</v>
      </c>
      <c r="C5" s="124"/>
      <c r="D5" s="124"/>
      <c r="E5" s="31">
        <v>4204</v>
      </c>
      <c r="F5" s="31">
        <v>4137</v>
      </c>
      <c r="G5" s="31">
        <v>4072.75</v>
      </c>
      <c r="H5" s="31">
        <v>4118.5</v>
      </c>
      <c r="I5" s="31">
        <v>4117.25</v>
      </c>
      <c r="J5" s="31">
        <v>4306.25</v>
      </c>
      <c r="K5" s="31">
        <v>4420</v>
      </c>
      <c r="L5" s="38">
        <f t="shared" si="1"/>
        <v>68.519273082878328</v>
      </c>
      <c r="M5" s="38">
        <f t="shared" si="0"/>
        <v>69.11703282933756</v>
      </c>
      <c r="N5" s="38">
        <f t="shared" si="0"/>
        <v>68.186003683241253</v>
      </c>
      <c r="O5" s="38">
        <f t="shared" si="0"/>
        <v>67.760776571240541</v>
      </c>
      <c r="P5" s="38">
        <f t="shared" si="0"/>
        <v>66.735553934678663</v>
      </c>
      <c r="Q5" s="38">
        <f t="shared" si="0"/>
        <v>69.711441175280271</v>
      </c>
      <c r="R5" s="38">
        <f t="shared" si="0"/>
        <v>70.813473785396724</v>
      </c>
    </row>
    <row r="6" spans="1:18" s="24" customFormat="1" ht="19.5" customHeight="1" x14ac:dyDescent="0.25">
      <c r="B6" s="166" t="s">
        <v>115</v>
      </c>
      <c r="C6" s="166"/>
      <c r="D6" s="166"/>
      <c r="E6" s="166"/>
      <c r="F6" s="166"/>
      <c r="G6" s="166"/>
      <c r="H6" s="166"/>
      <c r="I6" s="166"/>
      <c r="J6" s="166"/>
      <c r="K6" s="166"/>
      <c r="L6" s="166"/>
      <c r="M6" s="166"/>
      <c r="N6" s="166"/>
      <c r="O6" s="166"/>
      <c r="P6" s="166"/>
      <c r="Q6" s="166"/>
      <c r="R6" s="166"/>
    </row>
  </sheetData>
  <mergeCells count="8">
    <mergeCell ref="A1:A2"/>
    <mergeCell ref="B1:D2"/>
    <mergeCell ref="E1:K1"/>
    <mergeCell ref="L1:R1"/>
    <mergeCell ref="B6:R6"/>
    <mergeCell ref="B4:D4"/>
    <mergeCell ref="B5:D5"/>
    <mergeCell ref="B3:D3"/>
  </mergeCells>
  <pageMargins left="0.511811024" right="0.511811024" top="0.78740157499999996" bottom="0.78740157499999996" header="0.31496062000000002" footer="0.3149606200000000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8C89A-FF8D-4E2A-896E-793531DB886D}">
  <sheetPr>
    <tabColor theme="5" tint="-0.249977111117893"/>
  </sheetPr>
  <dimension ref="A1:S7"/>
  <sheetViews>
    <sheetView zoomScale="115" zoomScaleNormal="115" workbookViewId="0">
      <selection activeCell="B1" sqref="B1:D2"/>
    </sheetView>
  </sheetViews>
  <sheetFormatPr defaultRowHeight="15" x14ac:dyDescent="0.25"/>
  <cols>
    <col min="4" max="4" width="37.7109375" customWidth="1"/>
    <col min="5" max="11" width="9.140625" customWidth="1"/>
  </cols>
  <sheetData>
    <row r="1" spans="1:19" s="1" customFormat="1" ht="97.5" customHeight="1" x14ac:dyDescent="0.25">
      <c r="A1" s="144" t="s">
        <v>3</v>
      </c>
      <c r="B1" s="175" t="s">
        <v>201</v>
      </c>
      <c r="C1" s="175"/>
      <c r="D1" s="175"/>
      <c r="E1" s="74" t="s">
        <v>183</v>
      </c>
      <c r="F1" s="74"/>
      <c r="G1" s="74"/>
      <c r="H1" s="74"/>
      <c r="I1" s="74"/>
      <c r="J1" s="74"/>
      <c r="K1" s="74"/>
      <c r="L1" s="74" t="s">
        <v>184</v>
      </c>
      <c r="M1" s="74"/>
      <c r="N1" s="74"/>
      <c r="O1" s="74"/>
      <c r="P1" s="74"/>
      <c r="Q1" s="74"/>
      <c r="R1" s="74"/>
    </row>
    <row r="2" spans="1:19" s="6" customFormat="1" ht="78.75" customHeight="1" x14ac:dyDescent="0.25">
      <c r="A2" s="144"/>
      <c r="B2" s="175"/>
      <c r="C2" s="175"/>
      <c r="D2" s="175"/>
      <c r="E2" s="3">
        <v>2012</v>
      </c>
      <c r="F2" s="3">
        <v>2013</v>
      </c>
      <c r="G2" s="3">
        <v>2014</v>
      </c>
      <c r="H2" s="3">
        <v>2015</v>
      </c>
      <c r="I2" s="3">
        <v>2016</v>
      </c>
      <c r="J2" s="3">
        <v>2017</v>
      </c>
      <c r="K2" s="3">
        <v>2018</v>
      </c>
      <c r="L2" s="3">
        <v>2012</v>
      </c>
      <c r="M2" s="3">
        <v>2013</v>
      </c>
      <c r="N2" s="3">
        <v>2014</v>
      </c>
      <c r="O2" s="3">
        <v>2015</v>
      </c>
      <c r="P2" s="3">
        <v>2016</v>
      </c>
      <c r="Q2" s="3">
        <v>2017</v>
      </c>
      <c r="R2" s="3">
        <v>2018</v>
      </c>
    </row>
    <row r="3" spans="1:19" s="8" customFormat="1" ht="31.5" customHeight="1" x14ac:dyDescent="0.25">
      <c r="A3" s="22">
        <v>14</v>
      </c>
      <c r="B3" s="126" t="s">
        <v>123</v>
      </c>
      <c r="C3" s="127"/>
      <c r="D3" s="128"/>
      <c r="E3" s="36">
        <v>11172.75</v>
      </c>
      <c r="F3" s="36">
        <v>11174.25</v>
      </c>
      <c r="G3" s="36">
        <v>11437.75</v>
      </c>
      <c r="H3" s="36">
        <v>11418</v>
      </c>
      <c r="I3" s="36">
        <v>11213.5</v>
      </c>
      <c r="J3" s="36">
        <v>11283.25</v>
      </c>
      <c r="K3" s="36">
        <v>11548</v>
      </c>
      <c r="L3" s="37">
        <f>E3/E$3*100</f>
        <v>100</v>
      </c>
      <c r="M3" s="37">
        <f t="shared" ref="M3:R6" si="0">F3/F$3*100</f>
        <v>100</v>
      </c>
      <c r="N3" s="37">
        <f t="shared" si="0"/>
        <v>100</v>
      </c>
      <c r="O3" s="37">
        <f t="shared" si="0"/>
        <v>100</v>
      </c>
      <c r="P3" s="37">
        <f t="shared" si="0"/>
        <v>100</v>
      </c>
      <c r="Q3" s="37">
        <f t="shared" si="0"/>
        <v>100</v>
      </c>
      <c r="R3" s="37">
        <f t="shared" si="0"/>
        <v>100</v>
      </c>
    </row>
    <row r="4" spans="1:19" s="8" customFormat="1" ht="42.75" customHeight="1" x14ac:dyDescent="0.25">
      <c r="A4" s="22">
        <v>15</v>
      </c>
      <c r="B4" s="124" t="s">
        <v>128</v>
      </c>
      <c r="C4" s="124"/>
      <c r="D4" s="124"/>
      <c r="E4" s="31">
        <v>1429.5</v>
      </c>
      <c r="F4" s="31">
        <v>1359.75</v>
      </c>
      <c r="G4" s="31">
        <v>1340</v>
      </c>
      <c r="H4" s="31">
        <v>1281.5</v>
      </c>
      <c r="I4" s="31">
        <v>1148.5</v>
      </c>
      <c r="J4" s="31">
        <v>1182.5</v>
      </c>
      <c r="K4" s="31">
        <v>1248</v>
      </c>
      <c r="L4" s="38">
        <f t="shared" ref="L4:L6" si="1">E4/E$3*100</f>
        <v>12.794522387057796</v>
      </c>
      <c r="M4" s="38">
        <f t="shared" si="0"/>
        <v>12.16860191959192</v>
      </c>
      <c r="N4" s="38">
        <f t="shared" si="0"/>
        <v>11.715590916045551</v>
      </c>
      <c r="O4" s="38">
        <f t="shared" si="0"/>
        <v>11.223506743737957</v>
      </c>
      <c r="P4" s="38">
        <f t="shared" si="0"/>
        <v>10.24211887457083</v>
      </c>
      <c r="Q4" s="38">
        <f t="shared" si="0"/>
        <v>10.480136485498416</v>
      </c>
      <c r="R4" s="38">
        <f t="shared" si="0"/>
        <v>10.80706615864219</v>
      </c>
    </row>
    <row r="5" spans="1:19" s="8" customFormat="1" ht="42.75" customHeight="1" x14ac:dyDescent="0.25">
      <c r="A5" s="22">
        <v>16</v>
      </c>
      <c r="B5" s="124" t="s">
        <v>131</v>
      </c>
      <c r="C5" s="124"/>
      <c r="D5" s="124"/>
      <c r="E5" s="31">
        <v>7603.25</v>
      </c>
      <c r="F5" s="31">
        <v>7663.5</v>
      </c>
      <c r="G5" s="31">
        <v>7862.75</v>
      </c>
      <c r="H5" s="31">
        <v>7888.5</v>
      </c>
      <c r="I5" s="31">
        <v>7940</v>
      </c>
      <c r="J5" s="31">
        <v>7816.25</v>
      </c>
      <c r="K5" s="31">
        <v>7878</v>
      </c>
      <c r="L5" s="38">
        <f t="shared" si="1"/>
        <v>68.051733011120803</v>
      </c>
      <c r="M5" s="38">
        <f t="shared" si="0"/>
        <v>68.581784012349829</v>
      </c>
      <c r="N5" s="38">
        <f t="shared" si="0"/>
        <v>68.743852593385938</v>
      </c>
      <c r="O5" s="38">
        <f t="shared" si="0"/>
        <v>69.088281660535998</v>
      </c>
      <c r="P5" s="38">
        <f t="shared" si="0"/>
        <v>70.807508806349489</v>
      </c>
      <c r="Q5" s="38">
        <f t="shared" si="0"/>
        <v>69.27303746704186</v>
      </c>
      <c r="R5" s="38">
        <f t="shared" si="0"/>
        <v>68.219605126428817</v>
      </c>
    </row>
    <row r="6" spans="1:19" s="8" customFormat="1" ht="42.75" customHeight="1" x14ac:dyDescent="0.25">
      <c r="A6" s="22">
        <v>17</v>
      </c>
      <c r="B6" s="124" t="s">
        <v>129</v>
      </c>
      <c r="C6" s="124"/>
      <c r="D6" s="124"/>
      <c r="E6" s="31">
        <v>2140</v>
      </c>
      <c r="F6" s="31">
        <v>2151.5</v>
      </c>
      <c r="G6" s="31">
        <v>2234.75</v>
      </c>
      <c r="H6" s="31">
        <v>2247.75</v>
      </c>
      <c r="I6" s="31">
        <v>2125</v>
      </c>
      <c r="J6" s="31">
        <v>2284.25</v>
      </c>
      <c r="K6" s="31">
        <v>2421.75</v>
      </c>
      <c r="L6" s="38">
        <f t="shared" si="1"/>
        <v>19.153744601821394</v>
      </c>
      <c r="M6" s="38">
        <f t="shared" si="0"/>
        <v>19.254088641295837</v>
      </c>
      <c r="N6" s="38">
        <f t="shared" si="0"/>
        <v>19.538370745994623</v>
      </c>
      <c r="O6" s="38">
        <f t="shared" si="0"/>
        <v>19.686022070415135</v>
      </c>
      <c r="P6" s="38">
        <f t="shared" si="0"/>
        <v>18.95037231907968</v>
      </c>
      <c r="Q6" s="38">
        <f t="shared" si="0"/>
        <v>20.244610373784148</v>
      </c>
      <c r="R6" s="38">
        <f t="shared" si="0"/>
        <v>20.971163837894007</v>
      </c>
    </row>
    <row r="7" spans="1:19" s="24" customFormat="1" ht="19.5" customHeight="1" x14ac:dyDescent="0.25">
      <c r="B7" s="164" t="s">
        <v>115</v>
      </c>
      <c r="C7" s="164"/>
      <c r="D7" s="164"/>
      <c r="E7" s="164"/>
      <c r="F7" s="164"/>
      <c r="G7" s="164"/>
      <c r="H7" s="164"/>
      <c r="I7" s="164"/>
      <c r="J7" s="164"/>
      <c r="K7" s="164"/>
      <c r="L7" s="164"/>
      <c r="M7" s="164"/>
      <c r="N7" s="164"/>
      <c r="O7" s="164"/>
      <c r="P7" s="164"/>
      <c r="Q7" s="164"/>
      <c r="R7" s="164"/>
      <c r="S7" s="63"/>
    </row>
  </sheetData>
  <mergeCells count="9">
    <mergeCell ref="A1:A2"/>
    <mergeCell ref="B1:D2"/>
    <mergeCell ref="E1:K1"/>
    <mergeCell ref="L1:R1"/>
    <mergeCell ref="B7:R7"/>
    <mergeCell ref="B3:D3"/>
    <mergeCell ref="B4:D4"/>
    <mergeCell ref="B5:D5"/>
    <mergeCell ref="B6:D6"/>
  </mergeCells>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31</vt:i4>
      </vt:variant>
      <vt:variant>
        <vt:lpstr>Intervalos Nomeados</vt:lpstr>
      </vt:variant>
      <vt:variant>
        <vt:i4>2</vt:i4>
      </vt:variant>
    </vt:vector>
  </HeadingPairs>
  <TitlesOfParts>
    <vt:vector size="33" baseType="lpstr">
      <vt:lpstr>Todos os Indicadores</vt:lpstr>
      <vt:lpstr>Estimativas</vt:lpstr>
      <vt:lpstr>Distribuição</vt:lpstr>
      <vt:lpstr>Q 01</vt:lpstr>
      <vt:lpstr>Q 02</vt:lpstr>
      <vt:lpstr>Q 03</vt:lpstr>
      <vt:lpstr>Q 04</vt:lpstr>
      <vt:lpstr>Q 05</vt:lpstr>
      <vt:lpstr>Q 06</vt:lpstr>
      <vt:lpstr>Q 07</vt:lpstr>
      <vt:lpstr>Q 08</vt:lpstr>
      <vt:lpstr>Q 09</vt:lpstr>
      <vt:lpstr>Q 10</vt:lpstr>
      <vt:lpstr>Q 11</vt:lpstr>
      <vt:lpstr>Q 12</vt:lpstr>
      <vt:lpstr>Q 13</vt:lpstr>
      <vt:lpstr>Q 14</vt:lpstr>
      <vt:lpstr>Q 15</vt:lpstr>
      <vt:lpstr>Q 16</vt:lpstr>
      <vt:lpstr>Q 17</vt:lpstr>
      <vt:lpstr>Q 18</vt:lpstr>
      <vt:lpstr>Q 19</vt:lpstr>
      <vt:lpstr>Q 20</vt:lpstr>
      <vt:lpstr>Q 21</vt:lpstr>
      <vt:lpstr>Q 22</vt:lpstr>
      <vt:lpstr>Q 23</vt:lpstr>
      <vt:lpstr>Q 24</vt:lpstr>
      <vt:lpstr>Q 25</vt:lpstr>
      <vt:lpstr>Q 26</vt:lpstr>
      <vt:lpstr>Q 27</vt:lpstr>
      <vt:lpstr>Q 28</vt:lpstr>
      <vt:lpstr>'Todos os Indicadores'!Area_de_impressao</vt:lpstr>
      <vt:lpstr>'Todos os Indicadores'!Titulos_de_impressao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Cimar Azeredo Pereira</dc:creator>
  <cp:lastModifiedBy>Cimar Azeredo Pereira</cp:lastModifiedBy>
  <cp:lastPrinted>2019-01-29T20:10:40Z</cp:lastPrinted>
  <dcterms:created xsi:type="dcterms:W3CDTF">2019-01-28T13:02:32Z</dcterms:created>
  <dcterms:modified xsi:type="dcterms:W3CDTF">2019-01-31T10:07:19Z</dcterms:modified>
</cp:coreProperties>
</file>