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6.xml" ContentType="application/vnd.openxmlformats-officedocument.drawing+xml"/>
  <Override PartName="/xl/tables/table2.xml" ContentType="application/vnd.openxmlformats-officedocument.spreadsheetml.table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charts/chartEx1.xml" ContentType="application/vnd.ms-office.chartex+xml"/>
  <Override PartName="/xl/charts/chartEx2.xml" ContentType="application/vnd.ms-office.chartex+xml"/>
  <Override PartName="/xl/charts/chartEx4.xml" ContentType="application/vnd.ms-office.chartex+xml"/>
  <Override PartName="/xl/charts/chartEx5.xml" ContentType="application/vnd.ms-office.chartex+xml"/>
  <Override PartName="/xl/charts/chartEx6.xml" ContentType="application/vnd.ms-office.chartex+xml"/>
  <Override PartName="/xl/charts/chartEx7.xml" ContentType="application/vnd.ms-office.chartex+xml"/>
  <Override PartName="/xl/charts/colors22.xml" ContentType="application/vnd.ms-office.chartcolorstyle+xml"/>
  <Override PartName="/xl/charts/style22.xml" ContentType="application/vnd.ms-office.chartstyle+xml"/>
  <Override PartName="/xl/charts/colors40.xml" ContentType="application/vnd.ms-office.chartcolorstyle+xml"/>
  <Override PartName="/xl/charts/style40.xml" ContentType="application/vnd.ms-office.chartstyle+xml"/>
  <Override PartName="/xl/charts/colors18.xml" ContentType="application/vnd.ms-office.chartcolorstyle+xml"/>
  <Override PartName="/xl/charts/style18.xml" ContentType="application/vnd.ms-office.chartstyle+xml"/>
  <Override PartName="/xl/charts/colors19.xml" ContentType="application/vnd.ms-office.chartcolorstyle+xml"/>
  <Override PartName="/xl/charts/style19.xml" ContentType="application/vnd.ms-office.chartstyle+xml"/>
  <Override PartName="/xl/charts/colors20.xml" ContentType="application/vnd.ms-office.chartcolorstyle+xml"/>
  <Override PartName="/xl/charts/style20.xml" ContentType="application/vnd.ms-office.chartstyle+xml"/>
  <Override PartName="/xl/charts/colors21.xml" ContentType="application/vnd.ms-office.chartcolorstyle+xml"/>
  <Override PartName="/xl/charts/style2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itor\Documents\IBGE - Remoto\CD 2022\Dados para CCS divulgar 31-01\"/>
    </mc:Choice>
  </mc:AlternateContent>
  <xr:revisionPtr revIDLastSave="2" documentId="13_ncr:1_{1D7A06BA-E288-4C19-80E2-74F9AA1C046D}" xr6:coauthVersionLast="47" xr6:coauthVersionMax="47" xr10:uidLastSave="{CC59BEE7-2241-4BAC-B50B-305336786137}"/>
  <bookViews>
    <workbookView xWindow="-108" yWindow="-108" windowWidth="23256" windowHeight="12456" activeTab="4" xr2:uid="{00000000-000D-0000-FFFF-FFFF00000000}"/>
  </bookViews>
  <sheets>
    <sheet name="SIGC-ACOMP07" sheetId="23" r:id="rId1"/>
    <sheet name="SIGC-CNEFE02" sheetId="24" r:id="rId2"/>
    <sheet name="População Recenseada" sheetId="19" r:id="rId3"/>
    <sheet name="População em AGSN" sheetId="33" r:id="rId4"/>
    <sheet name="Pop.Recenseada x Estim.ePrévia" sheetId="17" r:id="rId5"/>
    <sheet name="5634514_POPULACAO_RECENSEADA_PO" sheetId="25" r:id="rId6"/>
    <sheet name="POPULACAO_RECENSEADA_CAPITAL" sheetId="28" r:id="rId7"/>
    <sheet name="POPULACAO_RECENSEADA_MUN&lt;170mil" sheetId="29" r:id="rId8"/>
    <sheet name="POPULACAO_RECENSEADA_10MUN&gt;500m" sheetId="30" r:id="rId9"/>
    <sheet name="Domicílios recenseados" sheetId="20" r:id="rId10"/>
    <sheet name="PCT" sheetId="2" r:id="rId11"/>
    <sheet name="Cartogramas_Sit.Setor" sheetId="8" r:id="rId12"/>
    <sheet name="Sidra - Tabela 6468 (Desocup.)" sheetId="13" r:id="rId13"/>
    <sheet name="Tipos de questionários" sheetId="14" r:id="rId14"/>
    <sheet name="Tempo Preenchimento" sheetId="15" r:id="rId15"/>
    <sheet name="Recusas PNAD e Censo" sheetId="10" r:id="rId16"/>
    <sheet name="Dias da semana e horário entrev" sheetId="27" r:id="rId17"/>
  </sheets>
  <definedNames>
    <definedName name="_xlnm._FilterDatabase" localSheetId="9" hidden="1">'Domicílios recenseados'!$B$4:$E$4</definedName>
    <definedName name="_xlnm._FilterDatabase" localSheetId="2" hidden="1">'População Recenseada'!$B$4:$G$31</definedName>
    <definedName name="_xlnm._FilterDatabase" localSheetId="15" hidden="1">'Recusas PNAD e Censo'!$R$5:$T$5</definedName>
    <definedName name="_xlchart.v5.0" hidden="1">'Pop.Recenseada x Estim.ePrévia'!$B$4</definedName>
    <definedName name="_xlchart.v5.1" hidden="1">'Pop.Recenseada x Estim.ePrévia'!$B$5:$B$31</definedName>
    <definedName name="_xlchart.v5.10" hidden="1">#REF!</definedName>
    <definedName name="_xlchart.v5.11" hidden="1">'Cartogramas_Sit.Setor'!$C$4</definedName>
    <definedName name="_xlchart.v5.12" hidden="1">'Cartogramas_Sit.Setor'!$C$5:$C$31</definedName>
    <definedName name="_xlchart.v5.13" hidden="1">'Cartogramas_Sit.Setor'!$I$4</definedName>
    <definedName name="_xlchart.v5.14" hidden="1">'Cartogramas_Sit.Setor'!$I$5:$I$31</definedName>
    <definedName name="_xlchart.v5.15" hidden="1">'Cartogramas_Sit.Setor'!$C$4</definedName>
    <definedName name="_xlchart.v5.16" hidden="1">'Cartogramas_Sit.Setor'!$C$5:$C$31</definedName>
    <definedName name="_xlchart.v5.17" hidden="1">'Cartogramas_Sit.Setor'!$G$4</definedName>
    <definedName name="_xlchart.v5.18" hidden="1">'Cartogramas_Sit.Setor'!$G$5:$G$31</definedName>
    <definedName name="_xlchart.v5.19" hidden="1">'Sidra - Tabela 6468 (Desocup.)'!$F$2</definedName>
    <definedName name="_xlchart.v5.2" hidden="1">'Pop.Recenseada x Estim.ePrévia'!$G$5:$G$31</definedName>
    <definedName name="_xlchart.v5.20" hidden="1">'Sidra - Tabela 6468 (Desocup.)'!$F$3:$F$29</definedName>
    <definedName name="_xlchart.v5.21" hidden="1">'Sidra - Tabela 6468 (Desocup.)'!$G$2</definedName>
    <definedName name="_xlchart.v5.22" hidden="1">'Sidra - Tabela 6468 (Desocup.)'!$G$3:$G$29</definedName>
    <definedName name="_xlchart.v5.23" hidden="1">'Recusas PNAD e Censo'!$R$35</definedName>
    <definedName name="_xlchart.v5.24" hidden="1">'Recusas PNAD e Censo'!$R$5</definedName>
    <definedName name="_xlchart.v5.25" hidden="1">'Recusas PNAD e Censo'!$R$6:$R$32</definedName>
    <definedName name="_xlchart.v5.26" hidden="1">'Recusas PNAD e Censo'!$S$6:$S$32</definedName>
    <definedName name="_xlchart.v5.3" hidden="1">'Pop.Recenseada x Estim.ePrévia'!$B$4</definedName>
    <definedName name="_xlchart.v5.4" hidden="1">'Pop.Recenseada x Estim.ePrévia'!$B$5:$B$31</definedName>
    <definedName name="_xlchart.v5.5" hidden="1">'Pop.Recenseada x Estim.ePrévia'!$F$4</definedName>
    <definedName name="_xlchart.v5.6" hidden="1">'Pop.Recenseada x Estim.ePrévia'!$F$5:$F$31</definedName>
    <definedName name="_xlchart.v5.7" hidden="1">#REF!</definedName>
    <definedName name="_xlchart.v5.8" hidden="1">#REF!</definedName>
    <definedName name="_xlchart.v5.9" hidden="1">#REF!</definedName>
    <definedName name="RECUSAPROP">'Recusas PNAD e Censo'!$B$5:$F$38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4" i="30" l="1"/>
  <c r="B33" i="30"/>
  <c r="B32" i="30"/>
  <c r="B31" i="30"/>
  <c r="B30" i="30"/>
  <c r="B29" i="30"/>
  <c r="B28" i="30"/>
  <c r="B27" i="30"/>
  <c r="B26" i="30"/>
  <c r="B25" i="30"/>
  <c r="L5" i="29"/>
  <c r="K5" i="29"/>
  <c r="C6" i="29"/>
  <c r="C7" i="29"/>
  <c r="C8" i="29"/>
  <c r="C9" i="29"/>
  <c r="C10" i="29"/>
  <c r="C11" i="29"/>
  <c r="C12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5" i="29"/>
  <c r="F33" i="29"/>
  <c r="F7" i="33"/>
  <c r="F8" i="33"/>
  <c r="F9" i="33"/>
  <c r="F10" i="33"/>
  <c r="F11" i="33"/>
  <c r="F12" i="33"/>
  <c r="F13" i="33"/>
  <c r="F14" i="33"/>
  <c r="F15" i="33"/>
  <c r="F16" i="33"/>
  <c r="F17" i="33"/>
  <c r="F18" i="33"/>
  <c r="F19" i="33"/>
  <c r="F20" i="33"/>
  <c r="F21" i="33"/>
  <c r="F22" i="33"/>
  <c r="F23" i="33"/>
  <c r="F24" i="33"/>
  <c r="F25" i="33"/>
  <c r="F26" i="33"/>
  <c r="F27" i="33"/>
  <c r="F28" i="33"/>
  <c r="F29" i="33"/>
  <c r="F30" i="33"/>
  <c r="F31" i="33"/>
  <c r="F32" i="33"/>
  <c r="F6" i="33"/>
  <c r="E7" i="33"/>
  <c r="E8" i="33"/>
  <c r="E9" i="33"/>
  <c r="E10" i="33"/>
  <c r="E11" i="33"/>
  <c r="E12" i="33"/>
  <c r="E13" i="33"/>
  <c r="E14" i="33"/>
  <c r="E15" i="33"/>
  <c r="E16" i="33"/>
  <c r="E17" i="33"/>
  <c r="E18" i="33"/>
  <c r="E19" i="33"/>
  <c r="E20" i="33"/>
  <c r="E21" i="33"/>
  <c r="E22" i="33"/>
  <c r="E23" i="33"/>
  <c r="E24" i="33"/>
  <c r="E25" i="33"/>
  <c r="E26" i="33"/>
  <c r="E27" i="33"/>
  <c r="E28" i="33"/>
  <c r="E29" i="33"/>
  <c r="E30" i="33"/>
  <c r="E31" i="33"/>
  <c r="E32" i="33"/>
  <c r="E6" i="33"/>
  <c r="D4" i="29" l="1"/>
  <c r="L5" i="28"/>
  <c r="L6" i="28"/>
  <c r="L7" i="28"/>
  <c r="L8" i="28"/>
  <c r="L9" i="28"/>
  <c r="L10" i="28"/>
  <c r="L11" i="28"/>
  <c r="L12" i="28"/>
  <c r="L13" i="28"/>
  <c r="L14" i="28"/>
  <c r="L15" i="28"/>
  <c r="L16" i="28"/>
  <c r="L17" i="28"/>
  <c r="L18" i="28"/>
  <c r="L19" i="28"/>
  <c r="L20" i="28"/>
  <c r="L21" i="28"/>
  <c r="L22" i="28"/>
  <c r="L23" i="28"/>
  <c r="L24" i="28"/>
  <c r="L25" i="28"/>
  <c r="L26" i="28"/>
  <c r="L27" i="28"/>
  <c r="L28" i="28"/>
  <c r="L29" i="28"/>
  <c r="L30" i="28"/>
  <c r="L31" i="28"/>
  <c r="H6" i="28"/>
  <c r="H7" i="28"/>
  <c r="H8" i="28"/>
  <c r="H9" i="28"/>
  <c r="H10" i="28"/>
  <c r="H11" i="28"/>
  <c r="H12" i="28"/>
  <c r="H13" i="28"/>
  <c r="H14" i="28"/>
  <c r="H15" i="28"/>
  <c r="H16" i="28"/>
  <c r="H17" i="28"/>
  <c r="H18" i="28"/>
  <c r="H19" i="28"/>
  <c r="H20" i="28"/>
  <c r="H21" i="28"/>
  <c r="H22" i="28"/>
  <c r="H23" i="28"/>
  <c r="H24" i="28"/>
  <c r="H25" i="28"/>
  <c r="H26" i="28"/>
  <c r="H27" i="28"/>
  <c r="H28" i="28"/>
  <c r="H29" i="28"/>
  <c r="H30" i="28"/>
  <c r="H31" i="28"/>
  <c r="H5" i="28"/>
  <c r="H33" i="28"/>
  <c r="F33" i="28"/>
  <c r="C6" i="28"/>
  <c r="C7" i="28"/>
  <c r="C8" i="28"/>
  <c r="C9" i="28"/>
  <c r="C10" i="28"/>
  <c r="C11" i="28"/>
  <c r="C12" i="28"/>
  <c r="C13" i="28"/>
  <c r="C14" i="28"/>
  <c r="C15" i="28"/>
  <c r="C16" i="28"/>
  <c r="C17" i="28"/>
  <c r="C18" i="28"/>
  <c r="C19" i="28"/>
  <c r="C20" i="28"/>
  <c r="C21" i="28"/>
  <c r="C22" i="28"/>
  <c r="C23" i="28"/>
  <c r="C24" i="28"/>
  <c r="C25" i="28"/>
  <c r="C26" i="28"/>
  <c r="C27" i="28"/>
  <c r="C28" i="28"/>
  <c r="C29" i="28"/>
  <c r="C30" i="28"/>
  <c r="C31" i="28"/>
  <c r="C5" i="28"/>
  <c r="I4" i="29" l="1"/>
  <c r="I6" i="29" s="1"/>
  <c r="J4" i="29"/>
  <c r="D4" i="28"/>
  <c r="J4" i="28" s="1"/>
  <c r="J11" i="29" l="1"/>
  <c r="J19" i="29"/>
  <c r="J27" i="29"/>
  <c r="J12" i="29"/>
  <c r="J20" i="29"/>
  <c r="J28" i="29"/>
  <c r="J17" i="29"/>
  <c r="J13" i="29"/>
  <c r="J21" i="29"/>
  <c r="J29" i="29"/>
  <c r="J9" i="29"/>
  <c r="J6" i="29"/>
  <c r="J14" i="29"/>
  <c r="J22" i="29"/>
  <c r="J30" i="29"/>
  <c r="J7" i="29"/>
  <c r="J15" i="29"/>
  <c r="J23" i="29"/>
  <c r="J31" i="29"/>
  <c r="J8" i="29"/>
  <c r="J16" i="29"/>
  <c r="J24" i="29"/>
  <c r="J5" i="29"/>
  <c r="J10" i="29"/>
  <c r="J18" i="29"/>
  <c r="J26" i="29"/>
  <c r="J25" i="29"/>
  <c r="J6" i="28"/>
  <c r="J14" i="28"/>
  <c r="J22" i="28"/>
  <c r="J30" i="28"/>
  <c r="J16" i="28"/>
  <c r="J26" i="28"/>
  <c r="J27" i="28"/>
  <c r="J20" i="28"/>
  <c r="J21" i="28"/>
  <c r="J7" i="28"/>
  <c r="J15" i="28"/>
  <c r="J23" i="28"/>
  <c r="J31" i="28"/>
  <c r="J8" i="28"/>
  <c r="J24" i="28"/>
  <c r="J5" i="28"/>
  <c r="J10" i="28"/>
  <c r="J18" i="28"/>
  <c r="J11" i="28"/>
  <c r="J12" i="28"/>
  <c r="J29" i="28"/>
  <c r="J9" i="28"/>
  <c r="J17" i="28"/>
  <c r="J25" i="28"/>
  <c r="J19" i="28"/>
  <c r="J28" i="28"/>
  <c r="J13" i="28"/>
  <c r="C13" i="25" l="1"/>
  <c r="C12" i="25"/>
  <c r="C11" i="25"/>
  <c r="C10" i="25"/>
  <c r="C9" i="25"/>
  <c r="C8" i="25"/>
  <c r="C7" i="25"/>
  <c r="C6" i="25"/>
  <c r="C5" i="25"/>
  <c r="J5" i="25"/>
  <c r="I5" i="25"/>
  <c r="J31" i="25"/>
  <c r="J30" i="25"/>
  <c r="J29" i="25"/>
  <c r="J28" i="25"/>
  <c r="J27" i="25"/>
  <c r="J26" i="25"/>
  <c r="J25" i="25"/>
  <c r="J24" i="25"/>
  <c r="J23" i="25"/>
  <c r="J22" i="25"/>
  <c r="J21" i="25"/>
  <c r="J20" i="25"/>
  <c r="J19" i="25"/>
  <c r="J18" i="25"/>
  <c r="J17" i="25"/>
  <c r="J16" i="25"/>
  <c r="J15" i="25"/>
  <c r="J14" i="25"/>
  <c r="J13" i="25"/>
  <c r="J12" i="25"/>
  <c r="J11" i="25"/>
  <c r="J10" i="25"/>
  <c r="J9" i="25"/>
  <c r="J8" i="25"/>
  <c r="J7" i="25"/>
  <c r="J6" i="25"/>
  <c r="F33" i="25"/>
  <c r="D33" i="17"/>
  <c r="B13" i="30" l="1"/>
  <c r="B12" i="30"/>
  <c r="B11" i="30"/>
  <c r="B10" i="30"/>
  <c r="B9" i="30"/>
  <c r="B8" i="30"/>
  <c r="B7" i="30"/>
  <c r="B6" i="30"/>
  <c r="B5" i="30"/>
  <c r="B4" i="30"/>
  <c r="E33" i="29"/>
  <c r="D33" i="29"/>
  <c r="H33" i="29" s="1"/>
  <c r="B30" i="29"/>
  <c r="B29" i="29"/>
  <c r="B28" i="29"/>
  <c r="B27" i="29"/>
  <c r="B26" i="29"/>
  <c r="B25" i="29"/>
  <c r="B24" i="29"/>
  <c r="B23" i="29"/>
  <c r="B22" i="29"/>
  <c r="B21" i="29"/>
  <c r="B20" i="29"/>
  <c r="B19" i="29"/>
  <c r="B18" i="29"/>
  <c r="B17" i="29"/>
  <c r="B16" i="29"/>
  <c r="B15" i="29"/>
  <c r="B14" i="29"/>
  <c r="B13" i="29"/>
  <c r="B12" i="29"/>
  <c r="B11" i="29"/>
  <c r="B10" i="29"/>
  <c r="B9" i="29"/>
  <c r="B8" i="29"/>
  <c r="B7" i="29"/>
  <c r="B6" i="29"/>
  <c r="B5" i="29"/>
  <c r="I30" i="29"/>
  <c r="E33" i="28"/>
  <c r="D33" i="28"/>
  <c r="G33" i="28" s="1"/>
  <c r="H12" i="29" l="1"/>
  <c r="L12" i="29" s="1"/>
  <c r="H20" i="29"/>
  <c r="L20" i="29" s="1"/>
  <c r="H28" i="29"/>
  <c r="L28" i="29" s="1"/>
  <c r="H23" i="29"/>
  <c r="L23" i="29" s="1"/>
  <c r="H16" i="29"/>
  <c r="L16" i="29" s="1"/>
  <c r="H13" i="29"/>
  <c r="L13" i="29" s="1"/>
  <c r="H21" i="29"/>
  <c r="L21" i="29" s="1"/>
  <c r="H29" i="29"/>
  <c r="L29" i="29" s="1"/>
  <c r="H15" i="29"/>
  <c r="L15" i="29" s="1"/>
  <c r="H6" i="29"/>
  <c r="L6" i="29" s="1"/>
  <c r="H14" i="29"/>
  <c r="L14" i="29" s="1"/>
  <c r="H22" i="29"/>
  <c r="L22" i="29" s="1"/>
  <c r="H30" i="29"/>
  <c r="L30" i="29" s="1"/>
  <c r="H7" i="29"/>
  <c r="L7" i="29" s="1"/>
  <c r="H31" i="29"/>
  <c r="L31" i="29" s="1"/>
  <c r="H8" i="29"/>
  <c r="L8" i="29" s="1"/>
  <c r="H9" i="29"/>
  <c r="L9" i="29" s="1"/>
  <c r="H17" i="29"/>
  <c r="L17" i="29" s="1"/>
  <c r="H25" i="29"/>
  <c r="L25" i="29" s="1"/>
  <c r="H19" i="29"/>
  <c r="L19" i="29" s="1"/>
  <c r="H24" i="29"/>
  <c r="L24" i="29" s="1"/>
  <c r="H10" i="29"/>
  <c r="L10" i="29" s="1"/>
  <c r="H18" i="29"/>
  <c r="L18" i="29" s="1"/>
  <c r="H26" i="29"/>
  <c r="L26" i="29" s="1"/>
  <c r="H11" i="29"/>
  <c r="L11" i="29" s="1"/>
  <c r="H27" i="29"/>
  <c r="L27" i="29" s="1"/>
  <c r="H5" i="29"/>
  <c r="G33" i="29"/>
  <c r="G7" i="29" s="1"/>
  <c r="K7" i="29" s="1"/>
  <c r="I5" i="29"/>
  <c r="I11" i="29"/>
  <c r="I7" i="29"/>
  <c r="I13" i="29"/>
  <c r="I17" i="29"/>
  <c r="I21" i="29"/>
  <c r="I25" i="29"/>
  <c r="I31" i="29"/>
  <c r="I9" i="29"/>
  <c r="I15" i="29"/>
  <c r="I19" i="29"/>
  <c r="I23" i="29"/>
  <c r="I27" i="29"/>
  <c r="I29" i="29"/>
  <c r="I8" i="29"/>
  <c r="I10" i="29"/>
  <c r="I12" i="29"/>
  <c r="I14" i="29"/>
  <c r="I16" i="29"/>
  <c r="I18" i="29"/>
  <c r="I20" i="29"/>
  <c r="I22" i="29"/>
  <c r="I24" i="29"/>
  <c r="I26" i="29"/>
  <c r="I28" i="29"/>
  <c r="G6" i="28"/>
  <c r="G7" i="28"/>
  <c r="G15" i="28"/>
  <c r="G23" i="28"/>
  <c r="G31" i="28"/>
  <c r="G16" i="28"/>
  <c r="G24" i="28"/>
  <c r="G5" i="28"/>
  <c r="G9" i="28"/>
  <c r="G25" i="28"/>
  <c r="G10" i="28"/>
  <c r="G18" i="28"/>
  <c r="G26" i="28"/>
  <c r="G30" i="28"/>
  <c r="G8" i="28"/>
  <c r="G11" i="28"/>
  <c r="G19" i="28"/>
  <c r="G22" i="28"/>
  <c r="G17" i="28"/>
  <c r="G27" i="28"/>
  <c r="G12" i="28"/>
  <c r="G20" i="28"/>
  <c r="G28" i="28"/>
  <c r="G13" i="28"/>
  <c r="G21" i="28"/>
  <c r="G29" i="28"/>
  <c r="G14" i="28"/>
  <c r="I4" i="28"/>
  <c r="B31" i="28"/>
  <c r="B30" i="28"/>
  <c r="B29" i="28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B7" i="28"/>
  <c r="B6" i="28"/>
  <c r="B5" i="28"/>
  <c r="G28" i="29" l="1"/>
  <c r="K28" i="29" s="1"/>
  <c r="G31" i="29"/>
  <c r="K31" i="29" s="1"/>
  <c r="G6" i="29"/>
  <c r="K6" i="29" s="1"/>
  <c r="G16" i="29"/>
  <c r="K16" i="29" s="1"/>
  <c r="G25" i="29"/>
  <c r="K25" i="29" s="1"/>
  <c r="G5" i="29"/>
  <c r="G22" i="29"/>
  <c r="K22" i="29" s="1"/>
  <c r="G20" i="29"/>
  <c r="K20" i="29" s="1"/>
  <c r="G27" i="29"/>
  <c r="K27" i="29" s="1"/>
  <c r="G11" i="29"/>
  <c r="K11" i="29" s="1"/>
  <c r="G8" i="29"/>
  <c r="K8" i="29" s="1"/>
  <c r="G18" i="29"/>
  <c r="K18" i="29" s="1"/>
  <c r="G13" i="29"/>
  <c r="K13" i="29" s="1"/>
  <c r="G23" i="29"/>
  <c r="K23" i="29" s="1"/>
  <c r="G24" i="29"/>
  <c r="K24" i="29" s="1"/>
  <c r="G12" i="29"/>
  <c r="K12" i="29" s="1"/>
  <c r="G26" i="29"/>
  <c r="K26" i="29" s="1"/>
  <c r="G14" i="29"/>
  <c r="K14" i="29" s="1"/>
  <c r="G9" i="29"/>
  <c r="K9" i="29" s="1"/>
  <c r="G15" i="29"/>
  <c r="K15" i="29" s="1"/>
  <c r="G29" i="29"/>
  <c r="K29" i="29" s="1"/>
  <c r="G17" i="29"/>
  <c r="K17" i="29" s="1"/>
  <c r="G30" i="29"/>
  <c r="K30" i="29" s="1"/>
  <c r="G19" i="29"/>
  <c r="K19" i="29" s="1"/>
  <c r="G21" i="29"/>
  <c r="K21" i="29" s="1"/>
  <c r="G10" i="29"/>
  <c r="K10" i="29" s="1"/>
  <c r="I12" i="28"/>
  <c r="I20" i="28"/>
  <c r="I28" i="28"/>
  <c r="I14" i="28"/>
  <c r="I7" i="28"/>
  <c r="I23" i="28"/>
  <c r="I8" i="28"/>
  <c r="I5" i="28"/>
  <c r="I13" i="28"/>
  <c r="I21" i="28"/>
  <c r="I29" i="28"/>
  <c r="I6" i="28"/>
  <c r="I22" i="28"/>
  <c r="I30" i="28"/>
  <c r="I15" i="28"/>
  <c r="I31" i="28"/>
  <c r="I24" i="28"/>
  <c r="I9" i="28"/>
  <c r="I17" i="28"/>
  <c r="I25" i="28"/>
  <c r="I10" i="28"/>
  <c r="I18" i="28"/>
  <c r="I26" i="28"/>
  <c r="I11" i="28"/>
  <c r="I19" i="28"/>
  <c r="I27" i="28"/>
  <c r="I16" i="28"/>
  <c r="K5" i="28"/>
  <c r="K21" i="28"/>
  <c r="K27" i="28"/>
  <c r="K17" i="28"/>
  <c r="K11" i="28"/>
  <c r="K30" i="28"/>
  <c r="K28" i="28"/>
  <c r="K22" i="28"/>
  <c r="K20" i="28"/>
  <c r="K12" i="28"/>
  <c r="K8" i="28"/>
  <c r="K6" i="28"/>
  <c r="K16" i="28"/>
  <c r="K9" i="28"/>
  <c r="K7" i="28"/>
  <c r="K18" i="28"/>
  <c r="K23" i="28"/>
  <c r="K29" i="28"/>
  <c r="K13" i="28"/>
  <c r="K24" i="28"/>
  <c r="K14" i="28"/>
  <c r="K19" i="28"/>
  <c r="K25" i="28"/>
  <c r="K31" i="28"/>
  <c r="K26" i="28"/>
  <c r="K10" i="28"/>
  <c r="K15" i="28"/>
  <c r="P9" i="10" l="1"/>
  <c r="P10" i="10"/>
  <c r="P12" i="10"/>
  <c r="P18" i="10"/>
  <c r="P20" i="10"/>
  <c r="P26" i="10"/>
  <c r="P28" i="10"/>
  <c r="P34" i="10"/>
  <c r="P36" i="10"/>
  <c r="P7" i="10"/>
  <c r="P8" i="10"/>
  <c r="P11" i="10"/>
  <c r="P13" i="10"/>
  <c r="P14" i="10"/>
  <c r="P15" i="10"/>
  <c r="P16" i="10"/>
  <c r="P17" i="10"/>
  <c r="P19" i="10"/>
  <c r="P21" i="10"/>
  <c r="P22" i="10"/>
  <c r="P23" i="10"/>
  <c r="P24" i="10"/>
  <c r="P25" i="10"/>
  <c r="P27" i="10"/>
  <c r="P29" i="10"/>
  <c r="P30" i="10"/>
  <c r="P31" i="10"/>
  <c r="P32" i="10"/>
  <c r="P33" i="10"/>
  <c r="P35" i="10"/>
  <c r="P37" i="10"/>
  <c r="P38" i="10"/>
  <c r="P6" i="10"/>
  <c r="H6" i="14" l="1"/>
  <c r="I6" i="14" s="1"/>
  <c r="H5" i="14"/>
  <c r="I5" i="14" s="1"/>
  <c r="H4" i="14"/>
  <c r="I4" i="14" s="1"/>
  <c r="E31" i="8" l="1"/>
  <c r="D31" i="8"/>
  <c r="E30" i="8"/>
  <c r="I30" i="8" s="1"/>
  <c r="D30" i="8"/>
  <c r="E29" i="8"/>
  <c r="D29" i="8"/>
  <c r="E28" i="8"/>
  <c r="D28" i="8"/>
  <c r="E27" i="8"/>
  <c r="D27" i="8"/>
  <c r="E26" i="8"/>
  <c r="D26" i="8"/>
  <c r="E25" i="8"/>
  <c r="D25" i="8"/>
  <c r="E24" i="8"/>
  <c r="D24" i="8"/>
  <c r="E23" i="8"/>
  <c r="D23" i="8"/>
  <c r="E22" i="8"/>
  <c r="I22" i="8" s="1"/>
  <c r="D22" i="8"/>
  <c r="E21" i="8"/>
  <c r="D21" i="8"/>
  <c r="E20" i="8"/>
  <c r="D20" i="8"/>
  <c r="E19" i="8"/>
  <c r="D19" i="8"/>
  <c r="E18" i="8"/>
  <c r="D18" i="8"/>
  <c r="E17" i="8"/>
  <c r="D17" i="8"/>
  <c r="E16" i="8"/>
  <c r="D16" i="8"/>
  <c r="E15" i="8"/>
  <c r="D15" i="8"/>
  <c r="E14" i="8"/>
  <c r="D14" i="8"/>
  <c r="E13" i="8"/>
  <c r="D13" i="8"/>
  <c r="E12" i="8"/>
  <c r="D12" i="8"/>
  <c r="E11" i="8"/>
  <c r="D11" i="8"/>
  <c r="I11" i="8" s="1"/>
  <c r="E10" i="8"/>
  <c r="D10" i="8"/>
  <c r="E9" i="8"/>
  <c r="D9" i="8"/>
  <c r="E8" i="8"/>
  <c r="D8" i="8"/>
  <c r="E7" i="8"/>
  <c r="D7" i="8"/>
  <c r="E6" i="8"/>
  <c r="D6" i="8"/>
  <c r="E5" i="8"/>
  <c r="D5" i="8"/>
  <c r="E33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8" i="25"/>
  <c r="D7" i="25"/>
  <c r="D6" i="25"/>
  <c r="D5" i="25"/>
  <c r="C33" i="17"/>
  <c r="E27" i="17"/>
  <c r="E16" i="17"/>
  <c r="E31" i="17"/>
  <c r="E25" i="17"/>
  <c r="E17" i="17"/>
  <c r="E21" i="17"/>
  <c r="E23" i="17"/>
  <c r="E30" i="17"/>
  <c r="E28" i="17"/>
  <c r="E29" i="17"/>
  <c r="E14" i="17"/>
  <c r="E18" i="17"/>
  <c r="E8" i="17"/>
  <c r="E5" i="17"/>
  <c r="E11" i="17"/>
  <c r="E10" i="17"/>
  <c r="E7" i="17"/>
  <c r="E20" i="17"/>
  <c r="E6" i="17"/>
  <c r="E12" i="17"/>
  <c r="E24" i="17"/>
  <c r="E26" i="17"/>
  <c r="E22" i="17"/>
  <c r="E15" i="17"/>
  <c r="E9" i="17"/>
  <c r="E13" i="17"/>
  <c r="E19" i="17"/>
  <c r="F40" i="19"/>
  <c r="E40" i="19"/>
  <c r="D40" i="19"/>
  <c r="G40" i="19" s="1"/>
  <c r="F39" i="19"/>
  <c r="E39" i="19"/>
  <c r="D39" i="19"/>
  <c r="G39" i="19" s="1"/>
  <c r="F38" i="19"/>
  <c r="E38" i="19"/>
  <c r="D38" i="19"/>
  <c r="G38" i="19" s="1"/>
  <c r="F37" i="19"/>
  <c r="E37" i="19"/>
  <c r="D37" i="19"/>
  <c r="G37" i="19" s="1"/>
  <c r="F36" i="19"/>
  <c r="E36" i="19"/>
  <c r="D36" i="19"/>
  <c r="G36" i="19" s="1"/>
  <c r="F31" i="19"/>
  <c r="E31" i="19"/>
  <c r="D31" i="19"/>
  <c r="F30" i="19"/>
  <c r="E30" i="19"/>
  <c r="D30" i="19"/>
  <c r="F29" i="19"/>
  <c r="E29" i="19"/>
  <c r="D29" i="19"/>
  <c r="F28" i="19"/>
  <c r="E28" i="19"/>
  <c r="D28" i="19"/>
  <c r="F27" i="19"/>
  <c r="E27" i="19"/>
  <c r="D27" i="19"/>
  <c r="F23" i="19"/>
  <c r="E23" i="19"/>
  <c r="D23" i="19"/>
  <c r="F25" i="19"/>
  <c r="E25" i="19"/>
  <c r="D25" i="19"/>
  <c r="F26" i="19"/>
  <c r="E26" i="19"/>
  <c r="D26" i="19"/>
  <c r="F24" i="19"/>
  <c r="E24" i="19"/>
  <c r="D24" i="19"/>
  <c r="F19" i="19"/>
  <c r="E19" i="19"/>
  <c r="D19" i="19"/>
  <c r="F22" i="19"/>
  <c r="E22" i="19"/>
  <c r="D22" i="19"/>
  <c r="F21" i="19"/>
  <c r="E21" i="19"/>
  <c r="D21" i="19"/>
  <c r="F20" i="19"/>
  <c r="E20" i="19"/>
  <c r="D20" i="19"/>
  <c r="F18" i="19"/>
  <c r="E18" i="19"/>
  <c r="D18" i="19"/>
  <c r="F17" i="19"/>
  <c r="E17" i="19"/>
  <c r="D17" i="19"/>
  <c r="F15" i="19"/>
  <c r="E15" i="19"/>
  <c r="D15" i="19"/>
  <c r="F14" i="19"/>
  <c r="E14" i="19"/>
  <c r="D14" i="19"/>
  <c r="F13" i="19"/>
  <c r="E13" i="19"/>
  <c r="D13" i="19"/>
  <c r="F16" i="19"/>
  <c r="E16" i="19"/>
  <c r="D16" i="19"/>
  <c r="F10" i="19"/>
  <c r="E10" i="19"/>
  <c r="D10" i="19"/>
  <c r="F12" i="19"/>
  <c r="E12" i="19"/>
  <c r="D12" i="19"/>
  <c r="F9" i="19"/>
  <c r="E9" i="19"/>
  <c r="D9" i="19"/>
  <c r="F11" i="19"/>
  <c r="E11" i="19"/>
  <c r="D11" i="19"/>
  <c r="F7" i="19"/>
  <c r="E7" i="19"/>
  <c r="D7" i="19"/>
  <c r="F8" i="19"/>
  <c r="E8" i="19"/>
  <c r="D8" i="19"/>
  <c r="F6" i="19"/>
  <c r="E6" i="19"/>
  <c r="D6" i="19"/>
  <c r="F5" i="19"/>
  <c r="E5" i="19"/>
  <c r="D5" i="19"/>
  <c r="P35" i="24"/>
  <c r="F31" i="8" s="1"/>
  <c r="G31" i="8" s="1"/>
  <c r="P34" i="24"/>
  <c r="F30" i="8" s="1"/>
  <c r="G30" i="8" s="1"/>
  <c r="P33" i="24"/>
  <c r="F29" i="8" s="1"/>
  <c r="G29" i="8" s="1"/>
  <c r="P32" i="24"/>
  <c r="F28" i="8" s="1"/>
  <c r="P31" i="24"/>
  <c r="P30" i="24"/>
  <c r="F27" i="8" s="1"/>
  <c r="P29" i="24"/>
  <c r="F26" i="8" s="1"/>
  <c r="G26" i="8" s="1"/>
  <c r="P28" i="24"/>
  <c r="F25" i="8" s="1"/>
  <c r="P27" i="24"/>
  <c r="P26" i="24"/>
  <c r="F24" i="8" s="1"/>
  <c r="P25" i="24"/>
  <c r="F23" i="8" s="1"/>
  <c r="P24" i="24"/>
  <c r="F22" i="8" s="1"/>
  <c r="G22" i="8" s="1"/>
  <c r="P23" i="24"/>
  <c r="F21" i="8" s="1"/>
  <c r="P22" i="24"/>
  <c r="P21" i="24"/>
  <c r="F20" i="8" s="1"/>
  <c r="P20" i="24"/>
  <c r="F19" i="8" s="1"/>
  <c r="P19" i="24"/>
  <c r="F18" i="8" s="1"/>
  <c r="G18" i="8" s="1"/>
  <c r="P18" i="24"/>
  <c r="F17" i="8" s="1"/>
  <c r="P17" i="24"/>
  <c r="F16" i="8" s="1"/>
  <c r="G16" i="8" s="1"/>
  <c r="P16" i="24"/>
  <c r="F15" i="8" s="1"/>
  <c r="P15" i="24"/>
  <c r="F14" i="8" s="1"/>
  <c r="P14" i="24"/>
  <c r="F13" i="8" s="1"/>
  <c r="P13" i="24"/>
  <c r="F12" i="8" s="1"/>
  <c r="G12" i="8" s="1"/>
  <c r="P12" i="24"/>
  <c r="P11" i="24"/>
  <c r="F11" i="8" s="1"/>
  <c r="P10" i="24"/>
  <c r="F10" i="8" s="1"/>
  <c r="G10" i="8" s="1"/>
  <c r="P9" i="24"/>
  <c r="F9" i="8" s="1"/>
  <c r="G9" i="8" s="1"/>
  <c r="P8" i="24"/>
  <c r="F8" i="8" s="1"/>
  <c r="P7" i="24"/>
  <c r="F7" i="8" s="1"/>
  <c r="P6" i="24"/>
  <c r="F6" i="8" s="1"/>
  <c r="G6" i="8" s="1"/>
  <c r="P5" i="24"/>
  <c r="F5" i="8" s="1"/>
  <c r="P4" i="24"/>
  <c r="P3" i="24"/>
  <c r="W38" i="23"/>
  <c r="O38" i="10" s="1"/>
  <c r="S14" i="10" s="1"/>
  <c r="V38" i="23"/>
  <c r="W37" i="23"/>
  <c r="O37" i="10" s="1"/>
  <c r="S13" i="10" s="1"/>
  <c r="V37" i="23"/>
  <c r="W36" i="23"/>
  <c r="O36" i="10" s="1"/>
  <c r="S7" i="10" s="1"/>
  <c r="V36" i="23"/>
  <c r="W35" i="23"/>
  <c r="O35" i="10" s="1"/>
  <c r="S19" i="10" s="1"/>
  <c r="V35" i="23"/>
  <c r="W34" i="23"/>
  <c r="O34" i="10" s="1"/>
  <c r="V34" i="23"/>
  <c r="D38" i="20" s="1"/>
  <c r="W33" i="23"/>
  <c r="O33" i="10" s="1"/>
  <c r="S23" i="10" s="1"/>
  <c r="V33" i="23"/>
  <c r="W32" i="23"/>
  <c r="O32" i="10" s="1"/>
  <c r="S21" i="10" s="1"/>
  <c r="V32" i="23"/>
  <c r="W31" i="23"/>
  <c r="O31" i="10" s="1"/>
  <c r="S16" i="10" s="1"/>
  <c r="V31" i="23"/>
  <c r="W30" i="23"/>
  <c r="O30" i="10" s="1"/>
  <c r="V30" i="23"/>
  <c r="D40" i="20" s="1"/>
  <c r="W29" i="23"/>
  <c r="O29" i="10" s="1"/>
  <c r="S6" i="10" s="1"/>
  <c r="V29" i="23"/>
  <c r="W28" i="23"/>
  <c r="O28" i="10" s="1"/>
  <c r="S8" i="10" s="1"/>
  <c r="V28" i="23"/>
  <c r="W27" i="23"/>
  <c r="O27" i="10" s="1"/>
  <c r="S10" i="10" s="1"/>
  <c r="V27" i="23"/>
  <c r="D18" i="20" s="1"/>
  <c r="W26" i="23"/>
  <c r="O26" i="10" s="1"/>
  <c r="S25" i="10" s="1"/>
  <c r="V26" i="23"/>
  <c r="W25" i="23"/>
  <c r="O25" i="10" s="1"/>
  <c r="V25" i="23"/>
  <c r="D39" i="20" s="1"/>
  <c r="W24" i="23"/>
  <c r="O24" i="10" s="1"/>
  <c r="S24" i="10" s="1"/>
  <c r="V24" i="23"/>
  <c r="W23" i="23"/>
  <c r="O23" i="10" s="1"/>
  <c r="S26" i="10" s="1"/>
  <c r="V23" i="23"/>
  <c r="D7" i="20" s="1"/>
  <c r="W22" i="23"/>
  <c r="O22" i="10" s="1"/>
  <c r="S28" i="10" s="1"/>
  <c r="V22" i="23"/>
  <c r="D8" i="20" s="1"/>
  <c r="W21" i="23"/>
  <c r="O21" i="10" s="1"/>
  <c r="S18" i="10" s="1"/>
  <c r="V21" i="23"/>
  <c r="W20" i="23"/>
  <c r="O20" i="10" s="1"/>
  <c r="S32" i="10" s="1"/>
  <c r="V20" i="23"/>
  <c r="D11" i="20" s="1"/>
  <c r="W19" i="23"/>
  <c r="O19" i="10" s="1"/>
  <c r="S29" i="10" s="1"/>
  <c r="V19" i="23"/>
  <c r="W18" i="23"/>
  <c r="O18" i="10" s="1"/>
  <c r="S11" i="10" s="1"/>
  <c r="V18" i="23"/>
  <c r="D16" i="20" s="1"/>
  <c r="W17" i="23"/>
  <c r="O17" i="10" s="1"/>
  <c r="S30" i="10" s="1"/>
  <c r="V17" i="23"/>
  <c r="W16" i="23"/>
  <c r="O16" i="10" s="1"/>
  <c r="S22" i="10" s="1"/>
  <c r="V16" i="23"/>
  <c r="W15" i="23"/>
  <c r="O15" i="10" s="1"/>
  <c r="V15" i="23"/>
  <c r="D37" i="20" s="1"/>
  <c r="W14" i="23"/>
  <c r="O14" i="10" s="1"/>
  <c r="S17" i="10" s="1"/>
  <c r="V14" i="23"/>
  <c r="D25" i="20" s="1"/>
  <c r="W13" i="23"/>
  <c r="O13" i="10" s="1"/>
  <c r="S9" i="10" s="1"/>
  <c r="V13" i="23"/>
  <c r="D14" i="20" s="1"/>
  <c r="W12" i="23"/>
  <c r="O12" i="10" s="1"/>
  <c r="S15" i="10" s="1"/>
  <c r="V12" i="23"/>
  <c r="W11" i="23"/>
  <c r="O11" i="10" s="1"/>
  <c r="S12" i="10" s="1"/>
  <c r="V11" i="23"/>
  <c r="W10" i="23"/>
  <c r="O10" i="10" s="1"/>
  <c r="S31" i="10" s="1"/>
  <c r="V10" i="23"/>
  <c r="D6" i="20" s="1"/>
  <c r="AA9" i="23"/>
  <c r="Z9" i="23"/>
  <c r="W9" i="23"/>
  <c r="O9" i="10" s="1"/>
  <c r="S27" i="10" s="1"/>
  <c r="V9" i="23"/>
  <c r="D23" i="20" s="1"/>
  <c r="AA8" i="23"/>
  <c r="Z8" i="23"/>
  <c r="W8" i="23"/>
  <c r="O8" i="10" s="1"/>
  <c r="S20" i="10" s="1"/>
  <c r="V8" i="23"/>
  <c r="D9" i="20" s="1"/>
  <c r="AA7" i="23"/>
  <c r="Z7" i="23"/>
  <c r="W7" i="23"/>
  <c r="O7" i="10" s="1"/>
  <c r="V7" i="23"/>
  <c r="D36" i="20" s="1"/>
  <c r="W6" i="23"/>
  <c r="O6" i="10" s="1"/>
  <c r="T32" i="10" s="1"/>
  <c r="V6" i="23"/>
  <c r="G6" i="19" l="1"/>
  <c r="G17" i="19"/>
  <c r="G10" i="19"/>
  <c r="G21" i="19"/>
  <c r="G28" i="19"/>
  <c r="G11" i="19"/>
  <c r="G25" i="19"/>
  <c r="G8" i="19"/>
  <c r="G14" i="19"/>
  <c r="G24" i="19"/>
  <c r="G31" i="19"/>
  <c r="G9" i="19"/>
  <c r="G18" i="19"/>
  <c r="G23" i="19"/>
  <c r="G29" i="19"/>
  <c r="G5" i="19"/>
  <c r="G16" i="19"/>
  <c r="G22" i="19"/>
  <c r="G7" i="19"/>
  <c r="G15" i="19"/>
  <c r="G26" i="19"/>
  <c r="G12" i="19"/>
  <c r="G20" i="19"/>
  <c r="G27" i="19"/>
  <c r="G13" i="19"/>
  <c r="G19" i="19"/>
  <c r="G30" i="19"/>
  <c r="B29" i="25"/>
  <c r="C29" i="25"/>
  <c r="B14" i="25"/>
  <c r="C14" i="25"/>
  <c r="B7" i="25"/>
  <c r="B8" i="25"/>
  <c r="B9" i="25"/>
  <c r="B17" i="25"/>
  <c r="C17" i="25"/>
  <c r="B25" i="25"/>
  <c r="C25" i="25"/>
  <c r="B21" i="25"/>
  <c r="C21" i="25"/>
  <c r="B30" i="25"/>
  <c r="C30" i="25"/>
  <c r="B31" i="25"/>
  <c r="C31" i="25"/>
  <c r="B24" i="25"/>
  <c r="C24" i="25"/>
  <c r="B10" i="25"/>
  <c r="B18" i="25"/>
  <c r="C18" i="25"/>
  <c r="B26" i="25"/>
  <c r="C26" i="25"/>
  <c r="B13" i="25"/>
  <c r="B6" i="25"/>
  <c r="B15" i="25"/>
  <c r="C15" i="25"/>
  <c r="B16" i="25"/>
  <c r="C16" i="25"/>
  <c r="B11" i="25"/>
  <c r="B19" i="25"/>
  <c r="C19" i="25"/>
  <c r="B27" i="25"/>
  <c r="C27" i="25"/>
  <c r="B5" i="25"/>
  <c r="B22" i="25"/>
  <c r="C22" i="25"/>
  <c r="B23" i="25"/>
  <c r="C23" i="25"/>
  <c r="B12" i="25"/>
  <c r="B20" i="25"/>
  <c r="C20" i="25"/>
  <c r="B28" i="25"/>
  <c r="C28" i="25"/>
  <c r="F22" i="17"/>
  <c r="G22" i="17"/>
  <c r="F21" i="17"/>
  <c r="G21" i="17"/>
  <c r="F12" i="17"/>
  <c r="G12" i="17"/>
  <c r="F18" i="17"/>
  <c r="G18" i="17"/>
  <c r="F25" i="17"/>
  <c r="G25" i="17"/>
  <c r="F5" i="17"/>
  <c r="G5" i="17"/>
  <c r="F17" i="17"/>
  <c r="G17" i="17"/>
  <c r="F19" i="17"/>
  <c r="G19" i="17"/>
  <c r="F6" i="17"/>
  <c r="G6" i="17"/>
  <c r="F14" i="17"/>
  <c r="G14" i="17"/>
  <c r="F31" i="17"/>
  <c r="G31" i="17"/>
  <c r="F11" i="17"/>
  <c r="G11" i="17"/>
  <c r="F8" i="17"/>
  <c r="G8" i="17"/>
  <c r="F13" i="17"/>
  <c r="G13" i="17"/>
  <c r="F20" i="17"/>
  <c r="G20" i="17"/>
  <c r="F29" i="17"/>
  <c r="G29" i="17"/>
  <c r="F16" i="17"/>
  <c r="G16" i="17"/>
  <c r="F26" i="17"/>
  <c r="G26" i="17"/>
  <c r="F9" i="17"/>
  <c r="G9" i="17"/>
  <c r="F7" i="17"/>
  <c r="G7" i="17"/>
  <c r="F28" i="17"/>
  <c r="G28" i="17"/>
  <c r="F27" i="17"/>
  <c r="G27" i="17"/>
  <c r="F23" i="17"/>
  <c r="G23" i="17"/>
  <c r="F24" i="17"/>
  <c r="G24" i="17"/>
  <c r="F15" i="17"/>
  <c r="G15" i="17"/>
  <c r="F10" i="17"/>
  <c r="G10" i="17"/>
  <c r="F30" i="17"/>
  <c r="G30" i="17"/>
  <c r="I5" i="8"/>
  <c r="I13" i="8"/>
  <c r="I25" i="8"/>
  <c r="I29" i="8"/>
  <c r="G25" i="8"/>
  <c r="G13" i="8"/>
  <c r="I27" i="8"/>
  <c r="G21" i="8"/>
  <c r="I28" i="8"/>
  <c r="D24" i="20"/>
  <c r="E24" i="20" s="1"/>
  <c r="D22" i="20"/>
  <c r="E22" i="20" s="1"/>
  <c r="D30" i="20"/>
  <c r="E30" i="20" s="1"/>
  <c r="D13" i="20"/>
  <c r="E13" i="20" s="1"/>
  <c r="G15" i="8"/>
  <c r="G23" i="8"/>
  <c r="I16" i="8"/>
  <c r="I24" i="8"/>
  <c r="G11" i="8"/>
  <c r="I9" i="8"/>
  <c r="G19" i="8"/>
  <c r="G27" i="8"/>
  <c r="I7" i="8"/>
  <c r="G7" i="8"/>
  <c r="G17" i="8"/>
  <c r="G24" i="8"/>
  <c r="D32" i="8"/>
  <c r="I12" i="8"/>
  <c r="I20" i="8"/>
  <c r="I6" i="8"/>
  <c r="I10" i="8"/>
  <c r="I21" i="8"/>
  <c r="I14" i="8"/>
  <c r="D29" i="20"/>
  <c r="E29" i="20" s="1"/>
  <c r="D10" i="20"/>
  <c r="E10" i="20" s="1"/>
  <c r="D20" i="20"/>
  <c r="E20" i="20" s="1"/>
  <c r="D21" i="20"/>
  <c r="E21" i="20" s="1"/>
  <c r="D31" i="20"/>
  <c r="E31" i="20" s="1"/>
  <c r="D26" i="20"/>
  <c r="E26" i="20" s="1"/>
  <c r="D17" i="20"/>
  <c r="E17" i="20" s="1"/>
  <c r="D19" i="20"/>
  <c r="E19" i="20" s="1"/>
  <c r="D12" i="20"/>
  <c r="E12" i="20" s="1"/>
  <c r="D28" i="20"/>
  <c r="E28" i="20" s="1"/>
  <c r="D27" i="20"/>
  <c r="E27" i="20" s="1"/>
  <c r="D15" i="20"/>
  <c r="E15" i="20" s="1"/>
  <c r="D5" i="20"/>
  <c r="E5" i="20" s="1"/>
  <c r="G20" i="8"/>
  <c r="I8" i="8"/>
  <c r="I17" i="8"/>
  <c r="I26" i="8"/>
  <c r="I31" i="8"/>
  <c r="I23" i="8"/>
  <c r="G14" i="8"/>
  <c r="E32" i="8"/>
  <c r="J16" i="8" s="1"/>
  <c r="G8" i="8"/>
  <c r="G28" i="8"/>
  <c r="I15" i="8"/>
  <c r="I18" i="8"/>
  <c r="I19" i="8"/>
  <c r="D4" i="2"/>
  <c r="E5" i="2" s="1"/>
  <c r="J4" i="2"/>
  <c r="K33" i="2" s="1"/>
  <c r="G5" i="8"/>
  <c r="F32" i="8"/>
  <c r="E14" i="20"/>
  <c r="E39" i="20"/>
  <c r="E9" i="20"/>
  <c r="E6" i="20"/>
  <c r="E25" i="20"/>
  <c r="E16" i="20"/>
  <c r="E8" i="20"/>
  <c r="E40" i="20"/>
  <c r="E38" i="20"/>
  <c r="E18" i="20"/>
  <c r="E33" i="17"/>
  <c r="E36" i="20"/>
  <c r="E23" i="20"/>
  <c r="E11" i="20"/>
  <c r="E37" i="20"/>
  <c r="E7" i="20"/>
  <c r="D33" i="25"/>
  <c r="T12" i="10"/>
  <c r="T7" i="10"/>
  <c r="T9" i="10"/>
  <c r="T14" i="10"/>
  <c r="T19" i="10"/>
  <c r="T15" i="10"/>
  <c r="T17" i="10"/>
  <c r="T24" i="10"/>
  <c r="T23" i="10"/>
  <c r="T20" i="10"/>
  <c r="T26" i="10"/>
  <c r="T22" i="10"/>
  <c r="T30" i="10"/>
  <c r="T6" i="10"/>
  <c r="T8" i="10"/>
  <c r="T31" i="10"/>
  <c r="T11" i="10"/>
  <c r="T13" i="10"/>
  <c r="T10" i="10"/>
  <c r="T21" i="10"/>
  <c r="T28" i="10"/>
  <c r="T27" i="10"/>
  <c r="T16" i="10"/>
  <c r="T18" i="10"/>
  <c r="T25" i="10"/>
  <c r="T29" i="10"/>
  <c r="I13" i="17" l="1"/>
  <c r="I9" i="17"/>
  <c r="I15" i="17"/>
  <c r="I22" i="17"/>
  <c r="I26" i="17"/>
  <c r="I24" i="17"/>
  <c r="I12" i="17"/>
  <c r="I6" i="17"/>
  <c r="I20" i="17"/>
  <c r="I7" i="17"/>
  <c r="I10" i="17"/>
  <c r="I11" i="17"/>
  <c r="I5" i="17"/>
  <c r="I8" i="17"/>
  <c r="I18" i="17"/>
  <c r="I14" i="17"/>
  <c r="I29" i="17"/>
  <c r="I28" i="17"/>
  <c r="I30" i="17"/>
  <c r="I23" i="17"/>
  <c r="I21" i="17"/>
  <c r="I17" i="17"/>
  <c r="I25" i="17"/>
  <c r="I31" i="17"/>
  <c r="I16" i="17"/>
  <c r="I27" i="17"/>
  <c r="I19" i="17"/>
  <c r="H19" i="17"/>
  <c r="H13" i="17"/>
  <c r="H9" i="17"/>
  <c r="H15" i="17"/>
  <c r="H22" i="17"/>
  <c r="H26" i="17"/>
  <c r="H24" i="17"/>
  <c r="H12" i="17"/>
  <c r="H6" i="17"/>
  <c r="H20" i="17"/>
  <c r="H7" i="17"/>
  <c r="H10" i="17"/>
  <c r="H11" i="17"/>
  <c r="H5" i="17"/>
  <c r="H8" i="17"/>
  <c r="H18" i="17"/>
  <c r="H14" i="17"/>
  <c r="H29" i="17"/>
  <c r="H28" i="17"/>
  <c r="H30" i="17"/>
  <c r="H23" i="17"/>
  <c r="H21" i="17"/>
  <c r="H17" i="17"/>
  <c r="H25" i="17"/>
  <c r="H31" i="17"/>
  <c r="H16" i="17"/>
  <c r="H27" i="17"/>
  <c r="H33" i="25"/>
  <c r="G33" i="25"/>
  <c r="J14" i="8"/>
  <c r="J5" i="8"/>
  <c r="J15" i="8"/>
  <c r="J11" i="8"/>
  <c r="J17" i="8"/>
  <c r="J25" i="8"/>
  <c r="J13" i="8"/>
  <c r="J23" i="8"/>
  <c r="J27" i="8"/>
  <c r="J28" i="8"/>
  <c r="J10" i="8"/>
  <c r="J24" i="8"/>
  <c r="J30" i="8"/>
  <c r="J21" i="8"/>
  <c r="J29" i="8"/>
  <c r="J19" i="8"/>
  <c r="J26" i="8"/>
  <c r="J7" i="8"/>
  <c r="J22" i="8"/>
  <c r="J31" i="8"/>
  <c r="J12" i="8"/>
  <c r="J18" i="8"/>
  <c r="J8" i="8"/>
  <c r="J6" i="8"/>
  <c r="J20" i="8"/>
  <c r="J9" i="8"/>
  <c r="G7" i="25"/>
  <c r="I7" i="25" s="1"/>
  <c r="G15" i="25"/>
  <c r="I15" i="25" s="1"/>
  <c r="G23" i="25"/>
  <c r="I23" i="25" s="1"/>
  <c r="G31" i="25"/>
  <c r="I31" i="25" s="1"/>
  <c r="G8" i="25"/>
  <c r="I8" i="25" s="1"/>
  <c r="G16" i="25"/>
  <c r="I16" i="25" s="1"/>
  <c r="G24" i="25"/>
  <c r="I24" i="25" s="1"/>
  <c r="G5" i="25"/>
  <c r="G6" i="25"/>
  <c r="I6" i="25" s="1"/>
  <c r="G30" i="25"/>
  <c r="I30" i="25" s="1"/>
  <c r="G9" i="25"/>
  <c r="I9" i="25" s="1"/>
  <c r="G17" i="25"/>
  <c r="I17" i="25" s="1"/>
  <c r="G25" i="25"/>
  <c r="I25" i="25" s="1"/>
  <c r="G10" i="25"/>
  <c r="I10" i="25" s="1"/>
  <c r="G18" i="25"/>
  <c r="I18" i="25" s="1"/>
  <c r="G26" i="25"/>
  <c r="I26" i="25" s="1"/>
  <c r="G22" i="25"/>
  <c r="I22" i="25" s="1"/>
  <c r="G11" i="25"/>
  <c r="I11" i="25" s="1"/>
  <c r="G19" i="25"/>
  <c r="I19" i="25" s="1"/>
  <c r="G27" i="25"/>
  <c r="I27" i="25" s="1"/>
  <c r="G12" i="25"/>
  <c r="I12" i="25" s="1"/>
  <c r="G20" i="25"/>
  <c r="I20" i="25" s="1"/>
  <c r="G28" i="25"/>
  <c r="I28" i="25" s="1"/>
  <c r="G13" i="25"/>
  <c r="I13" i="25" s="1"/>
  <c r="G21" i="25"/>
  <c r="I21" i="25" s="1"/>
  <c r="G29" i="25"/>
  <c r="I29" i="25" s="1"/>
  <c r="G14" i="25"/>
  <c r="I14" i="25" s="1"/>
  <c r="E31" i="2"/>
  <c r="K26" i="2"/>
  <c r="K22" i="2"/>
  <c r="K14" i="2"/>
  <c r="K10" i="2"/>
  <c r="K17" i="2"/>
  <c r="K24" i="2"/>
  <c r="K18" i="2"/>
  <c r="K15" i="2"/>
  <c r="K25" i="2"/>
  <c r="K21" i="2"/>
  <c r="E16" i="2"/>
  <c r="E23" i="2"/>
  <c r="E14" i="2"/>
  <c r="E25" i="2"/>
  <c r="E10" i="2"/>
  <c r="E20" i="2"/>
  <c r="E13" i="2"/>
  <c r="E7" i="2"/>
  <c r="E18" i="2"/>
  <c r="E28" i="2"/>
  <c r="E9" i="2"/>
  <c r="E6" i="2"/>
  <c r="E22" i="2"/>
  <c r="E27" i="2"/>
  <c r="E30" i="2"/>
  <c r="E29" i="2"/>
  <c r="E33" i="2"/>
  <c r="E19" i="2"/>
  <c r="E24" i="2"/>
  <c r="E21" i="2"/>
  <c r="E15" i="2"/>
  <c r="E12" i="2"/>
  <c r="E17" i="2"/>
  <c r="E11" i="2"/>
  <c r="K30" i="2"/>
  <c r="E26" i="2"/>
  <c r="E8" i="2"/>
  <c r="K28" i="2"/>
  <c r="K13" i="2"/>
  <c r="K20" i="2"/>
  <c r="K9" i="2"/>
  <c r="K16" i="2"/>
  <c r="K5" i="2"/>
  <c r="K12" i="2"/>
  <c r="K6" i="2"/>
  <c r="K19" i="2"/>
  <c r="K31" i="2"/>
  <c r="K8" i="2"/>
  <c r="K27" i="2"/>
  <c r="K11" i="2"/>
  <c r="K29" i="2"/>
  <c r="K7" i="2"/>
  <c r="K23" i="2"/>
  <c r="H30" i="8"/>
  <c r="H22" i="8"/>
  <c r="H14" i="8"/>
  <c r="H6" i="8"/>
  <c r="H24" i="8"/>
  <c r="H8" i="8"/>
  <c r="H25" i="8"/>
  <c r="H17" i="8"/>
  <c r="H9" i="8"/>
  <c r="H21" i="8"/>
  <c r="H31" i="8"/>
  <c r="H23" i="8"/>
  <c r="H15" i="8"/>
  <c r="H7" i="8"/>
  <c r="H16" i="8"/>
  <c r="H29" i="8"/>
  <c r="H13" i="8"/>
  <c r="H5" i="8"/>
  <c r="H26" i="8"/>
  <c r="H18" i="8"/>
  <c r="H10" i="8"/>
  <c r="H27" i="8"/>
  <c r="H19" i="8"/>
  <c r="H11" i="8"/>
  <c r="H28" i="8"/>
  <c r="H20" i="8"/>
  <c r="H12" i="8"/>
  <c r="H8" i="25" l="1"/>
  <c r="H16" i="25"/>
  <c r="H24" i="25"/>
  <c r="H5" i="25"/>
  <c r="H9" i="25"/>
  <c r="H17" i="25"/>
  <c r="H25" i="25"/>
  <c r="H12" i="25"/>
  <c r="H20" i="25"/>
  <c r="H28" i="25"/>
  <c r="H13" i="25"/>
  <c r="H21" i="25"/>
  <c r="H29" i="25"/>
  <c r="H6" i="25"/>
  <c r="H14" i="25"/>
  <c r="H22" i="25"/>
  <c r="H30" i="25"/>
  <c r="H7" i="25"/>
  <c r="H23" i="25"/>
  <c r="H31" i="25"/>
  <c r="H10" i="25"/>
  <c r="H18" i="25"/>
  <c r="H26" i="25"/>
  <c r="H19" i="25"/>
  <c r="H27" i="25"/>
  <c r="H15" i="25"/>
  <c r="H11" i="25"/>
</calcChain>
</file>

<file path=xl/sharedStrings.xml><?xml version="1.0" encoding="utf-8"?>
<sst xmlns="http://schemas.openxmlformats.org/spreadsheetml/2006/main" count="778" uniqueCount="228">
  <si>
    <t>ACOMP07 - 31/01/2023</t>
  </si>
  <si>
    <t>COD.</t>
  </si>
  <si>
    <t>Nível geográfico</t>
  </si>
  <si>
    <t>Domicílios particulares</t>
  </si>
  <si>
    <t>Domicílios coletivos</t>
  </si>
  <si>
    <t>Pessoas</t>
  </si>
  <si>
    <t>Total
Domicílios Recenseados</t>
  </si>
  <si>
    <t>% Recusa</t>
  </si>
  <si>
    <t>Total de domicílios particulares</t>
  </si>
  <si>
    <t>Improvisados</t>
  </si>
  <si>
    <t>Permanentes</t>
  </si>
  <si>
    <t>Sem Morador</t>
  </si>
  <si>
    <t>Com Morador</t>
  </si>
  <si>
    <t>Total de pessoas</t>
  </si>
  <si>
    <t>Homens</t>
  </si>
  <si>
    <t>Mulheres</t>
  </si>
  <si>
    <t>Ocupados</t>
  </si>
  <si>
    <t>Vagos</t>
  </si>
  <si>
    <t>Uso Ocasional</t>
  </si>
  <si>
    <t>Total</t>
  </si>
  <si>
    <t>Entrevista Presencial</t>
  </si>
  <si>
    <t>Entrevista por Telefone</t>
  </si>
  <si>
    <t>Morador Ausente</t>
  </si>
  <si>
    <t>Recusa</t>
  </si>
  <si>
    <t>Agendado</t>
  </si>
  <si>
    <t>Internet com entrevista</t>
  </si>
  <si>
    <t>Internet sem entrevista</t>
  </si>
  <si>
    <t>Brasil</t>
  </si>
  <si>
    <t>Modalidades de coleta</t>
  </si>
  <si>
    <t>Norte</t>
  </si>
  <si>
    <t>Entrevista presencial:</t>
  </si>
  <si>
    <t>Rondônia</t>
  </si>
  <si>
    <t>Entrevista por internet:</t>
  </si>
  <si>
    <t>Acre</t>
  </si>
  <si>
    <t>Entrevista por telefone:</t>
  </si>
  <si>
    <t>Amazonas</t>
  </si>
  <si>
    <t>Roraima</t>
  </si>
  <si>
    <t>Pará</t>
  </si>
  <si>
    <t>Amapá</t>
  </si>
  <si>
    <t>Tocantins</t>
  </si>
  <si>
    <t>Nordeste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</si>
  <si>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</si>
  <si>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</si>
  <si>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</si>
  <si>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</si>
  <si>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</si>
  <si>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</si>
  <si>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</si>
  <si>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</si>
  <si>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</si>
  <si>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Sudeste</t>
  </si>
  <si>
    <t>Minas Gerais</t>
  </si>
  <si>
    <t>Espírito Santo</t>
  </si>
  <si>
    <t>Rio de Janeiro</t>
  </si>
  <si>
    <t>São Paulo</t>
  </si>
  <si>
    <t>Sul</t>
  </si>
  <si>
    <t>Paraná</t>
  </si>
  <si>
    <t>Santa Catarina</t>
  </si>
  <si>
    <t>Rio Grande do Sul</t>
  </si>
  <si>
    <t>Centro-Oeste</t>
  </si>
  <si>
    <t>Mato Grosso do Sul</t>
  </si>
  <si>
    <t>Mato Grosso</t>
  </si>
  <si>
    <t>Goiás</t>
  </si>
  <si>
    <t>Distrito Federal</t>
  </si>
  <si>
    <t>CNEFE02 - 31/01/2023</t>
  </si>
  <si>
    <t>Total de setores</t>
  </si>
  <si>
    <t>Não iniciados</t>
  </si>
  <si>
    <t>Associados</t>
  </si>
  <si>
    <t>Carregados no DMC</t>
  </si>
  <si>
    <t>Em andamento (Total)</t>
  </si>
  <si>
    <t>Em andamento (Reaberto)</t>
  </si>
  <si>
    <t>Realizados</t>
  </si>
  <si>
    <t>Paralisados</t>
  </si>
  <si>
    <t>Supervisionados</t>
  </si>
  <si>
    <t>Liberados para pagamento</t>
  </si>
  <si>
    <t>Pagos</t>
  </si>
  <si>
    <t>Setores trabalhados</t>
  </si>
  <si>
    <r>
      <t xml:space="preserve">População Recenseada </t>
    </r>
    <r>
      <rPr>
        <b/>
        <sz val="11"/>
        <color rgb="FFFF0000"/>
        <rFont val="Calibri"/>
        <family val="2"/>
        <scheme val="minor"/>
      </rPr>
      <t>(Até 31 de janeiro de 2023)</t>
    </r>
  </si>
  <si>
    <t>UF</t>
  </si>
  <si>
    <t>Masculina</t>
  </si>
  <si>
    <t>Feminina</t>
  </si>
  <si>
    <t>%</t>
  </si>
  <si>
    <t>Região</t>
  </si>
  <si>
    <t>População recenseada</t>
  </si>
  <si>
    <r>
      <t xml:space="preserve">População em Aglomerado Subnormal </t>
    </r>
    <r>
      <rPr>
        <b/>
        <sz val="11"/>
        <color rgb="FFFF0000"/>
        <rFont val="Calibri"/>
        <family val="2"/>
        <scheme val="minor"/>
      </rPr>
      <t>(Até 31 de janeiro de 2023)</t>
    </r>
  </si>
  <si>
    <t>População em AGSN</t>
  </si>
  <si>
    <t>Pop. Recenseada total</t>
  </si>
  <si>
    <t>% em relação a pop. nos AGSN</t>
  </si>
  <si>
    <t>% em relação à pop. da UF</t>
  </si>
  <si>
    <t>-</t>
  </si>
  <si>
    <t>RO</t>
  </si>
  <si>
    <t>AC</t>
  </si>
  <si>
    <t>AM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</si>
  <si>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</si>
  <si>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</si>
  <si>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</si>
  <si>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</si>
  <si>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</si>
  <si>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</si>
  <si>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</si>
  <si>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</si>
  <si>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</si>
  <si>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</si>
  <si>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</si>
  <si>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</si>
  <si>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</si>
  <si>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</si>
  <si>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</si>
  <si>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</si>
  <si>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</si>
  <si>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</si>
  <si>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</si>
  <si>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</si>
  <si>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</si>
  <si>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</si>
  <si>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</si>
  <si>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DF</t>
  </si>
  <si>
    <r>
      <t xml:space="preserve">População Estimada e Prévia x Recenseada (ACOMP07) </t>
    </r>
    <r>
      <rPr>
        <b/>
        <sz val="11"/>
        <color rgb="FFFF0000"/>
        <rFont val="Calibri"/>
        <family val="2"/>
        <scheme val="minor"/>
      </rPr>
      <t>(Até 31 de janeiro de 2023)</t>
    </r>
  </si>
  <si>
    <t>População estimada</t>
  </si>
  <si>
    <t>População prévia</t>
  </si>
  <si>
    <t>População receneada</t>
  </si>
  <si>
    <t>% recenseado UF estimativa</t>
  </si>
  <si>
    <t>% recenseado UF prévia</t>
  </si>
  <si>
    <t>% recenseado Brasil estimativa</t>
  </si>
  <si>
    <t>% recenseado Brasil prévia</t>
  </si>
  <si>
    <t>População recenseada por UF - 2022</t>
  </si>
  <si>
    <t>Percentual de população recenseada (estimativa)</t>
  </si>
  <si>
    <t>Percentual de população recenseada (prévia)</t>
  </si>
  <si>
    <t>População Recenseada</t>
  </si>
  <si>
    <t>Média Brasil estimativa</t>
  </si>
  <si>
    <t>Média Brasil prévia</t>
  </si>
  <si>
    <t>Total:</t>
  </si>
  <si>
    <t>População recenseada por Capital - 2022</t>
  </si>
  <si>
    <t>Percentual de população recenseada - estimativa</t>
  </si>
  <si>
    <t>Percentual de população recenseada - prévia</t>
  </si>
  <si>
    <t>Média Capitais - estimativa</t>
  </si>
  <si>
    <t>Média Capitais - prévia</t>
  </si>
  <si>
    <t>Média Brasil - estimativa</t>
  </si>
  <si>
    <t>Média Brasil - prévia</t>
  </si>
  <si>
    <t>RO - Porto Velho</t>
  </si>
  <si>
    <t>AC - Rio Branco</t>
  </si>
  <si>
    <t>AM - Manaus</t>
  </si>
  <si>
    <t>RR - Boa Vista</t>
  </si>
  <si>
    <t>PA - Belém</t>
  </si>
  <si>
    <t>AP - Macapá</t>
  </si>
  <si>
    <t>TO - Palmas</t>
  </si>
  <si>
    <t>MA - São Luís</t>
  </si>
  <si>
    <t>PI - Teresina</t>
  </si>
  <si>
    <t>CE - Fortaleza</t>
  </si>
  <si>
    <t>RN - Natal</t>
  </si>
  <si>
    <t>PB - João Pessoa</t>
  </si>
  <si>
    <t>PE - Recife</t>
  </si>
  <si>
    <t>AL - Maceió</t>
  </si>
  <si>
    <t>SE - Aracaju</t>
  </si>
  <si>
    <t>BA - Salvador</t>
  </si>
  <si>
    <t>MG - Belo Horizonte</t>
  </si>
  <si>
    <t>ES - Vitória</t>
  </si>
  <si>
    <t>RJ - Rio de Janeiro</t>
  </si>
  <si>
    <t>SP - São Paulo</t>
  </si>
  <si>
    <t>PR - Curitiba</t>
  </si>
  <si>
    <t>SC - Florianópolis</t>
  </si>
  <si>
    <t>RS - Porto Alegre</t>
  </si>
  <si>
    <t>MS - Campo Grande</t>
  </si>
  <si>
    <t>MT - Cuiabá</t>
  </si>
  <si>
    <t>GO - Goiânia</t>
  </si>
  <si>
    <t>DF - Brasília</t>
  </si>
  <si>
    <t xml:space="preserve">  Fonte: IBGE - Censo 2022</t>
  </si>
  <si>
    <t>Média municípios &lt;= 170 mil - estimativa</t>
  </si>
  <si>
    <t>Média municípios &lt;= 170 mil - prévia</t>
  </si>
  <si>
    <t>Percentual de população recenseada</t>
  </si>
  <si>
    <t>MG - Uberlândia</t>
  </si>
  <si>
    <t>BA - Feira de Santana</t>
  </si>
  <si>
    <t>SC - Joinville</t>
  </si>
  <si>
    <t>RJ - Campos dos Goytacazes</t>
  </si>
  <si>
    <t>RJ - Belford Roxo</t>
  </si>
  <si>
    <t>PR - Londrina</t>
  </si>
  <si>
    <t>GO - Aparecida de Goiânia</t>
  </si>
  <si>
    <t>RJ - Duque de Caxias</t>
  </si>
  <si>
    <t>MG - Contagem</t>
  </si>
  <si>
    <r>
      <t xml:space="preserve">Domicílios Recenseados </t>
    </r>
    <r>
      <rPr>
        <b/>
        <sz val="11"/>
        <color rgb="FFFF0000"/>
        <rFont val="Calibri"/>
        <family val="2"/>
        <scheme val="minor"/>
      </rPr>
      <t>(Até 31 de janeiro de 2023)</t>
    </r>
  </si>
  <si>
    <t>Domicílios recenseados</t>
  </si>
  <si>
    <t>(Até 31 de janeiro de 2023)</t>
  </si>
  <si>
    <t>População Indígena</t>
  </si>
  <si>
    <t>População Quilombola</t>
  </si>
  <si>
    <t>% População indígena recenseada</t>
  </si>
  <si>
    <t>% População quilombola recenseada</t>
  </si>
  <si>
    <r>
      <t xml:space="preserve">Setores trabalhados e não iniciados </t>
    </r>
    <r>
      <rPr>
        <b/>
        <sz val="11"/>
        <color rgb="FFFF0000"/>
        <rFont val="Calibri"/>
        <family val="2"/>
        <scheme val="minor"/>
      </rPr>
      <t>(Até 31 de janeiro 2023)</t>
    </r>
  </si>
  <si>
    <t>Cod</t>
  </si>
  <si>
    <t>% setores trabalhados</t>
  </si>
  <si>
    <t>% setores trabalhados BR</t>
  </si>
  <si>
    <t>%setores não iniciados</t>
  </si>
  <si>
    <t>%setores não iniciados BR</t>
  </si>
  <si>
    <t>Tabela 6468 - Taxa de desocupação, na semana de referência, das pessoas de 14 anos ou mais de idade - Total, coeficiente de variação, variações em relação ao trimestre anterior e ao mesmo trimestre do ano anterior, e média anual</t>
  </si>
  <si>
    <t>Variável - Taxa de desocupação, na semana de referência, das pessoas de 14 anos ou mais de idade (%)</t>
  </si>
  <si>
    <t>% desocupação (PNAD-C) - 3º tri</t>
  </si>
  <si>
    <t>Trimestre - 2º e 3º trimestre 2022</t>
  </si>
  <si>
    <t>Nível Geográfico</t>
  </si>
  <si>
    <t>Taxa de desocupação - 2ºT</t>
  </si>
  <si>
    <t>Taxa de desocupação - 3ºT</t>
  </si>
  <si>
    <t>Fonte: IBGE - Pesquisa Nacional por Amostra de Domicílios Contínua trimestral</t>
  </si>
  <si>
    <t>Tipo de Questionário</t>
  </si>
  <si>
    <t>Amostra</t>
  </si>
  <si>
    <t>Básico</t>
  </si>
  <si>
    <t>Questionários</t>
  </si>
  <si>
    <t>Nivel Brasil (Até 31 de janeiro de 2023)</t>
  </si>
  <si>
    <t>Tempo Mediano Preechimento</t>
  </si>
  <si>
    <t>Taxa de recusa PNAD-Contínua - 1º, 2º e 3º trimestres de 2022</t>
  </si>
  <si>
    <t>1T2022</t>
  </si>
  <si>
    <t>2T2022</t>
  </si>
  <si>
    <t>3T2022</t>
  </si>
  <si>
    <t>Total selecionado</t>
  </si>
  <si>
    <t>Taxa de recusa</t>
  </si>
  <si>
    <t>Taxa de recusa Censo 2022</t>
  </si>
  <si>
    <t>Taxa de recusa PNAD-C 3T2022</t>
  </si>
  <si>
    <t>Taxa de recusa Censo 2022 BR</t>
  </si>
  <si>
    <t>SIGC - Supervisçao --&gt; Tabulações --&gt; Relatório - Domicílios por dia e horário da entrevista</t>
  </si>
  <si>
    <r>
      <t xml:space="preserve">Dias da semana e horário das entrevistas </t>
    </r>
    <r>
      <rPr>
        <b/>
        <sz val="10"/>
        <color rgb="FFFF0000"/>
        <rFont val="Calibri"/>
        <family val="2"/>
        <scheme val="minor"/>
      </rPr>
      <t>(Até 31 de janeiro de 2023)</t>
    </r>
  </si>
  <si>
    <t>Domingo</t>
  </si>
  <si>
    <t>Segunda-feira</t>
  </si>
  <si>
    <t>Terça-feira</t>
  </si>
  <si>
    <t>Quarta-feira</t>
  </si>
  <si>
    <t>Quinta-feira</t>
  </si>
  <si>
    <t>Sexta-feira</t>
  </si>
  <si>
    <t>Sábado</t>
  </si>
  <si>
    <t>Antes das 9 horas</t>
  </si>
  <si>
    <t>Entre 9 e 18 horas</t>
  </si>
  <si>
    <t>Entre 18 e 21 horas</t>
  </si>
  <si>
    <t>Entre 21 e 0 horas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</si>
</sst>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_-;\-* #,##0.00_-;_-* &quot;-&quot;??_-;_-@_-"/>
    <numFmt numFmtId="165" formatCode="#,###"/>
    <numFmt numFmtId="166" formatCode="###\ ###\ ###\ ###\ ##0_ ;\-###\ ###\ ###\ ###\ ##0_ ;@&quot; &quot;"/>
    <numFmt numFmtId="167" formatCode="0.0%"/>
  </numFmts>
  <fonts count="5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Liberation Sans"/>
    </font>
    <font>
      <sz val="10"/>
      <name val="MS Sans Serif"/>
      <family val="2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indexed="64"/>
      <name val="Calibri"/>
      <family val="2"/>
      <scheme val="minor"/>
    </font>
    <font>
      <sz val="11"/>
      <color rgb="FFFFFFFF"/>
      <name val="Calibri"/>
      <family val="2"/>
      <scheme val="minor"/>
    </font>
    <font>
      <sz val="11"/>
      <color rgb="FF333333"/>
      <name val="Calibri"/>
      <family val="2"/>
      <scheme val="minor"/>
    </font>
    <font>
      <sz val="10"/>
      <color rgb="FF000000"/>
      <name val="Liberation Sans"/>
    </font>
    <font>
      <b/>
      <sz val="10"/>
      <color rgb="FFFFFFFF"/>
      <name val="Calibri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9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rgb="FFFF0000"/>
      <name val="Calibri"/>
      <family val="2"/>
    </font>
    <font>
      <b/>
      <u/>
      <sz val="10"/>
      <color rgb="FF000000"/>
      <name val="Calibri"/>
      <family val="2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indexed="8"/>
      <name val="Calibri"/>
      <family val="2"/>
    </font>
    <font>
      <sz val="10"/>
      <name val="Calibri"/>
      <family val="2"/>
    </font>
    <font>
      <b/>
      <sz val="10"/>
      <color rgb="FFFF000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5E98C4"/>
        <bgColor indexed="64"/>
      </patternFill>
    </fill>
    <fill>
      <patternFill patternType="solid">
        <fgColor rgb="FFEDF3F8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4472C4"/>
        <bgColor rgb="FF4472C4"/>
      </patternFill>
    </fill>
    <fill>
      <patternFill patternType="solid">
        <fgColor theme="5" tint="-0.499984740745262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55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0" fillId="0" borderId="0"/>
    <xf numFmtId="0" fontId="21" fillId="0" borderId="0"/>
    <xf numFmtId="9" fontId="21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8" fillId="0" borderId="0"/>
    <xf numFmtId="0" fontId="1" fillId="0" borderId="0"/>
    <xf numFmtId="0" fontId="41" fillId="0" borderId="0"/>
    <xf numFmtId="9" fontId="41" fillId="0" borderId="0" applyFont="0" applyFill="0" applyBorder="0" applyAlignment="0" applyProtection="0"/>
    <xf numFmtId="0" fontId="42" fillId="0" borderId="0"/>
    <xf numFmtId="164" fontId="42" fillId="0" borderId="0" applyFont="0" applyFill="0" applyBorder="0" applyAlignment="0" applyProtection="0"/>
    <xf numFmtId="9" fontId="42" fillId="0" borderId="0" applyFont="0" applyFill="0" applyBorder="0" applyAlignment="0" applyProtection="0"/>
  </cellStyleXfs>
  <cellXfs count="294">
    <xf numFmtId="0" fontId="0" fillId="0" borderId="0" xfId="0"/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0" fontId="0" fillId="0" borderId="11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3" xfId="0" applyBorder="1" applyAlignment="1">
      <alignment vertical="center"/>
    </xf>
    <xf numFmtId="3" fontId="0" fillId="0" borderId="10" xfId="0" applyNumberFormat="1" applyBorder="1" applyAlignment="1">
      <alignment vertical="center"/>
    </xf>
    <xf numFmtId="3" fontId="0" fillId="0" borderId="13" xfId="0" applyNumberFormat="1" applyBorder="1" applyAlignment="1">
      <alignment vertical="center"/>
    </xf>
    <xf numFmtId="3" fontId="0" fillId="0" borderId="11" xfId="0" applyNumberFormat="1" applyBorder="1" applyAlignment="1">
      <alignment vertical="center"/>
    </xf>
    <xf numFmtId="0" fontId="19" fillId="0" borderId="0" xfId="0" applyFont="1" applyAlignment="1">
      <alignment horizontal="center" vertical="center"/>
    </xf>
    <xf numFmtId="0" fontId="1" fillId="0" borderId="0" xfId="43" applyFont="1" applyAlignment="1">
      <alignment vertical="center"/>
    </xf>
    <xf numFmtId="3" fontId="22" fillId="0" borderId="10" xfId="44" applyNumberFormat="1" applyFont="1" applyBorder="1" applyAlignment="1">
      <alignment horizontal="center" vertical="center"/>
    </xf>
    <xf numFmtId="10" fontId="22" fillId="0" borderId="10" xfId="45" applyNumberFormat="1" applyFont="1" applyBorder="1" applyAlignment="1">
      <alignment horizontal="center" vertical="center"/>
    </xf>
    <xf numFmtId="0" fontId="23" fillId="33" borderId="13" xfId="44" applyFont="1" applyFill="1" applyBorder="1" applyAlignment="1">
      <alignment horizontal="center" vertical="center" wrapText="1"/>
    </xf>
    <xf numFmtId="3" fontId="22" fillId="0" borderId="13" xfId="44" applyNumberFormat="1" applyFont="1" applyBorder="1" applyAlignment="1">
      <alignment horizontal="center" vertical="center"/>
    </xf>
    <xf numFmtId="10" fontId="22" fillId="0" borderId="13" xfId="45" applyNumberFormat="1" applyFont="1" applyBorder="1" applyAlignment="1">
      <alignment horizontal="center" vertical="center"/>
    </xf>
    <xf numFmtId="0" fontId="0" fillId="0" borderId="20" xfId="0" applyBorder="1" applyAlignment="1">
      <alignment vertical="center"/>
    </xf>
    <xf numFmtId="0" fontId="25" fillId="0" borderId="0" xfId="46" applyAlignment="1">
      <alignment vertical="center"/>
    </xf>
    <xf numFmtId="0" fontId="27" fillId="37" borderId="11" xfId="46" applyFont="1" applyFill="1" applyBorder="1" applyAlignment="1">
      <alignment horizontal="left" vertical="center"/>
    </xf>
    <xf numFmtId="0" fontId="27" fillId="36" borderId="27" xfId="46" applyFont="1" applyFill="1" applyBorder="1" applyAlignment="1">
      <alignment horizontal="left" vertical="center"/>
    </xf>
    <xf numFmtId="0" fontId="27" fillId="37" borderId="10" xfId="46" applyFont="1" applyFill="1" applyBorder="1" applyAlignment="1">
      <alignment horizontal="left" vertical="center"/>
    </xf>
    <xf numFmtId="0" fontId="27" fillId="37" borderId="27" xfId="46" applyFont="1" applyFill="1" applyBorder="1" applyAlignment="1">
      <alignment horizontal="left" vertical="center"/>
    </xf>
    <xf numFmtId="0" fontId="27" fillId="0" borderId="27" xfId="46" applyFont="1" applyBorder="1" applyAlignment="1">
      <alignment horizontal="right" vertical="center"/>
    </xf>
    <xf numFmtId="0" fontId="27" fillId="37" borderId="13" xfId="46" applyFont="1" applyFill="1" applyBorder="1" applyAlignment="1">
      <alignment horizontal="left" vertical="center"/>
    </xf>
    <xf numFmtId="0" fontId="19" fillId="0" borderId="0" xfId="0" applyFont="1" applyAlignment="1">
      <alignment horizontal="center"/>
    </xf>
    <xf numFmtId="0" fontId="19" fillId="0" borderId="0" xfId="0" applyFont="1" applyAlignment="1">
      <alignment vertical="center"/>
    </xf>
    <xf numFmtId="0" fontId="18" fillId="0" borderId="28" xfId="0" applyFont="1" applyBorder="1" applyAlignment="1">
      <alignment horizontal="left" vertical="center" wrapText="1"/>
    </xf>
    <xf numFmtId="0" fontId="19" fillId="0" borderId="30" xfId="0" applyFont="1" applyBorder="1" applyAlignment="1">
      <alignment horizontal="center" vertical="center" wrapText="1"/>
    </xf>
    <xf numFmtId="0" fontId="24" fillId="0" borderId="0" xfId="0" applyFont="1" applyAlignment="1">
      <alignment horizontal="left"/>
    </xf>
    <xf numFmtId="0" fontId="30" fillId="0" borderId="0" xfId="48" applyFont="1" applyAlignment="1">
      <alignment vertical="center"/>
    </xf>
    <xf numFmtId="0" fontId="13" fillId="33" borderId="14" xfId="0" applyFont="1" applyFill="1" applyBorder="1" applyAlignment="1">
      <alignment horizontal="center" vertical="center" wrapText="1"/>
    </xf>
    <xf numFmtId="0" fontId="23" fillId="33" borderId="13" xfId="44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3" fontId="16" fillId="0" borderId="11" xfId="0" applyNumberFormat="1" applyFont="1" applyBorder="1" applyAlignment="1">
      <alignment vertical="center"/>
    </xf>
    <xf numFmtId="3" fontId="16" fillId="0" borderId="10" xfId="0" applyNumberFormat="1" applyFont="1" applyBorder="1" applyAlignment="1">
      <alignment vertical="center"/>
    </xf>
    <xf numFmtId="10" fontId="0" fillId="0" borderId="0" xfId="1" applyNumberFormat="1" applyFont="1" applyBorder="1" applyAlignment="1">
      <alignment vertical="center"/>
    </xf>
    <xf numFmtId="3" fontId="17" fillId="0" borderId="0" xfId="0" applyNumberFormat="1" applyFont="1" applyAlignment="1">
      <alignment vertical="center"/>
    </xf>
    <xf numFmtId="3" fontId="35" fillId="0" borderId="0" xfId="0" applyNumberFormat="1" applyFont="1" applyAlignment="1">
      <alignment vertical="center"/>
    </xf>
    <xf numFmtId="3" fontId="36" fillId="0" borderId="0" xfId="0" applyNumberFormat="1" applyFont="1" applyAlignment="1">
      <alignment vertical="center"/>
    </xf>
    <xf numFmtId="0" fontId="38" fillId="0" borderId="0" xfId="0" applyFont="1" applyAlignment="1">
      <alignment vertical="center"/>
    </xf>
    <xf numFmtId="0" fontId="23" fillId="33" borderId="24" xfId="0" applyFont="1" applyFill="1" applyBorder="1" applyAlignment="1">
      <alignment horizontal="center" vertical="center" wrapText="1"/>
    </xf>
    <xf numFmtId="0" fontId="23" fillId="33" borderId="14" xfId="0" applyFont="1" applyFill="1" applyBorder="1" applyAlignment="1">
      <alignment horizontal="center" vertical="center" wrapText="1"/>
    </xf>
    <xf numFmtId="0" fontId="19" fillId="0" borderId="11" xfId="0" applyFont="1" applyBorder="1" applyAlignment="1">
      <alignment vertical="center"/>
    </xf>
    <xf numFmtId="3" fontId="19" fillId="0" borderId="11" xfId="0" applyNumberFormat="1" applyFont="1" applyBorder="1" applyAlignment="1">
      <alignment vertical="center"/>
    </xf>
    <xf numFmtId="10" fontId="19" fillId="0" borderId="11" xfId="1" applyNumberFormat="1" applyFont="1" applyBorder="1" applyAlignment="1">
      <alignment vertical="center"/>
    </xf>
    <xf numFmtId="0" fontId="19" fillId="0" borderId="10" xfId="0" applyFont="1" applyBorder="1" applyAlignment="1">
      <alignment vertical="center"/>
    </xf>
    <xf numFmtId="0" fontId="19" fillId="0" borderId="13" xfId="0" applyFont="1" applyBorder="1" applyAlignment="1">
      <alignment vertical="center"/>
    </xf>
    <xf numFmtId="3" fontId="19" fillId="0" borderId="13" xfId="0" applyNumberFormat="1" applyFont="1" applyBorder="1" applyAlignment="1">
      <alignment vertical="center"/>
    </xf>
    <xf numFmtId="10" fontId="19" fillId="0" borderId="13" xfId="1" applyNumberFormat="1" applyFont="1" applyBorder="1" applyAlignment="1">
      <alignment vertical="center"/>
    </xf>
    <xf numFmtId="0" fontId="23" fillId="33" borderId="13" xfId="0" applyFont="1" applyFill="1" applyBorder="1" applyAlignment="1">
      <alignment horizontal="center" vertical="center" wrapText="1"/>
    </xf>
    <xf numFmtId="3" fontId="19" fillId="0" borderId="11" xfId="0" applyNumberFormat="1" applyFont="1" applyBorder="1" applyAlignment="1">
      <alignment horizontal="center" vertical="center"/>
    </xf>
    <xf numFmtId="10" fontId="19" fillId="0" borderId="11" xfId="1" applyNumberFormat="1" applyFont="1" applyBorder="1" applyAlignment="1">
      <alignment horizontal="center" vertical="center"/>
    </xf>
    <xf numFmtId="3" fontId="19" fillId="0" borderId="13" xfId="0" applyNumberFormat="1" applyFont="1" applyBorder="1" applyAlignment="1">
      <alignment horizontal="center" vertical="center"/>
    </xf>
    <xf numFmtId="10" fontId="19" fillId="0" borderId="13" xfId="1" applyNumberFormat="1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0" fontId="19" fillId="0" borderId="11" xfId="0" applyFont="1" applyBorder="1" applyAlignment="1">
      <alignment horizontal="left" vertical="center"/>
    </xf>
    <xf numFmtId="0" fontId="19" fillId="0" borderId="19" xfId="0" applyFont="1" applyBorder="1" applyAlignment="1">
      <alignment horizontal="left" vertical="center"/>
    </xf>
    <xf numFmtId="3" fontId="19" fillId="0" borderId="10" xfId="0" applyNumberFormat="1" applyFont="1" applyBorder="1" applyAlignment="1">
      <alignment vertical="center"/>
    </xf>
    <xf numFmtId="3" fontId="19" fillId="0" borderId="10" xfId="49" applyNumberFormat="1" applyFont="1" applyBorder="1" applyAlignment="1">
      <alignment vertical="center"/>
    </xf>
    <xf numFmtId="10" fontId="19" fillId="0" borderId="20" xfId="1" applyNumberFormat="1" applyFont="1" applyBorder="1" applyAlignment="1">
      <alignment vertical="center"/>
    </xf>
    <xf numFmtId="0" fontId="19" fillId="0" borderId="21" xfId="0" applyFont="1" applyBorder="1" applyAlignment="1">
      <alignment horizontal="left" vertical="center"/>
    </xf>
    <xf numFmtId="10" fontId="19" fillId="0" borderId="22" xfId="1" applyNumberFormat="1" applyFont="1" applyBorder="1" applyAlignment="1">
      <alignment vertical="center"/>
    </xf>
    <xf numFmtId="10" fontId="19" fillId="0" borderId="0" xfId="1" applyNumberFormat="1" applyFont="1" applyAlignment="1">
      <alignment vertical="center"/>
    </xf>
    <xf numFmtId="0" fontId="23" fillId="33" borderId="12" xfId="43" applyFont="1" applyFill="1" applyBorder="1" applyAlignment="1">
      <alignment horizontal="center" vertical="center" wrapText="1"/>
    </xf>
    <xf numFmtId="0" fontId="23" fillId="33" borderId="16" xfId="43" applyFont="1" applyFill="1" applyBorder="1" applyAlignment="1">
      <alignment horizontal="center" vertical="center" wrapText="1"/>
    </xf>
    <xf numFmtId="0" fontId="23" fillId="33" borderId="14" xfId="43" applyFont="1" applyFill="1" applyBorder="1" applyAlignment="1">
      <alignment horizontal="center" vertical="center" wrapText="1"/>
    </xf>
    <xf numFmtId="0" fontId="19" fillId="0" borderId="11" xfId="43" applyFont="1" applyBorder="1" applyAlignment="1">
      <alignment vertical="center"/>
    </xf>
    <xf numFmtId="0" fontId="19" fillId="0" borderId="11" xfId="43" applyFont="1" applyBorder="1" applyAlignment="1">
      <alignment horizontal="center" vertical="center"/>
    </xf>
    <xf numFmtId="3" fontId="19" fillId="0" borderId="11" xfId="43" applyNumberFormat="1" applyFont="1" applyBorder="1" applyAlignment="1">
      <alignment vertical="center"/>
    </xf>
    <xf numFmtId="10" fontId="19" fillId="0" borderId="11" xfId="43" applyNumberFormat="1" applyFont="1" applyBorder="1" applyAlignment="1">
      <alignment vertical="center"/>
    </xf>
    <xf numFmtId="10" fontId="19" fillId="0" borderId="18" xfId="43" applyNumberFormat="1" applyFont="1" applyBorder="1" applyAlignment="1">
      <alignment vertical="center"/>
    </xf>
    <xf numFmtId="0" fontId="19" fillId="0" borderId="10" xfId="43" applyFont="1" applyBorder="1" applyAlignment="1">
      <alignment vertical="center"/>
    </xf>
    <xf numFmtId="0" fontId="19" fillId="0" borderId="10" xfId="43" applyFont="1" applyBorder="1" applyAlignment="1">
      <alignment horizontal="center" vertical="center"/>
    </xf>
    <xf numFmtId="3" fontId="19" fillId="0" borderId="10" xfId="43" applyNumberFormat="1" applyFont="1" applyBorder="1" applyAlignment="1">
      <alignment vertical="center"/>
    </xf>
    <xf numFmtId="10" fontId="19" fillId="0" borderId="10" xfId="43" applyNumberFormat="1" applyFont="1" applyBorder="1" applyAlignment="1">
      <alignment vertical="center"/>
    </xf>
    <xf numFmtId="10" fontId="19" fillId="0" borderId="20" xfId="43" applyNumberFormat="1" applyFont="1" applyBorder="1" applyAlignment="1">
      <alignment vertical="center"/>
    </xf>
    <xf numFmtId="0" fontId="19" fillId="0" borderId="13" xfId="43" applyFont="1" applyBorder="1" applyAlignment="1">
      <alignment vertical="center"/>
    </xf>
    <xf numFmtId="0" fontId="19" fillId="0" borderId="13" xfId="43" applyFont="1" applyBorder="1" applyAlignment="1">
      <alignment horizontal="center" vertical="center"/>
    </xf>
    <xf numFmtId="3" fontId="19" fillId="0" borderId="13" xfId="43" applyNumberFormat="1" applyFont="1" applyBorder="1" applyAlignment="1">
      <alignment vertical="center"/>
    </xf>
    <xf numFmtId="10" fontId="19" fillId="0" borderId="13" xfId="43" applyNumberFormat="1" applyFont="1" applyBorder="1" applyAlignment="1">
      <alignment vertical="center"/>
    </xf>
    <xf numFmtId="10" fontId="19" fillId="0" borderId="22" xfId="43" applyNumberFormat="1" applyFont="1" applyBorder="1" applyAlignment="1">
      <alignment vertical="center"/>
    </xf>
    <xf numFmtId="10" fontId="19" fillId="0" borderId="23" xfId="43" applyNumberFormat="1" applyFont="1" applyBorder="1" applyAlignment="1">
      <alignment vertical="center"/>
    </xf>
    <xf numFmtId="0" fontId="13" fillId="33" borderId="12" xfId="46" applyFont="1" applyFill="1" applyBorder="1" applyAlignment="1">
      <alignment horizontal="center" vertical="center"/>
    </xf>
    <xf numFmtId="0" fontId="13" fillId="33" borderId="12" xfId="46" applyFont="1" applyFill="1" applyBorder="1" applyAlignment="1">
      <alignment horizontal="center" vertical="center" wrapText="1"/>
    </xf>
    <xf numFmtId="165" fontId="31" fillId="0" borderId="10" xfId="48" applyNumberFormat="1" applyFont="1" applyBorder="1" applyAlignment="1">
      <alignment vertical="center"/>
    </xf>
    <xf numFmtId="165" fontId="30" fillId="0" borderId="10" xfId="48" applyNumberFormat="1" applyFont="1" applyBorder="1" applyAlignment="1">
      <alignment vertical="center"/>
    </xf>
    <xf numFmtId="165" fontId="31" fillId="0" borderId="11" xfId="48" applyNumberFormat="1" applyFont="1" applyBorder="1" applyAlignment="1">
      <alignment vertical="center"/>
    </xf>
    <xf numFmtId="0" fontId="29" fillId="38" borderId="13" xfId="48" applyFont="1" applyFill="1" applyBorder="1" applyAlignment="1">
      <alignment horizontal="center" vertical="center" wrapText="1"/>
    </xf>
    <xf numFmtId="165" fontId="30" fillId="0" borderId="13" xfId="48" applyNumberFormat="1" applyFont="1" applyBorder="1" applyAlignment="1">
      <alignment vertical="center"/>
    </xf>
    <xf numFmtId="0" fontId="31" fillId="0" borderId="34" xfId="48" applyFont="1" applyBorder="1" applyAlignment="1">
      <alignment vertical="center"/>
    </xf>
    <xf numFmtId="0" fontId="31" fillId="0" borderId="32" xfId="48" applyFont="1" applyBorder="1" applyAlignment="1">
      <alignment horizontal="left" vertical="center" indent="1"/>
    </xf>
    <xf numFmtId="0" fontId="30" fillId="0" borderId="32" xfId="48" applyFont="1" applyBorder="1" applyAlignment="1">
      <alignment horizontal="left" vertical="center" indent="2"/>
    </xf>
    <xf numFmtId="0" fontId="30" fillId="0" borderId="33" xfId="48" applyFont="1" applyBorder="1" applyAlignment="1">
      <alignment horizontal="left" vertical="center" indent="2"/>
    </xf>
    <xf numFmtId="165" fontId="31" fillId="0" borderId="38" xfId="48" applyNumberFormat="1" applyFont="1" applyBorder="1" applyAlignment="1">
      <alignment vertical="center"/>
    </xf>
    <xf numFmtId="165" fontId="31" fillId="0" borderId="34" xfId="48" applyNumberFormat="1" applyFont="1" applyBorder="1" applyAlignment="1">
      <alignment vertical="center"/>
    </xf>
    <xf numFmtId="165" fontId="31" fillId="0" borderId="36" xfId="48" applyNumberFormat="1" applyFont="1" applyBorder="1" applyAlignment="1">
      <alignment vertical="center"/>
    </xf>
    <xf numFmtId="165" fontId="31" fillId="0" borderId="32" xfId="48" applyNumberFormat="1" applyFont="1" applyBorder="1" applyAlignment="1">
      <alignment vertical="center"/>
    </xf>
    <xf numFmtId="165" fontId="30" fillId="0" borderId="36" xfId="48" applyNumberFormat="1" applyFont="1" applyBorder="1" applyAlignment="1">
      <alignment vertical="center"/>
    </xf>
    <xf numFmtId="165" fontId="30" fillId="0" borderId="32" xfId="48" applyNumberFormat="1" applyFont="1" applyBorder="1" applyAlignment="1">
      <alignment vertical="center"/>
    </xf>
    <xf numFmtId="165" fontId="30" fillId="0" borderId="37" xfId="48" applyNumberFormat="1" applyFont="1" applyBorder="1" applyAlignment="1">
      <alignment vertical="center"/>
    </xf>
    <xf numFmtId="165" fontId="30" fillId="0" borderId="33" xfId="48" applyNumberFormat="1" applyFont="1" applyBorder="1" applyAlignment="1">
      <alignment vertical="center"/>
    </xf>
    <xf numFmtId="0" fontId="22" fillId="0" borderId="0" xfId="44" applyFont="1" applyAlignment="1">
      <alignment vertical="center"/>
    </xf>
    <xf numFmtId="0" fontId="22" fillId="0" borderId="10" xfId="44" applyFont="1" applyBorder="1" applyAlignment="1">
      <alignment vertical="center"/>
    </xf>
    <xf numFmtId="10" fontId="22" fillId="0" borderId="0" xfId="1" applyNumberFormat="1" applyFont="1" applyAlignment="1">
      <alignment vertical="center"/>
    </xf>
    <xf numFmtId="0" fontId="22" fillId="0" borderId="13" xfId="44" applyFont="1" applyBorder="1" applyAlignment="1">
      <alignment vertical="center"/>
    </xf>
    <xf numFmtId="0" fontId="33" fillId="0" borderId="0" xfId="44" applyFont="1" applyAlignment="1">
      <alignment vertical="center"/>
    </xf>
    <xf numFmtId="10" fontId="33" fillId="0" borderId="0" xfId="1" applyNumberFormat="1" applyFont="1" applyFill="1" applyBorder="1" applyAlignment="1">
      <alignment horizontal="center" vertical="center"/>
    </xf>
    <xf numFmtId="0" fontId="33" fillId="0" borderId="0" xfId="44" applyFont="1" applyAlignment="1">
      <alignment horizontal="left" vertical="center"/>
    </xf>
    <xf numFmtId="0" fontId="22" fillId="0" borderId="0" xfId="44" applyFont="1" applyAlignment="1">
      <alignment horizontal="left" vertical="center"/>
    </xf>
    <xf numFmtId="10" fontId="22" fillId="0" borderId="0" xfId="1" applyNumberFormat="1" applyFont="1" applyFill="1" applyBorder="1" applyAlignment="1">
      <alignment horizontal="center" vertical="center"/>
    </xf>
    <xf numFmtId="14" fontId="39" fillId="0" borderId="0" xfId="48" applyNumberFormat="1" applyFont="1" applyAlignment="1">
      <alignment vertical="center"/>
    </xf>
    <xf numFmtId="3" fontId="16" fillId="0" borderId="17" xfId="0" applyNumberFormat="1" applyFont="1" applyBorder="1" applyAlignment="1">
      <alignment vertical="center"/>
    </xf>
    <xf numFmtId="3" fontId="16" fillId="0" borderId="19" xfId="0" applyNumberFormat="1" applyFont="1" applyBorder="1" applyAlignment="1">
      <alignment vertical="center"/>
    </xf>
    <xf numFmtId="3" fontId="0" fillId="0" borderId="17" xfId="0" applyNumberFormat="1" applyBorder="1" applyAlignment="1">
      <alignment vertical="center"/>
    </xf>
    <xf numFmtId="3" fontId="0" fillId="0" borderId="19" xfId="0" applyNumberFormat="1" applyBorder="1" applyAlignment="1">
      <alignment vertical="center"/>
    </xf>
    <xf numFmtId="3" fontId="0" fillId="0" borderId="21" xfId="0" applyNumberFormat="1" applyBorder="1" applyAlignment="1">
      <alignment vertical="center"/>
    </xf>
    <xf numFmtId="165" fontId="31" fillId="0" borderId="44" xfId="48" applyNumberFormat="1" applyFont="1" applyBorder="1" applyAlignment="1">
      <alignment vertical="center"/>
    </xf>
    <xf numFmtId="165" fontId="31" fillId="0" borderId="42" xfId="48" applyNumberFormat="1" applyFont="1" applyBorder="1" applyAlignment="1">
      <alignment vertical="center"/>
    </xf>
    <xf numFmtId="165" fontId="30" fillId="0" borderId="42" xfId="48" applyNumberFormat="1" applyFont="1" applyBorder="1" applyAlignment="1">
      <alignment vertical="center"/>
    </xf>
    <xf numFmtId="165" fontId="30" fillId="0" borderId="43" xfId="48" applyNumberFormat="1" applyFont="1" applyBorder="1" applyAlignment="1">
      <alignment vertical="center"/>
    </xf>
    <xf numFmtId="10" fontId="19" fillId="0" borderId="10" xfId="1" applyNumberFormat="1" applyFont="1" applyBorder="1" applyAlignment="1">
      <alignment vertical="center"/>
    </xf>
    <xf numFmtId="0" fontId="0" fillId="0" borderId="39" xfId="0" applyBorder="1" applyAlignment="1">
      <alignment vertical="center"/>
    </xf>
    <xf numFmtId="0" fontId="1" fillId="0" borderId="10" xfId="43" applyFont="1" applyBorder="1" applyAlignment="1">
      <alignment vertical="center"/>
    </xf>
    <xf numFmtId="0" fontId="1" fillId="0" borderId="11" xfId="43" applyFont="1" applyBorder="1" applyAlignment="1">
      <alignment vertical="center"/>
    </xf>
    <xf numFmtId="0" fontId="1" fillId="0" borderId="13" xfId="43" applyFont="1" applyBorder="1" applyAlignment="1">
      <alignment vertical="center"/>
    </xf>
    <xf numFmtId="0" fontId="23" fillId="33" borderId="45" xfId="43" applyFont="1" applyFill="1" applyBorder="1" applyAlignment="1">
      <alignment horizontal="center" vertical="center" wrapText="1"/>
    </xf>
    <xf numFmtId="3" fontId="19" fillId="0" borderId="0" xfId="0" applyNumberFormat="1" applyFont="1" applyAlignment="1">
      <alignment vertical="center"/>
    </xf>
    <xf numFmtId="0" fontId="14" fillId="0" borderId="0" xfId="43" applyFont="1" applyAlignment="1">
      <alignment vertical="center"/>
    </xf>
    <xf numFmtId="0" fontId="18" fillId="0" borderId="0" xfId="43" applyFont="1" applyAlignment="1">
      <alignment vertical="center"/>
    </xf>
    <xf numFmtId="3" fontId="18" fillId="0" borderId="0" xfId="43" applyNumberFormat="1" applyFont="1" applyAlignment="1">
      <alignment vertical="center"/>
    </xf>
    <xf numFmtId="3" fontId="19" fillId="0" borderId="17" xfId="43" applyNumberFormat="1" applyFont="1" applyBorder="1" applyAlignment="1">
      <alignment vertical="center"/>
    </xf>
    <xf numFmtId="10" fontId="31" fillId="0" borderId="10" xfId="1" applyNumberFormat="1" applyFont="1" applyBorder="1" applyAlignment="1">
      <alignment vertical="center"/>
    </xf>
    <xf numFmtId="10" fontId="30" fillId="0" borderId="10" xfId="1" applyNumberFormat="1" applyFont="1" applyBorder="1" applyAlignment="1">
      <alignment vertical="center"/>
    </xf>
    <xf numFmtId="10" fontId="31" fillId="0" borderId="11" xfId="1" applyNumberFormat="1" applyFont="1" applyBorder="1" applyAlignment="1">
      <alignment vertical="center"/>
    </xf>
    <xf numFmtId="10" fontId="30" fillId="0" borderId="13" xfId="1" applyNumberFormat="1" applyFont="1" applyBorder="1" applyAlignment="1">
      <alignment vertical="center"/>
    </xf>
    <xf numFmtId="0" fontId="31" fillId="0" borderId="0" xfId="48" applyFont="1" applyAlignment="1">
      <alignment vertical="center"/>
    </xf>
    <xf numFmtId="165" fontId="30" fillId="0" borderId="0" xfId="48" applyNumberFormat="1" applyFont="1" applyAlignment="1">
      <alignment vertical="center"/>
    </xf>
    <xf numFmtId="10" fontId="30" fillId="0" borderId="0" xfId="1" applyNumberFormat="1" applyFont="1" applyBorder="1" applyAlignment="1">
      <alignment vertical="center"/>
    </xf>
    <xf numFmtId="0" fontId="18" fillId="0" borderId="0" xfId="0" applyFont="1" applyAlignment="1">
      <alignment vertical="center"/>
    </xf>
    <xf numFmtId="3" fontId="18" fillId="0" borderId="0" xfId="0" applyNumberFormat="1" applyFont="1" applyAlignment="1">
      <alignment vertical="center"/>
    </xf>
    <xf numFmtId="3" fontId="18" fillId="0" borderId="0" xfId="49" applyNumberFormat="1" applyFont="1" applyAlignment="1">
      <alignment vertical="center"/>
    </xf>
    <xf numFmtId="10" fontId="18" fillId="0" borderId="0" xfId="1" applyNumberFormat="1" applyFont="1" applyAlignment="1">
      <alignment vertical="center"/>
    </xf>
    <xf numFmtId="3" fontId="31" fillId="0" borderId="11" xfId="1" applyNumberFormat="1" applyFont="1" applyBorder="1" applyAlignment="1">
      <alignment vertical="center"/>
    </xf>
    <xf numFmtId="3" fontId="30" fillId="0" borderId="11" xfId="1" applyNumberFormat="1" applyFont="1" applyBorder="1" applyAlignment="1">
      <alignment vertical="center"/>
    </xf>
    <xf numFmtId="3" fontId="18" fillId="0" borderId="11" xfId="43" applyNumberFormat="1" applyFont="1" applyBorder="1" applyAlignment="1">
      <alignment vertical="center"/>
    </xf>
    <xf numFmtId="3" fontId="18" fillId="0" borderId="10" xfId="43" applyNumberFormat="1" applyFont="1" applyBorder="1" applyAlignment="1">
      <alignment vertical="center"/>
    </xf>
    <xf numFmtId="0" fontId="33" fillId="0" borderId="11" xfId="44" applyFont="1" applyBorder="1" applyAlignment="1">
      <alignment horizontal="left" vertical="center"/>
    </xf>
    <xf numFmtId="3" fontId="33" fillId="0" borderId="11" xfId="44" applyNumberFormat="1" applyFont="1" applyBorder="1" applyAlignment="1">
      <alignment horizontal="center" vertical="center"/>
    </xf>
    <xf numFmtId="10" fontId="33" fillId="0" borderId="11" xfId="45" applyNumberFormat="1" applyFont="1" applyBorder="1" applyAlignment="1">
      <alignment horizontal="center" vertical="center" wrapText="1"/>
    </xf>
    <xf numFmtId="0" fontId="33" fillId="0" borderId="10" xfId="44" applyFont="1" applyBorder="1" applyAlignment="1">
      <alignment vertical="center"/>
    </xf>
    <xf numFmtId="3" fontId="33" fillId="0" borderId="10" xfId="44" applyNumberFormat="1" applyFont="1" applyBorder="1" applyAlignment="1">
      <alignment horizontal="center" vertical="center"/>
    </xf>
    <xf numFmtId="10" fontId="33" fillId="0" borderId="10" xfId="45" applyNumberFormat="1" applyFont="1" applyBorder="1" applyAlignment="1">
      <alignment horizontal="center" vertical="center"/>
    </xf>
    <xf numFmtId="0" fontId="23" fillId="33" borderId="27" xfId="0" applyFont="1" applyFill="1" applyBorder="1" applyAlignment="1">
      <alignment horizontal="center" vertical="center" wrapText="1"/>
    </xf>
    <xf numFmtId="0" fontId="0" fillId="0" borderId="18" xfId="0" applyBorder="1" applyAlignment="1">
      <alignment vertical="center"/>
    </xf>
    <xf numFmtId="0" fontId="0" fillId="0" borderId="22" xfId="0" applyBorder="1" applyAlignment="1">
      <alignment vertical="center"/>
    </xf>
    <xf numFmtId="0" fontId="18" fillId="34" borderId="0" xfId="0" applyFont="1" applyFill="1" applyAlignment="1">
      <alignment vertical="center"/>
    </xf>
    <xf numFmtId="3" fontId="18" fillId="34" borderId="0" xfId="0" applyNumberFormat="1" applyFont="1" applyFill="1" applyAlignment="1">
      <alignment vertical="center"/>
    </xf>
    <xf numFmtId="0" fontId="18" fillId="34" borderId="0" xfId="0" quotePrefix="1" applyFont="1" applyFill="1" applyAlignment="1">
      <alignment horizontal="center" vertical="center"/>
    </xf>
    <xf numFmtId="0" fontId="19" fillId="0" borderId="0" xfId="0" applyFont="1" applyAlignment="1">
      <alignment horizontal="left" vertical="center" indent="1"/>
    </xf>
    <xf numFmtId="10" fontId="19" fillId="0" borderId="0" xfId="1" applyNumberFormat="1" applyFont="1" applyBorder="1" applyAlignment="1">
      <alignment vertical="center"/>
    </xf>
    <xf numFmtId="3" fontId="19" fillId="0" borderId="29" xfId="0" applyNumberFormat="1" applyFont="1" applyBorder="1" applyAlignment="1">
      <alignment horizontal="right" vertical="center" wrapText="1"/>
    </xf>
    <xf numFmtId="0" fontId="18" fillId="0" borderId="48" xfId="0" applyFont="1" applyBorder="1" applyAlignment="1">
      <alignment horizontal="left" vertical="center" wrapText="1"/>
    </xf>
    <xf numFmtId="0" fontId="18" fillId="0" borderId="28" xfId="0" applyFont="1" applyBorder="1" applyAlignment="1">
      <alignment horizontal="left" vertical="center"/>
    </xf>
    <xf numFmtId="3" fontId="19" fillId="0" borderId="0" xfId="0" applyNumberFormat="1" applyFont="1" applyAlignment="1">
      <alignment horizontal="right" vertical="center" wrapText="1"/>
    </xf>
    <xf numFmtId="3" fontId="19" fillId="0" borderId="49" xfId="0" applyNumberFormat="1" applyFont="1" applyBorder="1" applyAlignment="1">
      <alignment horizontal="right" vertical="center" wrapText="1"/>
    </xf>
    <xf numFmtId="3" fontId="19" fillId="0" borderId="29" xfId="0" applyNumberFormat="1" applyFont="1" applyBorder="1" applyAlignment="1">
      <alignment horizontal="right" vertical="center"/>
    </xf>
    <xf numFmtId="0" fontId="16" fillId="0" borderId="0" xfId="0" applyFont="1" applyAlignment="1">
      <alignment vertical="center"/>
    </xf>
    <xf numFmtId="10" fontId="16" fillId="0" borderId="0" xfId="1" applyNumberFormat="1" applyFont="1" applyAlignment="1">
      <alignment vertical="center"/>
    </xf>
    <xf numFmtId="9" fontId="44" fillId="0" borderId="0" xfId="51" applyFont="1" applyAlignment="1">
      <alignment horizontal="center" vertical="center"/>
    </xf>
    <xf numFmtId="9" fontId="47" fillId="0" borderId="0" xfId="51" applyFont="1" applyAlignment="1">
      <alignment horizontal="center" vertical="center"/>
    </xf>
    <xf numFmtId="0" fontId="45" fillId="0" borderId="0" xfId="50" applyFont="1" applyAlignment="1">
      <alignment horizontal="left" vertical="center" wrapText="1"/>
    </xf>
    <xf numFmtId="9" fontId="49" fillId="0" borderId="0" xfId="51" applyFont="1" applyAlignment="1">
      <alignment horizontal="right" vertical="center" wrapText="1"/>
    </xf>
    <xf numFmtId="166" fontId="49" fillId="0" borderId="0" xfId="50" applyNumberFormat="1" applyFont="1" applyAlignment="1">
      <alignment horizontal="right" vertical="center" wrapText="1"/>
    </xf>
    <xf numFmtId="9" fontId="49" fillId="0" borderId="0" xfId="51" applyFont="1" applyFill="1" applyBorder="1" applyAlignment="1">
      <alignment horizontal="center" vertical="center"/>
    </xf>
    <xf numFmtId="3" fontId="46" fillId="0" borderId="0" xfId="50" applyNumberFormat="1" applyFont="1" applyAlignment="1">
      <alignment horizontal="center" vertical="center"/>
    </xf>
    <xf numFmtId="10" fontId="46" fillId="0" borderId="0" xfId="50" applyNumberFormat="1" applyFont="1" applyAlignment="1">
      <alignment horizontal="center" vertical="center"/>
    </xf>
    <xf numFmtId="0" fontId="46" fillId="0" borderId="0" xfId="50" applyFont="1" applyAlignment="1">
      <alignment vertical="center"/>
    </xf>
    <xf numFmtId="9" fontId="47" fillId="0" borderId="0" xfId="51" applyFont="1" applyAlignment="1">
      <alignment vertical="center"/>
    </xf>
    <xf numFmtId="3" fontId="46" fillId="0" borderId="0" xfId="50" applyNumberFormat="1" applyFont="1" applyAlignment="1">
      <alignment vertical="center"/>
    </xf>
    <xf numFmtId="1" fontId="46" fillId="0" borderId="0" xfId="50" applyNumberFormat="1" applyFont="1" applyAlignment="1">
      <alignment vertical="center"/>
    </xf>
    <xf numFmtId="10" fontId="46" fillId="0" borderId="0" xfId="50" applyNumberFormat="1" applyFont="1" applyAlignment="1">
      <alignment vertical="center"/>
    </xf>
    <xf numFmtId="10" fontId="47" fillId="0" borderId="0" xfId="51" applyNumberFormat="1" applyFont="1" applyAlignment="1">
      <alignment vertical="center"/>
    </xf>
    <xf numFmtId="0" fontId="43" fillId="0" borderId="0" xfId="50" applyFont="1" applyAlignment="1">
      <alignment vertical="center"/>
    </xf>
    <xf numFmtId="9" fontId="44" fillId="0" borderId="0" xfId="51" applyFont="1" applyAlignment="1">
      <alignment vertical="center"/>
    </xf>
    <xf numFmtId="3" fontId="30" fillId="0" borderId="13" xfId="1" applyNumberFormat="1" applyFont="1" applyBorder="1" applyAlignment="1">
      <alignment vertical="center"/>
    </xf>
    <xf numFmtId="0" fontId="23" fillId="33" borderId="51" xfId="0" applyFont="1" applyFill="1" applyBorder="1" applyAlignment="1">
      <alignment horizontal="center" vertical="center" wrapText="1"/>
    </xf>
    <xf numFmtId="10" fontId="46" fillId="0" borderId="0" xfId="1" applyNumberFormat="1" applyFont="1" applyAlignment="1">
      <alignment horizontal="center" vertical="center"/>
    </xf>
    <xf numFmtId="167" fontId="27" fillId="0" borderId="11" xfId="47" applyNumberFormat="1" applyFont="1" applyBorder="1" applyAlignment="1">
      <alignment horizontal="right" vertical="center"/>
    </xf>
    <xf numFmtId="167" fontId="27" fillId="0" borderId="13" xfId="47" applyNumberFormat="1" applyFont="1" applyBorder="1" applyAlignment="1">
      <alignment horizontal="right" vertical="center"/>
    </xf>
    <xf numFmtId="10" fontId="22" fillId="0" borderId="11" xfId="45" applyNumberFormat="1" applyFont="1" applyBorder="1" applyAlignment="1">
      <alignment horizontal="center" vertical="center" wrapText="1"/>
    </xf>
    <xf numFmtId="10" fontId="22" fillId="0" borderId="13" xfId="45" applyNumberFormat="1" applyFont="1" applyBorder="1" applyAlignment="1">
      <alignment horizontal="center" vertical="center" wrapText="1"/>
    </xf>
    <xf numFmtId="10" fontId="22" fillId="0" borderId="0" xfId="1" applyNumberFormat="1" applyFont="1" applyBorder="1" applyAlignment="1">
      <alignment vertical="center"/>
    </xf>
    <xf numFmtId="0" fontId="0" fillId="0" borderId="12" xfId="0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0" fontId="0" fillId="0" borderId="45" xfId="0" applyBorder="1" applyAlignment="1">
      <alignment vertical="center"/>
    </xf>
    <xf numFmtId="0" fontId="0" fillId="0" borderId="34" xfId="0" applyBorder="1" applyAlignment="1">
      <alignment vertical="center"/>
    </xf>
    <xf numFmtId="0" fontId="0" fillId="0" borderId="32" xfId="0" applyBorder="1" applyAlignment="1">
      <alignment vertical="center"/>
    </xf>
    <xf numFmtId="0" fontId="0" fillId="0" borderId="33" xfId="0" applyBorder="1" applyAlignment="1">
      <alignment vertical="center"/>
    </xf>
    <xf numFmtId="3" fontId="19" fillId="0" borderId="23" xfId="0" applyNumberFormat="1" applyFont="1" applyBorder="1" applyAlignment="1">
      <alignment vertical="center"/>
    </xf>
    <xf numFmtId="0" fontId="45" fillId="0" borderId="0" xfId="50" applyFont="1" applyAlignment="1">
      <alignment horizontal="center" vertical="center" wrapText="1"/>
    </xf>
    <xf numFmtId="10" fontId="0" fillId="0" borderId="0" xfId="1" applyNumberFormat="1" applyFont="1" applyAlignment="1">
      <alignment vertical="center"/>
    </xf>
    <xf numFmtId="0" fontId="13" fillId="33" borderId="51" xfId="0" applyFont="1" applyFill="1" applyBorder="1" applyAlignment="1">
      <alignment horizontal="center" vertical="center" wrapText="1"/>
    </xf>
    <xf numFmtId="0" fontId="0" fillId="0" borderId="57" xfId="0" applyBorder="1" applyAlignment="1">
      <alignment vertical="center"/>
    </xf>
    <xf numFmtId="3" fontId="0" fillId="0" borderId="57" xfId="0" applyNumberFormat="1" applyBorder="1" applyAlignment="1">
      <alignment vertical="center"/>
    </xf>
    <xf numFmtId="10" fontId="0" fillId="0" borderId="57" xfId="1" applyNumberFormat="1" applyFont="1" applyBorder="1" applyAlignment="1">
      <alignment vertical="center"/>
    </xf>
    <xf numFmtId="0" fontId="16" fillId="0" borderId="57" xfId="0" applyFont="1" applyBorder="1" applyAlignment="1">
      <alignment vertical="center"/>
    </xf>
    <xf numFmtId="0" fontId="0" fillId="0" borderId="0" xfId="0" applyAlignment="1">
      <alignment horizontal="right" vertical="center"/>
    </xf>
    <xf numFmtId="3" fontId="19" fillId="0" borderId="30" xfId="0" applyNumberFormat="1" applyFont="1" applyBorder="1" applyAlignment="1">
      <alignment horizontal="right" vertical="center"/>
    </xf>
    <xf numFmtId="3" fontId="19" fillId="0" borderId="58" xfId="0" applyNumberFormat="1" applyFont="1" applyBorder="1" applyAlignment="1">
      <alignment horizontal="right" vertical="center" wrapText="1"/>
    </xf>
    <xf numFmtId="0" fontId="31" fillId="0" borderId="47" xfId="48" applyFont="1" applyBorder="1" applyAlignment="1">
      <alignment vertical="center"/>
    </xf>
    <xf numFmtId="165" fontId="30" fillId="0" borderId="47" xfId="48" applyNumberFormat="1" applyFont="1" applyBorder="1" applyAlignment="1">
      <alignment vertical="center"/>
    </xf>
    <xf numFmtId="10" fontId="30" fillId="0" borderId="47" xfId="1" applyNumberFormat="1" applyFont="1" applyBorder="1" applyAlignment="1">
      <alignment vertical="center"/>
    </xf>
    <xf numFmtId="0" fontId="31" fillId="0" borderId="57" xfId="48" applyFont="1" applyBorder="1" applyAlignment="1">
      <alignment vertical="center"/>
    </xf>
    <xf numFmtId="165" fontId="30" fillId="0" borderId="57" xfId="48" applyNumberFormat="1" applyFont="1" applyBorder="1" applyAlignment="1">
      <alignment vertical="center"/>
    </xf>
    <xf numFmtId="10" fontId="30" fillId="0" borderId="57" xfId="1" applyNumberFormat="1" applyFont="1" applyBorder="1" applyAlignment="1">
      <alignment vertical="center"/>
    </xf>
    <xf numFmtId="0" fontId="23" fillId="33" borderId="54" xfId="43" applyFont="1" applyFill="1" applyBorder="1" applyAlignment="1">
      <alignment horizontal="center" vertical="center" wrapText="1"/>
    </xf>
    <xf numFmtId="0" fontId="0" fillId="0" borderId="47" xfId="0" applyBorder="1" applyAlignment="1">
      <alignment vertical="center"/>
    </xf>
    <xf numFmtId="3" fontId="0" fillId="0" borderId="47" xfId="0" applyNumberFormat="1" applyBorder="1" applyAlignment="1">
      <alignment horizontal="center" vertical="center"/>
    </xf>
    <xf numFmtId="0" fontId="13" fillId="33" borderId="60" xfId="0" applyFont="1" applyFill="1" applyBorder="1" applyAlignment="1">
      <alignment vertical="center" wrapText="1"/>
    </xf>
    <xf numFmtId="0" fontId="23" fillId="33" borderId="60" xfId="0" applyFont="1" applyFill="1" applyBorder="1" applyAlignment="1">
      <alignment horizontal="center" vertical="center" wrapText="1"/>
    </xf>
    <xf numFmtId="0" fontId="23" fillId="39" borderId="57" xfId="0" applyFont="1" applyFill="1" applyBorder="1" applyAlignment="1">
      <alignment horizontal="center" vertical="center" wrapText="1"/>
    </xf>
    <xf numFmtId="0" fontId="23" fillId="33" borderId="57" xfId="0" applyFont="1" applyFill="1" applyBorder="1" applyAlignment="1">
      <alignment horizontal="center" vertical="center" wrapText="1"/>
    </xf>
    <xf numFmtId="0" fontId="19" fillId="0" borderId="57" xfId="0" applyFont="1" applyBorder="1" applyAlignment="1">
      <alignment horizontal="left" vertical="center" indent="1"/>
    </xf>
    <xf numFmtId="3" fontId="19" fillId="0" borderId="57" xfId="0" applyNumberFormat="1" applyFont="1" applyBorder="1" applyAlignment="1">
      <alignment vertical="center"/>
    </xf>
    <xf numFmtId="10" fontId="19" fillId="0" borderId="57" xfId="1" applyNumberFormat="1" applyFont="1" applyBorder="1" applyAlignment="1">
      <alignment vertical="center"/>
    </xf>
    <xf numFmtId="0" fontId="16" fillId="0" borderId="57" xfId="43" applyFont="1" applyBorder="1" applyAlignment="1">
      <alignment vertical="center"/>
    </xf>
    <xf numFmtId="0" fontId="1" fillId="0" borderId="57" xfId="43" applyFont="1" applyBorder="1" applyAlignment="1">
      <alignment vertical="center"/>
    </xf>
    <xf numFmtId="0" fontId="18" fillId="0" borderId="61" xfId="0" applyFont="1" applyBorder="1" applyAlignment="1">
      <alignment horizontal="left" vertical="center"/>
    </xf>
    <xf numFmtId="3" fontId="19" fillId="0" borderId="57" xfId="0" applyNumberFormat="1" applyFont="1" applyBorder="1" applyAlignment="1">
      <alignment horizontal="right" vertical="center"/>
    </xf>
    <xf numFmtId="0" fontId="23" fillId="33" borderId="53" xfId="0" applyFont="1" applyFill="1" applyBorder="1" applyAlignment="1">
      <alignment horizontal="center" vertical="center" wrapText="1"/>
    </xf>
    <xf numFmtId="0" fontId="23" fillId="33" borderId="52" xfId="0" applyFont="1" applyFill="1" applyBorder="1" applyAlignment="1">
      <alignment horizontal="center" vertical="center" wrapText="1"/>
    </xf>
    <xf numFmtId="0" fontId="19" fillId="0" borderId="58" xfId="0" applyFont="1" applyBorder="1" applyAlignment="1">
      <alignment horizontal="center" vertical="center" wrapText="1"/>
    </xf>
    <xf numFmtId="0" fontId="18" fillId="0" borderId="61" xfId="0" applyFont="1" applyBorder="1" applyAlignment="1">
      <alignment horizontal="left" vertical="center" wrapText="1"/>
    </xf>
    <xf numFmtId="0" fontId="37" fillId="0" borderId="57" xfId="44" applyFont="1" applyBorder="1" applyAlignment="1">
      <alignment vertical="center"/>
    </xf>
    <xf numFmtId="0" fontId="22" fillId="0" borderId="57" xfId="44" applyFont="1" applyBorder="1" applyAlignment="1">
      <alignment vertical="center"/>
    </xf>
    <xf numFmtId="0" fontId="23" fillId="33" borderId="51" xfId="44" applyFont="1" applyFill="1" applyBorder="1" applyAlignment="1">
      <alignment horizontal="center" vertical="center" wrapText="1"/>
    </xf>
    <xf numFmtId="10" fontId="22" fillId="0" borderId="57" xfId="1" applyNumberFormat="1" applyFont="1" applyBorder="1" applyAlignment="1">
      <alignment vertical="center"/>
    </xf>
    <xf numFmtId="0" fontId="22" fillId="0" borderId="57" xfId="44" applyFont="1" applyBorder="1" applyAlignment="1">
      <alignment horizontal="left" vertical="center"/>
    </xf>
    <xf numFmtId="10" fontId="22" fillId="0" borderId="57" xfId="1" applyNumberFormat="1" applyFont="1" applyFill="1" applyBorder="1" applyAlignment="1">
      <alignment horizontal="center" vertical="center"/>
    </xf>
    <xf numFmtId="0" fontId="33" fillId="0" borderId="57" xfId="52" applyFont="1" applyBorder="1" applyAlignment="1">
      <alignment vertical="center"/>
    </xf>
    <xf numFmtId="0" fontId="13" fillId="33" borderId="59" xfId="0" applyFont="1" applyFill="1" applyBorder="1" applyAlignment="1">
      <alignment horizontal="center" vertical="center" wrapText="1"/>
    </xf>
    <xf numFmtId="0" fontId="13" fillId="33" borderId="40" xfId="0" applyFont="1" applyFill="1" applyBorder="1" applyAlignment="1">
      <alignment horizontal="center" vertical="center" wrapText="1"/>
    </xf>
    <xf numFmtId="0" fontId="29" fillId="38" borderId="26" xfId="48" applyFont="1" applyFill="1" applyBorder="1" applyAlignment="1">
      <alignment horizontal="center" vertical="center" wrapText="1"/>
    </xf>
    <xf numFmtId="0" fontId="29" fillId="38" borderId="15" xfId="48" applyFont="1" applyFill="1" applyBorder="1" applyAlignment="1">
      <alignment horizontal="center" vertical="center" wrapText="1"/>
    </xf>
    <xf numFmtId="0" fontId="13" fillId="33" borderId="19" xfId="0" applyFont="1" applyFill="1" applyBorder="1" applyAlignment="1">
      <alignment horizontal="center" vertical="center" wrapText="1"/>
    </xf>
    <xf numFmtId="0" fontId="13" fillId="33" borderId="21" xfId="0" applyFont="1" applyFill="1" applyBorder="1" applyAlignment="1">
      <alignment horizontal="center" vertical="center" wrapText="1"/>
    </xf>
    <xf numFmtId="0" fontId="13" fillId="33" borderId="10" xfId="0" applyFont="1" applyFill="1" applyBorder="1" applyAlignment="1">
      <alignment horizontal="center" vertical="center" wrapText="1"/>
    </xf>
    <xf numFmtId="0" fontId="13" fillId="33" borderId="13" xfId="0" applyFont="1" applyFill="1" applyBorder="1" applyAlignment="1">
      <alignment horizontal="center" vertical="center" wrapText="1"/>
    </xf>
    <xf numFmtId="0" fontId="29" fillId="38" borderId="31" xfId="48" applyFont="1" applyFill="1" applyBorder="1" applyAlignment="1">
      <alignment horizontal="center" vertical="center" wrapText="1"/>
    </xf>
    <xf numFmtId="0" fontId="29" fillId="38" borderId="32" xfId="48" applyFont="1" applyFill="1" applyBorder="1" applyAlignment="1">
      <alignment horizontal="center" vertical="center" wrapText="1"/>
    </xf>
    <xf numFmtId="0" fontId="29" fillId="38" borderId="33" xfId="48" applyFont="1" applyFill="1" applyBorder="1" applyAlignment="1">
      <alignment horizontal="center" vertical="center" wrapText="1"/>
    </xf>
    <xf numFmtId="0" fontId="29" fillId="38" borderId="35" xfId="48" applyFont="1" applyFill="1" applyBorder="1" applyAlignment="1">
      <alignment horizontal="center" vertical="center" wrapText="1"/>
    </xf>
    <xf numFmtId="0" fontId="29" fillId="38" borderId="41" xfId="48" applyFont="1" applyFill="1" applyBorder="1" applyAlignment="1">
      <alignment horizontal="center" vertical="center" wrapText="1"/>
    </xf>
    <xf numFmtId="0" fontId="29" fillId="38" borderId="36" xfId="48" applyFont="1" applyFill="1" applyBorder="1" applyAlignment="1">
      <alignment horizontal="center" vertical="center" wrapText="1"/>
    </xf>
    <xf numFmtId="0" fontId="29" fillId="38" borderId="37" xfId="48" applyFont="1" applyFill="1" applyBorder="1" applyAlignment="1">
      <alignment horizontal="center" vertical="center" wrapText="1"/>
    </xf>
    <xf numFmtId="0" fontId="29" fillId="38" borderId="10" xfId="48" applyFont="1" applyFill="1" applyBorder="1" applyAlignment="1">
      <alignment horizontal="center" vertical="center" wrapText="1"/>
    </xf>
    <xf numFmtId="0" fontId="29" fillId="38" borderId="13" xfId="48" applyFont="1" applyFill="1" applyBorder="1" applyAlignment="1">
      <alignment horizontal="center" vertical="center" wrapText="1"/>
    </xf>
    <xf numFmtId="0" fontId="13" fillId="33" borderId="15" xfId="0" applyFont="1" applyFill="1" applyBorder="1" applyAlignment="1">
      <alignment horizontal="center" vertical="center" wrapText="1"/>
    </xf>
    <xf numFmtId="0" fontId="40" fillId="0" borderId="0" xfId="48" applyFont="1" applyAlignment="1">
      <alignment horizontal="center" vertical="center"/>
    </xf>
    <xf numFmtId="0" fontId="29" fillId="38" borderId="42" xfId="48" applyFont="1" applyFill="1" applyBorder="1" applyAlignment="1">
      <alignment horizontal="center" vertical="center" wrapText="1"/>
    </xf>
    <xf numFmtId="0" fontId="29" fillId="38" borderId="43" xfId="48" applyFont="1" applyFill="1" applyBorder="1" applyAlignment="1">
      <alignment horizontal="center" vertical="center" wrapText="1"/>
    </xf>
    <xf numFmtId="0" fontId="23" fillId="33" borderId="60" xfId="0" applyFont="1" applyFill="1" applyBorder="1" applyAlignment="1">
      <alignment horizontal="center" vertical="center"/>
    </xf>
    <xf numFmtId="0" fontId="23" fillId="33" borderId="14" xfId="0" applyFont="1" applyFill="1" applyBorder="1" applyAlignment="1">
      <alignment horizontal="center" vertical="center"/>
    </xf>
    <xf numFmtId="0" fontId="23" fillId="33" borderId="50" xfId="0" applyFont="1" applyFill="1" applyBorder="1" applyAlignment="1">
      <alignment horizontal="center" vertical="center" wrapText="1"/>
    </xf>
    <xf numFmtId="0" fontId="23" fillId="33" borderId="47" xfId="0" applyFont="1" applyFill="1" applyBorder="1" applyAlignment="1">
      <alignment horizontal="center" vertical="center" wrapText="1"/>
    </xf>
    <xf numFmtId="0" fontId="23" fillId="33" borderId="59" xfId="0" applyFont="1" applyFill="1" applyBorder="1" applyAlignment="1">
      <alignment horizontal="center" vertical="center" wrapText="1"/>
    </xf>
    <xf numFmtId="0" fontId="45" fillId="0" borderId="46" xfId="50" applyFont="1" applyBorder="1" applyAlignment="1">
      <alignment horizontal="center" vertical="center" wrapText="1"/>
    </xf>
    <xf numFmtId="0" fontId="48" fillId="0" borderId="0" xfId="50" applyFont="1" applyAlignment="1">
      <alignment horizontal="center" vertical="center"/>
    </xf>
    <xf numFmtId="9" fontId="45" fillId="0" borderId="46" xfId="51" applyFont="1" applyBorder="1" applyAlignment="1">
      <alignment horizontal="center" vertical="center" wrapText="1"/>
    </xf>
    <xf numFmtId="0" fontId="45" fillId="0" borderId="46" xfId="50" applyFont="1" applyBorder="1" applyAlignment="1">
      <alignment horizontal="left" vertical="center"/>
    </xf>
    <xf numFmtId="9" fontId="45" fillId="0" borderId="55" xfId="51" applyFont="1" applyBorder="1" applyAlignment="1">
      <alignment horizontal="center" vertical="center" wrapText="1"/>
    </xf>
    <xf numFmtId="9" fontId="45" fillId="0" borderId="56" xfId="51" applyFont="1" applyBorder="1" applyAlignment="1">
      <alignment horizontal="center" vertical="center" wrapText="1"/>
    </xf>
    <xf numFmtId="0" fontId="23" fillId="33" borderId="25" xfId="0" applyFont="1" applyFill="1" applyBorder="1" applyAlignment="1">
      <alignment horizontal="center" vertical="center" wrapText="1"/>
    </xf>
    <xf numFmtId="0" fontId="23" fillId="33" borderId="26" xfId="0" applyFont="1" applyFill="1" applyBorder="1" applyAlignment="1">
      <alignment horizontal="center" vertical="center" wrapText="1"/>
    </xf>
    <xf numFmtId="0" fontId="13" fillId="39" borderId="50" xfId="0" applyFont="1" applyFill="1" applyBorder="1" applyAlignment="1">
      <alignment horizontal="center" vertical="center" wrapText="1"/>
    </xf>
    <xf numFmtId="0" fontId="13" fillId="39" borderId="18" xfId="0" applyFont="1" applyFill="1" applyBorder="1" applyAlignment="1">
      <alignment horizontal="center" vertical="center" wrapText="1"/>
    </xf>
    <xf numFmtId="0" fontId="13" fillId="33" borderId="50" xfId="0" applyFont="1" applyFill="1" applyBorder="1" applyAlignment="1">
      <alignment horizontal="center" vertical="center" wrapText="1"/>
    </xf>
    <xf numFmtId="0" fontId="13" fillId="33" borderId="18" xfId="0" applyFont="1" applyFill="1" applyBorder="1" applyAlignment="1">
      <alignment horizontal="center" vertical="center" wrapText="1"/>
    </xf>
    <xf numFmtId="0" fontId="23" fillId="39" borderId="47" xfId="0" applyFont="1" applyFill="1" applyBorder="1" applyAlignment="1">
      <alignment horizontal="center" vertical="center" wrapText="1"/>
    </xf>
    <xf numFmtId="0" fontId="23" fillId="39" borderId="57" xfId="0" applyFont="1" applyFill="1" applyBorder="1" applyAlignment="1">
      <alignment horizontal="center" vertical="center" wrapText="1"/>
    </xf>
    <xf numFmtId="0" fontId="23" fillId="33" borderId="57" xfId="0" applyFont="1" applyFill="1" applyBorder="1" applyAlignment="1">
      <alignment horizontal="center" vertical="center" wrapText="1"/>
    </xf>
    <xf numFmtId="0" fontId="27" fillId="36" borderId="27" xfId="46" applyFont="1" applyFill="1" applyBorder="1" applyAlignment="1">
      <alignment horizontal="left" vertical="center"/>
    </xf>
    <xf numFmtId="0" fontId="26" fillId="35" borderId="27" xfId="46" applyFont="1" applyFill="1" applyBorder="1" applyAlignment="1">
      <alignment horizontal="left" vertical="center"/>
    </xf>
    <xf numFmtId="0" fontId="27" fillId="36" borderId="52" xfId="46" applyFont="1" applyFill="1" applyBorder="1" applyAlignment="1">
      <alignment horizontal="left" vertical="center"/>
    </xf>
    <xf numFmtId="0" fontId="27" fillId="36" borderId="51" xfId="46" applyFont="1" applyFill="1" applyBorder="1" applyAlignment="1">
      <alignment horizontal="left" vertical="center"/>
    </xf>
    <xf numFmtId="0" fontId="27" fillId="36" borderId="53" xfId="46" applyFont="1" applyFill="1" applyBorder="1" applyAlignment="1">
      <alignment horizontal="left" vertical="center"/>
    </xf>
    <xf numFmtId="0" fontId="23" fillId="33" borderId="48" xfId="0" applyFont="1" applyFill="1" applyBorder="1" applyAlignment="1">
      <alignment horizontal="center" vertical="center" wrapText="1"/>
    </xf>
    <xf numFmtId="0" fontId="23" fillId="33" borderId="61" xfId="0" applyFont="1" applyFill="1" applyBorder="1" applyAlignment="1">
      <alignment horizontal="center" vertical="center" wrapText="1"/>
    </xf>
    <xf numFmtId="0" fontId="23" fillId="33" borderId="60" xfId="44" applyFont="1" applyFill="1" applyBorder="1" applyAlignment="1">
      <alignment horizontal="center" vertical="center"/>
    </xf>
    <xf numFmtId="0" fontId="23" fillId="33" borderId="14" xfId="44" applyFont="1" applyFill="1" applyBorder="1" applyAlignment="1">
      <alignment horizontal="center" vertical="center"/>
    </xf>
    <xf numFmtId="0" fontId="23" fillId="33" borderId="15" xfId="44" applyFont="1" applyFill="1" applyBorder="1" applyAlignment="1">
      <alignment horizontal="center" vertical="center"/>
    </xf>
    <xf numFmtId="0" fontId="13" fillId="33" borderId="62" xfId="0" applyFont="1" applyFill="1" applyBorder="1" applyAlignment="1">
      <alignment horizontal="center" vertical="center" wrapText="1"/>
    </xf>
    <xf numFmtId="3" fontId="19" fillId="0" borderId="63" xfId="0" applyNumberFormat="1" applyFont="1" applyBorder="1" applyAlignment="1">
      <alignment horizontal="right" vertical="center"/>
    </xf>
    <xf numFmtId="0" fontId="19" fillId="0" borderId="64" xfId="0" applyFont="1" applyBorder="1" applyAlignment="1">
      <alignment horizontal="center" vertical="center" wrapText="1"/>
    </xf>
  </cellXfs>
  <cellStyles count="55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3" xr:uid="{36EC6BC8-33BB-4B41-85CD-B596C50102BA}"/>
    <cellStyle name="Normal 2 2" xfId="49" xr:uid="{F16AAB6F-D030-419C-97C1-812BD9EDD475}"/>
    <cellStyle name="Normal 3" xfId="44" xr:uid="{91A5DEF2-16ED-4A9F-91D1-10B910BA44D0}"/>
    <cellStyle name="Normal 4" xfId="46" xr:uid="{61048B4A-14B9-48F1-B358-667FA4C5AE9D}"/>
    <cellStyle name="Normal 5" xfId="48" xr:uid="{04D93E29-6CF3-4D00-B5D2-D59F6F45D544}"/>
    <cellStyle name="Normal 6" xfId="50" xr:uid="{F5C7388E-3361-41B7-BA2A-223F02225421}"/>
    <cellStyle name="Normal 7" xfId="52" xr:uid="{5DE534B9-CCB7-4913-9E9A-FFABE63B4977}"/>
    <cellStyle name="Note" xfId="16" builtinId="10" customBuiltin="1"/>
    <cellStyle name="Output" xfId="11" builtinId="21" customBuiltin="1"/>
    <cellStyle name="Percent" xfId="1" builtinId="5"/>
    <cellStyle name="Porcentagem 2" xfId="45" xr:uid="{339F3DBF-C5BC-49D9-8B00-6BBE7BE324FB}"/>
    <cellStyle name="Porcentagem 3" xfId="47" xr:uid="{CAF5A99E-0ABA-414A-8DAC-CF858D0EA3FE}"/>
    <cellStyle name="Porcentagem 4" xfId="51" xr:uid="{B2F9B425-9C3A-4520-B2FD-D5FFA65E8E34}"/>
    <cellStyle name="Porcentagem 5" xfId="54" xr:uid="{D513AACF-4E6E-4360-BEA0-DA7C16BE4704}"/>
    <cellStyle name="Title" xfId="2" builtinId="15" customBuiltin="1"/>
    <cellStyle name="Total" xfId="18" builtinId="25" customBuiltin="1"/>
    <cellStyle name="Vírgula 2" xfId="53" xr:uid="{82DCB203-377F-48B7-8216-0FC11C3C8AD0}"/>
    <cellStyle name="Warning Text" xfId="15" builtinId="11" customBuiltin="1"/>
  </cellStyles>
  <dxfs count="27"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numFmt numFmtId="14" formatCode="0.00%"/>
      <alignment horizontal="general" vertical="center" textRotation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numFmt numFmtId="14" formatCode="0.00%"/>
      <alignment horizontal="general" vertical="center" textRotation="0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alignment horizontal="general" vertical="center" textRotation="0" wrapText="0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numFmt numFmtId="14" formatCode="0.00%"/>
      <alignment horizontal="general" vertical="center" textRotation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numFmt numFmtId="3" formatCode="#,##0"/>
      <alignment horizontal="general" vertical="center" textRotation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numFmt numFmtId="3" formatCode="#,##0"/>
      <alignment horizontal="general" vertical="center" textRotation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numFmt numFmtId="3" formatCode="#,##0"/>
      <alignment horizontal="general" vertical="center" textRotation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general" vertical="center" textRotation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>
        <top style="hair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general" vertical="center" textRotation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theme="4"/>
        </patternFill>
      </fill>
      <alignment horizontal="center" vertical="center" textRotation="0" wrapText="1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alignment horizontal="general" vertical="center" textRotation="0" wrapText="0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alignment horizontal="general" vertical="center" textRotation="0" wrapText="0" indent="0" justifyLastLine="0" shrinkToFit="0" readingOrder="0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alignment horizontal="general" vertical="center" textRotation="0" wrapText="0" indent="0" justifyLastLine="0" shrinkToFit="0" readingOrder="0"/>
      <border diagonalUp="0" diagonalDown="0" outline="0">
        <left style="hair">
          <color indexed="64"/>
        </left>
        <right/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alignment horizontal="general" vertical="center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center" textRotation="0" wrapText="0" indent="0" justifyLastLine="0" shrinkToFit="0" readingOrder="0"/>
      <border diagonalUp="0" diagonalDown="0" outline="0">
        <left/>
        <right style="hair">
          <color indexed="64"/>
        </right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</border>
    </dxf>
    <dxf>
      <border>
        <bottom style="hair">
          <color indexed="64"/>
        </bottom>
      </border>
    </dxf>
    <dxf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center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Ex6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Ex7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População recenseada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197632844220033"/>
          <c:y val="6.976064656143989E-2"/>
          <c:w val="0.85913029026630638"/>
          <c:h val="0.9095500271464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8C6CDFF-A3E9-462D-8775-6B48F5848237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03B04A9D-129A-4876-8C92-D866E122379E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55F7-4AC6-9304-2C6AF2D150C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2E6E306-C533-4B29-BCF3-0D7856654F32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A8C6B535-C69A-46B1-AF1D-AF21026E5067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55F7-4AC6-9304-2C6AF2D150C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7A3488A-2A74-4112-9E95-8A73A662677A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3B522D39-0006-41A9-8055-5E2E72F4471C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55F7-4AC6-9304-2C6AF2D150C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5F58D50-4CFB-4B46-B064-80408C063F9F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DD0709C1-6DFE-4683-B2DF-C6614487B95A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55F7-4AC6-9304-2C6AF2D150C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AB48FF4-7A66-4E74-950D-5E692A22F71C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241385DF-84B4-43CF-A3A2-53C1C9ADC122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55F7-4AC6-9304-2C6AF2D150C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1C446707-3666-4F9A-B158-93F91819F726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4921AA1A-8967-403C-ACC3-52ACEC687E2C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55F7-4AC6-9304-2C6AF2D150C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9F2A4BB-9221-4167-B40C-802768416B1C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7FC1CFC1-B47B-4AF1-A984-35734E723741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5F7-4AC6-9304-2C6AF2D150C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4BDE983-232F-4A21-98C5-994F999D0D14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7B7C4062-4E10-4924-A631-F5889EC87E32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55F7-4AC6-9304-2C6AF2D150C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F2CB6A5C-8155-4257-A868-AB793561886A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D34648EE-D013-40CC-85A7-1C04291ED7F3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55F7-4AC6-9304-2C6AF2D150C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54D9B80-E631-4883-BD0E-79A246ABA6C3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03D07660-6AD0-4F55-BB49-39131C740CEA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55F7-4AC6-9304-2C6AF2D150C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0FE68B81-67ED-4838-8A87-D19FAA499219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ED7C321D-C767-422A-8B3C-417AB6AEB3FF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55F7-4AC6-9304-2C6AF2D150C4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5B9D01E-EF57-48C6-A584-F11D4A6DAB33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916058F2-AACE-4D7D-8306-B3918F30B8E7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55F7-4AC6-9304-2C6AF2D150C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F8460A11-8398-4A77-8EC4-7C138C3C8B10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1CBF4398-77EC-4C35-84DF-3EA887DAA3D8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55F7-4AC6-9304-2C6AF2D150C4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F82FBD0C-5CC7-416B-840E-1A8F05A33A31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69C6E33C-B16F-4BF9-A54D-B0805FD51A8F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55F7-4AC6-9304-2C6AF2D150C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91AF3731-BE6B-45AD-9686-6D02FBE03908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83624A96-0DC1-41DC-89E6-B8F40CE96BA4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55F7-4AC6-9304-2C6AF2D150C4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32194F9C-8C9B-4571-990F-200D55115D96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F388A69A-25ED-48AB-BE8F-30AD79B9317C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55F7-4AC6-9304-2C6AF2D150C4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16044078-901D-4A4A-A40E-BD03FD1364EC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545476DC-1F06-4ADA-B660-05224BF39D6D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55F7-4AC6-9304-2C6AF2D150C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1EB1ADFE-7917-4494-ADFA-5CDCDB9777B7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D6A8555D-342F-4563-A13B-328314D695A7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55F7-4AC6-9304-2C6AF2D150C4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C5028982-C26E-4686-BFB3-FBCD702E572E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BC852DE6-9B72-4CAB-9B3C-5CCBD601B796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55F7-4AC6-9304-2C6AF2D150C4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3780ED94-7E4F-4630-83F3-3C1E32314D9B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358BBDF6-1725-4265-BF30-D67221E9E38C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55F7-4AC6-9304-2C6AF2D150C4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D4647DF9-589F-413A-A921-6427AEFDF1DF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AB457DE6-0E74-409E-AC04-74E6A8FF847A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55F7-4AC6-9304-2C6AF2D150C4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8D57AD95-ED04-46C3-AA54-3F5C774DBA8D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1B7A8DA4-77F8-41E1-A940-330F113C9F35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55F7-4AC6-9304-2C6AF2D150C4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2BF4D0AB-9D9F-45BE-AB3A-6ACFDC0C7B0E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6002A2C5-3ADD-4E72-AC83-A53D00E04CDB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55F7-4AC6-9304-2C6AF2D150C4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ECFB5D99-F04B-46BC-966F-6FB469FDC631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47FC1B69-28FF-43EC-8CED-6D19DA3FD0F6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55F7-4AC6-9304-2C6AF2D150C4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E4CCE657-1DF5-407C-8A21-DA41E9E55AB9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F20F52E3-70F8-491A-9CA6-CFA56807D512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55F7-4AC6-9304-2C6AF2D150C4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2B04D2EB-486D-4932-AA2C-5CFC39634782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B6255DEC-DD90-4909-ADF5-C6D672712A75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55F7-4AC6-9304-2C6AF2D150C4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B230F750-C798-4902-90A6-3FCD537A1E68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7491B2D6-4A58-43DB-AEBE-1DEDB6D786A5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55F7-4AC6-9304-2C6AF2D150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tx1"/>
                    </a:solidFill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strRef>
              <c:f>'População Recenseada'!$C$5:$C$31</c:f>
              <c:strCache>
                <c:ptCount val="27"/>
                <c:pt idx="0">
                  <c:v>São Paulo</c:v>
                </c:pt>
                <c:pt idx="1">
                  <c:v>Minas Gerais</c:v>
                </c:pt>
                <c:pt idx="2">
                  <c:v>Rio de Janeiro</c:v>
                </c:pt>
                <c:pt idx="3">
                  <c:v>Bahia</c:v>
                </c:pt>
                <c:pt idx="4">
                  <c:v>Paraná</c:v>
                </c:pt>
                <c:pt idx="5">
                  <c:v>Rio Grande do Sul</c:v>
                </c:pt>
                <c:pt idx="6">
                  <c:v>Pernambuco</c:v>
                </c:pt>
                <c:pt idx="7">
                  <c:v>Ceará</c:v>
                </c:pt>
                <c:pt idx="8">
                  <c:v>Pará</c:v>
                </c:pt>
                <c:pt idx="9">
                  <c:v>Santa Catarina</c:v>
                </c:pt>
                <c:pt idx="10">
                  <c:v>Goiás</c:v>
                </c:pt>
                <c:pt idx="11">
                  <c:v>Maranhão</c:v>
                </c:pt>
                <c:pt idx="12">
                  <c:v>Paraíba</c:v>
                </c:pt>
                <c:pt idx="13">
                  <c:v>Amazonas</c:v>
                </c:pt>
                <c:pt idx="14">
                  <c:v>Espírito Santo</c:v>
                </c:pt>
                <c:pt idx="15">
                  <c:v>Rio Grande do Norte</c:v>
                </c:pt>
                <c:pt idx="16">
                  <c:v>Piauí</c:v>
                </c:pt>
                <c:pt idx="17">
                  <c:v>Alagoas</c:v>
                </c:pt>
                <c:pt idx="18">
                  <c:v>Mato Grosso</c:v>
                </c:pt>
                <c:pt idx="19">
                  <c:v>Distrito Federal</c:v>
                </c:pt>
                <c:pt idx="20">
                  <c:v>Mato Grosso do Sul</c:v>
                </c:pt>
                <c:pt idx="21">
                  <c:v>Sergipe</c:v>
                </c:pt>
                <c:pt idx="22">
                  <c:v>Rondônia</c:v>
                </c:pt>
                <c:pt idx="23">
                  <c:v>Tocantins</c:v>
                </c:pt>
                <c:pt idx="24">
                  <c:v>Acre</c:v>
                </c:pt>
                <c:pt idx="25">
                  <c:v>Amapá</c:v>
                </c:pt>
                <c:pt idx="26">
                  <c:v>Roraima</c:v>
                </c:pt>
              </c:strCache>
            </c:strRef>
          </c:cat>
          <c:val>
            <c:numRef>
              <c:f>'População Recenseada'!$G$5:$G$31</c:f>
              <c:numCache>
                <c:formatCode>0.00%</c:formatCode>
                <c:ptCount val="27"/>
                <c:pt idx="0">
                  <c:v>0.20281065833944065</c:v>
                </c:pt>
                <c:pt idx="1">
                  <c:v>0.10472069587856782</c:v>
                </c:pt>
                <c:pt idx="2">
                  <c:v>7.7901746073832295E-2</c:v>
                </c:pt>
                <c:pt idx="3">
                  <c:v>7.2828805094938776E-2</c:v>
                </c:pt>
                <c:pt idx="4">
                  <c:v>5.6829958550476449E-2</c:v>
                </c:pt>
                <c:pt idx="5">
                  <c:v>5.5393757235633785E-2</c:v>
                </c:pt>
                <c:pt idx="6">
                  <c:v>4.6314013374614653E-2</c:v>
                </c:pt>
                <c:pt idx="7">
                  <c:v>4.3869496340828269E-2</c:v>
                </c:pt>
                <c:pt idx="8">
                  <c:v>4.0922024174554074E-2</c:v>
                </c:pt>
                <c:pt idx="9">
                  <c:v>3.7924053618935805E-2</c:v>
                </c:pt>
                <c:pt idx="10">
                  <c:v>3.4763922101628021E-2</c:v>
                </c:pt>
                <c:pt idx="11">
                  <c:v>3.4726575679841158E-2</c:v>
                </c:pt>
                <c:pt idx="12">
                  <c:v>2.0774011694886688E-2</c:v>
                </c:pt>
                <c:pt idx="13">
                  <c:v>2.0585073241149412E-2</c:v>
                </c:pt>
                <c:pt idx="14">
                  <c:v>1.7755850393656847E-2</c:v>
                </c:pt>
                <c:pt idx="15">
                  <c:v>1.7331102112441155E-2</c:v>
                </c:pt>
                <c:pt idx="16">
                  <c:v>1.7156935406226204E-2</c:v>
                </c:pt>
                <c:pt idx="17">
                  <c:v>1.6410798025820787E-2</c:v>
                </c:pt>
                <c:pt idx="18">
                  <c:v>1.5460751334990629E-2</c:v>
                </c:pt>
                <c:pt idx="19">
                  <c:v>1.3809716612284124E-2</c:v>
                </c:pt>
                <c:pt idx="20">
                  <c:v>1.3477613287478027E-2</c:v>
                </c:pt>
                <c:pt idx="21">
                  <c:v>1.1586775791332604E-2</c:v>
                </c:pt>
                <c:pt idx="22">
                  <c:v>7.9962079282804906E-3</c:v>
                </c:pt>
                <c:pt idx="23">
                  <c:v>7.5802204503312258E-3</c:v>
                </c:pt>
                <c:pt idx="24">
                  <c:v>4.2006867770188134E-3</c:v>
                </c:pt>
                <c:pt idx="25">
                  <c:v>3.6737632061104517E-3</c:v>
                </c:pt>
                <c:pt idx="26">
                  <c:v>3.1947872747007822E-3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'População Recenseada'!$D$5:$D$31</c15:f>
                <c15:dlblRangeCache>
                  <c:ptCount val="27"/>
                  <c:pt idx="0">
                    <c:v>37,687,840</c:v>
                  </c:pt>
                  <c:pt idx="1">
                    <c:v>19,460,007</c:v>
                  </c:pt>
                  <c:pt idx="2">
                    <c:v>14,476,303</c:v>
                  </c:pt>
                  <c:pt idx="3">
                    <c:v>13,533,610</c:v>
                  </c:pt>
                  <c:pt idx="4">
                    <c:v>10,560,581</c:v>
                  </c:pt>
                  <c:pt idx="5">
                    <c:v>10,293,695</c:v>
                  </c:pt>
                  <c:pt idx="6">
                    <c:v>8,606,427</c:v>
                  </c:pt>
                  <c:pt idx="7">
                    <c:v>8,152,168</c:v>
                  </c:pt>
                  <c:pt idx="8">
                    <c:v>7,604,446</c:v>
                  </c:pt>
                  <c:pt idx="9">
                    <c:v>7,047,340</c:v>
                  </c:pt>
                  <c:pt idx="10">
                    <c:v>6,460,100</c:v>
                  </c:pt>
                  <c:pt idx="11">
                    <c:v>6,453,160</c:v>
                  </c:pt>
                  <c:pt idx="12">
                    <c:v>3,860,387</c:v>
                  </c:pt>
                  <c:pt idx="13">
                    <c:v>3,825,277</c:v>
                  </c:pt>
                  <c:pt idx="14">
                    <c:v>3,299,529</c:v>
                  </c:pt>
                  <c:pt idx="15">
                    <c:v>3,220,599</c:v>
                  </c:pt>
                  <c:pt idx="16">
                    <c:v>3,188,234</c:v>
                  </c:pt>
                  <c:pt idx="17">
                    <c:v>3,049,581</c:v>
                  </c:pt>
                  <c:pt idx="18">
                    <c:v>2,873,036</c:v>
                  </c:pt>
                  <c:pt idx="19">
                    <c:v>2,566,228</c:v>
                  </c:pt>
                  <c:pt idx="20">
                    <c:v>2,504,514</c:v>
                  </c:pt>
                  <c:pt idx="21">
                    <c:v>2,153,144</c:v>
                  </c:pt>
                  <c:pt idx="22">
                    <c:v>1,485,917</c:v>
                  </c:pt>
                  <c:pt idx="23">
                    <c:v>1,408,615</c:v>
                  </c:pt>
                  <c:pt idx="24">
                    <c:v>780,604</c:v>
                  </c:pt>
                  <c:pt idx="25">
                    <c:v>682,687</c:v>
                  </c:pt>
                  <c:pt idx="26">
                    <c:v>593,680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B-55F7-4AC6-9304-2C6AF2D15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0653824"/>
        <c:axId val="480654152"/>
      </c:barChart>
      <c:catAx>
        <c:axId val="4806538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654152"/>
        <c:crosses val="autoZero"/>
        <c:auto val="1"/>
        <c:lblAlgn val="ctr"/>
        <c:lblOffset val="100"/>
        <c:noMultiLvlLbl val="0"/>
      </c:catAx>
      <c:valAx>
        <c:axId val="480654152"/>
        <c:scaling>
          <c:orientation val="minMax"/>
        </c:scaling>
        <c:delete val="1"/>
        <c:axPos val="t"/>
        <c:numFmt formatCode="0.00%" sourceLinked="1"/>
        <c:majorTickMark val="none"/>
        <c:minorTickMark val="none"/>
        <c:tickLblPos val="nextTo"/>
        <c:crossAx val="480653824"/>
        <c:crosses val="autoZero"/>
        <c:crossBetween val="between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Percentual da população recenseada nos</a:t>
            </a:r>
            <a:r>
              <a:rPr lang="pt-BR" baseline="0"/>
              <a:t> municípios com</a:t>
            </a:r>
          </a:p>
          <a:p>
            <a:pPr>
              <a:defRPr/>
            </a:pPr>
            <a:r>
              <a:rPr lang="pt-BR" baseline="0"/>
              <a:t>170 mil habitantes ou menos em relação à população prévia</a:t>
            </a:r>
          </a:p>
          <a:p>
            <a:pPr>
              <a:defRPr/>
            </a:pPr>
            <a:r>
              <a:rPr lang="pt-BR"/>
              <a:t>Situação no dia 31/01/2023</a:t>
            </a:r>
          </a:p>
        </c:rich>
      </c:tx>
      <c:layout>
        <c:manualLayout>
          <c:xMode val="edge"/>
          <c:yMode val="edge"/>
          <c:x val="0.35201395650047801"/>
          <c:y val="1.0237879549734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7743120165356009E-2"/>
          <c:y val="9.4930738124916245E-2"/>
          <c:w val="0.9279108422780058"/>
          <c:h val="0.71722372084446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'POPULACAO_RECENSEADA_MUN&lt;170mil'!$C$2:$C$3</c:f>
              <c:strCache>
                <c:ptCount val="2"/>
                <c:pt idx="0">
                  <c:v>Percentual de população recenseada - prévia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'POPULACAO_RECENSEADA_MUN&lt;170mil'!$A$5:$A$31</c:f>
              <c:strCache>
                <c:ptCount val="27"/>
                <c:pt idx="0">
                  <c:v>Rondônia</c:v>
                </c:pt>
                <c:pt idx="1">
                  <c:v>Acre</c:v>
                </c:pt>
                <c:pt idx="2">
                  <c:v>Amazonas</c:v>
                </c:pt>
                <c:pt idx="3">
                  <c:v>Roraima</c:v>
                </c:pt>
                <c:pt idx="4">
                  <c:v>Pará</c:v>
                </c:pt>
                <c:pt idx="5">
                  <c:v>Amapá</c:v>
                </c:pt>
                <c:pt idx="6">
                  <c:v>Tocantins</c:v>
                </c:pt>
                <c:pt idx="7">
                  <c:v>Maranhão</c:v>
                </c:pt>
                <c:pt idx="8">
                  <c:v>Piauí</c:v>
                </c:pt>
                <c:pt idx="9">
                  <c:v>Ceará</c:v>
                </c:pt>
                <c:pt idx="10">
                  <c:v>Rio Grande do Norte</c:v>
                </c:pt>
                <c:pt idx="11">
                  <c:v>Paraíba</c:v>
                </c:pt>
                <c:pt idx="12">
                  <c:v>Pernambuco</c:v>
                </c:pt>
                <c:pt idx="13">
                  <c:v>Alagoas</c:v>
                </c:pt>
                <c:pt idx="14">
                  <c:v>Sergipe</c:v>
                </c:pt>
                <c:pt idx="15">
                  <c:v>Bahia</c:v>
                </c:pt>
                <c:pt idx="16">
                  <c:v>Minas Gerais</c:v>
                </c:pt>
                <c:pt idx="17">
                  <c:v>Espírito Santo</c:v>
                </c:pt>
                <c:pt idx="18">
                  <c:v>Rio de Janeiro</c:v>
                </c:pt>
                <c:pt idx="19">
                  <c:v>São Paulo</c:v>
                </c:pt>
                <c:pt idx="20">
                  <c:v>Paraná</c:v>
                </c:pt>
                <c:pt idx="21">
                  <c:v>Santa Catarina</c:v>
                </c:pt>
                <c:pt idx="22">
                  <c:v>Rio Grande do Sul</c:v>
                </c:pt>
                <c:pt idx="23">
                  <c:v>Mato Grosso do Sul</c:v>
                </c:pt>
                <c:pt idx="24">
                  <c:v>Mato Grosso</c:v>
                </c:pt>
                <c:pt idx="25">
                  <c:v>Goiás</c:v>
                </c:pt>
                <c:pt idx="26">
                  <c:v>Distrito Federal</c:v>
                </c:pt>
              </c:strCache>
            </c:strRef>
          </c:cat>
          <c:val>
            <c:numRef>
              <c:f>'POPULACAO_RECENSEADA_MUN&lt;170mil'!$C$5:$C$31</c:f>
              <c:numCache>
                <c:formatCode>0%</c:formatCode>
                <c:ptCount val="27"/>
                <c:pt idx="0">
                  <c:v>0.91255734516048848</c:v>
                </c:pt>
                <c:pt idx="1">
                  <c:v>0.95375495260113619</c:v>
                </c:pt>
                <c:pt idx="2">
                  <c:v>0.96390309301929722</c:v>
                </c:pt>
                <c:pt idx="3">
                  <c:v>0.90617168472697751</c:v>
                </c:pt>
                <c:pt idx="4">
                  <c:v>0.92260948157255351</c:v>
                </c:pt>
                <c:pt idx="5">
                  <c:v>0.94426340342099924</c:v>
                </c:pt>
                <c:pt idx="6">
                  <c:v>0.9351392540816662</c:v>
                </c:pt>
                <c:pt idx="7">
                  <c:v>0.97199623300035864</c:v>
                </c:pt>
                <c:pt idx="8">
                  <c:v>0.98494244167866185</c:v>
                </c:pt>
                <c:pt idx="9">
                  <c:v>0.97067398335643618</c:v>
                </c:pt>
                <c:pt idx="10">
                  <c:v>0.9809228017239261</c:v>
                </c:pt>
                <c:pt idx="11">
                  <c:v>0.98717062224152952</c:v>
                </c:pt>
                <c:pt idx="12">
                  <c:v>0.97278818265448641</c:v>
                </c:pt>
                <c:pt idx="13">
                  <c:v>0.98824774475486421</c:v>
                </c:pt>
                <c:pt idx="14">
                  <c:v>0.98290392197903531</c:v>
                </c:pt>
                <c:pt idx="15">
                  <c:v>0.96454241453401357</c:v>
                </c:pt>
                <c:pt idx="16">
                  <c:v>0.96452124896110591</c:v>
                </c:pt>
                <c:pt idx="17">
                  <c:v>0.88111534472288355</c:v>
                </c:pt>
                <c:pt idx="18">
                  <c:v>0.8855849167653177</c:v>
                </c:pt>
                <c:pt idx="19">
                  <c:v>0.90167800423476774</c:v>
                </c:pt>
                <c:pt idx="20">
                  <c:v>0.90821642331725949</c:v>
                </c:pt>
                <c:pt idx="21">
                  <c:v>0.93987523423532882</c:v>
                </c:pt>
                <c:pt idx="22">
                  <c:v>0.95848189785722027</c:v>
                </c:pt>
                <c:pt idx="23">
                  <c:v>0.91415524386063141</c:v>
                </c:pt>
                <c:pt idx="24">
                  <c:v>0.85008129422823908</c:v>
                </c:pt>
                <c:pt idx="25">
                  <c:v>0.92019310750100514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8B-4738-956B-6BE77200DF21}"/>
            </c:ext>
          </c:extLst>
        </c:ser>
        <c:ser>
          <c:idx val="1"/>
          <c:order val="1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'POPULACAO_RECENSEADA_MUN&lt;170mil'!$A$5:$A$31</c:f>
              <c:strCache>
                <c:ptCount val="27"/>
                <c:pt idx="0">
                  <c:v>Rondônia</c:v>
                </c:pt>
                <c:pt idx="1">
                  <c:v>Acre</c:v>
                </c:pt>
                <c:pt idx="2">
                  <c:v>Amazonas</c:v>
                </c:pt>
                <c:pt idx="3">
                  <c:v>Roraima</c:v>
                </c:pt>
                <c:pt idx="4">
                  <c:v>Pará</c:v>
                </c:pt>
                <c:pt idx="5">
                  <c:v>Amapá</c:v>
                </c:pt>
                <c:pt idx="6">
                  <c:v>Tocantins</c:v>
                </c:pt>
                <c:pt idx="7">
                  <c:v>Maranhão</c:v>
                </c:pt>
                <c:pt idx="8">
                  <c:v>Piauí</c:v>
                </c:pt>
                <c:pt idx="9">
                  <c:v>Ceará</c:v>
                </c:pt>
                <c:pt idx="10">
                  <c:v>Rio Grande do Norte</c:v>
                </c:pt>
                <c:pt idx="11">
                  <c:v>Paraíba</c:v>
                </c:pt>
                <c:pt idx="12">
                  <c:v>Pernambuco</c:v>
                </c:pt>
                <c:pt idx="13">
                  <c:v>Alagoas</c:v>
                </c:pt>
                <c:pt idx="14">
                  <c:v>Sergipe</c:v>
                </c:pt>
                <c:pt idx="15">
                  <c:v>Bahia</c:v>
                </c:pt>
                <c:pt idx="16">
                  <c:v>Minas Gerais</c:v>
                </c:pt>
                <c:pt idx="17">
                  <c:v>Espírito Santo</c:v>
                </c:pt>
                <c:pt idx="18">
                  <c:v>Rio de Janeiro</c:v>
                </c:pt>
                <c:pt idx="19">
                  <c:v>São Paulo</c:v>
                </c:pt>
                <c:pt idx="20">
                  <c:v>Paraná</c:v>
                </c:pt>
                <c:pt idx="21">
                  <c:v>Santa Catarina</c:v>
                </c:pt>
                <c:pt idx="22">
                  <c:v>Rio Grande do Sul</c:v>
                </c:pt>
                <c:pt idx="23">
                  <c:v>Mato Grosso do Sul</c:v>
                </c:pt>
                <c:pt idx="24">
                  <c:v>Mato Grosso</c:v>
                </c:pt>
                <c:pt idx="25">
                  <c:v>Goiás</c:v>
                </c:pt>
                <c:pt idx="26">
                  <c:v>Distrito Federal</c:v>
                </c:pt>
              </c:strCache>
            </c:strRef>
          </c:cat>
          <c:val>
            <c:numRef>
              <c:f>'POPULACAO_RECENSEADA_MUN&lt;170mil'!$L$5:$L$31</c:f>
              <c:numCache>
                <c:formatCode>0%</c:formatCode>
                <c:ptCount val="27"/>
                <c:pt idx="0">
                  <c:v>#N/A</c:v>
                </c:pt>
                <c:pt idx="1">
                  <c:v>0.95375495260113619</c:v>
                </c:pt>
                <c:pt idx="2">
                  <c:v>0.96390309301929722</c:v>
                </c:pt>
                <c:pt idx="3">
                  <c:v>#N/A</c:v>
                </c:pt>
                <c:pt idx="4">
                  <c:v>#N/A</c:v>
                </c:pt>
                <c:pt idx="5">
                  <c:v>0.94426340342099924</c:v>
                </c:pt>
                <c:pt idx="6">
                  <c:v>#N/A</c:v>
                </c:pt>
                <c:pt idx="7">
                  <c:v>0.97199623300035864</c:v>
                </c:pt>
                <c:pt idx="8">
                  <c:v>0.98494244167866185</c:v>
                </c:pt>
                <c:pt idx="9">
                  <c:v>0.97067398335643618</c:v>
                </c:pt>
                <c:pt idx="10">
                  <c:v>0.9809228017239261</c:v>
                </c:pt>
                <c:pt idx="11">
                  <c:v>0.98717062224152952</c:v>
                </c:pt>
                <c:pt idx="12">
                  <c:v>0.97278818265448641</c:v>
                </c:pt>
                <c:pt idx="13">
                  <c:v>0.98824774475486421</c:v>
                </c:pt>
                <c:pt idx="14">
                  <c:v>0.98290392197903531</c:v>
                </c:pt>
                <c:pt idx="15">
                  <c:v>0.96454241453401357</c:v>
                </c:pt>
                <c:pt idx="16">
                  <c:v>0.96452124896110591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0.95848189785722027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8B-4738-956B-6BE77200D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17804008"/>
        <c:axId val="417801384"/>
      </c:barChart>
      <c:lineChart>
        <c:grouping val="standard"/>
        <c:varyColors val="0"/>
        <c:ser>
          <c:idx val="2"/>
          <c:order val="2"/>
          <c:tx>
            <c:strRef>
              <c:f>'POPULACAO_RECENSEADA_MUN&lt;170mil'!$H$2:$H$3</c:f>
              <c:strCache>
                <c:ptCount val="2"/>
                <c:pt idx="0">
                  <c:v>Média municípios &lt;= 170 mil - prévia</c:v>
                </c:pt>
              </c:strCache>
            </c:strRef>
          </c:tx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'POPULACAO_RECENSEADA_MUN&lt;170mil'!$A$5:$A$31</c:f>
              <c:strCache>
                <c:ptCount val="27"/>
                <c:pt idx="0">
                  <c:v>Rondônia</c:v>
                </c:pt>
                <c:pt idx="1">
                  <c:v>Acre</c:v>
                </c:pt>
                <c:pt idx="2">
                  <c:v>Amazonas</c:v>
                </c:pt>
                <c:pt idx="3">
                  <c:v>Roraima</c:v>
                </c:pt>
                <c:pt idx="4">
                  <c:v>Pará</c:v>
                </c:pt>
                <c:pt idx="5">
                  <c:v>Amapá</c:v>
                </c:pt>
                <c:pt idx="6">
                  <c:v>Tocantins</c:v>
                </c:pt>
                <c:pt idx="7">
                  <c:v>Maranhão</c:v>
                </c:pt>
                <c:pt idx="8">
                  <c:v>Piauí</c:v>
                </c:pt>
                <c:pt idx="9">
                  <c:v>Ceará</c:v>
                </c:pt>
                <c:pt idx="10">
                  <c:v>Rio Grande do Norte</c:v>
                </c:pt>
                <c:pt idx="11">
                  <c:v>Paraíba</c:v>
                </c:pt>
                <c:pt idx="12">
                  <c:v>Pernambuco</c:v>
                </c:pt>
                <c:pt idx="13">
                  <c:v>Alagoas</c:v>
                </c:pt>
                <c:pt idx="14">
                  <c:v>Sergipe</c:v>
                </c:pt>
                <c:pt idx="15">
                  <c:v>Bahia</c:v>
                </c:pt>
                <c:pt idx="16">
                  <c:v>Minas Gerais</c:v>
                </c:pt>
                <c:pt idx="17">
                  <c:v>Espírito Santo</c:v>
                </c:pt>
                <c:pt idx="18">
                  <c:v>Rio de Janeiro</c:v>
                </c:pt>
                <c:pt idx="19">
                  <c:v>São Paulo</c:v>
                </c:pt>
                <c:pt idx="20">
                  <c:v>Paraná</c:v>
                </c:pt>
                <c:pt idx="21">
                  <c:v>Santa Catarina</c:v>
                </c:pt>
                <c:pt idx="22">
                  <c:v>Rio Grande do Sul</c:v>
                </c:pt>
                <c:pt idx="23">
                  <c:v>Mato Grosso do Sul</c:v>
                </c:pt>
                <c:pt idx="24">
                  <c:v>Mato Grosso</c:v>
                </c:pt>
                <c:pt idx="25">
                  <c:v>Goiás</c:v>
                </c:pt>
                <c:pt idx="26">
                  <c:v>Distrito Federal</c:v>
                </c:pt>
              </c:strCache>
            </c:strRef>
          </c:cat>
          <c:val>
            <c:numRef>
              <c:f>'POPULACAO_RECENSEADA_MUN&lt;170mil'!$H$5:$H$31</c:f>
              <c:numCache>
                <c:formatCode>0.00%</c:formatCode>
                <c:ptCount val="27"/>
                <c:pt idx="0">
                  <c:v>0.9415341940499441</c:v>
                </c:pt>
                <c:pt idx="1">
                  <c:v>0.9415341940499441</c:v>
                </c:pt>
                <c:pt idx="2">
                  <c:v>0.9415341940499441</c:v>
                </c:pt>
                <c:pt idx="3">
                  <c:v>0.9415341940499441</c:v>
                </c:pt>
                <c:pt idx="4">
                  <c:v>0.9415341940499441</c:v>
                </c:pt>
                <c:pt idx="5">
                  <c:v>0.9415341940499441</c:v>
                </c:pt>
                <c:pt idx="6">
                  <c:v>0.9415341940499441</c:v>
                </c:pt>
                <c:pt idx="7">
                  <c:v>0.9415341940499441</c:v>
                </c:pt>
                <c:pt idx="8">
                  <c:v>0.9415341940499441</c:v>
                </c:pt>
                <c:pt idx="9">
                  <c:v>0.9415341940499441</c:v>
                </c:pt>
                <c:pt idx="10">
                  <c:v>0.9415341940499441</c:v>
                </c:pt>
                <c:pt idx="11">
                  <c:v>0.9415341940499441</c:v>
                </c:pt>
                <c:pt idx="12">
                  <c:v>0.9415341940499441</c:v>
                </c:pt>
                <c:pt idx="13">
                  <c:v>0.9415341940499441</c:v>
                </c:pt>
                <c:pt idx="14">
                  <c:v>0.9415341940499441</c:v>
                </c:pt>
                <c:pt idx="15">
                  <c:v>0.9415341940499441</c:v>
                </c:pt>
                <c:pt idx="16">
                  <c:v>0.9415341940499441</c:v>
                </c:pt>
                <c:pt idx="17">
                  <c:v>0.9415341940499441</c:v>
                </c:pt>
                <c:pt idx="18">
                  <c:v>0.9415341940499441</c:v>
                </c:pt>
                <c:pt idx="19">
                  <c:v>0.9415341940499441</c:v>
                </c:pt>
                <c:pt idx="20">
                  <c:v>0.9415341940499441</c:v>
                </c:pt>
                <c:pt idx="21">
                  <c:v>0.9415341940499441</c:v>
                </c:pt>
                <c:pt idx="22">
                  <c:v>0.9415341940499441</c:v>
                </c:pt>
                <c:pt idx="23">
                  <c:v>0.9415341940499441</c:v>
                </c:pt>
                <c:pt idx="24">
                  <c:v>0.9415341940499441</c:v>
                </c:pt>
                <c:pt idx="25">
                  <c:v>0.9415341940499441</c:v>
                </c:pt>
                <c:pt idx="26">
                  <c:v>0.9415341940499441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8B-4738-956B-6BE77200DF21}"/>
            </c:ext>
          </c:extLst>
        </c:ser>
        <c:ser>
          <c:idx val="3"/>
          <c:order val="3"/>
          <c:tx>
            <c:strRef>
              <c:f>'POPULACAO_RECENSEADA_MUN&lt;170mil'!$J$2:$J$3</c:f>
              <c:strCache>
                <c:ptCount val="2"/>
                <c:pt idx="0">
                  <c:v>Média Brasil - prévia</c:v>
                </c:pt>
              </c:strCache>
            </c:strRef>
          </c:tx>
          <c:spPr>
            <a:ln w="1905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'POPULACAO_RECENSEADA_MUN&lt;170mil'!$A$5:$A$31</c:f>
              <c:strCache>
                <c:ptCount val="27"/>
                <c:pt idx="0">
                  <c:v>Rondônia</c:v>
                </c:pt>
                <c:pt idx="1">
                  <c:v>Acre</c:v>
                </c:pt>
                <c:pt idx="2">
                  <c:v>Amazonas</c:v>
                </c:pt>
                <c:pt idx="3">
                  <c:v>Roraima</c:v>
                </c:pt>
                <c:pt idx="4">
                  <c:v>Pará</c:v>
                </c:pt>
                <c:pt idx="5">
                  <c:v>Amapá</c:v>
                </c:pt>
                <c:pt idx="6">
                  <c:v>Tocantins</c:v>
                </c:pt>
                <c:pt idx="7">
                  <c:v>Maranhão</c:v>
                </c:pt>
                <c:pt idx="8">
                  <c:v>Piauí</c:v>
                </c:pt>
                <c:pt idx="9">
                  <c:v>Ceará</c:v>
                </c:pt>
                <c:pt idx="10">
                  <c:v>Rio Grande do Norte</c:v>
                </c:pt>
                <c:pt idx="11">
                  <c:v>Paraíba</c:v>
                </c:pt>
                <c:pt idx="12">
                  <c:v>Pernambuco</c:v>
                </c:pt>
                <c:pt idx="13">
                  <c:v>Alagoas</c:v>
                </c:pt>
                <c:pt idx="14">
                  <c:v>Sergipe</c:v>
                </c:pt>
                <c:pt idx="15">
                  <c:v>Bahia</c:v>
                </c:pt>
                <c:pt idx="16">
                  <c:v>Minas Gerais</c:v>
                </c:pt>
                <c:pt idx="17">
                  <c:v>Espírito Santo</c:v>
                </c:pt>
                <c:pt idx="18">
                  <c:v>Rio de Janeiro</c:v>
                </c:pt>
                <c:pt idx="19">
                  <c:v>São Paulo</c:v>
                </c:pt>
                <c:pt idx="20">
                  <c:v>Paraná</c:v>
                </c:pt>
                <c:pt idx="21">
                  <c:v>Santa Catarina</c:v>
                </c:pt>
                <c:pt idx="22">
                  <c:v>Rio Grande do Sul</c:v>
                </c:pt>
                <c:pt idx="23">
                  <c:v>Mato Grosso do Sul</c:v>
                </c:pt>
                <c:pt idx="24">
                  <c:v>Mato Grosso</c:v>
                </c:pt>
                <c:pt idx="25">
                  <c:v>Goiás</c:v>
                </c:pt>
                <c:pt idx="26">
                  <c:v>Distrito Federal</c:v>
                </c:pt>
              </c:strCache>
            </c:strRef>
          </c:cat>
          <c:val>
            <c:numRef>
              <c:f>'POPULACAO_RECENSEADA_MUN&lt;170mil'!$J$5:$J$31</c:f>
              <c:numCache>
                <c:formatCode>0.00%</c:formatCode>
                <c:ptCount val="27"/>
                <c:pt idx="0">
                  <c:v>0.89447628740024243</c:v>
                </c:pt>
                <c:pt idx="1">
                  <c:v>0.89447628740024243</c:v>
                </c:pt>
                <c:pt idx="2">
                  <c:v>0.89447628740024243</c:v>
                </c:pt>
                <c:pt idx="3">
                  <c:v>0.89447628740024243</c:v>
                </c:pt>
                <c:pt idx="4">
                  <c:v>0.89447628740024243</c:v>
                </c:pt>
                <c:pt idx="5">
                  <c:v>0.89447628740024243</c:v>
                </c:pt>
                <c:pt idx="6">
                  <c:v>0.89447628740024243</c:v>
                </c:pt>
                <c:pt idx="7">
                  <c:v>0.89447628740024243</c:v>
                </c:pt>
                <c:pt idx="8">
                  <c:v>0.89447628740024243</c:v>
                </c:pt>
                <c:pt idx="9">
                  <c:v>0.89447628740024243</c:v>
                </c:pt>
                <c:pt idx="10">
                  <c:v>0.89447628740024243</c:v>
                </c:pt>
                <c:pt idx="11">
                  <c:v>0.89447628740024243</c:v>
                </c:pt>
                <c:pt idx="12">
                  <c:v>0.89447628740024243</c:v>
                </c:pt>
                <c:pt idx="13">
                  <c:v>0.89447628740024243</c:v>
                </c:pt>
                <c:pt idx="14">
                  <c:v>0.89447628740024243</c:v>
                </c:pt>
                <c:pt idx="15">
                  <c:v>0.89447628740024243</c:v>
                </c:pt>
                <c:pt idx="16">
                  <c:v>0.89447628740024243</c:v>
                </c:pt>
                <c:pt idx="17">
                  <c:v>0.89447628740024243</c:v>
                </c:pt>
                <c:pt idx="18">
                  <c:v>0.89447628740024243</c:v>
                </c:pt>
                <c:pt idx="19">
                  <c:v>0.89447628740024243</c:v>
                </c:pt>
                <c:pt idx="20">
                  <c:v>0.89447628740024243</c:v>
                </c:pt>
                <c:pt idx="21">
                  <c:v>0.89447628740024243</c:v>
                </c:pt>
                <c:pt idx="22">
                  <c:v>0.89447628740024243</c:v>
                </c:pt>
                <c:pt idx="23">
                  <c:v>0.89447628740024243</c:v>
                </c:pt>
                <c:pt idx="24">
                  <c:v>0.89447628740024243</c:v>
                </c:pt>
                <c:pt idx="25">
                  <c:v>0.89447628740024243</c:v>
                </c:pt>
                <c:pt idx="26">
                  <c:v>0.89447628740024243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8B-4738-956B-6BE77200D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804008"/>
        <c:axId val="417801384"/>
      </c:lineChart>
      <c:catAx>
        <c:axId val="417804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801384"/>
        <c:crosses val="autoZero"/>
        <c:auto val="1"/>
        <c:lblAlgn val="ctr"/>
        <c:lblOffset val="100"/>
        <c:noMultiLvlLbl val="0"/>
      </c:catAx>
      <c:valAx>
        <c:axId val="41780138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17804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Percentual da população recenseada nos 10 municípios mais adiantados, em relação à estimativa,</a:t>
            </a:r>
            <a:r>
              <a:rPr lang="pt-BR" baseline="0"/>
              <a:t> </a:t>
            </a:r>
            <a:r>
              <a:rPr lang="pt-BR"/>
              <a:t>com mais</a:t>
            </a:r>
            <a:r>
              <a:rPr lang="pt-BR" baseline="0"/>
              <a:t> de 500 mil habitantes</a:t>
            </a:r>
            <a:endParaRPr lang="pt-BR"/>
          </a:p>
          <a:p>
            <a:pPr>
              <a:defRPr/>
            </a:pPr>
            <a:r>
              <a:rPr lang="pt-BR"/>
              <a:t>Situação no dia 31/01/2023</a:t>
            </a:r>
          </a:p>
        </c:rich>
      </c:tx>
      <c:layout>
        <c:manualLayout>
          <c:xMode val="edge"/>
          <c:yMode val="edge"/>
          <c:x val="0.15911700554263472"/>
          <c:y val="2.17122709058958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4406085681246368E-2"/>
          <c:y val="0.14943440804839153"/>
          <c:w val="0.93546733864631926"/>
          <c:h val="0.662719946151309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'POPULACAO_RECENSEADA_10MUN&gt;500m'!$B$2:$B$3</c:f>
              <c:strCache>
                <c:ptCount val="2"/>
                <c:pt idx="0">
                  <c:v>Percentual de população recenseada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'POPULACAO_RECENSEADA_10MUN&gt;500m'!$A$4:$A$13</c:f>
              <c:strCache>
                <c:ptCount val="10"/>
                <c:pt idx="0">
                  <c:v>MG - Uberlândia</c:v>
                </c:pt>
                <c:pt idx="1">
                  <c:v>BA - Feira de Santana</c:v>
                </c:pt>
                <c:pt idx="2">
                  <c:v>SC - Joinville</c:v>
                </c:pt>
                <c:pt idx="3">
                  <c:v>PI - Teresina</c:v>
                </c:pt>
                <c:pt idx="4">
                  <c:v>PB - João Pessoa</c:v>
                </c:pt>
                <c:pt idx="5">
                  <c:v>RJ - Campos dos Goytacazes</c:v>
                </c:pt>
                <c:pt idx="6">
                  <c:v>RJ - Belford Roxo</c:v>
                </c:pt>
                <c:pt idx="7">
                  <c:v>AL - Maceió</c:v>
                </c:pt>
                <c:pt idx="8">
                  <c:v>AM - Manaus</c:v>
                </c:pt>
                <c:pt idx="9">
                  <c:v>PR - Londrina</c:v>
                </c:pt>
              </c:strCache>
            </c:strRef>
          </c:cat>
          <c:val>
            <c:numRef>
              <c:f>'POPULACAO_RECENSEADA_10MUN&gt;500m'!$B$4:$B$13</c:f>
              <c:numCache>
                <c:formatCode>0%</c:formatCode>
                <c:ptCount val="10"/>
                <c:pt idx="0">
                  <c:v>0.9619754966409424</c:v>
                </c:pt>
                <c:pt idx="1">
                  <c:v>0.95275489619568443</c:v>
                </c:pt>
                <c:pt idx="2">
                  <c:v>0.95251923242292147</c:v>
                </c:pt>
                <c:pt idx="3">
                  <c:v>0.94062053021032543</c:v>
                </c:pt>
                <c:pt idx="4">
                  <c:v>0.91290585083967468</c:v>
                </c:pt>
                <c:pt idx="5">
                  <c:v>0.9041238295284304</c:v>
                </c:pt>
                <c:pt idx="6">
                  <c:v>0.89150277832229319</c:v>
                </c:pt>
                <c:pt idx="7">
                  <c:v>0.88436278895731568</c:v>
                </c:pt>
                <c:pt idx="8">
                  <c:v>0.88053165406491329</c:v>
                </c:pt>
                <c:pt idx="9">
                  <c:v>0.87393564825176029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5E-44B1-98AF-F84395401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17804008"/>
        <c:axId val="417801384"/>
      </c:barChart>
      <c:catAx>
        <c:axId val="417804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801384"/>
        <c:crosses val="autoZero"/>
        <c:auto val="1"/>
        <c:lblAlgn val="ctr"/>
        <c:lblOffset val="100"/>
        <c:noMultiLvlLbl val="0"/>
      </c:catAx>
      <c:valAx>
        <c:axId val="41780138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17804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Percentual da população Recenseada nos 10 municípios mais adiantados, em relação à prévia,</a:t>
            </a:r>
            <a:r>
              <a:rPr lang="pt-BR" baseline="0"/>
              <a:t> </a:t>
            </a:r>
            <a:r>
              <a:rPr lang="pt-BR"/>
              <a:t>com mais</a:t>
            </a:r>
            <a:r>
              <a:rPr lang="pt-BR" baseline="0"/>
              <a:t> de 500 mil habitantes</a:t>
            </a:r>
            <a:endParaRPr lang="pt-BR"/>
          </a:p>
          <a:p>
            <a:pPr>
              <a:defRPr/>
            </a:pPr>
            <a:r>
              <a:rPr lang="pt-BR"/>
              <a:t>Situação no dia 31/01/2023</a:t>
            </a:r>
          </a:p>
        </c:rich>
      </c:tx>
      <c:layout>
        <c:manualLayout>
          <c:xMode val="edge"/>
          <c:yMode val="edge"/>
          <c:x val="0.15911700554263472"/>
          <c:y val="2.17122709058958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4406085681246368E-2"/>
          <c:y val="0.14943440804839153"/>
          <c:w val="0.93546733864631926"/>
          <c:h val="0.662719946151309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'POPULACAO_RECENSEADA_10MUN&gt;500m'!$B$23:$B$24</c:f>
              <c:strCache>
                <c:ptCount val="2"/>
                <c:pt idx="0">
                  <c:v>Percentual de população recenseada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'POPULACAO_RECENSEADA_10MUN&gt;500m'!$A$25:$A$34</c:f>
              <c:strCache>
                <c:ptCount val="10"/>
                <c:pt idx="0">
                  <c:v>GO - Aparecida de Goiânia</c:v>
                </c:pt>
                <c:pt idx="1">
                  <c:v>AM - Manaus</c:v>
                </c:pt>
                <c:pt idx="2">
                  <c:v>RN - Natal</c:v>
                </c:pt>
                <c:pt idx="3">
                  <c:v>RJ - Duque de Caxias</c:v>
                </c:pt>
                <c:pt idx="4">
                  <c:v>AL - Maceió</c:v>
                </c:pt>
                <c:pt idx="5">
                  <c:v>SE - Aracaju</c:v>
                </c:pt>
                <c:pt idx="6">
                  <c:v>PI - Teresina</c:v>
                </c:pt>
                <c:pt idx="7">
                  <c:v>MG - Uberlândia</c:v>
                </c:pt>
                <c:pt idx="8">
                  <c:v>MG - Contagem</c:v>
                </c:pt>
                <c:pt idx="9">
                  <c:v>SC - Joinville</c:v>
                </c:pt>
              </c:strCache>
            </c:strRef>
          </c:cat>
          <c:val>
            <c:numRef>
              <c:f>'POPULACAO_RECENSEADA_10MUN&gt;500m'!$B$25:$B$34</c:f>
              <c:numCache>
                <c:formatCode>0%</c:formatCode>
                <c:ptCount val="10"/>
                <c:pt idx="0">
                  <c:v>0.97200655004393322</c:v>
                </c:pt>
                <c:pt idx="1">
                  <c:v>0.96674163187298001</c:v>
                </c:pt>
                <c:pt idx="2">
                  <c:v>0.95846964885122587</c:v>
                </c:pt>
                <c:pt idx="3">
                  <c:v>0.95419769314983793</c:v>
                </c:pt>
                <c:pt idx="4">
                  <c:v>0.94965893488586572</c:v>
                </c:pt>
                <c:pt idx="5">
                  <c:v>0.94946217551696732</c:v>
                </c:pt>
                <c:pt idx="6">
                  <c:v>0.94343960954401895</c:v>
                </c:pt>
                <c:pt idx="7">
                  <c:v>0.93686460768314739</c:v>
                </c:pt>
                <c:pt idx="8">
                  <c:v>0.9356178557911442</c:v>
                </c:pt>
                <c:pt idx="9">
                  <c:v>0.93206403453839048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0-423E-82A5-3D904B605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17804008"/>
        <c:axId val="417801384"/>
      </c:barChart>
      <c:catAx>
        <c:axId val="417804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801384"/>
        <c:crosses val="autoZero"/>
        <c:auto val="1"/>
        <c:lblAlgn val="ctr"/>
        <c:lblOffset val="100"/>
        <c:noMultiLvlLbl val="0"/>
      </c:catAx>
      <c:valAx>
        <c:axId val="41780138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17804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Domicílios recenseados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CC52FF9-6D31-4839-B72C-31DFCC3FCAA4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0491F717-431F-4EEA-811D-7C98100A9F48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30F0-4CD8-9966-801184681DD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6418929-D677-4062-83D0-E96E4799C0D0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FEA8FD13-F1F0-42BC-A0F7-54637E122809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30F0-4CD8-9966-801184681DD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D86E928-388D-491C-8867-BBF535CC8A0E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3AF9CCDD-5BF1-450B-8BEE-F783B2476440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30F0-4CD8-9966-801184681DD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28955D8-B95A-4C2B-AF19-78AC5DE66623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C3A68EB0-B4F9-460A-8051-A473939F30FC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30F0-4CD8-9966-801184681DD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560EACE-1961-436E-9E76-1E032740151A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CA8F9293-C605-4E66-B254-3655737BA0F4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30F0-4CD8-9966-801184681DD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FAD4FC3-AAC8-40D8-8957-F77FC4833DA9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99358D52-D405-4604-AC53-4F570C91FED2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30F0-4CD8-9966-801184681DD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8DC3659-ABEF-4D3B-8384-CCD8FE8BE7A3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12504767-CDA5-4D86-A199-A3F15CC92CD4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30F0-4CD8-9966-801184681DD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FFF490E-4CCD-4AD9-B809-16C3BF760E50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DD04370B-B4F0-4324-AFA7-77904D179C0A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30F0-4CD8-9966-801184681DD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FAE5D41C-6628-429A-A00A-57ACFDA4F3D4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C4233FD2-26BA-4277-AF7F-9999A08DC664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30F0-4CD8-9966-801184681DD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90BC95EC-CBE6-4177-A1DE-122F0504EAB8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A51CB806-8DBB-4ACB-A963-6D52C40193CA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30F0-4CD8-9966-801184681DD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19F9592B-75C0-485C-8FEC-7F43295E9724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CB2153C0-4CC7-4F7D-9734-4AFAF24A42FC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30F0-4CD8-9966-801184681DD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F9F3F768-5EFB-4555-91FD-99F013E62C81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C105F1BC-EA47-4E0E-A083-8691785DB5F9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30F0-4CD8-9966-801184681DD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9B11550E-15A6-4712-870D-B1A09100884D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17FBB510-30AA-4BBF-8044-D51E6E319902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30F0-4CD8-9966-801184681DD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67B38E0B-548B-4AB6-8793-2FF9C2E576BF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38847994-E4F2-4CDC-A6A2-F7CDCE0F0F80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30F0-4CD8-9966-801184681DDC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F4A1E12A-876D-4469-BE13-F56677ED603E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5B0E7D50-D7C9-4507-A843-716FF7CDDA87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30F0-4CD8-9966-801184681DDC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D01E87F2-2010-4810-9BC7-03961BC2A96A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CC214EC2-7E3E-4C14-AAB0-081F5749DF11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30F0-4CD8-9966-801184681DDC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064BBAEA-9291-41B5-AAC0-F18DE78494E9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C575CDC3-D431-4253-821F-5FF2ED71A3AB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30F0-4CD8-9966-801184681DDC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78A80335-5B67-4AB1-B141-ADCC30EADD32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079A0152-90FE-4E0C-9E22-F74764574AFF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30F0-4CD8-9966-801184681DDC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DC4EDA8D-1ED1-4207-B1C6-26ED8A6CA016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36E142F2-054F-4A58-B05B-8B1A58B25959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30F0-4CD8-9966-801184681DDC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584E551C-0D16-421C-AA58-E15AEAB0C3DD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790D177A-E475-46AE-AED2-994B5C40FD34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30F0-4CD8-9966-801184681DDC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A497D854-0F19-42CE-841A-4E451E470AC6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24F68DC9-FC12-40E3-903E-75FA1B6DD201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30F0-4CD8-9966-801184681DDC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F7540677-E0FE-49DD-87C8-8FB19D57CE42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D00C235B-CEED-4DF1-8B14-96C9D6478BFF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30F0-4CD8-9966-801184681DDC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CFEC7B0D-203B-4EBA-8847-FE41D6C22CB2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FB7FDE19-0152-4000-9682-387DAC81949B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30F0-4CD8-9966-801184681DDC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34044985-E10D-4468-95C7-826B4196F243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2500E2F6-04D8-4CEE-A00D-9CF1B5455156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30F0-4CD8-9966-801184681DDC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20A44303-0C9A-42DD-9F5A-5827C66F3F04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73212400-1B58-44D1-8D55-AEFB85D992C2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30F0-4CD8-9966-801184681DDC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454F89EA-0236-4EDA-AC02-5791D19B0F29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E79DEECA-B6E9-47B4-9204-92C93475ED8B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30F0-4CD8-9966-801184681DDC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4801A3EC-D9A0-4A84-B309-1DF4A7606C34}" type="CELLRANGE">
                      <a:rPr lang="en-US"/>
                      <a:pPr/>
                      <a:t>[]</a:t>
                    </a:fld>
                    <a:r>
                      <a:rPr lang="en-US" baseline="0"/>
                      <a:t>; </a:t>
                    </a:r>
                    <a:fld id="{DE2FD5CD-9D1C-4646-8ADE-853F06225759}" type="VALUE">
                      <a:rPr lang="en-US" baseline="0"/>
                      <a:pPr/>
                      <a:t>[]</a:t>
                    </a:fld>
                    <a:endParaRPr lang="en-US" baseline="0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30F0-4CD8-9966-801184681D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tx1"/>
                    </a:solidFill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strRef>
              <c:f>'Domicílios recenseados'!$C$5:$C$31</c:f>
              <c:strCache>
                <c:ptCount val="27"/>
                <c:pt idx="0">
                  <c:v>São Paulo</c:v>
                </c:pt>
                <c:pt idx="1">
                  <c:v>Minas Gerais</c:v>
                </c:pt>
                <c:pt idx="2">
                  <c:v>Rio de Janeiro</c:v>
                </c:pt>
                <c:pt idx="3">
                  <c:v>Bahia</c:v>
                </c:pt>
                <c:pt idx="4">
                  <c:v>Rio Grande do Sul</c:v>
                </c:pt>
                <c:pt idx="5">
                  <c:v>Paraná</c:v>
                </c:pt>
                <c:pt idx="6">
                  <c:v>Pernambuco</c:v>
                </c:pt>
                <c:pt idx="7">
                  <c:v>Ceará</c:v>
                </c:pt>
                <c:pt idx="8">
                  <c:v>Santa Catarina</c:v>
                </c:pt>
                <c:pt idx="9">
                  <c:v>Goiás</c:v>
                </c:pt>
                <c:pt idx="10">
                  <c:v>Pará</c:v>
                </c:pt>
                <c:pt idx="11">
                  <c:v>Maranhão</c:v>
                </c:pt>
                <c:pt idx="12">
                  <c:v>Paraíba</c:v>
                </c:pt>
                <c:pt idx="13">
                  <c:v>Espírito Santo</c:v>
                </c:pt>
                <c:pt idx="14">
                  <c:v>Rio Grande do Norte</c:v>
                </c:pt>
                <c:pt idx="15">
                  <c:v>Piauí</c:v>
                </c:pt>
                <c:pt idx="16">
                  <c:v>Amazonas</c:v>
                </c:pt>
                <c:pt idx="17">
                  <c:v>Alagoas</c:v>
                </c:pt>
                <c:pt idx="18">
                  <c:v>Mato Grosso</c:v>
                </c:pt>
                <c:pt idx="19">
                  <c:v>Distrito Federal</c:v>
                </c:pt>
                <c:pt idx="20">
                  <c:v>Mato Grosso do Sul</c:v>
                </c:pt>
                <c:pt idx="21">
                  <c:v>Sergipe</c:v>
                </c:pt>
                <c:pt idx="22">
                  <c:v>Rondônia</c:v>
                </c:pt>
                <c:pt idx="23">
                  <c:v>Tocantins</c:v>
                </c:pt>
                <c:pt idx="24">
                  <c:v>Acre</c:v>
                </c:pt>
                <c:pt idx="25">
                  <c:v>Amapá</c:v>
                </c:pt>
                <c:pt idx="26">
                  <c:v>Roraima</c:v>
                </c:pt>
              </c:strCache>
            </c:strRef>
          </c:cat>
          <c:val>
            <c:numRef>
              <c:f>'Domicílios recenseados'!$E$5:$E$31</c:f>
              <c:numCache>
                <c:formatCode>0.00%</c:formatCode>
                <c:ptCount val="27"/>
                <c:pt idx="0">
                  <c:v>0.20688647123738585</c:v>
                </c:pt>
                <c:pt idx="1">
                  <c:v>0.10808725714919042</c:v>
                </c:pt>
                <c:pt idx="2">
                  <c:v>8.3473650612054945E-2</c:v>
                </c:pt>
                <c:pt idx="3">
                  <c:v>7.3769114442226766E-2</c:v>
                </c:pt>
                <c:pt idx="4">
                  <c:v>6.0930614602702875E-2</c:v>
                </c:pt>
                <c:pt idx="5">
                  <c:v>5.884951980306239E-2</c:v>
                </c:pt>
                <c:pt idx="6">
                  <c:v>4.5844108971813825E-2</c:v>
                </c:pt>
                <c:pt idx="7">
                  <c:v>4.234898458063191E-2</c:v>
                </c:pt>
                <c:pt idx="8">
                  <c:v>3.9120241542243549E-2</c:v>
                </c:pt>
                <c:pt idx="9">
                  <c:v>3.5631407345384322E-2</c:v>
                </c:pt>
                <c:pt idx="10">
                  <c:v>3.4554489524153499E-2</c:v>
                </c:pt>
                <c:pt idx="11">
                  <c:v>3.0042303156021997E-2</c:v>
                </c:pt>
                <c:pt idx="12">
                  <c:v>2.0239591217176819E-2</c:v>
                </c:pt>
                <c:pt idx="13">
                  <c:v>1.8463928758812611E-2</c:v>
                </c:pt>
                <c:pt idx="14">
                  <c:v>1.6906976204743174E-2</c:v>
                </c:pt>
                <c:pt idx="15">
                  <c:v>1.5864936216439585E-2</c:v>
                </c:pt>
                <c:pt idx="16">
                  <c:v>1.5862423184809456E-2</c:v>
                </c:pt>
                <c:pt idx="17">
                  <c:v>1.5437583764865287E-2</c:v>
                </c:pt>
                <c:pt idx="18">
                  <c:v>1.4989959524807955E-2</c:v>
                </c:pt>
                <c:pt idx="19">
                  <c:v>1.3653559764895382E-2</c:v>
                </c:pt>
                <c:pt idx="20">
                  <c:v>1.3340786325160187E-2</c:v>
                </c:pt>
                <c:pt idx="21">
                  <c:v>1.1594975636462956E-2</c:v>
                </c:pt>
                <c:pt idx="22">
                  <c:v>7.8923205241166576E-3</c:v>
                </c:pt>
                <c:pt idx="23">
                  <c:v>7.2071157967965064E-3</c:v>
                </c:pt>
                <c:pt idx="24">
                  <c:v>3.6877444580075383E-3</c:v>
                </c:pt>
                <c:pt idx="25">
                  <c:v>2.812798227365364E-3</c:v>
                </c:pt>
                <c:pt idx="26">
                  <c:v>2.5071374286681682E-3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'Domicílios recenseados'!$D$5:$D$31</c15:f>
                <c15:dlblRangeCache>
                  <c:ptCount val="27"/>
                  <c:pt idx="0">
                    <c:v>13,583,700</c:v>
                  </c:pt>
                  <c:pt idx="1">
                    <c:v>7,096,766</c:v>
                  </c:pt>
                  <c:pt idx="2">
                    <c:v>5,480,692</c:v>
                  </c:pt>
                  <c:pt idx="3">
                    <c:v>4,843,514</c:v>
                  </c:pt>
                  <c:pt idx="4">
                    <c:v>4,000,567</c:v>
                  </c:pt>
                  <c:pt idx="5">
                    <c:v>3,863,927</c:v>
                  </c:pt>
                  <c:pt idx="6">
                    <c:v>3,010,021</c:v>
                  </c:pt>
                  <c:pt idx="7">
                    <c:v>2,780,539</c:v>
                  </c:pt>
                  <c:pt idx="8">
                    <c:v>2,568,547</c:v>
                  </c:pt>
                  <c:pt idx="9">
                    <c:v>2,339,478</c:v>
                  </c:pt>
                  <c:pt idx="10">
                    <c:v>2,268,770</c:v>
                  </c:pt>
                  <c:pt idx="11">
                    <c:v>1,972,510</c:v>
                  </c:pt>
                  <c:pt idx="12">
                    <c:v>1,328,886</c:v>
                  </c:pt>
                  <c:pt idx="13">
                    <c:v>1,212,300</c:v>
                  </c:pt>
                  <c:pt idx="14">
                    <c:v>1,110,074</c:v>
                  </c:pt>
                  <c:pt idx="15">
                    <c:v>1,041,656</c:v>
                  </c:pt>
                  <c:pt idx="16">
                    <c:v>1,041,491</c:v>
                  </c:pt>
                  <c:pt idx="17">
                    <c:v>1,013,597</c:v>
                  </c:pt>
                  <c:pt idx="18">
                    <c:v>984,207</c:v>
                  </c:pt>
                  <c:pt idx="19">
                    <c:v>896,462</c:v>
                  </c:pt>
                  <c:pt idx="20">
                    <c:v>875,926</c:v>
                  </c:pt>
                  <c:pt idx="21">
                    <c:v>761,300</c:v>
                  </c:pt>
                  <c:pt idx="22">
                    <c:v>518,192</c:v>
                  </c:pt>
                  <c:pt idx="23">
                    <c:v>473,203</c:v>
                  </c:pt>
                  <c:pt idx="24">
                    <c:v>242,129</c:v>
                  </c:pt>
                  <c:pt idx="25">
                    <c:v>184,682</c:v>
                  </c:pt>
                  <c:pt idx="26">
                    <c:v>164,613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B-30F0-4CD8-9966-801184681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0653824"/>
        <c:axId val="480654152"/>
      </c:barChart>
      <c:catAx>
        <c:axId val="48065382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0654152"/>
        <c:crosses val="autoZero"/>
        <c:auto val="1"/>
        <c:lblAlgn val="ctr"/>
        <c:lblOffset val="100"/>
        <c:noMultiLvlLbl val="0"/>
      </c:catAx>
      <c:valAx>
        <c:axId val="480654152"/>
        <c:scaling>
          <c:orientation val="minMax"/>
        </c:scaling>
        <c:delete val="1"/>
        <c:axPos val="t"/>
        <c:numFmt formatCode="0.00%" sourceLinked="1"/>
        <c:majorTickMark val="none"/>
        <c:minorTickMark val="none"/>
        <c:tickLblPos val="nextTo"/>
        <c:crossAx val="480653824"/>
        <c:crosses val="autoZero"/>
        <c:crossBetween val="between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Percentual</a:t>
            </a:r>
            <a:r>
              <a:rPr lang="pt-BR" baseline="0"/>
              <a:t> dos domicílios recenseados por região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5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E8C-464C-AD1F-5ABE1BFF6F96}"/>
              </c:ext>
            </c:extLst>
          </c:dPt>
          <c:dPt>
            <c:idx val="1"/>
            <c:bubble3D val="0"/>
            <c:spPr>
              <a:solidFill>
                <a:schemeClr val="accent5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E8C-464C-AD1F-5ABE1BFF6F96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E8C-464C-AD1F-5ABE1BFF6F96}"/>
              </c:ext>
            </c:extLst>
          </c:dPt>
          <c:dPt>
            <c:idx val="3"/>
            <c:bubble3D val="0"/>
            <c:spPr>
              <a:solidFill>
                <a:schemeClr val="accent5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E8C-464C-AD1F-5ABE1BFF6F96}"/>
              </c:ext>
            </c:extLst>
          </c:dPt>
          <c:dPt>
            <c:idx val="4"/>
            <c:bubble3D val="0"/>
            <c:spPr>
              <a:solidFill>
                <a:schemeClr val="accent5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E8C-464C-AD1F-5ABE1BFF6F96}"/>
              </c:ext>
            </c:extLst>
          </c:dPt>
          <c:dLbls>
            <c:dLbl>
              <c:idx val="0"/>
              <c:layout>
                <c:manualLayout>
                  <c:x val="-1.085924355609395E-2"/>
                  <c:y val="1.662093784668668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8C-464C-AD1F-5ABE1BFF6F96}"/>
                </c:ext>
              </c:extLst>
            </c:dLbl>
            <c:dLbl>
              <c:idx val="1"/>
              <c:layout>
                <c:manualLayout>
                  <c:x val="-1.0281226865872534E-2"/>
                  <c:y val="7.2216359552994651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8C-464C-AD1F-5ABE1BFF6F96}"/>
                </c:ext>
              </c:extLst>
            </c:dLbl>
            <c:dLbl>
              <c:idx val="2"/>
              <c:layout>
                <c:manualLayout>
                  <c:x val="-2.3601689211925431E-2"/>
                  <c:y val="-1.002218794815596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8C-464C-AD1F-5ABE1BFF6F96}"/>
                </c:ext>
              </c:extLst>
            </c:dLbl>
            <c:dLbl>
              <c:idx val="3"/>
              <c:layout>
                <c:manualLayout>
                  <c:x val="8.742933575610741E-3"/>
                  <c:y val="-1.865411153502719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8C-464C-AD1F-5ABE1BFF6F96}"/>
                </c:ext>
              </c:extLst>
            </c:dLbl>
            <c:dLbl>
              <c:idx val="4"/>
              <c:layout>
                <c:manualLayout>
                  <c:x val="3.4443771451645468E-3"/>
                  <c:y val="3.333198040966528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8C-464C-AD1F-5ABE1BFF6F9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'Domicílios recenseados'!$C$36:$C$40</c:f>
              <c:strCache>
                <c:ptCount val="5"/>
                <c:pt idx="0">
                  <c:v>Norte</c:v>
                </c:pt>
                <c:pt idx="1">
                  <c:v>Nordeste</c:v>
                </c:pt>
                <c:pt idx="2">
                  <c:v>Centro-Oeste</c:v>
                </c:pt>
                <c:pt idx="3">
                  <c:v>Sudeste</c:v>
                </c:pt>
                <c:pt idx="4">
                  <c:v>Sul</c:v>
                </c:pt>
              </c:strCache>
            </c:strRef>
          </c:cat>
          <c:val>
            <c:numRef>
              <c:f>'Domicílios recenseados'!$D$36:$D$40</c:f>
              <c:numCache>
                <c:formatCode>#,##0</c:formatCode>
                <c:ptCount val="5"/>
                <c:pt idx="0">
                  <c:v>4893080</c:v>
                </c:pt>
                <c:pt idx="1">
                  <c:v>17862097</c:v>
                </c:pt>
                <c:pt idx="2">
                  <c:v>5096073</c:v>
                </c:pt>
                <c:pt idx="3">
                  <c:v>27373458</c:v>
                </c:pt>
                <c:pt idx="4">
                  <c:v>10433041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E8C-464C-AD1F-5ABE1BFF6F9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Percentual</a:t>
            </a:r>
            <a:r>
              <a:rPr lang="pt-BR" baseline="0"/>
              <a:t> de setores trabalhados por UF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'Cartogramas_Sit.Setor'!$G$4</c:f>
              <c:strCache>
                <c:ptCount val="1"/>
                <c:pt idx="0">
                  <c:v>% setores trabalhados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'Cartogramas_Sit.Setor'!$C$5:$C$31</c:f>
              <c:strCache>
                <c:ptCount val="27"/>
                <c:pt idx="0">
                  <c:v>Rondônia</c:v>
                </c:pt>
                <c:pt idx="1">
                  <c:v>Acre</c:v>
                </c:pt>
                <c:pt idx="2">
                  <c:v>Amazonas</c:v>
                </c:pt>
                <c:pt idx="3">
                  <c:v>Roraima</c:v>
                </c:pt>
                <c:pt idx="4">
                  <c:v>Pará</c:v>
                </c:pt>
                <c:pt idx="5">
                  <c:v>Amapá</c:v>
                </c:pt>
                <c:pt idx="6">
                  <c:v>Tocantins</c:v>
                </c:pt>
                <c:pt idx="7">
                  <c:v>Maranhão</c:v>
                </c:pt>
                <c:pt idx="8">
                  <c:v>Piauí</c:v>
                </c:pt>
                <c:pt idx="9">
                  <c:v>Ceará</c:v>
                </c:pt>
                <c:pt idx="10">
                  <c:v>Rio Grande do Norte</c:v>
                </c:pt>
                <c:pt idx="11">
                  <c:v>Paraíba</c:v>
                </c:pt>
                <c:pt idx="12">
                  <c:v>Pernambuco</c:v>
                </c:pt>
                <c:pt idx="13">
                  <c:v>Alagoas</c:v>
                </c:pt>
                <c:pt idx="14">
                  <c:v>Sergipe</c:v>
                </c:pt>
                <c:pt idx="15">
                  <c:v>Bahia</c:v>
                </c:pt>
                <c:pt idx="16">
                  <c:v>Minas Gerais</c:v>
                </c:pt>
                <c:pt idx="17">
                  <c:v>Espírito Santo</c:v>
                </c:pt>
                <c:pt idx="18">
                  <c:v>Rio de Janeiro</c:v>
                </c:pt>
                <c:pt idx="19">
                  <c:v>São Paulo</c:v>
                </c:pt>
                <c:pt idx="20">
                  <c:v>Paraná</c:v>
                </c:pt>
                <c:pt idx="21">
                  <c:v>Santa Catarina</c:v>
                </c:pt>
                <c:pt idx="22">
                  <c:v>Rio Grande do Sul</c:v>
                </c:pt>
                <c:pt idx="23">
                  <c:v>Mato Grosso do Sul</c:v>
                </c:pt>
                <c:pt idx="24">
                  <c:v>Mato Grosso</c:v>
                </c:pt>
                <c:pt idx="25">
                  <c:v>Goiás</c:v>
                </c:pt>
                <c:pt idx="26">
                  <c:v>Distrito Federal</c:v>
                </c:pt>
              </c:strCache>
            </c:strRef>
          </c:cat>
          <c:val>
            <c:numRef>
              <c:f>'Cartogramas_Sit.Setor'!$G$5:$G$31</c:f>
              <c:numCache>
                <c:formatCode>0.00%</c:formatCode>
                <c:ptCount val="27"/>
                <c:pt idx="0">
                  <c:v>0.99768824306472914</c:v>
                </c:pt>
                <c:pt idx="1">
                  <c:v>0.99093655589123864</c:v>
                </c:pt>
                <c:pt idx="2">
                  <c:v>0.9951104842501175</c:v>
                </c:pt>
                <c:pt idx="3">
                  <c:v>0.87468671679197996</c:v>
                </c:pt>
                <c:pt idx="4">
                  <c:v>0.98481308411214952</c:v>
                </c:pt>
                <c:pt idx="5">
                  <c:v>0.99478001491424306</c:v>
                </c:pt>
                <c:pt idx="6">
                  <c:v>0.9825338253382534</c:v>
                </c:pt>
                <c:pt idx="7">
                  <c:v>0.98700845149123417</c:v>
                </c:pt>
                <c:pt idx="8">
                  <c:v>0.99957877000842466</c:v>
                </c:pt>
                <c:pt idx="9">
                  <c:v>0.98869257950530032</c:v>
                </c:pt>
                <c:pt idx="10">
                  <c:v>0.98827863362357671</c:v>
                </c:pt>
                <c:pt idx="11">
                  <c:v>0.98575898155140795</c:v>
                </c:pt>
                <c:pt idx="12">
                  <c:v>0.99743735763097952</c:v>
                </c:pt>
                <c:pt idx="13">
                  <c:v>0.9806515627583926</c:v>
                </c:pt>
                <c:pt idx="14">
                  <c:v>0.99369988545246279</c:v>
                </c:pt>
                <c:pt idx="15">
                  <c:v>0.98622805299915151</c:v>
                </c:pt>
                <c:pt idx="16">
                  <c:v>0.97869565217391308</c:v>
                </c:pt>
                <c:pt idx="17">
                  <c:v>0.9730608453320948</c:v>
                </c:pt>
                <c:pt idx="18">
                  <c:v>0.99006406382207179</c:v>
                </c:pt>
                <c:pt idx="19">
                  <c:v>0.98842976820480777</c:v>
                </c:pt>
                <c:pt idx="20">
                  <c:v>0.98071338794261687</c:v>
                </c:pt>
                <c:pt idx="21">
                  <c:v>0.98635743519781716</c:v>
                </c:pt>
                <c:pt idx="22">
                  <c:v>0.96660415752304196</c:v>
                </c:pt>
                <c:pt idx="23">
                  <c:v>0.98311411304656948</c:v>
                </c:pt>
                <c:pt idx="24">
                  <c:v>0.95133230565954641</c:v>
                </c:pt>
                <c:pt idx="25">
                  <c:v>0.95984189723320157</c:v>
                </c:pt>
                <c:pt idx="26">
                  <c:v>0.98167438271604934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08-4E76-90E8-8B8325BF7F6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118052207"/>
        <c:axId val="2118045135"/>
      </c:barChart>
      <c:lineChart>
        <c:grouping val="standard"/>
        <c:varyColors val="0"/>
        <c:ser>
          <c:idx val="1"/>
          <c:order val="1"/>
          <c:tx>
            <c:strRef>
              <c:f>'Cartogramas_Sit.Setor'!$H$4</c:f>
              <c:strCache>
                <c:ptCount val="1"/>
                <c:pt idx="0">
                  <c:v>% setores trabalhados BR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'Cartogramas_Sit.Setor'!$C$5:$C$31</c:f>
              <c:strCache>
                <c:ptCount val="27"/>
                <c:pt idx="0">
                  <c:v>Rondônia</c:v>
                </c:pt>
                <c:pt idx="1">
                  <c:v>Acre</c:v>
                </c:pt>
                <c:pt idx="2">
                  <c:v>Amazonas</c:v>
                </c:pt>
                <c:pt idx="3">
                  <c:v>Roraima</c:v>
                </c:pt>
                <c:pt idx="4">
                  <c:v>Pará</c:v>
                </c:pt>
                <c:pt idx="5">
                  <c:v>Amapá</c:v>
                </c:pt>
                <c:pt idx="6">
                  <c:v>Tocantins</c:v>
                </c:pt>
                <c:pt idx="7">
                  <c:v>Maranhão</c:v>
                </c:pt>
                <c:pt idx="8">
                  <c:v>Piauí</c:v>
                </c:pt>
                <c:pt idx="9">
                  <c:v>Ceará</c:v>
                </c:pt>
                <c:pt idx="10">
                  <c:v>Rio Grande do Norte</c:v>
                </c:pt>
                <c:pt idx="11">
                  <c:v>Paraíba</c:v>
                </c:pt>
                <c:pt idx="12">
                  <c:v>Pernambuco</c:v>
                </c:pt>
                <c:pt idx="13">
                  <c:v>Alagoas</c:v>
                </c:pt>
                <c:pt idx="14">
                  <c:v>Sergipe</c:v>
                </c:pt>
                <c:pt idx="15">
                  <c:v>Bahia</c:v>
                </c:pt>
                <c:pt idx="16">
                  <c:v>Minas Gerais</c:v>
                </c:pt>
                <c:pt idx="17">
                  <c:v>Espírito Santo</c:v>
                </c:pt>
                <c:pt idx="18">
                  <c:v>Rio de Janeiro</c:v>
                </c:pt>
                <c:pt idx="19">
                  <c:v>São Paulo</c:v>
                </c:pt>
                <c:pt idx="20">
                  <c:v>Paraná</c:v>
                </c:pt>
                <c:pt idx="21">
                  <c:v>Santa Catarina</c:v>
                </c:pt>
                <c:pt idx="22">
                  <c:v>Rio Grande do Sul</c:v>
                </c:pt>
                <c:pt idx="23">
                  <c:v>Mato Grosso do Sul</c:v>
                </c:pt>
                <c:pt idx="24">
                  <c:v>Mato Grosso</c:v>
                </c:pt>
                <c:pt idx="25">
                  <c:v>Goiás</c:v>
                </c:pt>
                <c:pt idx="26">
                  <c:v>Distrito Federal</c:v>
                </c:pt>
              </c:strCache>
            </c:strRef>
          </c:cat>
          <c:val>
            <c:numRef>
              <c:f>'Cartogramas_Sit.Setor'!$H$5:$H$31</c:f>
              <c:numCache>
                <c:formatCode>0.00%</c:formatCode>
                <c:ptCount val="27"/>
                <c:pt idx="0">
                  <c:v>0.98375662802987751</c:v>
                </c:pt>
                <c:pt idx="1">
                  <c:v>0.98375662802987751</c:v>
                </c:pt>
                <c:pt idx="2">
                  <c:v>0.98375662802987751</c:v>
                </c:pt>
                <c:pt idx="3">
                  <c:v>0.98375662802987751</c:v>
                </c:pt>
                <c:pt idx="4">
                  <c:v>0.98375662802987751</c:v>
                </c:pt>
                <c:pt idx="5">
                  <c:v>0.98375662802987751</c:v>
                </c:pt>
                <c:pt idx="6">
                  <c:v>0.98375662802987751</c:v>
                </c:pt>
                <c:pt idx="7">
                  <c:v>0.98375662802987751</c:v>
                </c:pt>
                <c:pt idx="8">
                  <c:v>0.98375662802987751</c:v>
                </c:pt>
                <c:pt idx="9">
                  <c:v>0.98375662802987751</c:v>
                </c:pt>
                <c:pt idx="10">
                  <c:v>0.98375662802987751</c:v>
                </c:pt>
                <c:pt idx="11">
                  <c:v>0.98375662802987751</c:v>
                </c:pt>
                <c:pt idx="12">
                  <c:v>0.98375662802987751</c:v>
                </c:pt>
                <c:pt idx="13">
                  <c:v>0.98375662802987751</c:v>
                </c:pt>
                <c:pt idx="14">
                  <c:v>0.98375662802987751</c:v>
                </c:pt>
                <c:pt idx="15">
                  <c:v>0.98375662802987751</c:v>
                </c:pt>
                <c:pt idx="16">
                  <c:v>0.98375662802987751</c:v>
                </c:pt>
                <c:pt idx="17">
                  <c:v>0.98375662802987751</c:v>
                </c:pt>
                <c:pt idx="18">
                  <c:v>0.98375662802987751</c:v>
                </c:pt>
                <c:pt idx="19">
                  <c:v>0.98375662802987751</c:v>
                </c:pt>
                <c:pt idx="20">
                  <c:v>0.98375662802987751</c:v>
                </c:pt>
                <c:pt idx="21">
                  <c:v>0.98375662802987751</c:v>
                </c:pt>
                <c:pt idx="22">
                  <c:v>0.98375662802987751</c:v>
                </c:pt>
                <c:pt idx="23">
                  <c:v>0.98375662802987751</c:v>
                </c:pt>
                <c:pt idx="24">
                  <c:v>0.98375662802987751</c:v>
                </c:pt>
                <c:pt idx="25">
                  <c:v>0.98375662802987751</c:v>
                </c:pt>
                <c:pt idx="26">
                  <c:v>0.98375662802987751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08-4E76-90E8-8B8325BF7F6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18052207"/>
        <c:axId val="2118045135"/>
      </c:lineChart>
      <c:catAx>
        <c:axId val="21180522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8045135"/>
        <c:crosses val="autoZero"/>
        <c:auto val="1"/>
        <c:lblAlgn val="ctr"/>
        <c:lblOffset val="100"/>
        <c:noMultiLvlLbl val="0"/>
      </c:catAx>
      <c:valAx>
        <c:axId val="2118045135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extTo"/>
        <c:crossAx val="2118052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Taxa de</a:t>
            </a:r>
            <a:r>
              <a:rPr lang="pt-BR" baseline="0"/>
              <a:t> recusa Censo 2022 por UF</a:t>
            </a:r>
            <a:endParaRPr lang="pt-BR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'Recusas PNAD e Censo'!$S$5</c:f>
              <c:strCache>
                <c:ptCount val="1"/>
                <c:pt idx="0">
                  <c:v>Taxa de recusa Censo 2022</c:v>
                </c:pt>
              </c:strCache>
            </c:strRef>
          </c:tx>
          <c:spPr>
            <a:noFill/>
          </c:spPr>
          <c:invertIfNegative val="0"/>
          <c:trendline>
            <c:spPr>
              <a:ln w="19050">
                <a:prstDash val="dash"/>
              </a:ln>
            </c:spPr>
            <c:trendlineType val="linear"/>
            <c:dispRSqr val="0"/>
            <c:dispEq val="0"/>
          </c:trendline>
          <c:cat>
            <c:strRef>
              <c:f>'Recusas PNAD e Censo'!$R$6:$R$32</c:f>
              <c:strCache>
                <c:ptCount val="27"/>
                <c:pt idx="0">
                  <c:v>São Paulo</c:v>
                </c:pt>
                <c:pt idx="1">
                  <c:v>Mato Grosso</c:v>
                </c:pt>
                <c:pt idx="2">
                  <c:v>Rio de Janeiro</c:v>
                </c:pt>
                <c:pt idx="3">
                  <c:v>Amapá</c:v>
                </c:pt>
                <c:pt idx="4">
                  <c:v>Espírito Santo</c:v>
                </c:pt>
                <c:pt idx="5">
                  <c:v>Ceará</c:v>
                </c:pt>
                <c:pt idx="6">
                  <c:v>Roraima</c:v>
                </c:pt>
                <c:pt idx="7">
                  <c:v>Goiás</c:v>
                </c:pt>
                <c:pt idx="8">
                  <c:v>Distrito Federal</c:v>
                </c:pt>
                <c:pt idx="9">
                  <c:v>Pará</c:v>
                </c:pt>
                <c:pt idx="10">
                  <c:v>Paraná</c:v>
                </c:pt>
                <c:pt idx="11">
                  <c:v>Tocantins</c:v>
                </c:pt>
                <c:pt idx="12">
                  <c:v>Pernambuco</c:v>
                </c:pt>
                <c:pt idx="13">
                  <c:v>Mato Grosso do Sul</c:v>
                </c:pt>
                <c:pt idx="14">
                  <c:v>Rondônia</c:v>
                </c:pt>
                <c:pt idx="15">
                  <c:v>Santa Catarina</c:v>
                </c:pt>
                <c:pt idx="16">
                  <c:v>Maranhão</c:v>
                </c:pt>
                <c:pt idx="17">
                  <c:v>Rio Grande do Sul</c:v>
                </c:pt>
                <c:pt idx="18">
                  <c:v>Bahia</c:v>
                </c:pt>
                <c:pt idx="19">
                  <c:v>Minas Gerais</c:v>
                </c:pt>
                <c:pt idx="20">
                  <c:v>Sergipe</c:v>
                </c:pt>
                <c:pt idx="21">
                  <c:v>Acre</c:v>
                </c:pt>
                <c:pt idx="22">
                  <c:v>Alagoas</c:v>
                </c:pt>
                <c:pt idx="23">
                  <c:v>Rio Grande do Norte</c:v>
                </c:pt>
                <c:pt idx="24">
                  <c:v>Piauí</c:v>
                </c:pt>
                <c:pt idx="25">
                  <c:v>Amazonas</c:v>
                </c:pt>
                <c:pt idx="26">
                  <c:v>Paraíba</c:v>
                </c:pt>
              </c:strCache>
            </c:strRef>
          </c:cat>
          <c:val>
            <c:numRef>
              <c:f>'Recusas PNAD e Censo'!$T$6:$T$32</c:f>
              <c:numCache>
                <c:formatCode>0.00%</c:formatCode>
                <c:ptCount val="27"/>
                <c:pt idx="0">
                  <c:v>2.4280778398235787E-2</c:v>
                </c:pt>
                <c:pt idx="1">
                  <c:v>2.4280778398235787E-2</c:v>
                </c:pt>
                <c:pt idx="2">
                  <c:v>2.4280778398235787E-2</c:v>
                </c:pt>
                <c:pt idx="3">
                  <c:v>2.4280778398235787E-2</c:v>
                </c:pt>
                <c:pt idx="4">
                  <c:v>2.4280778398235787E-2</c:v>
                </c:pt>
                <c:pt idx="5">
                  <c:v>2.4280778398235787E-2</c:v>
                </c:pt>
                <c:pt idx="6">
                  <c:v>2.4280778398235787E-2</c:v>
                </c:pt>
                <c:pt idx="7">
                  <c:v>2.4280778398235787E-2</c:v>
                </c:pt>
                <c:pt idx="8">
                  <c:v>2.4280778398235787E-2</c:v>
                </c:pt>
                <c:pt idx="9">
                  <c:v>2.4280778398235787E-2</c:v>
                </c:pt>
                <c:pt idx="10">
                  <c:v>2.4280778398235787E-2</c:v>
                </c:pt>
                <c:pt idx="11">
                  <c:v>2.4280778398235787E-2</c:v>
                </c:pt>
                <c:pt idx="12">
                  <c:v>2.4280778398235787E-2</c:v>
                </c:pt>
                <c:pt idx="13">
                  <c:v>2.4280778398235787E-2</c:v>
                </c:pt>
                <c:pt idx="14">
                  <c:v>2.4280778398235787E-2</c:v>
                </c:pt>
                <c:pt idx="15">
                  <c:v>2.4280778398235787E-2</c:v>
                </c:pt>
                <c:pt idx="16">
                  <c:v>2.4280778398235787E-2</c:v>
                </c:pt>
                <c:pt idx="17">
                  <c:v>2.4280778398235787E-2</c:v>
                </c:pt>
                <c:pt idx="18">
                  <c:v>2.4280778398235787E-2</c:v>
                </c:pt>
                <c:pt idx="19">
                  <c:v>2.4280778398235787E-2</c:v>
                </c:pt>
                <c:pt idx="20">
                  <c:v>2.4280778398235787E-2</c:v>
                </c:pt>
                <c:pt idx="21">
                  <c:v>2.4280778398235787E-2</c:v>
                </c:pt>
                <c:pt idx="22">
                  <c:v>2.4280778398235787E-2</c:v>
                </c:pt>
                <c:pt idx="23">
                  <c:v>2.4280778398235787E-2</c:v>
                </c:pt>
                <c:pt idx="24">
                  <c:v>2.4280778398235787E-2</c:v>
                </c:pt>
                <c:pt idx="25">
                  <c:v>2.4280778398235787E-2</c:v>
                </c:pt>
                <c:pt idx="26">
                  <c:v>2.4280778398235787E-2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F3-4480-83B8-D86CCCE6CE95}"/>
            </c:ext>
          </c:extLst>
        </c:ser>
        <c:ser>
          <c:idx val="0"/>
          <c:order val="1"/>
          <c:tx>
            <c:strRef>
              <c:f>'Recusas PNAD e Censo'!$S$5</c:f>
              <c:strCache>
                <c:ptCount val="1"/>
                <c:pt idx="0">
                  <c:v>Taxa de recusa Censo 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'Recusas PNAD e Censo'!$R$6:$R$32</c:f>
              <c:strCache>
                <c:ptCount val="27"/>
                <c:pt idx="0">
                  <c:v>São Paulo</c:v>
                </c:pt>
                <c:pt idx="1">
                  <c:v>Mato Grosso</c:v>
                </c:pt>
                <c:pt idx="2">
                  <c:v>Rio de Janeiro</c:v>
                </c:pt>
                <c:pt idx="3">
                  <c:v>Amapá</c:v>
                </c:pt>
                <c:pt idx="4">
                  <c:v>Espírito Santo</c:v>
                </c:pt>
                <c:pt idx="5">
                  <c:v>Ceará</c:v>
                </c:pt>
                <c:pt idx="6">
                  <c:v>Roraima</c:v>
                </c:pt>
                <c:pt idx="7">
                  <c:v>Goiás</c:v>
                </c:pt>
                <c:pt idx="8">
                  <c:v>Distrito Federal</c:v>
                </c:pt>
                <c:pt idx="9">
                  <c:v>Pará</c:v>
                </c:pt>
                <c:pt idx="10">
                  <c:v>Paraná</c:v>
                </c:pt>
                <c:pt idx="11">
                  <c:v>Tocantins</c:v>
                </c:pt>
                <c:pt idx="12">
                  <c:v>Pernambuco</c:v>
                </c:pt>
                <c:pt idx="13">
                  <c:v>Mato Grosso do Sul</c:v>
                </c:pt>
                <c:pt idx="14">
                  <c:v>Rondônia</c:v>
                </c:pt>
                <c:pt idx="15">
                  <c:v>Santa Catarina</c:v>
                </c:pt>
                <c:pt idx="16">
                  <c:v>Maranhão</c:v>
                </c:pt>
                <c:pt idx="17">
                  <c:v>Rio Grande do Sul</c:v>
                </c:pt>
                <c:pt idx="18">
                  <c:v>Bahia</c:v>
                </c:pt>
                <c:pt idx="19">
                  <c:v>Minas Gerais</c:v>
                </c:pt>
                <c:pt idx="20">
                  <c:v>Sergipe</c:v>
                </c:pt>
                <c:pt idx="21">
                  <c:v>Acre</c:v>
                </c:pt>
                <c:pt idx="22">
                  <c:v>Alagoas</c:v>
                </c:pt>
                <c:pt idx="23">
                  <c:v>Rio Grande do Norte</c:v>
                </c:pt>
                <c:pt idx="24">
                  <c:v>Piauí</c:v>
                </c:pt>
                <c:pt idx="25">
                  <c:v>Amazonas</c:v>
                </c:pt>
                <c:pt idx="26">
                  <c:v>Paraíba</c:v>
                </c:pt>
              </c:strCache>
            </c:strRef>
          </c:cat>
          <c:val>
            <c:numRef>
              <c:f>'Recusas PNAD e Censo'!$S$6:$S$32</c:f>
              <c:numCache>
                <c:formatCode>0.00%</c:formatCode>
                <c:ptCount val="27"/>
                <c:pt idx="0">
                  <c:v>4.4938956445349343E-2</c:v>
                </c:pt>
                <c:pt idx="1">
                  <c:v>3.3845146091494534E-2</c:v>
                </c:pt>
                <c:pt idx="2">
                  <c:v>3.2344001104892842E-2</c:v>
                </c:pt>
                <c:pt idx="3">
                  <c:v>2.9973097169376371E-2</c:v>
                </c:pt>
                <c:pt idx="4">
                  <c:v>2.4151566543391546E-2</c:v>
                </c:pt>
                <c:pt idx="5">
                  <c:v>2.3103410540682542E-2</c:v>
                </c:pt>
                <c:pt idx="6">
                  <c:v>2.1304693343305908E-2</c:v>
                </c:pt>
                <c:pt idx="7">
                  <c:v>2.1065084599318606E-2</c:v>
                </c:pt>
                <c:pt idx="8">
                  <c:v>2.0667060999383507E-2</c:v>
                </c:pt>
                <c:pt idx="9">
                  <c:v>1.928815651789834E-2</c:v>
                </c:pt>
                <c:pt idx="10">
                  <c:v>1.9235997332572315E-2</c:v>
                </c:pt>
                <c:pt idx="11">
                  <c:v>1.9134947761844361E-2</c:v>
                </c:pt>
                <c:pt idx="12">
                  <c:v>1.8977608055247321E-2</c:v>
                </c:pt>
                <c:pt idx="13">
                  <c:v>1.7436511709753702E-2</c:v>
                </c:pt>
                <c:pt idx="14">
                  <c:v>1.7388030264998029E-2</c:v>
                </c:pt>
                <c:pt idx="15">
                  <c:v>1.7003930410823133E-2</c:v>
                </c:pt>
                <c:pt idx="16">
                  <c:v>1.4725524753195211E-2</c:v>
                </c:pt>
                <c:pt idx="17">
                  <c:v>1.3974155183420399E-2</c:v>
                </c:pt>
                <c:pt idx="18">
                  <c:v>1.3576781073113418E-2</c:v>
                </c:pt>
                <c:pt idx="19">
                  <c:v>1.324403035568076E-2</c:v>
                </c:pt>
                <c:pt idx="20">
                  <c:v>1.1845921222323197E-2</c:v>
                </c:pt>
                <c:pt idx="21">
                  <c:v>1.146212787338274E-2</c:v>
                </c:pt>
                <c:pt idx="22">
                  <c:v>1.0598017975606593E-2</c:v>
                </c:pt>
                <c:pt idx="23">
                  <c:v>1.0427719022030553E-2</c:v>
                </c:pt>
                <c:pt idx="24">
                  <c:v>1.0352241584073302E-2</c:v>
                </c:pt>
                <c:pt idx="25">
                  <c:v>1.0179266966834037E-2</c:v>
                </c:pt>
                <c:pt idx="26">
                  <c:v>9.4788319209616178E-3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F3-4480-83B8-D86CCCE6C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2025358864"/>
        <c:axId val="2025362608"/>
      </c:barChart>
      <c:catAx>
        <c:axId val="202535886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25362608"/>
        <c:crosses val="autoZero"/>
        <c:auto val="1"/>
        <c:lblAlgn val="ctr"/>
        <c:lblOffset val="100"/>
        <c:noMultiLvlLbl val="0"/>
      </c:catAx>
      <c:valAx>
        <c:axId val="2025362608"/>
        <c:scaling>
          <c:orientation val="minMax"/>
        </c:scaling>
        <c:delete val="1"/>
        <c:axPos val="t"/>
        <c:numFmt formatCode="0.00%" sourceLinked="1"/>
        <c:majorTickMark val="none"/>
        <c:minorTickMark val="none"/>
        <c:tickLblPos val="nextTo"/>
        <c:crossAx val="2025358864"/>
        <c:crosses val="autoZero"/>
        <c:crossBetween val="between"/>
      </c:valAx>
    </c:plotArea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Dias</a:t>
            </a:r>
            <a:r>
              <a:rPr lang="pt-BR" baseline="0"/>
              <a:t> da semana e horário das entrevistas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'Dias da semana e horário entrev'!$B$5</c:f>
              <c:strCache>
                <c:ptCount val="1"/>
                <c:pt idx="0">
                  <c:v>Antes das 9 horas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'Dias da semana e horário entrev'!$C$4:$I$4</c:f>
              <c:strCache>
                <c:ptCount val="7"/>
                <c:pt idx="0">
                  <c:v>Domingo</c:v>
                </c:pt>
                <c:pt idx="1">
                  <c:v>Segunda-feira</c:v>
                </c:pt>
                <c:pt idx="2">
                  <c:v>Terça-feira</c:v>
                </c:pt>
                <c:pt idx="3">
                  <c:v>Quarta-feira</c:v>
                </c:pt>
                <c:pt idx="4">
                  <c:v>Quinta-feira</c:v>
                </c:pt>
                <c:pt idx="5">
                  <c:v>Sexta-feira</c:v>
                </c:pt>
                <c:pt idx="6">
                  <c:v>Sábado</c:v>
                </c:pt>
              </c:strCache>
            </c:strRef>
          </c:cat>
          <c:val>
            <c:numRef>
              <c:f>'Dias da semana e horário entrev'!$C$5:$I$5</c:f>
              <c:numCache>
                <c:formatCode>#,##0</c:formatCode>
                <c:ptCount val="7"/>
                <c:pt idx="0">
                  <c:v>69209</c:v>
                </c:pt>
                <c:pt idx="1">
                  <c:v>309911</c:v>
                </c:pt>
                <c:pt idx="2">
                  <c:v>392666</c:v>
                </c:pt>
                <c:pt idx="3">
                  <c:v>374462</c:v>
                </c:pt>
                <c:pt idx="4">
                  <c:v>383885</c:v>
                </c:pt>
                <c:pt idx="5">
                  <c:v>361776</c:v>
                </c:pt>
                <c:pt idx="6">
                  <c:v>218632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1-4455-B116-0C881BD01011}"/>
            </c:ext>
          </c:extLst>
        </c:ser>
        <c:ser>
          <c:idx val="1"/>
          <c:order val="1"/>
          <c:tx>
            <c:strRef>
              <c:f>'Dias da semana e horário entrev'!$B$6</c:f>
              <c:strCache>
                <c:ptCount val="1"/>
                <c:pt idx="0">
                  <c:v>Entre 9 e 18 horas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'Dias da semana e horário entrev'!$C$4:$I$4</c:f>
              <c:strCache>
                <c:ptCount val="7"/>
                <c:pt idx="0">
                  <c:v>Domingo</c:v>
                </c:pt>
                <c:pt idx="1">
                  <c:v>Segunda-feira</c:v>
                </c:pt>
                <c:pt idx="2">
                  <c:v>Terça-feira</c:v>
                </c:pt>
                <c:pt idx="3">
                  <c:v>Quarta-feira</c:v>
                </c:pt>
                <c:pt idx="4">
                  <c:v>Quinta-feira</c:v>
                </c:pt>
                <c:pt idx="5">
                  <c:v>Sexta-feira</c:v>
                </c:pt>
                <c:pt idx="6">
                  <c:v>Sábado</c:v>
                </c:pt>
              </c:strCache>
            </c:strRef>
          </c:cat>
          <c:val>
            <c:numRef>
              <c:f>'Dias da semana e horário entrev'!$C$6:$I$6</c:f>
              <c:numCache>
                <c:formatCode>#,##0</c:formatCode>
                <c:ptCount val="7"/>
                <c:pt idx="0">
                  <c:v>2105065</c:v>
                </c:pt>
                <c:pt idx="1">
                  <c:v>9008989</c:v>
                </c:pt>
                <c:pt idx="2">
                  <c:v>10133936</c:v>
                </c:pt>
                <c:pt idx="3">
                  <c:v>9693089</c:v>
                </c:pt>
                <c:pt idx="4">
                  <c:v>9977070</c:v>
                </c:pt>
                <c:pt idx="5">
                  <c:v>8929653</c:v>
                </c:pt>
                <c:pt idx="6">
                  <c:v>7256430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91-4455-B116-0C881BD01011}"/>
            </c:ext>
          </c:extLst>
        </c:ser>
        <c:ser>
          <c:idx val="2"/>
          <c:order val="2"/>
          <c:tx>
            <c:strRef>
              <c:f>'Dias da semana e horário entrev'!$B$7</c:f>
              <c:strCache>
                <c:ptCount val="1"/>
                <c:pt idx="0">
                  <c:v>Entre 18 e 21 horas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'Dias da semana e horário entrev'!$C$4:$I$4</c:f>
              <c:strCache>
                <c:ptCount val="7"/>
                <c:pt idx="0">
                  <c:v>Domingo</c:v>
                </c:pt>
                <c:pt idx="1">
                  <c:v>Segunda-feira</c:v>
                </c:pt>
                <c:pt idx="2">
                  <c:v>Terça-feira</c:v>
                </c:pt>
                <c:pt idx="3">
                  <c:v>Quarta-feira</c:v>
                </c:pt>
                <c:pt idx="4">
                  <c:v>Quinta-feira</c:v>
                </c:pt>
                <c:pt idx="5">
                  <c:v>Sexta-feira</c:v>
                </c:pt>
                <c:pt idx="6">
                  <c:v>Sábado</c:v>
                </c:pt>
              </c:strCache>
            </c:strRef>
          </c:cat>
          <c:val>
            <c:numRef>
              <c:f>'Dias da semana e horário entrev'!$C$7:$I$7</c:f>
              <c:numCache>
                <c:formatCode>#,##0</c:formatCode>
                <c:ptCount val="7"/>
                <c:pt idx="0">
                  <c:v>188838</c:v>
                </c:pt>
                <c:pt idx="1">
                  <c:v>1257380</c:v>
                </c:pt>
                <c:pt idx="2">
                  <c:v>1303233</c:v>
                </c:pt>
                <c:pt idx="3">
                  <c:v>1268298</c:v>
                </c:pt>
                <c:pt idx="4">
                  <c:v>1377973</c:v>
                </c:pt>
                <c:pt idx="5">
                  <c:v>1047659</c:v>
                </c:pt>
                <c:pt idx="6">
                  <c:v>458886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91-4455-B116-0C881BD01011}"/>
            </c:ext>
          </c:extLst>
        </c:ser>
        <c:ser>
          <c:idx val="3"/>
          <c:order val="3"/>
          <c:tx>
            <c:strRef>
              <c:f>'Dias da semana e horário entrev'!$B$8</c:f>
              <c:strCache>
                <c:ptCount val="1"/>
                <c:pt idx="0">
                  <c:v>Entre 21 e 0 horas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'Dias da semana e horário entrev'!$C$4:$I$4</c:f>
              <c:strCache>
                <c:ptCount val="7"/>
                <c:pt idx="0">
                  <c:v>Domingo</c:v>
                </c:pt>
                <c:pt idx="1">
                  <c:v>Segunda-feira</c:v>
                </c:pt>
                <c:pt idx="2">
                  <c:v>Terça-feira</c:v>
                </c:pt>
                <c:pt idx="3">
                  <c:v>Quarta-feira</c:v>
                </c:pt>
                <c:pt idx="4">
                  <c:v>Quinta-feira</c:v>
                </c:pt>
                <c:pt idx="5">
                  <c:v>Sexta-feira</c:v>
                </c:pt>
                <c:pt idx="6">
                  <c:v>Sábado</c:v>
                </c:pt>
              </c:strCache>
            </c:strRef>
          </c:cat>
          <c:val>
            <c:numRef>
              <c:f>'Dias da semana e horário entrev'!$C$8:$I$8</c:f>
              <c:numCache>
                <c:formatCode>#,##0</c:formatCode>
                <c:ptCount val="7"/>
                <c:pt idx="0">
                  <c:v>21539</c:v>
                </c:pt>
                <c:pt idx="1">
                  <c:v>44555</c:v>
                </c:pt>
                <c:pt idx="2">
                  <c:v>45516</c:v>
                </c:pt>
                <c:pt idx="3">
                  <c:v>44513</c:v>
                </c:pt>
                <c:pt idx="4">
                  <c:v>47445</c:v>
                </c:pt>
                <c:pt idx="5">
                  <c:v>33175</c:v>
                </c:pt>
                <c:pt idx="6">
                  <c:v>20242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91-4455-B116-0C881BD01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1187552"/>
        <c:axId val="151175072"/>
      </c:barChart>
      <c:catAx>
        <c:axId val="15118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175072"/>
        <c:crosses val="autoZero"/>
        <c:auto val="1"/>
        <c:lblAlgn val="ctr"/>
        <c:lblOffset val="100"/>
        <c:noMultiLvlLbl val="0"/>
      </c:catAx>
      <c:valAx>
        <c:axId val="151175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1187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Percentual</a:t>
            </a:r>
            <a:r>
              <a:rPr lang="pt-BR" baseline="0"/>
              <a:t> da população recenseada por região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>
                  <a:shade val="5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5CE-4830-9405-CD47F1C9B80B}"/>
              </c:ext>
            </c:extLst>
          </c:dPt>
          <c:dPt>
            <c:idx val="1"/>
            <c:bubble3D val="0"/>
            <c:spPr>
              <a:solidFill>
                <a:schemeClr val="accent5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5CE-4830-9405-CD47F1C9B80B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5CE-4830-9405-CD47F1C9B80B}"/>
              </c:ext>
            </c:extLst>
          </c:dPt>
          <c:dPt>
            <c:idx val="3"/>
            <c:bubble3D val="0"/>
            <c:spPr>
              <a:solidFill>
                <a:schemeClr val="accent5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5CE-4830-9405-CD47F1C9B80B}"/>
              </c:ext>
            </c:extLst>
          </c:dPt>
          <c:dPt>
            <c:idx val="4"/>
            <c:bubble3D val="0"/>
            <c:spPr>
              <a:solidFill>
                <a:schemeClr val="accent5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5CE-4830-9405-CD47F1C9B80B}"/>
              </c:ext>
            </c:extLst>
          </c:dPt>
          <c:dLbls>
            <c:dLbl>
              <c:idx val="0"/>
              <c:layout>
                <c:manualLayout>
                  <c:x val="-8.978228682953171E-3"/>
                  <c:y val="1.721974186216413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CE-4830-9405-CD47F1C9B80B}"/>
                </c:ext>
              </c:extLst>
            </c:dLbl>
            <c:dLbl>
              <c:idx val="1"/>
              <c:layout>
                <c:manualLayout>
                  <c:x val="-4.0415741301568072E-3"/>
                  <c:y val="-5.2828963389886172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CE-4830-9405-CD47F1C9B80B}"/>
                </c:ext>
              </c:extLst>
            </c:dLbl>
            <c:dLbl>
              <c:idx val="2"/>
              <c:layout>
                <c:manualLayout>
                  <c:x val="-5.9704273607020493E-3"/>
                  <c:y val="-6.9759450171822564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CE-4830-9405-CD47F1C9B80B}"/>
                </c:ext>
              </c:extLst>
            </c:dLbl>
            <c:dLbl>
              <c:idx val="3"/>
              <c:layout>
                <c:manualLayout>
                  <c:x val="2.1215256746752809E-3"/>
                  <c:y val="-1.402792434450848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CE-4830-9405-CD47F1C9B80B}"/>
                </c:ext>
              </c:extLst>
            </c:dLbl>
            <c:dLbl>
              <c:idx val="4"/>
              <c:layout>
                <c:manualLayout>
                  <c:x val="-1.2368766404199514E-2"/>
                  <c:y val="2.754552588142977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CE-4830-9405-CD47F1C9B80B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'População Recenseada'!$C$36:$C$40</c:f>
              <c:strCache>
                <c:ptCount val="5"/>
                <c:pt idx="0">
                  <c:v>Norte</c:v>
                </c:pt>
                <c:pt idx="1">
                  <c:v>Nordeste</c:v>
                </c:pt>
                <c:pt idx="2">
                  <c:v>Centro-Oeste</c:v>
                </c:pt>
                <c:pt idx="3">
                  <c:v>Sudeste</c:v>
                </c:pt>
                <c:pt idx="4">
                  <c:v>Sul</c:v>
                </c:pt>
              </c:strCache>
            </c:strRef>
          </c:cat>
          <c:val>
            <c:numRef>
              <c:f>'População Recenseada'!$D$36:$D$40</c:f>
              <c:numCache>
                <c:formatCode>#,##0</c:formatCode>
                <c:ptCount val="5"/>
                <c:pt idx="0">
                  <c:v>16381226</c:v>
                </c:pt>
                <c:pt idx="1">
                  <c:v>52217310</c:v>
                </c:pt>
                <c:pt idx="2">
                  <c:v>14403878</c:v>
                </c:pt>
                <c:pt idx="3">
                  <c:v>74923679</c:v>
                </c:pt>
                <c:pt idx="4">
                  <c:v>27901616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5CE-4830-9405-CD47F1C9B80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Percentual</a:t>
            </a:r>
            <a:r>
              <a:rPr lang="pt-BR" baseline="0"/>
              <a:t> da população recenseada em relação à estimada por UF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% População recenseada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'Pop.Recenseada x Estim.ePrévia'!$B$5:$B$31</c:f>
              <c:strCache>
                <c:ptCount val="27"/>
                <c:pt idx="0">
                  <c:v>Alagoas</c:v>
                </c:pt>
                <c:pt idx="1">
                  <c:v>Piauí</c:v>
                </c:pt>
                <c:pt idx="2">
                  <c:v>Rio Grande do Norte</c:v>
                </c:pt>
                <c:pt idx="3">
                  <c:v>Sergipe</c:v>
                </c:pt>
                <c:pt idx="4">
                  <c:v>Amazonas</c:v>
                </c:pt>
                <c:pt idx="5">
                  <c:v>Paraíba</c:v>
                </c:pt>
                <c:pt idx="6">
                  <c:v>Pernambuco</c:v>
                </c:pt>
                <c:pt idx="7">
                  <c:v>Maranhão</c:v>
                </c:pt>
                <c:pt idx="8">
                  <c:v>Acre</c:v>
                </c:pt>
                <c:pt idx="9">
                  <c:v>Minas Gerais</c:v>
                </c:pt>
                <c:pt idx="10">
                  <c:v>Roraima</c:v>
                </c:pt>
                <c:pt idx="11">
                  <c:v>Goiás</c:v>
                </c:pt>
                <c:pt idx="12">
                  <c:v>Rio Grande do Sul</c:v>
                </c:pt>
                <c:pt idx="13">
                  <c:v>Bahia</c:v>
                </c:pt>
                <c:pt idx="14">
                  <c:v>Rondônia</c:v>
                </c:pt>
                <c:pt idx="15">
                  <c:v>Ceará</c:v>
                </c:pt>
                <c:pt idx="16">
                  <c:v>Santa Catarina</c:v>
                </c:pt>
                <c:pt idx="17">
                  <c:v>Pará</c:v>
                </c:pt>
                <c:pt idx="18">
                  <c:v>Paraná</c:v>
                </c:pt>
                <c:pt idx="19">
                  <c:v>Tocantins</c:v>
                </c:pt>
                <c:pt idx="20">
                  <c:v>Mato Grosso do Sul</c:v>
                </c:pt>
                <c:pt idx="21">
                  <c:v>Amapá</c:v>
                </c:pt>
                <c:pt idx="22">
                  <c:v>Distrito Federal</c:v>
                </c:pt>
                <c:pt idx="23">
                  <c:v>Rio de Janeiro</c:v>
                </c:pt>
                <c:pt idx="24">
                  <c:v>Espírito Santo</c:v>
                </c:pt>
                <c:pt idx="25">
                  <c:v>São Paulo</c:v>
                </c:pt>
                <c:pt idx="26">
                  <c:v>Mato Grosso</c:v>
                </c:pt>
              </c:strCache>
            </c:strRef>
          </c:cat>
          <c:val>
            <c:numRef>
              <c:f>'Pop.Recenseada x Estim.ePrévia'!$F$5:$F$31</c:f>
              <c:numCache>
                <c:formatCode>0.00%</c:formatCode>
                <c:ptCount val="27"/>
                <c:pt idx="0">
                  <c:v>0.90617026277496759</c:v>
                </c:pt>
                <c:pt idx="1">
                  <c:v>0.96927726044222307</c:v>
                </c:pt>
                <c:pt idx="2">
                  <c:v>0.90443322943646598</c:v>
                </c:pt>
                <c:pt idx="3">
                  <c:v>0.92074746180628908</c:v>
                </c:pt>
                <c:pt idx="4">
                  <c:v>0.89585046352513298</c:v>
                </c:pt>
                <c:pt idx="5">
                  <c:v>0.9508564855581596</c:v>
                </c:pt>
                <c:pt idx="6">
                  <c:v>0.88957221100234396</c:v>
                </c:pt>
                <c:pt idx="7">
                  <c:v>0.90212828776577736</c:v>
                </c:pt>
                <c:pt idx="8">
                  <c:v>0.86076155946347677</c:v>
                </c:pt>
                <c:pt idx="9">
                  <c:v>0.90883976184670567</c:v>
                </c:pt>
                <c:pt idx="10">
                  <c:v>0.90955749310952905</c:v>
                </c:pt>
                <c:pt idx="11">
                  <c:v>0.896415766182864</c:v>
                </c:pt>
                <c:pt idx="12">
                  <c:v>0.89770882988288625</c:v>
                </c:pt>
                <c:pt idx="13">
                  <c:v>0.90312669416208591</c:v>
                </c:pt>
                <c:pt idx="14">
                  <c:v>0.81856167485090436</c:v>
                </c:pt>
                <c:pt idx="15">
                  <c:v>0.88221388700709258</c:v>
                </c:pt>
                <c:pt idx="16">
                  <c:v>0.96032785022170142</c:v>
                </c:pt>
                <c:pt idx="17">
                  <c:v>0.86639382102839158</c:v>
                </c:pt>
                <c:pt idx="18">
                  <c:v>0.91059241814862601</c:v>
                </c:pt>
                <c:pt idx="19">
                  <c:v>0.87635151487249618</c:v>
                </c:pt>
                <c:pt idx="20">
                  <c:v>0.88212333949002319</c:v>
                </c:pt>
                <c:pt idx="21">
                  <c:v>0.77789071037006063</c:v>
                </c:pt>
                <c:pt idx="22">
                  <c:v>0.82933369959522674</c:v>
                </c:pt>
                <c:pt idx="23">
                  <c:v>0.82895342697440222</c:v>
                </c:pt>
                <c:pt idx="24">
                  <c:v>0.80309664725004792</c:v>
                </c:pt>
                <c:pt idx="25">
                  <c:v>0.80790013413325679</c:v>
                </c:pt>
                <c:pt idx="26">
                  <c:v>0.80539600149583679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18-4F3A-A6FE-70C33A0DABA3}"/>
            </c:ext>
          </c:extLst>
        </c:ser>
        <c:ser>
          <c:idx val="1"/>
          <c:order val="1"/>
          <c:tx>
            <c:strRef>
              <c:f>'Pop.Recenseada x Estim.ePrévia'!$H$4</c:f>
              <c:strCache>
                <c:ptCount val="1"/>
                <c:pt idx="0">
                  <c:v>% recenseado Brasil estimativa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0"/>
            <c:dispEq val="0"/>
          </c:trendline>
          <c:cat>
            <c:strRef>
              <c:f>'Pop.Recenseada x Estim.ePrévia'!$B$5:$B$31</c:f>
              <c:strCache>
                <c:ptCount val="27"/>
                <c:pt idx="0">
                  <c:v>Alagoas</c:v>
                </c:pt>
                <c:pt idx="1">
                  <c:v>Piauí</c:v>
                </c:pt>
                <c:pt idx="2">
                  <c:v>Rio Grande do Norte</c:v>
                </c:pt>
                <c:pt idx="3">
                  <c:v>Sergipe</c:v>
                </c:pt>
                <c:pt idx="4">
                  <c:v>Amazonas</c:v>
                </c:pt>
                <c:pt idx="5">
                  <c:v>Paraíba</c:v>
                </c:pt>
                <c:pt idx="6">
                  <c:v>Pernambuco</c:v>
                </c:pt>
                <c:pt idx="7">
                  <c:v>Maranhão</c:v>
                </c:pt>
                <c:pt idx="8">
                  <c:v>Acre</c:v>
                </c:pt>
                <c:pt idx="9">
                  <c:v>Minas Gerais</c:v>
                </c:pt>
                <c:pt idx="10">
                  <c:v>Roraima</c:v>
                </c:pt>
                <c:pt idx="11">
                  <c:v>Goiás</c:v>
                </c:pt>
                <c:pt idx="12">
                  <c:v>Rio Grande do Sul</c:v>
                </c:pt>
                <c:pt idx="13">
                  <c:v>Bahia</c:v>
                </c:pt>
                <c:pt idx="14">
                  <c:v>Rondônia</c:v>
                </c:pt>
                <c:pt idx="15">
                  <c:v>Ceará</c:v>
                </c:pt>
                <c:pt idx="16">
                  <c:v>Santa Catarina</c:v>
                </c:pt>
                <c:pt idx="17">
                  <c:v>Pará</c:v>
                </c:pt>
                <c:pt idx="18">
                  <c:v>Paraná</c:v>
                </c:pt>
                <c:pt idx="19">
                  <c:v>Tocantins</c:v>
                </c:pt>
                <c:pt idx="20">
                  <c:v>Mato Grosso do Sul</c:v>
                </c:pt>
                <c:pt idx="21">
                  <c:v>Amapá</c:v>
                </c:pt>
                <c:pt idx="22">
                  <c:v>Distrito Federal</c:v>
                </c:pt>
                <c:pt idx="23">
                  <c:v>Rio de Janeiro</c:v>
                </c:pt>
                <c:pt idx="24">
                  <c:v>Espírito Santo</c:v>
                </c:pt>
                <c:pt idx="25">
                  <c:v>São Paulo</c:v>
                </c:pt>
                <c:pt idx="26">
                  <c:v>Mato Grosso</c:v>
                </c:pt>
              </c:strCache>
            </c:strRef>
          </c:cat>
          <c:val>
            <c:numRef>
              <c:f>'Pop.Recenseada x Estim.ePrévia'!$H$5:$H$31</c:f>
              <c:numCache>
                <c:formatCode>0.00%</c:formatCode>
                <c:ptCount val="27"/>
                <c:pt idx="0">
                  <c:v>0.87113147262988411</c:v>
                </c:pt>
                <c:pt idx="1">
                  <c:v>0.87113147262988411</c:v>
                </c:pt>
                <c:pt idx="2">
                  <c:v>0.87113147262988411</c:v>
                </c:pt>
                <c:pt idx="3">
                  <c:v>0.87113147262988411</c:v>
                </c:pt>
                <c:pt idx="4">
                  <c:v>0.87113147262988411</c:v>
                </c:pt>
                <c:pt idx="5">
                  <c:v>0.87113147262988411</c:v>
                </c:pt>
                <c:pt idx="6">
                  <c:v>0.87113147262988411</c:v>
                </c:pt>
                <c:pt idx="7">
                  <c:v>0.87113147262988411</c:v>
                </c:pt>
                <c:pt idx="8">
                  <c:v>0.87113147262988411</c:v>
                </c:pt>
                <c:pt idx="9">
                  <c:v>0.87113147262988411</c:v>
                </c:pt>
                <c:pt idx="10">
                  <c:v>0.87113147262988411</c:v>
                </c:pt>
                <c:pt idx="11">
                  <c:v>0.87113147262988411</c:v>
                </c:pt>
                <c:pt idx="12">
                  <c:v>0.87113147262988411</c:v>
                </c:pt>
                <c:pt idx="13">
                  <c:v>0.87113147262988411</c:v>
                </c:pt>
                <c:pt idx="14">
                  <c:v>0.87113147262988411</c:v>
                </c:pt>
                <c:pt idx="15">
                  <c:v>0.87113147262988411</c:v>
                </c:pt>
                <c:pt idx="16">
                  <c:v>0.87113147262988411</c:v>
                </c:pt>
                <c:pt idx="17">
                  <c:v>0.87113147262988411</c:v>
                </c:pt>
                <c:pt idx="18">
                  <c:v>0.87113147262988411</c:v>
                </c:pt>
                <c:pt idx="19">
                  <c:v>0.87113147262988411</c:v>
                </c:pt>
                <c:pt idx="20">
                  <c:v>0.87113147262988411</c:v>
                </c:pt>
                <c:pt idx="21">
                  <c:v>0.87113147262988411</c:v>
                </c:pt>
                <c:pt idx="22">
                  <c:v>0.87113147262988411</c:v>
                </c:pt>
                <c:pt idx="23">
                  <c:v>0.87113147262988411</c:v>
                </c:pt>
                <c:pt idx="24">
                  <c:v>0.87113147262988411</c:v>
                </c:pt>
                <c:pt idx="25">
                  <c:v>0.87113147262988411</c:v>
                </c:pt>
                <c:pt idx="26">
                  <c:v>0.87113147262988411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18-4F3A-A6FE-70C33A0DA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34069528"/>
        <c:axId val="534069856"/>
      </c:barChart>
      <c:catAx>
        <c:axId val="53406952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4069856"/>
        <c:crosses val="autoZero"/>
        <c:auto val="1"/>
        <c:lblAlgn val="ctr"/>
        <c:lblOffset val="100"/>
        <c:noMultiLvlLbl val="0"/>
      </c:catAx>
      <c:valAx>
        <c:axId val="534069856"/>
        <c:scaling>
          <c:orientation val="minMax"/>
        </c:scaling>
        <c:delete val="1"/>
        <c:axPos val="t"/>
        <c:numFmt formatCode="0.00%" sourceLinked="1"/>
        <c:majorTickMark val="none"/>
        <c:minorTickMark val="none"/>
        <c:tickLblPos val="nextTo"/>
        <c:crossAx val="534069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Percentual</a:t>
            </a:r>
            <a:r>
              <a:rPr lang="pt-BR" baseline="0"/>
              <a:t> da população recenseada em relação à prévia por UF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'Pop.Recenseada x Estim.ePrévia'!$G$4</c:f>
              <c:strCache>
                <c:ptCount val="1"/>
                <c:pt idx="0">
                  <c:v>% recenseado UF prévia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'Pop.Recenseada x Estim.ePrévia'!$B$5:$B$31</c:f>
              <c:strCache>
                <c:ptCount val="27"/>
                <c:pt idx="0">
                  <c:v>Alagoas</c:v>
                </c:pt>
                <c:pt idx="1">
                  <c:v>Piauí</c:v>
                </c:pt>
                <c:pt idx="2">
                  <c:v>Rio Grande do Norte</c:v>
                </c:pt>
                <c:pt idx="3">
                  <c:v>Sergipe</c:v>
                </c:pt>
                <c:pt idx="4">
                  <c:v>Amazonas</c:v>
                </c:pt>
                <c:pt idx="5">
                  <c:v>Paraíba</c:v>
                </c:pt>
                <c:pt idx="6">
                  <c:v>Pernambuco</c:v>
                </c:pt>
                <c:pt idx="7">
                  <c:v>Maranhão</c:v>
                </c:pt>
                <c:pt idx="8">
                  <c:v>Acre</c:v>
                </c:pt>
                <c:pt idx="9">
                  <c:v>Minas Gerais</c:v>
                </c:pt>
                <c:pt idx="10">
                  <c:v>Roraima</c:v>
                </c:pt>
                <c:pt idx="11">
                  <c:v>Goiás</c:v>
                </c:pt>
                <c:pt idx="12">
                  <c:v>Rio Grande do Sul</c:v>
                </c:pt>
                <c:pt idx="13">
                  <c:v>Bahia</c:v>
                </c:pt>
                <c:pt idx="14">
                  <c:v>Rondônia</c:v>
                </c:pt>
                <c:pt idx="15">
                  <c:v>Ceará</c:v>
                </c:pt>
                <c:pt idx="16">
                  <c:v>Santa Catarina</c:v>
                </c:pt>
                <c:pt idx="17">
                  <c:v>Pará</c:v>
                </c:pt>
                <c:pt idx="18">
                  <c:v>Paraná</c:v>
                </c:pt>
                <c:pt idx="19">
                  <c:v>Tocantins</c:v>
                </c:pt>
                <c:pt idx="20">
                  <c:v>Mato Grosso do Sul</c:v>
                </c:pt>
                <c:pt idx="21">
                  <c:v>Amapá</c:v>
                </c:pt>
                <c:pt idx="22">
                  <c:v>Distrito Federal</c:v>
                </c:pt>
                <c:pt idx="23">
                  <c:v>Rio de Janeiro</c:v>
                </c:pt>
                <c:pt idx="24">
                  <c:v>Espírito Santo</c:v>
                </c:pt>
                <c:pt idx="25">
                  <c:v>São Paulo</c:v>
                </c:pt>
                <c:pt idx="26">
                  <c:v>Mato Grosso</c:v>
                </c:pt>
              </c:strCache>
            </c:strRef>
          </c:cat>
          <c:val>
            <c:numRef>
              <c:f>'Pop.Recenseada x Estim.ePrévia'!$G$5:$G$31</c:f>
              <c:numCache>
                <c:formatCode>0.00%</c:formatCode>
                <c:ptCount val="27"/>
                <c:pt idx="0">
                  <c:v>0.97578660806449646</c:v>
                </c:pt>
                <c:pt idx="1">
                  <c:v>0.97494322932051936</c:v>
                </c:pt>
                <c:pt idx="2">
                  <c:v>0.97477143288660584</c:v>
                </c:pt>
                <c:pt idx="3">
                  <c:v>0.97345049523750971</c:v>
                </c:pt>
                <c:pt idx="4">
                  <c:v>0.96787029807234437</c:v>
                </c:pt>
                <c:pt idx="5">
                  <c:v>0.957684036139273</c:v>
                </c:pt>
                <c:pt idx="6">
                  <c:v>0.95086946765552482</c:v>
                </c:pt>
                <c:pt idx="7">
                  <c:v>0.94890969259352664</c:v>
                </c:pt>
                <c:pt idx="8">
                  <c:v>0.94073609872496322</c:v>
                </c:pt>
                <c:pt idx="9">
                  <c:v>0.93861602900930219</c:v>
                </c:pt>
                <c:pt idx="10">
                  <c:v>0.93521632627342255</c:v>
                </c:pt>
                <c:pt idx="11">
                  <c:v>0.92938027695678993</c:v>
                </c:pt>
                <c:pt idx="12">
                  <c:v>0.92835810396133145</c:v>
                </c:pt>
                <c:pt idx="13">
                  <c:v>0.92322728465601012</c:v>
                </c:pt>
                <c:pt idx="14">
                  <c:v>0.91928749383653219</c:v>
                </c:pt>
                <c:pt idx="15">
                  <c:v>0.9122397968495477</c:v>
                </c:pt>
                <c:pt idx="16">
                  <c:v>0.90791035581102875</c:v>
                </c:pt>
                <c:pt idx="17">
                  <c:v>0.90068461755483442</c:v>
                </c:pt>
                <c:pt idx="18">
                  <c:v>0.89228921186216348</c:v>
                </c:pt>
                <c:pt idx="19">
                  <c:v>0.88910538746933987</c:v>
                </c:pt>
                <c:pt idx="20">
                  <c:v>0.88381863980559983</c:v>
                </c:pt>
                <c:pt idx="21">
                  <c:v>0.88171924966549053</c:v>
                </c:pt>
                <c:pt idx="22">
                  <c:v>0.87783239132658242</c:v>
                </c:pt>
                <c:pt idx="23">
                  <c:v>0.87125156314642105</c:v>
                </c:pt>
                <c:pt idx="24">
                  <c:v>0.83004930693567458</c:v>
                </c:pt>
                <c:pt idx="25">
                  <c:v>0.81885696008665909</c:v>
                </c:pt>
                <c:pt idx="26">
                  <c:v>0.75921103291837544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F4-4C56-AEE3-7AA862138D50}"/>
            </c:ext>
          </c:extLst>
        </c:ser>
        <c:ser>
          <c:idx val="1"/>
          <c:order val="1"/>
          <c:tx>
            <c:strRef>
              <c:f>'Pop.Recenseada x Estim.ePrévia'!$I$4</c:f>
              <c:strCache>
                <c:ptCount val="1"/>
                <c:pt idx="0">
                  <c:v>% recenseado Brasil prévia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trendline>
            <c:spPr>
              <a:ln w="19050" cap="rnd">
                <a:solidFill>
                  <a:srgbClr val="FF0000"/>
                </a:solidFill>
                <a:prstDash val="dash"/>
              </a:ln>
              <a:effectLst/>
            </c:spPr>
            <c:trendlineType val="linear"/>
            <c:dispRSqr val="0"/>
            <c:dispEq val="0"/>
          </c:trendline>
          <c:cat>
            <c:strRef>
              <c:f>'Pop.Recenseada x Estim.ePrévia'!$B$5:$B$31</c:f>
              <c:strCache>
                <c:ptCount val="27"/>
                <c:pt idx="0">
                  <c:v>Alagoas</c:v>
                </c:pt>
                <c:pt idx="1">
                  <c:v>Piauí</c:v>
                </c:pt>
                <c:pt idx="2">
                  <c:v>Rio Grande do Norte</c:v>
                </c:pt>
                <c:pt idx="3">
                  <c:v>Sergipe</c:v>
                </c:pt>
                <c:pt idx="4">
                  <c:v>Amazonas</c:v>
                </c:pt>
                <c:pt idx="5">
                  <c:v>Paraíba</c:v>
                </c:pt>
                <c:pt idx="6">
                  <c:v>Pernambuco</c:v>
                </c:pt>
                <c:pt idx="7">
                  <c:v>Maranhão</c:v>
                </c:pt>
                <c:pt idx="8">
                  <c:v>Acre</c:v>
                </c:pt>
                <c:pt idx="9">
                  <c:v>Minas Gerais</c:v>
                </c:pt>
                <c:pt idx="10">
                  <c:v>Roraima</c:v>
                </c:pt>
                <c:pt idx="11">
                  <c:v>Goiás</c:v>
                </c:pt>
                <c:pt idx="12">
                  <c:v>Rio Grande do Sul</c:v>
                </c:pt>
                <c:pt idx="13">
                  <c:v>Bahia</c:v>
                </c:pt>
                <c:pt idx="14">
                  <c:v>Rondônia</c:v>
                </c:pt>
                <c:pt idx="15">
                  <c:v>Ceará</c:v>
                </c:pt>
                <c:pt idx="16">
                  <c:v>Santa Catarina</c:v>
                </c:pt>
                <c:pt idx="17">
                  <c:v>Pará</c:v>
                </c:pt>
                <c:pt idx="18">
                  <c:v>Paraná</c:v>
                </c:pt>
                <c:pt idx="19">
                  <c:v>Tocantins</c:v>
                </c:pt>
                <c:pt idx="20">
                  <c:v>Mato Grosso do Sul</c:v>
                </c:pt>
                <c:pt idx="21">
                  <c:v>Amapá</c:v>
                </c:pt>
                <c:pt idx="22">
                  <c:v>Distrito Federal</c:v>
                </c:pt>
                <c:pt idx="23">
                  <c:v>Rio de Janeiro</c:v>
                </c:pt>
                <c:pt idx="24">
                  <c:v>Espírito Santo</c:v>
                </c:pt>
                <c:pt idx="25">
                  <c:v>São Paulo</c:v>
                </c:pt>
                <c:pt idx="26">
                  <c:v>Mato Grosso</c:v>
                </c:pt>
              </c:strCache>
            </c:strRef>
          </c:cat>
          <c:val>
            <c:numRef>
              <c:f>'Pop.Recenseada x Estim.ePrévia'!$I$5:$I$31</c:f>
              <c:numCache>
                <c:formatCode>0.00%</c:formatCode>
                <c:ptCount val="27"/>
                <c:pt idx="0">
                  <c:v>0.89447628740024243</c:v>
                </c:pt>
                <c:pt idx="1">
                  <c:v>0.89447628740024243</c:v>
                </c:pt>
                <c:pt idx="2">
                  <c:v>0.89447628740024243</c:v>
                </c:pt>
                <c:pt idx="3">
                  <c:v>0.89447628740024243</c:v>
                </c:pt>
                <c:pt idx="4">
                  <c:v>0.89447628740024243</c:v>
                </c:pt>
                <c:pt idx="5">
                  <c:v>0.89447628740024243</c:v>
                </c:pt>
                <c:pt idx="6">
                  <c:v>0.89447628740024243</c:v>
                </c:pt>
                <c:pt idx="7">
                  <c:v>0.89447628740024243</c:v>
                </c:pt>
                <c:pt idx="8">
                  <c:v>0.89447628740024243</c:v>
                </c:pt>
                <c:pt idx="9">
                  <c:v>0.89447628740024243</c:v>
                </c:pt>
                <c:pt idx="10">
                  <c:v>0.89447628740024243</c:v>
                </c:pt>
                <c:pt idx="11">
                  <c:v>0.89447628740024243</c:v>
                </c:pt>
                <c:pt idx="12">
                  <c:v>0.89447628740024243</c:v>
                </c:pt>
                <c:pt idx="13">
                  <c:v>0.89447628740024243</c:v>
                </c:pt>
                <c:pt idx="14">
                  <c:v>0.89447628740024243</c:v>
                </c:pt>
                <c:pt idx="15">
                  <c:v>0.89447628740024243</c:v>
                </c:pt>
                <c:pt idx="16">
                  <c:v>0.89447628740024243</c:v>
                </c:pt>
                <c:pt idx="17">
                  <c:v>0.89447628740024243</c:v>
                </c:pt>
                <c:pt idx="18">
                  <c:v>0.89447628740024243</c:v>
                </c:pt>
                <c:pt idx="19">
                  <c:v>0.89447628740024243</c:v>
                </c:pt>
                <c:pt idx="20">
                  <c:v>0.89447628740024243</c:v>
                </c:pt>
                <c:pt idx="21">
                  <c:v>0.89447628740024243</c:v>
                </c:pt>
                <c:pt idx="22">
                  <c:v>0.89447628740024243</c:v>
                </c:pt>
                <c:pt idx="23">
                  <c:v>0.89447628740024243</c:v>
                </c:pt>
                <c:pt idx="24">
                  <c:v>0.89447628740024243</c:v>
                </c:pt>
                <c:pt idx="25">
                  <c:v>0.89447628740024243</c:v>
                </c:pt>
                <c:pt idx="26">
                  <c:v>0.89447628740024243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F4-4C56-AEE3-7AA862138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34069528"/>
        <c:axId val="534069856"/>
      </c:barChart>
      <c:catAx>
        <c:axId val="53406952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4069856"/>
        <c:crosses val="autoZero"/>
        <c:auto val="1"/>
        <c:lblAlgn val="ctr"/>
        <c:lblOffset val="100"/>
        <c:noMultiLvlLbl val="0"/>
      </c:catAx>
      <c:valAx>
        <c:axId val="534069856"/>
        <c:scaling>
          <c:orientation val="minMax"/>
        </c:scaling>
        <c:delete val="1"/>
        <c:axPos val="t"/>
        <c:numFmt formatCode="0.00%" sourceLinked="1"/>
        <c:majorTickMark val="none"/>
        <c:minorTickMark val="none"/>
        <c:tickLblPos val="nextTo"/>
        <c:crossAx val="534069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Percentual da população recenseada em relação à estimativa</a:t>
            </a:r>
          </a:p>
          <a:p>
            <a:pPr>
              <a:defRPr/>
            </a:pPr>
            <a:r>
              <a:rPr lang="pt-BR"/>
              <a:t>Situação no dia 31/01/2023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4406085681246368E-2"/>
          <c:y val="9.4930738124916245E-2"/>
          <c:w val="0.95124792590330876"/>
          <c:h val="0.7172237208444638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'5634514_POPULACAO_RECENSEADA_PO'!$A$5:$A$31</c:f>
              <c:strCache>
                <c:ptCount val="27"/>
                <c:pt idx="0">
                  <c:v>Rondônia</c:v>
                </c:pt>
                <c:pt idx="1">
                  <c:v>Acre</c:v>
                </c:pt>
                <c:pt idx="2">
                  <c:v>Amazonas</c:v>
                </c:pt>
                <c:pt idx="3">
                  <c:v>Roraima</c:v>
                </c:pt>
                <c:pt idx="4">
                  <c:v>Pará</c:v>
                </c:pt>
                <c:pt idx="5">
                  <c:v>Amapá</c:v>
                </c:pt>
                <c:pt idx="6">
                  <c:v>Tocantins</c:v>
                </c:pt>
                <c:pt idx="7">
                  <c:v>Maranhão</c:v>
                </c:pt>
                <c:pt idx="8">
                  <c:v>Piauí</c:v>
                </c:pt>
                <c:pt idx="9">
                  <c:v>Ceará</c:v>
                </c:pt>
                <c:pt idx="10">
                  <c:v>Rio Grande do Norte</c:v>
                </c:pt>
                <c:pt idx="11">
                  <c:v>Paraíba</c:v>
                </c:pt>
                <c:pt idx="12">
                  <c:v>Pernambuco</c:v>
                </c:pt>
                <c:pt idx="13">
                  <c:v>Alagoas</c:v>
                </c:pt>
                <c:pt idx="14">
                  <c:v>Sergipe</c:v>
                </c:pt>
                <c:pt idx="15">
                  <c:v>Bahia</c:v>
                </c:pt>
                <c:pt idx="16">
                  <c:v>Minas Gerais</c:v>
                </c:pt>
                <c:pt idx="17">
                  <c:v>Espírito Santo</c:v>
                </c:pt>
                <c:pt idx="18">
                  <c:v>Rio de Janeiro</c:v>
                </c:pt>
                <c:pt idx="19">
                  <c:v>São Paulo</c:v>
                </c:pt>
                <c:pt idx="20">
                  <c:v>Paraná</c:v>
                </c:pt>
                <c:pt idx="21">
                  <c:v>Santa Catarina</c:v>
                </c:pt>
                <c:pt idx="22">
                  <c:v>Rio Grande do Sul</c:v>
                </c:pt>
                <c:pt idx="23">
                  <c:v>Mato Grosso do Sul</c:v>
                </c:pt>
                <c:pt idx="24">
                  <c:v>Mato Grosso</c:v>
                </c:pt>
                <c:pt idx="25">
                  <c:v>Goiás</c:v>
                </c:pt>
                <c:pt idx="26">
                  <c:v>Distrito Federal</c:v>
                </c:pt>
              </c:strCache>
            </c:strRef>
          </c:cat>
          <c:val>
            <c:numRef>
              <c:f>'5634514_POPULACAO_RECENSEADA_PO'!$B$5:$B$31</c:f>
              <c:numCache>
                <c:formatCode>0%</c:formatCode>
                <c:ptCount val="27"/>
                <c:pt idx="0">
                  <c:v>0.81856167485090436</c:v>
                </c:pt>
                <c:pt idx="1">
                  <c:v>0.86076155946347677</c:v>
                </c:pt>
                <c:pt idx="2">
                  <c:v>0.89585046352513298</c:v>
                </c:pt>
                <c:pt idx="3">
                  <c:v>0.90955749310952905</c:v>
                </c:pt>
                <c:pt idx="4">
                  <c:v>0.86639382102839158</c:v>
                </c:pt>
                <c:pt idx="5">
                  <c:v>0.77789071037006063</c:v>
                </c:pt>
                <c:pt idx="6">
                  <c:v>0.87635151487249618</c:v>
                </c:pt>
                <c:pt idx="7">
                  <c:v>0.90212828776577736</c:v>
                </c:pt>
                <c:pt idx="8">
                  <c:v>0.96927726044222307</c:v>
                </c:pt>
                <c:pt idx="9">
                  <c:v>0.88221388700709258</c:v>
                </c:pt>
                <c:pt idx="10">
                  <c:v>0.90443322943646598</c:v>
                </c:pt>
                <c:pt idx="11">
                  <c:v>0.9508564855581596</c:v>
                </c:pt>
                <c:pt idx="12">
                  <c:v>0.88957221100234396</c:v>
                </c:pt>
                <c:pt idx="13">
                  <c:v>0.90617026277496759</c:v>
                </c:pt>
                <c:pt idx="14">
                  <c:v>0.92074746180628908</c:v>
                </c:pt>
                <c:pt idx="15">
                  <c:v>0.90312669416208591</c:v>
                </c:pt>
                <c:pt idx="16">
                  <c:v>0.90883976184670567</c:v>
                </c:pt>
                <c:pt idx="17">
                  <c:v>0.80309664725004792</c:v>
                </c:pt>
                <c:pt idx="18">
                  <c:v>0.82895342697440222</c:v>
                </c:pt>
                <c:pt idx="19">
                  <c:v>0.80790013413325679</c:v>
                </c:pt>
                <c:pt idx="20">
                  <c:v>0.91059241814862601</c:v>
                </c:pt>
                <c:pt idx="21">
                  <c:v>0.96032785022170142</c:v>
                </c:pt>
                <c:pt idx="22">
                  <c:v>0.89770882988288625</c:v>
                </c:pt>
                <c:pt idx="23">
                  <c:v>0.88212333949002319</c:v>
                </c:pt>
                <c:pt idx="24">
                  <c:v>0.80539600149583679</c:v>
                </c:pt>
                <c:pt idx="25">
                  <c:v>0.896415766182864</c:v>
                </c:pt>
                <c:pt idx="26">
                  <c:v>0.82933369959522674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2F-447E-9F5C-555A181232C1}"/>
            </c:ext>
          </c:extLst>
        </c:ser>
        <c:ser>
          <c:idx val="1"/>
          <c:order val="1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'5634514_POPULACAO_RECENSEADA_PO'!$A$5:$A$31</c:f>
              <c:strCache>
                <c:ptCount val="27"/>
                <c:pt idx="0">
                  <c:v>Rondônia</c:v>
                </c:pt>
                <c:pt idx="1">
                  <c:v>Acre</c:v>
                </c:pt>
                <c:pt idx="2">
                  <c:v>Amazonas</c:v>
                </c:pt>
                <c:pt idx="3">
                  <c:v>Roraima</c:v>
                </c:pt>
                <c:pt idx="4">
                  <c:v>Pará</c:v>
                </c:pt>
                <c:pt idx="5">
                  <c:v>Amapá</c:v>
                </c:pt>
                <c:pt idx="6">
                  <c:v>Tocantins</c:v>
                </c:pt>
                <c:pt idx="7">
                  <c:v>Maranhão</c:v>
                </c:pt>
                <c:pt idx="8">
                  <c:v>Piauí</c:v>
                </c:pt>
                <c:pt idx="9">
                  <c:v>Ceará</c:v>
                </c:pt>
                <c:pt idx="10">
                  <c:v>Rio Grande do Norte</c:v>
                </c:pt>
                <c:pt idx="11">
                  <c:v>Paraíba</c:v>
                </c:pt>
                <c:pt idx="12">
                  <c:v>Pernambuco</c:v>
                </c:pt>
                <c:pt idx="13">
                  <c:v>Alagoas</c:v>
                </c:pt>
                <c:pt idx="14">
                  <c:v>Sergipe</c:v>
                </c:pt>
                <c:pt idx="15">
                  <c:v>Bahia</c:v>
                </c:pt>
                <c:pt idx="16">
                  <c:v>Minas Gerais</c:v>
                </c:pt>
                <c:pt idx="17">
                  <c:v>Espírito Santo</c:v>
                </c:pt>
                <c:pt idx="18">
                  <c:v>Rio de Janeiro</c:v>
                </c:pt>
                <c:pt idx="19">
                  <c:v>São Paulo</c:v>
                </c:pt>
                <c:pt idx="20">
                  <c:v>Paraná</c:v>
                </c:pt>
                <c:pt idx="21">
                  <c:v>Santa Catarina</c:v>
                </c:pt>
                <c:pt idx="22">
                  <c:v>Rio Grande do Sul</c:v>
                </c:pt>
                <c:pt idx="23">
                  <c:v>Mato Grosso do Sul</c:v>
                </c:pt>
                <c:pt idx="24">
                  <c:v>Mato Grosso</c:v>
                </c:pt>
                <c:pt idx="25">
                  <c:v>Goiás</c:v>
                </c:pt>
                <c:pt idx="26">
                  <c:v>Distrito Federal</c:v>
                </c:pt>
              </c:strCache>
            </c:strRef>
          </c:cat>
          <c:val>
            <c:numRef>
              <c:f>'5634514_POPULACAO_RECENSEADA_PO'!$I$5:$I$31</c:f>
              <c:numCache>
                <c:formatCode>0%</c:formatCode>
                <c:ptCount val="27"/>
                <c:pt idx="0">
                  <c:v>#N/A</c:v>
                </c:pt>
                <c:pt idx="1">
                  <c:v>#N/A</c:v>
                </c:pt>
                <c:pt idx="2">
                  <c:v>0.89585046352513298</c:v>
                </c:pt>
                <c:pt idx="3">
                  <c:v>0.90955749310952905</c:v>
                </c:pt>
                <c:pt idx="4">
                  <c:v>#N/A</c:v>
                </c:pt>
                <c:pt idx="5">
                  <c:v>#N/A</c:v>
                </c:pt>
                <c:pt idx="6">
                  <c:v>0.87635151487249618</c:v>
                </c:pt>
                <c:pt idx="7">
                  <c:v>0.90212828776577736</c:v>
                </c:pt>
                <c:pt idx="8">
                  <c:v>0.96927726044222307</c:v>
                </c:pt>
                <c:pt idx="9">
                  <c:v>0.88221388700709258</c:v>
                </c:pt>
                <c:pt idx="10">
                  <c:v>0.90443322943646598</c:v>
                </c:pt>
                <c:pt idx="11">
                  <c:v>0.9508564855581596</c:v>
                </c:pt>
                <c:pt idx="12">
                  <c:v>0.88957221100234396</c:v>
                </c:pt>
                <c:pt idx="13">
                  <c:v>0.90617026277496759</c:v>
                </c:pt>
                <c:pt idx="14">
                  <c:v>0.92074746180628908</c:v>
                </c:pt>
                <c:pt idx="15">
                  <c:v>0.90312669416208591</c:v>
                </c:pt>
                <c:pt idx="16">
                  <c:v>0.90883976184670567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0.91059241814862601</c:v>
                </c:pt>
                <c:pt idx="21">
                  <c:v>0.96032785022170142</c:v>
                </c:pt>
                <c:pt idx="22">
                  <c:v>0.89770882988288625</c:v>
                </c:pt>
                <c:pt idx="23">
                  <c:v>0.88212333949002319</c:v>
                </c:pt>
                <c:pt idx="24">
                  <c:v>#N/A</c:v>
                </c:pt>
                <c:pt idx="25">
                  <c:v>0.896415766182864</c:v>
                </c:pt>
                <c:pt idx="26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2F-447E-9F5C-555A18123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17804008"/>
        <c:axId val="417801384"/>
      </c:barChart>
      <c:lineChart>
        <c:grouping val="standard"/>
        <c:varyColors val="0"/>
        <c:ser>
          <c:idx val="2"/>
          <c:order val="2"/>
          <c:tx>
            <c:strRef>
              <c:f>'5634514_POPULACAO_RECENSEADA_PO'!$G$2:$G$3</c:f>
              <c:strCache>
                <c:ptCount val="2"/>
                <c:pt idx="0">
                  <c:v>Média Brasil estimativa</c:v>
                </c:pt>
              </c:strCache>
            </c:strRef>
          </c:tx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'5634514_POPULACAO_RECENSEADA_PO'!$A$5:$A$31</c:f>
              <c:strCache>
                <c:ptCount val="27"/>
                <c:pt idx="0">
                  <c:v>Rondônia</c:v>
                </c:pt>
                <c:pt idx="1">
                  <c:v>Acre</c:v>
                </c:pt>
                <c:pt idx="2">
                  <c:v>Amazonas</c:v>
                </c:pt>
                <c:pt idx="3">
                  <c:v>Roraima</c:v>
                </c:pt>
                <c:pt idx="4">
                  <c:v>Pará</c:v>
                </c:pt>
                <c:pt idx="5">
                  <c:v>Amapá</c:v>
                </c:pt>
                <c:pt idx="6">
                  <c:v>Tocantins</c:v>
                </c:pt>
                <c:pt idx="7">
                  <c:v>Maranhão</c:v>
                </c:pt>
                <c:pt idx="8">
                  <c:v>Piauí</c:v>
                </c:pt>
                <c:pt idx="9">
                  <c:v>Ceará</c:v>
                </c:pt>
                <c:pt idx="10">
                  <c:v>Rio Grande do Norte</c:v>
                </c:pt>
                <c:pt idx="11">
                  <c:v>Paraíba</c:v>
                </c:pt>
                <c:pt idx="12">
                  <c:v>Pernambuco</c:v>
                </c:pt>
                <c:pt idx="13">
                  <c:v>Alagoas</c:v>
                </c:pt>
                <c:pt idx="14">
                  <c:v>Sergipe</c:v>
                </c:pt>
                <c:pt idx="15">
                  <c:v>Bahia</c:v>
                </c:pt>
                <c:pt idx="16">
                  <c:v>Minas Gerais</c:v>
                </c:pt>
                <c:pt idx="17">
                  <c:v>Espírito Santo</c:v>
                </c:pt>
                <c:pt idx="18">
                  <c:v>Rio de Janeiro</c:v>
                </c:pt>
                <c:pt idx="19">
                  <c:v>São Paulo</c:v>
                </c:pt>
                <c:pt idx="20">
                  <c:v>Paraná</c:v>
                </c:pt>
                <c:pt idx="21">
                  <c:v>Santa Catarina</c:v>
                </c:pt>
                <c:pt idx="22">
                  <c:v>Rio Grande do Sul</c:v>
                </c:pt>
                <c:pt idx="23">
                  <c:v>Mato Grosso do Sul</c:v>
                </c:pt>
                <c:pt idx="24">
                  <c:v>Mato Grosso</c:v>
                </c:pt>
                <c:pt idx="25">
                  <c:v>Goiás</c:v>
                </c:pt>
                <c:pt idx="26">
                  <c:v>Distrito Federal</c:v>
                </c:pt>
              </c:strCache>
            </c:strRef>
          </c:cat>
          <c:val>
            <c:numRef>
              <c:f>'5634514_POPULACAO_RECENSEADA_PO'!$G$5:$G$31</c:f>
              <c:numCache>
                <c:formatCode>0.00%</c:formatCode>
                <c:ptCount val="27"/>
                <c:pt idx="0">
                  <c:v>0.87113147262988411</c:v>
                </c:pt>
                <c:pt idx="1">
                  <c:v>0.87113147262988411</c:v>
                </c:pt>
                <c:pt idx="2">
                  <c:v>0.87113147262988411</c:v>
                </c:pt>
                <c:pt idx="3">
                  <c:v>0.87113147262988411</c:v>
                </c:pt>
                <c:pt idx="4">
                  <c:v>0.87113147262988411</c:v>
                </c:pt>
                <c:pt idx="5">
                  <c:v>0.87113147262988411</c:v>
                </c:pt>
                <c:pt idx="6">
                  <c:v>0.87113147262988411</c:v>
                </c:pt>
                <c:pt idx="7">
                  <c:v>0.87113147262988411</c:v>
                </c:pt>
                <c:pt idx="8">
                  <c:v>0.87113147262988411</c:v>
                </c:pt>
                <c:pt idx="9">
                  <c:v>0.87113147262988411</c:v>
                </c:pt>
                <c:pt idx="10">
                  <c:v>0.87113147262988411</c:v>
                </c:pt>
                <c:pt idx="11">
                  <c:v>0.87113147262988411</c:v>
                </c:pt>
                <c:pt idx="12">
                  <c:v>0.87113147262988411</c:v>
                </c:pt>
                <c:pt idx="13">
                  <c:v>0.87113147262988411</c:v>
                </c:pt>
                <c:pt idx="14">
                  <c:v>0.87113147262988411</c:v>
                </c:pt>
                <c:pt idx="15">
                  <c:v>0.87113147262988411</c:v>
                </c:pt>
                <c:pt idx="16">
                  <c:v>0.87113147262988411</c:v>
                </c:pt>
                <c:pt idx="17">
                  <c:v>0.87113147262988411</c:v>
                </c:pt>
                <c:pt idx="18">
                  <c:v>0.87113147262988411</c:v>
                </c:pt>
                <c:pt idx="19">
                  <c:v>0.87113147262988411</c:v>
                </c:pt>
                <c:pt idx="20">
                  <c:v>0.87113147262988411</c:v>
                </c:pt>
                <c:pt idx="21">
                  <c:v>0.87113147262988411</c:v>
                </c:pt>
                <c:pt idx="22">
                  <c:v>0.87113147262988411</c:v>
                </c:pt>
                <c:pt idx="23">
                  <c:v>0.87113147262988411</c:v>
                </c:pt>
                <c:pt idx="24">
                  <c:v>0.87113147262988411</c:v>
                </c:pt>
                <c:pt idx="25">
                  <c:v>0.87113147262988411</c:v>
                </c:pt>
                <c:pt idx="26">
                  <c:v>0.87113147262988411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2F-447E-9F5C-555A18123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804008"/>
        <c:axId val="417801384"/>
      </c:lineChart>
      <c:catAx>
        <c:axId val="417804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801384"/>
        <c:crosses val="autoZero"/>
        <c:auto val="1"/>
        <c:lblAlgn val="ctr"/>
        <c:lblOffset val="100"/>
        <c:noMultiLvlLbl val="0"/>
      </c:catAx>
      <c:valAx>
        <c:axId val="41780138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17804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Percentual da população recenseada em relação à prévia</a:t>
            </a:r>
          </a:p>
          <a:p>
            <a:pPr>
              <a:defRPr/>
            </a:pPr>
            <a:r>
              <a:rPr lang="pt-BR"/>
              <a:t>Situação no dia 31/01/2023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4406085681246368E-2"/>
          <c:y val="9.4930738124916245E-2"/>
          <c:w val="0.95124792590330876"/>
          <c:h val="0.7172237208444638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'5634514_POPULACAO_RECENSEADA_PO'!$A$5:$A$31</c:f>
              <c:strCache>
                <c:ptCount val="27"/>
                <c:pt idx="0">
                  <c:v>Rondônia</c:v>
                </c:pt>
                <c:pt idx="1">
                  <c:v>Acre</c:v>
                </c:pt>
                <c:pt idx="2">
                  <c:v>Amazonas</c:v>
                </c:pt>
                <c:pt idx="3">
                  <c:v>Roraima</c:v>
                </c:pt>
                <c:pt idx="4">
                  <c:v>Pará</c:v>
                </c:pt>
                <c:pt idx="5">
                  <c:v>Amapá</c:v>
                </c:pt>
                <c:pt idx="6">
                  <c:v>Tocantins</c:v>
                </c:pt>
                <c:pt idx="7">
                  <c:v>Maranhão</c:v>
                </c:pt>
                <c:pt idx="8">
                  <c:v>Piauí</c:v>
                </c:pt>
                <c:pt idx="9">
                  <c:v>Ceará</c:v>
                </c:pt>
                <c:pt idx="10">
                  <c:v>Rio Grande do Norte</c:v>
                </c:pt>
                <c:pt idx="11">
                  <c:v>Paraíba</c:v>
                </c:pt>
                <c:pt idx="12">
                  <c:v>Pernambuco</c:v>
                </c:pt>
                <c:pt idx="13">
                  <c:v>Alagoas</c:v>
                </c:pt>
                <c:pt idx="14">
                  <c:v>Sergipe</c:v>
                </c:pt>
                <c:pt idx="15">
                  <c:v>Bahia</c:v>
                </c:pt>
                <c:pt idx="16">
                  <c:v>Minas Gerais</c:v>
                </c:pt>
                <c:pt idx="17">
                  <c:v>Espírito Santo</c:v>
                </c:pt>
                <c:pt idx="18">
                  <c:v>Rio de Janeiro</c:v>
                </c:pt>
                <c:pt idx="19">
                  <c:v>São Paulo</c:v>
                </c:pt>
                <c:pt idx="20">
                  <c:v>Paraná</c:v>
                </c:pt>
                <c:pt idx="21">
                  <c:v>Santa Catarina</c:v>
                </c:pt>
                <c:pt idx="22">
                  <c:v>Rio Grande do Sul</c:v>
                </c:pt>
                <c:pt idx="23">
                  <c:v>Mato Grosso do Sul</c:v>
                </c:pt>
                <c:pt idx="24">
                  <c:v>Mato Grosso</c:v>
                </c:pt>
                <c:pt idx="25">
                  <c:v>Goiás</c:v>
                </c:pt>
                <c:pt idx="26">
                  <c:v>Distrito Federal</c:v>
                </c:pt>
              </c:strCache>
            </c:strRef>
          </c:cat>
          <c:val>
            <c:numRef>
              <c:f>'5634514_POPULACAO_RECENSEADA_PO'!$C$5:$C$31</c:f>
              <c:numCache>
                <c:formatCode>0%</c:formatCode>
                <c:ptCount val="27"/>
                <c:pt idx="0">
                  <c:v>0.91928749383653219</c:v>
                </c:pt>
                <c:pt idx="1">
                  <c:v>0.94073609872496322</c:v>
                </c:pt>
                <c:pt idx="2">
                  <c:v>0.96787029807234437</c:v>
                </c:pt>
                <c:pt idx="3">
                  <c:v>0.93521632627342255</c:v>
                </c:pt>
                <c:pt idx="4">
                  <c:v>0.90068461755483442</c:v>
                </c:pt>
                <c:pt idx="5">
                  <c:v>0.88171924966549053</c:v>
                </c:pt>
                <c:pt idx="6">
                  <c:v>0.88910538746933987</c:v>
                </c:pt>
                <c:pt idx="7">
                  <c:v>0.94890969259352664</c:v>
                </c:pt>
                <c:pt idx="8">
                  <c:v>0.97494322932051936</c:v>
                </c:pt>
                <c:pt idx="9">
                  <c:v>0.9122397968495477</c:v>
                </c:pt>
                <c:pt idx="10">
                  <c:v>0.97477143288660584</c:v>
                </c:pt>
                <c:pt idx="11">
                  <c:v>0.957684036139273</c:v>
                </c:pt>
                <c:pt idx="12">
                  <c:v>0.95086946765552482</c:v>
                </c:pt>
                <c:pt idx="13">
                  <c:v>0.97578660806449646</c:v>
                </c:pt>
                <c:pt idx="14">
                  <c:v>0.97345049523750971</c:v>
                </c:pt>
                <c:pt idx="15">
                  <c:v>0.92322728465601012</c:v>
                </c:pt>
                <c:pt idx="16">
                  <c:v>0.93861602900930219</c:v>
                </c:pt>
                <c:pt idx="17">
                  <c:v>0.83004930693567458</c:v>
                </c:pt>
                <c:pt idx="18">
                  <c:v>0.87125156314642105</c:v>
                </c:pt>
                <c:pt idx="19">
                  <c:v>0.81885696008665909</c:v>
                </c:pt>
                <c:pt idx="20">
                  <c:v>0.89228921186216348</c:v>
                </c:pt>
                <c:pt idx="21">
                  <c:v>0.90791035581102875</c:v>
                </c:pt>
                <c:pt idx="22">
                  <c:v>0.92835810396133145</c:v>
                </c:pt>
                <c:pt idx="23">
                  <c:v>0.88381863980559983</c:v>
                </c:pt>
                <c:pt idx="24">
                  <c:v>0.75921103291837544</c:v>
                </c:pt>
                <c:pt idx="25">
                  <c:v>0.92938027695678993</c:v>
                </c:pt>
                <c:pt idx="26">
                  <c:v>0.87783239132658242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A-468D-A089-3D71993B2B5E}"/>
            </c:ext>
          </c:extLst>
        </c:ser>
        <c:ser>
          <c:idx val="1"/>
          <c:order val="1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'5634514_POPULACAO_RECENSEADA_PO'!$A$5:$A$31</c:f>
              <c:strCache>
                <c:ptCount val="27"/>
                <c:pt idx="0">
                  <c:v>Rondônia</c:v>
                </c:pt>
                <c:pt idx="1">
                  <c:v>Acre</c:v>
                </c:pt>
                <c:pt idx="2">
                  <c:v>Amazonas</c:v>
                </c:pt>
                <c:pt idx="3">
                  <c:v>Roraima</c:v>
                </c:pt>
                <c:pt idx="4">
                  <c:v>Pará</c:v>
                </c:pt>
                <c:pt idx="5">
                  <c:v>Amapá</c:v>
                </c:pt>
                <c:pt idx="6">
                  <c:v>Tocantins</c:v>
                </c:pt>
                <c:pt idx="7">
                  <c:v>Maranhão</c:v>
                </c:pt>
                <c:pt idx="8">
                  <c:v>Piauí</c:v>
                </c:pt>
                <c:pt idx="9">
                  <c:v>Ceará</c:v>
                </c:pt>
                <c:pt idx="10">
                  <c:v>Rio Grande do Norte</c:v>
                </c:pt>
                <c:pt idx="11">
                  <c:v>Paraíba</c:v>
                </c:pt>
                <c:pt idx="12">
                  <c:v>Pernambuco</c:v>
                </c:pt>
                <c:pt idx="13">
                  <c:v>Alagoas</c:v>
                </c:pt>
                <c:pt idx="14">
                  <c:v>Sergipe</c:v>
                </c:pt>
                <c:pt idx="15">
                  <c:v>Bahia</c:v>
                </c:pt>
                <c:pt idx="16">
                  <c:v>Minas Gerais</c:v>
                </c:pt>
                <c:pt idx="17">
                  <c:v>Espírito Santo</c:v>
                </c:pt>
                <c:pt idx="18">
                  <c:v>Rio de Janeiro</c:v>
                </c:pt>
                <c:pt idx="19">
                  <c:v>São Paulo</c:v>
                </c:pt>
                <c:pt idx="20">
                  <c:v>Paraná</c:v>
                </c:pt>
                <c:pt idx="21">
                  <c:v>Santa Catarina</c:v>
                </c:pt>
                <c:pt idx="22">
                  <c:v>Rio Grande do Sul</c:v>
                </c:pt>
                <c:pt idx="23">
                  <c:v>Mato Grosso do Sul</c:v>
                </c:pt>
                <c:pt idx="24">
                  <c:v>Mato Grosso</c:v>
                </c:pt>
                <c:pt idx="25">
                  <c:v>Goiás</c:v>
                </c:pt>
                <c:pt idx="26">
                  <c:v>Distrito Federal</c:v>
                </c:pt>
              </c:strCache>
            </c:strRef>
          </c:cat>
          <c:val>
            <c:numRef>
              <c:f>'5634514_POPULACAO_RECENSEADA_PO'!$J$5:$J$31</c:f>
              <c:numCache>
                <c:formatCode>0%</c:formatCode>
                <c:ptCount val="27"/>
                <c:pt idx="0">
                  <c:v>0.91928749383653219</c:v>
                </c:pt>
                <c:pt idx="1">
                  <c:v>0.94073609872496322</c:v>
                </c:pt>
                <c:pt idx="2">
                  <c:v>0.96787029807234437</c:v>
                </c:pt>
                <c:pt idx="3">
                  <c:v>0.93521632627342255</c:v>
                </c:pt>
                <c:pt idx="4">
                  <c:v>0.90068461755483442</c:v>
                </c:pt>
                <c:pt idx="5">
                  <c:v>#N/A</c:v>
                </c:pt>
                <c:pt idx="6">
                  <c:v>#N/A</c:v>
                </c:pt>
                <c:pt idx="7">
                  <c:v>0.94890969259352664</c:v>
                </c:pt>
                <c:pt idx="8">
                  <c:v>0.97494322932051936</c:v>
                </c:pt>
                <c:pt idx="9">
                  <c:v>0.9122397968495477</c:v>
                </c:pt>
                <c:pt idx="10">
                  <c:v>0.97477143288660584</c:v>
                </c:pt>
                <c:pt idx="11">
                  <c:v>0.957684036139273</c:v>
                </c:pt>
                <c:pt idx="12">
                  <c:v>0.95086946765552482</c:v>
                </c:pt>
                <c:pt idx="13">
                  <c:v>0.97578660806449646</c:v>
                </c:pt>
                <c:pt idx="14">
                  <c:v>0.97345049523750971</c:v>
                </c:pt>
                <c:pt idx="15">
                  <c:v>0.92322728465601012</c:v>
                </c:pt>
                <c:pt idx="16">
                  <c:v>0.93861602900930219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0.90791035581102875</c:v>
                </c:pt>
                <c:pt idx="22">
                  <c:v>0.92835810396133145</c:v>
                </c:pt>
                <c:pt idx="23">
                  <c:v>#N/A</c:v>
                </c:pt>
                <c:pt idx="24">
                  <c:v>#N/A</c:v>
                </c:pt>
                <c:pt idx="25">
                  <c:v>0.92938027695678993</c:v>
                </c:pt>
                <c:pt idx="26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A-468D-A089-3D71993B2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17804008"/>
        <c:axId val="417801384"/>
      </c:barChart>
      <c:lineChart>
        <c:grouping val="standard"/>
        <c:varyColors val="0"/>
        <c:ser>
          <c:idx val="2"/>
          <c:order val="2"/>
          <c:tx>
            <c:strRef>
              <c:f>'5634514_POPULACAO_RECENSEADA_PO'!$H$2:$H$3</c:f>
              <c:strCache>
                <c:ptCount val="2"/>
                <c:pt idx="0">
                  <c:v>Média Brasil prévia</c:v>
                </c:pt>
              </c:strCache>
            </c:strRef>
          </c:tx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'5634514_POPULACAO_RECENSEADA_PO'!$A$5:$A$31</c:f>
              <c:strCache>
                <c:ptCount val="27"/>
                <c:pt idx="0">
                  <c:v>Rondônia</c:v>
                </c:pt>
                <c:pt idx="1">
                  <c:v>Acre</c:v>
                </c:pt>
                <c:pt idx="2">
                  <c:v>Amazonas</c:v>
                </c:pt>
                <c:pt idx="3">
                  <c:v>Roraima</c:v>
                </c:pt>
                <c:pt idx="4">
                  <c:v>Pará</c:v>
                </c:pt>
                <c:pt idx="5">
                  <c:v>Amapá</c:v>
                </c:pt>
                <c:pt idx="6">
                  <c:v>Tocantins</c:v>
                </c:pt>
                <c:pt idx="7">
                  <c:v>Maranhão</c:v>
                </c:pt>
                <c:pt idx="8">
                  <c:v>Piauí</c:v>
                </c:pt>
                <c:pt idx="9">
                  <c:v>Ceará</c:v>
                </c:pt>
                <c:pt idx="10">
                  <c:v>Rio Grande do Norte</c:v>
                </c:pt>
                <c:pt idx="11">
                  <c:v>Paraíba</c:v>
                </c:pt>
                <c:pt idx="12">
                  <c:v>Pernambuco</c:v>
                </c:pt>
                <c:pt idx="13">
                  <c:v>Alagoas</c:v>
                </c:pt>
                <c:pt idx="14">
                  <c:v>Sergipe</c:v>
                </c:pt>
                <c:pt idx="15">
                  <c:v>Bahia</c:v>
                </c:pt>
                <c:pt idx="16">
                  <c:v>Minas Gerais</c:v>
                </c:pt>
                <c:pt idx="17">
                  <c:v>Espírito Santo</c:v>
                </c:pt>
                <c:pt idx="18">
                  <c:v>Rio de Janeiro</c:v>
                </c:pt>
                <c:pt idx="19">
                  <c:v>São Paulo</c:v>
                </c:pt>
                <c:pt idx="20">
                  <c:v>Paraná</c:v>
                </c:pt>
                <c:pt idx="21">
                  <c:v>Santa Catarina</c:v>
                </c:pt>
                <c:pt idx="22">
                  <c:v>Rio Grande do Sul</c:v>
                </c:pt>
                <c:pt idx="23">
                  <c:v>Mato Grosso do Sul</c:v>
                </c:pt>
                <c:pt idx="24">
                  <c:v>Mato Grosso</c:v>
                </c:pt>
                <c:pt idx="25">
                  <c:v>Goiás</c:v>
                </c:pt>
                <c:pt idx="26">
                  <c:v>Distrito Federal</c:v>
                </c:pt>
              </c:strCache>
            </c:strRef>
          </c:cat>
          <c:val>
            <c:numRef>
              <c:f>'5634514_POPULACAO_RECENSEADA_PO'!$H$5:$H$31</c:f>
              <c:numCache>
                <c:formatCode>0.00%</c:formatCode>
                <c:ptCount val="27"/>
                <c:pt idx="0">
                  <c:v>0.89447628740024243</c:v>
                </c:pt>
                <c:pt idx="1">
                  <c:v>0.89447628740024243</c:v>
                </c:pt>
                <c:pt idx="2">
                  <c:v>0.89447628740024243</c:v>
                </c:pt>
                <c:pt idx="3">
                  <c:v>0.89447628740024243</c:v>
                </c:pt>
                <c:pt idx="4">
                  <c:v>0.89447628740024243</c:v>
                </c:pt>
                <c:pt idx="5">
                  <c:v>0.89447628740024243</c:v>
                </c:pt>
                <c:pt idx="6">
                  <c:v>0.89447628740024243</c:v>
                </c:pt>
                <c:pt idx="7">
                  <c:v>0.89447628740024243</c:v>
                </c:pt>
                <c:pt idx="8">
                  <c:v>0.89447628740024243</c:v>
                </c:pt>
                <c:pt idx="9">
                  <c:v>0.89447628740024243</c:v>
                </c:pt>
                <c:pt idx="10">
                  <c:v>0.89447628740024243</c:v>
                </c:pt>
                <c:pt idx="11">
                  <c:v>0.89447628740024243</c:v>
                </c:pt>
                <c:pt idx="12">
                  <c:v>0.89447628740024243</c:v>
                </c:pt>
                <c:pt idx="13">
                  <c:v>0.89447628740024243</c:v>
                </c:pt>
                <c:pt idx="14">
                  <c:v>0.89447628740024243</c:v>
                </c:pt>
                <c:pt idx="15">
                  <c:v>0.89447628740024243</c:v>
                </c:pt>
                <c:pt idx="16">
                  <c:v>0.89447628740024243</c:v>
                </c:pt>
                <c:pt idx="17">
                  <c:v>0.89447628740024243</c:v>
                </c:pt>
                <c:pt idx="18">
                  <c:v>0.89447628740024243</c:v>
                </c:pt>
                <c:pt idx="19">
                  <c:v>0.89447628740024243</c:v>
                </c:pt>
                <c:pt idx="20">
                  <c:v>0.89447628740024243</c:v>
                </c:pt>
                <c:pt idx="21">
                  <c:v>0.89447628740024243</c:v>
                </c:pt>
                <c:pt idx="22">
                  <c:v>0.89447628740024243</c:v>
                </c:pt>
                <c:pt idx="23">
                  <c:v>0.89447628740024243</c:v>
                </c:pt>
                <c:pt idx="24">
                  <c:v>0.89447628740024243</c:v>
                </c:pt>
                <c:pt idx="25">
                  <c:v>0.89447628740024243</c:v>
                </c:pt>
                <c:pt idx="26">
                  <c:v>0.89447628740024243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CA-468D-A089-3D71993B2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804008"/>
        <c:axId val="417801384"/>
      </c:lineChart>
      <c:catAx>
        <c:axId val="417804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801384"/>
        <c:crosses val="autoZero"/>
        <c:auto val="1"/>
        <c:lblAlgn val="ctr"/>
        <c:lblOffset val="100"/>
        <c:noMultiLvlLbl val="0"/>
      </c:catAx>
      <c:valAx>
        <c:axId val="41780138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17804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Percentual da população recenseada nas capitais</a:t>
            </a:r>
          </a:p>
          <a:p>
            <a:pPr>
              <a:defRPr/>
            </a:pPr>
            <a:r>
              <a:rPr lang="pt-BR"/>
              <a:t>em relação à estimativa</a:t>
            </a:r>
          </a:p>
          <a:p>
            <a:pPr>
              <a:defRPr/>
            </a:pPr>
            <a:r>
              <a:rPr lang="pt-BR"/>
              <a:t>Situação no dia 31/01/2023</a:t>
            </a:r>
          </a:p>
        </c:rich>
      </c:tx>
      <c:layout>
        <c:manualLayout>
          <c:xMode val="edge"/>
          <c:yMode val="edge"/>
          <c:x val="0.35201395650047801"/>
          <c:y val="1.0237879549734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480776387373168E-2"/>
          <c:y val="0.14875623246056177"/>
          <c:w val="0.91850781717835739"/>
          <c:h val="0.694155639714585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POPULACAO_RECENSEADA_CAPITAL!$A$5:$A$31</c:f>
              <c:strCache>
                <c:ptCount val="27"/>
                <c:pt idx="0">
                  <c:v>RO - Porto Velho</c:v>
                </c:pt>
                <c:pt idx="1">
                  <c:v>AC - Rio Branco</c:v>
                </c:pt>
                <c:pt idx="2">
                  <c:v>AM - Manaus</c:v>
                </c:pt>
                <c:pt idx="3">
                  <c:v>RR - Boa Vista</c:v>
                </c:pt>
                <c:pt idx="4">
                  <c:v>PA - Belém</c:v>
                </c:pt>
                <c:pt idx="5">
                  <c:v>AP - Macapá</c:v>
                </c:pt>
                <c:pt idx="6">
                  <c:v>TO - Palmas</c:v>
                </c:pt>
                <c:pt idx="7">
                  <c:v>MA - São Luís</c:v>
                </c:pt>
                <c:pt idx="8">
                  <c:v>PI - Teresina</c:v>
                </c:pt>
                <c:pt idx="9">
                  <c:v>CE - Fortaleza</c:v>
                </c:pt>
                <c:pt idx="10">
                  <c:v>RN - Natal</c:v>
                </c:pt>
                <c:pt idx="11">
                  <c:v>PB - João Pessoa</c:v>
                </c:pt>
                <c:pt idx="12">
                  <c:v>PE - Recife</c:v>
                </c:pt>
                <c:pt idx="13">
                  <c:v>AL - Maceió</c:v>
                </c:pt>
                <c:pt idx="14">
                  <c:v>SE - Aracaju</c:v>
                </c:pt>
                <c:pt idx="15">
                  <c:v>BA - Salvador</c:v>
                </c:pt>
                <c:pt idx="16">
                  <c:v>MG - Belo Horizonte</c:v>
                </c:pt>
                <c:pt idx="17">
                  <c:v>ES - Vitória</c:v>
                </c:pt>
                <c:pt idx="18">
                  <c:v>RJ - Rio de Janeiro</c:v>
                </c:pt>
                <c:pt idx="19">
                  <c:v>SP - São Paulo</c:v>
                </c:pt>
                <c:pt idx="20">
                  <c:v>PR - Curitiba</c:v>
                </c:pt>
                <c:pt idx="21">
                  <c:v>SC - Florianópolis</c:v>
                </c:pt>
                <c:pt idx="22">
                  <c:v>RS - Porto Alegre</c:v>
                </c:pt>
                <c:pt idx="23">
                  <c:v>MS - Campo Grande</c:v>
                </c:pt>
                <c:pt idx="24">
                  <c:v>MT - Cuiabá</c:v>
                </c:pt>
                <c:pt idx="25">
                  <c:v>GO - Goiânia</c:v>
                </c:pt>
                <c:pt idx="26">
                  <c:v>DF - Brasília</c:v>
                </c:pt>
              </c:strCache>
            </c:strRef>
          </c:cat>
          <c:val>
            <c:numRef>
              <c:f>POPULACAO_RECENSEADA_CAPITAL!$B$5:$B$31</c:f>
              <c:numCache>
                <c:formatCode>0%</c:formatCode>
                <c:ptCount val="27"/>
                <c:pt idx="0">
                  <c:v>0.78174412334776078</c:v>
                </c:pt>
                <c:pt idx="1">
                  <c:v>0.79818191354433876</c:v>
                </c:pt>
                <c:pt idx="2">
                  <c:v>0.88053165406491329</c:v>
                </c:pt>
                <c:pt idx="3">
                  <c:v>0.8868964316717477</c:v>
                </c:pt>
                <c:pt idx="4">
                  <c:v>0.76317826369803909</c:v>
                </c:pt>
                <c:pt idx="5">
                  <c:v>0.77101867113870404</c:v>
                </c:pt>
                <c:pt idx="6">
                  <c:v>0.807333037603439</c:v>
                </c:pt>
                <c:pt idx="7">
                  <c:v>0.82319532014495511</c:v>
                </c:pt>
                <c:pt idx="8">
                  <c:v>0.94062053021032543</c:v>
                </c:pt>
                <c:pt idx="9">
                  <c:v>0.77017900851190224</c:v>
                </c:pt>
                <c:pt idx="10">
                  <c:v>0.80372205890880866</c:v>
                </c:pt>
                <c:pt idx="11">
                  <c:v>0.91290585083967468</c:v>
                </c:pt>
                <c:pt idx="12">
                  <c:v>0.83416726017855325</c:v>
                </c:pt>
                <c:pt idx="13">
                  <c:v>0.88436278895731568</c:v>
                </c:pt>
                <c:pt idx="14">
                  <c:v>0.8544544121888632</c:v>
                </c:pt>
                <c:pt idx="15">
                  <c:v>0.76578093651077694</c:v>
                </c:pt>
                <c:pt idx="16">
                  <c:v>0.84511840790358084</c:v>
                </c:pt>
                <c:pt idx="17">
                  <c:v>0.73130212646197645</c:v>
                </c:pt>
                <c:pt idx="18">
                  <c:v>0.79780832908153287</c:v>
                </c:pt>
                <c:pt idx="19">
                  <c:v>0.69677466923386944</c:v>
                </c:pt>
                <c:pt idx="20">
                  <c:v>0.81917640241051959</c:v>
                </c:pt>
                <c:pt idx="21">
                  <c:v>0.82872625473356509</c:v>
                </c:pt>
                <c:pt idx="22">
                  <c:v>0.7814020488700395</c:v>
                </c:pt>
                <c:pt idx="23">
                  <c:v>0.86467591192586035</c:v>
                </c:pt>
                <c:pt idx="24">
                  <c:v>0.76835510427924969</c:v>
                </c:pt>
                <c:pt idx="25">
                  <c:v>0.82898460169732313</c:v>
                </c:pt>
                <c:pt idx="26">
                  <c:v>0.82339023858192018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50-46B1-89BE-0BC095E7A192}"/>
            </c:ext>
          </c:extLst>
        </c:ser>
        <c:ser>
          <c:idx val="1"/>
          <c:order val="1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POPULACAO_RECENSEADA_CAPITAL!$A$5:$A$31</c:f>
              <c:strCache>
                <c:ptCount val="27"/>
                <c:pt idx="0">
                  <c:v>RO - Porto Velho</c:v>
                </c:pt>
                <c:pt idx="1">
                  <c:v>AC - Rio Branco</c:v>
                </c:pt>
                <c:pt idx="2">
                  <c:v>AM - Manaus</c:v>
                </c:pt>
                <c:pt idx="3">
                  <c:v>RR - Boa Vista</c:v>
                </c:pt>
                <c:pt idx="4">
                  <c:v>PA - Belém</c:v>
                </c:pt>
                <c:pt idx="5">
                  <c:v>AP - Macapá</c:v>
                </c:pt>
                <c:pt idx="6">
                  <c:v>TO - Palmas</c:v>
                </c:pt>
                <c:pt idx="7">
                  <c:v>MA - São Luís</c:v>
                </c:pt>
                <c:pt idx="8">
                  <c:v>PI - Teresina</c:v>
                </c:pt>
                <c:pt idx="9">
                  <c:v>CE - Fortaleza</c:v>
                </c:pt>
                <c:pt idx="10">
                  <c:v>RN - Natal</c:v>
                </c:pt>
                <c:pt idx="11">
                  <c:v>PB - João Pessoa</c:v>
                </c:pt>
                <c:pt idx="12">
                  <c:v>PE - Recife</c:v>
                </c:pt>
                <c:pt idx="13">
                  <c:v>AL - Maceió</c:v>
                </c:pt>
                <c:pt idx="14">
                  <c:v>SE - Aracaju</c:v>
                </c:pt>
                <c:pt idx="15">
                  <c:v>BA - Salvador</c:v>
                </c:pt>
                <c:pt idx="16">
                  <c:v>MG - Belo Horizonte</c:v>
                </c:pt>
                <c:pt idx="17">
                  <c:v>ES - Vitória</c:v>
                </c:pt>
                <c:pt idx="18">
                  <c:v>RJ - Rio de Janeiro</c:v>
                </c:pt>
                <c:pt idx="19">
                  <c:v>SP - São Paulo</c:v>
                </c:pt>
                <c:pt idx="20">
                  <c:v>PR - Curitiba</c:v>
                </c:pt>
                <c:pt idx="21">
                  <c:v>SC - Florianópolis</c:v>
                </c:pt>
                <c:pt idx="22">
                  <c:v>RS - Porto Alegre</c:v>
                </c:pt>
                <c:pt idx="23">
                  <c:v>MS - Campo Grande</c:v>
                </c:pt>
                <c:pt idx="24">
                  <c:v>MT - Cuiabá</c:v>
                </c:pt>
                <c:pt idx="25">
                  <c:v>GO - Goiânia</c:v>
                </c:pt>
                <c:pt idx="26">
                  <c:v>DF - Brasília</c:v>
                </c:pt>
              </c:strCache>
            </c:strRef>
          </c:cat>
          <c:val>
            <c:numRef>
              <c:f>POPULACAO_RECENSEADA_CAPITAL!$K$5:$K$31</c:f>
              <c:numCache>
                <c:formatCode>0%</c:formatCode>
                <c:ptCount val="27"/>
                <c:pt idx="0">
                  <c:v>#N/A</c:v>
                </c:pt>
                <c:pt idx="1">
                  <c:v>0.79818191354433876</c:v>
                </c:pt>
                <c:pt idx="2">
                  <c:v>0.88053165406491329</c:v>
                </c:pt>
                <c:pt idx="3">
                  <c:v>0.8868964316717477</c:v>
                </c:pt>
                <c:pt idx="4">
                  <c:v>#N/A</c:v>
                </c:pt>
                <c:pt idx="5">
                  <c:v>#N/A</c:v>
                </c:pt>
                <c:pt idx="6">
                  <c:v>0.807333037603439</c:v>
                </c:pt>
                <c:pt idx="7">
                  <c:v>0.82319532014495511</c:v>
                </c:pt>
                <c:pt idx="8">
                  <c:v>0.94062053021032543</c:v>
                </c:pt>
                <c:pt idx="9">
                  <c:v>#N/A</c:v>
                </c:pt>
                <c:pt idx="10">
                  <c:v>0.80372205890880866</c:v>
                </c:pt>
                <c:pt idx="11">
                  <c:v>0.91290585083967468</c:v>
                </c:pt>
                <c:pt idx="12">
                  <c:v>0.83416726017855325</c:v>
                </c:pt>
                <c:pt idx="13">
                  <c:v>0.88436278895731568</c:v>
                </c:pt>
                <c:pt idx="14">
                  <c:v>0.8544544121888632</c:v>
                </c:pt>
                <c:pt idx="15">
                  <c:v>#N/A</c:v>
                </c:pt>
                <c:pt idx="16">
                  <c:v>0.84511840790358084</c:v>
                </c:pt>
                <c:pt idx="17">
                  <c:v>#N/A</c:v>
                </c:pt>
                <c:pt idx="18">
                  <c:v>0.79780832908153287</c:v>
                </c:pt>
                <c:pt idx="19">
                  <c:v>#N/A</c:v>
                </c:pt>
                <c:pt idx="20">
                  <c:v>0.81917640241051959</c:v>
                </c:pt>
                <c:pt idx="21">
                  <c:v>0.82872625473356509</c:v>
                </c:pt>
                <c:pt idx="22">
                  <c:v>#N/A</c:v>
                </c:pt>
                <c:pt idx="23">
                  <c:v>0.86467591192586035</c:v>
                </c:pt>
                <c:pt idx="24">
                  <c:v>#N/A</c:v>
                </c:pt>
                <c:pt idx="25">
                  <c:v>0.82898460169732313</c:v>
                </c:pt>
                <c:pt idx="26">
                  <c:v>0.82339023858192018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50-46B1-89BE-0BC095E7A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17804008"/>
        <c:axId val="417801384"/>
      </c:barChart>
      <c:lineChart>
        <c:grouping val="standard"/>
        <c:varyColors val="0"/>
        <c:ser>
          <c:idx val="2"/>
          <c:order val="2"/>
          <c:tx>
            <c:v>Média Capitais</c:v>
          </c:tx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POPULACAO_RECENSEADA_CAPITAL!$G$5:$G$31</c:f>
              <c:numCache>
                <c:formatCode>0.00%</c:formatCode>
                <c:ptCount val="27"/>
                <c:pt idx="0">
                  <c:v>0.78747063940835305</c:v>
                </c:pt>
                <c:pt idx="1">
                  <c:v>0.78747063940835305</c:v>
                </c:pt>
                <c:pt idx="2">
                  <c:v>0.78747063940835305</c:v>
                </c:pt>
                <c:pt idx="3">
                  <c:v>0.78747063940835305</c:v>
                </c:pt>
                <c:pt idx="4">
                  <c:v>0.78747063940835305</c:v>
                </c:pt>
                <c:pt idx="5">
                  <c:v>0.78747063940835305</c:v>
                </c:pt>
                <c:pt idx="6">
                  <c:v>0.78747063940835305</c:v>
                </c:pt>
                <c:pt idx="7">
                  <c:v>0.78747063940835305</c:v>
                </c:pt>
                <c:pt idx="8">
                  <c:v>0.78747063940835305</c:v>
                </c:pt>
                <c:pt idx="9">
                  <c:v>0.78747063940835305</c:v>
                </c:pt>
                <c:pt idx="10">
                  <c:v>0.78747063940835305</c:v>
                </c:pt>
                <c:pt idx="11">
                  <c:v>0.78747063940835305</c:v>
                </c:pt>
                <c:pt idx="12">
                  <c:v>0.78747063940835305</c:v>
                </c:pt>
                <c:pt idx="13">
                  <c:v>0.78747063940835305</c:v>
                </c:pt>
                <c:pt idx="14">
                  <c:v>0.78747063940835305</c:v>
                </c:pt>
                <c:pt idx="15">
                  <c:v>0.78747063940835305</c:v>
                </c:pt>
                <c:pt idx="16">
                  <c:v>0.78747063940835305</c:v>
                </c:pt>
                <c:pt idx="17">
                  <c:v>0.78747063940835305</c:v>
                </c:pt>
                <c:pt idx="18">
                  <c:v>0.78747063940835305</c:v>
                </c:pt>
                <c:pt idx="19">
                  <c:v>0.78747063940835305</c:v>
                </c:pt>
                <c:pt idx="20">
                  <c:v>0.78747063940835305</c:v>
                </c:pt>
                <c:pt idx="21">
                  <c:v>0.78747063940835305</c:v>
                </c:pt>
                <c:pt idx="22">
                  <c:v>0.78747063940835305</c:v>
                </c:pt>
                <c:pt idx="23">
                  <c:v>0.78747063940835305</c:v>
                </c:pt>
                <c:pt idx="24">
                  <c:v>0.78747063940835305</c:v>
                </c:pt>
                <c:pt idx="25">
                  <c:v>0.78747063940835305</c:v>
                </c:pt>
                <c:pt idx="26">
                  <c:v>0.78747063940835305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50-46B1-89BE-0BC095E7A192}"/>
            </c:ext>
          </c:extLst>
        </c:ser>
        <c:ser>
          <c:idx val="3"/>
          <c:order val="3"/>
          <c:tx>
            <c:v>"Média Brasil"</c:v>
          </c:tx>
          <c:spPr>
            <a:ln w="1905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POPULACAO_RECENSEADA_CAPITAL!$I$5:$I$31</c:f>
              <c:numCache>
                <c:formatCode>0.00%</c:formatCode>
                <c:ptCount val="27"/>
                <c:pt idx="0">
                  <c:v>0.87113147262988411</c:v>
                </c:pt>
                <c:pt idx="1">
                  <c:v>0.87113147262988411</c:v>
                </c:pt>
                <c:pt idx="2">
                  <c:v>0.87113147262988411</c:v>
                </c:pt>
                <c:pt idx="3">
                  <c:v>0.87113147262988411</c:v>
                </c:pt>
                <c:pt idx="4">
                  <c:v>0.87113147262988411</c:v>
                </c:pt>
                <c:pt idx="5">
                  <c:v>0.87113147262988411</c:v>
                </c:pt>
                <c:pt idx="6">
                  <c:v>0.87113147262988411</c:v>
                </c:pt>
                <c:pt idx="7">
                  <c:v>0.87113147262988411</c:v>
                </c:pt>
                <c:pt idx="8">
                  <c:v>0.87113147262988411</c:v>
                </c:pt>
                <c:pt idx="9">
                  <c:v>0.87113147262988411</c:v>
                </c:pt>
                <c:pt idx="10">
                  <c:v>0.87113147262988411</c:v>
                </c:pt>
                <c:pt idx="11">
                  <c:v>0.87113147262988411</c:v>
                </c:pt>
                <c:pt idx="12">
                  <c:v>0.87113147262988411</c:v>
                </c:pt>
                <c:pt idx="13">
                  <c:v>0.87113147262988411</c:v>
                </c:pt>
                <c:pt idx="14">
                  <c:v>0.87113147262988411</c:v>
                </c:pt>
                <c:pt idx="15">
                  <c:v>0.87113147262988411</c:v>
                </c:pt>
                <c:pt idx="16">
                  <c:v>0.87113147262988411</c:v>
                </c:pt>
                <c:pt idx="17">
                  <c:v>0.87113147262988411</c:v>
                </c:pt>
                <c:pt idx="18">
                  <c:v>0.87113147262988411</c:v>
                </c:pt>
                <c:pt idx="19">
                  <c:v>0.87113147262988411</c:v>
                </c:pt>
                <c:pt idx="20">
                  <c:v>0.87113147262988411</c:v>
                </c:pt>
                <c:pt idx="21">
                  <c:v>0.87113147262988411</c:v>
                </c:pt>
                <c:pt idx="22">
                  <c:v>0.87113147262988411</c:v>
                </c:pt>
                <c:pt idx="23">
                  <c:v>0.87113147262988411</c:v>
                </c:pt>
                <c:pt idx="24">
                  <c:v>0.87113147262988411</c:v>
                </c:pt>
                <c:pt idx="25">
                  <c:v>0.87113147262988411</c:v>
                </c:pt>
                <c:pt idx="26">
                  <c:v>0.87113147262988411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50-46B1-89BE-0BC095E7A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804008"/>
        <c:axId val="417801384"/>
      </c:lineChart>
      <c:catAx>
        <c:axId val="417804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801384"/>
        <c:crosses val="autoZero"/>
        <c:auto val="1"/>
        <c:lblAlgn val="ctr"/>
        <c:lblOffset val="100"/>
        <c:noMultiLvlLbl val="0"/>
      </c:catAx>
      <c:valAx>
        <c:axId val="41780138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17804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Percentual da população recenseada nas capitais</a:t>
            </a:r>
          </a:p>
          <a:p>
            <a:pPr>
              <a:defRPr/>
            </a:pPr>
            <a:r>
              <a:rPr lang="pt-BR"/>
              <a:t>em relação à prévia</a:t>
            </a:r>
          </a:p>
          <a:p>
            <a:pPr>
              <a:defRPr/>
            </a:pPr>
            <a:r>
              <a:rPr lang="pt-BR"/>
              <a:t>Situação no dia 31/01/2023</a:t>
            </a:r>
          </a:p>
        </c:rich>
      </c:tx>
      <c:layout>
        <c:manualLayout>
          <c:xMode val="edge"/>
          <c:yMode val="edge"/>
          <c:x val="0.35201395650047801"/>
          <c:y val="1.0237879549734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480776387373168E-2"/>
          <c:y val="8.3396755336378803E-2"/>
          <c:w val="0.91850781717835739"/>
          <c:h val="0.75951511683876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POPULACAO_RECENSEADA_CAPITAL!$C$2</c:f>
              <c:strCache>
                <c:ptCount val="1"/>
                <c:pt idx="0">
                  <c:v>Percentual de população recenseada - prévia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POPULACAO_RECENSEADA_CAPITAL!$A$5:$A$31</c:f>
              <c:strCache>
                <c:ptCount val="27"/>
                <c:pt idx="0">
                  <c:v>RO - Porto Velho</c:v>
                </c:pt>
                <c:pt idx="1">
                  <c:v>AC - Rio Branco</c:v>
                </c:pt>
                <c:pt idx="2">
                  <c:v>AM - Manaus</c:v>
                </c:pt>
                <c:pt idx="3">
                  <c:v>RR - Boa Vista</c:v>
                </c:pt>
                <c:pt idx="4">
                  <c:v>PA - Belém</c:v>
                </c:pt>
                <c:pt idx="5">
                  <c:v>AP - Macapá</c:v>
                </c:pt>
                <c:pt idx="6">
                  <c:v>TO - Palmas</c:v>
                </c:pt>
                <c:pt idx="7">
                  <c:v>MA - São Luís</c:v>
                </c:pt>
                <c:pt idx="8">
                  <c:v>PI - Teresina</c:v>
                </c:pt>
                <c:pt idx="9">
                  <c:v>CE - Fortaleza</c:v>
                </c:pt>
                <c:pt idx="10">
                  <c:v>RN - Natal</c:v>
                </c:pt>
                <c:pt idx="11">
                  <c:v>PB - João Pessoa</c:v>
                </c:pt>
                <c:pt idx="12">
                  <c:v>PE - Recife</c:v>
                </c:pt>
                <c:pt idx="13">
                  <c:v>AL - Maceió</c:v>
                </c:pt>
                <c:pt idx="14">
                  <c:v>SE - Aracaju</c:v>
                </c:pt>
                <c:pt idx="15">
                  <c:v>BA - Salvador</c:v>
                </c:pt>
                <c:pt idx="16">
                  <c:v>MG - Belo Horizonte</c:v>
                </c:pt>
                <c:pt idx="17">
                  <c:v>ES - Vitória</c:v>
                </c:pt>
                <c:pt idx="18">
                  <c:v>RJ - Rio de Janeiro</c:v>
                </c:pt>
                <c:pt idx="19">
                  <c:v>SP - São Paulo</c:v>
                </c:pt>
                <c:pt idx="20">
                  <c:v>PR - Curitiba</c:v>
                </c:pt>
                <c:pt idx="21">
                  <c:v>SC - Florianópolis</c:v>
                </c:pt>
                <c:pt idx="22">
                  <c:v>RS - Porto Alegre</c:v>
                </c:pt>
                <c:pt idx="23">
                  <c:v>MS - Campo Grande</c:v>
                </c:pt>
                <c:pt idx="24">
                  <c:v>MT - Cuiabá</c:v>
                </c:pt>
                <c:pt idx="25">
                  <c:v>GO - Goiânia</c:v>
                </c:pt>
                <c:pt idx="26">
                  <c:v>DF - Brasília</c:v>
                </c:pt>
              </c:strCache>
            </c:strRef>
          </c:cat>
          <c:val>
            <c:numRef>
              <c:f>POPULACAO_RECENSEADA_CAPITAL!$C$5:$C$31</c:f>
              <c:numCache>
                <c:formatCode>0%</c:formatCode>
                <c:ptCount val="27"/>
                <c:pt idx="0">
                  <c:v>0.92938139418037546</c:v>
                </c:pt>
                <c:pt idx="1">
                  <c:v>0.91884852676415052</c:v>
                </c:pt>
                <c:pt idx="2">
                  <c:v>0.96674163187298001</c:v>
                </c:pt>
                <c:pt idx="3">
                  <c:v>0.94868151226121322</c:v>
                </c:pt>
                <c:pt idx="4">
                  <c:v>0.84080796526969226</c:v>
                </c:pt>
                <c:pt idx="5">
                  <c:v>0.84177799886299032</c:v>
                </c:pt>
                <c:pt idx="6">
                  <c:v>0.75638802346511025</c:v>
                </c:pt>
                <c:pt idx="7">
                  <c:v>0.86551017831603183</c:v>
                </c:pt>
                <c:pt idx="8">
                  <c:v>0.94343960954401895</c:v>
                </c:pt>
                <c:pt idx="9">
                  <c:v>0.80199117387738872</c:v>
                </c:pt>
                <c:pt idx="10">
                  <c:v>0.95846964885122587</c:v>
                </c:pt>
                <c:pt idx="11">
                  <c:v>0.84741315935603823</c:v>
                </c:pt>
                <c:pt idx="12">
                  <c:v>0.9270567234003263</c:v>
                </c:pt>
                <c:pt idx="13">
                  <c:v>0.94965893488586572</c:v>
                </c:pt>
                <c:pt idx="14">
                  <c:v>0.94946217551696732</c:v>
                </c:pt>
                <c:pt idx="15">
                  <c:v>0.85063962401957571</c:v>
                </c:pt>
                <c:pt idx="16">
                  <c:v>0.8938695470096687</c:v>
                </c:pt>
                <c:pt idx="17">
                  <c:v>0.81450638214506377</c:v>
                </c:pt>
                <c:pt idx="18">
                  <c:v>0.8158349216832439</c:v>
                </c:pt>
                <c:pt idx="19">
                  <c:v>0.70797955440001703</c:v>
                </c:pt>
                <c:pt idx="20">
                  <c:v>0.85941203842954517</c:v>
                </c:pt>
                <c:pt idx="21">
                  <c:v>0.74548415186346217</c:v>
                </c:pt>
                <c:pt idx="22">
                  <c:v>0.83051466634953841</c:v>
                </c:pt>
                <c:pt idx="23">
                  <c:v>0.84068609760757429</c:v>
                </c:pt>
                <c:pt idx="24">
                  <c:v>0.69018529508357296</c:v>
                </c:pt>
                <c:pt idx="25">
                  <c:v>0.91170413500904568</c:v>
                </c:pt>
                <c:pt idx="26">
                  <c:v>0.87154136203811428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3-44D2-984B-E2528211BB42}"/>
            </c:ext>
          </c:extLst>
        </c:ser>
        <c:ser>
          <c:idx val="1"/>
          <c:order val="1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POPULACAO_RECENSEADA_CAPITAL!$A$5:$A$31</c:f>
              <c:strCache>
                <c:ptCount val="27"/>
                <c:pt idx="0">
                  <c:v>RO - Porto Velho</c:v>
                </c:pt>
                <c:pt idx="1">
                  <c:v>AC - Rio Branco</c:v>
                </c:pt>
                <c:pt idx="2">
                  <c:v>AM - Manaus</c:v>
                </c:pt>
                <c:pt idx="3">
                  <c:v>RR - Boa Vista</c:v>
                </c:pt>
                <c:pt idx="4">
                  <c:v>PA - Belém</c:v>
                </c:pt>
                <c:pt idx="5">
                  <c:v>AP - Macapá</c:v>
                </c:pt>
                <c:pt idx="6">
                  <c:v>TO - Palmas</c:v>
                </c:pt>
                <c:pt idx="7">
                  <c:v>MA - São Luís</c:v>
                </c:pt>
                <c:pt idx="8">
                  <c:v>PI - Teresina</c:v>
                </c:pt>
                <c:pt idx="9">
                  <c:v>CE - Fortaleza</c:v>
                </c:pt>
                <c:pt idx="10">
                  <c:v>RN - Natal</c:v>
                </c:pt>
                <c:pt idx="11">
                  <c:v>PB - João Pessoa</c:v>
                </c:pt>
                <c:pt idx="12">
                  <c:v>PE - Recife</c:v>
                </c:pt>
                <c:pt idx="13">
                  <c:v>AL - Maceió</c:v>
                </c:pt>
                <c:pt idx="14">
                  <c:v>SE - Aracaju</c:v>
                </c:pt>
                <c:pt idx="15">
                  <c:v>BA - Salvador</c:v>
                </c:pt>
                <c:pt idx="16">
                  <c:v>MG - Belo Horizonte</c:v>
                </c:pt>
                <c:pt idx="17">
                  <c:v>ES - Vitória</c:v>
                </c:pt>
                <c:pt idx="18">
                  <c:v>RJ - Rio de Janeiro</c:v>
                </c:pt>
                <c:pt idx="19">
                  <c:v>SP - São Paulo</c:v>
                </c:pt>
                <c:pt idx="20">
                  <c:v>PR - Curitiba</c:v>
                </c:pt>
                <c:pt idx="21">
                  <c:v>SC - Florianópolis</c:v>
                </c:pt>
                <c:pt idx="22">
                  <c:v>RS - Porto Alegre</c:v>
                </c:pt>
                <c:pt idx="23">
                  <c:v>MS - Campo Grande</c:v>
                </c:pt>
                <c:pt idx="24">
                  <c:v>MT - Cuiabá</c:v>
                </c:pt>
                <c:pt idx="25">
                  <c:v>GO - Goiânia</c:v>
                </c:pt>
                <c:pt idx="26">
                  <c:v>DF - Brasília</c:v>
                </c:pt>
              </c:strCache>
            </c:strRef>
          </c:cat>
          <c:val>
            <c:numRef>
              <c:f>POPULACAO_RECENSEADA_CAPITAL!$L$5:$L$31</c:f>
              <c:numCache>
                <c:formatCode>0%</c:formatCode>
                <c:ptCount val="27"/>
                <c:pt idx="0">
                  <c:v>0.92938139418037546</c:v>
                </c:pt>
                <c:pt idx="1">
                  <c:v>0.91884852676415052</c:v>
                </c:pt>
                <c:pt idx="2">
                  <c:v>0.96674163187298001</c:v>
                </c:pt>
                <c:pt idx="3">
                  <c:v>0.94868151226121322</c:v>
                </c:pt>
                <c:pt idx="4">
                  <c:v>0.84080796526969226</c:v>
                </c:pt>
                <c:pt idx="5">
                  <c:v>0.84177799886299032</c:v>
                </c:pt>
                <c:pt idx="6">
                  <c:v>#N/A</c:v>
                </c:pt>
                <c:pt idx="7">
                  <c:v>0.86551017831603183</c:v>
                </c:pt>
                <c:pt idx="8">
                  <c:v>0.94343960954401895</c:v>
                </c:pt>
                <c:pt idx="9">
                  <c:v>#N/A</c:v>
                </c:pt>
                <c:pt idx="10">
                  <c:v>0.95846964885122587</c:v>
                </c:pt>
                <c:pt idx="11">
                  <c:v>0.84741315935603823</c:v>
                </c:pt>
                <c:pt idx="12">
                  <c:v>0.9270567234003263</c:v>
                </c:pt>
                <c:pt idx="13">
                  <c:v>0.94965893488586572</c:v>
                </c:pt>
                <c:pt idx="14">
                  <c:v>0.94946217551696732</c:v>
                </c:pt>
                <c:pt idx="15">
                  <c:v>0.85063962401957571</c:v>
                </c:pt>
                <c:pt idx="16">
                  <c:v>0.8938695470096687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0.85941203842954517</c:v>
                </c:pt>
                <c:pt idx="21">
                  <c:v>#N/A</c:v>
                </c:pt>
                <c:pt idx="22">
                  <c:v>0.83051466634953841</c:v>
                </c:pt>
                <c:pt idx="23">
                  <c:v>0.84068609760757429</c:v>
                </c:pt>
                <c:pt idx="24">
                  <c:v>#N/A</c:v>
                </c:pt>
                <c:pt idx="25">
                  <c:v>0.91170413500904568</c:v>
                </c:pt>
                <c:pt idx="26">
                  <c:v>0.87154136203811428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43-44D2-984B-E2528211B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17804008"/>
        <c:axId val="417801384"/>
      </c:barChart>
      <c:lineChart>
        <c:grouping val="standard"/>
        <c:varyColors val="0"/>
        <c:ser>
          <c:idx val="2"/>
          <c:order val="2"/>
          <c:tx>
            <c:strRef>
              <c:f>POPULACAO_RECENSEADA_CAPITAL!$H$2</c:f>
              <c:strCache>
                <c:ptCount val="1"/>
                <c:pt idx="0">
                  <c:v>Média Capitais - prévia</c:v>
                </c:pt>
              </c:strCache>
            </c:strRef>
          </c:tx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POPULACAO_RECENSEADA_CAPITAL!$A$5:$A$31</c:f>
              <c:strCache>
                <c:ptCount val="27"/>
                <c:pt idx="0">
                  <c:v>RO - Porto Velho</c:v>
                </c:pt>
                <c:pt idx="1">
                  <c:v>AC - Rio Branco</c:v>
                </c:pt>
                <c:pt idx="2">
                  <c:v>AM - Manaus</c:v>
                </c:pt>
                <c:pt idx="3">
                  <c:v>RR - Boa Vista</c:v>
                </c:pt>
                <c:pt idx="4">
                  <c:v>PA - Belém</c:v>
                </c:pt>
                <c:pt idx="5">
                  <c:v>AP - Macapá</c:v>
                </c:pt>
                <c:pt idx="6">
                  <c:v>TO - Palmas</c:v>
                </c:pt>
                <c:pt idx="7">
                  <c:v>MA - São Luís</c:v>
                </c:pt>
                <c:pt idx="8">
                  <c:v>PI - Teresina</c:v>
                </c:pt>
                <c:pt idx="9">
                  <c:v>CE - Fortaleza</c:v>
                </c:pt>
                <c:pt idx="10">
                  <c:v>RN - Natal</c:v>
                </c:pt>
                <c:pt idx="11">
                  <c:v>PB - João Pessoa</c:v>
                </c:pt>
                <c:pt idx="12">
                  <c:v>PE - Recife</c:v>
                </c:pt>
                <c:pt idx="13">
                  <c:v>AL - Maceió</c:v>
                </c:pt>
                <c:pt idx="14">
                  <c:v>SE - Aracaju</c:v>
                </c:pt>
                <c:pt idx="15">
                  <c:v>BA - Salvador</c:v>
                </c:pt>
                <c:pt idx="16">
                  <c:v>MG - Belo Horizonte</c:v>
                </c:pt>
                <c:pt idx="17">
                  <c:v>ES - Vitória</c:v>
                </c:pt>
                <c:pt idx="18">
                  <c:v>RJ - Rio de Janeiro</c:v>
                </c:pt>
                <c:pt idx="19">
                  <c:v>SP - São Paulo</c:v>
                </c:pt>
                <c:pt idx="20">
                  <c:v>PR - Curitiba</c:v>
                </c:pt>
                <c:pt idx="21">
                  <c:v>SC - Florianópolis</c:v>
                </c:pt>
                <c:pt idx="22">
                  <c:v>RS - Porto Alegre</c:v>
                </c:pt>
                <c:pt idx="23">
                  <c:v>MS - Campo Grande</c:v>
                </c:pt>
                <c:pt idx="24">
                  <c:v>MT - Cuiabá</c:v>
                </c:pt>
                <c:pt idx="25">
                  <c:v>GO - Goiânia</c:v>
                </c:pt>
                <c:pt idx="26">
                  <c:v>DF - Brasília</c:v>
                </c:pt>
              </c:strCache>
            </c:strRef>
          </c:cat>
          <c:val>
            <c:numRef>
              <c:f>POPULACAO_RECENSEADA_CAPITAL!$H$5:$H$31</c:f>
              <c:numCache>
                <c:formatCode>0.00%</c:formatCode>
                <c:ptCount val="27"/>
                <c:pt idx="0">
                  <c:v>0.8235846438027794</c:v>
                </c:pt>
                <c:pt idx="1">
                  <c:v>0.8235846438027794</c:v>
                </c:pt>
                <c:pt idx="2">
                  <c:v>0.8235846438027794</c:v>
                </c:pt>
                <c:pt idx="3">
                  <c:v>0.8235846438027794</c:v>
                </c:pt>
                <c:pt idx="4">
                  <c:v>0.8235846438027794</c:v>
                </c:pt>
                <c:pt idx="5">
                  <c:v>0.8235846438027794</c:v>
                </c:pt>
                <c:pt idx="6">
                  <c:v>0.8235846438027794</c:v>
                </c:pt>
                <c:pt idx="7">
                  <c:v>0.8235846438027794</c:v>
                </c:pt>
                <c:pt idx="8">
                  <c:v>0.8235846438027794</c:v>
                </c:pt>
                <c:pt idx="9">
                  <c:v>0.8235846438027794</c:v>
                </c:pt>
                <c:pt idx="10">
                  <c:v>0.8235846438027794</c:v>
                </c:pt>
                <c:pt idx="11">
                  <c:v>0.8235846438027794</c:v>
                </c:pt>
                <c:pt idx="12">
                  <c:v>0.8235846438027794</c:v>
                </c:pt>
                <c:pt idx="13">
                  <c:v>0.8235846438027794</c:v>
                </c:pt>
                <c:pt idx="14">
                  <c:v>0.8235846438027794</c:v>
                </c:pt>
                <c:pt idx="15">
                  <c:v>0.8235846438027794</c:v>
                </c:pt>
                <c:pt idx="16">
                  <c:v>0.8235846438027794</c:v>
                </c:pt>
                <c:pt idx="17">
                  <c:v>0.8235846438027794</c:v>
                </c:pt>
                <c:pt idx="18">
                  <c:v>0.8235846438027794</c:v>
                </c:pt>
                <c:pt idx="19">
                  <c:v>0.8235846438027794</c:v>
                </c:pt>
                <c:pt idx="20">
                  <c:v>0.8235846438027794</c:v>
                </c:pt>
                <c:pt idx="21">
                  <c:v>0.8235846438027794</c:v>
                </c:pt>
                <c:pt idx="22">
                  <c:v>0.8235846438027794</c:v>
                </c:pt>
                <c:pt idx="23">
                  <c:v>0.8235846438027794</c:v>
                </c:pt>
                <c:pt idx="24">
                  <c:v>0.8235846438027794</c:v>
                </c:pt>
                <c:pt idx="25">
                  <c:v>0.8235846438027794</c:v>
                </c:pt>
                <c:pt idx="26">
                  <c:v>0.8235846438027794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43-44D2-984B-E2528211BB42}"/>
            </c:ext>
          </c:extLst>
        </c:ser>
        <c:ser>
          <c:idx val="3"/>
          <c:order val="3"/>
          <c:tx>
            <c:strRef>
              <c:f>POPULACAO_RECENSEADA_CAPITAL!$J$2</c:f>
              <c:strCache>
                <c:ptCount val="1"/>
                <c:pt idx="0">
                  <c:v>Média Brasil - prévia</c:v>
                </c:pt>
              </c:strCache>
            </c:strRef>
          </c:tx>
          <c:spPr>
            <a:ln w="1905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POPULACAO_RECENSEADA_CAPITAL!$A$5:$A$31</c:f>
              <c:strCache>
                <c:ptCount val="27"/>
                <c:pt idx="0">
                  <c:v>RO - Porto Velho</c:v>
                </c:pt>
                <c:pt idx="1">
                  <c:v>AC - Rio Branco</c:v>
                </c:pt>
                <c:pt idx="2">
                  <c:v>AM - Manaus</c:v>
                </c:pt>
                <c:pt idx="3">
                  <c:v>RR - Boa Vista</c:v>
                </c:pt>
                <c:pt idx="4">
                  <c:v>PA - Belém</c:v>
                </c:pt>
                <c:pt idx="5">
                  <c:v>AP - Macapá</c:v>
                </c:pt>
                <c:pt idx="6">
                  <c:v>TO - Palmas</c:v>
                </c:pt>
                <c:pt idx="7">
                  <c:v>MA - São Luís</c:v>
                </c:pt>
                <c:pt idx="8">
                  <c:v>PI - Teresina</c:v>
                </c:pt>
                <c:pt idx="9">
                  <c:v>CE - Fortaleza</c:v>
                </c:pt>
                <c:pt idx="10">
                  <c:v>RN - Natal</c:v>
                </c:pt>
                <c:pt idx="11">
                  <c:v>PB - João Pessoa</c:v>
                </c:pt>
                <c:pt idx="12">
                  <c:v>PE - Recife</c:v>
                </c:pt>
                <c:pt idx="13">
                  <c:v>AL - Maceió</c:v>
                </c:pt>
                <c:pt idx="14">
                  <c:v>SE - Aracaju</c:v>
                </c:pt>
                <c:pt idx="15">
                  <c:v>BA - Salvador</c:v>
                </c:pt>
                <c:pt idx="16">
                  <c:v>MG - Belo Horizonte</c:v>
                </c:pt>
                <c:pt idx="17">
                  <c:v>ES - Vitória</c:v>
                </c:pt>
                <c:pt idx="18">
                  <c:v>RJ - Rio de Janeiro</c:v>
                </c:pt>
                <c:pt idx="19">
                  <c:v>SP - São Paulo</c:v>
                </c:pt>
                <c:pt idx="20">
                  <c:v>PR - Curitiba</c:v>
                </c:pt>
                <c:pt idx="21">
                  <c:v>SC - Florianópolis</c:v>
                </c:pt>
                <c:pt idx="22">
                  <c:v>RS - Porto Alegre</c:v>
                </c:pt>
                <c:pt idx="23">
                  <c:v>MS - Campo Grande</c:v>
                </c:pt>
                <c:pt idx="24">
                  <c:v>MT - Cuiabá</c:v>
                </c:pt>
                <c:pt idx="25">
                  <c:v>GO - Goiânia</c:v>
                </c:pt>
                <c:pt idx="26">
                  <c:v>DF - Brasília</c:v>
                </c:pt>
              </c:strCache>
            </c:strRef>
          </c:cat>
          <c:val>
            <c:numRef>
              <c:f>POPULACAO_RECENSEADA_CAPITAL!$J$5:$J$31</c:f>
              <c:numCache>
                <c:formatCode>0.00%</c:formatCode>
                <c:ptCount val="27"/>
                <c:pt idx="0">
                  <c:v>0.89447628740024243</c:v>
                </c:pt>
                <c:pt idx="1">
                  <c:v>0.89447628740024243</c:v>
                </c:pt>
                <c:pt idx="2">
                  <c:v>0.89447628740024243</c:v>
                </c:pt>
                <c:pt idx="3">
                  <c:v>0.89447628740024243</c:v>
                </c:pt>
                <c:pt idx="4">
                  <c:v>0.89447628740024243</c:v>
                </c:pt>
                <c:pt idx="5">
                  <c:v>0.89447628740024243</c:v>
                </c:pt>
                <c:pt idx="6">
                  <c:v>0.89447628740024243</c:v>
                </c:pt>
                <c:pt idx="7">
                  <c:v>0.89447628740024243</c:v>
                </c:pt>
                <c:pt idx="8">
                  <c:v>0.89447628740024243</c:v>
                </c:pt>
                <c:pt idx="9">
                  <c:v>0.89447628740024243</c:v>
                </c:pt>
                <c:pt idx="10">
                  <c:v>0.89447628740024243</c:v>
                </c:pt>
                <c:pt idx="11">
                  <c:v>0.89447628740024243</c:v>
                </c:pt>
                <c:pt idx="12">
                  <c:v>0.89447628740024243</c:v>
                </c:pt>
                <c:pt idx="13">
                  <c:v>0.89447628740024243</c:v>
                </c:pt>
                <c:pt idx="14">
                  <c:v>0.89447628740024243</c:v>
                </c:pt>
                <c:pt idx="15">
                  <c:v>0.89447628740024243</c:v>
                </c:pt>
                <c:pt idx="16">
                  <c:v>0.89447628740024243</c:v>
                </c:pt>
                <c:pt idx="17">
                  <c:v>0.89447628740024243</c:v>
                </c:pt>
                <c:pt idx="18">
                  <c:v>0.89447628740024243</c:v>
                </c:pt>
                <c:pt idx="19">
                  <c:v>0.89447628740024243</c:v>
                </c:pt>
                <c:pt idx="20">
                  <c:v>0.89447628740024243</c:v>
                </c:pt>
                <c:pt idx="21">
                  <c:v>0.89447628740024243</c:v>
                </c:pt>
                <c:pt idx="22">
                  <c:v>0.89447628740024243</c:v>
                </c:pt>
                <c:pt idx="23">
                  <c:v>0.89447628740024243</c:v>
                </c:pt>
                <c:pt idx="24">
                  <c:v>0.89447628740024243</c:v>
                </c:pt>
                <c:pt idx="25">
                  <c:v>0.89447628740024243</c:v>
                </c:pt>
                <c:pt idx="26">
                  <c:v>0.89447628740024243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43-44D2-984B-E2528211B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804008"/>
        <c:axId val="417801384"/>
      </c:lineChart>
      <c:catAx>
        <c:axId val="417804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801384"/>
        <c:crosses val="autoZero"/>
        <c:auto val="1"/>
        <c:lblAlgn val="ctr"/>
        <c:lblOffset val="100"/>
        <c:noMultiLvlLbl val="0"/>
      </c:catAx>
      <c:valAx>
        <c:axId val="41780138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17804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Percentual da população recenseada nos</a:t>
            </a:r>
            <a:r>
              <a:rPr lang="pt-BR" baseline="0"/>
              <a:t> municípios com</a:t>
            </a:r>
          </a:p>
          <a:p>
            <a:pPr>
              <a:defRPr/>
            </a:pPr>
            <a:r>
              <a:rPr lang="pt-BR" baseline="0"/>
              <a:t>170 mil habitantes ou menos em relação à população estimada</a:t>
            </a:r>
          </a:p>
          <a:p>
            <a:pPr>
              <a:defRPr/>
            </a:pPr>
            <a:r>
              <a:rPr lang="pt-BR"/>
              <a:t>Situação no dia 31/01/2023</a:t>
            </a:r>
          </a:p>
        </c:rich>
      </c:tx>
      <c:layout>
        <c:manualLayout>
          <c:xMode val="edge"/>
          <c:yMode val="edge"/>
          <c:x val="0.35201395650047801"/>
          <c:y val="1.0237879549734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7743120165356009E-2"/>
          <c:y val="9.4930738124916245E-2"/>
          <c:w val="0.9279108422780058"/>
          <c:h val="0.7172237208444638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'POPULACAO_RECENSEADA_MUN&lt;170mil'!$A$5:$A$31</c:f>
              <c:strCache>
                <c:ptCount val="27"/>
                <c:pt idx="0">
                  <c:v>Rondônia</c:v>
                </c:pt>
                <c:pt idx="1">
                  <c:v>Acre</c:v>
                </c:pt>
                <c:pt idx="2">
                  <c:v>Amazonas</c:v>
                </c:pt>
                <c:pt idx="3">
                  <c:v>Roraima</c:v>
                </c:pt>
                <c:pt idx="4">
                  <c:v>Pará</c:v>
                </c:pt>
                <c:pt idx="5">
                  <c:v>Amapá</c:v>
                </c:pt>
                <c:pt idx="6">
                  <c:v>Tocantins</c:v>
                </c:pt>
                <c:pt idx="7">
                  <c:v>Maranhão</c:v>
                </c:pt>
                <c:pt idx="8">
                  <c:v>Piauí</c:v>
                </c:pt>
                <c:pt idx="9">
                  <c:v>Ceará</c:v>
                </c:pt>
                <c:pt idx="10">
                  <c:v>Rio Grande do Norte</c:v>
                </c:pt>
                <c:pt idx="11">
                  <c:v>Paraíba</c:v>
                </c:pt>
                <c:pt idx="12">
                  <c:v>Pernambuco</c:v>
                </c:pt>
                <c:pt idx="13">
                  <c:v>Alagoas</c:v>
                </c:pt>
                <c:pt idx="14">
                  <c:v>Sergipe</c:v>
                </c:pt>
                <c:pt idx="15">
                  <c:v>Bahia</c:v>
                </c:pt>
                <c:pt idx="16">
                  <c:v>Minas Gerais</c:v>
                </c:pt>
                <c:pt idx="17">
                  <c:v>Espírito Santo</c:v>
                </c:pt>
                <c:pt idx="18">
                  <c:v>Rio de Janeiro</c:v>
                </c:pt>
                <c:pt idx="19">
                  <c:v>São Paulo</c:v>
                </c:pt>
                <c:pt idx="20">
                  <c:v>Paraná</c:v>
                </c:pt>
                <c:pt idx="21">
                  <c:v>Santa Catarina</c:v>
                </c:pt>
                <c:pt idx="22">
                  <c:v>Rio Grande do Sul</c:v>
                </c:pt>
                <c:pt idx="23">
                  <c:v>Mato Grosso do Sul</c:v>
                </c:pt>
                <c:pt idx="24">
                  <c:v>Mato Grosso</c:v>
                </c:pt>
                <c:pt idx="25">
                  <c:v>Goiás</c:v>
                </c:pt>
                <c:pt idx="26">
                  <c:v>Distrito Federal</c:v>
                </c:pt>
              </c:strCache>
            </c:strRef>
          </c:cat>
          <c:val>
            <c:numRef>
              <c:f>'POPULACAO_RECENSEADA_MUN&lt;170mil'!$B$5:$B$31</c:f>
              <c:numCache>
                <c:formatCode>0%</c:formatCode>
                <c:ptCount val="27"/>
                <c:pt idx="0">
                  <c:v>0.83206615042256105</c:v>
                </c:pt>
                <c:pt idx="1">
                  <c:v>0.91068351168592432</c:v>
                </c:pt>
                <c:pt idx="2">
                  <c:v>0.90811939077261616</c:v>
                </c:pt>
                <c:pt idx="3">
                  <c:v>0.95030584577229527</c:v>
                </c:pt>
                <c:pt idx="4">
                  <c:v>0.88317092064099201</c:v>
                </c:pt>
                <c:pt idx="5">
                  <c:v>0.78628369401220533</c:v>
                </c:pt>
                <c:pt idx="6">
                  <c:v>0.89733419151465699</c:v>
                </c:pt>
                <c:pt idx="7">
                  <c:v>0.89958766519563971</c:v>
                </c:pt>
                <c:pt idx="8">
                  <c:v>0.97821653121955332</c:v>
                </c:pt>
                <c:pt idx="9">
                  <c:v>0.93533194383856011</c:v>
                </c:pt>
                <c:pt idx="10">
                  <c:v>0.9560120560578913</c:v>
                </c:pt>
                <c:pt idx="11">
                  <c:v>0.95319151048531015</c:v>
                </c:pt>
                <c:pt idx="12">
                  <c:v>0.90419726853165383</c:v>
                </c:pt>
                <c:pt idx="13">
                  <c:v>0.90825241909171228</c:v>
                </c:pt>
                <c:pt idx="14">
                  <c:v>0.94038401301106067</c:v>
                </c:pt>
                <c:pt idx="15">
                  <c:v>0.93196771065651973</c:v>
                </c:pt>
                <c:pt idx="16">
                  <c:v>0.9251721333990508</c:v>
                </c:pt>
                <c:pt idx="17">
                  <c:v>0.8561044356211478</c:v>
                </c:pt>
                <c:pt idx="18">
                  <c:v>0.88541668249747185</c:v>
                </c:pt>
                <c:pt idx="19">
                  <c:v>0.87113483244378331</c:v>
                </c:pt>
                <c:pt idx="20">
                  <c:v>0.93981857578189421</c:v>
                </c:pt>
                <c:pt idx="21">
                  <c:v>0.97194745127638471</c:v>
                </c:pt>
                <c:pt idx="22">
                  <c:v>0.93817065505979658</c:v>
                </c:pt>
                <c:pt idx="23">
                  <c:v>0.87931137207062071</c:v>
                </c:pt>
                <c:pt idx="24">
                  <c:v>0.81752874515666074</c:v>
                </c:pt>
                <c:pt idx="25">
                  <c:v>0.92827730353398719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1C-402A-A073-A81FD8C4204B}"/>
            </c:ext>
          </c:extLst>
        </c:ser>
        <c:ser>
          <c:idx val="1"/>
          <c:order val="1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'POPULACAO_RECENSEADA_MUN&lt;170mil'!$A$5:$A$31</c:f>
              <c:strCache>
                <c:ptCount val="27"/>
                <c:pt idx="0">
                  <c:v>Rondônia</c:v>
                </c:pt>
                <c:pt idx="1">
                  <c:v>Acre</c:v>
                </c:pt>
                <c:pt idx="2">
                  <c:v>Amazonas</c:v>
                </c:pt>
                <c:pt idx="3">
                  <c:v>Roraima</c:v>
                </c:pt>
                <c:pt idx="4">
                  <c:v>Pará</c:v>
                </c:pt>
                <c:pt idx="5">
                  <c:v>Amapá</c:v>
                </c:pt>
                <c:pt idx="6">
                  <c:v>Tocantins</c:v>
                </c:pt>
                <c:pt idx="7">
                  <c:v>Maranhão</c:v>
                </c:pt>
                <c:pt idx="8">
                  <c:v>Piauí</c:v>
                </c:pt>
                <c:pt idx="9">
                  <c:v>Ceará</c:v>
                </c:pt>
                <c:pt idx="10">
                  <c:v>Rio Grande do Norte</c:v>
                </c:pt>
                <c:pt idx="11">
                  <c:v>Paraíba</c:v>
                </c:pt>
                <c:pt idx="12">
                  <c:v>Pernambuco</c:v>
                </c:pt>
                <c:pt idx="13">
                  <c:v>Alagoas</c:v>
                </c:pt>
                <c:pt idx="14">
                  <c:v>Sergipe</c:v>
                </c:pt>
                <c:pt idx="15">
                  <c:v>Bahia</c:v>
                </c:pt>
                <c:pt idx="16">
                  <c:v>Minas Gerais</c:v>
                </c:pt>
                <c:pt idx="17">
                  <c:v>Espírito Santo</c:v>
                </c:pt>
                <c:pt idx="18">
                  <c:v>Rio de Janeiro</c:v>
                </c:pt>
                <c:pt idx="19">
                  <c:v>São Paulo</c:v>
                </c:pt>
                <c:pt idx="20">
                  <c:v>Paraná</c:v>
                </c:pt>
                <c:pt idx="21">
                  <c:v>Santa Catarina</c:v>
                </c:pt>
                <c:pt idx="22">
                  <c:v>Rio Grande do Sul</c:v>
                </c:pt>
                <c:pt idx="23">
                  <c:v>Mato Grosso do Sul</c:v>
                </c:pt>
                <c:pt idx="24">
                  <c:v>Mato Grosso</c:v>
                </c:pt>
                <c:pt idx="25">
                  <c:v>Goiás</c:v>
                </c:pt>
                <c:pt idx="26">
                  <c:v>Distrito Federal</c:v>
                </c:pt>
              </c:strCache>
            </c:strRef>
          </c:cat>
          <c:val>
            <c:numRef>
              <c:f>'POPULACAO_RECENSEADA_MUN&lt;170mil'!$K$5:$K$31</c:f>
              <c:numCache>
                <c:formatCode>0%</c:formatCode>
                <c:ptCount val="2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0.95030584577229527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0.97821653121955332</c:v>
                </c:pt>
                <c:pt idx="9">
                  <c:v>0.93533194383856011</c:v>
                </c:pt>
                <c:pt idx="10">
                  <c:v>0.9560120560578913</c:v>
                </c:pt>
                <c:pt idx="11">
                  <c:v>0.95319151048531015</c:v>
                </c:pt>
                <c:pt idx="12">
                  <c:v>#N/A</c:v>
                </c:pt>
                <c:pt idx="13">
                  <c:v>#N/A</c:v>
                </c:pt>
                <c:pt idx="14">
                  <c:v>0.94038401301106067</c:v>
                </c:pt>
                <c:pt idx="15">
                  <c:v>0.93196771065651973</c:v>
                </c:pt>
                <c:pt idx="16">
                  <c:v>0.9251721333990508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0.93981857578189421</c:v>
                </c:pt>
                <c:pt idx="21">
                  <c:v>0.97194745127638471</c:v>
                </c:pt>
                <c:pt idx="22">
                  <c:v>0.93817065505979658</c:v>
                </c:pt>
                <c:pt idx="23">
                  <c:v>#N/A</c:v>
                </c:pt>
                <c:pt idx="24">
                  <c:v>#N/A</c:v>
                </c:pt>
                <c:pt idx="25">
                  <c:v>0.92827730353398719</c:v>
                </c:pt>
                <c:pt idx="26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1C-402A-A073-A81FD8C42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17804008"/>
        <c:axId val="417801384"/>
      </c:barChart>
      <c:lineChart>
        <c:grouping val="standard"/>
        <c:varyColors val="0"/>
        <c:ser>
          <c:idx val="2"/>
          <c:order val="2"/>
          <c:tx>
            <c:v>Média Capitais</c:v>
          </c:tx>
          <c:spPr>
            <a:ln w="1270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'POPULACAO_RECENSEADA_MUN&lt;170mil'!$G$5:$G$31</c:f>
              <c:numCache>
                <c:formatCode>0.00%</c:formatCode>
                <c:ptCount val="27"/>
                <c:pt idx="0">
                  <c:v>0.9127232980526816</c:v>
                </c:pt>
                <c:pt idx="1">
                  <c:v>0.9127232980526816</c:v>
                </c:pt>
                <c:pt idx="2">
                  <c:v>0.9127232980526816</c:v>
                </c:pt>
                <c:pt idx="3">
                  <c:v>0.9127232980526816</c:v>
                </c:pt>
                <c:pt idx="4">
                  <c:v>0.9127232980526816</c:v>
                </c:pt>
                <c:pt idx="5">
                  <c:v>0.9127232980526816</c:v>
                </c:pt>
                <c:pt idx="6">
                  <c:v>0.9127232980526816</c:v>
                </c:pt>
                <c:pt idx="7">
                  <c:v>0.9127232980526816</c:v>
                </c:pt>
                <c:pt idx="8">
                  <c:v>0.9127232980526816</c:v>
                </c:pt>
                <c:pt idx="9">
                  <c:v>0.9127232980526816</c:v>
                </c:pt>
                <c:pt idx="10">
                  <c:v>0.9127232980526816</c:v>
                </c:pt>
                <c:pt idx="11">
                  <c:v>0.9127232980526816</c:v>
                </c:pt>
                <c:pt idx="12">
                  <c:v>0.9127232980526816</c:v>
                </c:pt>
                <c:pt idx="13">
                  <c:v>0.9127232980526816</c:v>
                </c:pt>
                <c:pt idx="14">
                  <c:v>0.9127232980526816</c:v>
                </c:pt>
                <c:pt idx="15">
                  <c:v>0.9127232980526816</c:v>
                </c:pt>
                <c:pt idx="16">
                  <c:v>0.9127232980526816</c:v>
                </c:pt>
                <c:pt idx="17">
                  <c:v>0.9127232980526816</c:v>
                </c:pt>
                <c:pt idx="18">
                  <c:v>0.9127232980526816</c:v>
                </c:pt>
                <c:pt idx="19">
                  <c:v>0.9127232980526816</c:v>
                </c:pt>
                <c:pt idx="20">
                  <c:v>0.9127232980526816</c:v>
                </c:pt>
                <c:pt idx="21">
                  <c:v>0.9127232980526816</c:v>
                </c:pt>
                <c:pt idx="22">
                  <c:v>0.9127232980526816</c:v>
                </c:pt>
                <c:pt idx="23">
                  <c:v>0.9127232980526816</c:v>
                </c:pt>
                <c:pt idx="24">
                  <c:v>0.9127232980526816</c:v>
                </c:pt>
                <c:pt idx="25">
                  <c:v>0.9127232980526816</c:v>
                </c:pt>
                <c:pt idx="26">
                  <c:v>0.9127232980526816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1C-402A-A073-A81FD8C4204B}"/>
            </c:ext>
          </c:extLst>
        </c:ser>
        <c:ser>
          <c:idx val="3"/>
          <c:order val="3"/>
          <c:tx>
            <c:v>"Média Brasil"</c:v>
          </c:tx>
          <c:spPr>
            <a:ln w="1905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'POPULACAO_RECENSEADA_MUN&lt;170mil'!$I$5:$I$31</c:f>
              <c:numCache>
                <c:formatCode>0.00%</c:formatCode>
                <c:ptCount val="27"/>
                <c:pt idx="0">
                  <c:v>0.87113147262988411</c:v>
                </c:pt>
                <c:pt idx="1">
                  <c:v>0.87113147262988411</c:v>
                </c:pt>
                <c:pt idx="2">
                  <c:v>0.87113147262988411</c:v>
                </c:pt>
                <c:pt idx="3">
                  <c:v>0.87113147262988411</c:v>
                </c:pt>
                <c:pt idx="4">
                  <c:v>0.87113147262988411</c:v>
                </c:pt>
                <c:pt idx="5">
                  <c:v>0.87113147262988411</c:v>
                </c:pt>
                <c:pt idx="6">
                  <c:v>0.87113147262988411</c:v>
                </c:pt>
                <c:pt idx="7">
                  <c:v>0.87113147262988411</c:v>
                </c:pt>
                <c:pt idx="8">
                  <c:v>0.87113147262988411</c:v>
                </c:pt>
                <c:pt idx="9">
                  <c:v>0.87113147262988411</c:v>
                </c:pt>
                <c:pt idx="10">
                  <c:v>0.87113147262988411</c:v>
                </c:pt>
                <c:pt idx="11">
                  <c:v>0.87113147262988411</c:v>
                </c:pt>
                <c:pt idx="12">
                  <c:v>0.87113147262988411</c:v>
                </c:pt>
                <c:pt idx="13">
                  <c:v>0.87113147262988411</c:v>
                </c:pt>
                <c:pt idx="14">
                  <c:v>0.87113147262988411</c:v>
                </c:pt>
                <c:pt idx="15">
                  <c:v>0.87113147262988411</c:v>
                </c:pt>
                <c:pt idx="16">
                  <c:v>0.87113147262988411</c:v>
                </c:pt>
                <c:pt idx="17">
                  <c:v>0.87113147262988411</c:v>
                </c:pt>
                <c:pt idx="18">
                  <c:v>0.87113147262988411</c:v>
                </c:pt>
                <c:pt idx="19">
                  <c:v>0.87113147262988411</c:v>
                </c:pt>
                <c:pt idx="20">
                  <c:v>0.87113147262988411</c:v>
                </c:pt>
                <c:pt idx="21">
                  <c:v>0.87113147262988411</c:v>
                </c:pt>
                <c:pt idx="22">
                  <c:v>0.87113147262988411</c:v>
                </c:pt>
                <c:pt idx="23">
                  <c:v>0.87113147262988411</c:v>
                </c:pt>
                <c:pt idx="24">
                  <c:v>0.87113147262988411</c:v>
                </c:pt>
                <c:pt idx="25">
                  <c:v>0.87113147262988411</c:v>
                </c:pt>
                <c:pt idx="26">
                  <c:v>0.87113147262988411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1C-402A-A073-A81FD8C42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804008"/>
        <c:axId val="417801384"/>
      </c:lineChart>
      <c:catAx>
        <c:axId val="417804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7801384"/>
        <c:crosses val="autoZero"/>
        <c:auto val="1"/>
        <c:lblAlgn val="ctr"/>
        <c:lblOffset val="100"/>
        <c:noMultiLvlLbl val="0"/>
      </c:catAx>
      <c:valAx>
        <c:axId val="41780138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417804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_xlchart.v5.4</cx:f>
        <cx:nf>_xlchart.v5.3</cx:nf>
      </cx:strDim>
      <cx:numDim type="colorVal">
        <cx:f>_xlchart.v5.6</cx:f>
        <cx:nf>_xlchart.v5.5</cx:nf>
      </cx:numDim>
    </cx:data>
  </cx:chartData>
  <cx:chart>
    <cx:title pos="t" align="ctr" overlay="0">
      <cx:tx>
        <cx:txData>
          <cx:v>População recenseada x estimada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t-BR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População recenseada x estimada</a:t>
          </a:r>
        </a:p>
      </cx:txPr>
    </cx:title>
    <cx:plotArea>
      <cx:plotAreaRegion>
        <cx:series layoutId="regionMap" uniqueId="{935072F7-89D8-4BB3-BB44-ABD49C1B159F}">
          <cx:tx>
            <cx:txData>
              <cx:f/>
              <cx:v>% Pop. recenceada x estimada</cx:v>
            </cx:txData>
          </cx:tx>
          <cx:dataId val="0"/>
          <cx:layoutPr>
            <cx:geography cultureLanguage="pt-BR" cultureRegion="BR" attribution="Da plataforma Bing">
              <cx:geoCache provider="{E9337A44-BEBE-4D9F-B70C-5C5E7DAFC167}">
                <cx:binary>1H3bctw4tuWvOPw8VBEgAQIdXSeiwGSmJEuWLN/9wpBlFe8E77e/OTHP/TZ/UD82i5LlUlJZSvuE
JmKUFV2OciZzA3tj39ZeyP731fCvq/T6snoxZGle/+tq+P1l2DTFv377rb4Kr7PL+iCLripd6z+b
gyud/ab//DO6uv7tW3XZR3nwGzWJ/dtVeFk118PL//o3vi241if66rKJdP6mva7Gi+u6TZv6kfd2
vvXi8lsW5auobqroqiG/v7zQ+be//k8eXb58cZ03UTO+G4vr319ufezli9+WX/ZA8IsUa2vab3jW
EAcOJ0JKyczbF3n5ItV5cPc+tw6kiU8IyX+8fyv89WWGL/ipNd2s6PLbt+q6rrGrmz+3Ht3aAt45
e/niSrd5M+sugBp/f6mqyzpKX76Iau3evuPqeQPq4mbHv22r/b/+vfgL6GDxN/css1TYvrd2GKa6
jLInNAs9ENSmtpQOLDO/xMIq5gFnjk0JIf9glb0L+iebfH9waRGo+TlZ5I+r6voJvUQeSEcwYdrO
dy9xFvZwDgQhwuLUvv0AuxN+6yX7lrPbGLdPLSzxh/u8LHF+Wf3133faeIKARQ5sS1oIRvS7KRYB
yxYHtnS4EHSOavPrTvitKfauZ7ctvj+2MMb5H8/LGH9kl5POL+s7lTyBPawDQimFmr9HIpMuXMM8
QILklDjWrcHw/v0E8jNL2m2Sv59cWOWP0+dlldPL6jIP//rf+k4zT2AWesCIjQQiv3uJuXQT+wD2
4A7yzOwjyDR3wm/d5KfWtNsu9x5dGOb0mbnLRaRffLt+cXyZX0fVk1qHoqoSwjTJ7Dnza9tpbHiV
5I4l74KctW2dn1/YbhMtn1/Y6eL4eTkQIkHxlEkGIcvitnlrmdt/LwowRg5MW1Bp0u91M9xrEdX2
rGi3Ye52sjDIH+fPyyDv0P6gQ8mfMtEQ84AKEz7h3BXFC58RiGjMYmhVbmPewiQ/tabdVrn36MIw
755Zp3IeXbZ//efurD5BnmEHxGTEQaPyPdEs0r+NVsYk0hbse55ZlmN7F7TbJHcbWdjj/Oh5OYoL
3OEpI5dhHTjCssg/9vOWOLjxEMIWddj+lew2xN1zC0O43vMyxJwRNyjDkO6/6RevNdCcJ/USYTIk
cwLD3LwW/aPFDij8yDad7w3mInb94up2W2rnlyzMdvH6eZkNbdnlX//5evmEtnIOiIXcLsX3fmVZ
OVv2gUBpZkr23VaL2uxnlrTbQH8/ubDKuXpmVrmu8svsa3v1lDWzODAFI/zvTAMfuY9Uwi4SjaaF
D/3wsfsl2flPLeofLHPv2aVtnlmg+yO9DPSTIgDygHNqoi77jhCbi1oZwc2xYDkT9fLNC+/fN8xP
rGi3VX48uDDJHyfPy13eXldBVDxlvkGtDDyGoatfOolzgL+eg9vCCD+xht1G+PHgwghvn5lfqMvw
SQcrBC2+gwYRjrGIU6jA0Pdv9TH33WHvQnbb4ftjCyuoP56XK5xGQCdfbK4xhXjS3hEAPhFo6cl3
fH7hFsBbpMU4PvM96S9y+s8ua7dptp9eWOh087ws5NXFX/+poka/eIsW/ykTPDXRwHNUwHP7Mr8W
ecS+eZ9S2HE7gfzCknYb6MEXLGzkvX1eNnoLLPnF+WWbPql5rANmWZLLGbecX0sf4gecCsHFHW62
zDA/tajdBrq/oYVt3j4zaGwu8vMnbfkpw0gMo0lp/g2x3C+MbQngzGaEIMDdvrbd5ydWtNsqPx5c
mOT84pm5CwLZ5Qv3srmskH7ulPME4Bh1DlCDCaQd/HHz2i4FMKtkNhEUsOWtSy3Szhxhf25huw20
fH5hp7fu87LTNoDxtgUd5LZwegJTWTPmLxldJh0A/RRNp4U3b020gM1+aU27rbTjKxaGunhm+ef0
EuXBBpSpGvMzFApPaimUCQhmNqLdrUGWeYjZB5xwIG3W33nqfn39a4vbbbJd37Gw2enztdkTuhVh
MIYtMczk26GP8QNTWtT6gYguqoV7Gn5sOXvN83KbrPX7y9N3zyvobXT013/Xj+ngFxl/BHWaNC3H
ZN/xGkS0ZbnAgA9gPn2bsxaW2b+g3Ua5e27hJ5tnNkG75WMivq2vv6FNfcocBGdxJDh9po0GZ8sk
oJdh7MkAgN7GPJTe90Par6xpt3EefsPCTKv1/99u8w/kxPv1wdZHfpUnC0TNunkt+U3MOrgladzB
n4sC4Y64+s8r2W2Ru+e2Vv3/mgf7zxzZHyTiFcpk74Z9fI8m+/i7NxsEKXrx6FbxtrXNu9N99O33
lxb0+YPSPH/D1sm/09Ktdu8+f31ZN+A2UzQ+c7cqMaFmxOIOvqq/vnnLAeADrIfaDBApd9DVvnyR
Y+gX/v4SozggEIDnBJEYJZi29fJFrdv5LcPCeBWNFL5JOha3qCA/GN/nOh0Dnf/QxPf/fpG32bmO
8qb+/SVSYHH7qXmhjJPZpylICw4DNAVYFu9fXV6AVI4Pk/9VNaKJnHIKVSvC8qMYSLWayoEdt7K0
PTHVMSDWH6rZIY9tycNkBHQVB/9Qh5gc00io4768llKdx/kYqn6IQ6okrblWo8OkG3RJsnpc2Lz4
vzfHbW4i5zsWNihs4aAY2xaWG1ZO+kx2airy6LT1A+eDHJrwlCfNeF7ZRrxJk9o+F3Yl3cclL7Z5
I9kBwmqb3ALxQCy2WaVGQ4NpSlVUd/xb3wbBkSRplKgskO0eWQSRd7lNZy5j5pMyS8M5uq/Tohor
UQXhoMZS5tht20fEWkVpF4rTQg9h9Jp30/tApqGyef1BJk2cKsfvenuVpEYuwGd4zMRIFNvLIRSF
L9pNjoNFiIU58/ZyeOLI1ugUMTg5ittBnMhIO6iJflGKBeKgIIKYDjY+W+DewWVJaySBDntlG4W/
GhunPu1wqi8el0JmQ20doRmthZcB3ED/jNn4tph6tGrSZmmvyrFvTwQPnEYJ7dercuLsgvo6V2Uq
Os+qzXItBk08R7T56ygvhDuJSO/R7YNzReA3DN4jbImFWbPu7+066P1+mCK/U12QlSpts87tOpt7
pRh67/Gtb0cGOA9EYZDJEJkQJhwLIei+qIRngpXcDFXkGP6qrrRUFimLwwavTd7GxavH5e3Y2kyq
EgTODpaCnE/5/a2xmiVZEvSKduP0Rfq+cxRLo16ZfrdPi2Re+5ZVGZ1rT8ktQIkzT3tbljDapsob
HNF+YvWaymr0+inkm9A2g3Umw8zjXeCfl3qoVSxavjJaXFZRed/6h62uclfyOke18tiBJuZiUdA1
YGXBMZlhDkXs2l5UJFpzkiUUblj0jR7Gz5VuyKpwwhNtTF5cN47KJt/rSHTYhBT848ekL0MlhEuH
CRuzbZMz21lau6RNmCFWqIlbZO37ybshzK6MLDyq/bxaNQlC5JQKAKGPSX0Qum7ECgk2vY2DjfsN
23suK6nTqrNTRWQsj8K2MQt3aETqsaJgikxlcdrnlHsFN4Mjm5qG21AzOhLm0B0+vpRF1MKZmykX
ls1syxIYJi+0X05GnwxUJqrLs+KsNK3+TZuM0lKPi1la+UaOBDaA/6H3JEsrT0ESp+Moatccu2LV
2KI7rpiZbkRht+tW9+Hl2NVM1VPXIFpDEcNkvnl8DXPMunf6sQTJcH3hNmWAFr9QehIQORZl07l5
GRuN6mJLOKrjuvpcg7n/jfEm50e9IbNxz+ZnHT4QjPaBO6bNEbcXLl5IU7dx2kIwZ8LtdG+sssQI
vbGh6auRVNUqzDLzjRFY9UVbR8aefS8izLxvzjlBYYUzjPpqjnj3IkwRV0KOqd+6dhNFbmzR6jBz
Ouc153a1Z6c7RDkEpEObYRZhibl+uy+qHMwatXqXqUbH1bFZ8CxTLK/0pHrbL9zH7bmI1PO+IAzl
hoPhByq5RY5yCp3TaKgz1YuafA7ilBxyRL23VHfhV9/s0j2b2yUPcROV41yDwuu2NxcHZEqQL3qX
9bI7i0ySelkblG5kOaFr2lW9J+ntOK8OKmRExZk2QNnCNc3U1kz7JFMiqeVpVUXHcdznV1HnJKdl
NtpfEsmqYM8ml6HpRqsIwzZnjCIwLKWWkY04IQpotcq4qtoyVSi+guPGClZ1Hq8zw4iUdly/yIe1
sIfxkJgB3xOVdp0jVPmOY9k2GKx8oeogGbIp1U2moqIcDntNplXLp0olgkd7MsCDAAiHYAA0EQ+Q
9h9kgFYnTQeb48j2I1vnle8fSe13nx4/qzdOthUDIIYLivNBHAFhcyK654Qk7UWiRzNTUlZGoYhv
Vt4YFjJE9WqYpwGbHOQ6yc7DweyZ4mXUxF4ifeqFxhh/m1lAxrHjNPYH3NUsX1Ujtc7QwkT7quoH
mr9ZJ26cMkIZ1L90qqgru4CzTE26Ja5uh2TdlkPi+kOb7jHyg/MNUZJaFP2hzeeSZFslTU/iihh5
rpKpetsMBldhYmZuWeW+V/bVFStb/+0eMyyKDcR/lHfOTPa056Z0Wd2RUGfF2GY5+j5Zfe7Mzl5R
oyOrzhwqz69yooac1EehgRMux+F9nEQ9bmw8lvwfZAMsgcKvcPsHF0kFp9vbDn0m0sFwBjdKmTAi
j9DB8F3Ocqm/pbywcBgKw89XI9PdcDiOgxGusrDQ5R5P33Hw4eeWTejcAyNob68jyXGjMoiGwS2b
wEhUFPX0LbGNavPL2xU2gDWE6JmrThdi4oQlMknKXKFHbjwWpbZbc7/aWG3Wu3ndml49ZPGhWXHh
psxILx4XP/vVwu+2xC8yUiobXvq0zhUqz1aFfRcoO+6OLcc/CR2TrrTOPjYJguz/RKwNTiRu5wHP
XTQspYhSI+0LnDOfyFZJNvBoVdpNp1Va1sOXIWwZR+Lyi4+9Y5F8j/gdroVd/y1+kfJLPWZEc3tw
q0qn67AxTvX0OtLwrr7q7Q0a4XGPM+/SM2NgKQhMHAicbPs0wfF0mzmJVg2vHNcpab62TG14lkiv
U2H6F4EuDU+HCOKPa3rXVh3wHpD/bYKEQbcFZ2UhDVvmWjHR51xlTTt8nWRNYjfWRvE184vwbdMn
pb9H7sNAieGkOQ//HTDK2LKEb4Ic1Vxh41zHvbUqchJ6TIfFJu9pvqcQeBgxIAqRwpIzkoYKcnuL
SWHINqsRtIquyVdFiPwRmQmPVBNN1esKJesxfkiAe+FkW5soM/fVrw9tC+YPegTLptyx8ce2/Ixb
SUB5iK2WjK8nHWeN0oKlaBmbInW1GcRe0EbZGmDAu1+1LkSLuWaWyJ10WXP5Ih6HJkOOsM2SfGrC
wvnQk6xovGasnEINqTAqt8p8pMzHBe/aM+4JIlnMrCibzsfuXr7ugphG9RjnKhJ2+CEtguFwip30
sDOaya2NPn5X8CE+yvpRXzwu+eGBBuoioWrTQuUHdsK25FoSpotpjlhO5rgiHOx1nPsAt5TV5kK/
b9pgKFxc09bOnlJox54tAo4XQHXJUPMsEnJflFXECwSt2K9br6tEtOk7RyrW18mrvAzYujQjdjGw
rnj/+J6XeBPCAwoB9J8OYDzwM2ce8311x0PW1G3RohYwOtPNqFWdMjtsz9O4nFZ1ZnxCCgs8WY9E
5ZNprFpS89UoYrrOS9F/3rOa2aG2k8b2ahaKCNOmsRL8YonqR9NyE934X/IuDC/iXsU86bzaj/2P
dZwGqsqkpKowC3tFhmBPg7NTKwyXu9G7SZSNy46VhP2QTIKO7jARsWFhGLt9OERHeZmhNqtaspEG
D18FjWGszCkxz2JAVe+6jtunXcy497hadkQ8iwFVxukAAokmaNtG0klLqmmlVdAXEzHc3mqS7lMe
2uB2rFphVtkeOzysUChaVgd5jFILgWchsAyx+SofENplynKvCM12OPLtuud7BJFdPocwDq48KiGC
RmB7aygYUUqH0eSGjlNbyhl55CseGDFVlo1uxCUZqWoXcBianz6seOr2cTLGbkiTcVLMp2OEFjCz
kleppiLYhEabfDLDthhPDKc0Ytcv+T6Qdpd6UFogVCAkIAEtAkU6FY6Z11qrKmrN5lzHVlq7HRlN
c/O44XfEBYCuBOHIRqeEq+3b2gkmq+mYkxdKYuBjrcYiHbJNkPmNfVY2kSg8Kuikz5lTjjJQlh+w
fdF4x9HDlIZjCgj8ApfsltHYt9ImSucVVIW4IsXQKm43+n3RjL84qZkjkW1iBk9xZ4JigrJItrzw
Jw5oaHJ7IOMbA8jM5yg3UKoGeiz2JBmya1/4IRnLFMBn8FsOizqNV5FOihSZNW4nWq7agCOQhF07
9qs4ZROQwaE+bgKzHt2+CPyPQ5FOp13Y6mmV5LK9AJgzxKq0x/G4bbPsje8D4NoThXauEQUI2mS0
g9YSIUzjfhg6syyAzZmxonWbf6xlIk5Cabd7sPD5IC3iLmYnGA4CPLrBCbcPWtN1ThVqzBYwXbG8
LE6SdYJ+9DAZE7QJZZ9tDCMsVGfx3DOzdsKNusc6sx0OtSV+0SskFgt5J6Jc1WMXsfWYRGmwJhbQ
wT123+FQDGcLPTaqGmAPS0FT31R9keQINE7+J23sws1lEn6IsXc3JSx3I2JWhyyP2erxLe6UjDso
toNqEiPYRUjtCl77CHS58ht/5CoxU/NwGvt0HQ2UbMzIpIo0NFkZDovBHnlMuzvOETh+yPIWzrqJ
ece2casu4SSuUcrlMmyPkqpvPV/2/puszYI9hcyDczRDkCiVMSuixH4Ar2vbMfKsShvlx1ayGvOs
PYrsScaoZAR3c5tOh7051me+NfmnRW5061/aKsesCiMFh2KChgISfJ7trWYkn6reDD6HZR53a2hW
XICpxbLjuuAdblA9ptYFKgl4kAFTB5WVQaWY1C3O0pTxbHCQhVRh8Kw8LyUbyaZHyLZPRyOIgysS
ZRHfExMW+fJWqEA3ApwXzReZPeledQxAljmBn45KRGHqzfzNT3oK241gIWa/zK8PB9rxPWloWQ7d
SIXToM1j88BXLtTKKjuUMslH5RjJKqfhNWuTY7+u3pcROY7i9jQq448dEENlOp2XkDAH5F2Ve5ax
OMc3q0AdBJ1bDkY4N0O2e3v3k8mn2i+xinYUrkFL5tljYXjgF017ztEiIEEUcDh46kwasAXGJttq
LuYur53iUQ0Yi5zJosleTUPb//KGOHWAgc4NphDgDWxLkcxu4soeeoWy0la2Hqp3ReQIlQtr2FNo
7dgQRAlMci2wIcDm2BYVT9E0oGAYVe5khHq2LKbCs4NglHsiwAMjcUwTcUoYGl9cGV5qDj9T1QwD
8yOXFoFdew7vc9914rKLlJ+PUXf0uBM+PJp8DuPz2AO3++defXtjU5qnhW4ZxisojMGMQb0HxCFv
+ve65GrKp4tpjEPlxOObkLN1Epql4nz4c88yZg+4l0ABK2NoA1Y7BRiCcdOyngDsIlsy1ijRWZcm
ntOlZqSKjMWXReiANNBnsZm6LEeIV8gR6SVQ9vBdndZ8X9Uwb3h7JWImQQBDRLTnKNm2FdKMZRxF
3c0kKNCJsio0rKopqFmsYoSsiwzuFe6JSg+sgDt/uL8EEAhIOyLhfFnpfliiQT0kWWhlCiwBwpRd
23ptGB1ONqmpsktn8mqnMlSWGXV+OBqTmX8aYiCrzNbNuuvqbJ8aZt/ZUgN4PyAVzskepBxniXEz
GhlJ1UpMU+yJRK5t+NHnMBsTAkZMVwgla81Dd0IArffUGLuUAdHwNgd0K7C2F9GymSwnCUaeKSrj
6ayt7PLDmObOustya9VknfkqssNxbVYs/jg5oz6dzNOBYtqD0cSeCPPgMMxaQGkFVgXGzKg7tu3S
RGZUlgxgCubDxscMJe+7CAhEDSCyar7YHaZg68c9Yen/888DAbQBwD9HAVQc2xLLrA4xAQaUEWga
rK2oL7yyscMVT9N4j6hdJgYrngqGigPDqoWe82Ke+BhA5yhq+Q+RM/grDJIrRbI2fmdFvM1UNpbi
/f9gg0j5mNEQkCecWeX3slBUypKTLgAmJzvL7TNiHfXoz72q6fw9G1wG7RtdIhfNtRuyvb3QZUut
pAKWmytM5MIzpBD7ooorumdDi8oUzIP5B53QKSI222g0F1mosBGl8qQcXFEN/HrSabJqJsc6cbI8
sTCNstojYzCJ2/lluidu7DosMyHGYUiywDfncvKeLn2r77ll2JlKi4i6LcLTdYyx5GFY+NWeam2X
LufAhNwHepG9nAsUyCBdm6HyN6WDX7DtYv66kJazZ0PLvvJGmfi5JpSDaKPwA0CLMp+OAAZI4CPs
IPy9N820OORAazYOycQmKfrejbiPRFUNzVHOejtRAx8DECNS7vq9zUFS6HxQukALsvpGer9+dsHk
ApyAnyUAwrPIDU4FuYSgCTFMM2ErVFD2pPwxqpqVQPKa9mhjl3kdcFHJ3FYiDi/Ob2pqro0RrgLC
YGiqSAfhUdoMEmlhHNPV43t7eIwJiEwQw4BboWFe+GWL67v9YEKY4fiooWQMco2bTZR+If44fKGh
zP+MBCnflJQhIT8u/OHpgnAb4zyGzg7+tBDOQw21MgNmd1r+CmBdcFE0nXH4uJSHAQ9SJEo4JHgw
8pZUHt3nKSlHgBZNkQwntNGjN2CW+yax9OhahjTdRgzmnjNz01JsZ1JkEABd8BuJ6pstDk2v47iM
qMiUEfaNmiyDHFK/+SpYBBKvT4RH0uFLFdFXvt1vitpGnZHE1WFqDZEbMokyyJD/A1szmNpyUKNj
7rVYUhV1IGjezAgmTU8qnZwHPvXPgWb2Kiti/4tMC3YmilLvscAuOzM4OYIyBjOAqbYDFs07BkgI
rXTamvHbcEpSz8j7/uvjdt4pxQFpidko18GQ25ZSibznMQMzAm7ahS4qOM48Jwafdk/1vOtAoViV
hOJnAB46qDDjXHQFDtRgtRjDp2kIxnAbFGOpYhvvKcJ1JlVXj8W+yuRmjrN9rJB1MMLDrwoBX0cn
vr3JXBY6inO4DO2iw4mXtgv07ySx6LvQCjvlpF3sdjI2VWiGh3Wnv/mi/USz4jTNweBOBfla1BV+
upx+KOSUA7uLDYzSx8aVrck8S/uOopkcXeSCWnUTIavR4NQdx+4sC4092eVh8MFmwC6ZafccM8mF
/+d0svPWwmaSdKS2ghMFr/0yjN5aYho80XC0IkRpPxg3v3pUtgUvjkpuTdoQFgo8q/CzyxCpj69Y
msT1Ho+bN7C0FppinBEQFh5OQmtj0qQvQuoSPx7WxaijVc2azBVDMqw6p033KHSnvFmZqF/n4esi
dcSsTPO+oMQNmzDp3dDoo7POoONJRiArC+h49bgiH+YqHEJAZAB1gCzYNzTKe6VICn83ygbDP79i
1VGQsOYE5ZK9iWo+vvklUbhjAT7k/KuNDOAC0vDi5DshM31tWYNC7oyjr2S02+I67YlI31K0KPz6
cXEgqN9AxffMtxTpLOKWrKqmCDGL94rGOYtqh5YtmvLYhovrocVYZg3CW4f2VQyBY/auUesOvVPV
GiOauK4KQH93+5RqsXHa2OpUUvkOdJU7pe6UTHqRfRrboE7AV+ImykxgCzqMslU3AUJuMKWvjapx
e12ZwzkFo429N1NG0sTNx6HjSNdNASaWK/yg1nIF7sIUh247WboIXVa3mAK5yAO6sNyuyvNydmY7
t8JN21c+Pc+5XXcKdM9erwve136pxkkknbKD3hzWoR0MnhEV8VEMjsSrsaAhZjfciI/zcrKOS9bw
k9wMpGvTlKl2iLKLMe+6FkQhm9Ru0k6mN2RyuqB5Ebl+VUYnGLXkq7Tv5euqkuV6yqnpFgSwlChz
tJWYJB9XaWldiN6sT9KobT1M3PINfhIJ9IhC+0dlZ2brkA+d609+5vKUVsd2QcfDIXOMoxq9theB
FnViNMGwbohVKRpL9oqhiMX9FaPn1wZlyVoDFTtDdM2Og9bi0FitPTKE5HNtmfEpunbxeRj65HRy
hmEN3NZ4PwEA6l0NQn2/Amm0uDA6I3o3lA75EudNujKBe3kGLnEAkKrbQKVVa64mYfanGe4ieKJm
2du+49FXI9UobodoeBdiNrSOJonJpNOnbszSWEVdY76P/KlacWKkk9tNcQ4STKb1pWOVwfEYoBSu
X83kZEcVfdc0ahyT7tLq0yZUkvjTRuaNpQDXh25XHldjqxLdii/W2OJmgGOWwSrFzYVVVRl6M1mi
Og1qaR51xE7OsqwoP7BBDMovqugEYxqiiqhpXrfgjlYqbEj2p1GY8QceBkECGXXzKk6NYlxxA7xS
bohhZRq8USlwMmUlaXaSpo52WQzMkZGBfsH1i+KU+221lonvvB1TcG+KkJBNMNgfs8GPFKDq8Fgm
Vd55ThYC+9EGOwynyf48kaD1hJNTJXxZoQp3wlU7DNmpUU3EBdMVh8yqunBtsEB4tBfN6MbA6ja6
YW+aJpeeGTd8pfOwOezBnTyWMl73IfOmog5qVYupD7zByQfmtgkZPuZ5w6+yIcbodDJ9L8qFs/JL
0oPxSCMCyLYs19lAG9SVJOyKDXhS5MIfO9zvGZJzYscYNbd/ZiR5D5DZ66boakrlYanrw7hNX+Vx
8b5IS/xfghjfUB0z10CXcSinDFB0mAN5GYdMDbScrxmU7wzWvNcOKNHRMPUeYmt1zEuLntpNoYy6
jVRF0gAeLz8YYQ4jiORI2/1pbFhvzbDoPatwSm+QZHDH0rTPYz87S9NocIs688DnmvvxGkxCSDMn
tjLs6pNuo/c8op86zNZVCTq8azRGsKJ+fZSk3QnauErpZPqCWPfebrNQBSQYcUOMY7ocJtZRiQK7
MXFLgtL8jeTx9ZTlZ5GIgnWkfY2yOwsUkKxR2WEWHmo5BW5fmjiSoF7lLN9Qg1trsBlrd8yjr+Dt
Fm6IyaMKQCpYYUCC61OlXMVjBpKWb9gffWKvMPdLjqcpblTSsv6k6LpznOjT2qIQWNHA9TEXXllD
M8FdyXEzUdBG2+zCYtlFE5KNgL5VCaAOQQOkf4Nl9trveeB1fKIq6mOAk9lY1SvZcsxWrZRixzI0
VCnIAK5vnqjUNEzMEsi3JEyEqkuRq5Hk6zZIwnVQ2NG5z0W4ikWNqiv3Gar8NC42mPODHJRZfrUi
Vl69JqM1nGdxCS4L8JjpfOgCeVYaSRcrIZJ45Yjr0QhfyUyeDcQ/Q8v6CWEEZxsglQLT/aIPxKFw
wF1Ly/4U8//zGuMnt8TtoE0zFNxFob7BxQbVxvbh6NseNZOzQFrHBfNXvl97sq1VGwJdD3qO6Sbo
IopHGhTQvL8Ky6l1pzrZgOf7Lg7izy0fjic7BAmYJSfOKDYxWIwgWE0n1TS8t6r6tKDFG9ym0KvI
xNeloECVgyFcnqWv0tF6VdbpqgO9MMLlRm8wgrMujjZJ4F8PpR8qyxYxKDU6UECzPdmN51nVOCtg
P5GrjWTdZ+ioOppVbsfNSYUd9XJtnJYT+5T12Zd0gjPVqap0+UYX2m2KvHWNxMJRAi0sbcZPstKH
eWyrNDVXxAFJpgiH97hjA2sGZawyPl0HBdcrO5ZeV5jXnem7nWi0i+G36+NORtCOJ6zL6GkZ8rck
Sj9pPvUrzXH/a5DRRZ0llerLaB3GwWFeJYeI9son4SEr6mNjtHDbUOIsCxPHEdPBSyePTkbDQluK
wkBNZnhlhpNHnQ7bBVdwMq2NHozWS9rktSzs07at41axsSbjxmRRLFe8NfxY8cYqzsxa6qu0jYJv
AZfZK9pVdGWE9GNVTRgwTFWlcnzCxdk7aWrhdZ1xPBX/l6LrWI5Uh6JfRBVJgLaEzm6329kb1Yyf
R4AEQhIiff073o3tHgcQN5zUApKxZpm+ZLyaSsy1BW+27hqCp8uIvcEBaXl2HyEJO7htMCX3Zrsz
LmlL6hkHrZ3tChrws0Y9w0f8GuBFIlD7aGSPnYi6E+aXIlH1vqWiGtoQx1jhiIWQ2cbrQYkO1Cfo
V3QfeZ3HcEeH6cHMTZH25r7GE6Q1wVX63S3tE41RjMsSC6Yp6Mh44Wxk8YJoguhq0qXf1nsPFgRA
17SkNrw1XVDBMNRca05bvLo5WUgDnT4HVB+sak6sV5VoOB6eVhWhmmzRTu2Ur408bZRfYpHFuUjT
Jg9l8+53kNnoCQpHL95hs80naT6sS3ZzSnc0kZhvJPnmvS0a9Ml0i977xqLObzg5/mfgrzs516+R
Zy2wl7ZqiQELsu0c64tsXr/GVuica+9pTZJdZ5MXqkJ0Aq7ytAkPPOR7q1i1xqKM3byLvfjaC4aj
zPR/Aav/chK+EX9J0R9MU9ZDkEN0ClpnyW7Mpe9BtF3Hlkw5aeJdNNpnMQd3QNGQLTRAIvhrqtbP
LoQvNS5Sz94ySS8bFvyCBMOxzYaLTlqRr4R+WTE9zXFduTEu+ZKVYovypQ0PWThWcmjPGL1W4Fmw
KjU+f158+ek3DckhdX6fVojalWSffO1vW7AdPU4KFs5PHY1uNV9IHs1LUc/hV9tmVyLVF7WZBKLS
Tznvmxsx7Af+Tgxea/iVBS0E4jUtG+Pd+szkkW9+fWhwuergD76477Gl98sn4XOpWRyXGekuJNpe
t9ocvV9/w6iWq+ILGHjx6Ln/+Dzh+AYPQ4ohD9L2NsR1XlElHPMq0eJHwKw0YNoNTlNtKh5C+6ni
W6/VjnbkQGP2D1zmvgbDXkIap4HriJ/Ob/5qiqcaDtxX6ffvnK1rnnThI4DkHxLarWg7cxAqK6ly
ZWZwOUmnvVzYFnc9SAqzgfrovcDLZdDsl9nJXM91aT3MV3Hc5guJT2EbtjsR+w+mXc9hG2cH49Hr
KjrIvfpz27nfy/zsbdM+mshpCW0J2qkiybafdUaxC0xnCNp+fEsYymq9ixv1TJR/k9x0Byqb/wYP
U7vmsaq8jj7PqT6pqL2TqP0XbfOT2OJCDvVOe8OZYUJAJBnsuX/hG8SYlTzDVvbFg+G0YMBn/XDA
g3M0dVOutjk47gEOc6Vo+yqwts2dSu+dz8sIzUuuyx4UDMvjLgFdRo7jnFSRdlWc6q+OJSJPE3Ff
SVQtMjjXU1wRRq+zNIcQnqABSm/4CEAdxaKIN5Twvh1NDlB9N7mmBPL6nq2/PwmmmNzvcVhYUnTK
VHqbj8S1uViS/0bNqgAAzDi43M2vFH1rlP6Tv0X3ZaFhGfYi3a9qeKfwzKNZmPcxwcNgt1PXdhI3
RxXQ4T2DDRLFbMYnWMMeHAzDOYyFS06mBKr/aC7h/EXZwCWAD06ql9rGdx2luc8g+eHmQ0QZHAKy
rFcKlJFjUjJ70pOXPlJlhNegWQ8uK53gJafmqproGPdNxTN7jZa0XNemXJgD3/qDB6CaItAWyZLX
ob60Xoa7HeV+0+6zZthBwvWkJnHzFL5ePyxkO9WdeCadrFS/5Z4HvIkODyo1+WBeEo42G20vS/zh
zX9U8DzIeQ9x+9s4ZjuF6cs1WKDpGxm+fPvXtgIXjxTgvHAe49fGHTv8kTJxebN8MnFpFvkWbdlp
bIYy1Vm+Sp0H6qrmq6deaJ3hxKzlPM45n/qyH75R6/ZRtB392UdXfPUmfmCeeET0msw7L7hg0Mm3
mZWT8cvJ/sStX6SiyXs1lFF083rMCr68xiop2uRS+38caCrMiwV0ks9uXq42YJXQrjQWGkoQ0/U0
5Zn+kJJVEQ9PugMYSH84uOQ5sRUf7o1JL3M4PHrjG2M3uem8s+zaSFtl/ZuqIZfoxirlALviZreQ
tZSxKaUXYidoQQhKEFmfkRUP0JDnmRvBDj/F6MnCxxDZdUfLj+voMBx4Z4Qo7Lj73tA/xYbFRG54
4qaz76PRUbZbmNiv+FzWZ8VC+a4GfZJhc2tFXwFjOLXRUzzuPBDSEZ/KKLgr7xi0r675lPDJZ1RV
ra6hM7sFGmU/2QUYpz3+X7cOJdmmnRcf1XAN5EMsTqDdwIzFpYx6eMi0KmnkFUv2NcV1bn2Wr8Lm
swx2A3/l8aMXZvd+fB+7PYvDUpjdOnwa7JC2zgA5xNlx9dEHXLzovLbfSfLUYa+1xNu7JcKUra5G
+jvC6ypp9Kmdrj5cUDrC3tOlZxOnF69veb4sS+nU+JKutFiTd8bb3FgIyT4nN16ZtG82+xtFMyCO
pmpaFuVr7U49yn60dpXoXqlejyxpnkgfP6/c37G2fw9CjDtUV9DiVjNGBo8JDOCucKN3in8jM1aV
98QVdY+uIcXh17kssodZHzdvrFS37rZ5PRKIg/I1nKolfJkssgn4Szb/rFFfdfHzQD42Py4jcVPJ
jbvTlm0lFR5E3cmD1+yTuDlbGGXMgBKqZtyP/jf5AMERgJ5IvYuy4aT0vIfYFttJdkqJOYe4Cazu
eNnEzySbXt2E37qbId/kFZd/++4xdStQpeYS4TALHT1586GG+i3Xw08SAouJ2h3B/N1IU1KzNdgT
zkkdvNjBnWbd7fRkL0qmRQcXAKEVeMz/MPEHEMEuNxhg/kwJaQsAGrcmGP6A8LobvWDBB2g/DEMe
ep6Em629Nxn5g1pwmKXXAUIdn2JQbmaNMOo3HOuVwkAqmn/1qlDAQyAeCNN4UQFe7DM9lWuUPIQs
OWSZvODfmJmk91D3XiH8BwBOBwtipsdqoDt1MxDpx9jyXJLmtLnqpZqDtBIL1NXoZYUh5BC45cpW
vlMkeG1Ngw6T7uPGR7eZqrFvCyXbU9MMF4N1GQjKVPbJVJLhU/Q3xpsX109/FzYXNqsP1F/yZLAV
2ivW5X/RsqHmfExsxeTWVoNOwhJqgLNjmHBxIOcYA7M5xkP3IGl4GVdyF9m86yXHspLQ3NeLKzoJ
g03yaYPkXG8NpmrYmmSCRuD+hQmU396Pl2x3j8pKosMH61KxGWvFHFV8ivZYz3IZt5dBoZd62Lr0
SyD+a1EszEh3Af7HCkN078h9NMvJ88K8zr51GODqNA90viVTmmONG7oFsFSATJEnEOG2iB3uepi5
krVDZVS9cyAZ2x59AlzkfhmX54mnpz7MXpbUnDB9P5PoTQR+oQU/pRMtF7+uYvq8YWsO+6BK+kOE
O7oNgIdQ1Dw1P6hJvwFl2sk+OobBK6ivugxGfYsjd3ZdCKiUlh2L//AkfEk00KMAQ6gwB68FVRRx
cU4b+oDZ4hCFwwfxDViduoSp+DHkL0b4BaX1sZsiSLlpHpMKKGE+07kYUoYaCk1oyrEd9VUi9A5C
57zvv8OB7L0Ml7yB4SJpijF9Nr6qbADyMTz2Sv0X9FXEDsJXpWN/20amuIzjgc7BEWrySm5hiT0u
B/h7QJBI3iNDZExYmXqu7MgFzioJjmfGrNgfFI5+0r7HzuHojLlDvYm3L49FJZu7Sz+MF5HUCGkC
SJEAPSBHg3umG4XuMQJaeqPNvml5wfmhxichKMg3TvIN2Rk2/A86t9xHrYqw8WPnPrGw/0ACBCCC
9QOW8z3PXiHmhILS//bq8aTDepc6PDDszdeoodt21h7iOJbl6HrxofB8A0XL5zZyh2DJUNBDrLxN
n3zAnXZttXcRGvDZQsf/mK2PC6SSlaFrUFoX3vVq/9W6RYaML66glGXeYjOOk/i/1o/foni4QzT3
zBn+0jWdHwc4nhCXco+i7poN9K83BHdhJ3SN5dXVu24adzS9ct89u+QeJ2PJ+8cw/ZDoIcZ+kgBa
3KArWSCPnKOtRRSLuChpfKbb1UIvN9beg7+sJbHxfqrpjnfysJp/jtFSJx4M501BEAICTDJxMwrP
t5q2qptVleLDmEDahmaQeXkd/61ZuOPk003zIcmQctCWG7pZg9Lppf9GXEuBzQGirwRNN6l1mQld
+D3bdzw6CYOSpQ8gA/ZJ4E408fZKmztvH8lU/2Ex7rPXQn+KUzO0h1EueWhcd0iSdb1CfgbICEgU
ahRdbjjEx2HbSkK9nZgP8+iVy/bZiN8L7XbT9k5bldek22O7PyaaHhL+kVJ2WqU7t3ULS4DOobop
1izdt+IvglnAlYRFW6eHDmu3twygwcny3NXbyxaI0wSpV9Se6rC/xQhcIPWLx4JzktwaJKiY6Wdj
j3RBH8O4BGFAwdcd1+OhbVFUfFkmRpbb7A5ZCyg2egoxO4sQmrn+wS7PKfcwaP9hJslTBC1101ut
eWGm5waLusKFbZpT1AKjEE84znmzZblcfcS2oFbp9y4cC5NdyBiVzmFdScu4Pkjv8CuL6xXW/vVH
Ri8xIB7WLGeAFvkY4huYn94f8mT716tlDzT30m/dn5EgfqFLyzaGB2zkleyiYhAR/IjUHBefHKbo
1stbl77MUu37CTimyTX4A0uvPXklCniGApLP9qlHv+Z0KJ0Mqg1I+GBI3mossQCXOnLOprew09d1
Aq6VybLrGPBeCDZSdfDDee/ZtbKYmBuIDZpmPHkTGJS2dYBn592oszubLUIa0EZUpvZM1rs+EUe8
ze2zHMkhbPuDSLw7S9S+C6FNqO38YLr+PncIzGhnqFRCoAbGt6h1QQz9AqDCLag8HwRUP8RnaD8P
7dALNG+XFFA8Ng+1mUU59fxbaI1kEf7ejvqObINzsiZV6NFqCPlhXfhp8YM/05DeNkAxh67OXojE
Mkl92QCkqtHBxdrkkpB/cjKA61Q2fk/+PB2HDDNyO9VjIVp+gk5jv3RYzqnnBqiZjNlnnn0MIszU
IVDpuRn4ThgA0sboO1SrYz7SZjv4psb652KJoYwc4qU+bEi/yBmc/xAqsgO0Zi/TOIT5NNPXIZ4B
rvSbLqiWu6XTe2vMRxckj/GIccMmj4phT9tq3BEV4YH0EvG3zxqwBT1+QACySckGgTLc+sCwk2AH
Og59r0H1nS9ZJPfhFpICYAE2eXZkvydSgBfDeNlfw3WZi64F5WXm9Y8U4edAUyB31DaPgdh0OQXh
RafrTrvouCk+7n4TB8qp7SAwHcPhGNC62blo+hoS2PlnRcbzbNR/WNqywg64twp0U0GZhZVQX1m6
3H2Tkqfa70/w9T5T0mLuJTOyU4iH/RAqBUwRBsEAjWwhZMzmfGMjBTIWEbAlUZfAJ9izWtlcIVvh
OfXX/tXQQVA4Lmb3FjNgia8CVxqHPAzNEYdBwGQzjPSXqmjPGCVm+mLIko4Ifhp9ED0GiDXh/nGm
fPhLCYPiv8vq4eDVLXnr0i72LptzQ3cDzrs1f5slMtm38pRpd/GYCEAKeCYuC7HRg85wrFaj6IOf
zFCa+iAn8F7w/oeFC74MxwyLKdaKCvxKfQLDqT5DF7NDM5mp4rAU3BPXMJVbJhdYj1T3IJpIl9gR
tlx2s33y6iA5cm8j54i18yHqWrsDuqEu/gZFWdh2TaVbFwPzjHS7g3muK7PZ3R222mPDsSzSXka3
wCjV5j7gtsoLQl1syZAWq5w8LAFi/pmpbothNhiVU1q0SKo4J8B4LptBHZAMpISTa1NJI8m868Js
PAJW6iHK7KYziGbIw7tMvqQLuEw8U2sOgTSw4tXVT22w+Gnl4Q3ktjJLl/oy1xFFwYcBEqMdvtuq
2mTI3dSLY0QXECUT95/iYbJVLEL97LG5f8T5DUt/ihxGBgKurw44cJEY5I4Kunk/L5B5p30/YRFP
7UGwxFRqo+xCWZIWcVJjj8tY1xYr4+H7+ntEZ4lVOhYJK/qgbW9U/ta5BfYLEULs3kfedBp0quFN
li0WfR6s63kIbH3txOb83NTUJhjnUG5iHXRHH4Bg1Q11vWehz/4yiBJBkRliX3m/jifa1EH5q/sB
oEyQ9uIvACBWPwRr5GeHrR67i3F9sI+nieTZSuFTInQEh5XQU+8B0UVYHRpKZlOWeyAozsqLowce
Iuxs5TQAJ9kvlWubtFq5686z+F1JADbvhq0XVTRhAu7h2HojpPsiYk7zBKTO3hLn/UKHwQshkylC
ZgBmikm8hSPy1Mq6R7wT2CwwOJtRHZRYk7zHyAL416RTXwTS8sLCHbDzh7krQg3IcmzH6bIqh0Y/
8uBZdj08btHUDWaPbMUZbdaFWgbvaw8SENLIDNr9180Gj6PoyQmXW9QP1OMiGX7dYkKALKuHqO7L
sF4mehmML+BTjQIF9wMgQ1nLcyQjf/xDfQ8Ku9caogMOigOuBYMhw+sm+a77zo//QD2/LXYXx9s4
6iMn6ybBGqW9ft+8janb0HomfdmoSfAfoaQcJcYd3IjpPU27iPyLw5EsYFqEF4DCy7YxW0+Ij8nE
kxgRGnpq6RxTTCOM9Ls1RX+8OOPJX2qoQUZIkI8bbbysHARUC6DTCEnlZzDAmfjDY9j+/iqPp8t/
G4y5WBMiRVdwTgkElxiDWTTZhlfDIGK828CwOfMw2c0wXQZkwbSWr9nobbdGxR09BYmeFbKpqFqG
d18MCWc55HYhAcgTU7xnVJ6ZuVVDrvuYAtsDBMe6TwHvMYAPFJ7a/XgpeDNs6rVv/f9w2FKgxNCV
4FfKh7QZ9aeTundPSTwt9OjFbWzeGQssPcqUh+xfiqO/Pq6KLetHRGIbndpEsbGwY8oRRhq7nhx4
P5kET+PQNMg/Er3/pigIu3MSY7moEP6ZjfAq2tjswHPgqYn8OVWfxOrQ3mU6LQMGgQW++c5BDwx5
XZKCMBvDIL5arU1UzhoekKqxjkXQoGQ83Yd89T7XUGWfNs5SbC/E16yp2nCzNXjwOoYpquiQpNb5
xwwRlIAPxxjRrPOeDV6GESKQvnD/8CfrpIKfKAUrB7PLP+c7N/2YhXptU2wTn8xnB5kBhsl4Sf0O
2APbxubV892ETEKgFrgd/jAkHxlFwQdM1zSbPo7j4mMEbxOyRS8qUvV/NgsXfV76eLmnMXXRfh2S
sX2kiQm7qlPAwYH6RZFn1mLIoE9J875ZA/DMoeUT+Fxv3bgteeKHw2c8bSirGhA0jiqgGSzDuRoG
X+ZwrCpeLvCIB9jAebqemeJh+sxRBTtkRE7+DwLP1vGOWKaw2Y+aRvo0CxBz/1akPiFCsJVaFTqB
NpflNp0sVFctkw2WtHDyioG7INrFqcXwbaZwbc/ZOgQaF8cpT/8duqxvdspH2unZ08SQ0iybCf/p
SaVLGRnmkzfK/Y19R0ZMD6kBNzL9BvpEKVgczpnar1vTAPOCuavHlBELVZe6kYP3A8delr0l/rJw
TLoekP2/ahw2/xk8zcautT+5+iLxUNWHgLcOgS5bE66l2+Q0/tnwVe8j7VuUz1xuEzOwyPsdKQIk
zul/zBIqniHo2ppDliC2ArpHaBcbA7GRHHrAZbP03aOVBMNfrdK2eXcDiOAPvqQL2TM2Ruklg4x6
eiFqTYaKrI0XIZSsk/7wFTRzWsw9AmCLxo3aFgtuyX8yqC3f49uSOF9n0bZlzIDYbMxfvmNB698w
seCjt4bOOxvW4WGR9Rwfqcmy89ZyewojyUzecA05lDcuwXzzKEdsD2N9dq1BjV5RKBGCoXT4QRuQ
08jSNKwAYVe/TYsZ9wnHrCozR1Q12xXGzMBqAECy9hADkDkVQ7Y2NdkVYjWMM5T5Z0TcQdEWw2/c
PbaiG/62Nos+oCcGH+HZNP0ZgsztejyKT6SNxT1ClNhXLSDqN54BYCuySWBembArw0tjwaL4MbsG
y7TaI8TugOZXly3Pg0+9GPtIxixkFmABCgdxCyRCtQBm3TfcfodIypnzKFMLhZqARTvoccOiYau9
au0a+OGFzJ6ScZi2l1EahUSMuv9BBkozluMUtwRxKWqz5bwG0albbP2IVFj9WAeeqTzGPmLuPjF+
vQ2p1YW1EYR3euB5H8NiHczzhW92HyTujXQb9H6wd2IqobbqxigrOuK9+wtItoQn7w1N3cX0a7fj
IQR2akpvElp17JNLf2ICaiq/h2dcbY6/MTKab2DO/NZ7llVmVQcEGCQFCaej7Ky3w1Dl5Wmq6jMi
HbY9umF/ISwyX1guagz8+sSgwCtsO3glaRlwqklv+daqeM9ZELzp0diDGWbv1qIb+IXf+rO8poIF
D9Av4SJKOCratW4wzntgyqbpiCwj+USA1f1dvW5+03rt9D3yRVzNhE3BMRvxbBXRorsHSAmg7elw
KqGpXTS9r14YncbERa4IEiSn5JC42LJGeuQ79CRjPqjxB28ilpSbHUDmTJvb49f/N/WDt2sp3QCo
K6CrCPT55dXsrh/6sLC4vMclsXGpM3OpAWwlnYEtRGNJ8gJAUyu8tnDTgn2IrI6gLYZ/RA1ZV4zr
RKuAxe/EGJDtfUQeICmHKB/N9DbUQDDmSL+FGhCnn6rtbELG76Pemt9pcMr7MHoYZXj2qcSigvyB
YuiirljqJM4HTZ+2QF8w2kAiwFLUMbpsb85lkIO0qy5qFuyUM7xMl3RGJAfCMFiMJS5YcMVdWN+2
Day4mEhc0M48xkaQXCW/uYa/So1FQnEKVV0CtVuqkcGXkXJwaXieHLlhHPnjSUxJHJwjDme3FZCW
IsFMDJgBUwz0EyS8OSEbFj8/wFVtMb5Fc4JI0zaDBaznJz1FJ8cVNERW9IXxacEm2QGlhlADj3ce
ZCItae/7p0VtyY4MBjKGyS3oPUAOkGrdY8EXqpjxsF4Ri56C1BV10aENQVj5tFAkbQ8aj7Anfms8
OKOjPzZilyywEyJE5wyKsi7CLWBogt1WITCElkg4+KDjCNQS42uVZb0qZK2/ZzAHQ58uF0/EL7FN
Lchi++aSLSqsX5MCgvKlwjtfiuMCH22JfjOWgg/jvhErOSOwzttDFjC/pvFvgJA3xhV0EudhmjF3
9Aje1mK+ydoOhUFTLgY9h7mKwiMSAtXeGXLQNaiPRUE+2HYwUtQN+MnRlQ3HhjBOLe6zN0XVlgRf
xiL1El41cFc9LjBi0LdCxFIega4HEAsIcBscg0kn5B5KDnAHzXTJKAH9BfwafKy5xMyCZxQkOuJU
eYXsMCSJun0PJygb4t+GzbeXehFDGcvxrDrvOQ3BpA/pRxsBAgdBfkCGHclpWt+g8Xp1MTCKbR7u
TMUfNSb4X61CWPBYT09caWjfom66tbSdd9KFUemboGRLtxQz7d9RcqNKNSjTjUDMDYWUsVgJaBWf
j/zI1xCENT4HhxQfiqYRMfATbEfdLzssV/HjAj8pReSnBVJaorIe028WusegWT+hvP0YBv1pnHkM
TXZtavcIFGPXYyTORySKJr3nvTU8eOzSHgRi1q+I9M6AEbm3wLB7bfxol27BYzCtQM0au/xTc5ft
I9IAfVw6v8W3wayCUBwhfWxQtj3GJgTsESZbAdqpOy4dUNpckZY/pLEYocLxcSwyRDu7MULIxtj6
1Qj7JNAG29yBklmwC5E8t3CF3wA4THcfQuW3ntrt1cTxdIclJNpNdOofhoyOe4UYrssyhXUK6lxB
BgVui2RVP7d6ffIHi4cymYNmKWnSa0jE0tcA6hykma/wxWJLTEZVsq0PABANHUq09u2DJdGeR76f
b5OAMCGIx6tYtPc2+sm6yxrflriQ39wnoABTg20SKdrHCasXRH7zdhp9vRaiwRKqAPFUCutAmRAH
ayHBoU3Wpi4QfQnKcMyGHPt3eKCUnxemPhASKooGutL3zoALmeWqj1iKh8r5iTmLDuu9EHXZQNWy
a/DuB3FkroIscUnGzfxyBesN1sq4Yl4w74DsHPg2AOcNxmPDOFQgwA3arIf0GBvFfu1TP++jbjxA
xx1iF+r+gJfars5x1LXBQiKxTYW/ZfS4Ai09+Ygpf7AClwVXNUBAdi1AJ1nyyg0ysPoWpGkY1o+1
cFdglJB1ey2eu8lA9sDrp3hb+j3lsfy1xuMbJhfo/rBv471wikXPUNQjXQmi9CUqe9yuH+ksoPFt
ed5o5IDupQYKltgcA1lDdDL6VfoLfaoAQLVRQ4s+J64YxIE7zVjACF1zNg8HsiDRk41H4U8bDALZ
lx2n78Gu4HcxNu+hy4AaqOY/Y1P/pkccBzkcjTS7yOvFBbkIj1sHPgY2EAi2UOoByEPIAwwca4+/
8Gqcf6snFE1km2Fyp7QwkbiHlJ9Qo0tXh9+tHd7lBGhb2u3m4F4vBuKwCmj1mXZDvBOK/ARLI6o1
jb/7Gkdoc9ov6gUFmjh9DGWEDBxQTdOvjITNL5zVtMLSA88mMcEM+Uj9TsaQFfzXvZsPvXwbSPAc
ZB0EZIJCsLiul3QS72K2hy7EVr46/3v2RZUpOUFSp/lbwlCgIeVoS8Ip4IlRHsZFnuEW9U7+hMKA
PNQFFnZpLlkL9gQxRE9oseeRz2vRi/GCGL5TH2HW7dcB8gQDAi607CQbgFlZ9oUTXUypfAjXtViX
7NFv2Vuwzjcnl8P/HJ3ZcqNIEEW/iAgoloJXAdply/vyQthum30v1q+fo3mbiZ6Ytiyoyrx57k1h
Me5eEuPLLBZk/ClnpIQBbEvwahLIhsTwLJsLsOaMfNip4+esKw80dsh8Nj3w5FewTakxOgAvJtKd
k0jsT/AbtlTyZZax0TKEjqwj1TUh+wSIbIauvbS5229kgoEor6BCEyHPpTR2c6KlQdeYGq08P0me
56/okzBpbs+0pVwt6JQGIBTTmL9ybxtZSfO0npCYGsjk5X5Oxr9U3HDEGt4SX8HoOxMtVNQs9xGV
qy8m44FEeTO0CyNokYbhMeavLi6GgKx77GfG8Bt5jbwnLJjg0Gj8Wir1mZeMbATwvh8rGtKuFQ/F
aD7ERbdLIpxz+uQ9pXqGomG7v4T2wadIVfgpFII/DFPGd6ooW9L+faahTHsShRPLDGKmRYe2i2au
RtFuGWZrm6EX0JdFG46ysbeTVx4JIVFHVwOpNiNjDXVsOyfVGAxjC+uPzEtQNFe8NLVl8umYpSXV
XyWynZHZl4a5OgYLRM0oTvbDkhzpRu+bOb7vYwqhHnU9k9Onm0SPHU1juLbpv4paHXmzOnTr+CHW
ItqsrVdyxBnDxujiBw1gzNWqu36UZ0sYfzMpBzghtS8ouwPnINCAbW2LDJE5yb2QGBDpDwsxkaRz
xm33Hbsg8SM5+/Vqdo9ytXaL6/2YSer5zOIJxqitN9IKrmaRX2ZvjE99qj7SdI7JbjbeM+QyBiW0
8069fuCmGPmtuPsIdP5hXKZ5OxBo5OsuuV1lep7oJR6w+5gXlyYYzdf2hTOfVF0tOCcYpMdogF5c
bAjP3ZKNsusGswg4mvi9VOY/XYDO6oW2SxAxDZ8xo3UqZv1fJvuPeK0AJpvyeY2Ta20u73qF00LX
O8ZrmnrQ+O98fUh3mSgOcs5Oaq1OhF33PlYA/RqX3qHSlGDKl8JqjdQczeShGY92jCI7ZeHYguzk
TXbMJnWwakMERUnaJwHvj0lUc/sL9zfKpyca9x1H431kaDNWh/mPyPBbhr8w93jzvjo+jzOBMXBX
hWY+/nIN31XMgkKvoDacYu/ONFwQLe3RiY0hYDnXg1SVovqZtnw82JfoU97yFQYeSCrLmhN0Ohgj
HKjWZnsW4ThMgOr9Gnf6JrJL12+1SATlqn6TNo0DY24/lTaFeDtf8YJBj4l7LRpeqXMusnW+WelB
VzzlddhpwCpIZdq5mvDOW22yU1HJ9LUhCZNpEXYVBt6jm1RhiknvMvWrR7mVXXLdPNqxACOafozZ
fI8rWueoj5gO8LPA32R+jOR6Q1yF39Gbc3AiY421CiRiEOQ8wEq+oCY2In/OEuthjIwHETX9prEi
AZLK4ysXG+IjMzcJhdkNhC4rOz0kmauYIHP6WCVtX6xeE0vumclBusXFAb//i6fVJ62z9lIBBHTi
YEdRkJcupW9i77omh20rXa6GOhCFwuewOh8MF969pWdPUMYrmRyWFJmdgN8RhmLd1jPNJRjLk+tk
ScDMKQ66jnpDn/ZpLRhRe9opphTwaxNcYQCJUJ19nh375ihZUBGzn7o2nA2biA5VV3Yb1lroB4wE
u3wgmoArJru4hfZrOQN2naF/RthpNzMRLpHmnHqA1LE1MQlC05k9eMd05hUIiVINO+c7SpoHoZrA
U/NPYbYnzVW8cuKuF+XjiLzrqXHXiPU99eIQgSycq5Vheb88VYMWmAWnWiaGT1tEiS+n9DhZQ+CV
lr6joX4gxgNnldy1dQZIEfmMVEMtF5sV3HNiIp6S6NI6khQDjlYzPRbLr8eqJSg2TGdcvc+1O78b
0aT8cbaflD3sep3U67S94QBDv1xq1d6xkkMyzuaxa0tcCvMf5hLMjUyi/ThbX6pseVtc8WQ34AN2
b58sMlV2U109LjxFPgmV+5qdPArdDwOHfe+kktlYeelj2Ak3wRukrE+3kt+2st8X4aCDWDwsuA9D
gvj3woRlq5GHkY71cq/S8tCVyOGq67aicf4Wo+SV7o8lQ7DM0vfVKjdtN764RbXPJuuErH5h9MtD
Wt6lXhWUytmx0iIHsHWObUIokmFosG+x69tadTUGqwqjGIbDS6d7b4lOyqgOWWSfzZulEzAGuMjp
Pm1AL2DMYxUj9BfzHSJdD+PTbzOeWE0ByVRJ/VhV3WtjjtfIUDFZRzfzUkTwy4QxeTCzXTnMAH81
ZYv7YgMPNOJOruO+cKGQ6gL4HAo91dqDY6bnTh8PUYpLs3UZrcsHU2VB6mnhMMdXCmcsx4n7kDTD
ThONH7uwjyz5KTY0AfVGq+xXbb4ZyFKMBTY1X13Od7M3b5c52iLjFpxlkAgrkcsBB/99HuO11L0S
6SP7kT0P1Q0sgQv0egB7Kr2oL1gIY5zifPzX5PonYR1n0ypfNX18tNd5CUdXaoER14dVTk+mPWz7
W4yuVb5reRug6Yc4oKjRVcJo0KCjNkxzX7IKpWtubqwxXBwLOAeng+5GV7PFBrk26T4vnbsxmr5W
b3pG0aUjLk+NKI+MeI6dwme5uH86XdxGrJa16bsIXmq8U+x18KtS3ulSDx3T4diMPzVh/c2jenLw
DG3M0XlDs7R9U0//1pQjsnMNpt6COI4YupAksjGse/PU9dDdnS2PprLbsDStQzuLbSPz7bLaTChz
H7PaPtFxGFjjR2xHh1Slx4RDpmyRDW2JgI1q4S5QUt38pTfmUcyRz/OxTbX1zyj7gE7/bFBRdLkI
ptS8jwX9w+SM2zEdj5m+/DFXtPFIZxdiOxj9QAjG39ONJitraFelDlE5PS7iiWihN0vXKavdwMET
eYPOBXS/3a+230/RZ9PqjKymU5ymW0FKKudo/+walINgnhvy647WWoRJiZ4z3fTJKAYSZhYifTAK
ALkIliuahj4Yo/KA/PWdRXnYdeRHeXX2ZIkIK0Q/bWW0Xr3ReJ0S1ndVa7OPZ+2fkVWk4sXVo6dH
Z1cvRKDa+MXO6QDLpdiqpAmc1aGQG52Lu6xfi2NfvRyRBIECuIu3r4FD2szTCuVmGIgRlXWUxniA
LaRPqXaiUhsTvGgURYnOhzRROQ16eUVJ3waUho8EoAUJAMGYThzm9iVZxVcTG99xDVnqqW08q9sT
vEsdyFrVrcjTurXLGU31rhG6s7crmONmZX1fOMQr8XKepSzcsGCAo7LxJ2nKR6ypdxnuOEwE7WEW
UZDVMujn/rUW5YGAwo4XNNFByFr2fah5Pw/td1dbN0uQucdwpcNmYVoV/Z0+VGcXh7WpHseeHVjx
Kg6Js5y8zH7QyvRzgqppPSalmXtvx+9zybKoqDmVmDHM2wd1rG08Nae+tPZ16+KD057YfXDUmnlP
bNMFN3SycTABN6P1KKQeJFZH0etqB8rh1p8mT+Gyg8sxSj3f9uDBan1VjESNMjq5cWOGU1n8pbn7
7BCFGVRYNwI5ZstWuLhBaQsqv65RxOzml7jPfANRw8Snon5zGL2g3nb+nKEeimh5wu+M8RvXQFrl
WJ0sJgptlP+6jXu3ekxNVgnFzhlT5MbDFHknuTa/g8w+zCo/6kbFO8j01XQxDbZv+kA+cDte24EE
aj4QOPqUio9s6BlgjCTgFWMZShfTMf54ZoasN6FX9GgH4MUybX3SjP7aG3UAEQtOMER/+gQsNrcs
E4IHxRDtufYLL35YJm9NrO8K4e5Ti6fJpZtKpx2KpI/PE+azMIj/VAhmNLJl9i1MiLNGBL3p4q9z
JsYTkY1fUa+CeLJUYFZTctevkpDzGX0WzMBhdEnDZlgjD60RzfdjgqXHcxR1WCXrSxunCm1fLKd2
UebOdfp+27Lm8aFvMFfiYf4ZY6cBtqxi32gRCAtdr74k9krCk1lxVnQiC3Qon4suOhJcdNQnEhne
uyQGGyjjkEDpv0KrjxR6ew7nUE7fczMRcuPsxmr97TLDl6gZcbljZnzomP6wAGHANgE3gVuR89uQ
DaUGaTSZOC41oZkto2+UPDTzS6IIOK/jwe9nsQcIOzQ4LPKcAqgqwKWirt/ZRbP1DHVHYOIGL/Am
wXJoj3Voy4UHVr9WRJxEvO9R2VxudniSLIOBUtt0h6v+f/s5XlSC7mqRjJJXQY5zqcpnXxpTH2hZ
cYAM2mQm9FKsvho92k0jERQ2Jk3cNqVwNlqRPlcT7aBKsrOd9e9e5Vx4OfDzmZuIIBZZY5DB/2HG
x1ilpxim2qXh0n7GSefQtXwtNi78ss5pKfaNhUeW1gDafu+y7DN1zbcytn48o71UWRuifVDmO3UW
oOLkP9VUDz7D52zbzX2YC2+bjQJkreP7MgIi2bY0tn7RlYC66XlmBoMF6qGKr/xU22pmfrFM1p+W
GQdAKV+p4WIBNEYxP5gWvbYxgzXkHtnnwYSd1553eYF+hPjjOdFrpjmAjC/19FxPP14GDi/RCfvi
miMMMRYiWW5+z53RH6rfPpXPceuwok/eG7N6cTK1jdbpN1bj1oQjt8c0HAc8x0zMPwkFYCSLuQSZ
YbwZEtJHp652g1HuTVWQ9QOfWhk5RR0PcTN8pPGl0tPdwM3Sz8OPU6sL3tCgiKkVGGdD8te2v1b6
TkJ13XZtri4NhSePzEkOQz7sRveFzx3U+fI44s29RTosw9cgl1DxILdDenK75k7W5amO6dDK9Kla
44s3zEc1mSdWBZzrdbnglfXMhFIRqRsVU+XLyZI6ESw1X+dkHqn47vU4DWfXDfSGUUcyP2F5xdyW
HRuP+1Ib7xNrIenBvkDtGPCl8jJbSN3aeopW97uInU1MuL2HVVPDyNrP+nOfGKfI+NPX4iBW5zRQ
VzeIgPlCzEdLlMWmbzgC5fjJS/Dr2RpFaLalQLovlsPgXJloPiWivERtf8kIdW6q5YrZgjnz0UM4
cVdMKrcBYyR2KTOCxUOFmxqTma2262R/NTvzRUj6pJtQ6k7ym93AP00R4YCznQo1oDqUtnHOh/K7
cJtnDqZgLoZtTQj78v9+R4ONOm7Yp/rXbVw6RMXJyJKnJV2wQCHZOlPx7tTFm8hdwweLuhQRHKnS
nryUBVApX8yybpuBG4wQwu1trgKy1G+oSAAc4xPZCdiUnLvUqek96p3BqCTP61PNCi27yQO3HxDr
mCOxtqDHg83Xc+XxORfz8lc4hcWUC19Cq79WrFaQRvcXw0JstLUnXiH5FBQ6aTE8TejzxJ3uVQxL
Osn1ObK5txJBiKwTvbU3Oc/unwm7Y8yHh7vt9ymEFpiG2DU2q1BKbHcpejy0zOPQaw9mO18Z/4aZ
ZTxI73O0Vuztta8r+9VJ3ZvDHCImp2swbU5XDIFsDOIPA4+uX00q6DMsAVOfvNLMHEpcI2X3GA35
F3lfvmweJt3k3SiOBgpKz8ouvVsCLerCBuy+xLFfMnV1omnrNMnJBNce3OOQGbQvbXQ3t3BaY7+X
ZvWSZ+ZxwRKxpFwq3rDVoFKjFc8bgRAm8+DOfmmj6b6TWuOjG7qbMdK3DEhbQ/uHT8ZHFsEvlv7O
lnWds+mst28jG/HiPOZLTK96XxwxSu7pKO80fd2vY3k3YhLzFhMjMstdLefWdADNMOChafAK9mDE
FL8ZQvDYIzvnxc/IohJk8fYwMEMYzP6HMu9YWtQXbXOzgVhvpjHuOqHA6rUHXayHNqleHTWTZYKR
DopXq8IZwkm08kF28x5XFyDYAZuOzUkZc54QPtCtf2tRktyybjs1h03FvtKVYrY41fMrF8WRS+Iv
ImtENNrG1V9S14MahRRc6CEwpHmt9+JycdE4B5m3qNDJxGs+j7ukMvaZqQ7OkG+1PveNmVuCebZL
9WHgeyKUOEntIB/dBwv5Y7aYwndfWbMGaeTxRLsX6peD3UebOBpDq0y/qMU2Vq/5JsytBVbbIJq1
VIJ5pQXVnId2Y2wTwGkdgNdYaPOamUV6uveiNP0XPmRXlBTIDts1Nmx1PonC2yYx0nk7XWHbzspG
1LFBbXpCMSrTCjn4gi6V+M9H0kNW7Vxb3psCsR2SGnuI82+u8dcPa4A8fcg0liRhDkVHZhPTah/z
nDljp4eJd9Um691MQYDdAasnBhSpbaXo/IUUiDr2tsw6AnxgqMS/dAXc39XO6M2/cYhOHZKnpr24
hIwEopmuVrkcLfCIGqmtAhLdwI3eTXI8K6d56DIrTFR+zmqQ/Nr8dxuFkDx/nSzjbTaqPVuUdqI2
d2s/MKwneY2sKGfuD8Xk4RiswgzAerXjI5nmxz76iub8jguOMR+ZFE1F0Wg/eIYBiF2FfOw300of
ES0/WNfTbWKJkIYHBsHfCgva/3YutzLuCbx8WbDlzTYRB/YKgTFluBSskH0PJ9GSMMbQuI9Gi4Kj
i2HsCOABMs0B6uLVYig8kCj/6TIJLRnHpJn5OrMaY8MQmOExj1300VQYt4f7G+XUYetZBK+w80z6
E8SVLnwQ49BDKBDlrrK7nUdFOqC1BZF7EUwFenUxl0uaf7U9J1Fb+ab7ZxKBZHEwmVH9JWaaoKk3
gtXIjnjrPpPJO5DxywAsm+7L3nyvNYeaDqSBLSp4i5Zznbm+dE6lJrZ2fx3wZ1j6PxKQ7vrCCsdF
/tVYH1hnTbYMszTSK6pOnSfr28qw2+dzmJHLsETRxkz+hmaBlFYMQ/9o4vDtdj9phqc1kmeHtYFa
r4Kyb1HAkktBNe6Cf9P3J5VJ6UvKFTatMw6zPSIvAbqceSrvjxH9lSu7XZ4dIj0JIBo4wXmzbHFa
+nfVlYHWYc4rxPDMXI9t3ul8Nxbmt9NxL69DfUcd/BHDXS+cBRwJGF9dixLWaYevwu6ulnYzXra+
7UpSNKJvpwJZs5OWusip/YHELc8G+iv4VetJ6cdDhnlxeJhV/lKykWHobnJ1TjoEvIuREiLVJ28t
fzUbNe+XsjnH/EInAYmNux2iBU2D06yTLg7nxzj6btIPbibfuk3wbJehvwXqxOEyrPxc67Ds7DK5
/VKXtzk1PhOk91tu8q/d6pCz8haNgfc9iSmnVPNV6fjrhbi2dvuRGu6nPbyiW+uhWKJdlOnb0k7e
UN0+E/d+rvI/tSwvVbnrudgxWpDa8UEo2VbQCTXpE/lgH/pUnT2jD6La+FKp96+PGo6xE+sU/K6I
fjXd3FekbtmyEztdEVHkEMXje2xZDzC0c7WVhEfk5ziiHKu05Q7jWfrozkv02d0eybxUL2lqusCE
DAoBxxb0YZGGbuHWD6rRyoCxxhKwwyCB0RE6tsvePdmNax1Eo0jlIIEqVLl5AmuKBK9CwvtLTuW+
wkcYtJYiR0PS3AONEy9hEvaRS4Whvmjj06LbLZS/av3ZMLGUaNYCvet+gcV/rUvODMdrPqXgyyuN
m6Qt6seyrfNtJJevyTZw+3lMArUZS3M1S2uTLvHL0Dr8mzawmVy0l3V2hl1rIYH2GamEkzmfkkEb
DrYG/oPEQBr5LdBJtUR3IttdJ4O5N6mFhR9XDCgcKsrRTreQA/xvSiZZYJD34+I+umMqkVFLk1Ks
DSOB5zAZjHSTLZXYucl6dlAOOWkx6Q71uBt75wv+vqfiZC+QjEk2tiDoehmjDVbf5MYTYmDwCSx2
uOFzLhk4bURsXEXuPYw24rXt7HNyS33iaxO8kozV3eHJrYZ9o/NXIKqSlLx13C6YVXUg0unLRSiR
6CFZH101jdHpcrP9DObZ64bb4Ep7Ligo11YGzL97FCL1DcrIEGn0k0Ig62Ctsqo7/tew7PxO48hM
N0NjY1NR63c+88J0azKHa0lvOxkEqCRuybRv7vAF6ldLuAe+nn9EUzkYMLVD5RQPE1FQo1we0Mmq
sJMEXZk27n8oD9TVvNnaojjLGmGMsebzBONo5/Nb2iM4ZACI/mwVYHLucCjT1WMS21AQes53N67O
tSxrdK+oq0mNl7FPrEywchylBIWxCfHk6lStfdL/izIO9oQe2l+t4tlQ+S8bEC5Z0eNQVI+D0J90
t/5nrcvtGkIXY9UGHrKx+XFMDX6+Sg64C4Kmsz4jFxOGZWOD9zKmVGlrgQqXv0bqGHCCeBX6msqg
rpCULVjCqnOwK+LlcLz1IJIFgIDM48OctveNk1xA2/+tliGOtKXf/F5/WKqns+kcB7YhrnBynzdx
q76VJez8RX/q/KQln8Gw8N8u0iDelFnH1LnRhkDY0Z+SKfGTbPo01PrWY0eb1/UrvxnA22jYtoR+
B6y2v6vr/CJSjjm6mHQzlilBQcOaQ1XGW+ISFRACMYaNMWdbkZFCYXAq+xav1iZT9ZeKxNPKy13x
YvMtEkSlBC9jQlDxYTARgyfAfWaBwG+VRRDH7Oi/Jdx6uPR4XrgrX72mlxs4MjDBjDwZGt5QCaTr
nD2KxoIPDbz+N63AbNpJtvC/WL1kS5pWCWDBRqZ9X86/KADTvusFdqxsfGAl8Z5JN+1RftCgE4lV
m4L+pnFahYY4DxdC0MyRwddXYblhwz/g8ANdmWbKT0tjUFEsl0SWGN8NMkqiUaf0vs30J2GcbYKX
grUaJw4FgcuXzllmHLhmrm2Z7myTUed2LuxTZsdqFy3Ncz0XX66HvbVsjF3BfsZNNlNgjvGd2dLB
scJxMxGN4sdGSc+Xj1snil7WxblXlfNTDR6XVB0URXUdu+azVbCPtcYYkh2MQZrR4wjx1ICUkaNT
WcHU20Q+J5EGxl+f2jK6A8I/d7M4ZZ2xN61BIi1/kJ6vb4vFeSJ27mV0AS9Afx6rZfjJh+R+Gcgg
z+Qly5B4SqD3m33LSoxrl6KFCFHs0ma4V4b12Zfx2zqNr0Yr3tD1qUN188SkdKsrDY3Z+yegbQ/J
1M/BIpB508wY9qsLEV+sOzPRfxlpbTL7FumIbxvHMw5Oe7PUcYurn9zBuY/JB8ioazgsI2s49A2h
6PCCH3RhJl4j7H+O2X41OcMnPeOcZCp2N0/lY5bdysMV/FQXZPRlHQ9HZnf3Ve6WW48JZCoqPcgl
N44GYaC72R2McryRJSsehUoBsm3Lu90C7+TrZBtclB8ixqO/EuRhq74ET1bYiOQot3HXlv5Sm23Y
JdOB59TymdA/tcIFfEBMtXENhfnIA1hHC6+0wuGDBTte4isH0bHPxLfb5+c5xxBAEhEZSIU3hlFb
RdukAXzWBfCOmE+pMO8Nt/lbdcT5RVKoktAJu05sy4EE4UvPn489c4/ePESNs+y1kYXd0ibfy2xJ
Pr1N09aMPKs2Q1fXKnVayLEMUru/nxx1NImEWnnjgXF2JGGkTCDHU2k6ZUh2GZ6drGOzKWNxW3Mf
s1r8Yw8X6xsGj9s70yhDo5v2xKxgrxzu6HrknF1yxeFUkQGE8JqGgy0fk4RzhvyIfebxTPaMfCKI
H5gpasN5DJPe++g1+00SZROl0QUP016m+oNXpkdbY8pQawXjXNZgYwUzHtmddZoIK92MC51q4xRB
oWqCGQSSTosahM0ISir9bOEvVjpuLY6/9ZGwoVlwYiFvA2KKA1U4k9h5SJ+US7hIIav3qkQVxaIW
Dnz08gbpLsOIWFOgw9IeZs6Cs30Zsy2LQ00/iXu17z3SPHHqdOdYH2nBG8icUQKK2VMkr8Dhct9F
zS09+EEIy9galfPiZa6OS5rgtFU5JBIKXC11SlTlWLV6oEorg/6muZf62hBwEv15A1E91OY+uG2+
zQw0YHyecI3tLRcBFbSxOWmmTuMkU49dM9E9x68ZMk6TOZ/NjOBvgeGzq25rQSv4ZlFeqiJ/BaTi
q7ltOEvIvdCOg0F7ZMIJJJz5cODrovZKas+rK66jtF7Zj7Kxmfu7q/6+EF+V1ykhwkJe9IXweVVt
py4P13EIlpKNvE52w9dvy4hNwh3bunnpichrOtyQdqJ/qmY6sP77YLbyvZ2WDxY36SSpDEzlNeul
zAkjtTJh7FM2tIGjxLe82IWZiGGOoTsJwku85jySEO7Est10Xf3BsOFuRBzexMz5yPzTn/KEArFx
7Je17p96qgKr6g+aJNqjX/e35jOr02ct0e5wbL8kiXOJPI3+Xp2sxDyL7l4uKFB0Obd4Ad9o6pOh
kQMx2juspeumQbX1e8KNCOnbWt18cSq8c2k5f8X1k5d1L6Rw75nkHodifazqnk6HkI2cNeeOhuKL
HFcqdEvKrCGRLzxTnT+BogoMaOhd0XW1l3e3rya8g/af3RJFG9OD6YiuzCWIUc4cWnzL59GOT0CO
7Y3SfhmL+H7Jo1PCnHAgj4WI8w2XUiAH8cKy4H/5kmwjvbxT6Ahq+MrVcrGIispy9w1J6F4VHtgq
MxfV74fhiwnwJm106ji6RWs9R0U93lIiv2uU3EAT2j1CHbxs9gb34RfV5yKJvVqMF5u5e6pP57pV
x07i7yECbFMN0Byw1XjEznWvf0c6nIzLJWyZ6nmoHYKUyWokmSCeKEi9/g8VuhvtA4TlJvLsrZB9
UK/wZ3MhTxqHaYOZGYjrLh6L0zKl59Krdgm7Yru6dzhuLXJcovI1aoY3U3OOBXxNMmpvJOqRs2nf
TxQs6Lku76pLeVAOMEtVT9pj1yVBZOnc/cNi75RNO1upXWKiCHTZWwTmwAK9Y+KpAMUEIbbxtajZ
rZNLDuEnK48esZntsZh+RjfmCE7+kKEBSCJ/PW1+tkD8rOpLR00zGihiCJ3eWInRcExcDmDMZbwv
Rp6UJea/nwK2QQbaGiOKVO+yvnrcuHEcB5ZFUoL6qXGoUgI3kOxr+jYq6wuFBmV4Vt9UDU+4SQOS
kHeY9R576Ya1lNe2kP9wXxDssRybUfulbA2HCFnNcB8nsgTHQW1Lx+MLrwI7mv2SYxgv7xo6q3Vw
0A9pLambYJ3i/E/kOLWXFLgUGWPNp6N0WgZo1fTS0kdxl28NZ9wZbnaMLJxbUrtakMOFxlA4H4E2
9aexMm+SMCcEeRMGC5+3GXoEsWc2GySi6awsis16cS+Kkf5Y6w+kdeJttXLmxutZctIzPM+DNuOJ
54fYjQWJIrVJdOBKIbb206dqnZ2lrVSK2vqOJQSpVuy1Tjvjg36YICFifGRMY5ckINZzD0l8WqTy
l6x7i2foMb2k+Rj/TOoB35nhB9q23CdNdDGgyXCKnWqvPnUeMa1RqejFDVsyuBiyQOWEGOcsItxI
Ifd2ZOxdE+MxG2MUibzKN7rC12asaMxCyOTqeJorPKaN0Egvqk4z6ZSBWNR7XHdvSTFw5MxUOCyB
3WkF16JTDudEZIeWypy9Z4icBOuRXL+RJqi7gdBIVnMeIq6/liyx2zjS9iePsIcyX0RYJEKc6Fqf
bcPCmg+Axs2Doyn3E0z+vrdCz9fjp1XV10kuwNzdZnDFHZxqvxEViXtJ2z00qfe5lN7sj1n0nDqE
6TS0Al5yaW7R5Hje9xzfL6jSQSTtjSGXYz9aj5QNNO8ax6q28crpriYREDOdNEidhb6ctOlkAY3R
qwc1A7OJvX61820TMNKURIEAwKxUdzVcX05Shvukly9EQfCWuXj3u1PV0ewzv9RBvJL8DfcN+Ugo
2uSxkWhU0y2Ver0f1/7kOurJA4cjM0ggZi/dFWknIywooWMjrWumnkKMdTxuW6+sH1E8642CAV2S
7FQlCyAmXxGKARbBxn6LNDJwa1LClCEJzEpeKFZ9Q5nhaCwfBrUu6CUnm+lh3RlbbTnAHu5SSPdN
6SRYZWySdBLlPcRYTJxce2uy8pHU5IlCUzywjJTEB+dnMdLD2DFwk8TCMumeKMXAP5LJKXau24VD
M9yiGhm8zKygzLXUL+Uv2eacXpwyFrdpk+fHoaJaEJ8MJ8O+y1AH/xGrH3DB+FGhn+eW6Lyh5tnp
bpna8hLZGfp1p92vJBZtPACVIErmOtDF8GZL834dwHMiaV29xqMRdzSqsyw6/sfReSw3jkRB8IsQ
AW+uIgxJ0VOipLkgZOG9aQBfv4k978QOhwS6n6nKMtgwD+h13V6xfUc0nL8LXaF5l9X4Tvgcu822
Ay5iwi+c5ZoKbdK/zImbGVGyCxGEB3uRqYT1NqFWrG6yrSHJVr5bxvSaLTy8qaxH8S1NONDbBpt2
pp9q0koCKbRv+VxGHqXoJc7tQB7QXrE3+Ika/Gfw9F9aKbOBMLQZ2fUxcBqiu8WYXEPDOKHCD9I4
oXpACMZ0rQv0jJpm6Onbkhr8S0+G4VDMr5Xq/JKAQS/A0KlDbFTFrHAjg09WgfhCqW5EeIqh01XG
1WRsu6kyZieWPqC7iF8win3Hee63gMT6Wr+rhfVKaiKaJS0G/9RugdSerXVjS4vJ6Zx/OJLyMlva
1yDbp1maKC3D5wVbGVMRzO4Cl4ZZE6sQMtbuDejBqUoWsRjFJRmMF/Z8bA9i7AKF+WtOJ5wXIIRb
jBu1FTNkDtN3czKuTaUdwyTdYbx0SxOZIYsifRTo9vkMsvI2Jso256CO+nWr0bU0bnw5KsVy2HHg
GZKX27ovCxO6AWigeV44l5CilO5SKC/1gt/ACrsAaz71fejGBu0EcGFZtB9IQSYerQ9FDzd2Z29Z
fOqBqjIwGqPoEC8KF2LESJttzFvJVZgoMWy+eZ+HBeN79WbpFQ+QTNPTUrtM9nKMq5XGap47vT8M
DVIrhziBipV4Pky/Le9yuaQIqxSZ21N+6zSuAmYP78ZCyoXaSyd6STeUJbTzeb+ZcGDP8q0Q6oYB
R7UKmTaSGF3BpZYiFA7j8Wgn2kEXzhYphKvogI9U6xLqEm+2ydGcsT5n7D6OzGzQFyZMvxPmAjQW
yjZEdBZXg29rtxjFfzQCClFVatnQ0h64cs+MydIDdrLq2emcH2PStpjq95gAMR+GGZ4JJHjmt9bM
wRTCJCdBeyealJIgu4BF+UX5wTUvhe+jjlQST8qy6ZP2bQi72xK+N8l8zNLpLcrFTWnT0rdUeBmE
6l3SbvLUCKFdplE3swYXsvxstlPBPC2DJFPZGx2cqFogVcdM4IZzubjzgnVKdq7tUno4ZbxJt/jt
ROIV83gnsjJx67JloaQT8KN1xZ9mDrcuUsKgCScqCdSweLEKNNPo8hlzNciOF5Oa1bxFc/MtJ9wG
zOno0p3YfEJ67RtaeYjs7itSkZQ5drXpIqugDeHfz+7bGfuPZlBysJGqR+O+lRWFUCUkjnVR/MMD
RrHYUE/yhF6Zft/4JjYgU/bDWn1oLM7sfmspzvMqwxWl6usmchXH8FSn/Cehj5X7YSe65uD0ySdT
s11StUxE2HaRpBu7miSCuatPsK13DsD3NjZu6C+VjYwDmBW8JPvMHn4btBhE+FRUsHUwaMpWR0BZ
suuUWra+lTMpYEW6z2HalSrGFWXhpY3IM4kEeJ9xZxrVWz7HKyUEMf1MQErGxp+hMQIVyMKp1fpN
Y2/l2tcj/LXqtxIiGORfZGwZChGj2xpArYC/zkJCwAC4ctDvk0As3henKASflrYvrPoQ18HrxVqr
hPl1nObrohl3pLaBZGU7K2LSj5h64Flx8vkwCwozI9F+8fOiGBbnIaQh5aT3Ux5VuUUauFZ4qTE4
G3Xm1uUXx0JhSBXVauzJ5cJlQEaL3Y4S3POUD0QWAiNxE2ujjdl8aT4JtIITEJcrFrjjgqtLvjm2
1CrVLUSXJ4fNKVsBCGwFx3lSdr8G5zJrCPVDVQBldOHN6aNX+rdtvxjnJdaOEnYl4PkSNzylloRZ
Z6OU43u7NqZIbt7MEgkQPquPZGTMouT32uGXNCt2ONb4hIqMWuVXo2vp0sgIkgjr0yRtwgI/kiZZ
b9VMLgrMu6+u6j2RCDcPQ+7eMSG6QqowvqPfgSboiQlm2IjdN27QZ8VfhYrOMJUg77MF7LmLFUve
RJZCzVd7lpZ6RsIaZF569tPI/ozegRPcsgXLuGzlOj2ICKdQnc6HfM69RSced+AGbjN+ZKEe+0Hf
6XBi1Jg4niSD/Bg22XMvIRWcdUpDjfgU5mL2Z4NNaNDHZzRGNfKRASR9vEq9y3J4imEr28K4F6Nz
U2qO4ShGE0wggXQhncShTmgPMKgOBgbASrT7QcNTIDdIb36YZW8kmQl3pvyjUUeYJeHjgcJ8m9T+
u2yrFlcxxAkjkt7tybwXtaD06QxvHnMfyy/auRIFe2oGDkXnE8ZzGqnR+sEC/Fot4aNQuu85ZCbG
hGWvDt+txiBYz+JgYUUfYpJUR3QWSWISq6GKv7L8kBacCbZ9L+lAiIcPisV41sS9sLinFOTjY0JL
bDnKgT9wC3tqeHQrF1MW/4bcfmD8RFIEgyQwkonnMJHf00w5j5N1tLvxLyYDh1ParvZGaLzUdv09
yTjS63X9pfHtRiHEhTh+LgROS9PZ2jQbA/z+pmU3U/WaH5fqAwzHLzbbfaadDHz+pfMMN+i9ZK6g
9tZPmEinki+5naa9mepvU82p3WY74rMPhsWICNJpF8kXK2IOIRXHRLBwpYxd7M6Fl8wDyIAraV15
eTXZrJO6GOg943vpeY7PDf86BcljSg1Fijzq6C0EpPXIwwhpbTS0mGnV8NFPOSTKmdVjhSq1QBa7
5Fv8OnjKJr/Dby/icUdKpht1dGkIm0eFI2tpPFXOX5xVJcMhp9C5LVjjcobKZcfOklXwRmv7zRDp
V5kRfpmnHoItEX2Oq3OrelUpT8CU8J4bt4YUlR6WIg/MQ57S/bIqCaUiyEyE+NoUHYbk00jZDPNa
NUQVMHsdamlrTQU3nh1URnnUF/1o6z+4Mfjl06ccd+us0cFYhFpaj5TdgWmgm4t+7MXZQK56mXPz
k1W8HeWrmB6aJLkr27Gz/L7FZm73jOTUL7bQbjr1QcaUQ46+ypVt7gg3Llhz9y8j06eZG7CSrG2W
GAxqMlqTMMg0nveSukpWP01uGcJ3+GgxlkMWGUyVHgAsjmVZ+3P8SZqnb1iWPwGnXXXeKN3BDhRe
x9yv0NlkWs6KJX2amIXbo7pRB7y9TbGXWFDkbbtrWPNXK8w3MpgvSbuRyK2WEdtgH1Jk6woCv95h
WgK4S7BsZ4eHZIXegNqoLr9KDX1DhB2TgVEU+sjxcKNGQSsNe1X+MEoEAov2VIFPSjTEkd2HpB1g
nPLzAwEYX2acMCOHIQ5yys9dNUOLxSIKJg+iNqczV3yndEEDdxOq6mmoHoWEadoOazeOD12rI63V
fpqZa49rpS4YyEs03Cxy57s6HHJxL8VWxtjmiO0y7NKpcQ0JikUZMs3h2rHyIB0zr4q+beYTGdwR
Y7kRbOHLEn3DCk0390BITrZe+iZiBSeO/tlydJhL7U+HRD47EJwlpdwM6uBGQwSuVHkxioopcusQ
vGAheRrGHyIDnyIESfKYe0TSca73s180DO4nFWtuS0ICTWiEPbDeAyw5aLZ9MYqZBirDUVr9tO18
7qajBHDHGMNn1ZS8KSFbFvRYwg53mtug4+7VxZ1+IdW+7ClmtbWdmM3VQqcKUzwB2Y4eG+QM9axo
8GMy5C54sVnmLuscqCPBoh52jCNZfxD1iVBSXeoDJMteF09ZBKNRUlwbv1G1ELccWdul/+wdBp+G
sxPimvQw3ZA1ZbjTKZiYry+Nr/AW2V1x6PCI6qcohurX0OMrvXXFcU00wrlv9qP8ovIuKomrSz4H
DlP6zzSCdqy8tdVOisngEVdBeRFdpu61zE69Tq69te4tvlEwPdWsg2zFi9alga17So/CzXikbGew
RBpTvlUFa3rSLYHGuMmgP03W2nQSKVH1fhfpHuGeDGZrxIPykwztLGKBAaOI1+VbH4GJZViVV6p0
PAfaIN/0kqgD6yBbPl3SyqxX4q+lfatpiKKFUR015BTz7aYAsXCuSWitmp3NBaEh4heav84/leIf
6rq8OdTzZ4mOusbjtUR/9r+wxuqZnEq6U0bBNrJFhUsQZAAIoY0BnML0rOlfIgPaPrNdMSef7TST
M5x0gWgDcI5Rc7RWcDhYsBRqGXBDkybRqP3CJob+xWzdEQGyCZQH/zd9wsGIfnWMfxqRZN3ijhIS
GOdkq4vXR9OemNonScckn5X7ipuiLxzCC1pmjpPXks7Tag7nBDYeTImRhseHZSwDTa+JueupP4nq
o4jbVarnhD+mQWJediKxOJhsaVMww7DZX8/GKvMl1m8pDrqz451j8Iz7v2EQiDlANd+cGCCrmm2R
+e67BOqzmf1WqbTpq/Z3kAz4gzIagKnpEfFhIC8K5bbOrIn2iGnG4hhQwyK+9AicfQWflMiwyQfe
tLed6NVRESAZVnphnw9TAIwNHI0EH0g1WVtS5dyCcQFln6sl9G62TyJaPF/7UIBYftFrZHk4Ecby
aVHvObDKVk49uNW4/mFNDuY+7rSN3PYXi0qSLcRbZVAUsBMt42RXyGdbhuj40huXaDwylXpSaYul
hbia5d/ERmrQpWNWfYwKVgi0gbiyCiN562bO9hpkm1k/G+NdSiXPRgcJd9DtE2tvommEWkbb5Arj
XcZJgBAFjtFTQZPGrEWvtoX5DhDcCnEjt27JpLOsPnrprUMvoiSdZ0kLYhr8g9B7I0Ko5PUt476I
7nX8MOR32Xxuw9MoIuaVpxmKc49tr2YL5qbA+5R5T71qWuzvmA7r30Sl7tYVB4RMFngvRT2zFMh2
3ej4asa7SxBOge/VIIgn11+GJdCdW0X0EZRRpJHVTsXBPerfSjNhfj3pKWyggDibo7N8CBytSJC8
sJrcBIj1QAPOwLM0TjNSx+TVsne5crerd0Cmhml6AtajaW/T8G7yABrpblF85DqMIRB12Mo7iZjM
LtCXsFfdr/rDVeQrou04wcMlBes1cU4mC3XcLM6Qu9PgM3YzUl9D0Kux8kww8/a3kOwlAyWpkx/i
hmgJryMwhidU4J8NheXjPzrUXKgwI9a7+ikHt0CyHjM7w1fS+eZUgwTpGdiYqXF52ZH9zhhBEKjA
+8M4MkywLqPLxVnrvC7aeJWBYiojQzqp3w9ttm8EhpX6XBUVffudTf0egP6lAGITV/JmSpYNMB8G
CvVTzP5TyZx/BYpMiwoY+CMDfMvV5yOLQLC7CjEJ/A4dxMyk9Q3S+xgVaO2jAVjV7TpisxbpIvRD
1LyI7jxhh8yDMi99W82/k5gHVeqr50nCkwXwj83uRkN8GeZaACX330wMDhFqpp/JWVAisLfQzTsj
YsVUOfRF9mdjk+gMcaWw20tE3LTY17nm2UYp25I9mWA6HuWHthb7sSNLRWIwtyZY63MPjbjBLzVt
+P/sevlHt2VXTkyQWBRB9fyzaPJtLMfHYidHpVsCU2KgNjacupX2FVlYgQF9LYXxpEsArlmz41GB
Fhxyvlik4ohwQZ6WqvjofiOpvgyzpzCm6D8mdr2m85SocACIWWSRMu/yBjPJa1hTL81uPzdnbZrA
wV3XZhmAzTacU48YH8Iht0shPglBRHaC6LkrPcka9xmxBFFfvNnyvBEKQZTbtBs5XsVTWw6XLgVZ
zdt6hPvHJK2QmfzJbofak4XpeyEh+NeMYJDhqOq/Y/28UGVbxXFZ1MBkqGPPB0mpvbE5R0BjhEQQ
FuYGdtdjKiNl7U457ibCC0IVeOxeCv2KpjCbtQNK1q2oz/jkOVFIm+oRRy3IAxJD3JGSuyNhUU3P
KC6TL4opgrFvXuGcHQxUYEqH0t96xSCZr2mVtLgqCgxDk661Iz30gaUWBVmoxtsMHlgpLjhTfnTJ
uVT1RIlYACYhSm+KNpoFxWvmYYXdQsUEXQQRW+hSHN/Yo8IFWJFAcaAlcKZafccM3yOHiBzIv4Gh
ZNy9y1QQEx4ntGJOvNel95LdTSt9i6ncqfKPCSI4F8Q2MJFo6+NYP+Dk83JT5uvhXiTmQWVRjLc2
mAV4dCbuo82ZyfwyERvHUv1yJb+Dyi75Y/GSgsiY/UZH7Db022LCct3GO9KpXlI9vCX9cagXX41+
OIGQgOO5EMgAF7oqk8o7556RDoau7wr4OcN47bkk5HvZWjvefdn+likGi/69ax+VwW+X77L2NcYc
n1B/piFWniZ6CVH/5mhwkUh4mSEQjw9/5cpGEDElFDxfqlsETzmQ8TbXYaJ6Dn25WdfMW0fSFky3
0bBaiQ8cnLG6byOFq0ja4VmaasakiL31+m2OH0tEOFBELxLTFxYXIsT4KzSv4WcGu3keetQIC7J6
e9/RwSTY2hINY2N2wzjHz5N7IQbKceSbEhN5keQmKc5tMtw5fe3V3VjONOpXqaI9VaQA2KmHlsqS
+mMRo+UtaN0N7S3kq0YHWpZftnW1gfk1aBjK6jyxFnTyR9d8dOridiZP9vQu0n2HoqomCo5lA59m
/kVGjrHA4ASxtuuda6ftlvTkteeialG4u7updWeBtFmIJwNmGivZjeyAnMKOlcydX4Md7me2fThI
CXDEoreQ9KNu1+STUKr8FJU5rT6tFCACu3rO7DqoWzMIsevLmnxECPnCLQE+TmJPPKP7SnZi0Lws
CzdDw7Qlbjclfqx1dYWpxKUPRc97tAbjmoDfVlD/2Ma0LXjBK06gBdLdIqmExOh77Gpb0CsHBIY7
OaTsqrMHBqR7QjwgnN7NtIxuMzvwYBj8QsqKSc6K2/6JeFUvyXFj8LbVKhNME1srr301/siUu1wu
6Iu6cAei3u0R/6QL5oJM2UIw3o2Fc5Wdf0aanGPCEiIhbWsDpnhLiavBLeCGn/WC3lOGLCu7Be5C
LU1AS4XYEWe3iex7anE2JmBZwjTAMn7AnbozcVtvLORX5yVkG6yUqFoou8wkfR9NixGHRbfQzCRi
sK6Knno7B0+YZ78N+NlyAHQ4JsdMnV4XhFWZVZK12ZxVzJbFkAf6oH1KKYaf8tEay0ue/7ZlhFhL
vE2CTGJFO0XYwxstfZbj6CxEt+sN5y+anLeYHW1by/wm6/VxgafmRdmtKzguDfmH/clvr4yubSre
MAtC/uo9TH14RQ3SwwYZwKOskBc663TUpmjrFmDf1hK02eChwHBtvXgex+FU9c2jnVvGTodMB26M
ZMABmWWYPsB5SRqhtpR7m7lSXM33mEkameiBZcnXgXDQhcK1k0fmvtoNW00Ag40R9ntdXEaTtb+z
58BG7zQrHsBy3xTC0ymbOU++soTPyMELOu4XmME5izFjYq7XNZ50Zg8pn8OmRMnHcjvY+jFTVlvh
URHOiM1JpUYGdCd9xdiieK+sjwVJe69+UgHlJC9Yxc+M4DZPJTee8teewyRW0g8InRyCmErkyHpK
gMuZ/C9T9Q25EAOO395gZWzlNJIJvZhh7oflAVDv/4ZnnjAfKtkpDj30vr8RX70Y5I3BJYa9HYAI
tbVlpEGL0aqCo1KVCij57zF/mYg2G83GV7G0idBEskjwgM5GyzaP01yd2yp308bES4jjtmr3S9cB
y9QBVRKeMfWPEf9YKYcnsdSewiyVO+kAeti1WuZrdXxRGWnYhfTLKPNhZK+p85M0r6kE3jQ0yDeD
f60Iat3O1ZfzXBsY2XqQRRDpdPmz1rjPMrTqhoJ7gLd9gfNpMD4oEWdYc+tWVuk3FjkqTrrlBnHF
QmhgNh6SRN1nPdY6cUXMsNPj1zW4g6RJvtqE+izzECSdkxxB+UDMTPueyCAFhonwtx5uwzr8iQ5S
MnhN5qDjUa9R1mxVRvMrhygc6YxmcBWYhFVpL2yqh0HbGwmL2DwGdOXQUVOh6UlH2g2lAE0/gF9D
oWwqbd/kppNITCRA7g84Pi9Z7eW5SYzJkmAd32cDEnfChZoq8owIkwygtOOQG1jlM8+pNfibkY9g
phsMqBfMbMmqnoork69bFvb4BawXM18PIXae/I0NArbO2BvM9VTHDJRF/pDDlTJjsAEE0iL1dPkp
Wr6Mj9BLaJmLQbnKRr6Xh+E3Wzr4RuNXhq+PahqWUTwha5gKyMKZlplP4zB/QxO8OtNwEnzKTbHk
iDcwfq4KeQp6aVm5EcBwisLwW6ud+RKy/AVFXHcu5zk8x031autEdyu6R9o3V33R3HNIWAQe9f8G
DQAD2XQcEWWIVC/TXuY4+sH49pDi7BcayIMxxO+0xNTeCqdnI0DEJMTOeVZD/ZrWypcYJtoCjeVQ
NYvB0xqBe1ksHSjzzAiAqz3PILFDfuq6HZBEG21N517lgWNgP0imsxmnHd4Q6UfTsgtBN0mwJBPL
rfBW0L24HV/sRuhVjcEjgreS6a+q4PCdBeZVwJ5K4MykPRiralorQ3Jy+DcTCU2+o+IMGIw4IJpO
/aszTG1RrqFeGcXJwlbP3NLC0iGb0masFAd9en2XmVivU6GLCqFtA2mSR8UwPqJkDuwsvAxl7kdL
te9beRurnL6l+mJTUiqlFqiTdcLWb7mKAsjGzNCK67dWY3xPJteTLpq/SgZKHqmPCMYrfvoYvjS+
UUOW9nFbvnQUvU+FBjcCw54mxJucZtB7svlVk5PXotVNtxxMrnLYhAn0hkwZnjGLQjft0TFaQbmG
jGdWdDZs1EWOBdyWhWklsxM0ComhuIXjIzuMJNsmsziY7bhnYbMFaV0FabG8JRX2cLD3WN8sd4yk
DXpD37bHm8gZPYY1+mPj0xbNBUOZp6XORZ4YGk0IQsCph9n0gSLlUFcdExjEvIwktdgixK19kI9w
zPv2aig0pJguMaHL1kGdFpaOqj+Rnt2uXCmOOOYhr4KRO86XW6X34BJkZdu05lbobBuYUXCfNTXf
8FDc7Si6jglSk1a1n6su/4oTBscdiUwDI4B4+WMX8k9vyFcWg9tr9dtoEHsVa8zSMuNeact9nliV
AdwgjcLMDlLIiUMyrmNqCvVX+EY+2VVTZobS2dksiseYx0fRR58rW0kT06Fl/EnYxi6qltrXhsEP
VUYBDdveUvY6MsS0RDnVavTH3BUe17QzZH3XIR3FC1q4YtLqp66npCgodOJBYhQonzLF5hRSt8Bl
sC6gPau5X0m8bVt7l7KpLaRpD9Jq28adC0AFYWBPjcoWAQnTQZLgAeTma2OzfFAzTE1rG1PTxBWz
dZ7VjNYrCTroAkQIEr5hsqYtd+Gs7Eno8O06h7YOOcmB58jyh62PnN0WNfTLGiTG+N0kZNWJLZoE
b6rx/HH7EUL4lNv5BuzD2FL7okZkfnFEah4QlbSrbPVsGv0L8KfdNBZX0p1dgyozGgp/UKRL3vwm
yMtGAxU43pxg5QvHYXm15/zMybRVk+F5kkFusI6RKusxZNK2re7W8m5gFpGHF1mWfMII/tnSmlNo
3YR6gVh8ijSIBGP6LNj0iRR3JS0BIvzNMlvXRsu82Cyg6xEUaSJ7WFAIpXa9t+YZ6W+1cZzDirEi
LNrF9+P2FmYD6sDSSQJVsigMiYJoBu53HRmfeYiSL3Ud00nNXsM8hginc77KmeyiHt4ay4c41jxr
psDiZSxhHaYOOzOHz8OwRL8tEX0Sm73KeZNZD7fMDBhC8zwTQC7r+z4Mj6WtEfQFGoVbdDDrQFax
N4S/xeD4U677jSYFJDZtibPwSgu3tq4yNMKn7jAHz5jcrb1RxS1Jvc+P9qfV1WcuocMaZhsJ7lG2
iBXBIwgwKlyybRQym85mXuz6j9px1yqvalFuyax46kzED7HX5NmhBfQuZ59Z+ag7ZSPN+oc2HWac
mBHGJ4NM9gzVP5lIm1JQQjcMItEWcbX4oOtw1LwkEMNL9LKJTLQ9q5e+w5aQAg2pNPpAxsbgGGsV
WFfeDjcVcZWswD/Pp70zx7gnpo0iFXRtLUICBM8QnGztYBcfNhN1sn+YgJYe6IUovypLHsi0ddqK
K1uDQ3LBnKSiRoOCWMHGmKhyy071V6lNKzjA8VDMkFf6b3N8VZj1DuZ9HTUNNiGOJMNFhnMgXmOr
ydJmceLnlrq/wkYSEfcVDt+N8pwJw+2Q7hnLN4mUm0hWflQy65/ShZEh27UmZLPcgxkxC3dWoi8l
i2+KIbwySQ/J0hyLBVrexF3fhrvSKTw7wumd/CG5SkV9Ncf2W4oIkRIO1UDKKhefCqMp0iKebZt4
Y/xa+AR3dq0FI8q9ybrr4IYAGJDSYSFJn/wQxZZD3A8yet/iLbYyuEP15xC/FTbZOcxXFES9KoyI
eK1a5hUpwBh8pETV8eeBxUEFcJB0eR/FGL5HjtV5/scR5nKDH/BBH2RW1MNyjrR3R/Yk8QbxlFUf
/Fo58qfOejTp9FmaFsmVNYZr7aHM5h+n4x6MMgQH+SgKiEpsrNTiqog/E71KRCsDJRN/9aptcLqj
g3HBmu8ylVa1/qxVtS3n0EMC6uXGC3FLG3FrpIjMrWPBMNzk5eprALcQ5BDRqcrrJJWPsJW/lL7B
SI0HBi0l/9IBn6isvJVQLMTgAPjgywKas53U9k9I6jcUjTmdWE3FDFMJb+CwYKqWZiQ3LfsOzzTz
mFw6W2tcLCJlgTasYfjYSbhROK8LGUlVl2+XZd34TM8luPpZgwTCZrzHoZ1qxVFGdmYjkhqbFgtS
6xJpiW5YIbgWzgwk/b9Ud1CFN3ubXQhPes8jWBAwPWBwItiGR/2RLfiC+WkTltyiSVYX0IMoG15L
ptu49oj5Js6yAeeQByN0Akd/7fIbRnghjtSGNopl6bmOtkl/SNH7ArBYnG1Gl4MGlvj3Zj7WiO6i
1OvlLaPLrt9xUQs4HWcT9orzrjav5vJejIjq0O4u+nuh/RqsRuy9aVysSvGYlnB+JfmmZxaK70to
F4iQiwS1C8DXp4LnzvSxkbIkBEUCOFvhZrfgAOS8fkgAUNRQznVrSNfkt5yKGh5C46uY33OmJ90v
XJolDZgDKJdsOGgjcSUe79KKoe++dRjtADFZ3c30hOb8CkeA4IH7YgC4gmKbP4c6djZqzaBgW5eY
cSCixzRSgsRHC4CXAfH7bmtfU4rCwVWcE1K/bWf9Q+mAAVeFkFY4wy5SF8Oz8ne7fO25MEme8hJw
ZGzQDGwAUxBFz1oRDNKe4TkB4F6V1jSDgQ4bcLRn0qReqLw2eoxkTkIbw4r7n9RezeSvmq6NAeYS
GBuQuFMzPOnFU5PDIH2qux8JS3v3ZhaBJR8pC4vl285XHSXsJWghI1l0B1EyuKxfCLpPiysKgVTC
xiIeokaU7JXGT5LQEx0MkC6EviHdy4LkDQKKbcNzWuVCzTNU/dbYETiT264++mrzQfcqQ3IMGwiL
YD1IiG6rB4QFq7pZUgpAm75lB8UUFALirAKVGhAxCO9eicFx+rMUb7rU9FRWc8oh5Sj30v5cxeyW
dZxb9r/vOWpQWXhq5Q/2OVcf/Zo7+QrbZcHMgwhnEUcYjHXxKa8xGbOXsOFXoW9jmYhoEuBky1j2
gzyxj8UY7UzpMhZ+pWBkifQLY1Tumk0IwPuJ6KXcuQwTlGYSDzF4EtaVUFkFpflv0skyjCC2VfuY
KUXOH+qZDUksdNLe2DhaRAw1+4mrMr0jDuq73RDfCfXg1cKU136Vwh0xUo7B0OBpg4UBcH08m9Ur
hn2uywrlMiaKiBU/MbwosXl7ekb27/VbSVaPwcn6TZODfeo0oy4JUd9pxL3jZmXq8tJlF54UC0eN
o50ZOqc1ALQ1E8XPaXQM6jYBxw+rbEUKEQP02FPbZ7l4U/l0WXzNqt8B6AHVhnQxaijxyFjiwo/V
XSp2fXcV0wV/3h5PV6MHLFJGLvF4RMD/A+kzsbYaqGKo/cygDzjAXqDTq6vhcRLPGj+6Q/Gfdau7
Fj9nQiYBUqoC6AoUPZnvKsVD5WrfYIWkaA9hR1lOk/0qjaQ/uCiM4rOEAiyHbs6Lg2u2IRBugE6z
FZJNBuWxm68a0y+FnqHNlsckeeF6rGF7rosjPkhkmIGBZ8QZ3PEzWn4ISkniP1YntjR6Mt4KUhbx
nUfkBV3mblsw5YWgvj5ZqAVcsZ579cNB29Yq1IXqX6dGbjwjbkMzElHryxNbhxc8BuP8T5PeBEqa
Sv/Vlh1SjjbxS8srCSifbdemCuuiozLsIMRkqAGJuNV4QDL7okTPSnUvMEP1YJvm77Q8tOoBEB7N
whHYYm19z0zbLV7o+J4LHxcrf3tsnm3nEeW+hAGTMan4y3j/SQwb7g78U3lrstAeDgVyKAotRzsh
ou4ssaI8oPLDfKBUQjE7H2frkZB7rnAS+uUIbgKmyL40PvPuw6r9MTpn6Yeh+UlIww1j7o6BDP9h
W3zOPJl6wH+qFpdUyWuIy97exSWLlsLN9H0aH0bcd5K+nZArLMo7BIbeYZELkokEHHsH5t0aMFgz
U5PV2ZdW5SvJiSoGIvRRy6OEXtjL3zJmwO55No5krBMuOs8/Iv7qyTXg7oRcUDnBrG4QnsWC6hyf
JhEGqxv9H/NwM99gGq7olSglOf+Ms43VgrwUmv77mDw3w5aUQD2lK2KMwbSKJEGL42/JL4y0xuUw
6G68rpS/075nlLpZPqYGfdmWlzMaN4XmMbKCp4rI2oxYlCMNHKRzET2K+r2OmSuzrRmL5YStvelw
1TIz5IB2on+x+iU7L2UO3GC9jZ4z9qTOq6O9LBAqLW+FPUkxbMzEz4tbu7xHLKUsaTyoSexG6XXN
Hkoqrpvxq6M1i9ws383p0Yy2dh6A4vfH4R0rLYrpjxzyvPyTaJ9F8x9H57XbOLJF0S8iwFBMr5JI
5WzJll8Iu20z58yvn8UBLnAHg55ut0RWnbD32ug56NRq/70pXviTMZZAT08yJrvofpzB36r1evA/
5PpdUsOdpcpLnH88djYL/0F7xMg4K8HfouMDyd+CHxbk9S0a+p3V4fUcF3V3SPNvSqCVrn9N8Ydg
sYq4KP0XBd6KUQlwz3MF2lAFC17CGYG07unnwVBdNokG9HCkos1bAOFGGWa/28vvXnrXOcM0rJoE
h1jA6ASZt479AKxSM71lHFx4MoErcioTo1SivmI32BO8ZlJAqI4P0j9Hy2nSRFUZ+kQdOPsJyteE
biXJN/0tMdQza4tcOme6Kymor7SHEY4LUxzZWGgfpvwv4jlMcONlGkAh1LdAmB+B5WCLXVjSt4kE
CPyLGr0Z6aaOt21ysaOH8M54iVBmJOB/lIdRr6xmj9LcZiXUcVxyKLLflxEuOT4nbwh9qdLdzL61
LaAb7U/hq2GgAzR0r9Z3Galjpt+BN6K3XU+DvSj7QSwa/Y8PL4jOgswjYTjECVBRvfhzw0NL1iTi
H9s7eenVsx+ydm30raKceuNSFe9pD9PX9dMPMR0ryPgqQebkhvgch3AX0DLQoBf5QQLdUBEgQGqw
zOW8UcdVYT6y4qVQdPq2vLKAW0rMG9keq8Q2I0NpuIPBaC0Cc9c1pJJX26j5k7qvwb8Cs0BctQLn
Dau/hbXjdLqD2ifGKok/i5DfJX/MmFxF6Mj2IdTfRUsiEknmIaUSUZvo0v5qlsHAv3ic0F+VfIvV
VqKSzmvzFI8McyHo5Utpjq3qHrJ0Zf9jZ+dZ5Oox1p4XDtcM1lko60fNEuCWMQKtI4US7FdGvJd8
tiYAKPZy07fSf9lsvgNdWxvN3ireDUYoskNEXomxjAaMghB/HiMYAW4zGkBGSusMO06OKwcrSoXw
Ojp7EQnbrKCh1wCWEuuAW2Ni1nxvgg/1HeaIMNhUkHahq5A2sUG+FTU7+eZ3Su/gKZpkVyGNY94T
kNISweUvcAL/jNG6b46W8a1zKdWXfvxmob4Mxg8xbi3PSWzKUO4JVqjS+AwDVjk0nMteAtzBWMmC
Nkau4MZUt+2wl1HoR9oeFYI9/GUQDRDW10RNsEbzJPkYkqrBpBoR2YpeByztaEMc2ZTM/UO26gq6
e/SYfnWSEDSPMrawcdlqT9RkYbCZ8ykG5tM5Ad75vOOpCnoDLK79ZlRcz3j4yiulf0VD0aK/6eO/
tPqesH8qJigaUCIseZkjtxIg445J01EUFwWEcmBQLfBYTMxNVo36MwCJ1FOQNdFnz1ylVNclpxMc
ZR0ob7SJyjerxRJW7JWCW7OnghFbk/Opf8dBMBKLNb0zFoCtuuPZY+WZadeAaV25McpPAxqfzZwX
pNBLUTCvzP8E/CTeNNEulHkxMoZFxboqv+KIhKfTKNypx87evfAnzNIyfKwO7GCfNKi6ORB5wWR7
WJaAvzyq+CaDXfqTo9Nvo0PL9LNyEWksRh6DGmhgHJ9y7y+i7lPixDWFaxYXDV0U6GyODYP/WHd6
n7MdijY2QHbo700EdvRB7urYIqfVnlb2UmlqkesF5Zup/KnFpbYhwReLOao6L3G2LGtk5Oq7x7wD
GwIbPtJd0qtBnovNP7HQzfhtilMPgngGdKFPnvBpcoa+iJsWYb5idRnKsCUxNBQclkk4LhOQ46Qh
VOYms54kyDMvNPjow+qhDf9S8JLmN3oCDFhX6wXPzPDdMjlV069fUgkQOG8tw+wzQdBaNE8/4Prm
p6Dpt6ee+tFfSVzhKyW41x3zDQwvbncreAKqVYkApNUxQ+58HRlDCJ1uZdR/oibna6uoHzV+Yt1G
QVifMnM1nLAlLmf1pgKHH3qmz1UPOKzV9wNHo0eLwMjCT/cheIWp/1Em8qNX0niIyDaiw4F7CTe/
D3+jgEf2L8/+FUhYyOfaxuLXmj6DfzrqCFXaJtonNi5XTyNCjNY9X1s1P9bvyD0t6SYVeHtNbhSW
yM096j47xETCRt2FXfo4jmfSsghT1vEkmR75bq6M1Bm2MseKIv+xOkmkoyftSokgxDttSMeWuppO
bYTjLCESHaavHmzasljbEdmxUEgMfB10B4ryaxADxq/BoMbuGtXu2cCahqnZGteGjx/sqTGEzkzh
GBz3/FGco6DW7OkzwZZVFT8i2HfKoW+9lUxVEiarEF9yGnRHUsll/kJxvI/B6U1HCHttv7eLi+zv
PZYZ3lO/oZxr+g9DYt72SKDS6aObBTRdbGm/BIooC2mcQQBVE9/LH8LnYFgE3U+Oj5B5DwzAo4/A
FVSq+qQfaYEmGBvLYy66hHeYdjMbZTHIn4rxGxU0wqxolnr3NIufSn/Toi30wKXR7gpeSxUs4F2f
TmDi7YgJ71FhJeAJypD5K9a4e+9m9xWFXwRtBNiCtc7VcxfJGRgiXnmWyObw7BP4BFs54Fh3FGtZ
mG6fHvVhyS65ZtCnb7nEJwO/CbQRhIAxhylPx5hv6Vfx/432qq1vujUuyuFz4n7i05M5qOMjoOga
dWzMMta40+IRtRIzWFc7xmo7UlldGI8o5xZ2QEDLFWEqE10j3U/hyZPeg/wldS6TNBHfgxSTVPbZ
Jawf7rKMznFNNAHASBPlaiVcT1wsceoUBypTmFzr8cZKrAvxkze/MeK6DvPlOPuaOCCjLiRSZUMl
rqunuD6Mza9SxJuK2x2012oiWDT/mg/AOMVMHzLQK5/5bE1nhKmV89CTxjb9NIPvQol3RvFtMWLF
2sb6iVIiNy8ZzQsmMAIV2ahzQSHFqFzJOpQt875N2h+jlpxwohzIbSOWEZVx+wV9AVXZNkp//y/a
Hor1FuAZFIyvVymmzJoz1+ZoMlBPg+Bqubi7nF49egoNI9NpJs73fD1BgKN2EczhGP9IA0dVdCTx
V0s3dn6ppXPHMU2kSsdBMx5UwoNJELB0jvudapAbtwv1HYmY/Q/knrb4nVSgMrDygG6gaYQRjhIB
BXD8HNlKBD/T+GMiCmgpJtPyoGoIUgeSmdh3tixSeWV5Ktd1fjHpMCP9x2dWLUfYBZ9jfInre59t
agU55MbTrpmNCgLTeK4tpAiSErdgjM4VjAP6n3zVDShNCVRsEDZgNaswWv62Pv7Wu+53/PSgCOYW
j6mGBOVKrmWCGfwjvJWQ8TsuMHvqjsqT7VLMy9fuZvwsChY6H9ypBopdlgpZ6orfeV+hWaE7AzW7
CS0QKJS32MAguRTxnkVCD6ac07n90OsjNPtg2pJkV1jPpN0BuUa9BKSqpFNOByjq2kK+4PziubAu
7Cnb5gCCaiQiS2tPnfRnaqfwKXk4arA5VchiWIVGgBQSVuZFzV1zgs9FUIKD+4zGyqq57hYzPtHS
gB4u8reaYXkThctYYZczd3hknKIwIPAILkqys6oNi1TcmQhU5l9Qq88ivefy7OrD3eA00ssYyA5a
BxZ9BsD4kYdmWhEIliEu4J6E7ib5CLd/S93xh71fByhxB+4ZRzHI+cD8ffdiCwcSTO0vod2LYT2y
J8AUKBhcY1dCOYVKUCaoIue9QJW0GI+R9UZkCTXEitRVUT5Q7xDsUSefOZYoeEI1oP7YnRI6ECDl
a81G1a3RIZxaWtaTH7tNdwURQjVzJEe24AXKbuzppEEHtk0bwk5accNgW/D6BOMhMD8j7SsQ7/X0
b5Budv+tFhvmuC1qbLaadgt8XJjsWTkjqk9FvQeNx4BpyRqAgR/CW7cu94au48KAVHcWbMn0cJfh
5MXooxMYbOFbNtW7zf47LLYMMEhdhRDDv/hHeSXPwQBolrHyr+NwJ0/avUUdqSgzxr1aYLBZqMo+
hWeT/OQYcmWXUltBO74z7ybCn16Mm+Cf3B3L5pSzAfTKXw3rb8eAlCZcZnusIRJe++LZewvK1lT8
8HGtW14nw/oHcyKasAD3BcrxK5cI1v1J2fftI2pxxfMFoOuDNNK86q+4uoTpaYjP2fQtEDdobLoK
7Cq7gOGKudfL62hjFuU2jtgJoXTp9jUaFUYfGhbDSyFulkVpVm1UfVfUjgdDpGGb22384tIF3x20
4HICbtl2DvSstQV+Pet/9HiDa6OzCOeWDxF6LHhgJHkxwYCHnYVvDQG+Sfonhn0pH4KET8t+leO2
CS309Hj6z3LxUeeFA4ADBb1scWNsQ965vN8Q6A5Z5RJH6wHRSKKAtyD8kx/BTk4SWEE6H7G1CFCm
HUtuo4J5Rj+Ln0jJUW9e5W7XTaQnpvuUKC+v4I07xGwo5G06kYPDdTSo11650M8V8SXExcUYfWnQ
QaknDS1C7JixRnRUv5TsN8zc2LSg4uVU4dzJkyNxJBYYO4gopGIKgISkzTPnlEGWmZZ/au8gTFPp
wEcO+bauHZn/b3D/RET7iGCJgrohcivl70aHQP55gSY4fqdoktnbev/f8g7vX6ux6VO4LrjF6nn6
X7Amq/Vrqq8a2doHw1cK76GDPJxTS7ao/GqU3Y9ueAPZ4dqkuwh5GesOsFSwhz9y963rb6l5NVCt
InujXmI2Vr0DrtTKCyuSbmajLdlHt6SSkrUxGeGKzPd1GjOoQGtRezAogyN+pk1MVLARpl9eddCT
ewJ6ijFzxflHtfhCu4KVPIREg4XMIqqOeqjeMO3uoExzXfh/Bs5LO8AN7TM+O5JUQ6yKOX3XDCsS
b690f+LHHM+K4RqqU6f4F/hUfmHfjoAsk3gdoTgerxR/GsMW8WZUhzrmaV8bHWv8s1FtFK3HMe00
mboFRELL6foRhj4k3HkVb2wYkfVUvaFJAlkwhtqKG3EgCTCquf6qEDctZ/m4jLKvJtrPhUiQUq/3
yiJTd330GWXriDaQ04f0m1E8CdPUZ6Xbjh+vpmzTxVZGBbclg7OGAqBZh+GDgCBdW9r6gf2Q131b
yQWAjW6CfYrusXVWiifLO4Sywjj3MvAu9GL0GHwFezu9VN1Nzcm6c1kfFYnmWN2FAbdm7fmIvfBm
6bcK0WuA8XVqdqZ8keRTx62P8IfdjcW0To3/9QpmCpRiKMf94tj7ELUjoKvt2ahPMUN2pT6H7XEE
8NUxaCCASp7PJIJbGaLNd+yiCbeMmQ2LagbBB+w6hRQy/aXqBUM3IB7sPar4XQGBGhv/WFSiFyOc
cEvgoYudgsUhsVVk4u5zC87Gs2mP+O3hWLGE+SgAaUOeWgidr/YqaRfbxJfGCCoXF6O76snVp0pQ
1bv4KPXH1H8RcqSSTEkPk9+C5G1ezHrYMsWP8Nde4wT5d6h4m0wHgFy8l8MzyG49aXnEHBo0kNum
vI8eT7hT2ATT9diRF1OAsYGgX5phltQS6mEUUP3FY6CdOVPLIhNtQbL1mL5a11jZS+OxtznQHrUQ
7gymrIBCJhT9P5HF2EVxk+w3kbVjozP3YvyPGv4QaXNuTe8oE7B+HJaeoHW2cjSQuVtTHpYCCuTf
PFZRxw17YSxPCZ8DZ0dyMftbpKxG+RKKc6EcQIVRzEVk+LJcSTXkjERDNMtIe6GK9rRV2QH4+U0t
N2XoS0nTogwXjHQKHn2leCefEyLrtg4OGbV1ALagqsOF8N4M3bGmZY0Gsg4/bE6dcbzq2Q/+dL13
J6RubEdR1KvFmbV/mQcIy59pTtzQ2qNG4nyuuTZm584pU77hM+C79FtIRMfuZ1LGhW1MO1GQTD77
fp/8m00NBaGG/GCgm8hQS+D3xv9uMckOX+hTeP4BdVreI7D3Ml8Qt0UAgyP6K+Yjire8in7T/JMP
lb1w5n82jOEgq1izlqAAUJge1N8xZyPLTYR2VEPXKbNsfhh0o57KtosVA64lJg87kzdMME27QhA1
R44rvFDSF09mPKxJKTHxGZcb27hJDCwrdV+Wa5mXrsazmqsbPHwx5seIwIx4HoUeJu+XQgSUNEOi
pZZvyhhN4wol9ihx+zF49gEktF250Xrap4dZ/NNqg0SBH5n5xsAoov/ibYNooYk/dg5lurcypA6I
NHhT9wyu7Ais6wvdCP0anNyMuV9OVMTOZh2CLy1WUWozXCU7huhu+WbyFwEYrNjntmU43ZHBxU3Y
Oewe1GdQN3vb/lSSx0w2SxRQv1a0HE9BcC7ot6XUZlZWglpunUo+h1W7GorfFsGAstLMbQQDeULJ
gKqQiOOlND0j4xkNF4guduVmYGTqZxNRPubXoGEIG+9CAYC1+JRZT2RkchhNc2iwG0b6oTJ3RRGy
VrpXMUm6Gg2LfDfZHUdPLXjDR23JLNlPtRSvTPlcTOinbkgD7ArH68XT3XbuM9QLVFEq3oMcvg0c
TZZB/zE4ohjX7AQt+GI5XRGyW1re99B8qkzjRsCJJA2MvWNG77J/srHclOVvRSoMnwBzAm8PW4D/
yrA4eGBYttSfDOHyJQT8TRjdAjxyafdhsp/xkLsYTwudIhJirJRcsDHFTvwp+Ve1PInyaQ3XeHQL
a9ufovRIAwMepA/difsp/8vQUuXxFi8jU84+XanTNW0oy1tHxr0DSjnesd5K6o36QHemGZvJWDf5
TQxOqtDsO4PGqqBm8IzMMu++UhQpfnYnJBVH+zUzzqypGFV2rDh22QAMd+UPV2gK6rAV7VvffqpA
yoMvNT55yUZjcu2Xj163mRZPSy4KRxf11hCXwXiTgUDI9lceY0q4xSnFxODoI+Nr/C5LQXIo5Vr1
N1LcFtYjKU4xqQ/DVht+Um8zG1P00Vgp4WYcfm18dyliUP4EvDb6KRvAnXE2k6uj4pOO/W+UF+Qv
DAYCozXlr2Qj+u5vWoLcncRJnD9avc2Cb1SwoXmL5/ZmDazAE6eBwpoPOIr+qu4bfVWcbec5p58e
B+AiTI0C0y0G+m/8pXhFu+ScWW9yf/X4bFNE/AIpvoOOle0OG55uSxwt/heP3Fr92LCai5gpV5Dv
McF/NrSmAbaHjtxaCRRIkFxCVP6QVUX+YUExTh0Qf1a/Rm3fRjfT32P7C4tvyfyns8RGMMiqX3Bc
1+E6IIM+XIpoo4r7OFE4NugH3kSI3ddtXwXRDeplQEPcoCyR55utJRXJ7f1rCUMbk5z2o8X4q1Cy
MgBHP0KD2Cb3Ojh2LUeIvZK9OzMMYZYEqN5S1DkF1i83DTc4HYf60jXeys5Oo6Fh2/9DC7Wu+wIV
V71shb2Bwb7qGPVP8c2aJer1p5i9Up9aOY9tSY+LGV97gjv8p2qfhQUY2uLnp5VlWbMYKcA1CpiY
Kirlp2lk+U5o7XDIKkIGGZa9/PjVU3KU4UUy2aIS9pgDDGTwGNA7F8qruqk+S+FnfU8i9MhkR/CS
0nNy+YnWleRDO3xKUr7hCqCYlzlUmjVNM4SRyvtVmSKZy0Y7GRPP96Yy4FG443c4bdSAEn/6hKci
sbfvh29hPALQSsQWkN+1sMyzJB2s4TmnpYzrsHMk3R1hcuMUEfcp3zMjHcWm5i+i/Qv7fx24kjkD
POn3vXil0VYZPzzYI7U4+gox3xcaIQmPVI8lCOWY9cwRUpbn2YSd/tWvMhuWFQowFlhqe9dQhxQ8
gjRdSehMxlEYp1HbxeZHSrBzvkHPjVxBezCj9TIo3iucGxSxgJsWJpryiffSmsNWnxlbUpPbfrKc
iefVyKBfsbOCfyKZGAuYCrzH1ZswGcJ9TQn4B+9PSw+yvhcIE7BDd6gIgweeMG14qto+S6hFeQQI
b6CZriqY3UedFyM2XGv+On+0/FDP87h6j4syCW4aNjCVwmWgwolZLI7+bSjvRaxTwH5Z6VnJibGd
x6zruN0hMcH8m8JHbv3doH0qPTzDdGV8y4iaYaw04znCvJgnH0H2HdlXPd+JD79Z2vAqmSDDZxM4
aRkHKClSckSGKp8nhWU1BAuQCb5xk5uZmoVOK+GCpjP21H3fBbsOlFzEWUsyjYIgcVbWz37Fxm9X
rbwZNVeCaJY/c/SWo7jqeAIiFP9q5qTZXsKdBbVBLNVvVd0otHGJd46R/2bSmb4xRaUtzaCyf2W7
Yuc9ZtQFiPhYNZxtEGQ9eaekpxII/gF/yfxsgmsyyUSBAdxExwViifyptk9da+yW/rSf5IPS/ZTS
jTjiUD3wsaLAbsc1jo9F9SXN+48O7SyDP0abLQ+ChWVND1dW+S/1HKOnwvF/pcHpxQ/D48RzdQAO
mkLPRYcTKP+K0l4YSG5aBhDiI1aXZcBc4ZFwRSA9dzEQKEeRAQR7jBoamuJpSu8diIXEv1n1BZsY
g0i9e4NPXPvP2DQZcNJAtJsBZYPSQ2nABefbK5/fGZngfAY6Ek7uTvsy63vW8qMnxy4+ggbrcY4n
3k4r/3B0GvK3Na4EUbo4vNTWVSRSuCePb/JnaM+gGrvu2YGlHey3gbJMUj9DtVgbyXXEaNegyg34
UQiKWMaMtpSZwDfLFdlj2hFunpXsr/Moc2T10XibmQ1lOmL6GJll1ugWW6rX/JANrq1j70jPKkwZ
cyOqHalnnOB7M94H4sTeCA/fd0mO2KSxJibmZVIudICGOObtsSc1O93FxUoyHB/vr7zHayjyz5pB
Zmw9Av1utX9AHQrzMuR35IkcBmV64EquIl5jZ6wony9tyX/DphW6D4G3sF9XdbnJgkPJe16n6SpQ
bwJtOYzB+SIqgs3Y3LPmjl4dSOehLLfNF9cq55CkfebN1Q/oahaJAoF5hTYkNW/dcGWIb02A62+p
euSK6l+GimrvHQTVsryzYmalwQoz5A7LycvgtCE0Abt5s0H0JAhkUW9dflc+0/jWtN2yec/YdMp8
qiSBvBSLu7Ul9lCOHYXMLo5jVPZheEdBlPP3ZZTDfhx9r3XX6c3mvIcaoXaMm1VFXZ5APcpsbY/1
jgf7ZRxke52V5xbZfOjfvXbrKavM3CdNcwFZtgqZGIU+PESYwoSAtei4VRbDa6zapWAgNbmzLn98
VqaP1PqGl1lOKHvcuHK4kIrWCR+d1d3hpq4YzWQT27XoBAIX7pzX/cJ9qCuSUUJ0gwRsaUdpuuot
cLH0JrfXAe6mt9eT7xjgSTL85volLrijGSVVroWABiAviaYVC9HuEgcvb/xokLBzIH2EwW8lEJla
e8B2BXHF9rAqC3stUfpJL0oEa74qsfhCTE0pXGQWO5SC+OlzJDaYYdl4p92b32+TZxCiiRUCQNkV
9RHNsYRkFn3YAPMVtU2lv49wOzqUvbb9O2S7iS2G5f308oeqjo4PHd5oXzTKYwFi00JeAh0qQIsh
GEIlIedqtJN0p3sYMEnxcQc7HEIMbYtkxeVeQLBD8aswzbfI3HX66Ztxvd79KCgqBsK3mbQeYmWX
GYeS8nDQH328H6XNwBekjpDBFDYgub7lmJn0+BpnjMGVJe8eqHiNv13QvPfE/TUNBa0JBeoutGPB
uqq6StMRnNGSphpjCadgFrgG6BZ4SmR9e7LT8RnMYmnhRKCK6+LII5exN2Tsk5u/KWUWUwTIRrXB
FdJ/1+Z5SE6CpK42Kji6Sc8BcKx+jSYMFMbvDYq59KgWC5PKa0QNizShXPOAi+iky1uf3p9gSppy
6AnlgplPbXwqjzD6h65bkp1IX8r+h1a9yuhXAEOWCaWd5gWg2jyLcmfDcy3eVG5kzP3NXgwXvmSI
CsI+zaSTnn09ceM0/CUjuJTpcPVTaLA69yqCEUDm9sao0XMiFtx0oLBgHsp7TydoDzUaXhTUUJz2
zBdmyQW6f86XgvcgGZAedE8sKqsqvsfG5BodSSFD81CNb4xs7qTjRgIL6y8lcRPooEXeLEYJIP+A
lI1fm6mC7T9/HPPyMPUQVecfJmIGspMupVUscxjWHeHopN60urwW6j2tPiKp2urNE292Fb68TOfO
Qm1qXjvz1YY4OJlJad19ZB6bUEa3nrKekAso0amt/0g2dGpEdSqFASrBwR83WiTQYgeXkvTyio/f
ZnAImjSolxKQigJhoqA8i/XPON22+aWqjj7WgxAysRZljwTrv435rlRcybsk6B+11AkpwG0YOyNR
3YlqMFea5c2MWsRzAK9OzOWyByhH3v0qaNSFgKvSdsQguiV7N5m0WHSkHSQkLGHu5P2NZKsFXzY0
OFaFbGzrQ0OoVlLfU+IlfE5FS3cH342Y2QIDXvSsG3E8wEsiQgf9isUeeooM9lgshjD+9cThAvWk
f9gQKbXtJhKqPMciSKFkghE1nGH0OHiblqJHR8GYRSMLyy7j9Sh+QsOg7FDRv6BbHN1qZFViTDhf
mLiscFZmbPnEGKJaxOGPdYoR6gBDwcADa1P9qJBIAa/zCB2xkTkR8q5seCc0ZjNFtyFkr8rFEaP/
wWCAuBrrmKovVQVbPnlowmzfYIOekZnthGYjwEzQt9bfigfvoKrjBeuKKNqmBKCMtlvPpvyHP/62
1hWDFe7Kq1dxDrK5hU0msqstvSTvK7UOcBaXw/jovGuivET5qoDm0R1Mpyw7BdGnql4L0it9XriK
W28cWEGyXKEcgVAwwscKOH+YGZZqypX7jmd6GSlvcnIXzecUfSj2sWaNNlpPGbUOK8+IVbdeeksf
xOdCZU6tcj4G3FsERrI/ZOQyTdYpHcp1wNQrrI+z/76QUXFVv3Fk3cdZJRsQy5iG/+yCmhE+YUZX
DS1hUSlnmfAZ69on7aLv5xsMrAd4zrg5B1axJ3PUDj4ixPKqhu5QIp4p4HegNujSaJMwM+zwiZEH
t0wZNKqo+wzsF4WuARaZv9D+KePptzvuGTV3Bkly2CuA6GYVbTRMMOlbSrEh0IELQ0Eu/q+rWJHV
jc+JrR3yvmRxW/41QOZMngowZVzUANW1EHxV6ZRttYHg7YQIFYeOoib0kGZu9OrYR4LQtviuVP8i
Yh0T0oiq6r1sfGKAbkSF6M2mH3ZeVpxDEePVsRYyy6lSo3ntRockasY5n/n8o88fRt06o21wF2Ts
wg0bxercVgFtCRlgqLtC1fkiGoCwTfeXatGp1pVfCTVT0P8vUFm2zC4l600zzmQXgKLhgoEXomsN
wtMBH3W7SlAjMDU1bGx0Ltde0OC+Y/ERAY1Swx+cEUA1qZkC9Olboe9VNgdIUj1x9cwPqzuIiOO2
X4s62ZcfKrXNxCI5x/TamPrSjz/N7n+zFlneEtieI5ndJRLCrtaAGJPUEkduSOXWS8HCo+mZAAPY
NabE/p7GXBCblGmaYbEvnIhAEhR/rDUPtTL3hldhXMLeZmcMGA+KXr+20dB06TIV//L8Z5JjnP8T
/EG3YrNcF9+oGU9S9BGgPpdeFiUd9VlluS0aX/SfoY+wiKXoVql4zPZFAw5I28kNuUnqUfa/ZPbV
BSoVecmQ7lJo+nnU02fGqo5GRGS7FvR9ghxvUggSjQ96IOZMhKWMJtDCtmPm/8xidNvhD8RMjDmi
QqDGOIa9/gyZ106SWHfyzjK0fZyZGK56KneNL3smgwENoCazKmiVw00x/hHRNiHvgWeP/6VuvjV0
NyTbsqrfAW3RGB0O/T1SZwTrotEYvumE+m58FncB3p8VLwEBP8E/c7xQIKvSe2RhJGIEYqGKSbpH
UUJ6kB95HAEao9aCkzunOzEB8NJD2r/Zaowxj9IcIYq6ynmaar4EJfwoLa4T4s77DKGsBSnUjZJv
xM9+e+uKqygB9/F3TpYWcgAscovGxAqPVluwMWceudIUMPur3v5AThBl2kpjI7r2vYclAQxUVzLn
t2R1LpztRcRwC4ZKwLKCIyu2VhkUqmAbK9tAN0AePwcP8RmETrZWrGN+BM96iR8hN2tXxyJJQid/
0gjAn8nfEN9tg+6z59O6o36t+KfS2wj5Io/7tNoNfym4PmuUliVykbmXZcum1BfyK1F/EH11yDM0
6JdpQtLBXs1DUnOiaYq6jYJhqGPwN4RMDZpT3P8IvQREjHFgb6qESCv8tP/ygr30zCxLqFh7t2Ko
JdIBRNwKfCRmKFM3Fz7mqUSeHNPq1rFCPUWOcApjEDVl7Yyg9T3sATNFpNM3yN9SpIG+nG9N9REi
3R+SfDX/LinDlLzBxxTdGwiB/rpsjmO7kyzmSdv0kUnvrf89ewz4X4mgS3Mqb5fCy6rBwkxvUugi
5fTZ/Wg8Ald8OlZxM0O0kzDNKyIdlXkFCFJLA3KlYuUYkSORw3fF3Hn0UKvk7D9GxtExHW/ml6cp
nhe6sEzrUXZRQ7kBlvsE7wFxdl8jTUDTtdvGTnCpM2tSGMYGyZZ3imxOnUllefHzdo3oMuHR8InX
2zPFHcV6zicAHkcqVQ9A54xpKdDcjOwO2SXcy463yeAYySUhQdE/0EAQ8jALkTGK+4R7dszbcTcS
wmqhyWSGOax0BvcNUM23tljDe9HjNbQmbCMjC5hiM6quqqHbeEq43O9qec7VZYG3JyNRxotimD13
rtB2QhXxzZ/T1dFLZvvqy+7AooUdML4XlBk2EdC19p3jIi2as9Fuq+zeoAkYfmtq7arkMqrfCXNb
0C0SPZDoc3rGv44J+1BN3BakdjT5MWGRX3Ngy+b/aNFRe03yua7ZU6hr1bcPdNNM6ARnxRSshQhX
ZTWt0avjbtAGCYXMU6UFiqP3MercvLr6CVskf1uQsRWznYXUm8reetCpHM6+imW/5yoZmOrgdW1u
MmtnQWYxH6DKBybI7WQznjIufhTd3wTetoYPjuOdiJxTNziNfi8R+TfW05Iryu9L7B+a8GhSB6qS
TYF9CLSz3Vx0k/WKvLez52Amq5FO2ihemgJhVSZxG3MrTsgyB62Y+O4MXRmSY6pdK+0vYC0hKc9i
Rtn3OxvLo55+iTZlBpch4D6S2Uz+daTRifEralKwiq+0ILQNJgPl0smSrwkJbdi3w/c83pBkxBQG
Ie9mjIodUzrFu+ToIRLsVJL5Y3NIjDSTVX2vWlcDK4wDBJA5ihuoYuAb3yLTbWt/lQXxPSfHTbkM
4TGYXogGQnueqDd6RTaZWPkmqaX2Rzteff1UUoXDkHenbAOLBTOTpuPQQ6o6K/Q8fOspwfLvEzOO
lhePmTpeap9s1diRjMZFvdlBIgiZgnv/cXQey7UaURT9IqrIDVPdnHWDwtOEUmxyhga+3gvPXGX7
BQTdJ+y9dk5xjHcLlZlhIvmAY23+GaBpYuXh3twY5S4K2c5Ludej51B9J6j+zdKkpIg3nsMGQXtr
OcgNLK2unL2cSAFm/jSbjy6+6CmF7xqn2a6PzlNw8+q7IA7CzVH9gAUtLgzMoCaj8KSdbVlxf0l7
niPBTEfi8RuZy5SYpODNVac+RzqEIMjxAYqhVI/tm/bu++7Sl/9iYjwrvhVbW6DTIp7NtbFtLioW
fjlbinCbib2AulsY5kFqLLAdGgu+7fjqGY8EZAMUnXWrTQQ9t+u0AdpVG8yQAUwiwBMMZg2r3lRx
zYrtx6MRwqX/JBAt8LNOWjyoPPAaVwlmBu4kNLcrQDsuGlX3nw2+Jxp2gbuvgrdhONiV9sv+/J43
OatoF589lwixDzq5qJKjgHC1resFnC/Qvwpk8Bp/aRO/tr4Lkx8j+texQhvEuOvUPq8VTWi/Jmxz
05vsJajlI3wXisFgSeJEkUHk7rLmI9YizE/+Mo2eS9+DNugIpOlMqAy333qmv5vf3vKjYTZAbDla
5ZLp2PSiezTeek9kdfY2sRs2k88OYU2JhSdDBWPn1BtIMdIAxVvp/3r9KR46toSY2IyQFY6/Qtz5
GTGGC4zw2FroyiQDvgDyb92fpnZEWQKQn4l4h7FCOuSXAaYJfG4qa2gOyv2/WyULkF5MBu5S0A92
ZGppeY24Hh9NMzSbCv2Ja+JT5+bt2fNSdiV2857DTMIfMOw8YtFMwwZLgKNj4I8xuU+pXW/K6dVl
zku5LB8TshifdCDDhHNNiYi8MWaOb5m44HjTUqvZI4BZisbdRhM8JMh2VSvQS8+zkZdoAtMdipV0
iBPF/232y1q/O0O4IqCQVv514PU3mQ72xMQRhta6vxAYgHVEpzwhED1mW5Pl6g8THOO0JriHQbYs
B3c9Fin2EzGupWt9ODhaUzZR3l0rmMmmG4XVNOPwSFDcBxI2Jk6fdmD+CN7YQvAfeXzaYkc7RnXO
2hXjSsBjxgy3EC1HUVO/a2jSaqzhXbAX3Rf3lkT8UmBgSHPS24T+GrH/AoqGq0KsJlLg0ZoH5Nhq
dnnNJ4tg6eoNZ202tt+VC9l/KKAZFNiTyBhEFJlEwVJrP0cd0IZtHSVfZ+7N6mG5SzloCiejM8T0
wCtbVWodtszn2VXEXOc9L01R4xGXu5YZumo/s+6Z4KALqeILIrGfBKZvH5mVU4/n3H2dIQu6f0zR
EagpwLTbLbwUoVubwHryCZewkXpIPzy7bDdE9c1/eO0Ka6dPH32BoZP5VJ2tW5Lp/GJ8wWjAWief
ScarCKFRYDCyxImc1P7Byw46+DK38jddGl2qnllbpn149Wg+9QBrxWfIelTixcwYYMXWwgJZq8WI
6vNinWBK9/utmx97FBVDtrPibunxKevTVqLbHouThnTEZ3hngnHO1XdJ5z6isTF6nN7AwbnM+bvb
q868wN5bTzUGX1IYBLTnOgV9XdxbOO/B/HgHfosEZbozIuAYO+Tj5xJBOjHmT7Gv72M9I0UmXuRm
tk8npitoRdFPFd0Lj2FH1h2MKy4T1AWWITdadiT0hvEaHPOymrDEzETObhmlxrGqw0s94v7BJtNB
6XTddmsopr9OTslbPxMQuTVnO6+Z3jIxbEsMIjaixoLFrdneXK5H36DZ7enuq7Akbkwjpf4vG9Px
qe76SxSShglDztd9WrgNzKKl32RLOouNZlEl0YkG7IuorfqO9VhIJem8BFgLg4ZTNPL6pVFZR/r/
RxIyrfcgO5w6yNQUUUsf8UPelQuLNlXDUpCRfTN2kGthurkWSNjWW2oWzHYMV0CXOvjWlqXtNDrf
jgPk1VKbzvS/FE1qwLsc28bfxG6Mu4Ntq73wTGfJzhzzzULHwl1YtAdW8h475WtIk2mw2G0zk5lF
v26x4qC8fOr7XwG/b6oonMMKWgRzfeleDBUvB2TfKUIdCM7r2ZnNHG9tScXuk/rB2LTZvivclRM/
BGN9jQTGdPxxIsi81vdYofv4dDxwNB3Eays++aiaNZG+DO7wb9ROCPsGE+2jl5LsBkGy3+R6+Uqi
CLJ2pXAy2vK7GJNDL/1ZH7vMy/LhikdbOJBxGsDYhYSEAeOnvfr1i/BOwiqQb334NXFYA55DCae7
9a5lq64OYu+AK7vhHrbQ2nWvDRorwlASWNfZixLiEEl/m1kNsgBOtWy8hJr/M1YR5DykyQOSmDrE
uXjvfMyaBXUvcCeCgU0HuaQ5W6nuRa8x23b2USu2Kg7YpKNsqEDHkfKAeRdlfotTL6LtsX9gtS6K
mNZ1FjVwPcKhtp2YDvfdtN4TplNm8tUJRu2x80u2LN2TAdiGZafE1Bc122QkS68NiWON6R8uBu99
1wFfwN1RyM8JMW8gu5ENTY2/HDRSWN7MHMuN5ixRjODnz/NvZuVDRVZk9lP73rcfzRIuAlsMtbRZ
JrIqYF/rrwqGayMWNtWgqMaB5nYaISOXTtT8rLcaal+Lj8diTFGo/JbOWZ8B5Ro5e716LTkqq54z
+MIaU2f9Flp3kPKVfywdKpf6xccdFNO9hAerQxhDGEBhM3/+F2MPt2RA/Ah9MNvvqJOsw06+mLfa
s75IoXr+Hauv2gapKp+zBDGwwgrMeT3HYhQjmOoOPAhBQAaTukGs4dzT7sd0vkA0qshbKdO6a/Ax
JgRUMLqXPdvaDL+ay70cZCA9g2g7sc0O5+UvL0bDz6wG6adH+kuAKaAzdajqCmGvvY2JHdMqcZyi
eA+vkFCx+eMm2xvs6yVrCP4IOCpjNPU2jj3pgzjjKvFlvzZmiS2iHPbs1m9jdU84Riu/Xk2F969P
hoxxlthQ+REEl7BkhdxJBJoLZxqNqu9ch5BhAYPfSaAK4mU0McoO4a1hu87/yHv5RfLULmrhgPNe
M5HFML/3IBDVLYBz/d2mL2zMpULt7VRkZ+ewc+41OSQNVsMSI1LV9nAvxVOZf00OrlbGu43l43Yj
Fa1s1i7eBZFB1/f2MQ5Eg/XQkFXrGk+0ntW70YlpWaOVxmK7NA/peA1ke2iIU85q/WRhz7CLdJE5
pyDNthER6ZD5Pqy+3WeeBQSjIxp1n8w5dM6t1E1WgehSGdCYffansVVMdI2bBxp6NicLHxq+s8pB
5IUcycQRoxg7Rom9VTLf1T36eWvcZEgmyYxZJdR7LpJG04s2ZQNZq64+xl68pe6ISOu7YAJpAK4V
gbmI239ZYZ1ih/Uzh1XqtzfiypcWW++uNll7TmeAbk8RA4pKh4WgivOsik8A7BUMHMDV3SB+EILz
8Bya5JZtYmssuUwJDbYOptetwQrUxfNgdnPmyM+cnTxQz9b6bYi7Z4OaJ58ERV27qX13Rxr3k51W
L22o6Cve8O6BXk1XgqqlqKqVYfe7keLEbwPIaa+z1EyjKvSIWzSp7npsa0kpd8odD7bubco+31Rz
1wOzjnKehBjyAzy+DnbkpBPHINbzRH+n20KVoq9jhIW6ih6RfJWZcXF8ZMDM9NqRhKVrihagoj7M
xlugE5ODhwqf687XwJ1xdo0caDGuvzwwX01stuwnoo7sT/ZlJlGwhPut86RYB//zQp0VRS8fer+x
SxQWAfG5U3GJGWzZ9crjEyu1zy57tt0YaDRbKvJNVQQYBGfgqJ+rhnFgnf0NybQuaZZaIzj4YbTx
0vyi6nxfAWfweNySA6IEc5TX7yhO6QbaGw8/RiNlI5rru+lmF8fepgTxInbXFFUaFDKvoVbM/XMr
g1MgkovovGU60LeRiFhhdmXbEyf1ZqisdUxiYWrGaxvRqp/oa9MQexmBUaMN1hkIGNwkmOCFbp6A
zRbNw6aQ8F/iCPto4CIhIsehpOmp+WP+sMzxzGih8OE3yLZYIS6GqrgonJoSIE8ekNbA1jCwWQ1Q
FAu2GzuX5UFZDmgF8e/TrutCJ66k2OTN3kPPmmKyKmFmObjdgXxAOd4EcGlcAY8lfwtpUKM64apn
VMT9lJfJwSOVStTyRCGJoi44R5hd7D5fhRH7Kk1ujVFsm7ZcldTlgPaR6za3NtBeaty3LVuBAQP0
xKhkzDiLg27Fol/1zEL0EM6csQrgp+i54htmK7uy+DdEgi2ElW5Dm7mKCvYlWUeuC6mJP5RrYyV7
dVvyG5B+8gwSg28E312JjtzDjGp/B9UH+YFB/GYwccilvvRBMeTApfxiS2W0iYLpzXfJtgoVd2e2
lFi9HeurBhQWss1X+iPLl4mOzg8+YW9XCzVRHAbu8+RojAiIpXGA/6DgmLUiYmTIlYPjsgAR+2rd
MXgNevmvJWkzydA1ZjWfAlJn2BAB8I8aYQVyg609IWRPKcXw69hxenBc/8eyv5KCqlpqd99yT8oY
NsoaMKcbq5HSfwi1h+YTStG2pzb468afLFq2XI6xnOsj4yB8DQbaR+O8xJO/kvqvcn81J7jp9Bfz
vL6p/ixXLSQyiSHVmcda+8qjz0nrFQi+pYXTRGdOkPFXNa2rCZd8yNgc004mHBHYeDV2uFDdgOx1
6OIa6MPs+7D+2BVQTaRJ9bSlGXq4oY8hDOsuU+LGT+nkg2XSAK3w1PQukDv1mEY7IzqNOGHKcNiE
GoPNyt4bVrsr0/DgsFcd6he7OXcDmx+dMWAQ2DiyWaNid3AhDeGxOuPA2xq6hnTDv8IKhLGNuZJS
HEXDNrP7o2R37CV4FiKMs6aHmSgnHyXYCbQeho5ktMv5n9JmVaf15zQOO8FkxeurjTuhSRMd1wVP
eyRXARACMPTj2Fevwkv3sTddpckMTUQ7Gxt4AYG515lXTtGhRzetj0StuiAZ3GQDh3kzDG/SGx8U
fUxI9VXiQ6u1kELYBRyIyMnRL6Q40L29D2tGx/wusWB2AdkZRQ1mcWAQJFGlspxFkGwmBtD75ja6
546eOSWlVw/yvwZq+lMRW1fJkq8juKRh0plO1SYv9ecEiUPnm0SifkfyhS35RmjYJSA7NlWN+nfe
PcCa6V1octah5r/WGqyj4MRYcx5aVi42Z4RC5KsGKCuhgaQ8OTdl9OCjP49T+OY5CfeE6eaLwXg1
mMqb1SvDpq0oAK8iiCrZUWWItbTqpyDwhzDnLeDe37HcwN9eh4j8wvYfnSDVq3yi0MdYhMz0okJK
bctFEZODMsJTi8sohXYfi0NhfFdyV3M38s4dnNF7GKSx18Chs4EnMEcZ0iUE03To/eGnTRjYY29L
yGYJyaQ0JKck+N6RusVzPtoy2hRshscCZ+vAYsl4muNwGsFthJ4vjKuffCC706XpSpt0PeI70BlS
9yH1CMePB0zOcP8U4yNtlKcALkIN6aCMjLtuzBRPWmqgcY59R5aLpzRZmGDm247uFC2Bgz441n8c
BF9S17FaVlg74K/a1vOg15t5Cpubbrch73Z2Y4Gtk7AvHkP7puOtjeABBePeqKh3dS77EnYLm81j
yJdaVc4rySAviDivQYs3x83mQzuCphcdaXSeRQwLj8Vfay0FhapGaA8rsidDZ25lMjLIGW4GobXR
NeM0cB5HI5hIJf6ifF7h8os5WCBs1s7AMv5JZgIDwr7aQd8OeWfU1kNW3Cqf+VI47mLWrz4m3izO
99JmM9fW7JqzRUs0WIPjQHOrXWaQzIfHdFT01qH4NnP1WnPcZJpJwWWjf7PEa1ohcKS+LhI5s15Y
gFUHS95yOCe57J/TyV55TfgugTp6RXoYsubWszHQx3Sn1bxtc/5DhV7GSl74Ze6N+Kym4RTWgoFQ
uQCwvyoUn2pL5BQ8PnMYV4rtvzkbhIT3Zoc0rkO5zwFFVCnyFMv/bVMnQrPaAdsRNyIIIzxtRpC9
1hw3RBEgKI+mo52A9eMZFlIn+Ctflco/dXjF9Kl/hBTe04hvKgH/UwLJK9Z8MjsxSHwL7bQhup6C
nem34epr3XptbSo4Q+I/SHkh3Aa9nFnrb3F9xWjmJ+6uVAV6dUrC1EgvpDg82+qrTF9VPx0qm/Ox
co6+pXP3fM1hLg5QvtJeGgOWP7DOeusfpmHcibICJucbK9UyVgqx7MveJysAnaLeQiXKzi2UBT/1
sT1QNlfV3cwRtOTRRidir0mQRnjMT9vuYAmXK0SSZNJRqNE0OChWgz5/lKO7dXUEvy4AosrZh9mr
HiBFmVNEiELohH8vwCVVasRDMC/6aiyITKRQcEnLWSfmSU3uq6zbbWNZ5z7yNhY7RycPF4Ze7isx
rO26PWRtgQwIiRkjy78qyA6q4j2cL0HV4B1O1zahVtbIQkS4a1XWryr5lNnX1AI3qYo1gG+OIbZM
eb+2JrnPdLWLkuk5KMuVj+6ZLRCT72RhT9i+cDZb09FiBhZ0YsXFjL4pg21EzKXx0fpkq/tLDzpp
pYuz2bAnSfRth1wlS09RwGUie/J7f3gpMPSQngfFeJhooaAzku7OHeycZQymEpJ7L52d8mEpsoQp
IIZUhkCbw9hwTEzOWHXz2PkrslnCKNqYZC1hlrDF3DXMLldY0/klC0tWIiwAQ9Js9ULhLvNPIGna
vrgGiAe5a+9j0y1Vjp3AkexGKH1rgEGT9pXRlZrIMG1ZHdPQ28Sx+y0Vmg292Rr2xIG48uL73IPE
evNOv8UaIWXZ1qEk+ShRxg2IvSdd7cuoRmL8K1sU+QKv5ixFaNG+GGV/yXTsKYZ+sYS3ceoSJ9ew
HxyQ+0lIEgTbb00Yp9oPdoElVk7f3DTDxTgHuYOJqhglhrSzSzL45G06A6zdv9zoV2nJYYpSMWVi
2BtYaoutbFDCUnI7Vf2VqY8aiXTufzqMtrtievgT621RbAiPI8U5TT8SbuQwGjHlDOEhVAxo4/bL
dcN7yfp9mbodFp+ABbxtqNmGlGCA1p1X0V+8Mj9JP1kM2V3MlnpMiV501Kt0n+EQ7tkAAUFgwsa3
phTno3ufSSc5nL8k3hbVezrFB9FebQgyUTKeMHtsKjwNvjtc0njC0okTANG4ZStM380iHij/ZrCA
8v6VSAasTj3GMTsIZd5NYrZ0Wb7aITOywV216IGeRh2eIFBXV6GGpLAMnGx2/E+3MJyAaWQ3Q1Ro
GctfrQpY9inmRPG30RSUf4qXruscsDnx8I7KjjQkyVyoiTyGHXYdEEMVbOKIICXSLAXwiqJMNjpa
lKk6V2N+tQwyrlCf5HH27JtwCMQpkRH4qiYj/i7RKEbsYxn9yFzQzSLqC9nSVE66ZoK3H3BI9gUg
l8p4CzOmmGMzq42BYEC8tZOMEAyk/MNPZzNNh1a30oNur48u059yk4wSQzwg8NY8VQ1+Ib9YBkqa
6Gio0ib/FOb9zUYCHHO0aXp7lp57LZPoLPRxbSbOVuUd92eHw0IQX3NxipcpeNZGyplBXFrPwPqP
iyArr3FhHcaw2Xm4tyY0xo2pPWuewCrJYJioS6vvLgnE6TqEye9P/m6UyBotwNbzzJnshUTDgkk3
pdXdSUJWjmZaIJA8iNFc1NkhGfRF3b/7abuRDlck9Dgl6kVLKmLEMcTvx5IJEXeYHmYjelXqkH3N
DfX5jPg2OLrkJumynaM5Z43LWknJW0/UORipKAMoSUaQM9AZznp1LvnYQs+rM5hEKzFMFHihs2iy
WUuOds6KGS+2mNk5wA25q/SfkdAIk71aGus7HwpKArAY/gzp3dauM8dtpfFLZiYmC/RnDvyLQADs
HUPQX+oaCk9ei6b7Q4S3bSLnJayihukCvRimXPSpCoUj1N7OLF69OdY7RqzZIaOK5z4Y91LrqwuV
H1oLzGWOz9nFY/1M6dOa2e2isddIDfvD1NpjHwQPrWh+OUouY+2cx7j4swWqoBxtpk6v6E4QpBL2
pgUZ8b3nmwx6TIaVHX1jxg0BShW0rZi4t73I4oPuvopZgN1k2B/NwD10SQlg18O5GFbhC4PkpSwk
3ixgwU/caU9diXEo+uiN93q8V+W06YOEPR1BqarYzdFN9JRPlhWuhRh/W1lz6lGqVnVFpCdUdCOn
OuY+6SGhQyJHA9PQA04RYTNxtjPK9FGLN9PijakpHixbAFSGjxRAZRJIRIaGhFpF56p5bMOj2rsl
GqA8M973nFUjbAeh5MFOrXNG4A6YJhs1O3/yCBBfL6t/Y2m+2j5x2LT7WiZ2aWuDIIFdGRjOJvO0
LQPMBTX21oFKFXv6RqMQZry3VqZ6xLk5r/dwMGDo4sTV0mYfxSMLDJdhU75sJfvMtL03LPjWIV9+
rtR65CiVSA/Gxj43APFbUXx2rdobLq125iyntDxlcPMslr+59hcUj4QoPMaz+LQx6Zg5Mb8TAh9i
j2i+GBji5rdRe2ot2EbcnHmMo7OMHx05Pk5RENaa75NQbb3qS1Hnd8206Pu7S21Dt4KzHOFbm9xK
/Ft4UgHRvHrF8F5MaIEUkefOna73X4GnLzLMjYU1WUtLpj0N3GPcPRKuJPe1NgMV6LD66ChbpGTx
LPxYKkCdgU0emNseG1nekljd3dy4aTnU4ckCSgLuUXcfQ6o+Hdlty3HrYY+sam1ZdtSADukbWvCv
bNzFxG7WY+CgK8yejKni0UCWMPKTbg2mDelPpHnEIs0+AT36IYj81o/4zzvDe1Fl/9HALXsKmxmQ
bhxgcdIqSbhGU27dEM7eRIwkXhtw9DmUKAZ6tdJywVd5uLf0jwqHdMoDzPDDFsYA823Cg1OVz42b
7A3SjUwRfEOAP7KIh/srbz7mkM7mp5mra2WJ58oiboVMIxNRNQqRKxfDwCSLiZaG8jXKLplT3Azm
evHYaEzKg41dFwcnJ+2zpD0skEYjM3E0/6O20Fbr+kNrjZNn4WBTsiXgKNpYaGImyz7bubeRYbxp
fKREyHUcRaUVmw8g/pCMYJMxsTkPOpPN3OVw6EJ2H3pEDQHzxmzqe1zZa0P3XoqKxqZNhnXdSWpE
G1UZWSuZ8+GjCMDb9RtRnhA/cnW70MVEO+J+hrmexYZDrYCERWqEvQcAquWcO9RF+py8DW2E2oj2
r2hfjEY+235/VzShDDRBL5qA4YYCGTvkNJ79pgHS1DK4oxe+ZAhB9CRkitkcfX7UpZZNT4NPIJ4n
C7rDdGO07cqlpm1i7crUgojAHrYwVsBRvRUNPTPG8J4GPzJ7IEuUfYnDodjGIT2LeqPX/KVDxSeE
wqwqGY5VEPNRyDN5ZEYv7NeKdUWK7zIdmh+zZ/dpkqNSTYshRUkuh6PJrlODX8zDoVnOdmM4rN3c
X+m2g8dQrELfI5gaWAWUWYN2BZH0coIAoHXm0sX7I6C82khVXMZdXSTuqk/7ZebNsWBoVUr/vbDA
BVJ2uE3D/qn+5IZ1F1no7Tqjor/AKR4Nfox/fUZS0xbPIO1G6vc+RbNbumeceITfBvjJCsAYf00H
Iyt/z9uSks061vZ4aEr3UDbTuczSa9YnmyCDO2bW9i6yHiEsIKtFCOsyuECCbrONXYy1iUBBmO6W
ychzE1qLYp4z+uWJhfdvWoLBFWC3iohkuGzqTig50dhn8bkKQajnBACkmseeCuFrwdm5mhr7Ljhn
w6BAVlniGcWSjOEuiyFUFaihY1EftLq99kVzJuhuXVJKAI2y3ssUuUQZd2zotWRR1B5+XBe+hrkq
+oo+1crvrmLaqsoLU7EzfheMAsZrbXY6miyOddHROxWxSy+ZfbaWW5Jx4bGv1au9o/VvxZh/+bFa
Trl7aK3oxoibmRJ4FhImgfvKNe73795nbd9WhDE2fIaYtfkHARHBEcW7WU572SW/ucwIM9MOCdp0
p3R5FaKr3SP951+yvGAi1TbB2hCMijJ5cCiJYg9ZYqWxgAgZvjf4EjkgiRkxobpNZAU3CQsnHUua
DClpPUqxAle2UQVfXZYf0fdva3IMpIUc1gx/9UQ9lybg30KbNkaCgtkf7UfomZ+9Az4zRs41UqaF
vUClSCUNanysmceQIyUm138aOiadOayY3OnipadPO2UpIqgxlTkNiwYfPjF+ngCrWtXmZzMoT+6Q
/SWiJ+sbfGwhy1VitgT7OdU6V8SLafE+I5aY66bYU6fiakD6YXi7nJ7Grf+laAObSV5qHb61gITF
fMtISa1P/YUt4keV6BuCfinwoT3bpHVXTf1gdbgyYXgTroQrKdSfM3aJk90tNQN5kOGeTZ36shix
lJjVjoeHiExbqdkZlXTNmvHSQU3mOYiQy1Cw1nl/MnXrXkQc+Fl+ChN/neX6X6Kh66lQA3kuIetm
I3GFl2sfmiGSG7yiBrs1ahTloSMSaFSZZpmI2NKrg7DsaWQfmgkWbUzzECDivZ+mxyAgBzZSw4iv
e+uJ6npAKGXE0UEI1lEJmz/dqBAUD/eobs+xfzfMdCf1/hBF9jd5YavCjQ+lzoVc6SezZfVtEWQl
0McBp5RlsBi88l/oh49KjqjSnGPis6cfWagTe4vmBEAB4nA7f8/E9JgfVaGAv+nFms8AeyzWHtZW
CaNLKQeMtvKvDgAtlFpx6bT+EmKy1HyuiNg6OVCc437axKFPB2Niegn/+gLctmlbFga/gZoNLU5Y
nAfNeTTssbSOZYmJs3DwII+goXgq0pRZt0ef1JvoESi0QK+Zh9HQN1aHYmgkAM7mJglb59qNCdcU
sJRBvxHS+5T3zpK9+dZNSWmjTn7KierMjQ5gOlUMCvK+M94CH4E++2Qiqn28driVIA1nbn3WHQYb
BWa3wKG/HajTMV0Tpdg6y7DEjDJG2bHRMUK3Duq8tscImc8C2CbcT554yWIC7bBozh4nRCq7BodP
rRvvlTE8OndWrhTBRvenVa/6D+Fq/N7hRojwnMLbRbdoLGtcXfB6blrH8r1x7XseVNt2gr9lyL3b
NdeJ5144qFIyYNChHSLR+PYc0FfReHcsj7rLzFnspS9dycjV9SnZ1CX1G07A/NrRq7mA4awgv3cy
fuhuuB+76SWbNBZR+G/K5J6BTShs4BesrtnCMFIGW6cDvCduDjsnAAasI0ruCCakwYUlgz6rvznY
/em61p6cqe7F1oudlaXSk0NotOkDzdM7/8OjB9E45MPO8SHAodIc1HfjvXFmvBtBdzc8BsQEhDjG
3Z7cRVTQhSvt1gFFGilNHbe+ejiY3Nx8d0f/OWTklhEKXtGloADYmfUVzCz2iXpl2S8J+BSuHjhV
rIvQBpqjdp4GxBQ9b0yZiZeI5ZGLNcW1q18kWm+hiPFtvjjKvOLS+bU4iYvozrb6XMXOzhng+kf/
nJTvEzlI4XDzVpCDbXU0MvQvUd4cDGs4EWKIu/TFNlI2nBH6ssTtjrGYY15QicuIPAHSy3ydYbuN
CLQYv6qADRDeVgtai4YpkA3w8zDyUgl3MRSvmtPgukvppcHFVeauN4Od1H4K+IBtW2xHFyi62TUU
q1AgpoafbgurrfdequJ9SHhEcnyNetTRTEkNQCxFSoIy5tLBZrBVhOSMENw0cot3E446P4NOBC8k
yQFhgIqedw3TvyhG7hG4v47BWZkDsEpABRIoCBjds3GD6Z813bDC456okdjp7lgkoMZb/4Th8Rwo
98PiWiiV+e5V+VMNx0F58cto2KS1f6u6eBESwLVqYWUiB2ZXZOT9RsPnJKKjMfU4kLCSWT4KiCQt
mJmm+8LQGFH5M11sVRKM5aUEgriEwwzxKdZBRmi1vtXcDtQiq4yIoNAhgAQ1UanCpb7ENWo0x4uu
SjZnRyIhNTqHdOSOaE528OxgULVszKg5RLhrhf09zcsW173g26A++6oG9yfx2stUzGNqFAZp6Ph0
RHidKuYpSn2PiJsnQcR5pNnX0qvZpo/LADKExZoExnTD7tXCG9RW0U9T5kgl+ZH73XgmdWM9IFdj
2r8bkV63EckJvCJ6672Bin/XanKx8IUVyDszx1/4PUjVvOG+yEb3OPVobducPX2bb1BP6ct6ZHUS
s4nOEXE/1VaR498AM51kEedhDvIGdrumfaVyRHroB1sxdls9ag++zsFsaqRHZ9Nw0YYU3FFDpZZ9
a56rH/OSjZmrMAMXOXrRRJIf2PsNmYMl1g29md5b3brVabMrOxy0JgVu3fxh2riFJWtWZu4EPflo
edK6J4ah8JGz9BssoXimUvPXHjGsjUL7qFHEUwK62dP8cnj0OSgekC0MwETynuGmYTE/4Ji8TXlD
bKA4IirBfxBGl3pGihkVGzBdne2+vFkdo3bGAqAd2oMaIIeozNxz29CnjIiolcueQZnJGeiYACAB
un3Kpi+tKC9m7t3KmMF8VfFnRv13jbPyaMp8a5eEW4vmajvhXiNL3WmT1wYkg8JKlBG1hjTA/+cw
Dasp2RulAfyK6JM9GzJw6rpYzXDek+03RzUYMN+sluceV9ABRr3cTSkidE0UyPKtU6Rnd19Wnz4q
eSV0TBEWnjowXC4AL+K0XIvs4DSiyTDSHzDEyyn58xp+pJq3B1B2G1T+yfTgmSCIbZxyOffxN0wk
a90JG7kZYD92SIy2uU98FhVR6uxiLu8n5X/aQJodSAU1Ji3hlD+ubbx3ybRnEnl1hnIj2/BRetPa
NwcSVTXmXbL3sKfJfZLqVEQaTnUQVYSJLIK4fThVc7ec7FIVQCipVlGlEFqMciyeiGLHFDCg9/C5
PhPT/oh7uaxS5x7XKJ9HKoURLFScKJR1KFMHg+w8j+xDA4uoZ1YPM/Jf/iPtTJbrRrIt+ytpOX6w
gjsccEdZvRrw9ux7SpzAKEpC3/f4+lrImqQoGWVZFYM0i4gM4QJweHPO3mtnEjq1qfxHZTtPRDz8
GCl1TK2BnAotQkcnIB6X3jzAMTP9eePap4mPP8zyy7BqrmhN7YyNz1Vb12NgNkbgPre7YxDDvUuY
v9lYY0nlGO2pL5kCdtLNhKMxyVdBTgHaxciN5k54MUS8BNu0AwExqMhjt4JjWkYX0k5vZile0oJ4
uFbsiT+ASLXiEMG4OpoqsIfMoBqaa7/HqAo+MBbJdtQ3Ah7iRP3HlWsQg93c9X55YMnfR5N3apzz
0XUFoJFMXXkCYlsR3RIdPW8Gsqq6ot/LKSNTi6omylQxo0FzUeCOU0OmxJzsZ8clgKbdTVl96aS0
vblNElqj2z6DZRk49g7zZ0qEF4xLOXFyCEcQ2ku/YrsIQcupMS8jGJjapvDJfmVGcD6X1qODwmcW
yWXTgi0uQsQWFnvBimxklxPgVs7Q+1JrOR8ace8my6kQJO/MArVNmzbEZLrvQ2+uu6Z/nAQI1raw
v8rW+WJyzoH1CgkfUZZ6JZ4vv02ZUisU31NcHtti2TclDVsZ58cAM+GUh2o/Nt6yzaPoqTMSxxvT
vITTEExPyZw9OS15IvTqmYSMtdJmmKXasj+5kfM6JpzJQP7exOzK92L09wsTkWcpdgEQnahLlLsS
f8FZK9JvZei9/6vKL5cvsUNmbLhYP0Pfe6xsv92VFtZSYjBPJpsuiOm7SuPlzdgBIpfFPJkcr3rX
ROfkqx4myKSsfJigJihnZaRfejO/Vkt4R43vkJEaWY/9MeKshrCyf4B0FIAxDbZ9UUyw6GEe2ZiW
S6e6V17+ZOUDK/o8vYpOZ8c1aX5oRhvV1XgKGybT0axn6wRpRzdR04JcTOeFUm6e5pgU7QrN3Eqv
K5ZNJYNdp8bHMk8wjyewIoaOvpMqMBRGuXPPnnjNmasecs+lb4ucqXUu4tG8DDMWxyBNxzVajbmt
Ew9N2/ECI1hiVVhceam5VtnobthQENUxjTQrZnwyoDVtmw6tHjhFJKsJtnbEfeQXzeVogIxz5ffR
obdbG+/ZG+hPipH9a8dJ/8zyy+ccBoU/QhRoJx6CbVnNXpDO6qcZYchj993KsWOPOGAA9ACyMX39
DZXIY2zPamvVExRHeW8N42uRVGjABOdtFUbHcEwpJhUXTYTsIkblvpBRmN/0Qf2uFFuYVOL89svx
qhXuVwbqN3a5LY2fGjQSP40jBa91MjMOBBfIYBVT/YOE8BirXl+7SOHxT2UWy38GDk0nAaqyGKiT
zDQE594e7PEmFxF79ymI6B1SRo9zcClFcSio9sZx+nMANWeR55X3PVkM5AYByrQrGkwa4rMhi/sq
LJ9Jfty5xj9vh28N1YuAwi122jhgtCSvQOzpNiU0KV9BzNyF5HL7BefXhanX4vTe9y1NnIJhEob7
osLCnJVXdj+/aRLQUl0BmO/p0934wr6e2nFv9+WNleBeQX8U8sL4cx78tru1a/cMUn7Vzpt2EHfz
PFx4eoQy/QY5a2uv0g2a2IvUbyrML4kPPlSY4geyBUaEt1uXtInzNhL5oUZLR+po961p6x9sinH4
OWSyDPjJdn0Mq7KN2uJ8qj3aowCZjN/XFxNuzttBIDBRLXgyakoIIICLN5U3n+suS+5rr64wEJdo
sjLyS8PbdAGPC86/q6jWEkrgER7br/COiQmmw7XiceCMbP/eLgI8wKX8mS/0vFLYHg1kFCBXeI7m
ewfJGUotWqs80suJ04y5rlbJ/Suzj50fcoAzzRdv3Pb1dbdci26Vn3CIcI8JwecpKqUNWL0hOejM
2kEy3STDA0j/iE66pJtSPy365LZfHHOqS2IX8nJnmmIblG9lCH/U2ksA2hNJUDo8ApvcijTfBS18
AH+LcHjECkzCT69vzXjXo1JoX3Fl0iuh63NWjc+YUilAxt0ePlrVX4G0ckoQ78eFdtwanbGy/xlD
CF6PEo8ArdOoeHBmGqioVNeUhOt8OHBox/ObogopwpcQGnbgoce+n9qd6eGgwe5ZAC3A8ykzPLPI
OONrNowZ533HvZqrtxhvVRT4HDd/WsAnCRSgHPQjxEs0DPkmQV/nOfENpU0+WU79zKaaPp/P8HXC
ZJM0tMktlomOb9fqrjNkfx6Ow5hrxtgEQKKgZqPoC3bzbaC3RTphd+k00IrLU+3zPKBPv0bOeWe9
0KknEswKLpw7jKNbutfU38lepXW/kfqQQzxVEVRgTIHhqQRpDgMnfpk97zg1CNHO5CuvR9QEIJtd
ieCSIxxa+IuJyrhiEaXFx0mrjG/W5n9dP1ckB0R0pukylkT2luwPCcsA9E6v7ZQVu1ihTmK/wsEb
dwuLzrAWnjcFKl87f4bpLPgWiCwzzdcoOmcY992BygnJZ+5wPg17ND9nDR206Mxir1RUP9Zn215U
xaUrVphWWX0tkpPT3bZQQnrsGzEVrk090R6pNrq4GrLbSEwbNFjiR0NBF/SBdG4IubD7b9OC5uO6
He9SZ6/kwQ1tEsoOHDLOxHfNId6jKCz0sWz2AzqeZO3yIFFOr3Vxj8/NByjIkTaC+1oQeNHyR7+k
6Bm6+Hzt02NeRT5buM91dz/XP6oUM8n0oyL1wHCw8Kn3EC3W8ArT6tQl15zMGmwJgY/wAJQ+6Mui
OFPUXzjvIDvJL5J5vBdwGMvYOvc4FOCQYRnEnHBh+EXLQ51dFD5SUo4MwINq7gM+gcYv7L1gpl/U
fWNgHDy32CCtXeWfrP7UdO99drO094tzgf0DeShfRcju7R7YE3EKOTU3q96KmTk4gD26wEzMHiUB
FKA+aCBSPcL4o4FbvGFuaKNndsRrHXw5jmoXh9upRPB9XLrDFLKTGVBnn42VfYZJhVMqevfDKsyi
65F5rA2MviKmrox8UW5lSy3/HgaEA718eAuSB09f5ELiV1THYkVmqAIXTL8zdC7b6yH5amXZYVmh
/KI/I6gDrYxs/2VrXWN5OX3n1lUFB6r2r5p1+FFP8bai/OnYd3F5b09f8UjmOFZRIgBjOzCpE/KR
Rm9pfaydJ+qCLhPJpBhLIALSW/5u62n8LyVCRw5wWDvSKzuGENtc5gH561ubtlLFSdkbzN5vUaPs
BApT680dgodcHnqXPwCL36wAXLPrwHVH4+ksnq9nmlIcw3ZthIhuAJdePeC33dY2DgxFEykma0qT
4Xhwp6+QSPYAAzYG91vosoHxOEveNu5dGe9C/5AAYVjknTOdBqoey5rU1j4FqGS7pWH9PHrW2vT4
ysIbpW+R2dcTfMHquVXPJQIv6zFPV5oEHodNbqqzOvQ4Bn+DhhYP+wTwp9ddeKwxK9GMWFn0Ds4R
wgf5NdLaSfhgEkgEZ8c5BrMCn98cu/I6li8x9QQJWybNrmmLoTA5txZYpvZNz4I89SRdqe3QvYML
Vd3FFF3RwE5LVEq7fkQAH9Oc2XSM0PwuQnfN8ij97810Gc3fW+cNZGqNNrek0pJOl1l5P44SZe0x
WZ2w03k9A9uLrqe+uQury2pcNiS6HdIEmD4sxuCqi1/C6LuPp2FKvoZ8VkxbA7AJu7rs5QHYwBA9
oedRN4l7S8qNz50DAfLLvcBfGPJ8GufFET9tdjLL1ne+cIRVULPlhT3dQJZEc5BP+znDI3M7oggc
mY74xIi2nNMXGVIuJPltutUFe1qeSHqqOVaRKpK1EGxemnXBoPJLbfQsZXyXwZ493sklaig6Vkh0
5ut6fBKU491vFgatqCe39AEC/pnTrPCCDGBD5d+F7W0x71127AHgOvjBzpeW+CYa5I1E6YmI3D3H
5ZI3lw0KQAsAIDDSvjtmWJPzxWdaP4/ERee+N9artk4DcRgJ+XauovOyE68tzhgbdWN7EvF3AUam
z++s9llbDidewDUuiwduF3qvBV+FIjgz6k4t+bCW5b+kM2EbwDKT5ag9sNEUadk6R+FWqOekhENw
3ph2NzrPmSURl50K70vX3lZkldhfCiQ2AcfzhvA1NGkDUTrzyoO4nBBB4pYvJAku926cbh3oll5w
bvHxwgrioLZ1WGCy/jqQaKIodjG15HvpN4e2AGTPiIvvV2kFw1OGDsaE48qS6uE4UgbEnl6NSJrx
OgA6zs9rzuQy+kq8Wpmda4CcSXKf+E+VQMVlP8lhLVlRvY18IlfubBAPtNHhFxzpIzHxvrp2BkzL
QcV/1cSPU/5F+899Q1vo6NCUM0xk7si6O766VNJz0PtYOzjtVGwqr7ysQoDUbwmF23em2SBGZGaA
ajlf9vNAN6Y6dCnd0L3th6fWmfczlVtOpRz1v5SMw2Y6gmw/LG1+GItrpTAPO9emcI+tBQTcOXYK
4Q6w+eSo9JeVt59Ar0M/1ugvIo13yBc3LWpY3LgLYYqmpGfZvwtz7WKBQZ5OwQnVPBZf1j8cUg3Q
AzBovXmwwrdO4tjCiOnHEDgmHMANgEKc16sYyhufNRynMdJHWdb3pYheAxJzTC0ZPKvRDG0TOgKB
ZNwYQpDoBQdliT9enrW9f0WXk3iL6dyqrYduoFDu4+bIVr9G7MUnuBeHiOQ5EaMsBpICkfcril2O
fjl8ULsAb1sGLnO3u3XpbdjEwEcsPdmY7RpvNaURfTV5dnVVNqWEThmgZ/HTR/QhgHiBQeW23MTa
P3arvKiIogc0y/RN0Xo4MQ5YXx9mOA34ztsL2wVKN63cA4uG8aYOnIMb6ENmAgLNguQH+q77qmQA
mS4LT71bP841UjefqvBt77bBSUZwgefQJ9C+mvKtFffVS9LVGLZm6OyIW2f2Wn4ff5v8f1VAoI/U
s385+vo0OdXKP1wwWLt8AY7ii67Ij2jdJYIG37unsLButQ7TY5D39XmvEa3NbYGQ1LWvytp7MUJM
IIsYcmNeUWILPcEsDr8c4kB7bfi5Z+novRCVTJNRj2rvTW7wjMyBxoLTgVCd6MlCQKR+o8+XHKo/
Okn2c8t07VsYdvLK0evTvB1L1V/YVlhvtCJ+So/Y6D0prinycp5arjK8Dr7TsNsY54uYjV6WS8wy
5sbxKSRGbK02ssFPTWPxWGEl7hL7zXFwUfasHwgHOKFWG7uR3javadSUdD9yxScr436kkA9dpAf6
5xGeAmYgLefzwoDpnN13Y6FTB5bJMtvhFW9r5zBJ1zk2YXOc4jWaKDl3XQ2IyJ+wVijup86H68lJ
X2KKJ3h9zWnhsDMj0J9FTQ8PZ9i8Ug9Zals65KUBPNn0a5ZBSpOqgtJoex45FuQSYJAymFZmoPFB
lPxEjUsqMCmuvXsvSeK0EkjMcQfCrCBlbUZQ7vYUT8qvsTL3A9q/CAvCth2GQ1fpH8WSvoc1/RF+
Gx2dCfpJa71NEfY+RZOg6Oy3rlvt4dZ3mYQ/Isd6Kl1wKD5be8e6ysj96tEKtLIBeFdeJSo+dRFv
3MqvcxOB1ohIo2SOW5xTx8Y+U+YZ8Q7SR7+4or8l6bDj6OnyE47D/aA5lpvwmIAHjhP81CSzKa/F
1NmeO7o9OLb9nI9oJZH/ID6Lt0kD2LHDQLF4eEu84prDMUQ4L7nLGxLM0+4xbjkvtT6MFYiDVssB
Rr5mgdWBRhG40btAOyQGCw2tQB4GM4/2D5g0EwYNty3c8ZvtxMp7C1Nkqd/F0Nc9vTXQ/45NMlZm
E/w4YmiA5OlYWUoroiiHgk1X6ZVFKvdho0pWks6qFzBLLM+0ZiOnymhwtT4oJYoZBK2Ql6jZPuL1
C6PKkjdRaVygwF0egC7cOEXhK/IlW8garKe6qdDCkjffUM5iSSszil9LvoqwG8lrOwN41xB5jF22
UbQ0F3rT3+aYg85PG+UlIQ56aSUBUsoaguFLwH+7lgZ8Efb6vh50DqsrTzJ6Vmh/g55Ng5XPlfka
BR5CBopgOqpvOOsOcERL06bMDRoI1drk6XlVapsqq+PAD1yUQ0NHT4KayLIIykFUlSTrSjnQoLwY
03wosm2tc3dk6xGy0b9qHaK/QbXpwak2rReSUjFGvjp30zHJWYVGehTb1jg5LDocdBGZxYhrC46k
KXLG7LX1KTHPm8KOSspjKfKl4Fvg0o/Id5jpFLX8mKxhVqa8j7Neb8NsClrCiNwAeS6wj5CwgDIK
FrdGKDiMzhHsZMl5QAcV+RobbegK5gw85J0wFTofEGw1T+XPpZZCvpYOlA/0cnYSpTNqymaA0q2y
xdfiEoHZFH814MOITrSmMsIIWPhRGFoAjENFS9AOoin70fS1B7O/tZNwurLTIZU3au6D9dCd1IaN
Z8afhHg5Xdw1pCScvKZ6TROEfKhTvBBpdTFrJP3lYo20vcl4oGJ6pqQwLj23MU9WSXusk4fUwUmH
d8KAieh3+Nv8mVN8POczPBVhFBDBUNYJsFw2OdG19qsAZPTg2ykt0InJg+qfiZufk5dk5KBaTTkD
l4tCMSNSdbvZIS7DpMx+4w7ivPEetSNxIdEbMLEiGNaZje9suqHL2SwUfqasBaVBXk03WrO/RHYg
hIu5Hv1rlu2zaF54e/jgdTA9qqLK1rqvO5ngSzckMYY7CG5z/D3WJsGK2rKy9u8eikqMZswd3Wke
rHn1srZ+I2iotSF7w52OsHNEI2H3NCc1fklqhHIY0ha5Bt3SWB67Ajv5eK6lVZKiNUeJppvcW14M
gDGHxpJK6PGO75ALY7dSWPver8rp2cXOgZU2UUnqoUNyKq3Z2kwoTy0U4D4xbGiBYmZ5uTTBFIXH
usiCAfxQ2A2op1uaNOgTvUpEO35iY46yXmraLZ1nrVqeHBNqOIA0WXH8IQIrwDx90XAoxfhTsm3s
umaArNegxacvpKU/P+emDVvromj7pJh2rTWGpr2yHTfLvW0fhU2LXSdzVixoMGeqehtMHy4xwKe2
Vl9lOrRIXYVt5zYVYhCDqdryxYUUQhAXdIPZybiJ5UMrgyDrd3XQlrZzl0EWR8NpYQ/ofwqq+33+
UHh0HIsfqrVC9LYJI2QBqm/HBTWFLopN9qYClYqrMI1UTZ23dAv0YWONCxoGjigVVv/Z0rm/Jvq2
Xv8cpGMq50PajNKfkIvUEepjtg0DNbMK059iZrYq7ybwGyXP7bwuSFKUvMrHyRlKjrR4z7hpjfSW
XmLYhgyGPE7C+gsqIUbapkYgOFwFqF/Qn3XpHtSLfgxtl4ikSdEHvYvsiCCLedEFHblBQklmDkW5
5M/+usWMeup/qMfyi6I3qN6R2Znhh1SZS9anJm12epnbqSKp1+9mySGpX+pG/KSdHi5X3BtDIVnC
NL6D8liqS8cVa9UA+ggLeGInS3qIslg4l+7UsKzXTOP4DBOP81DdccbaUV80yZWlzFoJbBrfuhzo
yi4nEMcdNEP+4/lh6eLsnlccJxex37jDNy3ktJzsMs4gdEUCwxKkcy+4myksaPQQnSiOztLnPmCR
rvD7gwozG2paZnHA1UseQ1ysusij3jolpr7HTGZBOTRlYccUw5amHo4II/0ONm2CcQirPI2O57Yr
WnylFrpHf0fBVEVb1TWLsVlIsMe9+ktF9ZQh7FBjkA5qbyoS85L81G6ejzig4jBuHtAF51QS58Ai
PSqUqam/jK2K2U3zjixqIU24jPglsyBAxRIW4RjTN0KncMwn8s2xkJcLY4c65qqv013JhoY4NzdL
uEKwlNlwnkKnCQSZrgMVMuDOYRvQo89sb7rSPrXscz6KyqN3MTS4eNlio+tjdzW787tVD6TAh771
3KDcQ6SXJP2iLyxVpIruQ1pkCegkfwrRNE/TDOgeJgP8tl0YBzUd0goGEEN63ik6eNAsQxB/Jls4
NZb+XMURqhET+sBGamIpykmroCVZXVlAW/Mm7mNEIuWQgSPKvCg9TMLQ/85dJrO9QxKXPhjsHNa3
qU9DqnAjrfNDV5ASeGlFJVZ8J5+JHmElQsFpigqQpQZiEVxavqJvbtumj959XOI97ZdoCA61Fcr5
AlHW0D4RJZJi7mrSArIeVsYJnZQjAyYPi+X5dk5zBXpJEARK8apMC2a5SqaEXUfdd4cBfSXbuhTf
o6Jt2Gk1rswp3jhub/dAm0yZ72tlYwazElQmtOU4hl0tPtiB23ZojbioRmtkvmDM1qfCqWt1UYdL
UFHlCEU3/wiChiZl7CwzJZmCxXErjcUX1QRdi8ow7VRDTEjHXtZSS5E8RU1edE98qmWyGVuLxDYT
i368Zsaek3OEFAFz9eROy2XX8Y2LSVfhtu00tldsKv1j0SjIPqlJJ0kgjwFINhkvJoCQDhC5uH1U
MvYs4K5udT5OI+GvOf2o6JLmaN9hGCyhl6NaRJzjpW48njsuO8WzyVU6urKLmjbNSMly2DUDXf29
Cmz7u1Desq5tg1G3IghStPXVgJYHnpoXctirBAFFY0FFs7PzRr8tsUxxfRR6HO4owmb+IVdao2TV
umNualKDqq20/DE7QXDr1c7lY1Gb1K2YFsfJKV2GYQk4sZaNhHs/pykbN7+T75HXDN8Hv+z4OZFD
JoCYBx+mSzGKa24muVFSRTVxUEzyW6sb6ZvMGq0dEWyNlaDPGFOK6SnsIeqFi0V5TnUwiGeE+8QF
RT7pvRLV1pkeFyyyma0RA86USOcz3ytd5BudU2MxK6vRrAVSL7lWOp/cTQUUmijPzuu+pa1StPoA
RK3ZHCbPKAaJxD+YukeTZtEbF/cylhM6BS/11f0SL3RZhUA6dZMCYbmRVZB8xS8CXMXpkhAyfZ3P
KDokMTIu2vHX2mvmOx0YTFeiTcNzHWiq3SETCpI1tPnUeZ26JFUp1KSu1yU47gBv7beylWm2mWRZ
8L/zMH9HGs8Go0V6n+4TjHlfbRm4b76YMO7TWCZvN63HGGtJyEQFlkD234CSGUAaeYSgdKaQ9GWm
rXoPHbF+j7OKkB23KiI8dU1cIjNjawlgXyU9XB0UnwT2Ki8iaROxbHx0hILLaflawpqEpPDQwOUk
uq7DVQcVCeLcumdnFFiuozKqkwYgo9WM1rydmWX4g9sxB5XjpF1+LFq/pNDIPD7vpl4QT9JhZi8w
+mjyhMPGlixIlsHByMWLcFcIAccglr4LaB4zhb3D3wljdY5i+jLtmBBI70GEwOmo7WKgjtd0j5OF
ZGqX5xouNS4f19ozm3vmMmF/O24SNyz8UxS63XeA/UNB7DdeM2yHs8vRiHFlsVIr9KhWhGoBUFVx
XuVGA4kGrgs3bky96J7Ni4Jlkw0OfOBSErkcKhdQC4onTVRlGsEhxJnI3sa1qZHu5yGz6yf4SkW3
7ziGpV8YkEV7g8eoiLe+smzUv9GUN0djjVbz5pUjGapmbsfotel7jLMCkHj8PQsB/u3LXqDbgXc2
y4K8DHBd6a0POI0xv6DbVYbtyoCTRaRebY4wV+fs2UeElbJuVd5w2dG6Gk9TYJfJO8tnxiBZZjA1
SN+GiIYpOwIruBxiDyUBBx5dDmwLG9BpVHXQ/Q1UyVY0t5iX20kRwEtO4TJPoHDbpNwPniurO9No
7RAz4E/o2/26R5yeop6bNiXwI3ozTR7Z7LE1SGkGetQeA4A98fdKtAUbhDq2CA+IKtK+fBWjn09z
g/S/KxaOpclgZffjUFkIy+ZSIFyTZnJvSJjQ0wH8WX6fDp7U98rpUMjCvA7f2BAuzW6gtaGO2aC8
8CkEF0qwTWfbFc2dqC6YF6YpSALIYqoc48OAug40ZN94IBv8bLxyy6GPd6qKyvwaaSuV0RiX5KnJ
JlHxmWuq5m7vAtUd6jxNL+qx0d0hRpUyHu2pSCNUv2GOLy1cJ66lLwuYZote0xKyKS39TdY4Y7Cr
WOSiF40w0MfHp3IatKnlV/0TYpSWfXuIwYM+zNTMHZJSpSEfA5SBl6scOpz/FcQxjsuKSR/71pYZ
lPbue60fVLsiJPvNgMElBMOoKgxZKf6qZt3ju6gzogyxQtdRzm9qfcbrwWM1gYSmcrOkzzXfcY+I
K4sQzSF58NW0+ec//sf//l/v0/8Mf5S3ZTaHZfGPos9v8ep07X//U/3zH9X//aen7//9T08bVxoj
teNJ5djC1eu/f3+7j4uQ/7P4L1AYfVZFGKMzuJhgWlwRxds8DTrn7PMLCftPV1La1+vlhNb+r1fi
xGl5s6J/nJjSB/AXhCO5gxFSD26twCSPDOZnxN5BUK9OE4V6A6T1gfIaT/7z3+J9/lPM+lP/7aZd
NaEddiOCOARiZOLfvLTdZMIVHSumEj+KvMHD+Z9e03Fto6S2tfF8zze/XnOYQm1b7L5oeA/ND072
UBNa9pXFENgULOvw8fPrub/d46/X+/C4fWreHD8p/osaWhis/kdrIuRgTLS7//+5krbFr3dWBNOU
YYLCCGiPzk235OKl56x8Fmlv+stN/f7iHC1cT3iMVepqHy+1dGPmlBq/8JguNsGZfs/OSwNvxdqU
xczDpnIXs/2P7w/vDlOX6xoHO9iHJ1kpNI9Rha6r1x6huWMd4RQUeGMTBASed/2fX01Lx/YZJY7n
yA9PM2YB90GxkrKY5ulFEWJTn/VQnUIqUH+5sT98kg7LgaOocTO4lVzH0L99B1YvTd51XAtfj/hh
tCnR0jApVYNr71w0z4c2nNLthBB3PVTL4pQi3Np9fsN/eqf//iPWf/9vP4K8TSlYvZHtIRqky+NR
DBTltAxAUkvqDDF2lM+v+IdPw9jGMdqls6OgJf56xQGJGRJCPkWZUzsvh6S68FGnv9j849fPL/Wn
R2wklFQ+RocvX8lfr5UCSYrDdgVPAFk5ZBSY76SpoacluCCGrK0OOh6sY9W1LomvsgDOnCx/meM1
1/h1jl83H74jbeP60jEfXnMiojlE5svMW6fUCTqREbvW2hNtkDItG5KzqQqxk8/bMrn8/P7/dGlX
2lIpT2IH8D98O6pmJVaSmnrpFPJ8caYvsinvCW7GbUiFVEsRHD6/olg/kI936wKa9Gzadtq3P4wn
U7ZqSB1i/WSfotoOup+lk+EoqbDks9t5b7Dc/Axs2L1FKOxj0gIDy4zq/x8euquU9D3F98WS9+uL
9xTM8CKf+RkiUK92GgbHZuiRrEgzf5XJJO9SH/vBf77KGBZ16fuKp+7JD897mGuXEzJrmrJa8zVr
J9zkndIOJRbIlUSxWI4f7D9/4n96x4gIPM8Vguf9rxfybx9wlBZelTgMprYR/XsyNuKRk55zABiM
XE2V331aGC+fX1P9/pJ9XrJm8+I6693++nStNrdQABJfO+Y90r009fvyEGkHf/bnF1qX5V9Hk+up
dbGRCjMGx/BfL9T4vLMeoRatw5YWB/WNYDvnVLOSSOfQT+Z+n7PM3jQ92trPL/37NPXrpT+MoNiK
m8jUFqeuWsb7jJeJK4MyUaKt6vj5pcTv79DV2va0lOwHlffxHS5uk49FuFQAyubwPO7r5TTpAnDN
1IAHdV1/52ZteyCIroE/o8Ak2UF6L1ybJJLFDwnP8LD4BC59q2WosD3PWBE9gCd/GWtifd4f3scv
P/TD+3BKT9Ict2EcgJn1jbyLRk5JovUu9ApDnMhjTJdvS10HO7dEREx5tKYV//nj+uPTcpWR7ESk
0N6HHwG4x+PLQkdbsBvB8DJN9teR9s6TbSYcDxQZAQXlTRTZZ59f+A9DYp3RbLoZwubo+GHYS2fs
G86+ay01Q4M8dcmdCEyC0CNI/vKkf79HT2h2rJ6jHRrp7od7ZKvq47NZz1WtIBehWtRtPgEgJ/pg
uqh1K+g6R+g6Pr/BP8ze62WZNslmMFKID3fojVZpRz0yx8qrNDYm5FrOmZUH9q0C7X/vNqL7VlYi
SYAZ4PZFTFykePLxDwK69BP/Lw/8T08Bfj4iA8NYlh+X7wY5cxPXNsYgPx23dlBnu662p63FUY85
/DHsvfovg2udon8d4Z7490t++OwpWBdJ5+JFasUjFoP6gh+AL5G/MDYUqNINakcZIdRkDaj+9vzX
P/2zq394/nXV90uwGpNI33526ym5bCvZ3jcXfTWPhJ1sHbaAG53KZkdTXSAFsgFTR3MOquGvZ5g/
PH3JoZTdpxasMObDo+jR6MacXnkUcYc8sp5sZiBE83PYHWwsEu02mTr6tp+Pwd+nfA8mALOY77IY
S//DDtz0fmTFK+yyWwL7wqw6q6C5NhayR0/Y/c3UkseSOzr7y7P//eM2ju06fNo4vyjafTghSj3T
zykGyjrNAHOsT/GTJX3hohLiS/vLKBN/uhrj2Ri6Bw4nmw9Xo6ZfjazaNDvZmDmwArbLhNqjwvi6
AbCCNI1e4kUnLX3rW3q8VLQCaT65qHYsA8eEgtJdv7pYOkNU+edvwPttEBoXMQamLb4EYlI/zD2w
8CFENTHhD00DktBxsvlqxup5KfsOCm48ALb7/IrrsP512BvtY2D1qIfQCv+4T61k1ADVpQYeJp19
ScVbHwffiL889N9HFo+b8cw+gievnQ/PHL6CWxGcXYO8xIRE+djX4D8i5En9e1drGIpDEUThhnAt
Vb3iM8HO+/l9/vbWWTuU8B3Bpslhtf/wZPshQPFGjgU6y1p4F/6cwpFOQgOVF+tm6F18frnfbpjL
uYJzh3K5XeF+2I5a/aiJ3SKPLUX+dCORFnC3aJrgo9kX+SD9nwCqwktL98m3z6/82xD69crehxKP
p0okJtAFttHUEYaXiAErbUcju4ZPnc3xMe+wBPzl6f42X60rM2AcdihMGxz7GGX/vhP2xsWqx//D
3pkst7Fda/pVHGeerux2NhF17wA9QICk2EqaZJCUlH3f59vUs9SL1Ze0r00kGEDJvq6a2IPjUFDi
zt2vvdbf4Mqth626pqBV3tcWkiumU2FvKjKqX6Ix2wur6pM5BTzJ610nYSBD2j1utdYzLaoa1m5R
jk4pZt/WO6hgGTJboEbOD+vJPjFkVWaTWLJJ5csyJm0lbodKWVXFqJGWaIPmenwNLwpY0PlmPukS
OVSWDaEoR9M0+LC9kqWLJgSeBmaMyOdILBJRtTPzpL+wRD9pilMbcrFtM3yqGOf0w5w5EPfRI6mR
afdjzCaVwgH76KkQMZ3hx/lefbImj5qa7IZa9ku5Mu2Ch5I2ACzWZTJZQY9fzQysEZFqN3je76aT
WBEfujedMKr40Ji1Hglf39Sua0nSF7xMMVZ3u+rCqX2a64CbLgiHx2cvydlpOkmRFbW0yJ0iVGho
KD4OEtLDlLvglWvLtAF1B9ESSRf0sTeCqPMp7uRwfX6MTxco32DYig0pXDZsfZzuD9Np1i7l/QKi
eEGK313WkYFzd5Q00YV2TudSM0yhAI0c3/e6mJwvWWU0CINxskXQIXBPlgML9Zw0jkctK8AMpHOk
JoW+c757nzXLujA0QdrKkqfZwVZx3ZBKnIdgq6bmB10OUu8b5kGDex3VfhysiyY11Qtr6LMx5Tjj
gtQVngL6ZN0OrgD7iELDIm4E5CfKh+1WgVUXXtj1pzEJjw0ZPqzM8hFj2uh48pzYGno/BefcxkUA
2tkQ2QHFICgYepjuW6FJLwa43K+AJroDpFP5Tu/L7KY2oB6FAZhpcGw6CJjYPgDTSO7Oj/1n63t8
I+vj95ksr8naCkjUlWZmQOaDx4UxltbehUnzqAeDR2HMsG7drHexDAJV9cXC2GUggwlgZXP+Mz6Z
DZPs8Ji2JZbgtXQ8SDyATHSL0d7risKBYKvhKwW1Lqvzw/mGxl90FBONK4ykr80pzJ5SxrX4YSul
vdemwNwoB7UNLmojzd6LA9BgTW8cOk+8qQOeK+fbPD2Nj9ucLDUz8yMAr0FKabP0vsQp7tigDIxN
4enS8/mmPhnHj92bnlZSrBAnlY2/yClZPIH0r1eUMtMLCdBPO2QrmiZzTGi2OVkzUZZJOcx6BhHt
TxxpJIe5chCFBLw0P9+h02CLNC+FNWps5CaI8Y7nSxLC7VUV3LwHRGJGkQ1psb4CxTk4bfglRkBr
W+chr6m28oR5ofFxYj4sFp7qGtm/9zyZTIw7TTzaRRmUdQ0ly6+98kqLPbjrnptBaU8Rg6qxgrU9
xGYalHK/oKyq3p7v+2SY35ungqmSYuflYE1vcTfFogJgGeZ9TZavUgrtOy20/aVqXcymv6cgpl1V
2RK6Zmm8oNTJvmihkauK1wHwwarP8ByKawYCt4roWKvlldnBrlaUBTpzKkwHe4G4I9q/Voflntdc
KVZ54Vz6tO8cTDxXdVtl8I/nvXC7LAC2rM0dufelB78zkcUtgIxlry0u5/3P80M9ORbeh5r0uqLp
xILkhSbN6VokTKOBnODUgmiih0PKqVwOAunQzCb1ZxujRK9sOsaFNWZ81lNDcDMQHNqcfpOjzwLp
5hY26CjFaEt4HJK0yiQH0f3E6sAttDAaFJSj9Txc5BncDZhX5Co6W9tG1ARWnpkFK4cSP8B4/ckC
8nALEgBIZYtotK2IYFejiuImqbnswQMj29RFC6PGMU4yzRvgj1ew7R7zSr+XMuDBWBaiLYTzrmS6
v/okBzJqItGQhBJgzbAZDdeeYt/AqhoUthImCsBnREoH32122VgIhxsFaKULX4M6uw/S9pX0Okr4
pY4MGqbSGrK3Uac9Np2HjIaBtnB162vxzzKyV2ESwufP1bkq0MT2A/lL7RW3YSmeAZnwEtAuLbLP
Zp07j4SIxgtZMSYHc4z7SyqZFHK63MqCq0KOnHhduNgRzfF4S/Dd69BhHBJ80s8vt0nEMy63sYZC
xXfMRp7stpjXG+gTllsm+866rjzlUGhysM4jM7nCQK7Znm9vci2M7fE/lWjHJrw7LTG3MqBTQTVb
Lspmq6dxDZ3PCO7Pt3LaK10WQh+BAMLgNT5ZyYMKQS6BwImnZNGvNb1TF76D76Lk1PUN1hX28nx7
pzuHkHzcMQpX+bh7j8+InkyLAzECNICToD+fd36+xB6qwy05dL0LnVMmNxFjCJCQcp/C28MaUx7H
rcHRAWyjsU/hn1VXXoCLjIZh8Soa7QJtP+zWKK2g6zb0X00Pnp9d2NWa7G0/kwXsxgGOzaLTcOfF
wMnYtXr/y/dcbBvszPi96/kvX6oj4qJSqRdiOg+9PigibBCzkZU+WZqZLMgupsBTQUOvf38KaOlv
TY2D9iGcyjQLJLIFYUltKoy3+qxaoDPdffFqyKrnm/pkdZG4ZApsw6IOOj0n7YFnQQ76b1YaVjcH
auss7aH2sEnk5dDUunchUjzdM6SzNJXIgylXlOmVUNuOHxiA0KC4oikzb5LYj+c6yOZ6cb5j0/LP
+3xZgrIuue1x80z2TeUaJQoOlLJhbPVYtKecGQcyUNhADDXgwFkh5VmDMZZZFuswG6BlNwbEGpRF
fL9GFTBHUEPHC+b1/Id9tr8+ftdkciXuSYI/dINB7YqvLq7tiOoU9dxPWu/Cdf/JYBPj2QbFp/Gx
dBJp1QGQ0Qr0AgPQlwsvChDnUPuqLn/7JCSShPhgAJQgJzrdxaHbOCJOYUWYiY1kfS/sRFpZg86l
+NuDx/7jgcndIpv6NHizcNCsBwNZD3IVztZrqQzNPAviQu4HKGGdb0w5jVTHLUgEQbhIWnIa9wd2
lHOnyCyhZvDDOTBnkt1YAlVLiHZwQTU1vu7a1FyYXuBtwrrLRr34/GFokmqdpUKayTA6YMoP8CED
V4vuQjuu0T8AXTADdaLdRmkW9xc++30QjqNOPpslNr6PbEXRJhewworAPgXlK68H4089qv9aVvrX
skMtLVMDe+5SO3suY6B1Uhbfjcc64n8dhVsf7TCw2AjTAf5cOJrV7Qq/AcFY282SGK5b1lZqrVKB
2J8rIhKktVOtclJtCzM3v8MyhDwFdwSFckOGu95+VRrfQ7zW3emdIkYEpUElFFXvSM4wG4sUTOs8
ZS5k7yqUapxvtJ+Z7eCHbB3qwv6VW6G8qIFlXmVqbF3hmvaV9+yoxJFjlICwkiv3Yt7JanxIqgqJ
Ez3c2T3q1apcuHN5EMo8L0FLn18XpwHO0fjqk4SOGqFfNuQt2jIBJkxk0ZP7AL7NIo9V+wbWNswj
SVYvIJGm5U7OMyHrpHHIGpvq6WJ0S2KECvwAJ7XHwQlxA1lN1MU2Y4yyRTfU3+CTDAtZ0SrQuB7j
Pqiq581rirO/vQ35FlUlsrfIK8iadnxBdb3ShunIqSMpEOxheoCXR1thJcJOW50f7E/OccqpNoUW
EgjjZhwPuQ+X4VhULaWI9GeXN30/w3PlFe1NPNEKitsxSRToBARHsF1mhtN3D+jHg4TFGHPuKkP+
cP5rTqeeKIzzwCZ9D7xPnky9bvTW0Lj4EAcgGIMFUN560XmNt3XI9mvX+BwMylPe2uLxfLtjJ4+3
NO1aIAo1mxBXnqa7tL7Bjc5HtyZuWuRXEr9dKHZjXcjenQZjXJQcriqjDQ5NmUyryIbATxRgJDHn
0rawu2BjVh0Kk1FSvMC2hllSBA0Ski3s9t/vIDlhsL4CuIJlTc4smWcE0r80nVTIl4FxjTaQdJyb
860AHv5kIEHpsJng23GiT6ICPCOhCBS0Uwr0ChBBX/dSiSjynLwVf7ZMErPPSfY11jA+rH44CAd3
jbeQXIzhTSSY8K7kvh56eMA3YONmUqEiurJoLLSAWhggPtSwhwJtomGoMCma5+53OBOcFPK8dvFw
iO7q4dZK5VXR4Q+RhEvYVzwiI6Dp2VZDmRYRH7w2EKDNyY8oK9RFZH8DwWseG9eV0qHn5uMwJPZW
OaoO7SW8DeyXBmWmxKNYZmDYiRrF6D+DKiaCrdbIMEQgucA1JjMQyu1wEHCsaN/WQb6Lve6bRPDt
St8xFYj8Yq44AWf8dxdOHcxYXJnhgNXiGReptlqZ3oaAlxhUQctEyfchvF7lxqrRz3L0xUBZwgjU
eYrkEGlNvX9wLMxYHj1UPLime/EEOwuZrke9QUIBk7wYitJDhK8zdcxMvatreDrmrsVlvs21WT7c
YF8Fv2pmKtchjkcpzN/uEeMYyNtor0E9wXjQpNztod1gOW8DvuOa8QvjzkG7xshuwB/b44wIkZ3h
bhiyN0EeOqxewhpY4dLGkCFGbq0RSEbL+TxNnis73+k2+l1heAMccaagYziEhwZHzTpeJfDkwOfr
5hKAJjyvXYjLt/2tFNaMqUUeDD1azLylGt0odaNqzq6W1nq0CmtlbnFKmnMDhSHn2nPK6y5atyiw
hMVh9GgNOMmhyaTuIwrNGNEpuI3K921+hfiJbL+mqCuGa4Rc0YKqdx72MFVzBYPDxbgUTXolvet0
JO+aW6dZu3a1hNiLqcqtji9C6qHKCW98wPb4SS2Q1Azv/fYFhzVMd1C/UdCoa3+6w2Na7VX4DHAH
eHBUOyO8ww1LRF/UcNUkOLATR5Q+djf5947bpwheC2CTeYVrj+8vBYQhcDh4oUGPGcB0mTZE5wHH
g5ELcp3pWzMK555ABpnQLYkMNPiQ4aq+i/oa748YSSUf2nXXfxvsn2nDbXofQYwIw2QLlkNxbqzo
u0BhPUvwF0UQQQjpMUlS5M/gQcCy59rZoXW7ydDwrYyZE+BaVQerzNg19hcP2RFsaaANQwHvdWhE
GKNG9QZ1ZUQ5xLKo5UUEGLAybkPMH5vYOpAl40eEGIm+ChpmyVjazo2aLmAeyagyqdKr6nS3SFEs
lWJDtiaEQGsgrXj+tPrs0EcyUrOFxkMcENfxzScVjhpELsDPVPX7vSuFiG9Tp75Q1Xw/1ad3CylK
tG2ByhtUC46b6UTgltQHePB3Yq97Ebwhba7r5SHVNRymzSpcGlDCf1iOcPdeWeIagrPyAK101oR5
c+FBevo84rIfK8d8jEZGQD3+mhKqbiOnZNl8B7/tGi+3TRbDwIqd8tJj4vTtS5qKCrxiKbBauPmO
m5JhN5sObqYzvcZ1xav19n4INOO26zLkWUiH//Z8wkgYi43gdpjXaXuW75TdkFbo1lGPGaPzzt4j
vmxfSn6e3nEw/XSLmVRIIhA0HfdrJPCIYgChWcTKfvDguaMLkQ2LzkdNC+O3ZJ9G3AK/u1hN+z2T
o2qCitU0kSDIjbQNxFPS116yUZwC8mzhutvzrYxL/nitjpgJnmMU4MmPyJO1GgyZAdXKBbog4kfk
DA5YCj3XIJkXBQLeQjK/EZebi0zXL0QOp6GRSQ4Be0qL+E83pvAU6ON2jbN8DoQ1qh69yFMPjVBK
yoho0uHm3a4onnsrzF4v4XA+bxkKApgNisjT2UTvXgsMl5Y1ARW8iBEDyR0sziBOa5vAw1AUwqm5
cUq7vjCln+wPHhsEujw6wORM0weZOoSG4WPkNiY/v1eaW29AWuFfqAxakCBnNUrxnp/fT6J9S2Fe
iXU1LDRPCAgIgUlBalagKEOK05qP0LSt5N4OLXG8uKD2LVsR+d+1uOnn/AYLAJSOpXxnlou0rZLl
+c85XW4WaOSxrElNTqdidryTetJBeD/IPIoLw13nyjqWnmDaUBgrEBq5diu7n+WWLl2ggpxsYFKM
kKl552ElS9lk0mwDp6XD1tNdVNiyAfVqO/QrFkM5aO9xV1IhzuqXoOdBlzZQWC8cwSfzPjbP01Fn
nwEwFZNN5mtyTYbK9RYW1cFmq0HI6L4DsFdt1Pl6SVOx/1HBuJ4f62nNnCwkzRoAKgEtwIaa3kMu
tEvLaNEiD2SnXJV9WmDK1oRvqaEFV6GB7mEtfNQx+x7PQAMZ2DZB6+/CR4xn/tEB8/4RVBFkmRIp
/zmecTsYK7A6oJBcKVvEobQWXm2CuuwAXCDmCYomaKPPnVLBCGEYHWaMhjxPC8D1wiwcLwKLLUWa
FHwzdwVjwnPl+EtI1GCQrcSjrDQ5IySSDGSzIPdLtI1rJdsw9C8+7I+n/qTR6dTj59N5HCmjqocI
XlzN1whqE3moFzmphEPgRG16YY8dRzknTU5vRZxQSkk2sDep5bAQy7zPsrcSknB34Wj5pB0yIRZ3
LxBh6ruTW9E2vEIgnUUcq1AdCytZebBRxdicX0Djb/n7+nnvzcdW1EmCINUzOU/dnGMhA5Oy7q0g
l3eGinXuTgDwqP7S3P84IuWW7yTdtzTrCx+Dt8kf//PgvxVpmf6q/uf4z/72147/0X/eZD+T+6r4
+bM6vGTTv3n0D/n9f21/8VK9HP1hmZBH6r/UP4v+7mdZR9V/0YfHv/l/+8M//Xz/LQ999vM//nj5
EfvJAgeUwn+r/vjrj0a+MVlem8H7G0F5bOGvP75+ifmXty/F//5fn/yLny9l9R9/SLrxZ44RQx5B
wSBKSYT+8af25/uPhPVnbnFyyDa4L3b6SMpIIK95tPpnYcukWGww/BQSIUj98ScMH8YfSfafkRcD
Zsym5P/B//3xX72//csK+MvEfE6mPl4nQGTsERxEQofi3hgLjqv1Q1ZLieDR9CkZtEK2H3CRQEgi
QjHRcc2vHwblrw1/ZG0fHyPvDXF8cKOSlYcANUW5qX1o205KwiOzrHaOtP+XKB3wJQqKFSHuVeYr
F94T47n09x3w3iAlDMJcjVEE3DrZZ3GSy27TUgvAUcpdFIb5I6q7PSYi926Jf2YRYVqGyOz5Xn7S
KLoNMBZ17k2is/Fc+zCc/0LuFW+UEd7He4XU3Ah+msxk2keijiVkhJIh/SqTADKHb6UpfzvfweP1
wkpk7QkZwpVFGAo/c4xUPnTQqot8KB0eaXL2o+2wJ46+a5Jx4Yg8bQQNcYJMmDyqNoJ2jxuxe18g
m0ThoEFq3QwOGdnVYmhWv9uVsRWSbwQMgDPeQ8APXQmqqGxcGQJxiyRJbysIc9zB4LnQyvFNNg7Y
2AoZPjQEQOGZk74oWWkIrTUg0StPelxe10V7Y7Y3cf92vjfj9P59uf+1HYDHbGeFKNGaxGoBqoEx
FqUjwcu+GsV3gxYv8/NtTJ/of+kMs879xdZSxlPp4+z/v32i8zWCogZZWmI+shNT1ovdqr4BOoxM
jgdHmOgI5UBDX2LRFV/Y1qeDS0soVWsk/gEJG5NJ/AczIJ+1AgSfhw7g+DH0PB5d34s6FR3XMWeL
DWMnvK9Atp7OT+FnbRDSiZFoy5N8ipCUQuHavYUygIrorJXJu0S/hLs5PgPHlchAsebhwnDznaS2
kSdy23jM3muuey57r2i4Tv9+70YeNRcnaBhtOk926Dmd0pHTQMSP9KiNHhQcUPnhfCvTeuzYQyQO
R+YTUTG5m0nCpglKHBXHvSZmzcLfICMcJIe+PQT4Cs2xdF+pew/4Ov5z9aIIl72/al/NC109PVf4
BvDGFNUoLpPpOF4s/z26Ep9M7YjM5/xnfmXA1ceNUuCv3CweK7qS8lZ51ncG6ClzcwD6yrPN+TPr
huzC++OkVjION0AXSiWcbCOIb3KT/7tW8u9ayb9rJf+ulfx/qZUcP3PeLz+DjAkpWrR3gCHxpPsY
If23FeZPQ2bQgDIJBRJ2vCmnWJCs6i2rHwFJad8eAZKaUlwEJH3aGEmh8XJ/j4iOO5npxT8jLzRe
KseRLV3j7Ywey/janT7kpNBqtAY5O+y3Dor1rccF5fx9fjpnqEcwYfD2iM9R7jnujt2rRaz3iCpm
KN9SSKwsCDHmKjfzRYaMhT+Ku59v8bRLBvcYUoB0CBGzKcXiH0QZnE7TiJ5A8oHEMUiGaQ4RNDD+
Uzy6kfV8DbRXpcAdpLiQIv60DRLSUM8BIBOKHI9dV0etVbWggcwIOeW+XRGWbTu5uTBFU9QRMQDh
Kr0hADAI9fVJ5PEvRR2dhl60z0uLoSUU0rVxTD48HFPk8KoQx0RqkuEWj8FHz3LRJI8MPJCzH+dX
yifjC8SX4If091iI1I7b+mcUVU4X5ahPQ1mJ/AEh/FRjyvVDs0InjPqrVxtbf/RBa+WLLP5PW6F+
hGIA+G59GjsrTcVOC8dFyWE2C+o2mesU+n971NihwP7HroAqnuxobbDbIIw5MiiBznzE2aWym0fR
6/lWPumKaY6ZM+DDmFRO50YXUpCbYytahQcm/KQAHbDfboIuMFzCJu/Cf46nv3cDvVJH+7hepnqq
h9YB05D1b7Zhs4gZLc5zoMc83Y7baPGbFm3He43DHkspC1HaBBvg329EEMFTz6GiDhzvuJF/EDh2
MiN0BYEltDBYyZx4488/7Ewf2dwBoxNyfsMPT/tS/PZpx++3xtwaRTFdOyEylko2qO94wyaPwg94
w7DML+ENTzY+X496E23QFA/1ycGKPSwW0xD+0WnlNK0y5yau429Ypi/OT8xn7ZCQJS+LxgP6fZN2
/hmcwyezg5CDoGJOfMQcTRaaSEWlikgnFeZey8AC6iK8cK9+1hlqVKMo1HifT28JKBCoR2PvPrNz
jIiCZ61/IVlwoZFxqR7FI3AjyexCE0EWE7bC5OVdoOvdYVwynmCkamoVKeF0oeqclu1XScovtHba
JarapA5JCYE3Z/iOl3ShY0bio6ZNaz5uRgp2S8HOw1Dn/DKYFrwpSIEmRVzw/ZYhgTzZOv9aeOvJ
DUtZTGbZm8BiWDDa+PMP+7hD+RE1eeCtyGM/9wWKcJnbIOUdaw9hYF/o+jSpAe9+xKhQAEERTrGm
hBocMChxutxIZoE+Z4+TlqX1141hbLu43DfVAEcyu4BwZebef++HdcQphSIF3sPmeyHQmF5SSqPY
JYZs3jxtLDB4MJa1ZIEOu4RTpxdl0rqOPRNpSydoq/KgI5A9POlRLwDq506IismsTcrM34gEfglG
wGVdqsAEPQWLZE9u4qfacPB21JKgwB60zYSFerPudwrkAZF1NTouARUmZUM5BHliX0KJ8U7pc7d8
yAajTK5ws2yG1wBAEvY2Vk/acNYkhjUgfCwQZHnyCglHx7TPnHqjgc9yv0Z4kHfrwday7EBYnUF5
7wOIUkqSSQH6PL1r+HuBoUBzq2dFFj7FqEhI69QvnWJXI4kH7rGRpWu3sX0Xv7HOhNxktFo9t608
0GZaK2SMM6iZIv2uBt0t7GQc7VKjxNhQBMFOJYk7GtUKJHoNWBNIbBkaNRG1NqN0qUnlcGhc27wr
urzW8Q7Vc7HUNcneojJTbMMK5XKlVO3gObcHs7YWuETg4rXwLbVGJg67mWCGhkKEFwCi4qLkG1D5
6GHduRKx21wSDrrqUdH55iyXLQACaih7mDshLr6L9ShYmqoRudi8lljg6BKEKs9AY72NXGfhw2R0
8IItuq3t68U9dNiDWcszNbzu8jhbZ1WrLxC78+d8ur9yey9ZuYCqIE83w0LzhXxdWhIm8xXtMoEe
3Gk330gKJqGII+t7pLHMJQLimOoA8aas4qntqrZsABaR2c5zOnuVK62xkAGOo5vfxAdYhfKhyyV2
opJIC8g93lJ1MahL0ZFbVpqjAVCTcWqSCn2GuFk476hELHUQgzdp4WnbusZZO3WsYUsVN3lCpahf
Qzv2V5KfRXN3yLGMRCfwBoXIYodCPm5lZRrfZkojHUaBatCeQlkGXlCucuFgokyC9woNDrwqU3C1
Zmv36ygc6kOmoUOviQBfuFrB06MV6q+y19V7P/Hs+1AEoCsLvCWjwJbnZeqJuQVcaq67mrTidZhd
MdMZiqK1/VraebUrG1ljQZjhupD1cK41kP6EVqMBBCpmpaRYZDZek27rUKAujnPHTcbmWHSJ16OS
5A+PtpoLau2Dct/1QbUvtCq6is0Mr2U/VGZOlziMJB7WXp6Z17qEujeTJ+3auJIPbt6ZCxHDVZbK
pLxKUPPApKiKbrBVqdfBEDcbjG/kW9eN7H2Q6dUuCmoLd0TMboSrD/PCS5qN5OE1O7S4f5SWaDcs
KmwbifDX4WDbV5iueHvTKV71VnPWjdXF15ySjFxReghmNViVAlE94GBAbjvQjTt+R7ILNKm5syVd
vhtivdzYTdyuVE6GVxV5sS1JiGDlY9K1pxhlrJuKjYmnnHTdxLm9i0wufZiSOANaXv4SZ4N0JdSq
v+sTpbzGFWhYSJ6lbkri6iXZfe0g9ZBzfSwbd2rYYQ+uyeV2yEJQOVlvIf6uKN/6OibTjwzCeuh6
PDyEjYORneKGHBXNsMZpov8m1YDVU7cwriQMv/CExT2slQVYuRRz5KzTlS8qGi0/HbN318qQNrso
a/0FOvPh0h39MinDKzPFxHUlkBpv3XAmbaOytbZK5UqcdIYHCDvQ1nhVZVdNJOXYSofmvrd0XAT6
tt34btDclYXebzzbxNu6wO80bPGnpu4dXwmoNHtc6buln9fZD1twgODAjvvQSlMb+1aJw+jF9gxk
9xlgZdcMeXGlux2F9NoMrZdINOV1kbnKLVNUXAm/imY4EUivuBsIzEJbXC2TFE1JHAmyTepUxTdT
BBh/6wUUVR0h/wUPgOity1zvl0DVXIHeotnXaWkGi5Q99ayMt8espBix8obSe0a/Bbxql2X4t/eY
HD1LnLXyzJUbjD3iWHevJLOQzRnuKoW5IQ9iPviaJ7ZlkhrJknucA0ZxreIh6fzgemi05wbc4KqV
FGstqSoAfCXX31DyxFiVhWHuyaMkXzuncR9hnJdPhR8bX4ZuKFc9aZYnCf+Ib16qK/ieh47hznS8
eVZWbsU4r4v6qcURE/eKoB3KhaYHoOM14HJPyG/7j1USf/NwsLr3PLTz0sxbY7lyNaRIPxQD9m46
FK6FaXYHAva9Ba8A0ZlNnhr3eoBHROqGK4LEbdimL6EurywbKn2Pj3yc6AutTvZRZF0P0YDXbBZi
2VCuBc7EUD2LuW7F1kqpiofGKfZgPXaOhXKUovn5VR1Gz76qrbDIuDHwZFh4uSXN/KxbDrK3QPDa
WLZFlGxxI7hqXCUGqd9Zc9+2rgxJ9mYUs62l1wZflCC9a0TeQBZOEnmRFeVL3W3RtVcWCjJHM4Qx
l26770SzNUT6HPXe8yANWGr0mTbHnWevW3Uzr+FtwGaCX2dt5Gylu+pVo75By67gPfliY+k0LhXi
imwXbkuttEptb17U+j1unAu5iq9dp920QfFAlLDUepOvcXeKE31puv7LoIl71NjXEskUkzwKQoar
Whs2dtTv+9YyZ8LXfja1gI/d3tTOaBetdqvAeNPkwlyUeKkQxtQ2fFI74itG+wEhpZBZvKWcDEtW
65gAa7i8goAPCqpRBdOYS5JlAZXIcUdRYxw8EmtRh2WyyLJko+fdMlOln52GNCoGTJi91qPTASbT
flL+FB42uHaiflOV+ldTOnd25cIDQCxhEDeDx7FF5DWLMLQvJfQ+Jb/EQD5pvhahr8xkIT0bCXY3
fRZ/8xuIDkp0n4EKm+FHM8uwVpA9n937ky2yKpHVW/uuvgs7XC1jDiFNMp+BenCDh/lrmVbLlvAE
/6oQT18/XqJFuhfIq4Kht5YtVEpoitsOA53I9V5jVUeECZBgjlJRhZ0Dab35aCljatnS1OBZ+HBG
+qHClDKDA1LZeAEV6kIOkRGWs2DfupkHIbnfsySXg+7Mkrr0ZkXIJLfqoar1rW6FX1QPkoUfgrxx
8vCqkhJuVZ1iqJbruFL31ktu2ctab65CG9PVPK9hnnhxuEOJAatWP1tZrbiPG/tOyYA5uiPB1i5S
6dYetVIds8AnmE4i35m2BI2aOnPkfNHbP9qCVSj7eJko3yXTtzFbq+O5Z2d3nVq9JUUKq8htzblw
pa9WZ9zHWYvNdCmWWK6sPNxeZ2HS3oC8XNu1hkXYwGy1jflDz5vHdHCeYqV86x2it9wqd2r9VmjN
6O7orQd3rzuFBkselgu3Ff7KavsrSb5J+F1yYt8nvXVI7HAdD+JKa+9jEzlWBQ3vBgOu8TjZ8xfu
OJV9clXZrSG33+vIehqyPsMjPMQR2O9Yh778NQiVm6YzD1bZ/PJGtnyDM8VOOOIhs7K3Th59qVUV
HDKj6zpYE3oe1l3ykof/hgMbw7R0nhftzE0rbeUl6hP0159B3nN7XYs0mSf2lT5UXxP0Q9TK/OH4
0nXCIBddtzMC/bnL4vlQhFtHZQJMaYbMxaF05VvTBaIqxQcso+YaboaDxTHrNixAONh+sZCHR0Np
ESzQ1nplziTpqvduAFguFF5cAUEjHCgcl+DNYLyoKxhOoqBZliskAfj068hNbnoNgmVzm2ORng7R
JpS12ZB3q7IY5q3XbFvyIm4pQUQlK6twZA35UpWjB7uMdi2HnJIk8yHCQAUvmaRMEbepWJBFBRlO
/4KvMGQgYvPytnVfGhnkb/qoEo0U2JzbibjLm3BXqWiJtvKT3AW7QbVXgRSvMXX0Zlrn7mv/RQR3
rsO2yodVrXZoz0obs4s3kWOtsS486IN+sHCZ9UGdQSCDC43yAP5BkN4K8yng7sRz/D5xf1iDPcfm
9KGPjJe8eLPcCAvp3AtmTmtsmtJcVTiG+la1DBP1NRPyqCeL6SEHi/uKr+CittuFFz+ivPLQ4FTf
Y6OKCsom9MU8CBG4tp11qLHek2Huyyrex+qsjq74NM/Evizqd7L5RKB9SJJs1XsvROMrqParTtPX
btoA/s6gW8XLMoFOredLx7SxBypHTY6ZRcyo1u4iy+OdRMiBFOo2j/wZzggzzuVHAqNtQ2KmwL2m
xmSpj1b4Ds0rBCbwSsU/F/ZuX857hGRkBGSy5DUh3hDuL19tYD46K6VtF5blrgup3qnyN5FgijZo
sxSdDl/Dd6H8Jml7MmpMfwPX6qHXvVnDYZgVaxz8tinvothU1vWozVhwOlNJKpVynaPEXNj9dZ0+
xZAw8d7OFp63J1yr56X2I++59rhWsjhnKJtZba7L/l6t91F7P1r2xFjotJuh3gZdvhBSO8c4bcaL
fqyJrANCyNR9o5IwCx1nLoY7iYWNrcq8UJxlaOyGIL3GZXVlRMkcuZPvABT3faL90mGn8R5CBV9J
5jUG727tbqpIeUDgIFjJBa+2wBwRJs0PnXPTjYKF3ESEDySilKpfxTlsvk7FQxadK2J/B25jm+0a
19xTbLkli4CKUFjM1fRHUfQ3ZXeQhD4TjXOlGtKy86W5CjPe1+Cd9sW65O6FlmQ6VxSSLFhmrbrp
xnRxi7myrixbgxeiVs2NmCCzzcEbY8Ucs7FTYz04PNZKMXeyehtlAi9ka6lAjVOHbC8rLxVmh2gk
IYOBWTykx5SUR+yam6F6qXA6Jym+bdsvfvUkRMT5eDN66mKkQgy8UthFaBzt0Z7p9GsXzE2Z492K
3NwXjJ0WWnZT5btGflDZi4qP0fGKA2feuy8B7tyS8lyk6FuRLWm/tIQX7m1XPibhdaWrS90cZkJ6
08mYZARUlrJ0SfZhl7dUqnYWiSfQdTMMVjF43ahtydrAY5cnpg8HtcMBTNXjtZdWq9LFMBLHPtXI
FnGPLVpczcjnLVQNV9zmTW9gu4bS/+HovHYbx4Ig+kUEmMMro3KwLDm8EOPEnDO/fo/2YYEFdnYs
i5e3u6uqq+w25w2JcdUZ8AcsaV+Ng2j4cI/ZinNU/LW2b7XOQyYiN4x4IjHfbro4dSbbghKszZbp
zVZK8icVf5JZxSw+xXyfN4d6+VeSqlyD2azRn/kZ1gbV5FQmhEUtDmIbW6IIrutJijNHq51E94z5
MxH3Q3ieR0+f/eQZ6V45xhRMbaCGjHNHA1SaFVwmCD9l+1InVk6r/cJ87fJXvXVH8AC9E/ws4crv
mEd/VYApZSVYfnVHweJdO5mkt/XRvAMFJG+h2cpZuauoFH1hAQC0QarPXmsV+1Zhvl3GXSrLTqTo
Py2JkCSLek1Mraf/rOF3St5ssjnCH50N2jU7sbMVzCZZlrMUkKbIwi9a+3qkWhUH1dryzs1Wbj9X
bXsVH35Zf7NidS/KpNw33a5LEvYzs98qFQidbX8HQTtGMt4bJOL1l7FbVXuslRfdIlxWSfGmwaXX
T+t1+iL5NNtUq5mxmzn7uHru1jwFBogLRzPSS9nquyLBbiWNjonCgvXMslTduoWUBrR9ADg+OlI/
tzbxcu3DaVspr2p9NzkOEg38Kt/yMsTFClNxPfUt3fBoM3cxJhdi218MOkk2JhjMaAomxqA42Rbi
2WQmI9tCu0TjUee3xu10I+CGrq2f8yLYgyocs+pjlI5NJNidkfkEgL51C3d7TQyYXu+18Sakgodi
0YXdwV/M2OkWtmQz9u4M0dq7aCyuhOs9qQoFPsEtwWfVptDfrYmdNHY4WzA00uOrjx6rD3IUpaQj
zXJ1osbka6ndqLlW4vMto15Etzp+aOK7qO/b8DQSWqgZp0Ua2LL2hvoqy24KiigtO/pV3Zjsegwk
9TvLl62GSXIF5tfNr+TDOqqSbbvR8mWSdXEzRg44kkWturn6OqyBar1UneUqYcr4Vm1lTMNH9Vtq
WDOvTuSty0aw5NHRWj+mugyUjCpXzcBzfF8xm/qrU2qnpdyUyd0wt7l0M6t3hZtfZyhbVls3N2l4
0zmAWrpdJVbxvlQ1UBXXlN4ZGEMiKaDL13THtGGz/+RM0Wacz2q/MaZ7Yp30+LyovWsNuTsP/rp6
GigALmZKHHtJ6q39C8tQtqYRE5wfYgxVM6/Ty4ATOimiF04GoBgvPgWVpaVnrQZttGCnm00qa76U
Li9WNQiOlYWWqysULzMy35N+nPDJ5/3B7zpMwEPWsPTm0rqvyngVK+ZS8PdQ6HeQNjuMmoK+PldF
5cnFbZHjXa6vFyKh3bgSnTlZHTUHI53ZMM0BVDPrs5jSL4MOWIgMNyf9RF2Oq/g+KFtp2mOE4HSt
bietr7GUWnW+0j4aI4i6bdfRcAqXST1EzevUnefiXciDMi99U86/k5iDKvTVfkbnKckEn3f0jWLp
hjlRLpn4uUy6lwym7mfsrZdm/WosNHSjsmlS6dAX2R9RgRgwTFcau52AkV6LYJMy7+QMc2XRuxMb
dlF+aOtpN3Zj6QqAngRQ2erS29nwDPCbHf6e7TNylGxiMdG3Yk0TVC8/qyK+jOX4WE1UK90a6ELX
OmPDrVspX5ERYyzc22uhsRYvtRyHFCeGwRmImraNbt1Nz4z6JZVtVmkwKbwMiyfVfD8fM46U+jPo
ElFKj9eIGi3bvHlVkntY0y8tbr80Z2WenTK5Poflqho34ZKSlbm4w7whBfVfKtD8Y58RdaUnGM8M
Y5wn+uLNFBdnknwrI2Fo5Hqd0FQPly4t6MgbLBSsJGctXTylguh2GJCN6fheCAIlSAsGsXVj9Xes
9ytdtlEc11UO9EKxzeUgSLU3Nme8CcAG3GyN7EV/+mpCzYvdKZ+fL7IXyjsr2eE1WjEUZoty6HJ1
M9XAHyI3inSs+5Lg5D5xEm26jSuVJF69ph9Af8UL5oqAjc1dkIyD1p1YiPX6ybg30T1Pc5wIAV07
0ugV4VoTt6wOYpDSkIUyZkm9p5XTBf/sH1WwLlVNWoVR4HwBYMh6g2IM7JdyWOXmQMcU0Ja2a+jS
HL9IlHJZwHVDiwMlqV21VbfClHsdvUyV/Q0Dq9zdu0gHMbNeo/UvVrxThfdS7J1W+J7mciuLP2hd
nHxKHQFEoq1xeHhUBrbrGm2+Ssx5oh/kp8+GKQXL1G6x5vVGkztzesN5xWFv0y9F/B7L3MO/zInX
FOB38RvVsq2hZ01wcoh02eZR+5qq4UvSH4d69eXohxvIMaRXxmGvTlamKp3OO6fOCAcE8Nsib/1h
vPYUCfFWtsaWd180v0WawaJ/79oHHmY4NW2z9h5j6pjQf6aheChI0wizjsugcnINgFOb8K4Y/kr6
/2yKaaGafUV3K65Ojr13m6vugKMBc7leP/e1Rzuvdbdhj7SfPuTuFMu7NpIoRcK26jFDiLD97xy1
flvixxrpdDTMIrArT75AwFFjUryGxyw143noz5qy2sZs7jommEQx3ERRmKZfKlLYqyz3Qo3XceSb
mubwrAjVq2S9zJq7pPde3o54tivTVSBaM5WEIBpbr60/DaE/FjFZjwWju6a8hXzVJC2X5ZdpXE1I
qgaxd1md5xoCOn90zUcnr26nc7Ln9yndda20qWfT1duGT7P8LthhZKXGDWJsnjXXTFvA2fE5c9G1
sLNFOWvdZSJBdZpsrY0wsFId0QJEB8BOls6vQfn7pdzPZJtmSuzG2XoSE3lTMHWFQuWnRu8x6jNK
Fdxb1T4zoZFaPQgHWjNFPI6r/kqVIClZcDGTOYA7b6dB8bIsdIYGtAUvl9I0MZDB6cwsXeZQr05h
pbRrUjPJNj1ZofOm4AWvuIFWLEFW4Znyo+4IoYIdiA6tGW7FkLYLtq/KiltSdA7kukNantsspBIC
nBCF5cVF7hHJa5Nh4SX56Km8bbXceaWeeXhKQZL+iLS7FJfCm7twS96H23fWR7p2tNDSxsrG7VhY
V9H61NLkHK/hOZrwbND07dP4ZlVCDsa8WdSC2ZME9ErEJJrEzjTZZmLoDyGpS5F5Sw3uxkTwsjAN
DNxSctkkPSoH9Y2W6LyGeqBK5SsAh+LoSfo+6gYQh8G00GAkaLOjEtm9mesc7uy3qSa7JIe8GpNj
Js/3deyczCiJU20w8bDsYsgDdVD+CelPqZePVltf8/y3LSN/Maa3eZKpR8op0mOnYfNYjKPzNHXb
XrP+otl6i59+erXIM3mWj8uIM1qUvXQF16Um/kz68NtLRLPrkjcsU1Au9U5SeYJ149DROFH0KCsp
yK0nOmrStHUr5JCxBm024LcSuaZa7MdxOFV982iXFtjpkLHhTvQ1kEjlaLqPA4ggjJs1KncmuFJc
AaGDpCmqFAD4X4fU8jCgsztxBPdVXtROIJur2Vr6e11cRv0zsawdF3Zqa4vkLWHk69PkqfO44z75
ynBWi7h4xbr6Jb3hnMUqyGQOWctJB3tI+RwmLUo+lpvBVI+ZpLvZfJQma3SySKZHnv8q4SteQXAJ
Y/hYq+zQy//ogHIdQqL4WSYDLlAgbCO/49GIOVH6kYcgJtJc+GJk2ImVMgfMx1R+a3nl5uy317Ke
mZ5BEl/GSNN3w/pIiDh7DjzLrNNpZ5jqeKVY/UZ89dMg4ixHjHDUddjxZj6cC74JPdYXmlsR154W
32P+OhNmPuqNL0NwTaG+7ep6Sz67z5rLcV6IaatyN230i9ISgF61uxUDAmNWA2WKvHzuH6NQO6UY
nqa19iSwVGrSoZYa12jB1+r4IgNpmIXwC5T50LJ7av0kzT0V8pMRatB5CR97otftXHU9L7Wm4HxV
Pd9gVxX/EdPhdZkswf62TsvbvubyXgM+KDvC65fWrYwSnWy66a10QwVxp3Xyx2w8EC68y/rJL6br
PKRbNb5Dbznl0vDVJvRnWLlEyZlk7v06lGe5fU8wN5iH+VHFvY9VHzcWGSvJ4DWZdWtH+RplzUYG
mp8YusORyWhR7U74HmUYU5PuYVB2Go6rAHz9Dg4Gp8kerUP3oii0Agz9LdiLRNtUmr5OpROwF1K6
7C+nyWu5vfJcTwAkEr+Zd9mAcQeZyOxPe1oUcm/M6nHItZ0oZZ5VK5hsRf7KmDRodmuC2WpY/xVX
kK8XQoj38WC86vgEpfyFeHQlBLo0HUwwuB6WatCL4ocYmnajo6aYG28Reqb8FGvkjI/QCyo8+iBd
RS3ficPwm63d15COX5m1KHTThRHEcw3GUMBMZUqm2+OwfOOOdbXm4TTxKZ1iJUuxNJlE5Az4CD5n
BhsMY2g5zW/xIOVLyPLXqVi6c7lgbRY31d1UG7+Q2J0zCG8Si+aWj8vkdHL/OZAXR93E5Ustw8Wb
M+V1iaMfoZ4fQpz96lX9AIb4JQeE3hv5n99MTYjqArdeo6F/TWvpaxpmxoKnUSDq9MFTmmn0Bbi4
TdlnWjBBty2t5oY86roltDzW2prJvcoDtEEHK5nPOvw/oXjCj6JkF73Nk2DFJK2sw5eC6cVFsaE7
k4pZj2lFc1Bm6l2euHyXqXoea/wyrMUAVh0AJZUyJDeK3/llihTgD2uw/r8gmk7+I0U8ot9XYPDH
6WR0swxuaUD0i8RMjZVkOVNb30QQ6ycqdEFUwoWoKRwVTfsgqD4ws/AylLkfrdWub8VNLHP7lvIr
xB4MkBLIs3HSmaFdSZovkZ654ai+tArwfUkpVKfmrxKNWxTJj8hM3msxjO3OqrltRWEXt+VrR9Nr
F0r+lwjCXZmmNyy7UJpky10Rk3vRqrpbDjqlvPowEpJ0MmnYV0NyR8FzXysjKIUisjNMmzUTPQtO
gbshnH20DNsStQGguPGiD9mB0IhLskwHvR13EDYbtLRVkBbrW4Jhz1Pt+irHhjtGTJGj4LNl9zLl
QI9h7RM6/M+cmosg9Z6SWhdxBjSaS7qDZhdm84dEY19XHQiMvE+BJJXY2KIEephGfMz79qpJDKS1
JOMZKRoHeV4hHWV/xkysJeTL5IoDD7mzeHxI1PylUnHZGkTo2FbfTLi8OmAU1DMUFa40FDcziq5j
MlduK5v7qsu/4gTguCsdVB4vVbz+wYV8qs2yqSasPJT6bcQaLIoVsLRMu1XKeltmqDJ9zUNb0LOD
EHLjKEg78Mem/wrfrEm6KhJWdGZ21oviMebxceqjf8XUolWaDy3wZ4iLflStta8Mgx/KQAHNsJ1K
0evWwVES6VTL0R+4q9v28xb10rYzFqbgtYCTx/eq62kpChqdeBCAAsVTBrdr1fImjOprZmKKU1Nf
pSRoW3ObwtQWwrwTMpn8CYxq5FAhxZ0eFRZBkM2DIAwfSa7fGxPyQcbYDKgQFI0hjoXJ8yJnjF5J
0I2jHy/VvhJ0aNpyGy7SLgb2Met8M+eFY1q4cEP+wPqI2cvTT76ENo/G7yZRHtm06QnrnTGrS6h+
MpRhbuZOqR/Hlt53jVzwiyN+MUFREEdqymdd61/LuNoSRHlNM5AUuswIo7tBEi5585tgwTZqIRet
mQVzpXlxWF7NJT9zM23kZEAOpLy30DFCZTyGTNi01c1Y37XqYYnDqyjiuF+Hn6YQ+ZVmvEzyBXHq
KVKWozam+wmmb0oxg2UkQGfnrItxbZTMi/ViWwr1rtLrCAUCpLFZ74xl2eR95VjWoYxMW1JWd8XP
uDdMh5he2DM8cgTs9RJllzYD9V11+0w/RMmX/ITphGan6BDc0mtnfZVLHsg9yhDIh5iwIWOhweJl
LEN05BacmcXnASxRX9aIOQlmr7LeROjhFswAEJrzvLCaou76MDyWpmKrpex2VNFBrwMR8YIY/haD
5c+56jeKEBQDnUhTeqWhOyjzAY1G5Dvg4Dja2M/ZqKJK0u/z0P6UuvqXC4i+hsXctcZRNP7BJDpW
Dwm9Zhv0XyBrCy92/UfvuG2lu1yUm4Yf2ukvWRp7T3V0Wwy4/P3Lykfdodlb1A9lPiwDj7aBZ0DF
mVXkG+DfVE600A1AJMopSou/jJE95a9JqdI9K2AEhitDvfRdR7eu2GGlMAc+zS+TTS0jw83b4UXu
KVuSsJ3zGePd2MvGmdCfgqmtRUjQu/WK3ks5mMWHCaLeVbDAKzoU6RDlV2nNA5GxTqlGO2yB1/MJ
nKSiR8t74BOKO11u2ck+x9puJy5wrPhISa76b328o7zwB/32hJoGsyVQfvAjzTpYhbhRRMFZn8EW
9P2VWfhRyYU/fDfSPps0t8v50+u3Ac8TidKPPGAbma5AhrBrTQiz3KNT0/HQlKIvKYtfJG3yyiQ9
JGtzLNbY02ZqfRtuS4u4saiFaP3DKimd6qs+tt9C1NnVZNENpFC5kW0ATaEp3ZtYSdZrhi7R2pq1
EuDn6s7GTW15DtRtMzF8scPdcyT5RSq2aorGjrfYyHKG9H9D/FaY8zYBX5HC1ZNrxIfPrgWP/LED
Bh9pUcmLKJBFogI4IBPbRbHsriPX6rJ8coW5VPBD00UHEYoa0VykvCNSE6a30Uih+lJXEyN/7oxH
k87/8ESP6WH73aI8pEX/43bciTAMXSoepyL1exgrubhK05+OXiVilJnTfVM6T22D1R2tDOZ7ubHY
b1fPx1pVm3IJPYwSvFx7DSGrp5dGiJy5PBaA4TovV18vi5MITWQjyb/PQvkIW/FL6hs/eTpJLxVK
2pHYolWU3sr1ae9o3WWDL2sQps0st38YMH3n/X5JZ6ip+BkeOIVcFqBqaeYY5brrclJH2tdcOBsm
YFY4Haa8d/AqcXEXRsmhMOR3LysOeev6ZHzmfVnzcBXJyWHGe4ubSCmwM31WwwFYrbWNonUznfar
k8b7UKbObEx/qWp5hd7sTLgQTnrPESwq6zFUqO+bD476I0OMV/Noyd1DEZLc9E55hPPCawm6rcXY
aIZBRH3JkzwYx9a21HuXv5SqM03suvPTQRj2dbRJ+kOKDy1Lc6u1yZhyiFdmF6xZsO04xLh39uIG
6LLrtxTqqXLEsz6SuPIuN3d9fS9GkYMGO6VidfurQY2YO127GJXkgZZwfyW5Q6wddA3w9qWfv1fB
I4t+lv9JyzHWfTywIAlzyN/lIlHZjSKDXD8wBQ4oamjnugl7yNlvuRWVcnS0r2J5z0FPul/RPBCA
DQ4gXbLhoIxBSOYARyPfpt23qjooG9Gg2wszob7cZVJcEX2t2k2QBlvK90SkdwW9ZlDA1iV6HEzR
Y8Y/R0K1W+FK7g3izVS+5hSFgytZJ2EaN53xidJBHF057+zCGraRvKLszN/N8t5TMIVy9BLzrDFQ
atVGnoMoIpgoGIQd4Lmd616V1gyDgTqKzmgu5z57pfMit2B1OcChAcX9KbRXPfmr5mujBU0VJPpd
y05P79HCbnLHwO+0+xGU3O3e9CIwxCNtYbF+m5iozxjfYnfVj0GuHDA1s+f6VUP6VVxRCKTC4EjT
Y6odWrtS+0kSZqKDhsNUQtJJ1mVB8taEKDtx+HnKhZq9Ft5bbTsIXm666ujLzQfTq4hHAnk2ttD5
VrJ6bfXIq8CoXgwh9RCGleYWe9MOJtjE/FlyBQGGs/XK8L7Of4bkzZeamcpoTrnmztKtRPuIwsow
jksL//uea40jTp5cIWs+5/KD1AqhvQ/Zv5VgZkQ463QspX1d/BM71W0Wj3AcR47ftBHzF4aEkqr5
NidBnpjHYoy2unAZC7+SRhsN1gUYlVrjhK8RNsaKm1uXYU5B7DcUT2h2JaGzCkr9c1anAFmg3Ve7
GJQi5w/1YEMChA4pyY6lRM6EIju7SvM74qC+2w7xzVptXq1oObZf5cTqykEbgwEDl1DylRxt11mv
7q0cUC6ryeurjD/qF/G2EDYpb08PZP9ev5XZLdS4Wb8ZcrY61BnqkhD1nbIJhYYDcBlfu+zCSTHY
N7CUM6BzWvt8Li0N/ZxBR6Nvm/wIl+e0OhotADpy73YvFm8yny6Lr1n1O2QA6bAWF60+lTUylrjw
CZ9Mp23fXaf5IoXJblm8Rg0gUkaKeDy6ofGDVDMxNgpuxsjrwaAPWZUQUODIOQq/edorPHSL5j/r
FhtyHToUy2ukVEXmaUVsi3xX6V6ifnwPFJlop5SU3tNs3oURNykXhVF8FlCA5RgC8uLUOWORpwze
3G4mgYXe8tgtVwX0i6UqJGvrg/Cf8HmtTYANxXGEohZJdJkOvTW4479o/SlZHoj/oE4QQ3tigrIG
9BFf6/dpvSzdpgDlndX982ShFnCn571XPyy0ba1EX4j6XI7ceEHchmYkotcXZ1iHV63dj8unIrxN
KGkq9VdZt0g52sQvDa8cnGkxXZMurIuOhJ8pqCtQA8Z8HRyQzLxI0V6qbgURRr1+SpbvtDy08qGY
Q4aFo6hCJH8voO0GL3R8yydfhp0Z7Vg/m9Yjyn0CEXVg0ukv4/1XduVws4ZAEDe69KINB5KgBhot
C//4GOuoaddnnbsgcstolXpSZo6L8UimDb1SpfvleEuGw6TuSu1f3n0YtT9G5yz90BSf1CNr8TTj
tqCWkb22+LdwMtWA/1Strp6F1zDbWuYWxX4+Fm6m7tL4MI686upmRq6wSu9TdcTU0lFDB7HOYm4r
5NjsQvCPI8qLL6CXbMbOk1MbNKdcH6UZUyO+xeWDPLNFO2oWrOh5WX6m+KsXiXYhgcFwKytYZAfh
WYwuuyDg7jCKhV2Kn+Dheu4oJu7b9hMB4f7TznjmuezvMPTfxmTfDBuM0dSUqQgYA7RqbB2D62/N
L0Ba43oYVLYToJS/074HSnXWDzY7nqIdOuaR9G0PyMoQvUr/1iOIcqSBg3AuokdBmEQMrgxbMxbr
Ka38puvtAcyQC9qKPmP5C2+2Mj9p/1ejfQZPat0t5XVVEQh74PK2EG/XOPHz4qVd3yNIKZzcDnIS
kw19DRn5E3Z5i/GrYzSLCDbeLulRjzZmHhRV6Y/DO8mY9hx+5ObvJP4kyr+iQc/BpNZFhHN9EBzZ
W9f5ubYCsovuB4ulrdwFc4TP2JsgY4Yti46gbzh2aNddAsAyZJytym8x8oVUr/EPBHn3ks7TzhxL
n5LcjYei+qIFcjXt35q9qxCriIuK75SNY6ASG8yXrC7kSZu1Kdh0stxQO8+67MMkor6nBsf9K9Eb
vjQj01w+ovFDG0dvXme3z0M3RSvfKayyZqu9Cod+fS25uBaQPhrAXPJTq0F9BTc4PazIoIGQvcgk
8hUtp8EQ1ZboEzUvq081WnB0K3m1mV5yXT5DW1TCuSQrVUJ9pdx1rKcM9Qhjobwb4nfKOcx1QFTl
04QrGb0Fl17T66Gp0OMbSIBGtpHSV73YdBk7MRcrvavhWe9vKDPydKdId71zzX7fIGmBEhq5LrkU
4fdFhEtexM2bZIe01fzSwqmexSjlT+LRAOg4Ub6XuxtKbwQKtz530NsG62zZzTSrdq/98eXF6VlF
sq/qXs8hnZQPfm5yGIRn1LNjhaewuIbWXVSuvbaVpNOkX9r6rZjcyPSj4l1dj23B++clmDiLEdeh
na1oGRjQ6+ogRDCViiNH0O0U5w02/LVxL+sPiaYzskRi23VbAG+EPZZrd0CG0lODJYRosbEb+5NZ
t9u0/xPGf3N0rQHPie3J2b7oksFRVW/UPNQ+ZMnyUG2yUx1+zIK/f+KJ1iHR3tRBspsh9hNapbWT
0KX9dZDBo3nlOKG/aniK7Vagk2av4ZQtgLmkHVYOoR52Od5F4Qr/Y5Xnp8g1BNZ+Eg7XkgWERNSO
mLSSvx2IbN9ItGC/IuK9/HMwYpp5AIIvafpnwXzHmhLo/d6s3wgUjEWvJI3F9AQGMBpC3MOBYNQc
wfqcuZMQlNLrUn1YAPRJi/A6PYep4g5Q0BIRfxHXeUzVwDI/ufXxu/yWdz4Zj3acUYHlYBrdNHut
Ozj5/nctbuPyr893LdI48J5YxfHeOin1ZdV+lhQr/aOpfz1XorrLtHxBqDvx8q4uWzP02A+KnnUC
ClVYHgm2+jEDpzOxyorpLyX1KYJAQSdvh3kvotAneR0VgjX/leQjI6zv8saDRgsF8ZgkqQNSjYjM
ZdYhQYFsNEndNOD+hFDkErp79JhRexIQNC+iK7eLMygP1GRJvBGQ2M3g01UGRfvkeNpnxmHscG0t
kh/q90j6KJhf0VAM6G+m7K9ov9ZOcCXjK+WOkiF5wZEHgdyHEaTpqNYXiTSMWKdb4FgQadi7vfwz
YxCmFbKfpp8TuEojBw23k8hWo+JN6SZtXs2h58TspZqqOdHBEBzA/TS9sUGwqJ64vgELBCD0nD0o
z1K5xqB1zUZvPvX1JFjgvHYpfEiSJ8/Pf2vsNNv06S4ReTFKwKI6aJt/WXqWktOi+us0bYfxg/0E
hErsGaWe1YMJMNCxNhbXINuzg7U4ffNg9+VRlH8qdPpDehhAP1sfkYa9cAw6HeorO1XhX0rfJ2W5
b6i+UV8UdFHt/I9rQ+d/1rwp4m4np6Bywb3Wtz7dDNU9ibxlQE6rPMzyQ2aoRa4XN6+G9CfXl846
EWRn95buV43D2NohI5ffQvAO1hBg+HKay6ueOrnFv0Holvw19WnKftmhdjP0yeupkrhDP1ThoCaV
C3WZiAMLg5Jdc1nmCTkmBpgMWJKxKc2H3NrghTpffdLelfm7iF8M4ws9AXG0V/ODHSM98pv81K6/
UUMn0EK6Elz2mSNorftHFD+Tl+2Sod9aJ/rHyBUo4fh93jqCkjoWXvzxpeYEtG6DAGTQnKbasSiE
qbK7aq7e/amdnw9bSX7vVoqIhYKwO5WGO5801J5P9aZEBsnqahGlvuNhaPuZqzFkRACyiIjdXLgX
px9p3a64TyyHNDu1TDg5DvimMyW/acyR/avK7xoJi7FK20z9NdfP+FtDHSEL21z5jK3C14r0oPYB
y2pe+zzWb8g9TeFFqF2ZaclETFn0t3T8HBETqRbqrkAyj8tyTmZX131twQU0DJLMF5E6J1PAtSKJ
f1AnuXAMhV0jOPN4YwwZYanb9TSk+E3nJIR0rNTEm6GpAytNvDRcHJ29DqYDSfrVo6PBn+mhQQcF
1e5ZJ166KTbmEujR2xA+FEDo0lA9neueH8U9qma+tX7mdQph/aPG+1Ei9iV0RbqSJHfxsbaLeDzG
9UbkF8qyfWYQ/ndU9Ndh2lv1RYz2IWRG+NBeUM7107sugLfd845Y68UvY4YuWNp/KoooE2mcPivA
rrfmpx844Z/x+FMRywjeY3fhMULgSuSu/GAeGZ5BNRszBBd1GniVEVwPhYH4Kem/ac0gDEXjaOPD
qH9a7VVJtwNhXvqwq3kt5aAMb9p6ivuNlYLwHiUogVClDXk+YoXaezPGf2nyr0IUNxIIM/pa5SM5
k0OHVx4S2ZgfU77V2q0Yc617kungPTqxcjs7cMkdQJ+2pYivOvsmCXDL6mVcppyOpdoyrxITuFju
0L1oJvvg8+dKfeLbE7mosyMhLh3q2AwyVr8x4o3hXwawLo/AaruQqDSVJXLOkxX7WX1FmAqiqxf7
NTmFwltcfQijD5KmZre4YEmq/I+j89qNHTui6BcRYA6vzdDsnKS+kl4IReac+fWzOIANG/bMXKmb
PKdq19q7PoaM8cNDFOEctxo2vYlzpXEa1QvUq6meB8llG0ec3dr5zkhsiInp7n5T4LqhREBZfU0c
kMkQe0HrU4lr8jltj3P3K+GJa7jdG16apUeW+lwPQJaGOWWMoFc/y5J/FBKmUq+iJ41t/mFEX5WU
7vXqy0RiVVbbASMIuzSuBc0LJrBNVTNR54ICxWg8wTzWPXqfn5PP2HsV2C6PElNfqPak/1x38S7d
Lsl//y/aXiXzJcrgYpGvnbxC0ObMJYmZ8+bPnNfFPyk0NL168lQVjEznHlWQvT5mFJ3pqyOGxdI3
4cZQRSeMz0ruW+W1FS4Dx7RwIMMAXewot9QU0L4axz2O9cMU7GNtb47O+CMbm776XeRik3WpY0K8
j4jntJasa17S58xUIvpZ5h8DKKCnmMzro6wApE4+kAfmZQapvLI8ldu2vBp0mIn2E6JVi4lki885
Zd/uYyx8ktsL0w+UW2FBQVi3sFQ2QqJxjVBgwbkOPa1gXTrDBGm6xo8ANmA1a/4U/bcP37TloYUD
Pz3LqNYWD1VDiNiE1op2IIWnMLdj5HdcYNYynKQn06WUl6/fh3xbECx0PgNWAYhdhgpF7qm/67xC
MWP8uBg2FligTZy/pLorW7aaHhgkjBojftKC3rT2tBi3aNml4akyn1m/LykfBaeL3ms65XxiXZiy
Ea84v3guzCtzyp6VQtl2DqaN0p8H4c9QzvFTYN94gM2pAYthFJqowGeMzKuWu+acgA1Po4v7jMbK
bLnuNkXeMEDwmcWVLy1ieZfENjZugbMk9K0bw33MRKKwoQQzG59Bqg2Qi52fv6CVn1X+KMXV1Ye7
we2Ed9ZjJcM2YrdVwYrCmYdmIc/gVgAXcE/q0UkIAbd/CScIp0OIH3sqJu4ZV9LdmYli9QhSEwcS
9vxPVXlU05bVz6spUEW4xq4EOQUlKI6HsOS9gErazKfEfOkZlgRY5ajr6lfoHUWndPsosUSte2aC
PzH1lowOxG+zrWJBdSt0COeelvWMy7UbbkPHSEY49SlHoNMUd+Z0wqT5gkUbwkxa8uJoR3QFG2WO
kfGRKJ+R+q9dvifhbo1fcuWj4xIHsGGqafXEpKr4g6llh+ZDkh9RFyAw2YwBEPwAb722PpAKigvD
tvqLypRMi/fsAAkw+rDjZWN23G3yw2L+HVc7BIyhn2xD43/4prwiHCPrYJa3AnaneC8uyqOHjpQk
ysSu2WCw2cjSIY+8IPspZQ/jLqW2BDu+Nx4G4M+4OrW/xeFUd+eSCWBQ/yoyRkEEUppwkemxAiS8
DdUn27soW3P1h49r2/M66eZ3JbjJMtnmWEGO37hEiCtYpMPYvyasxIKCseH6ahTC9/Yzba4x2zvT
S7F8qcANCpOuCrvKPkJcMQ5afVujqWduY3YNq5Auw6GFUUH6ULAYXiv1bpqUZo0va/uqdYOZlWZM
cwc/rK5D9DWkIXfbwBs9uAkYshmCCIw/Wurj2hjMowm3mcBjBeG8GRk0RuboFfFLp1Ct53/qdKjF
Y5TxaVnv9cx2RxOefp+nF7F6a8vKzcczBL1ocmPsYt65cvRbUz4a4zVNthPQSCbh0w+eBT+ClZ2F
+LR2PurOHHZoZll2nyXMM9pF/UmkEnrzJg6420W8Q4dcNzZBxRt3TJlQiLt8qSmsTDxNt1G60s9V
6TXGxYWMbut0UGxpCTwzdQ3WoVndaAvWizz52LQK/bukCudOXlyBI7HC2NEzF+jQ1RTSMp5sV8fB
7OT1nzy6gGkyHfjMId+3rSvynx3unyS3K5UdlpPPCrcm53ejQwiduIIJTv9RNInMbYP/b3mX969X
mPRJXBfcYu2q/leMyVrtlmtOJ5qHaPrMcakPVQ8NznUD5ddCdrM3/WVWRs/KZOgrO9XcRIWRCH7E
4UvTXnLjpkOtgr1RL6GNNf8M/t/6yohkAKdgPLo4fcPRVe8XPXayqtrmKUIFrEUblE4VnfAz+WlU
f+tx/hk0Ry17ZNNJR2ZuOP+oFt9hVzT1l90LzPQ8Uz1k1EOtj9o9iKyZvRXhH+GXlA24oUPks1Ow
XBeZr5LMDHSP4CANf+qPMV8k3dNlt83xL/Cp/Fq/2pzYepZuE4jj+UbxpyC2qC96c2xTnvatPjDG
v+iNLynsro/drpB3Mv/uJy9MMPSBcJdN6ltViouoeYFJSmNnjhWHG3GqtE3Scv01MW5azvLZTorP
LjmshUiUU6+P0qaQ92PywYpsUsIlTp9C3c/qU0LzXkm3PT9eS9mmqTsRCm5XgO+aJYLgcXrrup2m
2JbGvlzevi8zuxasmiPFIU8eqXmRqifDO0BZVV+35XF4sB1RbPkKDlZ+bYa7XO6kwWN8VGWKaw5X
BG7FPPARBzGZGvcG6DXC+Lp0e0O8CuJ54NYH/GF2Y6LWyen3KGGmgBSDHA+r0xjWrp6wHrq/6O05
RWSX2kvcn+aYoxShIU++xfVMOqIddd16x266mJWOO92kmgH4KLBIL6+F9i5rFaJbCs9J1EH6T0pS
5ojfDCrhxd7DZWfCw2GnYHB4YG1IRziC6Ynjs+tP+O03bcEQ5q0qAQg59VSNr/YmKFcCXoD3GFOo
V324sbkvpEqQ5Yf6Vmuvy/gps9S3dgd6mPIeZS/rYJbdpZyfakhKjRuVX7EU+IUmMl3+V0/PqLiP
wV2XqUtoIHdd/ZhJmWaJJGum+hE78maJMDZsloFmmCG1AD0MATVeAwTtwl16BpmwBdkuQH01b6l0
EObTyO4867VVVa/qL13TIv5S9P8kJrKL5GXFbyYqp05D90L+h4Y/JsrkWOboSktlJzgsA5XW2Sxh
INlFSHlYq4YtsxpSIobAZy6M5Snjc+DsyK7GeE8kZxavsXqppGPPikTWzLPah+FKroAzJrbZ2Yny
DhVNnk491M7wSzREjuhLSdNDhqtIOhWPvlT9kzEe1sGujY4FtXVEbEHTxhs1eNE111zsFgayjd8s
Tp15vmnFD/50gk4WUDemoxD1cnVh7F+XEWD5My892dwG1Eiczy3XxurcORfSF/kM+C7D/tjUp+Fn
kWZimJa9WhF2sfp+n/wvfksKQkvygw43UUBL4PfG/26iZMfv8Ck8/xr3TfAaWQeRL4jbItI3XfJX
rUcUb3mT/OblBx8qc+Ei/OiQ4dJ+a64sAUHiZX6Uf+eSiSw3EeyoAtcpMmx+Zbku/nqmXYwYcC2h
POwN3jAVNe1WWhw+HFd4oYRPnkzCqIyZ+aon1b6l39mbvWnkQ11vRV66Fs9qKbO6zEkxPyYauNwq
hR6X4JdCJEDw0HJbKf06hWl0ILFngdsP4TkkIKEfal8ZaZ9ejepbaXUn5pRG35iQIsZP3jYSLRT1
j5lDnR/MAtQBSIM39YBwZSXbrHuHG6FfmxKvQPcr97OxtxiH4EtLZUhtxNXstVQ8Q7wb/CKJAal4
6XvEaTKQMm7CwWX2ID+jtjtY1oeUvTapiMCWeK2Z2PM5ii4V/baQsymWeiMye7cRL3HDmuDqtwcY
kBzF2CUlZDwkA1RhNnBlLs9EfybTdQnerMYr8n3YPruE8rG8RR0ibLpfM4SS6kNkPFHUyAJdd+yw
GybasTH2VRUzVno0aYW5nYZFfBjMjpOnEr3gozZFhuznVkgdQ7xUC/zUHTTAanC8XgPN69c+Q74q
/1e8RzF+mTiaTJ3+Y3LVat4yEzRZ3lnSFYHd0vL+i42njBo3S6hE/M6jayT/xPBsYbmp699mYTUd
ldwr1xLZAvxdusnBoxGfRf2JCFfacxD4cXKP8Mjlw5vBfCYAd9GfJpwiCDFWSi5YdrCK6YcQ3uT6
rNZPc7qls1eZu/Gc5CcaGOJBxthbuJ/KvwKWqkx3eBlROcfckZdbzk5qtXdF3DsyI8k9462s9eVX
uDNF9xd925V3dXJziWbfnRRGBS3CM5hlOXzmEClh8RBqxsxI0fqFMRVS5cCIY19MvzNUzXQjTUGe
dmr/MvYfcgEF80lgWJD5Csp1WL+OGplI8mJzUbia2u509TrpLyIhEKL1WaaYEu5pTjExudqMfI3f
xVbfLLo6q/kjSnpTma9ZdU5VsJmdMv3kgb8aU7RZd6TYn6dfC99dDgzKn4DXRjsXU0DDAWSU7mV8
0mn4BXmRU0boAEZbyl/BAvoe70oG7l74Cc4fpd0V0RcUbGzc07W92RJWEKjnicKaDzhJ/prhC76K
Nayrzhnmp4lwEVSjyPCqif4bfyle0SG7FOaLON4CPtsciF8FxXfhWJnuMOEho2308L8EsWtpp47R
XIKm3NgwcLb80dGaRtgehqKzBaJAouwaQ/lLLVFCb6Zoy7k7k5M2bqHt++RuhAdsf3H1JRjfGkNs
gEFG/SrHdRtvo9iuY1tNfFl9zAuFYwc/8KLG2H29/r1KUNSvEwxxB1kirjdb7+J+GMNbHdL17Gbl
R0nxV0GyIoDDj9Ag9tmjjU5DzxFCRmHwQMNQjXpjlvccOqfC+uXlsY/TcWqvQxc4VnGedQXb/h8s
1LYdKyiultw4y2+4Lgek/iW9myui3n6oq1fqQ6lX2ZYNyinydaByh/80/bMidkglETamlWVYs5kp
wBUKmJQqKuen6UTx0f3G07FovBy6ZngP0/eRkqOOr4LBFHVi9+8s8/thsCBwQHpv7nLIUPjZPrIE
Hvlo6Lyk9JxcfmrvCeKxnz4EofS5AijmRQ6VbkvTTMJIE/zKqEiG3SlnfeH59hudPApv/ooXX44o
8ZcP8lQE5vbj9KXqr9HMDxx8CAlWEeMiCEdzejbUsfM2HlxB80irjnGKqI+lPKCRzqrf8oso3/H4
PRBXIlO7ZuNhVN/zZCfNbwHZI616CiUnAY9e2xq7H7EEQY6ZzxKQsr6sJuz8r32vi8luIMAYYMn9
Q4EOqXgEabqy2F30k6qfZ2WfGm95xmDBh+cGV1Be0WiD4tKxQ5QJkzo7AmIyTPnCe2lilhaeBVNS
g9t+Md2F51UvBnasmLhudoKBsQBV4F/avKgGItznkhH/EPwp+VHUDipgAnboAYowesUTpkxPWTkU
GbUoj0Dsrs100/hqdNJ4MVLdM9ev80cpj+2qx7UHXJRZdFewgckULhMVTspgcQ7vU/2oUo0C9tMk
harcrth9S8/d70FMMP/mYbHpw/2kfEijAWzs6F8iUDMZK918STAvltlbVHwl1k0r9+pb2NlW829d
FE6ypIqTFjlAykHJgQxlPk8Ky2ZiX7WwCfW72O3GtobTyrig6YwD+TAO0X4YkIs5a/vSlgASV7J+
9St2Ye/0oj8rnpBeg/JZwlvO6k3DE5BA/MuFmxcHAXcWqQ2qLX/Jsi/RxrEGOwX/LYQLfWMOpS3g
V2u/a6IdmcgW1AVAfIwaLlZ/b8dD0547/ZBYb+QvGR9ddMsWcdsYbIOB4yJiaeycfsw9cx4IPzws
4lEafmrhXiZuLB/5WCGw+3mL42PTfArr/GOAnUX4Q9rseRBMLGta7Jj1dx64+kiFE/4KkzuqP4jH
WeBpBDgoEj0XHU4kfVe1tdFBbnoECPUtlW02mEb9a8YVAXruYSCQTmpBINjrrMDQVE9D+DcQsZCF
d7O9YhNDiNSGl2Yi5ueZGgYCJw1E70+QDdJISgMuuNByQv7JYILrGUh8IJ4U5dNoHwX7xoXsNKQn
osFGnONZsFfqPxyduvhlzo46BR4OL7n3JMFyMOzxTf5M/SUms2x4DhVgqvUyUZYJ8kcsV1s9u80Y
7Tqo3IgfRZFLm51yjMtGu1pxReaYVoKbxxHDbUm+nii/doG/ZkORerm8zWiZLdxiT/VaHovJY40C
MPVFJlPG8NVmX2L1YThhpIdIPTM3wsP3VacVrxpjYs10FulKB6irp7I/jZEz5fu0cgTdDfH+ige8
hmr50SJkpuZrpD3M/o9Qh8q4TuUDPJHDoM6PXMlNwmvszg3l87Wv+XuYtJLuM7CzXgIKrv0iOta8
522eO5F8V2HLl2RcL6Iq8ufuUXQPeHVHLo51vevYCsIiTqSJDzN7DSO6mk0m+bgYYENy4z5MN0R8
c3FS457LJ66o8V2Xofb+EUFl1w9GzIw0GGHG3GGljavMXGp7tZt3PtCTKqFK3ofyIX3k6b3rB7v7
x26tUeRTPSz1u2Ryt/bTFnu9K1mg7M4CZR/HDwiikt8XKYf5OHyv+dDozSJetRZQO8XNKkOXZ6Qe
FZZywHrHg/2uH0VrW9SXHmw+Dh9BvwskpzAOWdddiSxzYhSjODSuQQ5g1uGr2bQyg+EtVu1aRZBa
vJXLn5+NEYJa3/Eyixllj5c2JDRvqt6NXwdzeAwlryB6wMJ0LTnLyY7cuWD4JfehbVjtGsMNhkz4
TsJy03rCxfK72N+mifHrQcu+UgJPsum31K5pxR2NlNR4JgBNR+yYmzcMRIdrGr0H81sHws6B9BZH
v40KZErSYu1VrbNYk1NX1lag9BPeKRHM9arE4pu6Q07hIjLYoRTET1+C2GCGZeKdDy8hiZPPKIaJ
VVUCym7QRzTHAsgsfNhU2Tq0TaP9m8ntGCB7Let3KvYLUwwz+BnFN1me3VBNHL1/p1GeKxV/IXgJ
6VARLIaKCJXFnKvJXtDc4VXP7Rkfd7THIYRoW2UOl3tFgh3Er4Sab341LEBevpDrteFHgqiYXAQ/
+qdU2hf6saY8nLTXMT3Mgj/xBckzyWASE5BSI8DzuWjpLS2QwSWbd2/uaKV2OPf+jSLCU0dBa5AC
9VCVU8W4qrkJy4k4I5umGmMJp2AReTrRLeQpCfUuEN2Bz2CFpVU3EdfsOqIaMYddRWSf0vjNKbNQ
EUg2anWukPGrNS5Tdla1hnOWfXmhn1OM6fLnbJCBgvzeQczlJ7naGFReMzQsaEK95QFXk7Mm7kJ6
fy3VacpJT6g3aD6t/iG9xsk3XLcguolmi+Gb0rzXya8akx16bpl4IA3K3bOq91ZzkKsXmRsZc393
UKcrXzKJCqp1XpNORub1ll3S8NdIcDnqcPNTKb7ChwIwonmy5ROqGgjAgv5AFBaZh+Ih0E4Qz+ST
Oh00FKc9+sKKXMD9c75UvAfZBHowPLGosJHskeqLpw+W00zdq6x/YWTzFg03knlmz7Wg3lU4aLXs
NrPQO/MEysZfW8gq03/+OPTyOA+Aqss3A5ihEPprbVZ2KTLWCYi2YoOuJm5V+ZE3b4nQ7LTuiTe7
id+DQuPOgjY1boPx3sc4ONGklOExo8eSYQpLK20XcAEpOfftX5gsbgtUJ1MYQAlO4ewriQqLHV3Z
ZYts5goWwmFEt97aAiEVFWCiSnmWah9pvuvLa9OcQqwHccxtlxSvGdZ/C/NdLXlCcM3gH5XcJXUZ
AYxIijUxVtbRlVa8GalFfU5yZGcrI0agXBSg8XXyRiVXpR92deTVzN3E9FbAkQ4kIWEJ85bgb54I
K/60SINjVMjEtj12Q+pk7SOvacc4FU3Nm0IvQbMd42ozMm7E8UBeUuqwKZaLHVwt0ZljMRjC+DcG
FcQMJpjQNzgQh+W0TIFr6lArKBhJxxlGj4O3ySbFd8NZTByd/mnV6XZWf2Jdp+yQ4V/gFmevmRmV
6AvOFxQXB2dlwZRPnWOoRRz+WKeQUCcyFHQ8sCx78eWkRTQDnS1P2MjcBLyrmP6VheovyX2Kmaty
caTwPxgMgKuxjsmaLUvY8tMVie1fyAa9gJntVcUCwMzgW9svKSDvoGnTDeOKJNnl0bibLa9dTfmv
4fzbmzcMVrgrb0HDOcjklmwytbhZwrsQfObmkZxFe5pfh+CWSe9q/d4Qmkd3sJyL4hwlH7J8q4iN
D3nhGm69eWIEyXCFcoSEAiKDRzJoFzTDWs65cv/hmbYT6UXMHmr3sSRvknVqGaPN5lOE1mHkmTDq
1urADon43JDSv5U5HyPurTDALKQjuSyLeWYf9zZC9Yrb0+q/r0QoruY3TczHvFKyUXIggPjbqqgZ
yScs6KpJS9g00kVsIJhvY9ZvxnG9wYj1IJ4z7S6RWR2CBgLwLQGWlxW4QyGyo4h/ArXBkCd+hmY4
4BPrMKyQpEzCmOzp2C8qTSFYZP1Cx6eIp98auGfk0p2IlWeuYAdkezR6h4JJ31KrfgAAO8Cf6Mb3
0DAia7uQE1s5lmPN4Lb+6wiZM3gqiCnjolaZCMbEV9Vu3Te+KHOpAipOA0VNHIBm+lpzGhO1huJ4
SM13QsJx1pZO0/yru3AbV3dT2GudP077oKguMcHaHd+KyHCqVmheh9kNyBWOm49y/dHXD6Pt3dnS
uQsKZuG6BbG6tlWEtpCQbMn7Stb4IjoCYbvhL1eSc6tJvwI0U0SAM4CK3aNdCuaLol/qzCCKhguG
vBBN6QBPJ3zUvZNBI6Ca6hY2Oo9rL+pw3zH4SAiNkuMfnBGbaq2ZIvj0naodZCYHIKmBeguMN3M4
qgnH7bhV2+xQv8nUNguD5BLTa2dodph+GMP/Zi0/5eaMKcI42UEIh1ZxKiJ2jJTEbCq3UYgIBW/t
hWAA9gLwQDzylAvCz1HTdJN54bKgKFL8MdY8ttLaG95U/RqPFjNjgvFI0Ru3FgzNkNu5+l2WP4uY
4vxfyB/0GibLbfUFzXgWkrcI+lx4NynpqM8a0+thfOE/4xCwiKHoTmp4zA5VRxyQshc7R9Dkkxh+
isyrKygV0Uaku1aKdmEZwbNgVEcjohb7PuS8BMdbJLKW06MWEVeP6CnCBJrYdozy26hmr5/+iJhJ
MUc0AGrIMcz1jV89Us6Cuh3EPUuBD2lhYLgaqdwVvuw1GYzQAGoysyGtcrpL+rdSkhyAWBXv8L+0
3RcbwkjtnBjV7wltUZAOp/GRyGsE66ZTEN80Jwv9kMFdhPfH4SXobkv0bcxXCmRZ+JeYGImQQEyo
mGx4rWqSHsTXMk0IGqPWIidXtewQBSDIj/n4YskpxjxKc0AU2Sl5mlq+BCl+q02uk3kFlgFlTZJC
vST7An4O+/tQ3dSa4D5+58w2wQGwyG06Ays8rLbKxBw90lEkl3Wio/UGTpAUiqMwEd2GwaspEBgo
OyLnt2AO5P6PmwRxiwyViGEFR1bKsgJSqKJdKu0iTSfy+DkFwGckdDK1Yhzzo/Ks1/gRSqP1NCyS
H6bBnzQnTo7yN6UPS6f7HPm0HtCvDf+tDnxVvIrzIW/2019OXJ85C3YNLrL2skzZpPZafRbQH5pq
HcsCBv26LCAdzNUCkJozTVMy+BKGoQHhb4pRDbpzOv6oWk0QMcaBgyGrvA38tN9lxVx6zSzLqFhH
r0HUUvOJiDiH+EjMUIZmbELMU5m4uIY5bFOJemobLTkZg9CUrTtXjE+wB6wpIoPmg7/loIGhWO4M
+TUG3WexubP+U3LElLLDx5Q8OhICw23dneZ+L5joSbv8tRD+9eHX6jHgXzVAl+I2wT4nL6slFmZ5
EWIPlDNk9qPwCNzw6ZjV3YhhJ6ecUM8YoR7NgkgthZArGSvHDI5UCuINc+cpgFZhLwI3DG0QHW8R
1uclXQe6ZJm2s+hBQ3kRlvsM78FsmZ8zTUA39LvOynCpozVJiLFRtuOdEmZgRExd17Dst0CXGY9G
+FjqAyrurG5TkwB/XKKrMB53F0xLkeIVspuJXo3JI91lk6tn1yw7GuGRBiIk3owxOkbx0PQhJ5gz
jf17mJkwmWiYk8OmCaMjVPOlr7bkvWjplrQmbCMzA5jKn2VPVuA2ngIu94dcX0rZrvD2FAVj/CQl
s+fBFdovUBFf/DlDm7yLTF9D0ZsYtDADxvcCmWFV1ODKV4mLtOouer9rikcHEzD9ttTaTc1l1P6b
YyZ2R7FKnExDh6u+BxT2qVm4LTo76spTxiC/5cAWjf+jRWflfREvbcucQt7KoXWkm0ahUzkrlmir
qrFTN8sWXh13gzIJEDJPmRYoTf7NyeCVzS3MmCKFu6oWKS7x5sWPXAy2k0blcAllLPsjV8mEqoPX
tbuLjJ3V6l3gA5T5wFTTbpmM58jFr9XwtxBv25IPjuPd0Ug5nNxOe9RA/p35NMWG8vuahscuPhnU
gbJgUWAfI+VidVfNYLwiHqziORmZM9NJ69U7+7a2i7jrA8ytOCHrkmjFLPTW0JUpO+XKrVH+IsYS
gvSsIuDscW9hedTyT7XP0eAKAO6TFG0D8BCFToy/opU3YcV2hjsesKyjXDqb4i1LvRL7dvyvTP2e
AUuXAfL6c1LtUemk4FrCQ2TYqQTjx+KQmGkmm/bR9J5CrDAOEILMIW5IFSO+8SUxvL4NnSJKH2Xk
ztJ1ik/R8g40EFurot5pzUYlrDw0PPbQv/XzLdTONVU4GfLeUvhksWBmUjQceqCqK6EX4FvPXwLt
34LG0fPioanjpQ5lIjlcQe886M2BJIIYFTwoKI7xbkGZSTLIBznW8h97b7xkNHFvbqVqF0dM58Nw
L8bXaPxOof7lij1PY7I1NSYIwr+Og1zC0qqHq5cTFGDNn2by0ScXMaPw9XCa7Yb4vAR3s3kYKYhK
AfWzLg65IJiRmgzhSTvbMeL+CtVVRyIzHcTjN5adbNkFwT99PA0F6BBAkLZutIJUT9S78GZZumOF
74mO7MG7orJxGuXeoiPGtmnXDPwKphSRnxt7g9TdUpIPocAAW6Ox4N1Obqb0khLZQIqO1wmLN4OD
Zi2hXY2EhkzAJACegTArKc22ThpGbD8mjRAu/Y0BtMB3nXZ4UPnAWfnSYWbgToK5dQna0WFU9XeV
+J542gX6vg7+TdNBrYVf5uePoi0YRev47LlEStMWxdIJOQpaM/V1M+B8If2rBIMX+KVl/NriLkp/
pPi9Z4Q2GfOuH/dFM9KEDp6Ri9tBZi5BLR/juxgRBquq9MqcRO4+bz8SIcb8ZDlZfK0sk7RBzQBN
R6GS9ME3ZWu3Pr3VR4s2MEkFrHKFOra8iiaNtzhEDnGIC7NhOf3sAWsqLDw5FIxaUG+AYmQBxFtl
/ZrDKZl6poSY2KSIEY7lAnd+xshwgRQdOwWuLETgC0j+bYbT0s2QJQTyo4j3GCtCTbdVgmkCi5tK
mdrDqP/fre76il4sDHTHoB/s+84Tiga4Hh9NO7XbGv5El/Gpc/MOzHkpu1K1fSvITMIfMO3MnogH
SSWWAEfHxI+x6JtMbbbV8tTReSmXw5cFLMZSRuJvybmmRARvTNDxFRkXHE9aprR7ABjHaHU/XshD
Itmu7gx46VUbeY0XYrojww21wJbxf8uD04gPbYpcKzFp5Z8Tj7+MOjj0n6nI0ab/ksBAWEd8KtIe
/z7TmrwY/zDBIae1wSMKcqeadFY5ZdhPjNkLdeVDw9GaMYkyH0KJJpttR6ymOYdHCnEfhGRj4vTp
JvRH4o0VgP/Y5NU2drRjVOeMXTGuBHzMmOFso+Moaps3ASatwRreB3uj/+LeCoFfSgwMWZE4liE+
Y+ZfhKLhqjDcJQDyEh5ByyxGrW7Foti5VP/DWZvP3Xetk+w/laQZlNiTcnsEikzjwBG6z1kkaENV
jiFvZ2Gu9HC4yzhoSi2nM8T0wCNb1+yf6dDnmVUkXOcDD03Z4BEPdx0a+th95v01VYtLvwh2wuVn
YPq2wKy0Zj4X+nMNWRCtYwZHMC4Bpt3eNjNAty4l68liuYQK6hFa0VlnumHU3/yFt75UduLyMZQY
OtGnmtzr2DlmlfMrRgPGOsWaZOyy8BaOF8kSJ3LaWAczP4jEl+m1te2z+FIPaG258GE2s7wZCKw1
PiPGoyFezBwBK1FshchadviwUar0Ukzp1uDrxXGAqJjynZL0jsmrLC5+CLc9lycBdMRCvJOJcS7G
74rOfYaxkQac3oSDc5nzu6tuL1/I3vOWBoMvWxgM0p6bjOjr8tGR8x6sH+/EH5FCpmtsVQvmHnz8
XAGkF8K8Ye3TPhFzR6XILOR8ny2oK7Ci8FNl/8rHsGtRDdcodQu6QJHCrZAfU6a9gkiOeVUvWGLW
RM7eiTPpWDfRhU1c1IMAwKR06nrnSyPqr1ZQ8jbXjC5aXu28cnbPjcmvMIioQI0lg1u5u+tcj5ZE
szvQ3dcRe0pHwQ77v3zO5k3TD5c4St2FDDlLtGjhtmQWOVabO3QWW0GhSqITDZgXUVsNPeOxiEpS
ew2wFgYtp2hsDo5UK0f6/5c0Qq03SXY49SRTU0Q5FvBD0bNihzZVwFKQKwW5LCTXkunGsjTcaqYj
KGS2Y7gidKkn31pRhJ1A59tzgDyVcdvL1tdIkxrwLCeq9LcwG+PuYNqq2qasOczMMd/YIhbuUqE9
UNK3RKueEU2mxGC3y2U0i8HrsOJAXm6G4dcgv2+pKZyjmrQIdP1Qv0hj4kxg3xmgDgnO3urMRsfz
lHBk9kn9IG27fN+XuqslLwayvtBSEc4/Wkwy738cnclyo0gURb+IiGSGra1ZlmxL8lDeEB6ZSSCB
BL6+D73riOqqckmQ+YZ7z7W/pwbdx6cbgKPpIV7b2SlE1Wz4xcvojf8m44Swb7TQPgbF2pMQJIdt
JepXEkWQtWuNk9GJv+WUk7ATLvrYVVXXN8+/ddKFjKMAY8sYEgaMn+45bF/84OTbEvnWR9iWd/WI
5zCG090Fz3Wnn13E3hFXtuIettHa9a8KjRVhKDms6/JF+/4xjcNdaStkAZxq5fSYGOHP1KSQ85Am
j+pBtEQFqmsfYtYkfwkhbNTcCctFLmktVqqrHEh88t1D2vk7nUVs0lE2NKDjSHnAvIsyv8Opl9L2
OD+wWu9lRuu6iBq4HuFQO25Gh/tu2e850ykr/+p9Ru2Z+ztUlFijCdiGZWeMqS9Vu3xK7pIuuYfV
RP/waPLc9z3wBdwdMv6cEfNGcT+xoWnxl4NGSuqLVWG5MdwVihH8/FX1zax8bEK0vj9tGHwTT4aE
i8AWU68clomsCtjXhmvJcG3CwqYVimocaF5PehNJQH7Ld70zUPvavDw2Ywqpq0tBao4VUa6Z99Og
X2uOymbgDH5kjSlYvyX2FaR8Ez7ULpVL+xLiDsroXpKj3SOMIQxAOsyf/2XYw+04In6EPpjtd9rH
rMNOob9stRd9kUb1/Ds1X60DUjV+KnPEwBorMOf1EoshJzDVPXgQgoBMJnWjv4FzT7uf0fkC0WjS
YK0t+2rAx5gRUMHoXg1sa0v8ah73clSC9IzS3cw2O1mWvzwYiu+sBeknUvESYQroLQFVXSPsdXZZ
BRq78R/mNDvAK1xpJF3G5LLXDuRjqQj+iDgqMzT1Do69OARxxlUSxsPGXCS2iHLYs9u/yu7vcIw2
YbueZfBvIHWNcZa/pfK71+DEkQwM3ryVHpxpNKqh+zySQtgy+J19VEE8jBZG2TG5KLbr/Eaey69w
NPdpBwec55qJLIb5QwCBqO0AnIt3h75QWSuN2ttt3pOhgp1zbckhUVgNa4xITTfAvfTv6uprdnG1
Mt4lmwy3m7FOarXx8C74JXT94JDhQDRZD41ls2nxRIuy3U9uRsuarg0W27V1LKbnKO6OyjFZrYiT
jT2DqLD70j1FRblLK/b55vhhD92hDGwgGP0qwsZa4h9zL7WwWAWiS2VAQzbin8FWMRcGNw809HJY
B/qoeM8aF5EXciQLR4xm7Jjmzk7H1b4d0M/b07ZEMklmzDqn3vOQNFpBuq1JJIva5mMa/LfCmxBp
fUsmkCbgWj8iiK/7V0r7lLmsnzmsirC7ZIOzstl694Qghsy4AbrdpQwoGgELQcvzoorPAexJBg7g
6i4QPwjBuQUuTXLHNrEzV1ym9zqwj1bQb6b22Mqn0eqXzJGfzDJ3I/VsKy5j1j+Z1DzV7FPUdds2
9PYNBG+naF66RNNXvOHdA71arH2qFtk0a9MZ9hPFSdhFkNNeF6mZQVVI8OqdRXU3YFvL63ivveno
iGBLbOK2WboemHWU8yTEkB8Q8HawI0/jYwZivcrFO90WqhSxyRAWCp3e0vg1Ls1HN0QGzEyvm0hY
ei7QAjTUh+V0iQQxOXio8LnuQwPcGWfXxIGW4fqrIuvVwmbLfiLtm33Gvsxy8IpG86bK5Sb6nxfq
ril6edGHrUPumo7kUzjLx4zBltOuA16x2vjsyyfHy4BGs6UKrLNOAYPgDJzEuVGMA9vyb8znTU2z
1JnRMUzSbVBUj7qtDg1wBkJFOU6R2IE5qtp3FKd0A92FDz9DI+Ugmhv6+eLIh8GhBAlSdtcUVQYU
skBRK1bhuYujU+Tnj0tUaTHStxmwKDG7su3J8nY7kkqdRfO2sLKNg2g1zMXGMv1DnIJRow0WDARM
bhJM8L6wTsBmpbo5FBLhS5ZiH408JETkONQ0PS0/5g/LnMBK7zU+fIVsixXi/djIR41TMwbIU0Wk
NbA1jBxWAxTFPtuNvcfyoK5HtIL492nXhS+IK5HbSh0C9KwFJqsaZpaL2x3IB5TjbQSXxvPhsVRv
CQ1q2uZc9YyKuJ+qOj8GpFL5bXyikERRF51TzC7OUK2TlH2VEe/Myd+prl7X1OWA9pHrqksXGS8t
7tuOrcCIAXpmVDKVnMVRv2bRrwdmISTrWaW5juCniErzDrOVXdv8CpFg975d7BKHuYqODjVZR54H
qYkfynOwkr16HfkNSD/5DHKTdwTfXY2OPMCM6nxHzcfQ/YuyN5OJQxWLVQiKoQIuFcodldE2jea3
0CPbKlniBMtVjNXbtb9aQGEJ23wtbmW1ygU6P/iEg0Na7ExxGHlPs2swIiCWxgX+g4Jj0Yr4E0Ou
ChyXDYg41JuewWs0xP86hea3RNdYtrwKSJ1hQ0TAP1qEFcgNds6MkL2gFMOv42TF0fXCH9v5yiVV
dWxcSeM8aXPcanvEnG6uJ0r/MTFuRkgoRdeduuivn37KdNVxOWbxUh+ZRz8k0zT5UO5LNofrWPxq
75eE3Iugv1jm9ar5sz19HyOTGAvBPNY+NAF9TtGuQfCtbJwmgjlByT/Vsp8tuORjyeaYdjLniMDG
a7DDheoGZK9HF6egD7Pvw/rjNEA1kSa1845m6OYlIYYwrLtMiVVY0MlHq1wBrQj0/O4jdxowjfZm
eppwwtTJuE0MBpuNczDtbl8XydFlrzq2L4469yObH8EYMIocHNmsUbE7eJCG8FidceDtTGEg3Qif
YQXC2MZcSSmOomFXOsNDzO44yPEspBhnrQAzUUU+SrT30XqYAsloX/GbCrVui/Zznsa9z2QlGJqt
N6NJ83uuCz7tiVwFQAjA0B+moXn1g+KQBfNzbDFD89O9gw1cQmAeBPPKOT0O6KbFNK8sDySDl2/h
MG/H8S0OphtFHxNSsc5DaLU2UghHwoFI3Qr9QoEDPTiEsGYE5vcYC2YfkZ0hWzCLI4OgGFUqy1kE
yVZuAr1Xl8k79/TMxcDrE1V/Cmr6nczs55glX09wiWLSWczNtqrFU47EoQ+t+zH/TuMXtuRb38Au
AdlRNS3q32X3AGtm8KDJ2ceW/9tQWEfBibHmPHasXBzOCI3IV49QVhITSXl+VnV646U/T3PyFrg5
94TlVfej+WoylbeaV4ZNO18CXkUQVbOjKhFrGc2PJPAnoH8D3Ps71Vv425sEkV/S/aMTpHqN7yj0
MRYhM33UCaW27aGIqUAZ4anFZVRAu8/8ozS/m3jfcjfyzB3dKbiZZbxrgUOXI5/AEmVIlxDN83EI
x58uZ2CPvS0nmyUhk9KMOSXB907ULYH70dXpVrIZniTO1pHFknm3xOEon9sIPV+SNT/VSHanR9NV
qGIz4TsQDKmHhHqE4ycAJmd6f5rxkTHFpwguQgvpgLTZqzAXiictNdA417kiy8VTmt9bYOa7nu4U
LYGLPjgTPy6Cr1gIrJYN1g74q479NIp2u0xhK8vrtzYlGm4ssHUx7Ivb2L0JvLUpPKBoOpgN9a7g
sq9ht7DZfEh4U5vGfSUZ5AUR53PU4c3xyuXQTqHpEQwu+yc/g4XH4q+zVz6FqkFoDyuyO1Mwt7IY
GVQMN6PE3grDPI2cx+kEJlL7f6Q8cyjzh7lYIBzWzsAy/sXMBEaEfa2Lvh3yzmRsxlJempD5UjLt
M9avISbeMqsOscNmrmvZNZf3HdFgBAyj0Gr2pUkyHx7TSdNbJ/63VenXluOmNCwKLuJ9C9t/LRoE
jtTXMo8X1gsLsOZox5cKzkkVD0/F7KwDlbzHQB0DWRyJlb8MbAzEVOyNlqdtyX9o0MvY+Qt/zFX5
n808npLWZyBU3wPYX0vNq9qJewmPzxqntWb7by0GIT94cxIa17E+VIAimgJ5ih3+doWbolntge34
FyIIUzxtZlS+thw3RBEgKE/nBycH68dnKGNB8Fe1rnV46vGKiXm4JRTe84RvKgf/UwPJkxtemb0/
xvgWunmblzUFO9Nv0xMbYb92DhWcGeM/KHggPIVezmrFW9Y+YzQLc29fa4lenZKwMItHUhyeHP1V
F696mI+Nw/nYuA+hLbh7vpYwFxcoX+2szBHLH1hn0YXHeZz2ft0AkwvNte4YKyVY9uMhJCsAnaLo
oBKV5w7KQliE2B4om5vmalUIWqp0K4jYUznSiID5adcfbd/jColJMukp1GgaXBSrXpbd2snbeQLB
rweAiATvpHwVEVKUJUWEKITeD68SXFKjJzwEy6KvxYLIRAoFV2y7m9w66dl7jdtup2z7PKTB1mbn
6FbJvSnqQ+OPG6ftjmUnkQEhMWNk+ddE5VE3PIfLJagV3uFi4xBqZU8sRHxvo+v2Veefcfk1d8BN
GrkB8M0xxJapGjb2HB9KofdpPj9Fdb0O0T2zBWLynd87M7YvnM32/GAzA4t6f83FjL6phG1EzKX5
0YWbEAVBAJ20Ef7ZUuxJcrHrkauUxSmNuEzigfzeHx4KDD2k50ExHmdaKOiMReFzB7vnOANTCcl9
iN29DmEpsoSREEMa00ebw9hwyi3OWH0J2PlrslmSNN1aZC1hlnD8pWtYXK7egfQrAOCsRFgAJqTZ
Cqlxl4UnkDTdIJ8jxIPctddJ9StdYSdwY3YjlL4twKDZ+CrpSi1kmE7cPBRJsM0y7zvWaDaE2pnO
zIG4DrLr0oNkQr3Tb7FGKFi29ShJPmqUcSNi71noQ522SIx/4w5Fvo9Xc5EidGhfzHp4LAX2FFM8
2n6wddsaJ9d4GF2Q+3lCEgTbb8M3T20Y7SPbX7uDuhimh3EOcgcTVX+KMaSdPeMs5mDbm2Dt/lXm
sC5qDlOUigUTw8HEUit3sUIJS8ntNu1XqT9aJNJV+Oky2u7lfAtn1tu+3BIeR4pzUXzk3MhJOmHK
GZNjohnQZt2X5yXXmvX7qvB6LD4RC3jH1IsNKccALdxXf3gM6uoUh/n9WF79xVKPKTFIH0RTHEoc
wgMbICAITNh417TmfPSuC+mkgvOXZzvZvBdzdvS7ZweCTJpPJ8we2wZPQ+iNj0U2Y+nECYBo3HY0
pm91n42UfwtYQAf/aiQDdq9v01QefW1dLWK2RFy/OgkzstFbd+iB7iYBTxCoq6dRQ1JYRm65OP7n
S5LMwDTKi+k3aBnrX6OJWPZp5kTZt6kk5Z/moet7F2xONr6jsiMNKWYupNKAYYfTRsRQRdssJUiJ
NEsfeIWs861AizI352aqnm2TjCvUJ1VWPoUWHAL/lMcp+CpVEn+XGxQjzkOd/sSVTzeLqC9hS9O4
xYYJ3mHEITlIQC6N+ZaUTDEntaiNgWBAvHXykhAMpPzjT+8wTYdWtxZRfxCTx/Sn3uZTjCEeEHhn
nRqFXyiUq0jHFjoaqrQ5PCXVcHGQAGccbYboznHgPdd5evbFtLFyd6ernvuzx2HhE1/z6MqXOXoy
JsqZ0X/sAhPrPy6Csn7OpH2cErUPcG/NaIyVZTwZgY9VksEwUZf20D/mEKfbBCZ/OIf7KUbWaAO2
XmbOZC/kBhZMuimj7U8xZOV0oQUCyYMYzUVdHvNR3LfDe1h029jlioQep/32viMVMeUY4u9jyYSI
OymOixG9qQVkX2tLfb4gvk2Ornib9+XeNdyzwWWt45in3tsaYKTSEqAkGUHuSGe46NW55DMbPa9g
MIlWgnx4Hl73XpWLlhztnJ0xXuwws3OAm/G+ET8ToREWe7UiE/sQCkoOsBj+DOnd9r63pl1j8EeW
FiYL9Gcu/IvIB9g7JaC/NFhcmTzPU/uHCG+nUvclaVLFdIFeDFMu+lSNwhFqb2/J12CJ9c4Qa/bI
qLKlD8a91IX6kcoPrQXmMjfk7OJj/Szo09TidjHYaxSm82EZ3cMQRTdDql+Oksepdc9TJv8cH1VQ
hTZT0Ct6MwSpnL2p9IL1EIQWgx6LYWVP31hyQ4BSBW3rz9zbQWrzQvdfchFgqxL7oxV5hM7XAHYD
nItJk7wwSF7FMsabBSz4jjvtrq8xDqUfg/neTtemnrdDlLOnIyhVy/0S3URPeWfbycb3p98ubjn1
KFWbtiHSEyq6WVEdc58MkNAhkaOBUfSAc0rYTFbuzbq4tf6bZfPEtBQPtuMDVIaPFEFl8pGIjIqE
Wk3nagRsw9M2uOQGoDwrOwycVRNsB1/HR6ewzyWBO2CaHNTs/OQpIL4hbv5NtfXqhMRh0+4bpb8v
OgcECezKyHS3ZWDsGGDeU2PvXKhUWSC2BoUw472NtvQtq6xlvYeDAUMXJ65RqEOaTSwwPIZN1aqL
2WcW3VWx4NskvPmV1puJozRGejAp56wA4ne+/Ow7fTA9Wu3SXc1FfSrh5tksfyvjL5K3nCg8xrP4
tDHpWBUxvzMCH2KPaL4YGOLmd1B7Gh3YRtycVYajs85uPTk+rpSEtVaHPNG7oPnS1Pm9mu+H4epR
29Ct4CxH+Nbllxr/Fp5UQDSvgRzf5YwWSBN57l7pev9JPH2paW1trMlGUTPtUXCPcffEcCW5r40F
qECHNaQPcYeULFuEHysNqDNyyAPzugcV15c801evMi9GBXV4toGSgHsU3m0s9Kcb97t62gXYI5vW
WNU9NaBL+oYR/auVdz+zmw0YOAiN2ZMxVTaZyBImvunOZNpQ/KRGQCzS4hMQ6Q9B5Jdhwn/em8GL
rocPBbfsLlELIN08wuKkVYrhGs2VfUE4e/EzJPHGiKPPpUQx0avVtge+KsC9JT4aHNIFH2CJH1aa
I8y3GQ9OUz8pLz+YpBtZfvQNAf6BRTzc3/gSYg7pHb7NSj83tv/U2MStkGlkIapGIfLMxTAyyWKi
ZaB8TcvH0pUXk7leNimDSXm0dVp5dCvSPmvaQ4k0GpmJa4QfrY22Woib0ZmnwMbBpuOOgKN0a6OJ
mW3n7FTBNk6yrQqREiHXcTWVVmbdgPhDMoJNxsTmPAomm5XH4dAn7D5ESg0B88ZS7TVrnI0pghfZ
0Nh0+bhp+5ga0UFVRtZK6X6EKALwdv2mlCfEjzx7feJhop1wP8NcLzPTpVZAwhIbhL1HAKrjJXeo
T8WSvA1thNqI9k92L6aKn5xwuGqaUAaaoBctwHCjRMYOOY3PfquANHUM7uiFH0uEICJPmGKqh5Cv
ujbK+W4MCcQLYkl3WGzNrlt71LQqM56ZWhAROMAWxgo46Tep6Jkxhg80+Kk1AFmi7MtdDsUuS+hZ
9Bu95i8dKj4hFGZNzXCsgZiPQp7JIzN633ltWFcU+C6LUf1YA7tPixyVZr4fC5Tk8fhgses04Bfz
4dAsl/spGTdeFa6F4+Ix9NdJGBBMDawCyqxJu4JIejVDADB6a+Xh/fGhvDpIVTzGXX3qX/VQDKsy
WGLB0KrU4bu0wQVSdnhKsX9qP7lhvfsyCfa92dBf4BRPxzDDv74gqWmLF5C2isV1KNDs1t4ZJx7h
txF+MgkY40/1MLKq96qrKdnsh9aZjqr2jrWaz3VZPJdDvo1KuGNW6+xT+5bAArI7hLAegwsk6A7b
2PuptRAo+Ja3YzLypBL7Xi5zxrA+sfD+LWowuD7YLZmSDFfO/QklJxr7Mjs3CQj1igCAwgjYUyF8
lZyd61k5V59zNokkssoazyiWZAx3ZQahSqKGzvz2aLTd8yDVmaC7TU0pATTKfq8L5BJ11rOhN/J7
2Qb4cT34GtZaDg19ql1dPc20VdePTMXO+F0wCpivrdULNFkc635P7yQzj16y/OxsrybjImBfK5qD
awxvcqq+wkyv5so7dnZ6YcTNTAk8CwmTwH3jDe737yFkbd81hDEqXkPM2vyHDxHB9eW7Vc+HuM9/
q7gkzMw45mjT3drjUUifnQHpP7/I8oKJVKeijekzKirjo0tJlAXIEhuDBUTC8F3hS+SAJGbEguo2
kxWschZOAktanFDSBpRiEle22URffVk9oO/fteQYxDZyWCv5Fbl+qi3Av9KYt2aOgjmcnFsSWJ+D
Cz4zQ841UaYlg49KkUoa1PjUMo8hR8qfvfBu7Jl0VrBiKrfPVoGY99rWRFBjKnMVi4YQPjF+ngir
WtNVZyuqT95Y/uX+QNY3+FgZ1+vc6gj2c5tNpYkXM7JDSSwx1408UKfiakD6YQb7ip7Ga/8VaAPV
HD+2Ar61DwmL+ZZZkFpfhPeOn92aXGwJ+qXAh/bskNbdqPbG6nBtwfAmXAlXUiKeSnaJs9OvDBN5
kOmdLUF9KScsJVaz58NDRGas9eKMynu1Ybx01LN1jlLkMhSsbTWcLGFfZcqBX1anJA83ZSX+cgNd
T4MaKPAIWbdUjCu83oTQDJHc4BU12a1Ro+gAHZGPRpVploWIrXh2EZaRDZggAmHRxjQPASLe+3m+
jT7kQBUbGPFFsJmprkeEUmaWHn2fdVTO5k+YDYLi8Zq23TkLr6ZV7GMxHNPU+SYvbC297FgLLuRG
nKyO1bdNkJWPPg44ZVxH92NQ/0vC5NbEE6o09yEP2dNPLNSJvUVzAqAAcbhTvZf+fFs+KqmBvwm5
4TXAHou1h7VVzugyjkeMtvFfGwFaqA352BvDY4LJ0gi5IjL75EJxzoZ5myUhHYyF6SX5GyS4bcux
bQx+IzUbWpxEnkfDvSn2WEbPssTCWTgGkEfQUNzJomDWHdAnDRZ6BAot0GvWcTLF1u5RDE0EwDnc
JEnnPvdTzjUFLGUUF0J676rBXbE333kFKW3UyXcVUZ2V2QNMp4pBQT705lsUItBnn0xEdYjXDrcS
pOHSa8/CZbAhMbtFLv3tSJ2O6Zooxc5dJTVmlCktH5TACN25qPO6ASNktQhgVXKYA/+lzAi0w6K5
eJwQqewVDp9WmO+NOd56b1GuyGgrwnk96OHD9wz+7mTr+8m5gLeLbtFctbi64PVcjJ7lu/KcaxU1
u26Gv2XGB69XzzOfu3RRpZTAoBMnQaLxHbigr9Lp6toBdZdVsdgrXvqakasXUrLpxyJUnIDVc0+v
5gGGs6Pq2sfZTXjJYernl3I2WEThv6nzawk2QTrAL1hds4VhpAy2TgC8J24OOycABqwjOt4TTEiD
C0sGfdZwcbH703VtgnihustdkLlrWxcnl9BoKwSaJ/rwI6AHMTjkk94NIcCh0hz1twreODPezai/
mgEDYgJCXPPqzN59KunCtXHpgSJNlKau1z4HOJi8ynr3pvApYeRWEgre0KWgANhb7TOYWewT7dp2
XnLwKVw9cKpYF6ENtCbjPI+IKQaemLr0X1KWRx7WFM9pfpFovSV+hm/zxdXWMy6dX5uTWKZXttXn
JnP37gjXP/3nFryfyEGky83bQA529INZon9JK3U07fFEiCHu0hfHLNhwpujLcq9/yPwl5gWVeJyS
J0B6WSgYtjuIQOX01URsgPC22tBaDEyBbICfxomHyvfuR/lquArXXUEvDS6usfaDFe1j40fCB+w6
uZs8oOhWryhWoUDMim+3g9U2BC+NfB9zPqJ4ek0H1NFMSU1ALLIgQRlz6egw2JIJOSMEN03c4v2M
oy4soRPBC8krQBigopddw/wvzZB7RN6va3JWVgCsclCBBAoCRg8c3GDis6Ub1njccz0RO90/yBzU
eBeeMDyeI+192FwLtbbeg6a6a+E46CB7mUyHtPZv3coXPwZwrTtYmciB2RWZ1bA1Fp+TephcNmIW
VjI7RAGRF5KZaXGQpsGIKlzoYuuaYKygIBDEIxxmzE6ZABlhtGJneD2oRVYZKUGhYwQJaqZShUv9
mLWo0dwgfdaxOrsxElKzd0lH7onmZAfPDgZVy9ZK1THFXes73/OybPG8R3wb1Gdfzej95EH3OMtl
TI3CoEjckI4Ir1PDPEXr7wlx8+wTcZ4aznMdtGzTp1UEGcJmTQJjWrF7tfEGdU36o+oKqSRfedhP
Z1I3NiNyNab9+wnpdZeSnMAjIrrgDVT8u9GSi4UvTCLvLN1wSV007irFfVFO3sM8oLXtKvb0XbVF
PSVW7cTqJGMTXSHivmttWeHfADOdlynnYQXyBna7YXwV8YT0MIx2/tTvRNodQ8HBbBmkR5fz+GiM
BbgjRaVWfhuBJx6qmo2ZpzEDywq9aB6THziEiszBGuuGUPN7J+xLW6h93eOgtShwW/WHaeOS1KxZ
mbkT9BSi5SnagRgGGSJnGbZYQvFMFdavM2FYm3zjo0URTwnolXfLwxHQ56B4QLYwAhOpBoabps38
gGPyMleK2ED/AVEJ/oMkfWwXpJjZsAET+uwM9cXuGbUzFgDt0B31CDlEl9aB24Y+ZUJErT32DNrK
z0DHfAASoNvncv4yZP1oVcGlzhjMNw0/M+q/56ysH6y42jk14da+enbc5GCQpe52+asCyaCxEpVE
rSENCP+5TMNaSnalDYBfKX1y4EAGLjwPqxnOe7L9lqgGE+ab3fG5Zw10gEnU+7lAhG74Elm+fUpF
eQ3j5jNEJa99gSnCxlMHhssD4EWclmeTHVykNBlm8QOGeDXnf4HiKzWCA4Cyy6irT6YHTwRB7LKC
y3nIvmEi2Zved5CbAfZjh8Rom/skZFGRFu4+4/K+0+GnA6TZhVTQYtLy3frHc8z3Pp8PTCKf3bHe
xl1yq4N5E1ojiaoG8654CLCnxYe8EFREBk51EFWEidxHWXdzG3W13fKxkUAoqVZRpRBajHIsm4li
xxQwovcIuT5zy/nIhnjVFO41a1E+T1QKE1ioLNco61CmjibZeQHZhyYW0cBqblYavhQWdOqgDm+O
sF+IePjVjDpGFUBOhRbhJ3sgHg/eNMAxC/pD64r9yMsfF+VDXLcnVlPrQOBz9Y2zjoL7wMR9Lrpd
lMK9yzi/KayxpNJGe8574QA76SbC0Tjk66hkAO1i5EZzZ3opRLwM27QNATGqyWM3ol0uk6Ml8sfJ
Mt/ying4ZW6IP4BIteAQwbjaPlNgD5lBPbTnsMeoCj4wNbOV9h9NeIgj8x/XWoIYRPvch3LLlb9J
Rm/f2gftuiagkcI5eSbEtip5Ijp6uh/IquqqfmONBZlaTDVRppoTGjQXBa4eWzIlpmwz2S4BNGo9
Fs2DnbP25p9JQmvy1BewLCNbrDF/5kR4wbi0RjqHWIPQnvsF20UIWsmMedZgYBrB4JN6ZUJwPknj
ZqPwmczsoVVgi6sYsYVBLViTjezSAa6sCXpfbsyHoTUvbjbvK5PknclEbaPylphM93vog3PX9rfR
BMGqKvHPUvZ7UNIHNgskXKMs9SSer1DlHKk1iu8xlTtVzZtWsrC10nIXYSYcy9jZ6NabV2WSvHSB
heONY96C0xCNL9lUvNiKPBF29RxCgbHQZjillOz3bmJ/6IyeDOTvY0pVvjF1uJk5iDzDoQqA6MRc
Qq4l/oI7ZeZfMva+/5/yW/N7apMZG8/GXxx6t1qEai0NrKXEYO6DYjwS03fK0/kzEBEilzl4CUq8
6l2bHMhX3Y6QSbn5MEGNUM5k4r/1wfRRz/EzM75tQWpko/tdQq+GsLK/QjqKwJhGq76qRlj0MI8E
pmVp1xfHK1+McjBRIw4fTHPL3ZI0P7RaoLrS+7jlMNXB0ltnSDu6kZkW5GI2L4xyy7zEpChqNHML
va6a72srWneOvskywzyewYoYOvZOToWhMCntCzXxkjNXX0vPZW+LnEnZx1QHb8OExTHKc71Eq3G2
dea1VR1fYAJLrI6rk5cHZ6fQ7j0FBVEdo2ZZMeGTAa0pBBtaf6CLyBYTbGOblySs2gcdABnnb/7W
NrvdJvBevYH9pKmpXzs6/TsjlK8lDIpQQxRQIx+CMIx2Y5LOGuYFYci6+zFK7NgaBwyAHkA2Qd98
oRK5pWJyVkYzQnG0LsagP6qsRgNm0m87cbKLdc4wqTq2CbKLFJX7TEZh+dhHzbfjUMLkFs7vUOqT
Mt1/PKhfVLmKxU8DGokfjZaCr3UMJhwILpDBOmX6Bwnhljq9f3aRwuOfKgyu/wIcmp9FqMpSoE5W
4UNw7sUg9GNpJtTuY5SwO2SMnpbgUqpqWzHtTdP8bwA1Z5DnVfY9WQzkBgHKFDULJh/ic0AW9ymW
ryQ/rt0gPKjhq2V6ETG4xU6bRtR/2QcQe7ZNGUvKDxAzzzG53GFF/zpz9Bp0732vWOJUPCZxvKlq
LMyFPIl++vRJQMv9GsB8z57uMTTFeVR6I3r5aGS4V9AfxXxh/DnXUHVPonHvIOXXarpXg/k8TcPR
8zWU6U/IWSuxSDdYYs+W/+nE5QPxwdsaU/xAtoBGeLtySZs4qMQstw1aOlJHu69WNb8UxTj8bDJZ
Bvxk6z6FVakSVR3GxmM9CpApCPvmOOLmfBpMBCaOAk/GTAkBBHDxtvamg98V2aXxmhoDsUSTVZBf
Gj/lM3hccP5dzbSWUAKP8Nh+gXeMHDAdrhWPhjMR4UVUER5gaf2VMzuvHLZHCxkFyBWeo+liIzlD
qcVqlY/0YaSbCc71Irn/4PQR5bYEONO+e3rVN+duPpvdIj+hiXB3GcHnOSqle7B6Q7b1C2MNyfQ+
G64g/RM26RbblOZl9veuereDfSOJXSjlOmirVSQ/ZQx/1NhYALRHkqD8eAdscmXm5TpS8AHCFcJh
jRWYhJ/+P9LObLtu5EjXr+JV1w03kEBiOKvtiz1zJrcoUtINFkuiMM8znv58KLttEsTau0v2XZmS
gpnIITLiH6x7myYXKIXqG6xMeiV0fVZ59wQplQJkUO/QR8ubGySt9AyJ98NIO26yzpi0/1lDAF4P
Ao4ArVM//aQPNFBBqU4uCbdJu+fRDuc3AhWSes8eatiuCR772Fdbu0EHDe2eEaEF9HyyGM4sMM7g
loQx5r2vy5shfwngVvmuw3Pzp4L4JIYClINePbhEbZusQ/B1ph7cUdpky/Lq5zS16PM5LF/dC9dh
SZtc4Zqo2btKfRsD+zNhHAbEDKAJIIkCmo2iL7KbLy29LdwJ62u9RK04uygc5gP16W++flkrz3Tq
sQRT3Cv9AeLohu419Xe8V2ndr4W1T1A8NXxUgSEFehcZkuZo4ATPg2ke+hIg2kp84/NoBQbI9jYD
cMkTDiz8VU9l3OASpcXHSysL7qbmf1E85TgH+HSm6TJmWPZm5IeYZSD0Tq/tIk63gQE6iXyFhzfs
Fi6ddio8r1NQvmryhKazxl7Asswuv/r+Jcu4qfdUTnA+k+1l3+7A/KxKOmj+SiFXSvPXaW6rqzy9
ltokppXlX9PwQq/vK1RCGugbARWuddHTHsnXVnrTxve+1q/BYGmvJQVdpA+EfofJhdr83o9gPm6r
7iHSd4bYS0/FoWzPI2Ol/bB4xJsUhTXrkJW7FhxPOHV5gChHt1Z6hOfmICjIk9ZH9zXF8KLin36O
wDPUweXUp4e8Cnw2lU9FfRyK1zyCTNK/5rge2DwsHOo9WIuVfMIov6jDW15mJbQE1wF4gJQ+0pdp
ujKov/DeAXaSXIVDd9TQYcwC5dLkUQBDhmsQcsKVzW80firiq9QBSsqTAfGggnGgT2DBFzafIdOP
xrG00Th4qqBBKtvcuVCai7L+3sR3Y3Uc9SvoH8BD2RUe2dsRsSfsFBJqbkqx0QbOYBft0RHNxPhR
YECB1AcNRKpHEH8sxC1eIDdU/hMZ8VQHHw+dsQ28TZ8B+D6M9b73yGRa0NmrLldXkFR4pYJ330/A
LLoescndwOpLA+rKwBfFRlTU8o9oQOiol7cvbvjJtK4STcBXNA7pJJlhpLBgmq1N57K6bcOvShzv
x0mUX2tWGHWAlRHVH7TWyZaX13ei3OToQBXOTTktP+op5kbLfurqQ5Ad1f4rHMkExipIBMTY9hzq
mHxE/ktUHAr9M3VByUHSG6wlJAKie/5rY1rwXzKAjjzgoHZEN2qAQmx5nbj4r29U2ko5L2WztXdO
BRplq4EwVV5k635KxL6R/ANQ/AYDgWuyDlh3NJ5WwXA70JTiGbatfEB0LXLp+Sf4tptChYFh0EQK
8Jqy8HDcy/4rSiQ7BAPWNuw3T5LAmLwl70v5kAVbz9mHiDCM4kHvL1qqHuPk1FZ9dkHJ1mPJ/Xkw
lanp8ZWL149efHtX9OgL5k+V8ZQB8FIek2hSk4DjsE7sfFV4Js/g31FDC9pdiPCnWV+Z3DGTohm2
suAd9AMKH/jXCGUr0AcTiETwdhwCZFbQ57cPdXYbiOeAeoJAWyaKb2mLgTC5VEa0TNW7hgu5b3C6
MjZt/R25UKO+6v0bGthRBkpp23QA4AOaM+uaFZo8+OCuuR6F86Psr/3hR6W/IJlagM3NqLRE/XWc
HbtOgKw9hBMTtr8sBsT2/Nu+KR+8/DrvxjWObvsoREwfLUb3pg6ePf+HA6ehD796bCuOrRaxCTW/
bsQesYHW/wyex7gL5T0uNw4jRwTIyXYa/EKP+Sn1Z137qZLJjBtH/8IT1kA1W1yp/R3KkmAOkn43
xHBk7jsQgR3HEVsMa8shehYe5UKc3/p7KyWnZUaii4JnFa4icYWCzXM5XRhUfqmNriLWd+buyPEu
JFZD/iEHojPcFt1njXK8/F2BoOU3+JZ+QgF/pZeTeEGMYEPuPHjVfTrsJBm7i3Ad+sH6lwr7Jhrk
pQDpCYhcXsJyScrrEgSgggAgYqRNfYihJiejw7F+6WtXtfxeKt8s5aLFDiPE304adF622rcKZowK
urG60IIfGjIyTfKgVE+josN+QrhGcnnAdqH3mrIrDIwz/fqiwh9WUZznaMBsA7HMcDxYJrLRFGlJ
nX1voxlPYYYOwWVpV9tOf4oVAbjsIjW/1NV9jleJ+iUFYuPyPC8xXwOT1mKlM0x6ENc9IEjY8qnA
weUog2ijo25pupcKmxetIB5qG50LJm5uXQEmimIXR0uyE065r9JHE+hqGxwnaAXLU3g6xITDpCXV
oONIGRB6et4BaYbrgNBxclnwJhf+V+zVsvjSQpAzDI+h8znXQHGpn0U7layo3voOlisPKhIPtNHR
LzjQR+Lg/SbVGDEtHRT/TRk89skXy3lqStpCB52mnM1BJjvu3e6bpJKeIL0PtYPXTk5SeWPGOQCk
ZoMp3K62yzVgRE4GVC2H62Zo6cbk+zqiG7pTHe+i0ofdQOWWVylP/S8Z67DsD0i278cq2XfprWFA
HtZv7VQeKgURcP1QGwB3EJsPD4b1ZdLbD1GvAz9WWl+0KNgCX1xXoGFh446YKdoZPcvmu2bfSigw
wNMpOIGah+LL/QdDqkT0ABm0xv6keC+1gLEFEdMJUODoYQCXCBTCvJ7AUGb3ZKHj1PnWQWTFMdP8
by6OOXYhWDwT0QxsEzgCDci4bWOCRC/YzTL48WJVNc4NXU7sLfpLpVA+1S2Fcgc2RzzxNQIzuED3
Yu/jPKcFIIsRSUGR9yuIXZ5+Cfqgaoq8beZKzm65kfQ2VGzgfa6euIu3pTmR0rC+6k01v8nKTKBO
6YJncaJH8CEI8SIGlahiHVjOoZ7gRanvfwKzTN8UrIcewIB1rP2ATgO88+pKlYjS9ZPugULDeF24
+l661j62XQzN3PDVtygAZiwgu469i0YWj0MB1M2hKnzfyMq9ED66wIPnYGif98lGCZr8OawLCFsD
6uyAWwdyLacJfu+dPyogqI8Ug3PdOdZFr+eT/uEIwVqyA3SDHZ3jH1HJ0UcNvpEXXqrcW5YXHdyk
KS4bC9DaUKUASaV6kxXms61pPZJFLLkuySmxeabGKY5+OYoD1a3Nr7uKOvMZq2SajFZn7Mxeuk/A
HGgs6DUSqj09WRQQqd9Yl2OCqj84SfK5sb91FAg7Sa5b02zed5nRXKmKV6wtA/spq4NGbwrtliIv
76nxJobr4Ogl2UY3XAUkenEiIMvYd7pDIdEntVqLEj41jcVDDpW4DtUXXYdF2XB/ABzghZqv1VKY
m6SgUZPR/UgMtqwImo5CPuoi6Lj1JuYpyAxE2XCZ2sh0DvK7rYBTRyyTa7aGK14V+r4XUj+UXnno
g8maKLyU0kKIyOmhVhiMp0ja216PngOKJ3B97YuRx84AQH/QCnp4MMOGSfWQq7aiQ57ZCE+WzeRl
ENGkylFpVE0THwt8CSBI2ZBWBkTjXT/8CRoXV2BcXBt5FDhxKiFKzEGNhFmKy9oAoFw2FE+yr4Fh
H1uwfz4UhE3Vtvs6t17TMfruFfRH+N3o6PSon1TKS+9D7zNoEqS1+lLXEz1c+SFC79XXlc+ZRA7F
IbXXlZsY368GrEAlSgTvspvQCC5qny+uJLeJ7SOt4eNGyRk36hc1iX1s2E+Ad4A+OukN/S1Bhx1G
T51cwDjctRbPcts7hMgDByF8apzZDLOC1Fld6la111X1KenASgL/AXwWbMISYccaAsVowi0x01se
xyjCmeFDUuJgHtWPQcV7qXLQWEFxUKl4wIhvsavUSKNosNFr19JxDDZDe3CwyqJTVP50G2rkx1FS
u6fNE3ocZV6tQv1F/1GXPjLj2M/yrDdqGXTcFaX9Y0i0criIpBoZX0zZufW1rQWW+snLE4E0jV00
iCdr4QB/P02hM5go7nUA0WCn+Nl1NuqjyaL2IVcahomTYmggZ8Jp1MN5V7oG/bUojaDOeOGANppQ
oGVOLra40ShCotRJGd9GpLYxU73a8EZrg23XRZBrQkF6sR2qOulIMobqexVPgKSwsh3n4MfIAbNe
6BrtUfIQHapBNtYjThDnUN9HMWEDQhMCoqwSkRziNhzQ3hIuDEVNhtZ4w7mt11iZuRgxdkFfyMeM
2Lwk0cAKSZHpw4/KSw6hDlOfPuzYLzE3GVPpil6TRzWQPmyxNuI149A4z25srdUdxGizWoAVsA2E
DEEHkx1b1Nl8M3XZo6qOasU+1nzDuGltnhhkF2NCV3ZtOE5R/LA0sOGAibMiuEpcxx8PYPHG9Ntg
CIMXOmXzPnpA8Rf3TSUYJJJ9wWB22n0SxvTqwDy7DckSMPMalBbd++7Kd01gHJQALb+446XfoqIq
MnVg2UauWl7ZZhw6YMfrKNZRQw4DW4WIoCoyvy0a8qovtknBc+9V9ZDco7vKe6qS8ajfpok2BmjX
jRr1sqoCufRsx8JW0BTugkiIVdbSzr3qoqRN40011NnwRO0ywWKq63AwQ3GZnRhIXSjXiQ2G9pXS
NM8d0DB6vq5MD6ePzneMy5R/FG3vmnM9+F5lg261KD5GJu9jC7wSKkAxatjjWoeh738BsN2k13Gj
6lxlaPLCfUgUmzeh7dA7f/FTGiIPsMG1+lvaas6xd6G+5TuzAi6nsoKBvqkeMLV88AzB89FX+WyG
SuP2mJauVf8wrDpLvzZl5tl3mpIN1c7LuoZ+ry5Yu7KzDAmSsszFQ66ixInAhx52zj4o6g7/a6VK
kb4saEPg9zAkhoBNU8jmsjUhhnU8zASbCS8r6VmCdyVql07BXCHYPsJnloGVB18aM5v0UPXGceXP
tNJU/y71ROMgIaXEYXudBeB+qCcXEx45t7IeO4/C9ENucLpZqfu7V/U18J6BD5gdhbRazk7k2nIa
XBFYDCxdO5cnJLl5o3AhC9fKqYiwLfTnssjBavaVZ3yuZJI23BNJTL2Q90HjRuGQ7/rOHRoLgKTd
8oze/PaX//77/3zv/5/3mt1n8eBl6V/SJrkH9lZXf/vN/O0v+T/+34sf/JcN01rVTNN2AHZLW1g6
P//+cgxSjz+s/VfjBrpoGvDnbrLXUCorss8Vmm5BrFyfDiQXAum6ZgthSsdxdOt9oLgLxtjzkRHN
utzekSF36yFvUCCqzKv/LJL9PpIvIU/rPfeKW//xbMpsABFI24lIddenQ2nLo7JNsi3VMs359NmB
DAaAudi3OqvyOruFW7IJXr099pB7vKsP7YN6sLengy59Mt10TM3WLaE59vQ7vflkXhDYvV4CCqoa
5Tao7X3S0q4dwh+kaPenQ01TNV8dhmYI+uq6YIDO+1BkuVlEeZ/6xiBvbZNKHuU/0D0unIaoCS+L
MuPl0x1OR10YoGZAwNFUKXShzwcYAZQBUUT7fAiMdWtcQ0Wj1GusuddWpyMZH8enGZolHVV3hCHE
fCqVpEw1lbK2WvygGwlpPDgTQdOWQggNlq9umkI6sw02yESzNI8QkOR2lr0C63897EgVxFrZhGfW
48Jy1KShCVsaUpXGfDnqwZCqvaAt6gbID+m6pKQSoI+vxlF+ZhVOn362NAhlsAK5KXXbmMb9ZhVW
dWqJwAdYiCbxQY7qd1VMdTb94CgJSvqk3AKyX6UaZ86RpcUhaaubNFUcS9dm8+no0k0zD/2VXhhP
ss7oxgzbQbRHfFpvT6+OhdWvvQ01rZ43QyxakpCxJlQr7gVukblwsKP8NDbxjRFhDmU/nI63NDRT
N1RpWga7Tp3tNrU0fMuF04pVF9hbvzG6T2Oom6TBDUUCEEy7X4gnDdMS0qafp82OZDvIHSCsmJHS
ulkpoGMV8t6iLy4sGl6nQy0tTEt1TMPWTFuyNt9PZa/HDGKCoSYdjlsVVkcu7mJj2/w8HWf6lWer
EmisqZrStHWyi1kcve4sROEZUq7wUnUmrVo1pLsTJvVnJ6e77EijPzONC4eIIJRuEdeQaFK8H5sd
uFU/ouW7ohFbZhyVvXMNksExz8zhwvIgDpUvIDC2/uEGVWzu70Av2XFDXe8SMx32KmLP4cSSywx0
6k5P5cInE7wjHdthl0vLmq0OwR4uW71BRQMVoC32Q+GD5toh9Rk3PDODiyMDNiSkwXGiGbOv5tSR
U9gOHJCpFC8nj9N6HY+PCRjc02Na/FSWJTg4qLJTFnr/qUDigaMz+FQF3bTSRBDTuDsdYWkBQlkR
QtN03dTmx71uCkMiKAn8NtGuRz8G1eF7+YjuNPVDqG7pdYbHyJlhLc2fBoNbhVBncCTOPlWSQL2u
QlqkBsqYKl0thRpAHZCAIBx2enyLoWzdpvIlbVXYs8UuNcfpHQ98lJ3etojqF5F94bd3Bv4SpwMt
fSrN4S5TDcuRLPf3n0qkmhXBl4ac3nqfG5AmpO2Xp0NoYuG0eBtj+h3eHPB6ZgqKViqpNfJPji0e
/K41kdQ1r6xJpAQLYycafx+Lwt3KjOY+4swFJbLTv8XijL4Z6GzxmzYVrsSffokI41JX7oPo9750
KYtF29ORlnb02+FOv8mb4Ub+0Pgl6oIrXvC8JpAmGZ8F0lWnoyyPx+IgNKQOmnK2x1ryyNBVwXSG
qMOFgHV4oW5sVJmTc4f9HxfU/LQnCfhXqOn7vhnQKMukSz3WSFYO3iUqWuNFb6Uwl3tMmEG1OFsZ
V9UeJ5ISArIBT151o6MmVaSoR8dDPdk0yJUkV8XY5vBeBrDoJozX3ekpWZ74f/+es7Wsj2TrAFOn
nOU6EvamUOJd0v88HWR5w/w7yGwx92Po6+DDOAS8GwEyI6TKfzrCwtlm2pbucIUbUpjz/ATqN5Ia
JsdMqmdgi8a+V792mm18Vu0ezFzvZVDNk9L31TNLamH+TNtWLdu2HOHo8/vBHWu3JL0jSWmC56Ar
ok1rpwe/As1/eoTnAs12SEObAjolgdrBBFhUQV2DgEy79D8LMzuv3aqNKjMgDJMMDuBloCsFwP0X
gjjsQcHcCXue3ZH1jWqT8rU6kT8Gtv7DU4ERWnB1/rM4s+e2pii50fs6bl80MGPrMcug3jlnsv7F
D/NmMLNrh9JRUfvT0oMrU5n+IS3yjdOeez4tLXAYEDa4ZdVhqc2OLl8GeckX5zmo3sQT/9b/OZqP
sGD3Zfd4etYWdisZyL9DifdHF6l+FESgYOkzl9uwug/D4MxuXYygSc2AhaPp6vxtm5ajgxoFUyYd
Cs7MmWz0p18YxJsQs+2S0cJKHW369K31Y6z8g90g0n46xtKXdzh1eKHbmm3J2dkJe8jNC6B8MKaz
L0qQfivoV2qlcaZotDBblor6CfJ05IcfKgFSRlCjIr5Hb/vpQUNTGNYrgtmnBzNNyOzCIorlULUR
mAbM78bEMaPUN4hCGxfPyWCNaHK94h7DkQ/47OlgC89XbGpA+vFC18mgZl8HeoIemh4EaB3Q+75M
ev+2cGGku7mjYziO/gvCHdbBrc6mAOciz863NgucBvHDgks2rj/7sS9uWkmF2nKBTSA41+28Bupe
hdjDmTEvfEYbyoAjbWmq0AVmkRMUG+r0D+n1rn4Kw3FXV/mZb7iwIKdlqE+nke4486csZd3KtzW6
8XoFAziMkCkb2uolRctoc/oDLhxHjqapli5tNrA2f4EpUNFhDWC90FYaKu/5aNwnPXLKCLn3V4VV
afTQfLrUp6MujI+oVMU02ihTIen9yZQmgMWzWEUmuM8QaPjs2JjMo19xOsrCh3I0wcvS4dXCIp0d
tZUkeVAjopgoXdqgilwUpU6HWNhsjkABieo2eoNQv98PpEccrZKCRLSd9EEUmang01E5RniK2psi
/vy6eBduGvGbZDQINdtuA5K8Fqt7dKfhnAbQQg6/MCimTZ9SIVOK2UU4UjQF0UAUXoE1JDOsPVPz
mQx2G3X20+lY2tIMsmM4dzm0rA+VDVg7reNlpMjVVkMGBPjR2nyJd+YGqs56fIKPguGeXa29zblH
xNLyeBPZUt9PplGblQIgjOMYFnen2iut0/anR7e0zt+GmK3A1hROq6VTiAI4ToUwpVuCU/bOfLBz
I5ld9DrFbOQwuCNFMv6IXOKFQ/vn70jqngZdHEdKQ58fSa1slE7xuFbyKL1VtPvSGa8h5Z05Wxcn
7E2UabW8WeBNl9blkBPF6y3g1E/VkG5j7+fpr7I4XW+CzA7wtHJ51MUE0dCxQpgnvBZR8+fv+nfT
NV1fbwYSaU2V+dOXQGN2kpwor4N6+PQL4+CaUKXl8FrSZoeP1emkklOPPyh/2u5Lmx3/s39/dtqg
XBIkQK3wL9abz06Nb92Edj0dY+Eap8r47zHMboJoKDgZXMaAejLOIrV2p6IAOWiI3ukY4nH3IZ4N
kvp01KVlZjpcQKQsmkGd7v3X0WrTQeufqC7kEi3CWEOFflGfC7O00N6EmZ8wtluXiZEzgdnwouHE
pLpnVtmZcViz80Xxu0Qx6frD5EQqyriSiFO1xcvpyTo3itnpkgWwTtTpZVzaL4Xlb0jIzyyCxUuA
/qbNGua+seYpFa+H1Mynw4XqufugbtVX2Ep0l5Q10N1J2mA1XKONvUacRXU2p4e3lAHRn7YEnWPh
fOhniRYSXRxM3YnJRTJAsbn83cYsfPQeg/BM5XZpKi3KjUTSDYOC9/t15zdV30S9B7uRTJy2ILzw
5MxwlpYEzRauUkZjU8t/H6IphjxUfIe7oMyvqlHduQOy+21zJhNZurbfhJHzy1MbAY0mhPF89wJy
J9OFZ0MyXChR8AuLHI0QDf84kxLDPB2xRsc1jIIPZJfWY6WnuLIi6Nv+QvvIeRNGn42oqU29HkLC
BHWwBWWy01xn2zfqmZTgj1N59j57F2e2Z2ulGUQ2rTe/2hY/y2vAS2vsU9atvHL22QZm+5mIi4sO
9pnkpSbogMwCeincDSiMwJeVx7KbaIjJ9vQWmtbUhyG9iTA7IcIxN528IYIlk899k9wgffTcFFil
lBCNpWJ9LbrMmvSRz+ynpVVI3YkXBNuJZstssXteZIdZ6qPsNuL3WarRpWi0A5AvpAiwODk9yo/B
bN7uIBBoLZp0d2YLJBdjZJoBSm8cYuq3WkffrQwmgUP2QpiCd524eqdDftzMhJS0yJB9VmnKzc6L
DtSaJI9ACtXyHmwLswRzHDcpkNIzgT6uEZsiDp1oiy1AV3gWyHC8oXYhCq4Apt71vvMTkSl5JoZ2
LsgsJ8ricHCysC1I9Y1LMz4EkFK2yHd9avDJQK4EX8UNFL4ziesCOmIaGw92uqfgCOb9WrNTMtVv
IAhxE1u8KiA66CslcdV7A1Osoyy1+vcs18IQGTB0cqDhpRFqVihvrALphOfqv0vLiBYW1RKADeaH
RiRgLi/yUqY6050LbM9WGvyuzleRmDkHvFqa8Lehpl/lTRLqj3lstDGhOuwCAUvoz6jNnTldtI+b
n3UjTMpZhqBZN+93yhJaKXIaCCDuw3ujXxnIaaG16uGcGjnXyd7Y9GttjR1ze9eN15WsVx1W8+g0
nvnOS3tlQjVQi1I56OZLGDibVVkouELztgVA4qJZ97l3rZxNixcDTX3QaUuCa5t+/mZW8b8YK+B5
ZCeui5gZ6PxVhPX5im5temZM07Z7f7Ayt/RBKRoS6QM2CvymNJJOsi07eUlObK5qP74PK+8ILAaL
8fhMXvwxG5/igTPgfENMQZ/tUBs4ohIUaCvVo6te2ROTwi1vbQViE0dUc9dXOC4muhVvT59zy+P8
d9zZOd7AOQz4apwMQQ3dq+hVGmpgKwav3qtQvqtN2NeI6P5CVMcAe2BTIRLzi3EcNAV/WuDwiud8
ayPrrsQDcCAD2TRZcAuI5nA63kIvGGgKhyw4vgl7Ns/N4H0oYWbVqGlElrgFSeVBEiv8S6QjkF7M
/WzbyTj4piftsJ5aLmvA4OSjvVVh+VWnZyZ9aR2/+W3mKVwy6hEipPw2anQIna9oOqCtfWaKF7Kd
d0Oe1+C0ukLdUatYUVA2Vw1y0muprkCmCm3jIyS4juDQbckjz0z1lNTMd87bwYn3mxQDPhn6FnGR
8PtubBEQ/1I+1etohzDjmc+6dMq+DTV7hoNJ83zNJJSWI7tc4YuS0hY7M6ClW4Nq0YQ3mursYjYe
qVQUq0DjIwBrBlBcx3YdNriPxdXRK6NzXdjFpQG0xEIpRgfoNDsHkrFNcm86S83SxoZQKa46HzV5
AOvaL5xwHDf/ijTb+SW0+DIoqNHGTtRtVLeIt3Wh9hsFzaewF49eYxab02tj8XvRqpjgJfTH5k0r
GlmjhxQPxfWM+ewG+6YYx6+nYyxOICnHhCwBtzh/s5RqnPpNOZGSmwm4Hr+oiIGlWX0m//0wFC5d
Gi/TiW0A1Z3XMazGayjWU8QqXUPxtk1shscmTtv4zCW/GEdX0f0AjSO5X9/vJjIkC4Q5sragz1y0
K3QsG2Gt501xc3retCmJfrdvGZFFdsT56FASnneUPS/TbLOjDBCqbrWrhqxEq7aNvmemHl5FJnTQ
RgaQhocBKWUTdnyXQoE880t8ODymX0KIKRcG5PcBHIwNVggsmGktNOyJmxSbwqBMId2PvXGg8zNR
pVtj7VYa+lDjJLxnthK9LUWc2x7L8zH1LnC7VsFhz3aipmqistMEd6za1BGLHxVcS3xMaGtf32Yt
HixotKAGibXOQZL/PiVoIZ/5+h8Ws5BkOTrdjQltRjLy/uvHrR4AKiMLqVpY4prdXVYyvTCkfQ5j
Ng1m9vHfBZodcl3kVLFwCASCwFsbqX5bIJVlmh0cqQALm8B+lBayMqc/9/Lw+N6MT37sQLi5AS3U
1IuVaCNsEUIeV2bsTWo1VrD9j0LNC4Kpr3hhbBCqRBgmT5o9/OtLjHzOnHAfb90/vti/hjSvCxZ5
08CvIp9yMQCURR9eVyjaHcurJh86nLk3XP1ibUWi3OYsWkCsKi6K/pCgK1x4j78waCTTWKq2/rFz
MNYIAHkWSaXSqp872a9lF22HRn84HWbhjIIcwdMVOD8dzXk25xq91euJjcqKhgNk9zIG5yA1yxEM
nscTRvYDdhrrVz2PWhPNEszaYo2kZQzr19OjWNrwUzORzqiGqwbQivebjYNFqax8CoImBibDeneM
0vazEY7+EeSgfe9BcsJ+FZ++B+plyDBofd3mZ3KaD4+6aQHRVCCrh73j2LMDf+irFhlIruWyNL19
oe0T5Sm6SllRZePkt17tDCvkMZVvp0e/uBXfhJ3eCW+eVrmewWVTCZuBHswn0j+ai5Ni5ekw2nSQ
fDho3sSZnapG7cLGnYiwtpqThqboUow3MnNuYzfaopyHLkuMZXAvdp0rN1qjXsR5eaasuTTF1J1B
aNBRm5K692M10igNa0kGUmmPKGYVV+RByGzyP3S6UkSWbMQ7hI/uCAj6c8yKD+kk39dSARcIwk93
3fvgIvHitqr5nGOiPde6ZuCXkx4bXCfXTp+eg58ubRyKxRT4ecsawOveR0uEO1TJdMIWZXLt2PWn
MU/OdQ4/0qSmIem4j8IhWniWu4k9DgG8PGQvyxBGuCnzm0FTkakwouy6Aw3zYsJd/qL4WX+DMJd6
NIYqv2tM5FmiEF655XK7iyZxborYSY+nl9zSyn772802VNIZmV8H/HZDh3xMX4OgLD/7nnMmf1r8
rm8mYbaBpCehydictd2kBkQZlrq83ABpBKLX95tfGJNJUshpCABsjuLwcRYImoETt1EtJP3KbYCU
ATiqXwljUQM1Wag6SKPZ6skctQCpzcGO+FA69LsU3dHQ+tO4qWn9vAkzfcG3Z08XpCOGQCBhoqmS
3eERNYA8A3eWvfaKfq5ctbgnKANIACqmUOdlM0vTTFEPTrEKIv9WbYdtHAb+mXNucTUAgZluxOnR
OEvcihBfmkLxS8DYobaXuf8Jdu91FJNLNUEqznyn5WhIQkyPBPEBth+EoSgUQ2FE2ACtfM1/Vtro
KdTlt/rPv+HocIHpEc70TKBAPhuZX4xF4owhPhstAk8WTha11hTb0+t74RORT3CW0LADTjfvSmqI
f4Jt49Vj92NzGdXIbCGpkp+BnZ6LMruLQqgvbpLGfKS+uh+znsMo/PMDAbZBQkFT0OatPTsVwibB
mt23y9WAronperQerTPv+IVR8C1ojOic78YHRJebp8rYde4kjvxdtx5dca5DsXCAEgAw3CQ6IkB8
vt+eito1ql8yhjQ8xhHCbi6aaYp/Zg1/HIZJn5EiC9VWIK3zS5lkuOBGjHDTCo5F+N2Q8Zkt+XEY
vOVUk93BbFF4nF28Awh65FYHnCMDS79tFMXYGINqbEOvr3enl+9CKN6u1N4tSpuSwvj7GcN5iqaS
TkMD5xlH3kmkegXy46eDfNz0qDhPh4uEvSsop7wP0qhBpdaWw+ot9RFNILLmDPRRiUFEKFPILP3o
+3+2Si2IOR0AvAWhGzjTR3xzUitJOGa5zVLw0a5ZOaWOFYRmRytIQ3tNq6LpkjiOZxH1C2vDlDxi
HORTAKXMh4rhtJZ7Bku8aePwS+zTW08b3znz1ZaimPQyKRqxAD/cdj30NNP2iDL0+b0bRI8Il557
yEz7/X36OyX3EjI5cC6Og9l5EIUeksZmiP0X1lZ+jPOW88VJk+tx+DoqP04vkIVYnNQ2+CTG9JEi
kIsQ51MtmfRCk+ZaYrWOHkqG/RLVE+zIaJ9GQVhvTgddmERObm4G3WadcCC9XyEibSqlLFEVU+IO
USh91EBJyuTidJTZM8LWERngyGMf86yFEj2fRzyeCu4H3pmZ1VzUFtozPtUJvAUeAKuvQlR+e0QN
g2G8KBV1Z2Pf80/k33+/01ao/tBa+J7lQxlgeTP7z7/fBN/LrMp+1v8z/bV//bH3f+nvd/lr+qku
X1/rm5d8/iff/UX+/X/G37zUL+/+Y5uiyD88NK/lcHytmrj+XxWI6U/+X3/4l9c//pXHIX/9228v
eKWnm6Cqy+B7/ds/fzTJRsDqmjb2v3Qmpgj//PHtS8LfPGblS5C8LPyd15eq/ttvirT/CjKAe28C
23OeTx3B7vWPH5nGX0GSANhlj/HdeAP99pc0K2v/b7/Jv3KKTYC6iYUE6MTkbyGCPf1I0f4Kt376
J7WJZuxMdfH/nYD7f+yvf3ybZVkMDRbD+41ISc2EB8KlDJLWAFQ+uw08FCQqMymztRHT3V83pY9U
vdcHyadCFcVz5ajhy9TW/Fl1Tn3Z+BiE9O2rWWDEldnaps70hge5565bLNHQlnea9CINeG6tVd/M
H/DsGcBU9aLEN0eL0ZbSlfZ71RvuQ98YLYryI14BA+6yD1XaxNfommFxEA3GK1Ls9bM95u6rliLV
nAWlct1hMfvJqBJNWzVVlb0gtTHpIpVmjkZdWHx1fSe6DaRMP5HS4u1XpFgeC1emlCc1tcU6uLec
L0putbjv+MNlTyX1q47s243w9fAOZkT9WNt5Ha2MoNcxZyvi6qazMg9bQzO9T8gprgwraY9+VigH
O+icKxOhwRunbL1PQR2a12hWeA9VM/bffa9zscTVs8ekLnP06myE6PqwVQ6NFmRXQ2mGQDNxc7vM
0Mm/kYpfoXcfZ82D0gctroBDHq/0AVtE/Alwpgc+XgQ7FGiQGUTqBYFROzmgZw/JD7nQ+EhLGFcw
zGF2pkQrWAubmH5+HuEuN/q45RrKVjfK+pOdlerOTIJym+i5uMYapH7kgox21hCNh1wY4w4ZHusY
/X/2ziTJUiZZs3upOb8ARjus2zfe9xETJDwaegzMAAN28/ZQO3gbq4NnvpTMFKkSecMSqUlIRLhf
dy7XMFP9VPU7yWp6LG0cIF1aeauiM4caG8fPkQErDO3H/oeOYaWmS6hepozTZBNYpfVcMEtAo1TX
Vc+zXJPhQsbK2cjBT/G1Lc0TxgLyYNu5/araGkt94tn9YuN3mw8Lzm2+nWDnoBpwHAPY5Vr64QX6
XfaCw1dwwdBlOci6xJ+vjHSwizM/+raEgbe13cS+6aJoOBlsIS4pT9aeoDl+Si1h9r1jL6+kQVRw
uyBvQQdHbnWxkjg41y38KjuS44OmKfMIDTp/nWvLOi9D4OBkOemrrhMsIq2sQHafZLVllmEiWwrS
ewmM+mZErN1W+GUeOhmlN3PQ4uVbRN6uaXsbPK8a9s4QR2aTzGl+ajxT3oK58HA89vVOJ7gO+4tr
id0YDPWpjmk4zrUqIcuA+eEX8sJGjeUDNnjbSgXBXV2blH6mIbixJMayAQbm0MjH+lVkrX7qPQY2
MKXHeLuHweFtmsmab43ObPwULdNK92kJtHAfxzBjcOop8MT4YKw1csYZv3uWnsneMUbsnr0hZmyh
HER+ldZsfpdYfF3tZnUY73vvtWIc9X6hZnzUeZc92rZmRlKEfEub9mfbiqO7VPsCn0GJy3KKUf7R
Bpo67bI+BiU6Iv3aqm/xoHbVh10O7d6Lp+xdc4bfmVBY11TZ5vfUWri6jdg7Go2DbgsF6OrrlS7X
VuOviidm30s1nrDdtF/Wluc74ZrhwAWzpThVdJbKKh7SuKvw3pq5TOnydngEU0xoeSslhVrMnfvm
okug8ruvdyoTmb17uHhe1NhPd8uiUzy6J2rkA37+b/R3gOVLXBDWuMBjFYlX4JMXKz60WXr0YBEe
YifbqfnOQuK5r4tU7vNRZ+k2zLH+2ohysHdFnwcPlqz9bUcBFTPVPoVqMU11uU7BBA/d3GdHNVjR
uPHHcnyxxeAdcGNrv5l60qfUXeLnQfTFfhYuJMHOiLvZYjoD2+AMwE2FV8vWbbnrETouoAlLU2Bg
xMyLm2ewVPZtorFTrnQncZie6CobcyFY4XafwgMFBchnVgx307IU1Q6XguhGda6G5TmK8pFa0PwJ
7a3Jz74u7J0fTuOzp7zyR5Jofcrawn8C04uvrWfNVz9foNYkfY59W2dJgWP5rN8G31I/Fly6gBD2
lridhxT7sUTV19aD82YH+GQyQci21hQ0RxP9HDkGhmtpKbxAM5U+2amoBYl+5xDfjHhjRcXkPSGR
4/qt6/yAsRTtVePA9S/leE8HtAIr7Pj1A4gZ/6E04cyPdPDNjFDUz40ezSUwmX4xHk7dBMHwLoC7
q71WQ3Qvp9L9SOq23OeZmj5nC0PXuu7SnzPWcMBOR5Z9ZK3kbjpfgTOW072vfdZHB8uOHdQCl9ZP
5lnOif1OZr9+5As459Dub1ptLbB/YYz/LksH8pJXaYj03XypjIstwChhyvQ0hlTSmz+dkY4JEffh
aWnz4gFPwvaWlvJqL5MifTELihiuRmo/qFlvgHnkR05b+4y3ewRHMWaDCS13m9qtA1ghAn5dNdYN
vM7ibEbb3Qk3cc7M9pXPgVeGl8wtooMYTHUe5xGuEuLmwQZx+DHXcwN/V4+4xLbVjsMjvCilp0sM
OIPdLhO3HnTvczKbb9EsaABre5xS4UMcbZqWLn3eBgALMcWPq8DdzcMc3/l9MOwtByjemK6o007X
+wLPOGyFYtX+8uucjLiRAdxMt5qtKwUX69j2nXetcYY7Jkmt8NyCq7mndSk4TEBHjwk37WWJ/ZSd
ynO3cduPyQYpl70C5NqulYu5txwv2AP1wLZYtHimRl083EcyLI4mtuYfeY6xdk9quYtDi2YYoaqj
O4hsO2dhfufOpry6xOC4jDfLOw74zslemuKo3Ni6ixxV711YPA9uKfvHtOIxUDY1ohQoND2Ik7fN
m2q6mKnWNWNwQfCsi85j6WERCThkwfVkKqR+X2Q27qFaJAe8m4tDu7JJMxwxzgX+sEesFYtz23Tu
QUY1BIgBsErABrWbuxBkV5A6zoNVdeoo/CE9WmEa3GXCJI+5rZZTlPkszCTQeAa0kZJHEWfjywLB
42VQlO82MLXbK0CzDtxk4t40HtybxKjpMBrt4N1suik5mrDDLdKIrLlE04xDZ197Z1ZYcpsPvXUf
tWn7DES4eTSS88RL5mIXAwTUELakc1s3jZEg6pZF7CzTV5iCJpG6aVwHJ2bNhm31afwTG0m86YNJ
y1NYOBVmyySyZ/xU6aeY+pg8r6RSzRBHN31nq3I3U44JcjXhtkmh3n1ctAJZrmPv6GTR91nPwBR6
uTwuI+5RCbHD3TQhjIh4oCaxcERc8Eud/ti9Ff/JbOzTdWWBpMKp/hrTWHzEmanjo9DOc+3X4IV7
eJGkvCNxcWHiG8Al3fPYx5A1Im8wB+Fm8YaOpQQv1riAokYK126//ooNks5hcITuNxO3HMIOXpH4
W03iQdZtgu88p2lEjHHUgp1sZ3QSseMV6S8r8qqjAfy6kT3DKwiF2aPpHEoK9uLlV51z5pW0D9cb
D1YuQwZNF99Etc9/GAZly/WnNDsBSqsECeVHd6qL8qvRk9jptOzPpTVxRK+HflQb9eH1sh2Ojtfg
Rm7DS5qxjQ2mc2NYHQyNLvCPO2kO/Fr1IcMq2mtj83qCumMac6U0hEf7aOKfGIVGx0gF/LJSW1eS
tPhmATWLazSvUItqIXBwl4hwq6cIW9Mbu+XywoFvsYNaFhttAMN7E+d1pIk4vKxL7r1McBMKfrRh
69rrUbZ7MiwuZhHmJYWR8lvZKnsEEhYdOeMaIKmKcV1X8/5NmWFuP1ZOvWPif/rE+1d96MDmA5MW
LnuanAlQMK+U4WhdzexB6elssZPMIl/tlFtfgozhPJBTci+xrrudYnCkjvZyjuIap3282S9exJUt
aY9yRMEVFiLfFzktL+4rbgmk4Vt6usSz3ZvxoRkkc0+5OzfAAZM+2UlZ2yfThSncFg9L39LhE06J
9K5Rpbrngp6+R7sk77VrbgoztJxMdtuCVvG81zSqV7RstEYT7fwGbTr5IQu/OnpQjS4QtosftlcR
wtlhdAe8Jb7hjXNnGGctfuiFS9YL12gE0VrpZc0uVW31hDVjczExn6IJ6mhvR605WB0cmK8FVboc
jtgsmxcG0PGCL/IY8pPtvSplESd63GgFaf5oe+vldy1LY2KhC3cBO/z11fVhKmNLsyE6UIC+1rSd
9KyIjMVczqwhnXZErQkO0BtbtvFNWLN+aDH0XgsS20dhxuS+ZLefcOtsCyg3zfRZ9E3GZ9eq7F15
ggAQF1nzYqWe2dvhGN0WWQWgXbbt2mTbBYuztduYGHcNb1kA5rdk3ZEw4nLAx5CzyKKIZ2kZ86Da
ZHDRSa3nMXvnlPPHA3E3AbD2Bj4e4xAWh9McN4dYTfk9IyZY52LnyW+KcnpDeSoRqw4p+EFisTK2
d707Bo/+2HfHdCZKT/2ugZiWV0+lwReF0m2a/tKuw2P9taFgVAqtJDN8JNUsdmrmQ6WLz4EnPvIe
vh45qbp52YxVW5/y3mlfsC1jjTOUit94zA+CPi22Hv3r78ZvAbbapSFoXh9b2UQsmZlvj7CRwPBT
teQQJeX5m6/FrWYWpo7CVOzC9dEUeWXDUODmfH0kzE2wSUl2B9CI02dJz8H268GVE6vJFhl92mna
czMYWWIJ4mZRbnVYrc9837FRkv+t+xs7Bjay3Mqv7dEIUR2Bq7HKdex+K2kjnMkcJFf2Ff57Mlx3
YoVL9l7bNRannsKUdYM/OZuTT0AhbVZvaRfZ42gn4ys2OnV+LJsmKQ8lHiR3dIWRjcu+kxjFGsXN
y/qhnvZT1DkvfVDO1gbH4UhdZaPVNrZQxzehU2S/qfI4e4ZL4XMuPCfZzeRHXcYSDzBpprHkHn/f
nMMbJxZzzHU4hnsbAOZbmNOCuJuTLnxj261d3CkTu/wBIEjBsoI51NxqLVJmFz1eufHbici81Hjt
t34KOcvqlovjQVIN2oTpfWruI/FbGFScFm5m4YevVfq6xHWa7Mg7IbIYmeY7HMatT5t08bziSN/t
Qg9M7ki7IB0uu7dSWcObsU19Mwxxd/FSr74v5sU/iJSZFAhQIv2zlMu4gydq30X+1N+VgyU/Yhm7
nwqG81vC5Mm5E0V4KNJouqTeom9Rv6l6LpPTPMycRveRPZXIMG59VFnBLCsxavx7FI25761lcDZ9
UpmngKMbW3LbVzdJK+xLZFvR2Smd8NE4TvRNpnUx7TobeGNMknRyvSo7RjSpHVTZVZcYIQ7P4jk8
NL5V3dbJIi+Wl5lLNabmjdzGe+67Gk1ocSN2h2rsA4h3xvzRyTjhjC2aNzdSPCOhwRYmJCHG0xaD
23WOecfKSL4DPWpAX5RLtFE9aCjSfutEabT/VXrteLDhkB/tdnA4lkcsldN02UVWL6+qbNWuWiLq
f2OWVgflQQp1wmUWIMx6S+HNqMvfVSg93rj9aC/kVic8G/pHq0/MS2FsnhWakFxUBCdh/RbKWs+l
eF6POQy82Wfcyq43haWs6iYkHPvRYEQMAAWra2fbsO++pNi+o0WEc5PSVdxH4pQGim20J43aUBiH
uxG5uvgxthyjVjdE4dkKcvGtwHf7LEqVwUhtejazDtdfsyFuOZlxsK4FAwUr5Bsa2d3s+GZ4pzON
0KTUOc9ykxXimxU1CCtfVxH1mq25lAMP7NfRTTdoBi9q5PErYR7GXITia1HvsWcBx5TjSS9NLvbK
KHZGxcz4Ts7Tut8bdMoQUxec3XjcPU9xmnydQnwn20QTTdyYZhimz6aQXIBF2e89Mn33LLKOf/dT
tkQnCt60NCQkKnD4WgYpgxynE2fGeg9T5Nw+4Y83LSe1nnG2g3hm0+zrbIqYwCqlgXSTRhw5X++z
cQ2BApPnlzEJHGyUiebBvJjeuo4Oe+aXnjIaQgwd1yo4ytpEt1//uTAphJf8Cri1YLinahgfvDyB
3TMypRpN1bDx+0E8pFhuXljKQF0jSfzUUeV8NYE/XptBgPTF2/Gi0zj76VmUmIveto+t33hXr8nK
G8w5ELW4KxcsJwMcGDz3T1h+4TW0nX6qsAWdlmBWDvO9IB2Yk+e094Kj5cLrXnpK5FqBE5sLyIwh
JNKbwDHDTkcp1YoiCetD3VVkNG2T4kDesuzoTAO92q34HrhXpmZHpYrR3TdjFz82tr3scWHvtrGB
sg7yUx/mFJiPUpSWI8VDl6eJubTFODA+taTezteeuoQVq1uXMbH2RFCi1FL8cHw1fdSOyN+Wqe7P
ELazd0l2ngDhRLLeqiWpxs0ULDEJ2Ji5hjR6Ss4ymt2PEU417K4UtkJhuuQN4LbSp65vk2crq6YH
ZmmGu6GxQaHnVQorR8UcOts8SNQ7IbUd3MOlI/LnIecp56jwp7+V9f9/ZeZ/0CbLdBXV5P9bbab5
9Z//q8n/pTrzj9f9V30m/osuRXpuKL3FNFsLyj3/VZ8J/oqYV8XHyGeywmW48x/1GSv8i3IN9XMK
v0HACJZP7eYfBRrxF1+jrEKTukczDwWX/1aBxvm3jmTBb6E889VmErghfrn/WkiMerTwRbjwFnEM
oEqDn1+/sp1QsYezyQWPFxL6/M31neqOjfDqAefdwyGNNgEene/zKAzMgLy6+qLofzqlml9I/ac9
eK9+LxpV8Wx3bEwKiXfju32y1YwubKjejNuWxDu1ooPPF7fkiMFRhaN+GuoQHS0OIBxtWyfoH0FB
2+fessIfbKxir11cOaEp4w4elDzQQVMdcP8HEFVV4gBEOt31tQK1RcH2xh0k2KQED5tbL4J/1y1+
Ay2ZcbTbqAZD5lSj/6wt2qFVPPgn4rvoaNUedKGAyg7nkwl/IPJoTuXUFN/hx5B3xKV+T2WQmE3b
4r+wKefII8FgSBfVfUE6SRJAZgRuFgLOvLKSHEhcWQ00h0nU9HNx7XYvpj74WQtC603P+AuY0aS6
C3U03tFSNL+2ghmAbQfbYybig8shC10DbTNN+IE3ZLjSzUhmxrQBGzOgCIbTMPRwhbrxQuFG+J8l
jPQJ2L235jjSFuhafgDJMugLSESmS2smfbsRtUctb12Kot0h9W6DwV6OJhnqrYrd9G4JB3lG3VG3
OhcNChCcbdDXXmdv5irK78O8mW+zFvSO6LCnIrYbNsKb89VhKb7LXUL9WLfAE2kI2dmiBL2chf0t
Jj9r35EOj04VhyfdwcNhfKyjt6Hvz1PpyWPSwwAA2zX7W5xs0qeA3/0xdHhv+ungnWju7S5L4YDc
magCltRFXnsNBVGC/jsqp8oOdGXClUCHXNVetQszTvkpi/ptb5SFQKkw4FBtZh1lpekii6rUOYb1
AoY7REVewgQgHl1s3Z9mLqGnZTCLt7kw4lqZoT7bTjXfUATzTzT1Fu9zjRBazi5/uDHgLh9dKVsD
zEqM9Cr2ZqKjo7Pj4Tb3iugWMIOEmRcv3rv2Qa8kXaa3iYryra7S6Z72Sejbs++9pDXYOGI3pkzz
xNzmychkSFt1Z5cme5yFRxhqYb4s20z3WK+nTtzRdh9l95T8aImRRVf9UFUbnOxOqD+L0d27iEo0
M0vparvQPX/1OEypc4zmZXJLGLtR2+h9VLvNC5T7eB8C3LmWtMhchsGJMauP9GsozPLoTGO+DR2/
vCrHy4buoKaimb1D5DfNrvFcSjJRm6PirIGEcSwSvJj9kk5UVuZGC3I9OXVk8/6a9VNuvXoupRJj
FGlbnghiBb4AbBaOS7l+36rdUFfhRzJIQ2Zo+YgJSUI8Uw6UlGw1kj26U/aouxEJaozRVgawf4h2
63V8qQ0EAQSuadGKb2VE3EYkCUsrDqgNSWQa05N3poo8z0b3gVefOOT/xRrgFapiIG1VJIjsweOt
IdP64mAG+bJjOCmjLbBU8jr0MPgUlVApE3Ns3JhttFNpuSPoauNDKvzlJo9jDdK3pQWL4ugwnXTW
ty/QeKaToduHSKGeXvo5jWzC68BcV38iwINFfM2wkNjCVltWWItYtp2JZb3JhLKOvjXVKyQnu6fC
Am+Jqhwaz2zyfYfCxJgthhmv8+j757wL3MvEJvBODAiXT0zdqbCs4LuV9f73KveUv6OiUu0xEG52
tSdgffMJhw94gPkX8FWUm8uquge9Ej9GkZUccyjkD2byuY9Uy36UNRpWlBCm/+2Oyh4dofa5o0Xa
kDN8FedYxtO7igrvEZVjpatJIDP3jMkE7d4AbgHH7ZPbpy7Fwi1ZQnIPOMY8Bk2XneH38MO+Pg9P
IVdIijkDxJp8evGSVYb8ku2Mg0xmjHC/rbWTD2+xlpMVsaC+Co8l+tpr2a1KRNkgZSKWe68hmjcs
SBg2Wyj33aWXGaMJq8RBwwAKEBNk4earsGermaDLW4Ufb1yo6dHGQDbTddm7HS/qA77WUB+/FnZa
rsKLh9/TJS2BpCAt8IwIQShvFxCH0nAg2fi6PMqP/t8VRXS6/lzEKv21tntvo1khLs0TiQe1KW6i
dldN90vpilbRcm6JKTZ1PkRIbmRMONuQH+SK1CClOLoAGKs5I0sFac+0evpE5BPbFLW93tMGxGVg
i/ciDeKhLBf+E9Ul4g8ytaga+Sl/e45KN1uf6o5w1+bceLZHgD6H1EdZ237JloSgvE+fn/WlImuk
gXrT1hqEGEplrXqsbvyxXnalkCYCVQRHssOdBJicsKk+RjXfYbpauORjAmTG2NRsc0TMdFnIOpCH
Hufcn7VrKWCug3BvnFh6x7CRMWNqkuNmskbxHnXDAP7WoaODvdvaT0wsZluRqwRHbAFjXAzWcsvF
Lc8+rih4cAZiuAt8Ci99JlbSYlbhEr+U9velS4dLYC+tuylg/fBukjJ8tOB2QTLPVk3Mbxf6Bhyw
Plur6UKkHWk+AshKb3nal4fUYSZ9k0tjdedqCcOzElYOt9OWwb7tRP9NYxHkrbBY/5mbmsD4NQXj
fyMH8FNOGWfeN1YzPNYI+OfOlnAtJ6OfkNrrJ2qe8e9QzOaz4R38mjK1PAi6gb6hBwHNWlPsig/j
PZ9UfwILV5xM5sLj7YIi+Ux4unxmz2xxXcIqfGW3TdvdbBDwiYGEex79tABpDWAZX37Hf2XMO4WN
GRXgWvv4zmNr/W461zqnfURzwJRRgKuHoXqj9WdcafEVz26WJszY2MWhrlucKLx2gBaVJ7W5hW4f
3jf0h746RRt/4rtDb5nES+/GtSBub7H0BsuHX0fmHurE0RfHKHM/T759rhO+NRnc9m2ESg7tyJ2s
czwVPYPl7DI7hh2yrYwbn9K9kj7dH4aAhonGi1y85ZKNQh9K3Xq7IiGIAaMLcqmue5bQsKZmIfAu
xpDRRy8AY+w3aim+wYJ7MBeijcXdMeqeb8dCJY/eAKY7Hcf0WLBxp5xtgvbdanL/ePTA/wq8qb1l
zBNozyBavZ2mPPnoA2uijq9ojt6BNNIs7dSPcwz8q/RnHFXiI6BjTu84acNfUaC9DGnSha7Vlra8
jdsiuA0o3NxXVtU+EMWEjzVViYuxnfl5iOLZZW4Bqo0wWfvuFkt544eVoUgf2UHE8g0i61DKaPg2
ZSi3tB2rgIkKp+no2CVewIM4iJ6ykj6tg/A7eOpRzlBL7mj9mUxNeTNXTrgdqbfvLRojPodssb5V
k29g4aZLJz5xPlMXV+R8+C3MFh2RANiwcM5ThyrIQTTdjKosPy2wXuwl0GjjNJBPLcHRLwGfa9uN
iXxIaMU+Ef3Ed4mwpu04K9CuHTuVhLG46SmhHsm/6zu3rdchUhPaD12Q1mbTda060sEokFEDAuvG
wim63lbT4u3yqC2ei6ZR13Z2ASrnfXwUIsXcsjVzdeqgHBEY1WZXjEV/6kqtt7S4rX0qOIciIloP
YKayvZXBe/VAlG2X1oj7mtlOwMow9mbbRGc3hVZQLmG915EUu2SqnetSt/Y3HiT3GEm7v5g00+ji
jXOKZPXJck8f21726BFjfTY1x5+Z5uZpJJ6SmNRhw555Sf9UZKP1aAqxvHF0dHt7JiyUYZu9aFxs
dwHQxAflZ7DOerM8JUlQbCkLuNtILvI45529k/WcPCawsG5cqtzbRiEYhYUo7wSC7NFdvPQlWzJ7
H5KZ3bJ+UrHRQWh+OSZoFloWRA9PtkrvKXhaO7801qlarGY/lhaNTEnd3/kmr3dL2Cy/OoQT3p0V
HLBmesd50T0kaiIPS8fwNsc54Y+Nm8BvCxLemV6c8L0zC+6sQAoD9olN503ANaNR/2zFnP4Ag4qG
OhXhE0PJy8m3KfWxwUDQnhNruqElvKMoHcEWhhnWPo5LnLfH1BXZH4cNoDxI3DK+V8j89TZ0w/yh
tDWLD9seRNBeW9lnUSKgeW5RDbsmW+U/0aKeeZaPEJlX1fh76ZfsvvSW4hn0XEAfW4GkRRnUmy5z
Y4nTNNEiEruF/J4kwA82Hu2DJ6dK4xdrbMxPC2WfvGqSN6mdwklIxrx7KAcW0QblHHGX1gLvpYDz
dd9Uiyf25TgNx2iZOPGtODlVEMQFIKcRAotiGG2GLMI2u1lt+BJs0Osx2ldx50DSGuLygTOp1/us
pstk4+S04HE9XfviSEbEMEByUe1ciJNI1s2nIwysbDjvZBozGSig5jZ5JAEubjn7QvnUzZNFZT8F
/zybatqmcq6fewpcDH3Vdn7kGOxembsJjzCyx4/InZcE859c3MlkacINc4IuclUyePshKKzbKRv6
wzBiyoK1nwVuEYZdC7JBVmeD59+pYDPxd3OMR/AhtUvrbCI7+xMEc/DHLSNRboWIk0uYxO4DwZAN
ILTRJ1l1/hnRzf4eujKFbt7mpx5e8sGpKiYqJmRIbyP6wfs+IK9cVNsZ+kOWPL5JCAgYvNdOtKOm
gCBQqqa9n4SZHguL+SaGSpbkhxuxgyVzP/6aBG5gDCBPBdvGHJN6OdIScksjzvCTcC9k/41TkWxS
nQC0t9ol+mao3cjNEpTZbWQWx96SA5pjpVyX2h1jCNvAobaPSs34+05SDPhNv0p45SbHw3GcSSQ3
FIj7x5rxN5yIqMu/6VBltz2dBbswzJ0rU7tU/WOGBTd0htY3qdvKb+7kpZC1++iuoR3u3Ko+feh6
dtyxceSwdQFwRjsfdN2la+0GBm4y0spDwTB88iD1ATtW8hsDMPqV9gmcGAGxDCvr3eiP0K5CCnwq
d+7yYtCcZDRMJEclM/K8pq+DMyY01hk3aMZsBzwiudXtS8qBC5N9FvJu9PoGiw+76w/kQg0IhGGt
9g2NfMcwLz3C28hPqDY9urtTU0+jTsfKzE+FW9i3pTvS5p8XVnaDNh7v4qGNv9twDO8N1ganmjz9
xbjSf0Ha3lhu9rjY8yG2xuHVAjVGtizt6id9hO5ZEOv9yvFnNduY4tO9x5uGOurn90j64hiIHJqJ
avNnp8iD18SxFW0MzXDyvGTZMYCU0izhFt5xdslTNmW10obrJq5uKPH0+9ALE0rh3vw4Er/e9pFP
1w2WzRa8Hq8Ob8jp7A0tj/omz5z0ZCNk3/l5Xe26KhgoVuOPtgk7M+6LjlZOB23pFjvP/EzX4ryb
i2o6FAOt1a1RI7BPoB0CmM0b/ondZbJwqttHpRs8d4Xd/CDIW65eWZdXZzDpUdIQeSjnme7sOhLX
2u+6e98qzAHc1TRtrCyn8xPS9Y03Nbjsp1QZpaOX2ywxlNwt2e27zK856GQOc7YObyn463ecVIJT
K2nEtvsh3JVB16GXzL+ImDIMgnXxRC/2chBZQQu0O1Qnx8kjeqenYDuppb31x2R+6JyqPSs3s8/z
HPSvnJtmnw1t96Zooj4WVWUI+VS6wG4t9fwnwukZ+nzQ5zc1T8ph6Gdavo0T3Roj9a/BaZZTAlvo
WTlRBiqWnd+LBZ2yWcFUmrA1Uj/p40OgHf/Ywr9+Y5zWO7FFWkfq5RRatewb2pg0zhTGjR/nJUof
kCj6Q5Q31gnfruEAqhR7bNkAA2+swd/Xk8l+09C7NtL2zSEXc/Q0ewgWTmczxtoy17JdMLn9rrol
5oyPm0s1j+6Jvt35gcxF7tQqSI1ah3ufaaSj7dCjGMxzgnqhy59E4PGWRhN1TzO1uq9cq605tDDB
2w2ZneE4I+WhquakIHH0srcWZsKT8FX8mueglM0Ye281I/KcD7MbfGL/19FIlYR3TplYR0/O5aFx
4nFPeFXs3aAhKAgGc52ByJ6HljG7hsrTzp68/krp0H4kd2jmNc+dfgoJMqYXunrzrdo6+TTG7QNE
1A9Lt+JX1uVk1XniPDERpNZnsnjstEtLhGfsTRL7wyEdhXh3+7j/RZHVOSROmt16HMrJFuMy68lq
oOJuANPExLhO+RqVdnYM5JDTFd7V2W0yl7SwJm7+9CX1/7cqH/8vTpug7f+fKxr/s/7R/ud//Puw
CS/5ezHDixk2sR1aOig/rC5NVCX+XszwGTYJidxiwQQzo39UTv4+a+L9xVSUxxhKQE7x9bV/KmX8
5Qq8g5l3ZIAXn0DQCv+NUsa/1jEooqxDa1gEEb8xhsIQwL/WMXoafi07kNMm9aI838aZbO9C3yVu
z4S80J8j7318bu6N23TP/3Sf/j728s/0V+qD/zLl8vXL+e12wNQcN8f1/23KxagB0d128ODPxfAj
GHT0HcJvewN5sb6UcVgppsECpp8BFMg3fI6Wu2FKww+vcBA7URXHbf4FqEbUdK1TvwjA1bW3UIxx
5xkly0KZ7jfhMlXNh5X41vceKMn4mMRz5t16hXKYiTBinlC1qCbeoBlOEsFBimVfVAl+hTFyYLWh
4ET/5GKH2jx7qljcgwO19535ogaptZnTZzW63S85rplH5Ma/vKgNO3L1cu1Wa4OeDDQqrK65zmOV
J4d16nvVtCovOUSdt0pA5czS2chA1+aefk+Eh3JOA/1ap1Pk0Rdp5dC/4//N3XkkyY1la3orvQE8
gxZTB+AqJEOQDE5gJDMJrTW200vpjfUH5qvOcATa0Vk16yqzygGzePxeXHHuOb8QTF3Id2UU1x0g
iiE+CF2d7jVqBvsZ5nxPy9+CBg9qFd/6Wk7q2V/K3GcQ6N2I88FpVdLWr5VmIC8Lz4f3+KjV7WM4
Vlp/57eVrNBRVab63KkavghmmeaFDVTBEnnnYmLglj71RugfHe+iTPc13VZHVUYrGz8KyDDWIKOb
OQyR3eHQ2boZ7p2PfSUL5zRW6j/pHgY4Jeee9HX0EmHYYVwxJHBqNbgSRU2GiGd3Wu7E1sJEm/tE
uu+CoT7XRdy4tHKLcg+4lKe+SWHg4JfSrAyWt18rcHJnGsSmsZMaL/gs0MR/8kjR72fjCn+XJIX1
DDSBegjkr1iiGxTXpVN6Wdc4ElSTP/3ckDqnmea/UvKr+iBVVtwcJDEVuQuFuQGiztV+J63gC6Lp
WuSIyajgzJ9y0wrrfaeF3R1+1uF3cGADLRTQhaFd8eQTbXNqutqdqknwz12p6y/pZPY9PX/DxN5c
8+XhrdKNzHQCBQy0o2Zy/kcbaSF23mXkTrHvnb1Az4WZ29zDc4kzpXUReyj/KKwmOcdTHWLjU5Bc
wDOAtdmOXd7eqinkLzDXQQtgVs6DyB4mjAEPGn7qPMfa5ihUhrgbPHM8TKF4l6aacaOGhXfXTmF8
Nns5fTUrU72fklF6FQAofKZVros76BuQoFKWNVbhqTDUu4RkoWx4CRpGfOtXQ3Y0ANhTtOlIfazB
m/adXseunxURJrRCG/zgz72HWheFl7CXsNWWA3O0rdiEEgh++lyP/vCYdb35I811K3B7T0z2XaAx
i5E0WnalZfG+UVPhZQDs5RhSOX4H7jbsqXaOVKroCZ0AleYHg97OUwCL5ihCNnEgQIw7oeUZcJQG
hWejoFmTm+a8eCxqHi9jkjaHUiiV+0KtyfYgEQIvKVpX67LoVkgCiG6SPjqAsWvePOxtEiVFuoNo
nTtTP0q3SDm1LsIi1bGQuvyLZBTFp2rKITyBNx9sWar1c5uOkezO8tU0fpWmpjylik4rCurRy4vu
bKE8f2qC3DibyZjQranLE6yt5nUAOHvQkbv6AzSceI47k0eZJbXNrU9tJITMkFUPtRl1ZKxC/iWN
qSHup1qkvyJqkfqlkEbxLNSBt4cXPuFqKILYjBXRhuAQ2rGSBbCE4uwALYRZnCLjrguD9B5+gNDa
MLpl3R0bSdsHppmcQXIAQVYm64bWrQoNohiPdM2BBkWZ8K0aNP+TATnSBiNExbGdVLcPzB+ZXEFb
kzr5zmor6y6p2uIONrz8FlmC8cMH335W/Hp40cVKOaWBJTxyzPROVUrxHhR7fiP7bXRIhkQ6sLdY
zaOu7Hl3sAN9U/sp60V4AEwZOhRqq1utrMdzl0JsyiW0F+2gIogY8DKqcgr+RagwmEkVb6YxSx8l
zw/YvjFsAhCeoKIAy7qmLIy3AYDaMwdo8DNO1fAu8Tp0ubO0P0y+TkV6bNpfPZD5w4j/HP5CbOK+
4VE81KHH16zlGyMRq33Uh/N7SWyoO4weNMvE98s/M20U78o8z89JXmT0WSFu7rQoq18bqRNvLXgA
gHa4aTxEzx5S2mc2VvOcC70avuZ5Iv3hc0ADAkR8A6Z2LeHirlvjScdd+shvTB8kFOUfsYK32Nml
ui/8PIWzJmjBbjTC/lyxKN+Q+km+8+iFnUIO+jCFCSUpSmK3AfUNZwq79imO/THbCbhWntVxFvsv
BS2+7T3F+0PIO98H9dgIx9SXymk3tgkmxX3ZYw4A93RgeX6xpEq0w1QtXYkX613IWUvJiCpy3tPw
VyHrvGZCrv7kjoteG7GxHutW9L90URAe8rL2P7VNHJ2HJGnsuqarNHVgk4S8H7lsRNFR6DEcw0qt
Dvkk9UdaqrDBdBXp6GnECJJGhC0E3oQcbzTexZSwwcmhejIkRvSEFUT3OYfRAbq31gVxR3slO4W0
PI1dqYXqc8bNxt04mGzhUO9u6JHBm1EVoGRTHDq0CvJTPUqRXaHK6jK08g8V7NfJCC3zYDDBr5Qt
QDWKU3gGpd0cYr9JrF3bhgZvPh90Wc3kUNAqbYny9702dtGvSm8IMlBU2WWiDHE2orvvA4K4s9Qe
NnaqBfCiZN/WYSJSVhi8F0WZMfxFrwPyiwwXPSXpue5r/1fUhYI9+I33GGHwebR4ge5jEXZJnIjG
c6oGkp0aDXJPmU8FMhwEYJgj0OkyCB2JRObZ9EMR3UNe86BfrS9mgZSa0XbaqdS1cu+JYb8HBZzv
uhJV3inO0pumlaefgHzkZ6n0ppegDwzgvwkG1jyT33LS3J2PDKbjw48+l2UanQHRV49GaSmPXpXo
b0hxtfu6g+eWyGp0hGqquhSM6jf4Mun3ZiiVG48Eg7Jx27l1mNSvXkcdD3edho5uULhWmIUPQyd2
5xb4N3SWOruh2xo9BoXsPZkw0E5546VfZau2nkKIVi71Ie15QJzH9X0mzAJtgV1ZUp1T4LTYJqTl
UYrl1C08biU4se2pKzLPiftcPOgJbAhEbat9MwT5vdfTDg2LunOSsoQ6k0fyQ6n68rE0vNzphkij
MhrBDQpL8wEMd3co2D9uqDfyXs2bmnKRiMIDjNIvdNq8fTwlnz2D21YH0U2ZkvG1tf8numDmcyAM
2k0zhK2d6Fl3ToxWAnaid9+zNDRcK26znSx2dxQ0ubKN6HMryN/UJB6+RYh3HCYK5cdgLLVPwNxl
WxH98C2RxPKJXuNIDixre8/sCNeWwmNLMZ/Wa9i7vBOF+7aQZa7VDnhKjcmIDnb2DygpyucBppZD
3m+eohzAEmwt8j0oJkoAllPT77NesD6hza7fDZUxhZTCxunz1PnpnVWP6s1I1Qy7rGysXNQq0oOP
B3FA6Vbr3yoDUF6exwLdLZbhQ5EL001eFelnWcgndzJK8C2m9yM1DPWhkePurPlTLe/AH1b+jqJO
iL95bt4qBuj6KhjD20Qfqi+mbsR7saf2p/tR5QpWYGnwcEoleWpACjy0YKFkUIwdLGNEtIR94GsD
SMFQls9M1rjnKkCuvpGGICGHg1kZeTRrIBFxDldJC6DB7Cs7hd11CAS9Pfk8yaBEBC0VpaY3blBS
UZ+CWhxfygB+eSiSR+6MpKCwmCcDJIxUDt60yqP6aralPe9F7hmlqH6CBg4o3QcRXVuDSoyY9c2t
oevZ6xSWo7rz8cLbh77SPhoAOHnKlB0QAIsoACBDPSV/h7qYHRoh1I+pFAKPMSzPfAuCkS+DsZ11
qyt594n2Sv/Tm0Bmjp4eUMmu2Xq8VLQQ7oKZp98xa7EeqrAzHyqLFbSr/FJ+7SAH/UH1xQjtAv7Z
H+2Y8UNGL/wzDbruYBUJFvNaCVEc+Veqkk2ddv0upsZ6LgUqKlHSa3dMfvlzCuJ+L010AdCxbFI3
MYAmHQpRE770WUJVOWyUYq+FYepCCC3gwAJAgteQFE8VFWR4u/FY/wx6KsGSPvhv8UhiCXhgjO9m
4/iXaUzK76Go1t9zxSBtbvRM4TCzjMG3ZXjHVMjpUNHiCFsvcNBmqMcNuSTpUjfnX29iFRM8kdcQ
mkyXD3IjgGmfQy7bUdPkTFajuI0PcjmiI99SnRN3SCC1Mfmymr/2ShiqTuEP6YOflVSWvabOHqay
UADuQJCRoM03TXsADQ9ljFkibb/+hl8Iiv71czUZ8Sh+LeK4Mx7zveQO/mxwyvxyBLwhxAcrHxBl
0PL+UfG0+tvY1Ngch5P4CwRx07opBtY0fcyObiAAyuar6vOItT0tzjbEclbKGhpqnAicIQkF/25R
WTD9fggCXaDpXIF08pVQEWC5JuNTKyjtrSUH0vdSDgIg1kmfu9fnZB7y3yI6v6cE/USdOTEM/kdf
QEOpFfC+DkpwWlLUPIIpll4sq+iOv6P8f11Mw3dolpr7vxfTnv/X/8z/x+N3pCbeF9T++//2r4Ka
+l8Sq42eF1V4EEMigl//Kqgp/0U1mTcZ5SyZMvtsEv3fFTVBAlRsynS2UGgRdSDHbLx/oYNl7b8Q
+J3BwYqIdtRsEfEPSmqXO1hX+XEQjkTKWrMwNj/ockukUlr7cmuJdpVFcCPknSwVALqindf/fDc5
KxW0RQHtX6EULgbAB8h1Lqp3ogD9AoSnbEcnzmnPv5uQ0aezC6x/L++rp7Tb+eneR0s/dLb8iue/
++9l/jH2Ypgh8MgBFR3RbosI8con8GulsXW+rM0l6qD4aBrmrGa+CDLRxpczj7lUQW70qXjPv/dV
6fpvcVWeNyZz3pfLAb2PNZ8p79TDAr/OSqSdeKJUzSc5T+6MXp8lV0FcVsGU2xDOPkXVbEbnpdCp
srfr8VeHqsn8x9Co+87r8314r5CqKiwJn0gI+JjQrUzfFmtspza15i5PqL8+3axQJTGj0KiWWnMG
tB7IvcxqCIxxSPK3UZc2DsG11YEyOWJoCEBwJi4nU811HwYnjdrmq57+6NuvYbyhcb8yYQa2Mnwy
iuszbetywpQo9qHOEcJsDJ5iA8Jon6D5HIpO3bjlVubrXSQm7jKSHobAWtntdt2rjoxMos77+frX
X9z7v7+JIXOoMVezbqW4uLFaGjVa62OjIB4om75Y+8QZvvivP9NT/ji4GFQ80KTdUJhcm0Heahod
BgW51qV6P9oWudQXgWxLXjTsizEPnVprUtsc4sHpDISfNgY5f5LFFjPog3Au0g6Bx8HR/X6Nk28D
BZlXRX9O76twNzgJ/q4HIMKH2G4d/6w7yWeRxHpn/dm8Ko/Xw6+syYvoi1xlDIYMLTZ2WGloiGP/
7KQ3JRg31spWkPnP350iQ+KJUp/ryEEldeyIgfJcK+WbJWx6xqwtyvdzuTgvEmMQgPmlkq3tOgdS
c7Hvjry/HiQ7OMq70LFO/1CZdr7YLuZvcRhLaR7TkvdEqHfeIUrpVub/UHL/Q4jFsVEFkuVXORda
3VhADqaDKQM2oIK0tRIXAmt/BZp9rbF3n0e12G6DVuGdrQzwA8n/pvhHnkvow/CAQGPCMj3HqqY7
r6NWJuaHrBA2Fsk8jA/74F30xT7AxmeuTrEPtBB9X706+F2U7dDOcLocmAbVF5uCxcv15b+628GJ
0W2cFeqseUrercykF+EsRaxML6Xw54MTHmDr5b88UNnXIy3l68B3kn4pkgJAGPM9RVuszcofimjw
YkSmLN/odwJAzB0NFfGtzAzBrRWBJrQexYe2FauvgqQLtjBScTIHqjxRUYNc03t0d9TWm06SKRT3
0ahmrqq3nhvoATSUKOWkmORir9JWPYaBD+DGVPxnkJoGQjKifKdiYKSBNIzVN6hA5U2DmjstF0Uf
H5ra18yHCBHsk+FEtzfYotwNAjTMXZCV3Q11iShxBaHSz4aqBjBEK+GBpiJMpiSSbuuKPr2U9uUe
5rv3KKsCojKwTI65ohdnWjHS8fpsLjb678k0SQq4rTWWu75YLFFUgygXmUzw7Txi/ii1jQCLRxwp
E5/rfYTFwaiOstyVGXDMyvHuUJ45gqt0OnsYd6Ij7wRn6yDZDLg4JBVqNYrXMiTtITuZ5/Tof4rt
xk29nbyLHX8zV92awsV6JFMQKPcTL21yG60ukFsbov1LQuBfc0gqMhtZ4GexdNaQo4ZOBlQmu7c7
B0Tlvrq1djBTj4Vb3nJIHyQ7OiI88LY1mYsL50PgxUmGZAEQZvS27L74LHkvNTAzs924OVfn793g
FktQpS2J3jYxmpzOrvVs9Ru53NKL8cMoFktQ8OR6qHoiiOfwqP1IbQrf9/o+dqzHLdn4lVh8IpUH
Gi11xM+VxWj8vEGAaxwUO7n1DsV+OIa31gF6jbttJb80H2Bcl7EW44q6UY6xkWHmnNaF8tAfIkdw
DRvFobNiK27i9sctX9eVtaiQ0PGGwLTYIJtcnPRjNDaiMGJEpH4SbdFVJLDNu/iJkqJrPSHHRmk5
pnttF0+NLZzyL9fPq/XwiJZqZHjcsEtXB2xsGsTECN/97F3JUc+Koxyj5/mb6rvBbfOdZDe2/sV3
lNP10L9H9u5i/T3dSFv/K/TSilUDxNoOICntbt+7rQ3t8xy96TZzbod2uHsRXIxt+A1DaGfn8Wja
1+N/3ItMPDeeqQPrYUcsMiQB5AzMYVGFBJ9oX32k6HeCWLXoiPXB0/VQ60MFvSODmzF4yC3O0FGD
6Kvok2qP5/SzDjh6TqfpKh/ju2YXnqBx7aJ7A5bPHunWPcS9zVN1kVD8nmzo1PhQYpnGwbf4BSoN
hK4pWpUycOgoZo1E2TP/Gt7p+VZCcZkvzZHAqeBohs+zhrzRIpIeThXCIBIL2rtV4m+BkSKGu1V6
Xfl4F0EWl4RHqUbMODNo679UaOzWJ7PbtD2cT+PFAr0Islghg1eLVdowkt6W9qqdOMITuAnXOjQH
f59vXUrz33Yt2iKdxr48m8RunreD0R4CO0Zvy87t6ii8Ct8pBsv7xhbZjH+qka051xfoyuq4GOni
eU7NfYr1kdiD9DlNipsRmZHA7xyrLDYizWfox1FSI2IfkNYutfkRGVNGbd4JSnwL0RONxdfrQ1kL
IJPFUthDOB/qPz/gXeasy17UF+O81Uadih5+5vLX/yzC4kPFXYHRqUIEb2rRLb3tuo0Hz+9DdzFJ
mAtw7802uDKux5djyOmqWmidgtc60Lk7Cw/hMX8S9tmpvGddfAocVJwcc6fY+k4/lU78guYVJ/Z9
voeH7hTO1i2xstsozYvU5nXU7Km8Xv6epvNrqakb3dYHwPYm+HareZKTl+vzuhKFC5AIlqhQil/6
gAsKBI0WmQm7T6A+I0RZZCZk6y3fqEVdYz6fDAx/dcQe9PlNuZhc2atHHVUD1FAPSHkd4oNyCI7V
od5I1FdH83/CUGK+nDNN74KiDAYN9oP1TSpbdGqwS9bkjVtsJT1/PxwWzWWchv5M5c1x9DvjARS6
d4BEQZaEHUV9i3DQITpc/0wrZwXoUDIyrPZUfFUW81fDoG2luNMQs3gO2mPcgj81biROjOtx1i7N
94GWPntjUMl9HfOhEBgLEKsjQxic+Ajx320lp6BNu+tvI1e9/esV4t+LR9O9/htWDhPaQspMFmS0
WJxeTu7oJ0oT+JVmp0O782TFFsJf1yMsa4l/Lcd3IRbnVQ8bckQjfV6O4ZMPOt8FEHaH5xPMMYuH
iHAen4VHMDGb19va4GgCWuh80L/Uf6+sdydl7gGDDGtPs+VDfbYeosf0mDieE9roYsKyt8P9VjYv
zwfF4mDjGf53yPknvQupahOwMg4YW/9Ufg9eRrc/1K/+Termd9qe1G8v2D/7r8l9/tg/BMDu3ej8
7yzf9z9h3rfvfkIBZAwqOD8hgXXa+s2T0SifoqjM7VrN/6Hfze+PS841WwGyeqDzXgZDu8IIo0jT
7AJetT8eYu8QA0a4voRWv6NBFAplANSXL4hyQhpkyviOqIY4vp46RfrjeoTfFbYP3+1diDlTejdp
rdpYSjEQotkD4BLOoptQBvYevZeITej4Nhw5+4v8mOwk2zqne+FNfbr+E9aOU8rtBo9A0lhpuVin
zjALGKGarQC9rhodYChKUFsw97UodBxVym4ShYEPbwI/7GMZTqONVOFBrtG7qD+F3daWn4/+5Wzq
dDfB84sSBoaL2YTZnHZKFei8BsCX3nmnn5MdP8pH43R9zubT6VqcxbUd10ErB0mMwoM/Qwgnx+rU
E314hI+sz9dDzQt5GcrAeZVblVcOpvOXCyQpPWVCe53uRIK3bfQpK0X8CvIHla5crG344619Jd4x
osz9Tfd++ZYZsRxQagFQO2xR11AAYZctsPPcuT6mtURhbrpB7ZjNMz9gA6oavcYWjFXYBjUi2UF2
yAK/QLwuh0iIhffeCuQaHXaj/pQmjbxRx1n7er+75pQTLfjWiymNtDLJ+kKmRdCApLEDoQ8fOkEe
b1OJZk/qy+PP6+NdO0feB1wezuBttGEi4CCmx0G2jo2QbeQOK1/OnG8bcjxjPq0WyYrVdMEEehyZ
xvy5bO8a9Sxq/8x9dD5yaa/zX6pFtGfNRXYO19HLfHA3dtvBQAChnZ+V2Apd2Ywm+x9PGGQYE0ov
hmmUrOcv+O5UhPw4TX2GCrylNAgTGTulf7seYW2+OPNMMAO8pmn/XkZQBC0JfJhFNuK0p0mghF6G
h3GMN9rp81+z2L0mbrjMClUgk3bfZZhhyNLOmBiIZ/ZOoSe23j0nP8yAxhhQBX0LCrE2KmBIIOQs
WhyquFhoQRBUFIUs2Z5g/EN1s734VQKBfX3uVpYzcFVMuGiOSxY1xMtBpRreVEPEoFoE2XvzNTE2
NugS0fF7qSnMFg8JKF4fMmHOAtQ0Mw69EjsxN3jrP6du6Pp3+dfOpXy9V/f1LVfjfutpIc3fY/m9
3gVeZsYlZ2KkpgQGj+lMjrRLHOOeS6S4l49b+ZK0No+A+immWIjWUaS8nMc88/wpEgqZBLW10X67
VRwG+TrdT7Z2VlzhUXi5/uFW7hITfSGVdU9jiszpMqCQqY0eeiV9RUTYd9XgPSsVrPYy5ykYaELr
qH678VhbOWvpq4hznZnWDR/2MmQmVsA7LUKmPs4HgX6QEYuIkx5ThX+Ikvm9aN6HWhwacdnFYehX
MlLD+6B5keAP6OF3BWb99Vlc22Qzxg9rUp1p1BdHra/BWajh67CX9YPemTDRRnfWVL8eZuWSxINu
zmRma2BlyUnUxgYj0halW/Vgnv96Tav76rD1gdb6ABdxFtOmZ+gYinjQEcf6Ordqml3thH9gMG0H
G+nF6r7WuDk4WAGFcS5ergY5S3S/smrJ9u7ie9FlU5+7Y3IjHcpT7gSuZ88te/oPGwfW2lOQMf4d
d7HwaxSiEAtsJPLCZp/dyr+8ZBefLVd/nu6lAzlisaPl9qBtnWNrOxynTE5JlWr8h3wK4xopjFKF
ptdJPQs7np43cxG+s3unuRed5PxvHWC0MlUq79yblGMuZxg3AUTSCp3c5hTeG3vp6B+858mGoOmi
ubsxr2s74X2wxQGGyGAq1J1BRpB8Sfpwp4R3Tb9xZq2uGZInMJMSiQ2Qx8sRlaGc8hDzpN8txeak
21htuLVNqe7Q7Ljhdu1D+JDcbQH71m7uv8NKyyoTxKcYFD8YDB/JTmQUdkZ6h9ICbBAX2Twb58nr
233tbH4fb3GqZFpXUU5gmHHogZk9CULhZJpnl0hX1P9GnjAznlGCo44GHXvx4XIQ30Oa0+ouUDhU
AecHnhsNp+sjWvtyoI55hdGt4DJfFlsDFE+gcNPNxM+1cJpbYJkHyYkedMe4G/ftrXQWHfXoO/qG
Aep6YAvFekMmtrJEkSWjWA/9LKzU26It24HNMfOj2Ed79U1+aVzRSZ1RspG6H7cO7ZUNT+ZF62v2
cuefi69oQppsEBFR7ACiTa49qu2X65O6cp+C9iXFoyiB2yK094vMWPYs5IwEOqlTFb1YHgkYGoL3
5TTitBfR/Loe7fdT6DIf4uamjz+T83V6xIuForUVXk+8oOzyF3+5iGkEXcTmOP7EvmtkGrdRER9n
kIgMDSDhmmloAbAEsj+2Dp0J78Mf088qHNPrw1qJgVe6BfYO1j/yAouv1ASe0ARkQzTypfiYFHLl
AIcWnetRVm4dlRyLqooiY2RJN/TyW8F6QfR3IIzyEByan3MHGEshf4dyFzBoaacdFLc4KG/Ky/XA
8sdFQmC6+mReKkTcZeXa1PwuLSgs2fFn5Wd2ip+CU+eM3+Nj5/zeDS7nNLCiHZVsuqJOYSc2Fd6v
4m2xWaz/mMVc/pTFjc8ixh2n4qdIhXmafPFFlYMjVRLUoL0bGXkjz0PSqIEbe30O1uPOSHtOAbDw
i7iJhb0ABJzZHUQ/YMT3sy4VHOtJtlOzPQCCeU5ShKTTuDtcD7xSiWXEpEyiJIJ/4RS4/OrIeSIi
Es3eJnv93DntsbWtxB4/Dyfq61Bav7WOdY6+j065d+U9acf+uFUNXlvfszo4D0ERp/nlwethFVD2
iDvYmj9TTVEh7jeO2I83P+mvCXQVeBubcVl+NZMZb4Fdj93AH5Za1AykzFaEn9fncmUc7BuV17ko
aqC+lvsU9puJBQRNgjax2wbnhWQjwtoBdxFiuU5EvfGwdJlbIb2r2ihQv8b2YM95ReYKpy1oxsq8
XYRTLhdHZmIjUZeEq5ozxnG7AHsxLJs2ju31KFy8wCwsZE0WD/ReKvWy0WLgvcbgDBlirfhIZ+1G
Nr/SRuKjaNx0HG0Uh5bVQstMpyGOY9NW0vBXihD5JHyXY9b62Dql/EdjfOuRRyxj0+lVkhlMx8Yo
twNQJxKqGrr6EFXFj76yzhJo2j7Ldpq3tRNWUgF+I0/PGevJvbLcChUSCS3qe+ZvfLDxDITRFr4g
jW1XbnYf3PfODBPO7jbjfjyCZzy5hIYJy5fZWVycYyXC59CpEDeoQO4oyLxYPyLBkX6Eh/TU3Cfa
Tnr1pf+HyB/3zGXgRWFrauNBDSMCU/3a5Ur8lar7xqbZGtt89r6rztHOTqpEm8cWv8p66ygGX7lr
Dz5SbtcPgI8L+WIwy0LxgIuGMRZEqooX3jwIYz3oo7cRZKUOcxllccxQalYUtotu17RBEUcpP9Wv
wX4+BoRD3djFt8zeel2soMMuYy7OHQxgg6JWiKke/GN+7h4pytihS/kbWeb93PipbCQhnpq7rex4
Y4EsgbRdB7w88CLmFHwvmRg6XOFGpXgtBBYic47KuT0TyS4WSM1jrkrKHg8F4VlOfnRVuvHJVgIY
Mncs2RWNOfLgywDxgL7IECUmOqCD4/EkS4Rf11fe/BMvE1/tIsL8C96tcaka48aviJBGPZL696P2
WCiabWUNDjjKxnBWbiHIThxRqEAB8fowni5UM7UzFKwYbPMws9fSPxEx3KUvmTveVPut5vvKBsb9
g8o6bokysP/FBh4qX02sVjXtKRZcTXvFjeqAEE4Ccfr6LK4tcyJRJoM4PA9v8aEaQ8PVi0TFrmhv
Do7o9u5wCt3AyY7RZ7RXj8Kn3BmP5c1WDix9TADhMr6LvPiAmAX6CjZSJgcwvLk79ZP61NvZSXVx
4/K/WS6AZPLOZOfb7TPil871ga8tn/fR54Pt3fJBWRrbhojosfzWiS+a+Kj7R9N8aExrY+2sHJEX
45y/9btIpSfhQqcww40WHZEFc2apU9R3T9cHtLpEKdkhgMKDGp22xYjKNKvESR6Js9cPg6NzWHVH
/YSBw0Hl3SBsILVWh/Uu3HJYqlFYnUS4FihlH/3CodfRgs337epOkJBaFTWqkeoSBF0npaz4Md9J
ex7d/B7n5rvUll+MTzPZLHCNkyNsEojkOf1ani0GeAISWovH9VLwTR8tlP9HxibiHIJvpxs/WTvd
Lu1Td9Odw5fiPny03H7ffG5P8nGr4Ls2ZFo3kg5flrbUMmtTSgmJ1FTCu2a8D5ODF6B3V32Xm43a
51p2aPymGUukQTCRF0nolCJvgqaPYeOS0rs6BUnzUDiaM+wnVk+Aqc8+PHjHzHA0WhB/gDl4ljZ+
w9rNblhcFJRL5pfg7IX0fnM0EIvysFAAmpPdR2+8AH8D3eEheF9beTd/4vjH9Y2y8v4j05ShZfP0
szj1FkdeEqI1MGRknDVdAaA39etc8G1O0lEHXf+gv7ROe6vd9Y5iG9+Lg0dmmr1iwXr9Z8zH2+Ua
4wurkBkxgAJrvcw/OyreuOVQP4xT3cNWJ8cpp8OT8HqUj7t0jsIbg1uY/tXyHpa7fkKzmABm/lPK
vuKZPivOuteDrA6FcTCVpJa8qy8/4og8ggrHjlJoXTjd1D/LKLH+ZyHkyxB5h93ZYBgexV7sFwL6
2TjKBRuX4epkvRvHYmEYIkK37AfPztroMR4EVn2lgvzUO2Ej0uqMccLIvM9NkqRF/iX30M3wRfLs
ZMSLSMfALfl3lte7CItXhpZ7aaYIfJNhQnCDEuEbTi4bo/h4ULG4aNrMoCHazMsGWJbUstohDmlj
y4Ecz9gouB3g3tlo4BOlSdj6Plvx5j9/d5OmE5bIXqR4s62HscPkJXWaETfVIvRuk7HcenasLYff
+Z4MEnnuAV+Gq6SoFzH6IBzS62aff9f7aqdn/7yGArYLTQSaQfNULu/tVEhlecBJ1Z4w8drlcYQp
U7SRHKytN5h5tLkMBJBhOl4OJfXRRxxKX7A9ObjDeBsLUNGQ/40l9z7I4vMAj0KnyxI82xCjJwGG
e94qGytuaxyLfSP4jYKgDOMIgwoH9NT6hODoRuVsbZW9H8Zi54QlGA1PJMZYViBCor0C8ltUP0/9
p+tn2scUlA//7qMs1pflRZ3s40BpB720G+vJnrAwac1DYmLSllj769E2pm6JCTHEUJJ6j2hDggRt
Vu7NPHj7z0Is7wGymakemLmMELHU77NC/H49xOqepHOqaTOqVF5eNUGuYTsV4SNUVflXXfIdtKa/
l0jm/WdhFtdNi3Oa2GoIq1Wj8s3Xmp9NFv1AR2djNOsr4O/RKJfbUiswdMO+YxYVLMqdMuQPEor5
hiDB6EX0p/h3lgDZAGBueu0fAAvGFMUq1gGwmGMvcemC0WPopnaDzbP2iQCMg4cE5EQJYHHWZFPd
JXD+EKUzcKzABkBQqK+p8b/xid6HWZw2gY9PcKARhsHc5OmXsMx2iahvlFDnzb7M0qwZRSLinkmd
drFHNXSQ1QInJxhdWFNVmIh9Rrr2XqrM2m5xu3bHdmxgwxSBe30FrgCdZmTVDE/nbf6xBDAiGEhz
L8Az2g7vy3s8hW70l585MIzk2ybsY17PH4b5d7AlH3EISpWc2Pcd47nANOFYH9KDftt/tc4oeuy3
cFVrR9G7oSmLcyJWcA4p5qHpZv9Ib+guGjeuopUG28XsLWF9wEQN6tYMKPys/ZwFRKlt9HZyQn9S
tTFLc5GSA8Ul2fXjgBGvOzrhoXAH1/q1zRpZeZlf/pjFNo/NUe+mkfF2xqn81X4GF+zmh9BW6ic8
oYDVbE3wyhWGNMtvIr6GUsuyvEfnWegRivWdZBbOi7xnsTcePRWrpi2AyUr9SCcUrSYJnNzHqsNk
FVPhlSEc2ewhM44jLZruQftintQHHZOae+suuDeDXXqrBm6z2bxcH+jf0ReHQCxkUSQJREc4GhM5
Pbj1M+1Nja1vU+Jt5AUr72WGKtGtAMBrfMQ8IjFKmUL2hN9vVSHcRY7/qXkunoN9s7u9zTtIadEO
aVLPbY8zWGoL075ysL6Pv4Q+qjEu0zTDBJtilTT1tqK84N6ycayu9MQvRrkUCGigKEZtTpRur4Ah
pgDial9SO+ZJ3iNLnuw8rCqdJnaC81ZNbn0x/T3Dy55wzTNWx21NsGO0YqoX7IW8z+k5iPb9YNd3
1XHciw52S9j8RmhbHrYW88q5xART8aGyTGa2fJVpZhshh2kywTlW53IPejrdLGitBlGYYw0bA+tD
YzbHEVYuRAF72u/yr/F7DVpKd/JbCp3G2bfVo7AJAlsh9xPuXchFRjvGvVn9b9LOrTlSJNvSf6Wt
3ulx7nDsdJsNAcRddylT+YIpJaVzc/yCgwO/flZk90wpQ7LUVJ+XskoLSR6A475977XXF3YY0uzi
2/oODsgnkUic2ev6ST9AOZuI9afP8n0O7ddBz3bOGCdQzxIYlOzm7CTw8bZzHuRk/9cXO3iEQf4C
GwEU8/Dsfg2iwngBbcdYZcpsBxlIkRDyAOPvxB/EJ+/Gu3ANgRNOugE0rDgSvstFclhQIZkylWng
dMlcwuHE2QbVfemN+QQDlt8HAO/e9tNgaBcDBtyFNOtcqNRHFShiAEmlOFFdw/n9GMfTSsbFJzH7
R9eEAjTO8Q6Ue5F3thdPrjYopMTYm6IeRIaNC6d75wvc0uAMPn2yK7+b+rikt2OdRdWuauCHLjBW
qOzmaIW2tbYq+8dfv2+QDEHQifKW8y7ILWwnAFZhoSmP0N5X/uDB96X4yyvF6UreDHK27yikC0TB
MYjyqi8ldBzO1H7SmPAzs/1LTIYxfBvMEWSAkRn9GVW8yXaMNp8mGgU0dUblHAM4+d3EY2AB6q3p
MKztqPZhhh8F3LF3cENj/AvyibDlJk0dZOAE8XsN7tVT13LyHBgyz2vI0hycNgd3efEgU0P8JSZF
YL1YFQ847NSPcKfscjLCr8iawSoca+db1fjexu0LpIgJwCHJyV/uxY+E2HekLrfCjQe4I/fl8xT6
42c9hO9XrtM9gJAFmXgPT/T83a5hkO8YqPBTBUP7VNyFe9ok4U1wCC7B43CfSMJuP6/9Ou+i/tOw
0MeEiKFODQ5nAVvlkgHCDVqmizZgolSc18/A1o77MHSA2Zw8sl0Kj+56mEyvLTGHlzXzwnwQvc+T
GWiPfKFheAT3u7wTtZOCOzClIq7pyu5Y8VhVbdCAKSLktlq6HrIM0rGD08f0uYOs9bUiqji2HB5N
aTPH/v1AAvnZrT3N0HezC/6iPoI3qHfO6yrGVqKRHg7QHLO3diVof9PaA3yULd9//0J+NtJpVXgz
j3G0oBpVK5qWLQFlXGwKqE0Hq0iIu/kPRoKZIxJpWDjf+R+4BQ8DZfk0lQqkDnOQbSYWnYjlM5+P
jxYyLM5oZDz1ZSJe+PWSnKiA8MFeSshm4HltB4mmn1zKzz9x/nxODRkwIkFt8J000dgUiMHIQx0W
1ufyaFcmWFas9aIHBl+0PSlbtGuEUz2ti5qSpwrgA4jnQQoF6dWxTBpUxmxHE4aJ78gOZJ55WLnj
8q2ZYpEK49hfYu3P6yqg4NUzr9kOVtPuQGiYXhkwJD9a+ImqTy7qo73m7TWdrZqjQTrZgqlx2lGy
LrzHzj/herIJoBKr3f5+Lnw4VoSnA10s3Cq90yv+ZtZx1QAvChFp6sBSOaI7xeBA364H+yVi48vv
x/poqw7ejHUW6iAFrTSIiWXaS5MLBYCN7hPP159c0ifD+Gf1Ot9uO9sSYwn8joSgHzxBKmBV0mS/
v5qP3lcEAzCjjgmyxT8Xxzd3Dmtx11USvuED8JYJyLKrkZb7xtB7OArJTwb76E16O9jZrVuob0F7
egreRr+H14wVmi2QotNny93pcZ+/TiHUduirQtXvvX6jhtclUi0wQ2/EvTXoRMKgTup0xkIMVNTa
8vT6P7mNIVr8UBiDvPgssGrA3/YHh1YIrNwdHdzbpQeUR+stAEX574eyf7pCv7++kxt7hEo56jHn
r5YHpdJQ4fqghhF57NYnPqjnm50teLw2ZDF7gSUkb0clcUgd0RzV10F0DRYRecTO1KeMhvG6tINm
r+Nq2QRdE14guTXm7SD4Cq2Kbe6Mc/RtKR2ztuolPArpsm8c5dTEoz0M32cy7al24GwTlFVxZVda
PTY+4KywAEC/YAKCLbAxIJ+70KlrfVBVZT9GPShDiStVl87ATMAhNILvP6iHQW5cX6xblwVI3nQw
awIIRRv7NiRzd69i0aAAEJvhwSssNdwDIUQMRI0OUMET3glWQ1+dTJ2s90MYmfhO+VOoUzx61PS1
AmsA0tutAc7wOyA67ZywqBQbVBZ9UCGZZx2WYRBA7QCmWX2vJldFz9ziCh0KOmiKxKvr4TD5vXuU
0QzZsuLxkSDKOk4ETpyl1uRrb+DP6eioOVRIU2SkFOXO6U601sErNtWoxoxWfnGD51bwpC/a6VDG
YIc2lStTQxVAzMz01xaeCTici793Ye+zcVnd564I+IEsfFk5ACJlEmxQyDxcWedgj7E0MsPNQAzZ
VhRukDEcE68AeAVJgTQLuhZtR66WQISruR2tLvHAdqCwQItlvRKocPU8jFe16op9ACLQYVEeCLZF
U+ZDO1fZSVhocuZEers4bZcpzcZ969vVqmZRexdOA0lHYuZkHBlfMdBdr2t7ImFmIQxZ0iicyoMp
3RjNHZGCoNTFX5t5HYhkGLtm68Zwc5xHSq49ARaZ1zjy1ipMdznEzEnJ6A4JLPtbmCPasAufveG0
/4JvZIAFXYVdB5x7EPabpghUxkGuOjitA4o5jaPVHBXsxBmjzpdZkB5WO0xjANTGAfOsr+J2HFeA
hoLD4PiwXXOtcSdkKNE0BVwVZEj2PO+F3ZcXrFkGICPKuA9ABBThlSdttiUCpBUmynJdOKT4XgSw
T0mI8mHy0c16B0KfnVIxywwRHVzuyNSl3UxAyzYk2iylZgc1dCAhjKOfRABWp0B+6YSWQbzrrCDI
ZzNwWMz2SKpbikuwyj33SB0ftikAdICh3cGyrgZFZaYD2xsoxjI0XIpcLF2TuSOpAfhwwgffZ99A
9A4TmAuO69YHjxCQePvOR3vTygG6GzShsXlwwF1TadkRPiQVrGjWi+Iss2BBeuP5vPxRAZkGw4Oe
QnoneE6EgSpHzjLRtR4PMx+Gfa2pfVtHZtpEy4mloo+g089fcX0kpZ4nr+0+cC440pS3xeC3Tx13
pnvPkf2Dw8YlZx2vrgDUtbaTE3WgezjxtG2aCj4tEK7AdbzXJ4RzS69xuBWPcdjx4+SObO+0I5FJ
4Bv9NNmWd9XqzsVJp7DuddNNq8GxYrgQ9418xvoYZx0frdQRnXtBSyte0sUupxzmEcg4AWaxghE0
zWdR1lv8p8g5EH8bE8TjSzCjrQ69X8gWWcRGey5lmGOBVd/OiJ1exgEQm6S0Iq5gk9CPd4UTDnfE
rvBaeWRqczBSp5e54sutNqCuZP7oVRdVwXCmcwLdfPMGi+hE2RYg43UgJ8Dc4hHYucVpbl1S9kfI
V4cVB5NiO8LYBepbxNPL4MN/1pyYUIMEcQ+w9htIXboVkETzDTK4/MKzdQkosL08CFrwvJrr8qax
ZXlNlWhvImlM/vP/kKhCe0rRmdyrWjSfYDX/yiHEv4FXdLUnXY8P3KG4bAj+LwoR+RDVRWuL49ew
Trtpo0y0pnOALlUz8ryUkU6wtJi73h+8+5Bpky+uBn6iKLv0599rYhHmXSFnk2D9qx4QGgDTdqJd
5u4sosyOy2WllW4vLXQRP9fh0myncg7zRlbD1xYNud/sADDfaCmK3UyBSdJY6zbITwN/O1mKXS06
kBcMYO5bFDwsO2nCEraagWutw8bdeJVrX2D9cPcxbO6XVcDVsqc8irpVoMyYgtc+XUKdNWfSlfor
bVnzhDC7vNEhFvGkOnlzJMFkDT+Epe2raglFEg8xzACRjEdTdWRFXyhAN9d+uwBAuLQxywzUJWDt
DN6hrYsGrDK7s7ZUYt9MeiuSKxZwNKo5Q+FmNUK2GzVN1mHErruK+oVcgZhuPeDPDWlkkRKHSlku
aQXogQIPiQXlKhRLnPGKOieweA/mIlijeG9k7G2iuAHZvafNcWlB9IETvtetImuKrmVvQYlEqnY8
NNPcXwRFZS7b2JkAR57Zc19wdam83ln5DTJiSSwAQgPLeboGGQqaQ1cTLM50mW4M+kPuLLccfkyT
BxpUR2Vxa2E30SugSLvbHmZymQ4773Z2FvWVDNWLgqowKyyI7qCBGzZ95Tc/lG3i11KqUCXhGIgb
PBNQwexWCyCDfPeOhrx+cK2wue2b0s56WUtYlRANGj3qASmpJ2DKQQdrEx9A9KRsdXnFXDHuKybV
3ThyAZY3/lydgmrVHnvmFM++P/s/ECN7iGyw6a3gFCrLVTeN2GSnsthPeDL7FkDCzK0c6+vsAhO1
TLCCSVDqmTNFYo3l2qUDdiRCwGfAcYrOfXM9d0WfonQ9P464cevJmHFJlgVgpLrso4tIIiZJ7LIq
t+gMBRnTD8fyiOBYXoEmTkCN78nBH3hbwoil83bKjY99OR7K3rt2yhyojfDWrpfySmreHd3SLTG9
ZLtZbChCvXYbAbd3v8ANs47pqnSH+kIiy5Q7NJAZ3EBHoJyojnOX5YBuUqAgYYqNCpnAuqBcR4Hc
jPxRIltwGznjgLgB6LrFs+hSExhrTwDC3YPI7j56bkU2nJ/4mZWID01fRBfAvnc7UHCjzEz4FLhG
9NLCo8QkPisXiSDMV2u90EYlE7BnR/RJow20xHqPwgAaiksfnEjUsa4J1qgMPxZlnqO7XV9F3v24
lIhmZvzxznWsS7QNeUviMYSMwJx013M8MCwIvXq0yxbEHYeHLy4DM7NQjnvBEIjeoaDrXzNwntI6
qHsQ1Dq6I+4wor5UxHU6VmF72c1VdQNvIViYNnWXRaSOLxrHtE3Cg2XOcfiumhXI1gT+tVNY7Xmk
2hs6ttOd18/dziwA3zXOHH7pXV6nHhxbLs0AKWDy8xqiATeyn1lF4VrfA9MGnMo9arP0YiSDukK/
LvcSuTRsC4ads40GEYNkj0v2StdNwVgTmVrYiy8UPVoaQFMVtVZKOP4qziDzgsOOxCrfYN0Fi7Zd
A2XSrikcZU7p3m7nldGC6LxusTLQBj8J/iwuxATs9KXjav+vTcIZgEhrvHZtRW55zYh2to0OZ3h9
GTZlDMX+jadmsyGFkkfNhnCLeC1IFeXIT46leqEUmugEFZJyD0IicvazdLsqUzC/+kKllFlbz2VG
7bG5asKaJFrBZkZaVp2C6kYzAxBpSmxabAq8NsYCvdXVdnf0ihLhVkTJzWDZ0b6aDO4C9uC8sidM
zZGFG+2N4pHb2r11gPda0a72vndNgUYjgLw22FfDXPq9vmGhHR4GrqYNDjjNKxwl2K1Tg2XnGxAv
sR/X66ic9K4xFuDC3ULtTcuH5iYaFHa9gRUKdwgz04g+yuiAN6NpQbhY0ZIvLGuKpX4ydYF7y6Vt
7ReX6Ac/RHxKRhmtERvIWy7LOPn5fEYHHceJZ5bpO9cUOTqv6bsd9zGdPN8ydwbpvZRPi5t6cCf8
KhhOWAO4aN5pCa8J1omJdtugN2otNBNr8G94LrEqpWwAQg0GqEtSqDrIA+tV8RfMFoZQkmO5nlwg
ugpV0evKbcWMA5i3SJxoB3zxibrtla7K8aEYMPFlz9hF6/rxGrND7FCQoa9MnQjyRjn8mao4uimx
N4Yrt22ntZri4BrYYHs/2UMnU4eAq7cy4KRdL8Ekj56k4f1gdSAC1qFNj11csmenQk1/5Za6ug6c
USyJ41iAYHbcpVv47oZOEgQWTpptLUnaO8K5CyoS7zxuexd+GyyXEzJu36DFg3VbYOJSJja3EFMo
Y0Xfw0ZR+F3ZaAOtSBWlcGhBCbQnvZdbcdwcBs29FzOWVGdhJVqZIYvmv8CRKIY9URlnDWmn770M
Y541U0Vf6GKAx8YuDftG2jdDvPLcwnkkEbfkhvQqnhI7NPOz2yFDuiUhm9EOD3fOuwgHBvg+0h6v
yGKdon4ftd/LrlwQbUUjJtHctM1FLbV+xEybvoMyYCBHCcORJoQhuAL2dGBrDpThnutY9XvSUvjn
epxLsYrmzvEh/OHFJfFwyl154dAHG6t2+FbUAEnDNUgskOyAZJf4gCLjcBqGjG5tKRHnDgBT46Bt
iwjh7WgqMJsktwFVde35evRI8cDZWH7xy0k0WUcK0ef1JOcQDfcS3sueX+E7cAbQW+P38YFTLJJp
b3gnL6lrC3y/HlcQ+R3u4BAbnhtvxuzHxWDORUszV2ssnwVb9QNApglHjOYmjVEImIzvmjtude2N
sEWMpIVbYXkXsT/Cwd8rK7h6zC1uahSW5XUT4oGl1PIQkAqs9rnnOKLf9804obPHEuY1EEw9ozmA
umnkIg4uPH+O8r6OwvkCsoe+S5a6AwiV8s6VGyNNHV1Gs6ifvEiWX6JFVtCcBGxmGa2jZkixC0fW
ZjTAW8DNmPbxLhCeKw6OdAvs26V7OcKqelt4pWcA4SpIkNZzgX6mEmYQZqW1Kk4+W3MBfERD41wR
Bh2016hSY0ZEiqeF+MnKICdqd2FsHF8kw09lxAAMlPsUZuuZ1S/myoWt2oju8rj60RnqyKRH1ewu
hqVTlfJ5Cq9CQ2eOaKdqhlVjL+MXDqvVYkt1g/s3w1EcsHJKIjxmCwZtWE9DhM+44O91jX6XtfaG
KNqYQsz0aJpBl7mJ8SENFKYwUop01y9AZ2x43FbLiuAwD2eleTZmw5hrIVYVDX2B0VnRHhDF4WE7
SBkkg6mce1OCZ4Gp7DuPprYxd5qy1qDI/vymHG/2lrek0lkP3KJOrIm3N75YBvC822XZjdiTwTgl
rgBOdFCtl0oPxmypW4+gOOKg+3CSZkeAoHfFsuYVuPSZcRrM+wplOtwy43nbEnmf/RxCipqEZGJ5
t5TmwamDIcApsC9vADkFjB1JfTenVus+RtM0qtTD8n5heyrot0XnouOuB9e3zrrTfIUfTxFnmGTY
ClgcXYBHbjeIvCLMjMUJ4P0zTsgJJOhMJiypxYjtYfDMq99QZ0j41PR7y7GcR6w5p+WAYOZRb8Z2
H9rFwpLRnopLKGXU17HEAmNJD++M6uQEtnaBVtSUSTgMJTVsme8pBcLMC/X4vAxjE6chJ3hPXDqZ
Vy6DAK7cRWGlsF5BiLJ0+AVuu+b1ZOaxZIAFl9cevvo35oTFTRwM8wwumCTDqamYHVoywuoe0sQy
qStSA2ztwtBNBjbf+YUbP9aIVo92hFdztbBF3wWzVWdz0A9fBwCDv+DoQ9caydZ6VcC0zUvGXsHE
1EVfXmKGIr5tnJMMKG5aC7sWUiP7sDTtdhzgTzEoPd32ZVjnwRDNiKG8WPaJggdtihbF8aLivnst
ihnHg2gexJi0SyN3oVvQV2WgpCKVW+/1EgYvowcYdVqFeriRXeVfS8+bsRiDuQ1Vh3kNHSVT2MPb
m37CeleD2V4m0GR2X2SEvdeyC1elFbOXi2gw0wNuf7TtwxFt1+gSAU0zFCsbm8gByZQQk4hERz65
7fpnDL2g6WqFXBuO4xOUAQjwDFIKOHqjBtWux44Ea7+m8VbMYrgu61heBATJ9URwAHtlUfAtrU3w
AJ/aKIMIDz5OTUQ3Bk0OBza3y1eEa3hxeDFdNk2rVl7rozrjakvCSWvEi0AGOBXISG4hZ5PwZEKa
nikFEqrm0TZ0NNuPxeQjCzHzta5nsZGLbWVCqXIdj2MHgu7AD0ERDTsaar7tNEUexEhYeZ8aU4Ct
1Qcdtc0u8FS39ntm5VCZOilSt9HzaelGvuuEk2exs/NoTPd9UGBVwL2+H6nT7kpPFlvH+AFKi4ML
Qnm7ZAHmS0qB2VzLKfSTGhkjkN7t8taGI+imqmOkWxQZt/UC50fttT9Q13vqYldtxdhJvCQVZrxH
yqxkjp9GvOtW3VzIq6m3yutoZsFqsZYOBjoCcrCoCPB1IvSNSUEfUCZ2895rmjtWmmIPrs+wbwQE
A37UAP+G9wadBagqo7cADB8y4qv0rq3rDAnoaoU0m7MaW2OuhLbuecy7tYodvR3iWma+g2N/fTp0
NWzAwQyxXT4jfYZmKp3VPWZJSMf+m4JLKOSOUQxmSBm16/qUq0HqzbwuIZzYkia2+m2vVXxou0k/
BjOVJCGOG64b1+UwdAjDdVj2Zot9xb0mIljSmfXBNtbLS2WBEz6T1sscvNqXQY8jTEBQfnQ6Hm2m
gGs8CqtdtyBwIZgo7L5fCS6ipK0CslWSkdcq5jWoAqI33w2xukzObX2pyUBXHOqHr6NlNQAbcru7
0DbYVkPgfm9rBB82baNdU5XVobdH98EoxfYq7qDh1F7/hY4OS7toCm7M4BffZ8uasjpkMNloHTZt
fFTgYbE+oY+wpOWhdQJ3P4Ci/jL7J7koCgBHy/e7fHQBq5iQNLlwaqfbI6VUHMtG9k+TjKajOwXD
JR5MtPFpX1+BvfQKieSwC32t1jiQzZtONwt8RYpy1UY+vpBH5n0b2+hVrjp1WbWnxK2zGLhAKm3B
BmnEws6Bl/nSSz948IBWzkLT4cyrQngRMNCgy1VZxNGuGpGzDSggXFqQR+Ra/M0wul4+LZ6/npUf
XEfSmRO8wfaqquc2HyWNV0D+tKkuke324MZ+XMIl3EOrL1ZVgahCYVtLaDSBED244IDYp+7DaSg3
TMfjegTdN4voqA+Ii8YdWWzkY6sJrzuWInQHq16mcJiCe42zzHuPiTmDqHl+tlybPCvtzj8sMU05
DoIoWrqNIxDGaCSkEWXSq7ZQfk55TbeYofU3UVvdHq6walXPrJVJ6bRtOo9RlUpiocPUbqo1LC/G
58rrH4FY7lLIs4vVqBnfzovV30AJ2m0YbjRPBvDW41R1xvvKmIO3tNUz3VlDqfIaMqEsLpS3Yah0
3XDdfNpDYH9Ur0V/F1yMYGsBSvxZbRMlLI2Il5WpzGDffugv5tdprzaQFEZoavY2zvfq9jPZ3cdj
hicIBNTqqD7+WvZGlWeGzldCmSDE9UChfEb6MZcKm+UnNcePCuzIKUMIC/9PNH+dFdjrlpuR9Jig
7ba+mpCfl6sKBvWzTv0L+NWnrkrKCermeWOBnfiZPcOHEp23w5/fXCPRq+dy1NzRse6efGFQTVLb
CvKoOyAp990lmp0O9VMIBTu/ndYWrJwmHIjTaT3dN7fD98/4Vh9Vst98Ifvszjto6I3LGfdDjadN
E1nD5uaTW/5RZf7tEGcl5ZCoocZGc7rlHrKFXY7wrD82awAxnqNUQ8Sub3q5QcbzU9fC0+08r5+/
HfpMujd2U0Dl6WnXXjZdDRskiXbFrr1FxywUafSV3AaJ93WBoQnMqqr8s8f92ZWfCbI6EOCV0Rge
EVjqVyJpsB264ddmYZ+U7T98gf6c1ufmUI3jTZ5T4R6f6nCkoSmNGUQqz79/lJ+Ncvr8jcZidpwG
LQGnUU6Kq+Z7Uz01sGf8nw1ypgkgSCK2qsIrMrmoKoeQeil1VN1nHpqfXctpoXhzLQBt9q23YJhF
d0fDcfau8lao/PcX89nrdbbcxC3VZogxSoACs2UB/jr/J88E7XhAdkN05Zy3+gikwsYGaWiQcxFv
uImYtoP99PureG96AWVh9Ocg56sEHZTLQagrUzdpt84Pkbt7dUmzIp0fkUu8g3VyOu+XIzIi3z+j
LH34DqHfEJpSmI6h1/TX58RwQCzIgKG5y5MY1n0eQk86yDRARvr3l/nhUCdinY3e9hPa8teheOTW
ftEhYY+qTyZHlscRAkM9uY+Esoffj/XhLY1PBgY4tpx6W8/WhsEu/HqZMJhO0Ww2qETuT3uC3ooc
ObBxE90JrIzAs5pb3iXmU5jaRzPz7finz9/M/xDhcj2giprGxX3LXsVnRjfv+04wZ94OcHY3/ToW
AdEY4ORE1OXFQ5fjTBLssP6vob3xsiAXa1Ovamj6t9NaH6Obz/TO77vRzr7D6Ym/uUhSDhC7D/gO
7RZ7fZifQMgyRc+LD2j75761H02gt5d8tqZ4XIQoUWE4u2723uJcKEGQLWU7h7afzNXT3Tvb2dCj
GMJoB0pLoKfOAglRgvNDFMTQ1FmSehpyJcsEx9jN76fpJ8PEZ+GBJxfg2h0ME4p6VXboqymXxKaf
qc4+G+YsRKgW1lfxiGGqgsBA8sSI6HBwovnvr+aDOf/2psVn4UADSUzpMAzjlLehgncH7tvvR/jw
QgIY2MNbAE6Z/tkMiBn1fVNKmva1Sqyap1ZwMffl6n82ytma6MBusg4FRsFJc0Vg/YN65AotJn99
J4aRwJ8XczbHXKFI64YCt0u+qrZDRvVi5vYn1/LhM/lzkHdWbE5b1T7OemkrUzW8hNAo/Sc3K/QD
kE7QjnCuii9MVSzGbymavwRN3NK+rTjsbafwL7eqBy6cw9D16tlgj0DI/etiMwTt1BiJqqvjWWio
m66pDD7biD+8W9CCwnUGJsDvHFhZPwyV72sk9nbly8n4u7+PL/q0eyo3/e0JJWdvf3/33lvdnK7q
zYhn78wiXHu0PYxYgRjN0m/BE1SW22o7stTL4x3Mbu4/C9s/vEg09cSwCP6gFZtCg1dC2Yo8X8hW
rDsMgKr+/qo+GgF3D77D6It836XMkNafHYNMotQHymDLObJ/Tev/9Tz9F33lV/9aivt//jf+/czF
jFpiqc/++c9j9ax4z3/o/z792v/7sV9/6Z+X4rW71er1VR+fxPlP/vKL+Pv/Hj990k+//CPrdKXn
6+FVzTev/dDqn4Pgm55+8v/3w7+9/vwrd7N4/ccfTy+sgi4LabTqWf/x74+2L//4AzP7zc0+/f1/
f3jxxPB7//tZvb778denXv/jD+j9/o7jJJxD0ZQOjzg0Cf3xN/P686PQ/XuM3n4HImeYy4fxKe3Q
caVL/Fr4dxTQCWKy+PS4oILGetdzlF/wmW3/3YZFEFpCQOw6de/7f/zfS//lIf350P7WDeyKV53u
cS0/bUve7Kso9MIe2o0gfvbBM0SL3q8vMcp6GroOijpsPcr2qbeteSsaE9Qr5DIDK+ELqkDRMOpN
GApzUzLCDrKBSAahlLqjy4AEgsWr8LKkMvxiGBM4h/VoFZABIIkrjpRuB7cUo3ckRKVx7AJdrRR1
VS5dqyg3smuqIfFs0YMfx4tDKW17HRdTeOCOapBfhegZCPbYPxK/nA8Tq0N4wUmITKdhOqBl239d
oMO8aqm0nqe6Yw+CzGYngJZG9mh2s46pENolFBj6abGv2Bj321KP/QpZH5a4Icrjq1FFEvaHtovo
19Mks+aA7ThUq/pAmtE5mHpQ13U0+I+olrZP/tiNEHYhLfUF/dsgxDBv9K4XND+eeEt6UwQ6THAr
xihFgQzlCbQ5bIfBco5MuQN0e4Q92o3vPLPJ61F7isdr06B07Lpjs11qnxyY67U5srbldq5Dbze3
k3NZgS5yISub5RNx6UPvdwUcx+IOjtS8avauqCFgUxppQgcNZJkmBBYvijlbx2Hs1ic6zEhR0p07
teMFBeeSoSwGH2cZePO6pA4k8B5zcqCkZgh6uiULI+C55Twu26GjceZh+mYAioYwi2TfiCWuptmB
EX0HHMTiBTqV8DJKDLiVCZzs6zXUEG4qCNa0ZGqHKQ1bz0kYkuZZDJhrTuTYQkurmhtHLiQtJwnF
AophmdaWSjs3ojlq8sGqCdt6h4ys+7xAKLJTMRd1EkexWTFrtJI2EPJhgWZ4E6A+e9ngJA3tU3+M
vApqW9Y0qRPMww4wXpbW6MwAq8rw1QxLjBtI/pwNsqDwX4UUdcVxsIQaS3Qp6yA0R0WGXDWiolcY
ErALPL686Cykp2DG9mUEJ1Bfl00v5CUMW2rtbkNZ8+ob83Xce5nlLIUKH1kMvRbqAFxZFWq6lhUL
FGmk7CBm9Q13O/sobMtqp2RyUGwMUETuWrwsN3MFKX+1D5phauwrEU/hZoTuL8XkKCHi8fmd1RFo
SCHvyYu5tu9hIXDKJHL7LmomvB3NPG+joNJfumlhAjV3El+NPkq0DbxSnqHBtB//D3tnsiQpknXp
d6k92QwKKFts9nkID0+PDRJTMiiggAIKvE0/S79YfxaZVV1VLfKL1L5ykYuIcHdzM1Duveec70LQ
MQdZKKwfXiEvtYFkAh5syNNVtcPtPATxHWK6YEILJvRzY4f5ZlNmOFwHCQ+Ycv0n9mepD55r46ns
NPYvO3fuzhB8eNp6fI87cvjqFK69fGipFbI07BTsQa92h8fKUU5/09mNHYftJjpMKyqMdyOAwi8z
q6Cfsm5SN1u9icsUV905rpPW4SKK7HFRM1sX5zU6mzhfn4ep7u7Rk9yTEX19p3HdtGlZtdsPpHz/
EoyoRBgg9asdXLNfJ8HN2a3+lx5B6S10QFWlsW/UvWpDfUFo8E+yzOSncNy6xyQPmwdqNH3ArRk8
TXJI3jtc2nOqImdA00iCHANaGUM1qYuEvLHT9j8RK5y3tvHK56Xq22bH0H34Bim//LAlzIs0x5/8
Gpe+2POcXRBoVVP9aOe857KbNndNly7E8RMs8XxyoYnur6gj/ES4v6c0R8J2Dtp1zEOBQ+Kpjmv1
nMhV7Wt/iHu8SKG+xyVVP/u2X4LU9yQbtLdCsXcRg4I+jsGovgXtkF06V8EQddriNsOC9KZFTkig
DcS5yJdtZ9gyE6V5NYpPSyejGxNm/QN2E1sdE98ZXt1sDV+9LcxOdo3Dr1ncuDdbkQQ3a1Z3XxCa
e5SzcCpm2BZGH7iGkktQqujMcuSAgSSbz57yMGiPZTsl2Bsr8zmIC31C3RQIdJUiEVOElkBH6F3s
ug04+/r8bmgr59wvXXZ0Pa95BL3KrKQz8bmUXfYd8Xs41XrFk13yCe54+eT+5qpy2bcQNPImafB4
KNm3h6LApFLYmDkLoiGSHZ6ko6LkPZl8XfBPIImk7tht+6Jy27NRfr0LNquOuP156hm/GJ6GcSzi
lBjD/DA2bnc79WZ6HLbQ/o5HHDerNuHvvS+681KVmPCzhhgON27+gBtH3GHyLDnHCl/94QZVfE6s
o79EHAGPy+yx7aazubxelu39uOJsoaAH22aGUtxWSRN8qrNxfGuI6uUpcPrlxhaG/THN3B7KSdFQ
si9tOpW+P79WYrRP/SoG7DO9h03Vdc510wmyr313LNg16rLqmm2Soz9XyXc8/lF44e/mDyZRSKlF
5j50uYeJeGm7+rA6UuC5ckhddDgI9qNjxNdJB9Opqatub6WtOUmFcxsNLpZnwOL8LpFgQWzrR9kb
i9xYJbuMVu7qfvaKnfbFdtp0ZMlKVkTbdT96z0EwZjwwckSiPRfU+r2Yy5DYhF9+y2S//sHggfUP
4FSZbAdlrA5Dt+pzpJv6OwbGBQsUix2eN/JCqd8F9WPDnbUPdFjvfd+JeOYv3n3UmuSES72HSrBN
pD/87kRBkF+G1ncR+H3cU9VcTyel5n53hTSf+n51b4gq5Tt/Svr32EPhk1NeHktTJLeMQ8Jb03TR
7QZy++gHbfhJ+HO2n5MhSNciC45EipqDXw31Q+B44UMn+ZCGassQC0Jz7yESn1afp8XmOERRWPF1
p4apOeJQ6s6+23knqzbvMzSZ8mEbGmS/bPW7dEHKxnJi62zfUWZSsl1F4jrwG32IiHTdroPfvYz9
Ev5wjXd1tJYNkWnTDY84Spf26DuxXrs01o5rnTuRCeXdN3zwy37ofdw/Tf2z7qkfUQYzEaRhHc+v
Wsd+vlfxeFflPSENvRXRnHY28L55dsoveOrcXWXy+OJNGJImlkWSqdkalUKqf8cTlu0tT398W578
sKb/6oWc/nHtW2QTuR6Vs9ZfXQ70XdhjdmYhqX+QC/GmYpbrfhj7kRgWe9AK7HV3sa/cuyyHvUwh
17xngWu/R/MSH2aDUWWpZvfoqUi+rp6cn8YuXu6TtqmeHWsoU7Im3G+SkjbtKJRwNRvnYVBbfiTm
lT9FWw7rLXO9LC0KP3np2lFcupqMSWgjbCJ5tNzES8RMWkXRPhqmYkn5gNv72u/Vt9jJ5b5sCaKT
FAvPs2zj9NqjPRX9Apmq8qK7IU8CVum48053C0RlEwUngW3sllya2ffcqRz7QYuSui7HMqwq4jPD
tG86NpcCQxmPM7/AsXB8cdxkMjJb8KYLyKruVBZbyRvS63PvzTzZurw818j++43dHTeAuaZT1xn3
Yx0z/RP/alimiXG88xI76x4LeU2+NMsPU1MlVD7dH01ZzTeZXutT4LTxMXOX5CKLwLsbI2AvZkBV
EEXUPmGVwT6Q12OKs246bIudDpYH+S7PZL6rrBPviXpuHAAmu1EM8nd1zorpDDsWxj+FRaumlldb
bU/8eXuwjcoPYZtodlcU28nhyXav18mc87rubjbjxNxnKIcLg7U01J6Xylr2r/yT5OJRMJ27QVa7
qeXh6ngNaym8IGMVMcRIYU6lSoIUOV59irTmEJxEe8tX60MQcLiMIdeB2PAY26h8zbYCpzBIrCNQ
gD1FtrldeDDfDJsmUjds+BuLPjnODNwv2onzA6K4OAxYJ+e0WTyzd+bee3aiZH0VmfT/HF/8tw3/
m0fEmenj//p7t/v/NeLY/P7P/zb/3Ir/9SV/NeMi/O26aRO0JsvSI8F2+H8042HwG0s+IUZ5jLLA
V1zx6n9vxj3/t4D1qbgDgAiEPrD3f2rGk99QMsAhwyPChckasP+kGYcZ869DbpLNzNIC8iJ09n5C
Hv5fm3GjVWeKMcc5zAq3D120sj5oM+Yad0rbDuNxEE7xXeSbQ+wo9oofbqaG7hSG1ZTf8hgjOSuX
YE1OjRlmut4ppOBdYi69l3CMFwr0Ztx6SPg8b/aQhorwREZua3ZuJr3uxngJU2+Z6cTdBYNeWUvV
dsmWEjbS4hTQy1uucA3vXRlntWwiWWr7WAqH0InbmSlyMfUVa4R9K6TIkhiLvgdxozg74Rv3OeSv
MJzY12KxfJL4COejUp2/fNuCtQwOAj+d4vFSLp+2oZ/BEDl9Nd/+Sr3JXEfdwelwb75u7ewP1Azr
pPcDkV97UOaaxHD4Ns1BUPQwhh5dvJM61MunKrLVVzKo3bBnT8rVU73NV9v/GmG83MYRd7LYFPYL
R2ic+yul1F71fT3eCvqgk9sl4+/CNfOQlrn2tw0Ti066XYTG/SAHm8J0mLOfOJFJqzi4NO2dC8w3
3DnhUJFkLhdp7/ys7lfcqzprD12TKU6nq306yWtiEgJv7ifZQEZEGwqc4OhuaygP/cLyE+bpmRM/
8vTMvmReiS/S8F06SMHJtoE7FeXzAGKZ+EWJZ4g1Sg9zKJ8AYj0tUj41MgtI7LZFf7UByuUHhzph
N4SG7kexzYRj6jZS40s2OXp56N0sYx49GHObJS4FjqPKZLsZeYj5z20YjyyeAsG4HqohoAZafDMn
9qVq16DjuydthA8rYrsZKUN/OfZYhOR+0c2xKmsdnmPSpprQUlnGrI5qOKXJc7gFCQQTbuOdUxD5
T3UeNSy0tGExP0xcPsWRAq0kFFEllX8zyzHJDnpWsbnvVDfUhFZGxyXcEwkiKyq3LHRO7YJ9nwsO
t+C0DoWiysYQy2VdV9htW4IYGO/4A6HCmvc6WbkYc+uhJuQ4DtWOYY3Lhlwp5+iA7d3LL47uM5iv
yzqGxVOYKUrcvIwpaLSeCCExXMuiYx7qMtqb1qv9x2BaDUAaivSKx3AV0XZX2p+ad+lMTpJuUTn0
pyDZkvVcBIq7W3hYiXfuNvbOqTX8TKQaiwE/cSHN7LQO++mAW428lQqyrT4nbqLWtGunhZZ40l2y
6/D44vBkRpDdJKTuhwNsAe8rtgj7qL3uGkmoi27H7eJP+0yror2ry4WG286O/mgX4XDU6ME+jswr
vX0dUC/ehomDQ8ZEKnmIeWR/TuiQqr3X6OtIbepnfy/UzBNPTF0nXvGATWzDrUfclkRLe7A5YHnm
HSOZjN1dZTVEJ86fyrz3RMfCu87t9efOIYB/j7fTDffN2BhWfKJdfBu32mV0I7x63mOjD1ldtahJ
PzdC5p+H2JGHKSrFdoNx3kZpW45mYANbJEYavKR282MRLdn05vSD9gN2K7tOfCDg11SnPlm3jbal
2IbnToop+N1sfn8rBhk7x5U6YjuPctLt7byx2e6sW5+lSmJbFXJj37Uog1kzPGAqj2C0u7mYd7Xm
iD0sq+UIlSTVyY4XhWbRFpLLdoqprr6peC4ZQPJ/Ep6i92ux007S5lzMVxmLGAjnmiVJrve21oDK
prkjlps0GX9SRvH27kQ2FnerFcnRH5p12dHozhVh1lDfmALb4v0qOGlvBoaWrJ03mlxGzXF3Mn2D
f1zEMuHiUcpRR+1eE2Zu64r8RdhAsz11mUj+2Q6H8ojLwBpiH3/mmloIe2Jhv9wRm2+QfZLFlP+I
uzJ+CcZrqJlcVMRdtOWWwHtOGxfvKEK1TWXY4P6AVFR1X7dE6Pk5GAmxPmZiVOs5HoijMxyw/MsQ
nn7zmoxBNhcnjJAuixRkXqjqNlhK8t4FyCNiVazg4rr3Ncu+Rhy1Hxxi03xsRk++UzNz3xLe5afn
4WowfxKpISvRh9gMeq3ml7HCY7mDOFa9J4lmZfIoMHKzR6vHtF0Gzrp+7cSkioOQKiMVW4xXM/+m
Y++OiashQ5Pgc3zkVBh8XmRgdErSEQqFSyZ9wxQ+18mdLedlO43F6s6HWDnWu9uUXXD61l4rb2tf
+c3J9Vr6NFG12jnixTWMK4vBz/rHuCBDfrqGqobvGlVBpNPCBpF916ugPzCrchKoIU5JWECZkuKx
ykqoQW3Ns4gkl1Q8eyOSj9wFzsgLNpWXmD/cDQ4Rs7PBbdllTgmRIlcwl1+1A/NEcO5gGB4LL7if
Lbn1tJaBrQ+FIU1zm0h9fae4qkz9OOBU6QCP1AJovFMw9MUX2wHocPqWue7kNxBp3Zzi63F2fFud
XKz30P0qn6svGpfZYNWfRwz7BRaxe5mNPXOTrVQ/Yo8M8IPjzKH/6suNwEtTLDTtuhJtng7UDP5e
1ZGBljCPW3bCglyy6Dsr3OEmdAgVPs22Mvbch/nCfrA58OxzJcJovAComIjEgbCI7s2W9f3dPPUF
CyXmrYXUQE6huDNhOUW3TGbpG+Nl3JZUtIEVN3MLMfgZRcdUB5nNXA2WivLDyJx6w2rOlVSOa+U/
zmVAbI2PbYq/uU2eF0+tS4rsEHrr1lxIZzbZWysBuVRT60yHVpY6ueWoDOrPbrjO4Tlph9g/dI6P
Zbrs6KCwJQ7RsBC23MLiKB3O1g5vmzt9y/01WIAEVM10Dk1n6p0BeRA8BVnWOYRW8uBc4ckN6YWZ
fR1+VdP/bS3+RtX/P0t8zddNt1//tbf49TV/tRZh9BvNtAuLH+KkkDCf/9FaoPPFV15jxHKcCMXj
atn5q7Xwf+Ofo/jinRBRhIZOuf93mS/5Dc2blkIELjqfF8n/pLHwk6uf5J9VPskGC5/k03VZfchq
rH+T6oUtk36V4dVE1jIlg/i+Cf9DBaHfnKfFLRmxLeUwLN1uzsaGmeRM0nf85rbKss1RckCcNGyZ
bD9VscIxvqLifY3iKq4PGTlD/zbO5DxlabQRiweRKrq4JfS70miD6+YQaRd3Gs88NRPN4bM0KsRk
4Rr/d6IzjvNCjD6hMhYda2QVZBvWe+uoJNe4zt5LbrZq+IlbppKoGc003nGShM2jl1WMpNMsVFtZ
3cdA3tAWGPdaezdwsskYlIPfrZD/Ru7QgaLF/zlvFaefxAiJYLMtcfRSQR6r73LpXePkeYxcV7S9
E9y0EyO0PYcBXYomPhM9bxCrtjKdS4rgLTiqYGlZhcN9ae8W1ZA7SAIWSN1VkkHRfdOEPGzSzfNH
/6vTRXn2FTmmXw924GTWhEyLePu++PBpjpM/cxrEJKhmKABQGnI4RwUpnGdHFln95Nmc4SqVFdGh
hlFWVDtSljvAIOwnvfjxzNzmo6jWsSCnXCaUDwR0J5epsFoi/zOHHemW3dXoLr4kfMhTlXrXVug5
b4O8vg+Z3mLBM7mXMWKey/UJN8KQnRNgdFBNEkAz5tmWpRMBjhBr8SXIg6yDApbF2w7DFG7MY1iX
5mulKtf5yNhnMrwMaALjR1wEKKVuQQf5GdpAz6roJszL+p4DqqlJ2DAWXXeKGW0Nw2yq2J/bqih4
HPUaxDNWH0fNXeqUiStzBoEiaYZdxlrqPEzjKOLZm0qs+/6r3XpnuzFEUMcXbtAJTtHaMvM+eX0V
k8ev0fEuYdSN5T4kmdvxXZYWKDP3iwCsVDhRK1Cn0JS6cNdSywRf51Y6ZZWGUNWmnMAyz7rzPHVe
+5PgmZpXHMctZRHtk3TRWU3B8GmkyTDVnghw1do9Gxfrs9lyAasoBgJ3JnNMOs1JiOnz2UzrVJ9H
ppv577qXU3PK5eRvhyHSCKU7bwB8ReW6Vkn4zZ0WnqLW1tK7E7MTmFu1yMZ7ZBo8FN/0dT58youK
Ioj9IXWW7GwHmYMyMOiL9UPboEzK1GxaRE/uVMzI3PkcbLTMQ9gwuySEl5OzKIl4yC9x35j13u/n
2NxAMKKD4h/PVXCzDDroQZhS/NS87SOy5a4p0U8uzUAW/ySJf0SfGGzmPJdEvYUDpKJQr+79LIyN
F57/JIlu+ESG8Wl27FTeDM5sfPxiNsjuxTAP7te4UmP2ALjRlvdlYArvwkzEcR/Dwc+nmz4Tnf7C
cC9sntj8dQ0kdXzW727DrXVRqwxQsms0088qwoMwHzEViblHuiYIjjI24sd4g1kQyguSUEn5Ksdh
LX+Usaxi6oKlUtP3qC7stg/RtscLJTk3yMq+NgsN3iSDF+NuyMNSHQhcoctZJyIo4sS1hMhBbjeS
+Xc10mJ8lk2+hsuO6GRT+ueI42B90w5h5jSQTZA4qerccr6t6BSSLzHyJGJKOxddeUpYm9O+hBX1
+c3kr0o/W+1O3R+bth7IJCgiubnUTbYUL8WG/ytM/SjfvCTV0AKh0EzwSpbPIRdCSCqfUFA0Huak
SsSnvl7D9SVapGCF6kxwV95O1iltnYJ14fvlZ+T62nv28rKt36kIO+e9px7Wz4yBovrNurSlF7Ma
r7qbo84jbmcAKZyZ4ffBjR0jJ7j110bpcz4XYVfuWZAZL0eS8xECg2jK+ptdg0w9AXEJ+h8T1pd6
x6gmmu7xP5Q+UlFVJoq1Ko5STKhsC6gMwYAiVx5V3rbL9xleZHtDyHrO75bBthP2zNhP1s+A8fKB
5CSzWIAX/laTRfKz0R3uCjHCKjzNccvrJuPZVTrYx5HBmbOmvrCRj+VD+WSjV5dIaNPzDAEIRMTv
i1+Fjmr+3Lzx30LqbwHC7f84o/2kv3/Fc9X+Syn111f9vzEtGzxhXIdXpK/HnPYftVTo/sZ81I+I
5cYJ01rJKPbvY9rwNwCirCVm1uN7+NyuBuG/F1Ne8BsADvf6H6TMhE3y/0k1hXXr33zPvCbJAypA
X06kx168f/Oj5iQ14rrLmRVd4R46kIW7H1ZDcBWWDRIXzh/lsI/ayd+uy+Uf/cl4T7z44BiHTn8a
PJjFg9Xy1CZl/ybstD40MXTvlIlndOt2ISu6NxKLOy/Z1JktEc17ly3B56Ro489RsUV/rLOIPnmy
DZ7YVaVv+9xL3nxRzsc4yewdTystsZxH86HLwuCzIH7+0U9Z+8r7Kt5jhN1nnOryCEgu/wCaQh7L
JNt8Ml0uHopp7b+pUPJADJDzylpUu4HCKIUM7hyD6hqzboaZwGrsPhRLWFwgxHkvmZajAe4Xe8ee
bM4O+QxYXt/SmQZNo/bgP+BsrZk8TjbPn33EQ/ZBVOGxtk12GmcWtBBUGI7bZPtjUfrBCczRchv3
SILuLLwXSpb+0Jh5PS0LYC2SntVHM6/ZerExuWqt4mDHlDlJy6Akl5hN+lCDg9pV82DlMeqMPx0R
7rCrANbC25TmzEAImgZDcvHZV3bL4Ik0vZNSTrGDnfO4mU33zpaF7tYUqnmcswr1Hg7SOfdKZ99E
HuBfpwKwIwcy46FTxHvXU12MaxxAAkgMUbzj66tfwINUgrfYBE/5vHgPNbaJKM3ifmB4sbKBDTZI
fK0flu6no8P55Fl4jTOOkMO4he2TZgEjBFTTixO4ACyGoDLv8itXyZbgh4TZVkNCdRIr04RMnJdw
nD55nI7HhJHVvRpd9dTrBJ9u3WbVje9DmhKRWj9PtQ94rOlpcxmgjO2t63VgGqZQ7ubWhuWl3ujg
T3QL7anMJu8+G6XhWQ2cJLVB7LFqAjLWoZvK7s3UEOJMtcCo24LinQtqJTBbhP2ry2To7de7TZoa
xA6IkZPLYqODrHTxDMuE2YmFwuNOUJpkltCF0390V74YZKbpiky6RqdVlFe3duwZxbEiG4Am1/4b
tiJAJZ276GN2XVlzoADuur1ch2pK2R47goUBEjVh/mChQrdl950XKK4POaMch3bLCC/7FYQsf2YI
BmnkrWoH8u+DN5wMVqJzBmDkpINFnj0mB4/VHPWXSa3tJWvECkoEZVPY+Wp2hHkV7QngAphhIPAq
3R7mVtIzCItGz5sOLovEFtAsObDCpdLq1AKFvEijtdmzAxT31+Sp2zhaaJXykJGNi7DZnFStk+pP
TJWyq3jzXOvwwYA+242FGD5GW5AriY3aoKuRtU4nvTTvZjTgU5aJN9PatXgX4y9YBb/9XqPj8x5a
5Z7FyD2g1iFZH4RuYB4J5rrJzgtgApzbSjVv8IzCkF5xQShp5n6hyJwW8z67fvYx0F98iZTov5ps
LIcTWkXzOyit+CcbNbwm3dirKA5xNuefDF6A97YJuYfhfy/5ear8yt4VcELzdHTXJMOFJbp39ppQ
YsDrCA+yF2NyM2ggiVc6W312DQU4hawqnmFT508UA/FBGJM9FovcJOPbVXbHvt3Uz7UtmQbFTuWy
HRnehgCwTR28r0dq6Jzi+NQ7VXFP7Sxu0P3mt1rY7qDCgiwuJIWFOMbgJp+4nN0D3hwl4O808Zc/
mVvCgWBT1WEUoz1setj/CbZBV0iwpF65PeTaufhDMvd9GidD+WwcKDpqyomPS70Wz7pK+KAMTpeL
pGF6gJ8FoOwKX/tTmLLZIu/zTch7TzjeY0Gde9aVz8emVPJD4Tqt6PVmkB6Rg2rm5nAaRX4VN9wW
ZtUVXyaYpl/pJG4jdnmZe5DOTMTfDT3AN7OBIFBuUwD4WWFopKbjprSzkffC50RzXcPn/euutE0C
fEw3yye5NdMjt4T5gt5UEGBvr1dYUIAoiF3xZhEnHnFaosJxU6KxYcuS97iBskdeBa/FxAAsRRbb
nwws4M/V/I44/PMfMrr+tLxs3LMtJr7mip1TTgC2pL8ecpIr1cIyvREliBTVd/KkI4PCx6cOi69r
+ehGUHPGNGC9MM3kO7d0frh5IPYZE/hU+gmgGk4cFriCU7ui2OQAAk/WV+WQPRrJ3Xalr2nqz1Sj
u55w6vEB+GoBVcS/ZgjaHTBEBztR8B1MVSLkMGWAzlQ0MGJ72Gx65bx34yW5427gxZR8w1+8ttzK
YGeaiVc9Tcs35WjedjFzJ6qYCwCpEg2KafDwu+D5mKrZLnRY/JK55uz79dU2ug7tDTfEnfaqJI2v
f41zu3j+xSL5BQT9RZQQonPPZJDt0V6ZZjrnErJ0aN3OuLzQnOVoaWyA10DW5HlZQS8zdcTVZK9c
vjopo3QOQ0Q4UY+gP7iOuOtgnUU9xzVe8Yfr8/mVlrC9+fOXjtbr9wYHY45zVF6PwbaL2PupBhRb
GQp4kRoUGOgETpJUFACh81BwXGsP2t6fFVRzndcXho/iF68uBxFwy1D3+hs7CZdX7l+vfCuuzL/W
DcEJr6HN4QdjJItGOb60MgAaByfjFaOJ87qGMZAHG2PGqFfvAZGZfToMQJ6dpg8eDcteH5oMLl1d
58JLu6rPwb3iAUfQ83aJbcPbiRH3eVJWX0ZV9efIUyJFIRne26ion7HFtnsRmmFXzO3awMzuWug7
2fx1qNTn3O+Sy5ol+n5LYGNueiQSuAnvHGfWR8QGuxl27XIXLI1FOnCzy2Sr6HYQQfJsNgHCqmvL
P+g8xL4ZAIJh8IdguNLXGFdmh+DK0MWHOX5zYpHsRgdDlPJRESOv64+rt8lDB/8DP1PgsR/JjOFe
6HE4DqNR+5gW8Q66aH/sZ90fcWn5P/wFQjR1XLJXzpTflI0tGV9z5LlTbT/XPPTuE5rBF4cH4QT2
BM58PxTLzy4pvTTE3fQW9lvzaMCpfJPbsP0uS6e/8+j33HRtXHNbT8Nwxv6P4d4WXvwMq4jRTdu2
7jMETaivGc6IT5ND9C4dOC5+SHeVnGxG/eHx/b1DiMnv5HVclgkDDiedi2qZESIZnacQeHBeSRuH
1yMix0cQDhQAedgVP5p19B9la5tvV6c0eVoTk+fjHe9fakheVVrzgPiyZeU0X8I1j7/qLOyYVvai
eUtaL2dOhEntc1T347Bbp5lenw54qVFlyqk7jnpmWUiz9e1bXrqOhCrjZk9G18MlzPzoCn/FgrAP
Q/YOgT66SsZyEeLNZUIAvSy5wrAoR5n65NtCD5ETJWFQN5vmp1P01QPn2AZHrQuD/GhhojoPvw5v
awVHOtYMStSq8aKnZtvMBxUtR5Krk1ae876sX1w5cKzYupTB2UVITg5diwixnz1vPuhllffVRK+E
5Twbpz0uO/9B5TMUKZ3FALtk61RERq9AYayMgMNyDGTbwR02JJEc4ekFLl2BkWyE782TNu+AQGWI
U+Bj9TWfrdDRqfBn9icDFGpO1bwALWFXTHc/sXbqCRSiwkdNBONRmUk9TXkSv/iAz+49phD6gMsW
E/S2Nsk9qO9CptdV7BTJTU8igKVL5lzg5DqaMGcxxbY52PrjfCmPUvZYumVk+Wm4XujKrG0kCLHm
ajsOZtd5YPN13N/URiHftp3tG+gvgfkoa6/5OYHdGpmDb7Y5DRL+MfbeUJ1KSvZ32Edesq9jd2zT
GXHoUWhnO7R5pH7OYTD+MKz5udQMHmF1MQizJyyPiPY1trgLUqUYzyHbXS9d3xUshuvc6h6SVft7
wEiJR1TpDwcwsiipTe6DC2Jq6CIz+kLcd7btB3jGsihp6erV2XMcQIfN0S/FTroDCATTVmhTce47
3zzgN1AWmdoAkiGGpHYg/tw47UaTbTdNviQwYyxMuR2FNBFU7VYM7bB7+/k3DlGe90jm9frAyFvo
DwmnsWYLpMnNs9A4UlORzc2ER6K3zsHrV3UrwyAumaNKER0E1J7vCcOqDyvi9R4SUUhjHPianrBi
YHmSo91eaWjNfCjjaTKXyhn4pYe1Bn67TF7FMlIb5+zbzgcnPweNAl/DJTDUl17r2T6XDRyhQ+4X
ujy7W7HoMxgmUR4XkUXLrnIphXdVbkoshyX2+F2HbshOg2QxVGP5sJSEf3L3DlZU0QCz7VbO7mrC
GdPjAL0g1XBjOYQ9ToUZtnGv8BO3D+uyIWJuVrJIYKgLcTv3cfSlNGyuknqsWeSQLPXPJi7KzzVN
5ZctCpjJ4bGYbxs7ie9zkiCdTmG8MZUD9x5gm4YTe47KZlku8F/5cYVbAips7PizcQyCie3q9rbj
3Mv2clbtO4arGChx4JZ7rqz5jqbWO9WtGC69z9aZix0n99DNWDkx8HfRnjBHTuy8YtaeNxUGSCos
SuGVJg4LcDG1Mg3sOJ4WutSPaNrmh3kMl+rompjhpijXz1U5cf5tBnEyiwTzM1oWVIqsBqOZ6rnd
LNpJH1Klcu/sNjBF1anp2iv77f9Sd2bZcStXlx4RvNA3r8iGyU4UKYqS+IKlFn3fYzo1lJpYfcF7
bWci8SeKt57KfrCX5auTETgRcZp99i5GZoKdyLAe1BxEs1uXw/DRHCLpCc5h6YdTqsXnKgHV5HaR
4j9WqIE9UiDtnxhTDn9zAswfUVE41qYOkoESuw2FYWar8edRNruvUCi2v6eeEEuzHfV+qFuf5gJk
mAVCUOrUut7YWQ8kro6F3kQ3Huj8lrehovofEI2E+NFJgRIwuWeOQEVj83WYwv6TJhnykzXW9rea
TvLBtwzQrvTwHsF1aXTQGWkafSqeEXRonyujg/Wz0AbtulEq54G5FOqZMaWZh6qW+q9loau73pJ0
+uBKHlFaL5OrONRHZj+YBamiQd+S2RsoVMCAq8qWtAHCC1Ehje6b0qnlraNAlJdGHndOlNBx8f06
ArsSaZvWmb6pRd+6RcXL7SphFdwwwzEAbDXyu7hI451pQ85MVaDJD5ZqdzSd8+G3nuvTowc4fK/y
JZBpqOpub8qFvZ/inPEATxsOle81T2ZRgCMeDcZ9UM14TJrE+jakfvhFST1wLqkRbQ2v7x7sIiRZ
MpGjcRPBD9lU/T1HJXpUqd0eigFSvwCCwAdrUCCicsBZG60RXSVyU383pLa88Zwhus4qWSf7ghs3
C+LgLkuYCuilJrxS1cYhFMyUG6Lw+m5wNLiuq2Iy7nhCzJtwtKNPagA+vRuqEKZqmESd3PNcx5Ks
J5lC8qfeh7w/twvz2qR3eKgVjYRaQURB/RaBIL/LK3KNnuLZh2LqpxvqZ+2Np6pgm+Gpu5dJex94
s8yPAbf8SyfSZ16Nfs+FSeSewpvP4DLkjW8E+3qWwGraTfpXzRqbfRnUJlBE+FJ5E53ikePIHF2M
V0iSpW5Cs1O2KlTlUKVF0UZJUzoOQaFDIe9MHxU4Sm/qHAk+2lreLirz6Ab2NP/gAyF4AL+McEpt
BDZEa1oQPdu5BxU+PQdSOXqtGzPtITjMgmSfB35yGKjO165ahdoPzzDgpe5Ivrvem26Zw9JvtTBT
78derg+qnacHAiu1hpY4zD45WU6HLIGo2Mquhh4KbbqabVwA8ZGrcu+Rp8LMHGa7LE7jOwjTy2cN
ZD4PLSNyz0oN7aE3gc56sCXT/6oXvrQLBsjQ46xmmGlKJONey6LkkFWTCpuuP97nRe89c+dmtAME
6lOGux+QyuTcWW+gIu8NYASPmw3d+5AZaNYO4U/bCh2mzIQHvUGS0riK0WyrRp0ZpkQHli9QS/RF
/V+gkbIb01PDe7s2bOmWQpBIWMZM+dLajebqVZQJin6HIEIKmawke3vLluhcDa6VjNF3MC/w9GUT
GQ0AVIpdGtVcXZVepqCi/mXHpN8WEguRQ1GJJCi8fSsO8IgPP2weOEiLJACgVUhCXOcFfw0zUvyy
N2iqnsuUa6RU9P9EeU+mC89XFIUayKrJpESZLBsGkk1enuvWSLwnOzL8J4Nc5Y55WvPVyLPwWaX8
8mqPPlhSCMLRYNel55oh071VUXalrsaQphFAuBfDVm4VQ9a6Y18GvHRZdePLVn9fWLSnNUmqETgo
yjvywhr0pH2FtCHNP63P7/y+0O+ZTx1/VOCKwIqZ/msG0d3WgA7ldchj6SrO7OnDMDCH6dKadbY0
6JtnvzCmn2bv4OJFGpCw2cPPGFqcG1rVmas5lHFrWSV+Fbnbd/gch+eYQPtTHOAHBDoUPakbHshm
m+tOjSg2VLEKhbMdqeWnmmnHu7+oWOmgExSbZL5VSclBt3tC57DNrYOu2oxQUK7U/xbrfFeD5/+3
KXeAKDrQlP8ZXn//vfqeBf/7f+XHCPu//6l/t24UsC60VGU4fgj4DCFa/Pe4u27/y2KWHSpNpJmB
uAvN4H+3bpR/Cew8IHvRbYc9FXDKfzo38r9UukA6nRui3Ldm0L/x//8X0+60gE5RMA6NI6QIdNm2
6NzYs1l3gUp34hgBeiKGZmfQ2NhATVpdaS15eFYTOtXMlx/kymQwzZCSp6P9+vvnHA/bC/T+CQgH
8/S1VFVj/sBS57LJ2jQoeYH0DY91B+1s67xIohjF/OHduw3B9WDKNGDogwH8OR0j8FGgnpK8Sd2w
KBlayZVp25oT8E8QKPeXTc2IJdgojOgyESd8qTSwRKfsiHAoa8M4qBhDc+3KA75mQkhuDsaKpLdy
Bl8SVihMYMmmYCyLPz+yQooU+JMBVFK/kn62V/4u3XiH8rp5lLZr/IALHwlmYxtSLD4UQsUzpFRY
OvAcd6BeNQc68j5VtOs+KdVd1XTe/vLeKUyVzB3CFgrlzOo5JugszsTJsipH9gcec0j6GP+9tr8T
eKPuuZX31bAt9/4+kw6XTS5+LlqroGV1ujP27HNRu/B9RGhzHmcYhUc0ZjaFEpXuZStLe0hBlUFj
Q7bVM2KYwQFzG4U4xTgivQ5XOpy3n+LR2102M5uWefM9G/VlzaKn76j6zM3TsnAknfDENew+Mxlt
obQ6OfT4AdtLxQ/C1ADRprj0VpZ3vokMA6nsoE3ywO0kln/kja1K+0iTISnjjAUP3DP6UxVV6ufL
q1twesxohg5BG3toWjOnr8cxsECn5m61VWATS7aM6Vzn1/3zeNA+XrZ1/sEwJQyZuDxw1dlOWmEH
jY8JIcQk6p85nAP7VjR6vAGI0mVT5x9NE87Oeqg+orgozsTR5kFETEXMozVEvdi5r6rwJor67GfY
WfF9mY76a+wYMBBcNnr+xTDKHSIuYOSmNfEwHBnNdW2qbOH2kzdmrpTlz61nDNt3G7GBN+sqaE3u
3LfTfmSkl7ne0SnJXRThNk3+E8qRq8sWzj8TV+CRBbHMIwutbdNgGbmb+kTzZdJcP7hOGjRuqd1D
G/z/Zmx2VRD/R44ESS/oL6WlM50/DGUAJj7xXy8bEn/R6bPIqmyD50q4gz3XS7UKRixCoXnV27Xy
zQcsfzBt5nTVvAt+eHKXvN8ZoHcCNQ4YF8K+OQGXVzh24glWksIuqSQNP3N/fOd5cnQxZqhpMu89
uF8RWB1/KOqFQUZtgCXpya3NYOhrTsP+NkVSeXN58+aMf5owhcSJLIsBRAF/OTXVTBoiE6OZutDt
Tw9tpZcvY8JgbpeKAlPaybehHox7FA6jLxMzWPcT4pcqIDRPrlbcc86kTMynEl454IvpVFCumC1b
HZGHQ+2HZYPm/4weQXEw4Zq4ohNsX00GBHSOGkEXVg10loyetJIuqb/JysTceL3OTH7eeTvLZnyH
qpSzu7xVs9Pz168j9rKAe2tMxs12KotbKMUdVczz6puYoWFw/vCtq2u7IP6eI39+swPiDFIDXFqw
ep1+ESXI4ZShY+O2jNx864CubFWJRL+TB/hzqkyBQ0GpryUvtzbWOHyO4rBfEaWfHan5T5gfqQZh
nLI0SGL5WtKXNC6SZwaF7PqqIYN91TuKXvv3b65lCDi7rhvMas02lxY8VDvtkLqe1iGe5ByUMLrK
0FS/bEZkEOeby4Au4Qu4K2senikJrWAgpSljLBWE1dAIVExbFU4AYESS731jYs6rdoyPwcAUoWuW
DEvsYsdToTkZo1+M+WrSjWU1+gvd2fK2GlXAxqEVtivn8tzZdF4BBoktATHFG06dwJeiJvJQZ6U7
5XHYiua2qslRs3paifXnFwDfGksmVqhyGqptigf36FGQespUk2A9arZA9TfJFpAPGPGNdNVcwdex
RvEs3phT78YcoY+m2nBlw8V5aq5gsIZxLVJ0OnbZY9tF5ofC0az3b58FSQ5/BxAeEHYzgB1dSdnP
0BN1uyJ88UNPcTM9fnGKek1wemE51D5l1aKBRSBpzpbT5nHT2Q6PQdOPxh5OHO+a8mH39bLbLljh
gSP+AFLK8VCFVx99I+rJDhxddP86J6tpt6M/ITH4uHLziE2ZfRqRTJiqBT0ct+TsDOpJ1kihh1Rw
VwDWUzVgD8hMU6fTyz0YtvuiNT4gObOytvMTqZ9YnV36KVMIPV0/khg/fR6Y6AWT1D5X6vDisOHv
9wsHXmTePEE3CgLzdCMhbpdsqYKbxzdlpjXsjdqNG3AbK0/F0pqIuQFAgze1TW22ps6xQ7wFNifP
ap5Q4zBctvY7EAeEOdXcdC97x8JdwV3GhI7O4L+Kz58uCvkIzR5FkbWAl5jZgXzbjcArQaJFKx4i
/qa5hxBqKXgg+aY8j4NTIwVSrQH2HLziyqqTlzg0v4ysqvYUgJb2j8sLWzLngDk3+VY6odbsJSw8
tQ/9AnNh/muawCtl/sZDXtO4ytCyumzr/JMZOnehwXQHltjJ001kGNKXELDLXIUeYuqhFNtLeyWN
f8f658uWzj8XN64oeXDKmNGaZzDkZS1QeXhBIOT5rRbIlWU5qgq9DOj0sqWFNXGYDVh1iYuZk5o5
RjOWkSAX4HLK/RwUbUXNx20KSIC24EXTJ+adkQ29bHNhdUCSHeIj4lbuxNkJ87QepJGkpy4jM+qG
ueT0d8QNfQjAc608XUumdAfiSQQVqQjq4s+PbkU+pyKPCukMjclqY5R2fNvVSbj1DKdciRvOL2Do
cGH2YBtVPNGavSeSjtZzE+QUkCheHnRFNlBJGvRv7987kJPcDKS4XFOzjN03kA1SaYPCtftDRHdd
WNwKcNhlK/OykfByAgubL0RgYcMucLpvTHs7OiPwRHeIbF+1VwGUUoefPClX6R6EDSwfa4++cv60
GBTFcHimFfGLt8j/6FMx0jPEQAUJ7zwp4TxnkJnptZ7vCfR7l3BWTLVb0662KgmOR6lG20WytF6M
hBu/atSQQ0ghHd9ylZ6Rxx21UN1xgcAy4gc2ad8BeWlWPHnh9IisklEBEn5oTmenhyFhp1N7Gvyt
oSMBZe3Sauz4JmguxyWy0Ze/ypI1ZgvE/ig8GGdhWDOABoalBCEXadP3PgrbvzVUMaV45VJd+BTE
ROSVSAQ4Ypzz9OvrkLRYuoglLMEFB1F16mxVhiqb6E8XpNu2vLq8sIWjc2JPLPzo0wNUyOLcJLKn
y9a5ehhCf8eDeNnI+UvxRkvM2AZJOQ4w+1aGGkoMsTkiYZ4USF8lL/wWpCM8KanfIUblgLIINpMD
KnXF8tLyLHIJkEOidzGPZ/uidNrU4DBFoX3XqcqO2sCfy4tbNKEzJWJS4gXBNbsWYqmRYjNnccVU
RtsUWcKNqXdfLhtZ8j/LknlpVZ2aqKGdfqY0HUBWN4QsHTicwRh2AdBAS6Elbnf7y6YWPFDM0Bhi
1FkhiJutJ3Eas0QBC2ihKbcuqvG0/SAF0yzYey1ZBUSZfmlirsHLZhe2keKd4Ep2FEzP62uM6EGa
QNLhQqkL3i/M/wRmsfKplpZ2bGN2uND5osg18E6ETSftIIOSwRWMPy1L/wFFjLcZo2Y/NO8stYkL
HaZnbg+oufHCeaVXHiUD+j5IS0cp3avBwCRF9oHJ2MfLGyh+/Gn0J8yILhsE51SnxOKPTjKkRwL8
TlIVQ4yi36H05jbRr39gA2ATPPpU/t96ecc2mB0NEBopqBrmKlWcEEx9CdXG1kySaMUN30RYztYD
pRdtRd5asH+n64FlyGmVESYO34Awdmd1CIq6BcCU7wXEqBRF00hONkbWqOj76lbynaZY8Fwntbn2
1Kgikp3/FHS8aE7xJpOezH6KY9Eigq8aRiCV2YHPFvw+0QZsNwTFTNKjcozRpD9ESRQxENS2uos4
vfzg5ZP3ChMjcTEkc14KJR6Mfi4DLkDoIybZFdryFTKcXTrpEFylviRvxnpKNDDakfMsiCLKTaND
GkG+51cOyqepw7hyH3UZqqaMRihb5BjQ+KqnrIaUj27r9vIXX6j6GQ4xN3o5dFW53WZnJk3A+5OV
QQUz7ryrdJdeZV+KXb+tXPNB3Ucuk1+btYBk4b3gFhDdTQOKYbKZ00+fQdJv2VLKFcR48EtoDXCQ
ZmblKmkbPWuh2YrovLQ/X17qolXiVeqcRHe0L06tNj1T84rEOY2n6lMzSJAUMkGxKRGhBWFR/YSl
yft02eT5mTVFaZc4hjBG0EucmqyrpqCQRIw8+c5THDLk1dk3zbgmOrRghpNPWZTDJOous/fX9voo
7OEJd6fQfiDGuw7a4jpQlJUNnPe0uOkY3qT6Lt55oADz1zY1Va+LNcpiEow4bl9NH8q2h/9Y9CFT
a+vZ4wcZjjPfA8Und+YXv11rWJ/f8OSiBrEsp5VUQJ9dginBR+5V/ILUzgNXNoD2d/F3mGUPiZy3
G/QuvyWx1q9Eh+f7e2LVmD2ZspFOA9hSMoPB690OZm9rkiCUq6O1t+T8lcSSxRvGp1RY3uxLlpPU
w//NRFCXpcUDUyn9I7Nq0Fte9sslM/gJbxZYDz7kzC+ZtCg1KR5JCNrvJoA/CoLvNGDyyKtkUlwu
pPNzxpIyiCe7yqj0GA5o2h36P+2A5nbdmytJ29lKhCG6QYwGm1Sw5w0UbkQzVSR6NYmd+z9S2Yd/
iE7y0+XlKItmOMAiMzQoG8xqIc5gSnWRwbBUbcfNuMu27WcuEm9rbeAidYsbk9HZ68s2z5xOrAzU
DX01EnqILU/vjhaZdRo+EbVyJdrnw8EqQ3Dy3cqHWrbCRawQwRDJzDwh5utVtUzi01YvZfRz8B91
AsLLK1ncPFHfdgS5ztlLPwZSHVkewJ0a2DzZsSshxHzZxNndzmZR0KatIGbYaaSdbtZQ+kjplgHE
8UX7VONrOQM/gz9ta4fZsnbaXja3tCIwJo7Kk0nE/sYEehSLmbUzNJLDA5aA/A0H+Dy9pDFX1nT+
NItFHVmZLUotyhDqGRASQpIM5uFDpkV3/X7a/YWc8YMNM6kbiH1W+k9LPqGi500giKvz79PNRO5A
7ok6qHcX8lPeeHsrj18miJQvb+KiGSECSaUWqgBrFgVMSo86ucyrpVfGbmj/QEIN7D9ciTOXPhVt
6TfFQW68eTE47xuLhi61jypLPsl690GR7HbFwcWGnMSPfChSKmA51C4p981uB5CJiZT0hM2tpzgt
A+iDiZKu3nS5C0Hy8DoELfPive0VX3pi4bXL9nwjNbQUBVSH21aUa0+/l6p1CBJoPUnw2BArBqqr
JfKnqP713u8FLoJQBmIegFW6OjNTDowVmPJbPTOqbuTCTFMI7Kp8Iu1niPv9xlQgtqCdAGBr8+pi
GU1Sa0vACkKnGTdyVTXw4XeffC+KDv/AkmDYEhVLsreZG1oVDW1FYZhckuU3XitDn5g+QEiOKfQ6
X6s0nQdRtN10ev6Aj3DLs3SxDOEfM210dvoqNd2qLWkwOnDFNNrbDNA+laTQpfzIFOGwhxBoPCiy
b64s+vy+ZEvp9Rv8FocW2mzRYIkqJkvp9edaTaIsMdkau0ZUXEMze+34775QTq3NPKdKoClmOAjU
0Pg6Bgcp+ZP+Ddo90a86RmeeH8FTE+LPj25kam15m4o+VmNWNOZLNdsTKko7zYb43pa9J4aAkN2A
NnTl7M92kkcTrR3ScjBR9GVoT5waRmc7gTaLZr2gnMxgcIAcchtiJkkbKjnOirnZWX8zZ5HAqFRQ
qPC/yVgerVOz295EmBpaTwCbpRM9GmUAu0Gz4h+zW/MvM6hU0WYC7Urz83RVCdRjeamLWePeuKM3
f63DWPaucydMgDeB0060iOlHz0zU6sROQe3ldmI2B5LbjyhU6BtzqJ4vG5q/o2+WeKoZ+qCHS4o0
S+8hNSbNhN3CjVq4Yretbxb6NuhaOLBhAZjIlob6pvEZmYd5y/e+DEUy3XdBm0/bOHPap0hj2MaF
O228ads0fYSusVyrQZxtOI+gKGGCPgN3CZLvdMOlopCqzmEuMe0lov9C/2CE5coxPHNVUSHlmcB7
VHKo+TvR243Z9FlC1FJ1E3Iq+UsLre/GqLtPClPRemBEK94qHr6jh5H8QuCa2HreRVGmnX1juL8o
z9bESUXXoCEfgPkIZXhO3YYT8qHqJeeGCpG5CyZdu2K4bVyxf3ZaZvZnu9oy2NKMKocTPNF1pmf7
NO1/qQY9kMsudv71TtepnX69Qc01PdZ0yrdeSpW98771sv6+ftvZXorfcHTyGZFEVMrBRhg2H9t4
uhkhfVO96OvlpSw4CceScjoNS16oOVi78wo70QccsR2iKymw76cATSiGCidP3Wp1+XDZ3MLO8cxT
tSBTfMOgn67Kybw46Sw8xGA+prLFVGe5siJxA8+ckLcWWn5KFqLhNnPC3EDEDmoUcJcwyaJ1Zh2U
LLqmDQzbjg3t+fsXdGxt5nLJVFjg6KhBV2ErNx/zSEvqTaeMsnz1DwxRslToGtAem5+tmnlOqbD4
UFNX7ttJ+6hG6fvGA4TLUdX+r4nZWhh9kxKEkOjKQ/eHeJL0bJrtynTAgr/xynD7IdktoqHZ0VGD
Imh4aEDsy+rB6RS6k0+S7X0YqZiOlrRyUBcuhBNr80M0OSYTXuAMhgrePR/BQJ/RI+/Xuz/NiRXx
K46OahdZo1dHWPFqwquBhuw1LZdsxQEW10JOTVNFJvyfX+cInASa2gmILxQ2GoPOeqptbGYPLi9m
yYxC+gR1G/8B6Od0MXY+GAkT60RWw/CdZsDnEY50N7Oqv3j1/scIbt4QEN5GwvlfQ7MQDtappjMs
OAOAyQo9nSIZ4MWEQ11/KBvUwXZg2qb8Iy1pzTw4YeM3EEijpbjRPJ8R9curXrg0+DGgKLgHKcMh
DXL6CWUTpDG0wlT6060cfkxayzV5n/okXrkwFveXWqbIUcFuzEtLDbyIplFwr2tRj5RRBi2jkQfF
Vdar2ftKSn/tsMDtsx4EU+ZlC9WO2mqE+8HVNABEFaxVg/1Fr1dO9MKVzsCDwIQwPgKAaOYw2pAH
oaaCsPHL/qtmJt9Dg1r75c+zsGnYwBEAaYM9mUPykqgfhk6mzIxMYeSqdZtBWBbbd4Gjtyt+uWiK
dxDPpOZMC3jmCZ6WNFAB4ZZVYf9UCigtESrIPxfwh+8ur2rB6QyZihKNN5CAYMlOTTG0ESUFfGNo
NkAd0RTxXdJ58F941gHKrX5lDxe+07G1t/N4dEtpgUqHyqQ50Rjlvmu65yqy8n9ig/ILAadG43IO
doGiOjBRUCL0jooArsDKi/y9okFmu2Jo4SuBAWCah3oBJZR5A73qYlOJhHJk5gTtdVzB6uY5vfeY
tqm/8ioufiUyeK54UWmcdwvtVo8mGPOoBQcQ0Q20JkXmvC9k7+sIjc3KwsStN4teWNh/rc2il64w
ay8MsOY13mgyp57IB5j5kj0EaQo0/bLqKrRIt5JlRO+PzZi0pR8Keg1cnjV7mkOixCROyRcK2zeQ
kq386zRXjRWnX3JDhVEphiCQQ0ZE6dTpYcOFblMnyJAm67tSo4fryysLWYgxuFy5W8VcJVf67Eby
7GgcmhTn0OVS+doEhfXSK2nR7JqxgjZkSEClbqrUA3J++UAvfTxVVPB52xibnff/4qmHT6EQafRo
ZX/URi82GRpLL1GeZ5tEMbJNqMgVJJaRsfJqLznpseXZt6sQS07J7qi5A7q2Yx99kFvFRw3Qk1cs
ie8zd1AyPBJXi8GR8/er6ywiKl5KChbaLo1iVDgZSIOVMGYit4SGB6UqsnzNzHYyKo4rr83iFhMA
U0imLgm289R92ips+gG4OSzOngXUKKJ9BqeTqr4q3ji8qjDT/wltpXwsGZZfu0KXbh26JoTJYLoo
o6mnxgd0kMxJYpdbFf0+m6Alrn6pqMb9AzcijQYCCTqMeP/UTOdHaliPpLGhrQcvUNcOhwny/kMn
IZEKVUn0XEDMcp32Y/502fLSyeHmJvamVANN1MyyYUmBA4Vf6gYGPCCvo1XBG5pudUgjum4lwV36
koapq4iT8qrLggL4OGoGy1WF0JbwVnh1u0PUO4TQ0EIOsK/j26z0jX0ph8YTjDzF58urXDoshgCk
01tm9M+ZHRYw20ldvR3T6LMZQt71ZYKEDqa7y2YWF2iBEKLhyjs1L6qlphb7KvqwrlYa5n6it9e4
uW0k+9RpimSTyz7MXG2Y7qFie75seumSJfzjFiSCZwx79oow5uQ5qcRFRPcA9QJH7XeRg6j6ZStL
3kLcR8LIk4GRmbfkFJeUcmSBhC7DnYoMwG4AdfEYa/kIJS+6dFDkyiuHY+kMUqFkZI/SFth48edH
YUyiFoEvBeJwZNbnwVMOaMR+gyh95Q1ZNAN21rIoi1Iwn5kRfdo+8TETpfleUREZ9ZvNuAbXXNpB
US0zNNWC9HoextgywqldwQ7Ctca8GaLUYey2fjGWggoe0IVi5qnjdvVYrM3/nbsIKEquGK5wW2fM
dnaXmQHE/ETq9CUsJHXAQ/lPBTC6w2UXWbQCiIRrDOAX0zSnX6uCzc+EUwqcsyxDRAUm3jR2kKcm
wYovzlv2eDvrObI0c/k+j6IyVLm6pKCneYRa7wFC+R82XHSiT2fv4K98rUL11tP7q6LWQeXHUXVI
kK3aBAaKCxQvt5cXry6tXgHz9NalBrEzW33Nh4ctRmAvYaPd2IhO7HUzDIpdnfU6WoSZLL1KDrpB
O6XS+b9xzhJkWYi6IFk0M690/aBSUP9KFcByte+Nd/UgSb9MBBIAcsOzGrhlYYTy1mzi8mfP5C7A
rrSENbFpffRhMntozTs0LF4ur+z8BhXBBi5rUGBmpm12OroOhYU4Z7PV0ts6SXsb9OlzEsfbfDB/
/QNTWOK65rJm+PjUg6YkAUHacUSCINDQSAGU4fPsblo/vx6rYSW8eOtqnoY3rOzInLjUj66XDDUG
xOg5FmoXHiazpEPRwdKjqc+Bhja6BRPTBnkG2Q3k4FB3+S/Pbr8ip3WPNiPtX1v5UdRIgqXqC/WE
jLZDJFHBhS3daRlj0CBrdNXUGcEU28DDJsT7RslUN+PYPaSB9O4nlsVQZyWNFU2A+V2Z0XPJWiGK
GyejqrtcQ/4HrwzCT5o9DfDDIhg/KW7u+ePV5Y82n3N8O40YZPSQjq4gAzndxmhIG9ifQdTHUidv
UlWr7g0Y7D4mEQLSiNN9JTLwd47gEc4mWdq2CtxbsIOpyE/Y/bfLv2bpGKrUhMmweQ35Uac/JtOm
XLI17nIN5ejvAQMu5tZI4qjeXrbzVuo4ch5uH2ZjQOyCjAebwq16akihhjHAjI9I3IiSKPS849e6
0b+KcQzBA+dsfLOXvtSpI21gZ30aYh9R72RAfozxVrcyIw/ngFnU0+zhpoJ3Zt+2TrdrDWnYtXZu
7yGbtxHNS6AdbD0Yy8ps3Fql9TqhXAQndK3BgMrUURv1X5WOiw+A1I0+KMYm4eaFDD/L94lcQGib
KNfQ3SsbQw5uoZE9+LUGQax3GyJh31bOH8Z75G1rDP5toaao4XnF16KLvyU+jIdBEFtbXx6NzQCc
4x5Ba+Oq1uMbZyw5NnIFm/NkKJuyXu3vzD6kjVaEgj6ImCYksmF443R/1awz6NqR2CWtHH0KpjjZ
SVnf/7j8GWeX25sVlTI7xsDjUGU4tTJ5EoB2C9/tzdg+NLVZQQIE/SkaCijrol7vr02Az4KNvyzq
FIIINGTIhmYWw14anR72ereFle0WFceEWnhXXPujVaz46OLi6DwygUwH/SzqntTEMbKOxZl+NV5p
qEVuQw9OV8lr2wcDqund5c2c4x/+Xtt/DM7LJ1WX90EiQKRGicqF5jV/ci2J7qNC+uN5VvKzapr8
jydDv5v5inyI0MKE00ReG/GeRVp//QxKoAL3rXIjin05utdNHbqDLB15ihVPf5Vj6KQrBKK2dJPH
bypZ5GPsRGmxkgIsOSyxP9kyEwNkGjOrSPIWYmiZak4WI8ORfHWmcMVbF33nyMTsfUyYMpfKBt9B
D6pCwdBo7kgq9auwNsfHlW8p7q/j+02cP0AP4C8JWs8zGqklvmqELR289W+iDaiJfNgUC84ld5ji
XNX+EG8HFSUr18opaMeTaq141OKCYQTjpAhusnlk3g2FMrSSwGaWebF32mzcE8G/6MVaO2zZdSGW
olbPySQROPUZvxx0OJ5ZLszaroOERWWqYPMRU+YW94oWSn9YfkgnXaOWP7RDsOI985j2zWmpkAlF
c2qC1FVPf0DfJJGqBAPCV226MwNvP4Qmr5jCwBCsubfWUL9KRBBpRlXQhKtvcKLRHexBupaC7lax
66fLDrC09fSFbI2WAgXCebrSaYrXNzkIRTU1Ea/rouLWiSzzi8z//HrZ1NJ5FVOtYmoOHNr8K+ta
AjlcJ+HWvH76dgxboMtpPRmuLxVO7Za0JLp9J4P221y2PG9Mve06GSbjCtzE3JOz2zimuhX6NbA9
9GGbq6Syq0fVLp0dZDf5vktqeikhiVLR1MYetbDs1k6jNdjY0jVN3QA+OOCttD1mLx1jKEZGJwIs
qAS7bVIPpuc2YC6CjTTEU7K1Jc1ZYzhb2nJ6OBqaS7xDZ7xtQZyZRaRp1BArpf0Z9ZXyDIJEu/Kg
j3SRW//ltLr55fJmL9ikZ6SzUp5a8tDZBVnCfN6NGS2qsqo/II96laVwI2VD+VDlvu8aXrFye8wj
U/F1WSC0dMAdiIrnqUtqykkuiTwJLeco3IcRivYDV4m3qxNZ+Vn5bRsInYDss9MN0s5qrea30QyI
j6WFgtxD7seoFF3ehTdvnl2sxKcAv4mV2Y/5I2mnZexXYlpOMft6W7WStC8kD/QMCRz0+T2cbBCl
ZXoZb8n3OtfODORSoNeFvryL94FVRHsPyaCN5OsvNtTiHyfL892iR3yeJDS6QV8SNfXc2o0ovm2b
EFJ8szV7qqjWA5qM0A61n8tG/yQVFSTmmT+4k+rtY4UxVWRlrgKLgd8sltDTjrvdlNsvaWh+I3BH
zy3OlEOT6QnTKH53U+hwasmZ0cKdH/+I2uJTlPc/gDS0277Wr9UqzYGVpPfJoH3uBmiDLfM+jZqP
oZb+rhNnH2dx7balihjhVLthJD+2QfUxro0vTQH1bqWt3WlLx50gT/CpAfWndj87apmaSOYofnVk
5wTmdJf70Y0D2OphqcmUj1Mn939gNITWxOzjSEf3SkfBMQQit4bsXTj1FF858UB7KU7OL72g1Ife
HjxOg/wIO/V+MK4hX0O0ag1+tvC0UZABxygI8TgLc9hPkDSN9tbr6UdZ28Sgvl+RMwyeot6NTD5x
7UXeF+ZdEJ1MHUd1CxkMnTL4K44/K5FyGPkZhFig3mnWWPM0UaQ4jvxW6Z5y9a7K44++p3ofKRr3
HLfIe3WSwoC0uszfV5d6MyxYPWkfmszkz2EoCJqj0CBe1laFZwiRIUKmlUbyeezHeB1YDZViJYR2
88c70jKLvh3XaRAyb9HX2beIFa2ECOf3J0Y0AdRmG8FVzSKESAlGH1JfnLeMw1ForXf+rpYHzOYw
hKNTE+iliq5HnUcrxYWF9ZEdgZkAa4VyyfwiHfOxlvxBZQsn07srZHWAll/T3v+hsELzFdYkRqTm
j7EZW21SBDzGiSSnvVsaSJBs09hr1makFnYSUkoU9UQSr5+NZOtlSLdFkBjlWqbeTNrwlQnRJ9OG
TdSx2x2hgnd1+dY/j6bE9LegjaTXKsgITqM7qYSDJ7EcHASSRV53Z5/KzSdZrT5ftrO4Mg0IOi4C
bHl+qyia7UOMzeOS1/GOId9vZRF9l/jvhcXXg8Hx/Y4veMWAKzM/eB5HwCo7WiZ9OBcJil3ZRp9S
jX7d5TUt7t2RDfV077LaYr7cwYbetVxfzHaa4zZEiOmymfMLWYz7/Hcps7cB4aOqCI2AgFdB1g1N
WTOuRSNXafbKqCu/M6Sa1qL+xaUZpFm4IiM5cwAWnCSRFXrYpEij0wyIwo1aQzneWM47py7ELcgU
ichtGMeBuGsW6Y40xzwEm3KY2bLa3pTonxEF2UPiitLUp8t7ubiuI2OzT6aWdR/USMu6naT8CIir
3ChrkBySrZUrY8kQ3OOCi5Ug9gwbEnmNo9MMp+JQQ4xud3dZjpSmubaeJd84NiPux6OKQtoMxcQg
EHAJOYTYBdX1+0qTo6sysbLbyUi6lQ7H8rJAZzAOwPTR2ceCa8OIO4IDWRmznVXIBvqc+Ui0GK1B
DZeudrr7/zE1+1QDEQ7TjywtTp0rhj4f7SF9fr83WIQegAwF7/W8+2s3qF+iQIyJxryvxijfoGh1
O03J+/p4by5+ZGceWRcaYJPexhnUrhmu+hGZDJovwyO6ddpKMLO4a2RsInqDBXgeUzG9JAUy8S1U
BmhCb1H+a3MiZ63stpf3bulCF9kLz6HDv+ZRkyaXyFyp7J3hf/Qq3UXH0bUyJCK173Wj7C8bW3Rz
ChDUkYjPGKk7dXNkeP72hSz4kHnhq27lD5Ok7kQZ6LKlxf07siSWfXSg9C5HrUriNvL99AHGpO3o
+H8um/g/pF1Zc6U2t/1FVIEYBK8MZz6e23b3i8rt2GISSCCB4NffdXLr1tftuNr15SZPSSrNAYS0
99pr+GiN9PdygF04WusIFec/evsOyWueg0i2tLZGH8va9a8QyTRs2maxKRK+7BZRaSZb1+WZlhrp
ckOit+EFVnHDJcnWaAhy668+RsFtdJiD5b0qeXysEJ/wRXn12eeOxw2UAwN2qPwupfMvT6NXnhbV
goU7DBgPhiSlxO6r4b/TiPzv8wBD4ALrEYwXL7/il6vUyTIH4WWvbLrwlrZIpNFm2dXWv1chDu2u
X7644Ke3BdoOAbkFe9hHCL+BvVMdL1i70ayKkKnDDOGpF5Y3f37Rn18GDDDodcFJ/ci94DbxBPzM
+1QhVIctz4TYNGz+S3Pi/316EBj931U+7JPlKMYFvkewkdKGpfEl02PQwxdf+2cfICzu0UqA6nwx
KP79FSVgvPagVfVgicYI0wEvsEhWUx5HDHDyyQTlF3zHzz5DABGYRMAfBKZAH8pSRMdUdQQ6e7rA
U7FHsLAAyhmUvW++uLHPLgSsA9AmKmAwED5UH4yBUYwWogdiSZa9nlkFVK/9iq/22eOD3hiEPNwT
DpsP+5fr4psFexNI2jLdN1LettRB7MGCqCYe639TUQFJuBgDIS/sH2ACgAE7hZeKyrTwgfHmjFU3
sCgt/ry6P31yv1zl8t9/+WrX2R0ZYsYAtCAPao8kYLNdERb7Lwo2iNQuUR8gpMJu5Per8HaOEJcL
r1rf0pelnPDUjLNHwth/X9jQi5cDXhFsZAH4/n4dIrXww+HyhoZkC+4b8mSHm7Dyt39+aJ9sCbgM
+DyYYQBQ/dhudQw55NzgoYXuDBvhVSA/SGsIqGlkH/58qU/eD2oaeJZD6Q6K0kcmra+oFBMi01Ps
7MDYWvI+sOpfPDWcZDjIIhQb/sdysOdAcdcFb2eMY7ZZtcYhYfYwe/7KXvUTxBRjs79hKQBTIN9f
Huwvq03zaPSCBRhDTwdEGfIe7/IMnx/pZatRY5AOjpJTjlSmcUD85YqouSlCXGBWsqpC5FmtYPka
dJH7889P+bMXmoAECm7RZSD78csGp6e0lGKjiutg7zfuEzJh96ZzX/98mU82EEwv/3OZD/vvZDl1
QaVDh06n4c0Zen2N7NvyupvArV1Wxb9YPJ/e1uU4Di8GVf+QhiYx8wYEVOFUVKTGxKd9cCwI33NN
w82/uDPocSHygZPAP+DGoCJ+S5H+kVpQRGDymoXoznTZbSR7+/OVPr2nX670YRNuV1/03YolhHPA
5vDAzqcx3mgXHoV/vtCnLwsuAnANxaPD4/t9rYrA9EwY3FITyMPawsZWIvA6J2TKhV6++AS/utiH
bRhtQF9HISzNSuMeB9udbbAeLrxlHJdr9cWdff4I/3Nnl//+y1cIZKxakwTLAgHrm7gqr+LZbpOy
/IIA9dnWBZuuC+8RHEcAl79fxofxed0gQzBdy+XZ+qK+sK2+OpM/ucjlKAb7H2wZTHI/lBhhWF2Q
L/BkuB39NBzG4xCTuz+vhMsP/X2kgpkS/nBY8kIGCpD09xspHWxW0I/18Gm2COF75iDcudUpZBam
B8Wfr/XZ/QBI8YBgY2oI7P7DtQYTT/zvE4xEOZ1EgZlI/v+7xOUn/PL6E4Ng2VpjF8IWvIx52dae
zZAqjTzWP1/o0+eGowu7Alq+f5wrKP1Hghkn1hmmRjT4C14fd0onm8kjCs/yKz+FTx/dxVABxxWA
5I84wBgad1iQE5t6sCmVbNP7XvbnG/rkwwHdAw0HJRfV5MfywpMoceF42cP4VlvwhWC4N5SIVx6N
+qLp+PRefrnSh3fUTGHSgTIIAKCfdIasre/hUP31b+4GMJoPeh2koB+KZgQMlpMjZryecXgGfsay
VpB3bVryxWP7/Gb+cyHy+4JDtjQLRW/gXNsla5stuDdnE68I9M7/fEdfXejDxzO1hEdQ96GYjcW1
6fvbMVzf/3yJTzZqLIH/3MvlJ/zy8XQ0aYaE4F6UkFdI9D3Bcn8T6+qF9uL+z5f69PPB8XMRn6PO
/CgBYiZukxbWp5A3hbkLAKhej9x3zm6ALEr17c8X+/TR/XKxD48uqlXXseBSOTOvR5LGeBVCOPHF
Qvj0+/nlIh8eXiLLxoYXt8zBT94r6nxT8fDaIfPxiwPus5cEm1M07BB6Ygz+YcGtib4UJHhJfphs
HRwJyF+2lGzQJv6LOwL5DShmhL/JR8Xq3DoczS8e24jIg1o4mzUBFY5+Nd/5bCkgpOLCa4CYFFPA
31cddlE9rAqfalx30waRXt19DRkzks1Jck2R+5cljku+wFf+tun/eO79ctWPjtOg1isg0y42CBgX
Ntnq2IqnLrO6CKIR1hs+EVd27mlOy7rcNcbKG0w11MM6dXor+9CBlWMF0jJbo/q25n571yTCnBj+
otDmWP+Gd177Xzp3XJCUS7V7UZwDeQDs9fuzEiFD7DnHIkPmY5vR2t6XqikU+rh/scouZQfBLAxE
to9lwWXHTFSIVZbAv4fb+JoD72oi9mh656sVfTGTxe/++Db+llhchPv/lBpZV2oMBZYw9do1apD4
CxFppklt+utGKAwKalcjrDuS1IjNArm9vynnwfi5LX2qr514aJASs/DF2wb4k+x2XH2vPMNciftX
YgBID8EDwoO7HRJ43e5eCb9cH4nLtLrXkBfcVU431QWpWMvvR/jY8ZfJ7dsS8wqYwzRp36MnvkiC
R9E8rDM87k7xBDfaHHGzLT34XSJ+JEkZBbvFG3l/H5ZNRTdI+CbOqWo9Z8kZHzybspJ2uMkAsqq0
qy7uG4teQ1V0NvLHKU2gO15f4spWVYHAq6W+MW1yiZDTlfrRKdP2hegiTdJuduc2C3SMpdDjVuRe
R90ssn6gsvmO6GE9I0FoLTk4UU7Af4C+k9izXxNzrVrGn602JSmEoHG7W1cpuu3kObIveuBQ4z2E
Fb1M4Drc+u0WBLP1e2giOxcWjhXhYwtjPzBorIINciUSty5q1EJVHs31LK+WalYqc0y7ItDSpfit
ZsI4Kx1BtWsPSK3prlaPEZIn2MmeyNA1r86qyFMzVxQPAGDkzzGS+oQ2ObruQx9eF3QJnb3fLu4O
C3393k2r7rIkCIyfRV0wdbkV+HdQqtI2xuxxMgivKDViwOtKgUbTsxZcmXKYoALhWDuYbAywVc54
1asxZ5g7w7h4bPRrtVTtrdN6Mc9g0z7C1Qi+yxmc8mxzMnEo35ApDdko5oPOmQC4KETAlhcbjvOb
JhbSGAUCep9BU0ZvPU+PGaYMckjtqi4sQKWaH9oZKWjfox6vETvXe4VZIu+NmzkpBqTp6JRTaCfT
Bd15k9GwJHXq8XbpMmOXcUeJQbuEuqYR4HPaGWbM1Rg3OzN608FDY/VXXRvc5Br0JE6NV8GdHU60
S1yUJmhORA3hZl6XIcgCjORK+OKV8PzjCNY+SCWXZ1Or8L2qSjhoLfN0J7xx/ebGnAcZ7sPsvGCs
N1J6BvW0ZO+9u9Y3Ss0KScRiagsjw/bnvPJ52EQBUPK2G+LXBje/E1VDjyPwsxtOBv5mFlfeOB2I
TVQs8zkIJVhCWLeb2BWqSoUDAUjPiLpFGp38qcoWvQ9Fbvsz7haGooBwkk2lhwmzBrccjrVvQ8Qi
s+adGJrc1GQcangNdqXJjUPgOGhkS69MFVM3K8c6ZFfhygM/R5QYezd0itoC5YHdCIIlDdftIcBX
p50OHJ+ye4N2tNK5noI6hMy0X8d8Xjz/IOxY4mxKhuso0UPhMPYccPPdV/WjpKPKxtFvEAEnOSKe
VhTt83zi67j1IvMI11yY5YamyTB7GQuh/TiDV/+Ta4XBxhc9QSuIc8QLxIaTZsL5RG9aMHQwZLDd
gSEsG7wxaIi7hfJHxDyrV38R/CZGgn2xJHIHZ44oC8m0b8XobMzU4QOiPeQLS71u8aI69Hb+8IOV
EFXECZLq28DLRvDMczwQltlJrela9zDXZJ73qPQw7gY5Ozc1L10oFcvItFeq68lZRr2/QY5flGEh
VRn4p9XZTtMeooT2Npw4/Qnn9/lRqUWoOxxbQTGHbPL2sV7dKfOtEmfhM8FT0bIBShOrkrvFIf5B
AwM3mccEnHj9Dn4cwSrHp3JddSp7/VbpPsrXUcb5Mq1mi58P8p10NnWSrGkU93WGWIUuJ2DIbTrZ
kWzE493baAxylGSnMg73kRgQ06ewuzke3fLFNAccGx0uNyofYxbmZL2MRaaXKSlAhH8Kh2EoaOeH
Z3iIQChHwu5GwjAnm331SJRDUpf263EgjN9ptVZ7V8K2vCP+Wbfk6CZtAmsYn8AP2heZxTmRSpXc
rp46+WUXpA2j/XZJ7PpoTDznfb1APsI8pJkPoBJaOmcztPEpC/BFexaZgoaUN+tahSmaqSBLxHAd
DPBY76OLd+I6YNNp/XjTtFgKDaUKEXJxmEtDyXEy4Q3Sol8cHGgpT5ZLeIlYs8VwhEc3csigwZuO
E2D7NAxXDbtACOuiGrpKf462saxjmJJ3/KAm/wBtWZxGY9Nlg5tkbGpFscbltgZBLfViqF+SzgUL
vF+jTSgHWAJPxqbKweBQJR2yyzESymZwLK+AUtEd7O7LTFRYjL57a9FM4RkhYcVpGJ5NuE57V1fN
JrJIy4BQ6thXYPkSnCWZ44sVJB03yeGp8Zxo7aVKG13EMeYybQnBnydfZEftyWmCh2CkYw5R0yPS
o/1sdCHhhujLFoAtmr2ltcoT7uq84VJvq2YJjw7rnG3sTvM3ihFvWjs6KFxLj3KaIUjt6hbW9vNN
W44SU6dOZlLNBIcy2SN4pt+aIdypcsgT24fFWgtQ98rqoCtt8orrMtVTjffsTH6xRt6PYURMLGjH
Ki07PGCU/2vWBG27r1so0IK+EZnHVZyKpt0uQcNTVk0nTKnWdDQCpHsynAKGM6psQn+PVeWg7YWA
rCnrJzK58GC7DGf5+lDaRuZBq4+9cO4pDu9F0ufaFyTTc7RDfDhIE7S8kSH7ZoJVZess71gfPJcB
tvdEgFXLAzXdwj1S5nj8002d1POmNcTP3cHLmRU2m5PuaW5mv+irmeVVA8Q96WqJFrlzMpdrDt0O
6Qq4jkmMHrnMqgpFnDDhkApA6Gm7NG8G5kB5A9vzDB5Ifl5q+spQw3jV8h3m0M9Squ+DGa7JEF9V
pbmWCd10oP2nGhG8Uec4jxX3rgVFPt0cd0vhj/HBuubRG9hdObj+hq7etTctJRJ0Rvvez4j09MNK
wqJSuDX+mHiRVTo3LcJ9prHeBwOpNoZEa+YgMWhv4ZuH+ius+ZkGjc7i2cWyiJ21MNoPUafWbqFh
6L/t9VjddSBF5QJs9WPNEc7K2mW6c2XPHrsEB+0QBNMdxMz+Zkqm7iwR5r5FQk19shMpaQE1wWKz
1hFhXHRzrZZbV474KOFVU9k8iTq1CyX95oVVoOEnitzU1Bki3eds7Tw3baTAFq3c8TyG/pb7rgt/
tIYVcDjRV41VzqN2owV4qTvmeJCv3A3HtKUDiNDzWu4nOyWpKecVe7NaUHZQhpJ40kUvKQq/0CBU
K8SijZaqzJAnUMKWJZbpiojKXZLwo2X9MzIum6xKPPskhsQUc7uofXIR+Ro3Go6NEARUkBIeoT1M
XIy4CfzhqgltkId6HTbU+MsNvAqCgjnevKml3vFVLhvu6X3F+A4y3gXM5A5zKllV26Wjbtr5Qu+c
GWKUMBEvXrSuV8Zw7GsS5LQeOjV3jZM93NSSgysafh4bPBY8VW8/shLyHETkfQPdHNV2jUAEQsrr
sjFXnQzmHNam+O6mwUdAYHkbrLbbJjxoM6YU/sDoNLkMPHSIJjKUyX42OTCKq6X18w6v6601o9hC
Wnq/Jr6BTSkdILIOhr3XAoOX2i3oYiJ4f1YsHXpZ45xrrlC+bgI9Q0QUJkvKZrkLLUJXmd437rSm
cHn6MerpVWLSng2wM9nWMHTO45K/6ao8V6rey1buh3bY+E7XnAJdX68omCE3awOUmthB3D5OUppM
cYqBAy/giYndc55QLqEBQvUGVXpzh7irA/boHO3Daz3Kp3aac9aO643BbDmT6BgzTEq+UyGDTdOH
b56tmmKhwWtXYglhDoYizGKDDo3ag+C2cQxW6kTUqWbzA2dlUhALh1WA3d58kTI/hZqwjBPQNlPZ
tY8y9O69WNwiZze5dhFbd6JTg+Zh3AmC/mox7uvsNkXct9MmiRR/jBg2aOF4dR7yRKVatztt2yPS
e52DO2FjKJ3ewqq5HU5xjRYTLqe3OGKPms8LqPz6BBcchOo2S9otcCdOhhbK5JEd2mrN4ar4Ays6
m2h7Jgsc8NEnuzV79JYZjZvdkQD1+lJ6L2he4GkxNwYxmWW1QTZumVMZj1ldg0QYlDWImTNwHEx/
khSfU521U4mV33Enr7wpyqrZr1M3KikkytpkIdX0m6XcU6mJWHBoKnB+keIFU4RBnVUDzTQt+wo+
rQ3OAkJPgnpbxPtV+SB9Jx1c/JKmaR7HOR7gKzfCCABZLGgtZJJHEHZnK85trxaPmGwfSTjKdPGW
a1tO7xVZcY73kZc2dTtl0WzKE5PLNUPlmpHZu13b2C9AyYQAA1qcIbAvA29NXkPgm0WeeWOJpNfI
uoUfOJtelk7/aAThkDH0Tsa120KuRm7byb/l7bAtWQke35zcwxIdrtph/AbrkzqD1qTNKrTzmTFz
jXeqUbZU47N11E+kT/wVlajvEYLc7dXALI5GojZO0jqpGQnEIq0qJirRCyXi0ERGH2KHSkguvbVw
iTJHLT1g323wDr+5EuF65JtE2DruTkHF1r13pN56dXiWTTxnaMBW9PblzizlgbP+Wlp+PXIUQqM/
pDWdf8QluxvgwFusqvqrQ62eLlO3H9bpO1nhYrCqRGCLQxq5N/BbB74ASJ25Gid6Aifw3SIFGype
52VW8R774KGqwmADa+WzLZuksCGjmUH+9gBnPK6Gnzxmd90kUQmu/nBH12C7xMmrX1YIbx8sLI/6
4AmNz43fNmebTPyIBMHvVWU5ooe9Zzg2i2ysVJ9F/fq9d6Cg8Vm8Y/UibmFlYDcGvmGZG8MWWFSn
Gb3EbR0N/tmyGu7VXZiFYj76S2xzrONccHOsE96mmKJtVlttgde0F6clPJfO/8slfQHbLmdbcqjz
swjikmNr3b9qOn7na+cUOLMeVl7e9P7yDKVMZlx3yIPS0ejRrZu5ptrWpN1TWx/12h2hHx0z4kTu
DRfJvnOAPDSkqlLgOqjJ5gShSVMIiG+Y62JSzMeZWB/qWYMX4pG8FbCaGWl0V7Iepz+J31gz35c9
3WJrvGaeY3MnsO+wJdcpWFv+bgz1y4D7iWZhofMcCr+Z3nAMX3U6qYqkRW048+TK9+K8DZy7iHsm
b/vuFtakOmtVsPFH5OtM7Ae9JP4YLEhUlgiMCee9N7H3yFH1Dnx4OLOW/W7lkBthzgDusQO/WbHq
t1JVHEoTBUxhLuC/8FhW4q4ayEWh/Ig650xV9NPUMsiw7/TF4EQ0NW7nnLoZ/uYB7LE1E3RbS/gJ
xbgPpiaTTnHZFRVksud5XBOUW/W5cf1DyAHXNPNrouNnOM37GzYydozwW1Li1FDrI53RQA6eLXF8
pQQaXsyRdE7pNKZc2DVtFg3jENI81GVwOzHvljA5pjJgJG09LF8gPMUAT1igNOwOJn+Z6MJqX9ax
3sYjdp9AoO3jGu0u3TlGYtjK2z3y178lTn90hmBHtXNqBrIPGcsbEaP0LcMtQDYENYkYR0OfE8SE
7eI1+r5M/DlZxi2MDfBJlvsFVvopXNInQFQrEkXQXA46uY+jusxtx3g+DKg33HlX9YRkdeIcOUqB
rPcBMMFKbKuH8GSjMMdsZsndsn7tey+CHrHed4MYUszu3b2W3bYx85zhiKnPceu8BZEpU8eMD5xQ
lVpETTInOgJhTiflAwrvgXiNftHOJ3wCBZyhiiH6yUp5S7TME21fW18dnVhnAHCvRiLuJogDEz1t
JVmfq4QXs08L260r2N3LfWec3G+xqwEA/BESVmZ0rkDLNHkiAneLhvoWwVJbbulW9XUxJCyThBdO
Q+AQsxYzhiUVAgtVRGH+j63Vrw7t8pZccDV0R6iNPPvQx/b5ontFtlx4r0OzHd04ayt4KK5PZlzO
IGFfQZoGZWCCZadEQah9h5jlAvrB8obX67euXp6WmNyHEmyVcAyPcDZ0tnPf3S1YRZmpnF3vqo0O
OM+mKLyOKnrrlOI8Io8XtjHlrtfBj7ijP0MdPsMHGjhIgMWiQl0kQbQDLA0cblSqWLQrdroS+0Fw
uG4Pw4bI6H3xBD7p8SBm7FCBu+tWCr3l9C1uu109B0fMKM4VIJ1yEFdV0oEpEW1HZDzCcSY6qFKx
1POcXcmQ4IzsxRvPBF0BUegMwux8nSzsqL1uX7Pw5KsebEu2LGkVDT9CNmcimQ4dj5GXYkG0ZWO6
SrXpOmfnaOOnXdnfdd3wKP3p5lLUYHmoA/IUZIE2GfEBQmylXgFIKMBs4bdQ80KSK+LMO4GC2fZt
gcOap5Wj9pGP2b5d9oiyOuKVn8uB3vq6zqvEKezKrqXBERCX8W0pzdYhMuMxB5yWJG2KJgDjui58
dEAQy8BNwDtCzTcN0xXYzxu4LW5rdP3YcBuetaQOcmz81w139qLzRFbP/SuF0gWbd0pInSWj3SL/
PKUNup0V079m+ks27o9o4Sc/EI+OO92Fq0WqkF3wf8lqXy/jvR+azXixSgnEs9OonC9OsfgWNToC
ulPfQ0cNHdhO6CkbJC+maCqWKMgZQBwMTtmNrzSKHVntGhFdTWx+WZP5IU4WdMTiCA+PQ2jdw6CR
drrE7y66uBTmMEE6Diw1y3SlI0qzTlAEerkFPL+wbfIfDgne7aTvJwOOi6qDp3hqwmytkjfmKCed
IUY4VGRp875EFTNDPLKszUm2bpOSITn4MBothB/slSUbSZvNsoZPi2yynuH9S+9KROo7D9m+0tWh
xCYjFGDDkF6BmlrE3d+RY/bFlf6BWJYxaG4qZ333xJij0z95qCiGhuRz5V9zgv5hhh48WOeD1t37
0gMvEm11TgBZVD6UsPxnj5JRu+W48dmwZ2K+W8g9gg6fMLdBWR3nUal3OD7SSS43o2fCzCnLF6nc
1O/nI0eSajgGCEn0zQNiIW4jp4XElQ8H5XVF08Ceab7gk4zLOJsHSbMBWHMm2YTZyGzGHE7xe8Bf
P2vWFMOAeFSRxHc24pl0xnlD2XoDM+xHWGXA12mVO26dv7y6s2jDurvEZafYbUmuFf8WNugAxdJu
4GuZRysQ+GCKzvGyvixReJM0AEkAUGwE1kAmF3QXdga+CJsAgBFdcKDetG/QOIem25JOg9vJ0KbA
Id+lgCagAL+6qCL7WeUoDe/WpQbVZEknDD+QbnEuV/IiufeT9/DtTPSGW517vN9WUYt4ygE8AeMG
24b5hzH2itgmmLKMG1ioXbdRNADUoSeKYUbR8jHX9fRawgWn1+FVLVG/mlntLWF5jeHkaMfHnoj9
WpoBHyg86SMDdxmt7c4a9XPoA0Dayt8NBnY3tcsLS8Yr12B6paqTr++mUQMFXMkeujB4FIS3jqh+
zEtUqGTcgIF+HWJWJIZcM3kUOi78y41GwQZayuMogl2v4tyjzj2MeQ6OtDtv4mdr5xIpzgPsLoI7
Qt28DOAMs8TOHuUwIsXnRGfBKPChCrfZjH690euj9if8MzvGXPrFLNr3qokfIlCv8y4QF7JQvWxI
zPoMbUGXYRy3rzGQgQMsFqskZa461G/RitwML4T7bA30kLAFboXoUdq6KaoOyVdw8PdTxZq3WMZX
a2Jfg5XeBhp7TNt4tzNLEGAn3wytMUFrDhh94xvE5+XHWO3qycW4cVHTjTLnCd/xIvm3uSLfazOa
DYrMMm3BaIJiHh4T87hlkhQlesUE7cCCZ++s94434ovpc8chIFUb9u7OJeB6hdAgBZtMwDhx+A0f
fiHKJ8ndbUviXRVgNcXopqp5C0QyUzQp2rX1Ugaxc1WhkRX1TyTV7Iwk+ejHOXeiGeMJ+CO32u1y
PmPe5XdzeTWuIEYqC3zWdF60Cxs0bF6AKcrkMXs9lWQEjKRRh3W0Pyte6Q3IMstRLbA2iKNx3Ki+
q2/BeOKpV06vE49kDoNpnnkKAGHrut0LhlclrMm1l7cDqXM3rM3ZJQPch1ygT6z3n4eSd5kneOEG
4r11+gMKvR0254LOP62cYTwXbadufRtqL6NAM7jYasr3Q5KDGAuyOAPyCk2Exv7tUYlSA/rnmhyW
HnmcKjl4QPKAmZ9LDXvenptstGQ3SbqXyGdqGhRAXTuikh7GbdjCFMXTmFdOqZ3QJXv9Npz6IqQL
Fqx702EKxfC9MyHPpkdX7lPMk2Yk55gb9+/2czprGMiNAdzLmi5vHHnswFWg3jxCid7uMRdMaxiK
c6NeZuZsp4tyH6lGK6RpgiDYvK0eXNjRpkiXPQlrnv16PdPLyBm9CTPPhIKTN6gUqtCDjDhmCyqL
0XA5r9OM6Ik5gImBd8bDOlWC7GQQZ2iksDu3O6emBzp5TyWJXqOkP3e1KoB9bJ2OAiOGezi7ApTT
vFY91VmUIMRisGPRkGRTT2QHLSdempdj/rpBdwtLLHFQpDpZDGJI0Ny2HNjGsAE/BXOLlr3DumZP
BWaE2pwDF7snx69z2KPiJKuA+dARpFzICUK7bVqASECAEvAIaie66dpv/fzQo7GouzqjAAvH9qYB
OoTZEAJP7XMTTZnp3saKPnAV7UxPrz2rv3ls2OhxfeN62vgT6BZTVaysDNJaih+WVfdsmoAsvbEJ
m5yo7ujcb61qd76GQQcghrrzGlR2WMkj/57Ic+dWW4PjZbTmNer1Ge5ZObjcKEypyLoB8TtdRLZ0
ds8wZEzXGF1FQg8YluxNY7ZT/A33nffNcjf5GCuVwHzMi6FLoS+rmSSHgZorUKiOPQ8eHaLuPYj4
V0wR9ewf69A7NehT5kltQ5iD+SVqRmDegDN1sxxhin4SvM9rf/YPnubXLq8KG8e5K4EyC/4QDC6I
D/VBJjg4nem6DJZjA3TCaMTntgMF2RaYt7Me2Rr/bHmUXtgjiVPtnARJ69Z9GEvvyLx3d233ZI2O
BgW2BBrYLOAjKGoBn0jshXT6ga/hLQHvpSsxBibiul32JrrBaPO+hL0ZU+O5hnOz7JabxR+Oa31I
gKDEa5kul0kjI9sKw4IlARw3S3/fc2c70PHGH/xvcNmFBzUQ03imPztdvcqWhUD8ow6wQLcXl0dk
xM82lg/YoXLbmk0PXtWCMxOmoVkLTHys3JeEmpNh7dGry3vk1oMWhZlJNLfPUd8+EWQ6Zqauzi2r
sD8490kV4tubD/3/MHYey5ErWZp+lbJaD2qgxVhXLQJACEZQk8lkbtxIJhOAQzsc8unni7Ka6a62
WczqZl4mVQQAP+eXcL/dyFGGBHd/JVhybxl22GFozMzOxbIl3ubfFX7LEtIeLDiTsmzPrRAnryuT
cBhB7SCUcl7Nprjw9jxwCV2qZf1T+RWTI+XGQ2/+aEiNCCz1Z7EVONSq0tlvf0V2Bw44P0+8MiVt
rTrr6VIIthfhcYDldrfufPHWX3E9b3ixMgHfN6ZlPxwLW6jYHe3DzHi86wA7+NR4xo08Dsaj0y8P
8MCpdK3HIPpFm3nqQJ1X4/rDWrD1TEGeNsBgWwj2C+CbU25p8spGrP/TDN/dWVhzhvxHt7Uny572
ufMkxvKDYIY46B5n00mIe7wpFwqqS8HJvyWGUGm3ErK0trTBN4kv5r3f5WfHQR8b3ozSYo/pxR33
4Rku5Rg4zWspnZs1oIC84HSJxj0KlFhs3b3hbzsHYlh5r72Y71VgdDEAYkiPkEnr4qG3jN8Njwbw
EZo9iu/FdR8WOV/M/m2aOFrZP9qxeDCHCtscRIHc7gxzO25TfTet3Xu0Oieogl2PLEUMVUy5G3J+
AMmKiI+MKViCCE8D+HNZfU1Ek4KP45iATBid4Yt574aLqyNRtDwHhfvmWNNB2fqmVMajaW8n+jZ/
+HrZOeXGxnzvGk26KMDRPngM1HLMm3lXFadRPHg8LTOeKShJ1PZnq+p42ra9Qn3bNf4hx8tuVud2
+cGJccNp8UfMWWp3xi40X4swOhZTfVHrlLZq2IMMv27jcKirhUk/16nyth+GNx9yUmeko0/+WO7J
MiCaj+MCYjtkDLGml9nwbjFuJOUUPrrgICR57Wr14fdrArYYE0h0u7beyRvELhNTurjlRwWD4g4E
wBAE7epoV21uYmubRBqDQKIy9TprnxNxZlYysf65uS209pnRqzbM79wwDlXNpOx33JtYds8E7e3z
DAy9nx+mobho2rbo4mCpNtjAHTflwZeoAufuMilgTePSutGbbqPbMW9/ArX8Xtrs4tJlCk59ksZV
rii5ACDl0827KUsIR2WmefRgzO5Pp5DnqpoP1yXH7IpDYKt4rVWMTWgP6ZG0lgFc/I1oOA4j7vbB
+TON4qzAPg3jlTghdAXd/ODW642LToJgs6fG9oqdJeXdHEwX7XePSrpprsuLbJFQt87vKydCK8HD
7Fpvi9UcqTI52K2DFW2EtScmtexTfECnChVQWTepDOxk87Ibq6hvBvEhlvKOQw6+r0C30zA9eo/Y
qfbX4Hh+7TfHLZ5AL9/JO1foh0DUFsHzqHHTChygX+p9kA2xmF/XmsPJcyaeZ0gxZvm5QGS3a3e2
qdAdmAwGMWGSRnKQ0hEYU6yFmIoUWd7ftRtJVfoVQonW8DKFdH645URJu8kmAYFejfeeSZdorqnf
4t71X+ycImoYY4QLXhoBFZg0qPeoNTqV2LkPbtre5mCEnroLxKXOP/shQ+iFg5L/OgEqTB5Jjmg/
bGoI0pnG982SN8428zCLABQcODA539eD87M1iOysUDVQqUyP2nppZRgH/rk2bHbRh9Fm3TB/V2tw
N1RuSujGH6J/70hM2RcUJHflxhGvL7P76UqU++WSyq3crULsnPzP2K2pYWn40D/scbuwV1+FzPer
CC7+UsbGoJN66AHB8tuKgTyMbinLjHMaaROz8nbUD11GJtwGCePO5mmny+FGsGKFARYweRJmTshU
uSt67inPPq/DT60IMlJVsavs8QVqz+VgWO6myvn0FSfyNrZ3jMLvTVmnU8aBEDII7EKXKdbvx4/K
Uw+uQf5Lh0sp5L62xKffoGLz8p6pyG/jkSCQyKt2gFqxY+Y1Cakyna3xcdHla03hwqiuiHW5dw0k
L1aR3axD/tbzrfEp3691d8l4QWcEfOYor6KWiozTbqeCMFHDUyY+u+K988zYvZJ4Xgjv76J24rEy
UuLNj78evDq/vqjr21JYv3LQ9x2ZG99eb0Z8lQl+xrePecYwpbuPxlzfQtt+6L3+vbDCX974A+zB
TO1VHIQ097WXvwG8/crD+6Up/+h1fW3qw7Bu+1K9RE7x7mbL3mYZ6opnovHezbm5RBaqv9b60EX0
G3/orrPO5JPEqhLf9CYdG7/49AJlH0yd8ZzKEKVEWQR4M5UcavW3aMtLJhjEGmO9E0NePIXLKn6p
6yVZ1vq1KJzwaGXXJlNiJ4CI7SINqeF+1J1RJwU0ftI0zIhqs820k0N49rqQxK9Ol4krEWvokqnQ
LHIn7pdIxYJo8GOz5OyAru7YodnvV9OuEtMp+10Z6I1Vos/Oq+n1u6jRfbxYTo9mmtLNLA8/5sX/
2FYSWmHefgU2b15tXVFtu32q+7bci2D9mD1LIgaDDDQWnJjNEri7Ys1ex57ss8YYmRjs/nZb/PHQ
u6Cgg9Q10qflnI/GePKw/cWgDO3eCDi5UQ5f+2nlw2xBfZNLhNSygaPAvcCVQJRcIPgyNWRWsHj3
0xo+hVMRgKTWDkNYnyIOtbCKWQUCxcY+hPl28TsMVpYkIWJsp8M0+B8lpx2zJk1yQUbLOdpi2JsM
eLD5RNOcjCXje+HSIdB1xxrOiVYz68Euo8fJA7/2/GNJWFZMnmlONSrMejg+h8147Ey+BWF6XWHv
/VAlNP6dZj/7CMFKAiAROYgHw4A9XVX/5I/OJVLjlbsyXqqiOG99kECBMz0G+lNyAyw27s7KBtmZ
d4Hb3PGliUzjNc2EU+xQTKoT+t9PjANmrLZ8Sbea9Xa2JjfOwxrCb1GxJ0yCvsITb89vx279A6rz
U+NXj7PsDlOwPgKVNalCpp44Hm5thB4ArGW39+zqEjDdXpnNl3nF9FAubwXpMkeJBpGGngqlXDie
agxzkLGdFxOm8UkHpv9Q1y3Ql1DkOE4IVrUsk43HURGWJxplz6GJsGTIh9/UFuHqY42mP7B6sXT5
XWzLrayGfebpp9E2n82w/e1u6/UAAhqjD3MkYaT78h1jIZ0vPzVmm3TK/SVCn3HDM25ckjJ3Y9Fj
l53qb6vwLaSCc7AbWmaCtoHYbUquXBF+CLeWrK/byc5XNASVXk4E89x3fn4r2+73hmsfkHP85HX9
otbGjLcqOPA/H5DK/briW+11IGnkFYJScd4PBXgI+bprQJ7FCN0xq1DsMApM8ZzPhB3K+ZelN3Kp
0Tlu20fpbjZo0rjv8bwlkRB3bVve2gWPOfaXYjfVRbUfx61EWJntB9FrdAgR25XFxm3LYU3Ic+hj
l1trJ3X7oYX9vHFzN9zYvItbgQCemzEnQ/Y0OuDBs8oK6ED0b40rxt3im99gB0u6Dg16StH+iLrh
2iIPfyRkS9qrrlJNbtOupFXUWiNqYKLpu2hQ2vRzgEhbF/dW0FfJVKOxoPP1ONTLN/v/fFSDbdC8
Nj2WoX+E7GYxKk8GAsU47+ZkuMKcbmWAzyMNqXvjBu7ro3LDtOMPOzmjXpkXBk8XrwBCn1tyEc0d
JYdoRSaToftK68+2dfG63Em2Zpp5KNgojNmbA8kD1ymNPQTPPp9MTufKY0vO9EGs3Uu7VB9MZsAi
nXWo6AchoYTRcsrunJ7djQqR3YxKOu7gezsiZfa+EK/b6t/rxv9qyH5VQ5tUVfMwqe5Xr5E/tgZM
JC1ISSHZbmz7uUNVlkRcask8eBR05MLYuUt77mtx50bjRS32WSrr6LhjALr8TqO0ua9W/5lW6tcp
vObVU6zcrONXOeb366hPjQxupZQXr+7hfeR8dHPrQRUgIbZdHcg+vteW+2uos7dtnn7gZ37LzWWI
A9M5Q5buTW0AM0e/7XVyTvk8LMlqg/QW0hqPWzgBGm0HJze/YbV20tsOUeOdlF9xy9DctLZZnxAn
jVRxyB6Chmg93EWxcMfT0K0o3W31zv7lJIYXDKBc/UdXwj+ZkuckxBgemPpJyutgeDWJ4v9GN664
OKSn7psyRIkOCUm6q5mUAScOsavwLPIOmTLzHAaD2NbFwKrukurezD9zlNQ7Z1XvdhbmCdVdT9kC
NhcEOuMBPgX7TPV1vLZOnyryPLlOXZgj/dzb4Y1eqIu/trmk5cQF2IoVlnJDdaab92zNHuZqvBGt
+prguJaycJMBIS8YFdHwom/EPu/QPpt0lJBycsZDdW+F3Z/NBJ9fA8zIk8EQZdllfura+Xbg49MA
9TE4J9H569EfuDd7gWinwDWkRZMhk5bgSBJo3Wj0ea2iLim84X729Y2TLaeNOx49zoHGtas3YDrX
jl+ni9X2CRo5en5hxj0jfJKt/dtyhjwhm5jTWxqMoQIaDjAUsZLPGd1OPGfXUvNwarwyBnstSLsP
nnKiA3b9lh1lxDU5wPoIRD/IptK1WKY0H6L3wfDeAquCUxC3ASdsUJiPUV3cUD7IOmVUMLotqlyg
9ica1c7zgBCBqFmeYQzplW4fwQwBc3pwoAUmfnaLXz0SjI1d28iyT0xQRbzYPLFAuNFi2iemcMjY
ZSyedUg0DilfP63GXtDr+OnIr15fdbrrSO6ypM3vuhhKfzWoApjkHgeqA4w56OMQ5Zgp7VZdMnNi
+e4Q50yBL7FWieBhdMbgqER3jfB+tG3X2luN/xrJ0DxhJVqTTfuko9otC11hcT82vZno2pUIwFnr
FYqIBxPtRYzSttxLC/i32hDbtf2KyR81SL/QMzAr4zgPfsbjU7zaUJ6d9H91C0B/6OQ/sDjQ/VqR
61+VPxBPPZmqOuVoxUaLZchBF5CvyO/CRx0YL1toP0yB+yNCYOjB8Q+zhJaebQYNO7jV2/Yy6eC8
1tRd+vKqT79WtjulTGyDx3enLPjW3Pylu/k0Ill0+uBnP6/vQWSb4I3Duq/Lgg2CFOxjQWETQpOM
+axeYTssZ0rD2Z5jFXWXybFf/CygQ0G179AIdxOILw6QWaTTZD6XOXNf53uvWzs84yw5uc1wMgLo
wWE7XrdJ2RYvRm7cTU32muf+rYgMFnZ9xo91sdV9hMIsthXa/a49kx+Fsq0yeAzXRTy4xd4cgI3V
cus3DX229fKBUSqS6pW2iSPc7A2eoaem5f6KuvPkGxdpq1czYFoaQTfMkqHV9lsBWCUeNm/9qdEn
xcptINBUsMAq6IR3iL3cjbkqszMSxT7B/f+qK6b1UpxzWL7Bay8hykpW2ozR38kfPfqXTMd7a3Lr
Cw3GUTv5eWr7OwhgIM92iqdQf7ZAq4lhG/dLVKFklW8oMuKqofmrTKt8ec0t+bPtNUivfVxI8gdc
kDekgV7awfz05ODvhZm9jK1/QR2Q8mZDzDAbSjQmagJfAasVkbe3gyFpN7RgSxWcjeFdT2j/sqk6
U1SVU6XixGYx+zttmxZTXf2DcPU3x/BvKkQu+ILe3NVO6KG5nxkZwFJD7hYI+boeQx6phQRWcCHO
Bsc/1JplDCdj7jRsfPJNXGUGbnszldELicoHFeXpYHlPjVmh4PV+yQ3dHeL0k2TrDgzvGBnLi4uu
bvbqxOrQ7aKJGaxtS+nzwlcQoNN1z/OaHbGz3BtbBurQ/BS1d3Rdj3Hnq+0hscitRiy+FW+Tdj/A
PoJdvehPTuXn2uTxHaFi9b2nIQjTNggeSAz8PaDAhlg0vpkJ05Hs5toKn5QNNFTnUIoDDHGqNbnM
84JsKMMUVLZytxa/zKqqXtilXnvWEI5COHBXxnlgPFRVeCfLCa2j+Yyl7wkANemvDiqLfrm9ZIff
9bjRfmrIbzI7YRYsgWyBJyH8MkHTkssqMuzDVPVMqA4h4BuDyjbMv3TvH1xjY5Iytp+BxcnTRfnj
NYY2WxhhLG/N8QWwCawQMatUb9mCrMqsGcmnPw6nZOwvEOt9Xx/zTtwuQ/XcRu1ZReYGL6XZTikf
AsQfZaLLEbimJgA2sIOjR99X6NCOFUUmpLZZ3xiLO+3gBG7msoBI62wjzabmvAQGrM6qf2ateguU
4xyoGj4YFWeDj5sVA9qpZzzt2jHpfScu6FDYoT7MMdiNZTq5249ZmAFM+pIf63K1uRls+8zK9uKZ
LcQuXk4MQ0UcbajG2+kXJuyHmYxwY+LTm8IZjxJH5GGS4qXwgxvRMe9G+W03kuPljtORh9nrUAHp
B+vNAJ3cO3Z6BdDtPAPsQlM4G/PZRQrF+pm0nQu1wC8W5UlYrBCyEWiT10Pjt816J2WYGp46N4qV
1St3rjJSPCQ2UEhxMoi0RSSE+aaMwulgOAShmat6WLsVPpdhMlrWI4rqgx9xUER1+zQai4G4V56b
fEU6yOvY5WbEZT9XO6ufR4Ss+StDVWxpJ52s9d1iJkMlyG3vRLhMpt5YT8jk8L7BlVMUgKvDm1Hq
1TCxnayfrNWZuW3tR8owj0buf61WcZoUXBCZ5TFs7MyswO+Wz351CEOFA2/k9mdl7hbrQK0jYgDo
1mTkpqRKPOnK8qZbgjtYsxSPXIIflsx66+fSNykBBmXqSo4/s2Ow3vp12EUIJhKRLy0M/9zFeSmq
NOoi1kHfYEaQ4saD6hwRjibaCveFgNBzfYJ58+ea1iKOrYFZ0QmBje3F/fQXDhBXg21aE1fUxmVj
uwqfa9E+EWyMJphUeeBhJ5xT7XCrjBhnFr3zVe/Ha+nedRS9HQwRPmGI5CiqUDyYI8of2W2/sx73
UyHUizLKMEaUCjaX5WwhU/EoPO8O/fdB5gWnGxIkQJ3h4JYctqNmXSgIaGr0xD5er6+tHX13yGLi
sbZu27w+OpnHj9OmJDvvco/HRqBogfMefZDCuC1Z1wN3hO3PX7AnfblT8Kw799mug9eImXZnMyo4
rjr6k3sfXOlBNpqnWVbvkWG9rIHzGZXeitdGnDdcTGzg/fs4Ywrwu+UhWKhgk3YP3DbNDwPmYLDp
fMU/ttSMWzzZ6V6WSRfkwJhC/vQXfqyrqghrX7K07Zcd8b1M683x6p+ZBiLfRJunmUC9Hrp7c/bH
nWuLT+bybWcHYji0lKfvqELjY+od/QAZRPm75Yo4HMIjJJl7iIQPNrFZcwKyxiTaz2+F4bzO/XpT
iRqk134K3JY322Q8Vqw768BjaPH9+8EFC+0R5URiA38HCh6Xb4Xyt9kkEhzL5BAw30h06nF7cmDa
2qDt3sr2ogJYtbsnFl+G4Cg4z7gkJPpRkU+3YeFc3Dk6WgvLgh08CNcAfPf5GmWeMgadJXIzvJ9J
wY7IkGkdjSY7RXN/n5E9AhwmMFJu4xc4ibxgKWrP0RD9Lsyyw9RZopdf7pBeHahysjBiGQTVlTk+
YFSAtSF+Ti7iOFwIW6wL9daNw6++WG/JWaYDSclmH9gdoJhZ/LazdtiXDlMULOdsmmeKwHVq+m0Y
uyRn2zVyZATjLETNxonSM+dq+USJMq/zXKQ1mXwkYBVJ1yhIAjefdsWkjHjISNvuxbLfEDNjBoFj
NpDb83zHjCMMOEw9smGt/ZdZOPoKv7B8YVOn/hZ8yGkuWTh8ZjZioShs+WoB7eRFzrExoQrvffPC
InY0LUQKRj+lXV3/ykZfMzEzDJRygXwzzIMr/ILQyJKOrrXgduhZugyryW7zOnpxSJKFT/PYYnFl
Yv4zzD0oQxHTNIaYpwyG2FBQbmafQ7NlyK0gVdYAb425xp6H/mAoXO6nUgVf81qVCbAdT/0AZHW1
F6yY3uyhzgrrcN+0tUytsvh0yOaJDUHOu9/K/tC0tFEt6/LZs/ftARBfQtO9+L7LOi9Khzw43o+e
YM8PKySNbTE3xLqu8wfIzIUBwpDXGPOl9sslKZDf8+Av5lhXYY++FkkXeM+xMzggCyGiL1vmIVTh
kL1ybSHgiIw1HoMm3RzOEKNHkhIoisWqEo5XThB3hnFPK/y3u/rOuRxZ7rx+4fjqkc25bjEe27pA
fqDAQWA4uz09AGXMAVc/cpTNiVV2j7201lgqj7pEWZBhAE75YyjdJw8P1l1gu81PGnrC2IgYoM25
y+6aaqU4q7PGfdDTEM+lqfCluC9QyaAgC+fKXHlGol31iNKm2wunXRLTn2p+QGagbuAKWTI58zjy
MnmDOg/lNvGb046OHgQgFf0Hw1bcklsZvPjCy74t+Lonklq5rpdhifZqc+yjaMY8cWYFNtvgROhb
fFVeYY/U85jevtGIp8aWnIQwH7tjVznTI92wrC5cRymo9zfH7ZB64YY5Zcg/uVTmUwsK/5Bpb90L
odujWFuUtFbt7Dflfrga7aTKQfhw43zR77aiLUMlMM5Q6bZfc8346Lq6MdeP9VauMeoHdNWUz1AT
uczZnyqojN/jMC1o6l0Vnn1PqoRRV723AHnHunWnJMyolYSmHJ0fAL+aKaNAdGJp0Z9xg1sP+VgN
dzooww93dQJe6a1HK2EY8oWwkPptyd36UuCbZs6oDTQ3RjakeY1aezc4+fWpw+l9IFBtObZc/7dc
EuxWPGoYegLKMB2Yj7rlTVkHy6AEUwVwVN16u+UuNwLiRmYzhZ5r9fMbr7HF7bghLa+cq+qkz67K
bl0eLVqj0sor5wPCDOQ1+RTaqeP43ne7ICgoWjTAk+nNpClOHXUpY5E0mfLPwQAWsJXl+j5bCobb
Z0xxI9z767ISJ6HkjLy8yVgNest6V6gugaIi/KSOOZxqpdArFD7e2JCJ0zTt8GGQQPEiD+2jUyEx
WBrr+trl6xN/M87msHWIOSnEqZHtkSaNAMx1uKtntv/jXHf+oVS8nFXlN1+jpb3PcKrnfUlB5UFv
2fTSgOHc+yGnMy+ZeOb8bm7hP3iAK4XBdRhYgWBB0pFY77v+ymXLhcbe3jauFrkov4SNGZ37PCOO
cxgKUgKyaj8VUXjKishMSZ1kz0J4mET9pC+lHPHwb5O+EXNd3uq+X/4IDaRTG7jYUb1U94HGByGG
Zjj7NWVOnV+EtMVYyz1vmnHjGK6ByqML7pwM7U6EOSF1itJibqlxPIP2ntdVaqx9m/VMfoJ3I/ti
e9XSYsQFH0nyXm73SJPh0xlgT3ZrUl8zhTwGGmc+E/wN1D7xeBGbaR2szG7R3bHTjo54Q2iHdJLg
lu7cytnYmw0RHKqF+vUm14xLhcHdrDqT89ILfzi8U8/jkntw3xavmiugzzC6xxjMx1tK58WhxE21
x+GU0w3eiRuLJzjGUznsTbFaqbQFSwo+8Nusi8YHFx92OgSzdbScigLQoi9OZFVVuMaWYs98vx7G
Mmt+NCKEDUAUum9U7pzcfpD3sxRc21cpZ4VRhNAehzveEWwLw9Km42YHB9IfBAUg8HTDvPzur7ze
XOruMmRZsMOH6Cc0pUfnqOJ+rQVpwtYAYk2fqLydoTfJTlwky6ij3YvqPfeA/Lg/Gh5AYqXXMSln
H3FC4Zl37CMbOmGP/lcZ1PgYqmLvolTBDi/be6Tlj2HhqufRkssJPhz2AaW9SMj9QjaLwThhSlJV
PFk9av4K/ibFMcfhNqKHHvfLFuAPDMoaun8eI7QxZoUpPoWr7R+8OmtwP46yum1CxJhcpVVi5UJ+
9KLpnySFlgf8mLMpE8jEuSZcgUdN91WBNexmsapT2znRaXV7LyXtaFpLAK62xgwl6gpQuzDFgzKK
7raYFmfkOprqw0T8uohHYVCqpPEeC6jdfP2x+JX3ZHCIyNSYlTfyY5rs7yMABQ59c7JB+uhcx2Ll
+urnEIoyShoRYDSW2WTSelUO9l3WCBz0PVMdkL4VTKk1jOEKPjsx0od0wPmsWmWhkTgpBoSM5+7T
1kZNeAxaaUS7sBv7ZzJdynecxdZ8Ek5T53su0ghpqR1UwQURQmn8mFCFuXeOQQLGIx2FNUbCjcL7
+8KrnLpCIsD7dEOqjGL8dDc5IilTs6dQaTDRpE0HG/U10kqWIXKJFCdaLpeJ5IPZW66WpDl4bb2x
9tJ8rWV2UzgVGEgQXvMkh86Z/X2Gl4CnDc6r19LKsw/R1WpMvbmMnkjGQnS2dh4qMa2vZkRksFsU
1w41kuxN7JH+TnKF9ztHdc+ksjJN1k24yrgYS/R5rDULJnyz39ad0lmj4HpXPRvfU53NPqKAwc3v
grEEii5pdGqfs+3adkWCchnehplVAq9mof2OW7pJWt2E6WaWvLYmgoMunWrVd0BCUzGeMncothh3
CGFSs42dMEV9TTxHuLS8oYwzlbNXsuBzSY8c7TMPlq6LN9Flv7M64I9OyNGQhCPP1EPZ99dPoiwT
jNReGnWhRmtsk7m6zkaGHPrwmfSO+cVhW31ZloaLWfqaCt22WzdnN+VuB7tf59Dnkv/wKPAWJFND
RvjRfkacQndVPViEgqEElKlL2BKL7DJeBVmZC5xkhLjWTm09m9nJEFFb3QTMC6iJFh8zwxRiwL3P
uUquqSCOWx0yPXskmzn2/GUGy1ak/4PEXx5xnYlnyxdJWGFGKD/74NllFMtxpg90c2c6TFz8ewax
AUJdF3Jvq3d5RUwSERcSfCFAlg7khPkxaurTtJWIbr24gAPzqJysBWwdHtl/Zun9z6/lf2Xf7UNL
SFbbDP/4D/7+xeuhiizX/+2v/7jvvptnrb6/9e1H9x/XT/2///Qf//5XPvNfXzn50B//9peUI02v
j+O3Wp++h7HS//ye/AzXf/n/+8G/fP/zq7ys3fff//rxm9M0KQatii/913996PT77391AqI2/ktk
4PU7/OvDdx81n3lbNB/DXw7f6qMY/h+f+P0x6L//larAv9F5FASUaloWtRLXyPf5+58f8qy/Ec5u
2iSo8i+c0KaGoKE3KufTLPdvNjZPMFnT90xsWXxsaCk64WO2/bfIZooyqeklSdYnNPr/vAz/9lb8
51vzl4bsg7Zo9PD3v3qh8+85ai6WGjq0CN3hRwwo0/pvbQjT0kRqbVxq4YIcVJA7Tef7yliD8DE0
8MKlob6W8nT1FpSJLozQTZsgNA7hcPUkIPc2iJXJ5i3h3iFsRU3ExVxmY0R7KUdchKkxaWxVQdM0
TKSQVi7xF9OwXDT3BNGHMLN6V0CkzUc7oJMHZBMxWp25tUavtxnjD9mN6Kr8DvTg0VuM8Y/v9xqb
tcYKv5wIw1XX4jx/AuY0B1wAW65Vd7eNfsFGbi1Wdt/qnhlg1MXdNgyrfrb7pTQ5p4vOOwAFjDau
jQlZf9wMuCZOrZgkW0C7hSZUxJVA2AiHMZIqD3QBdA0u/ahRRA1xM+LYRQ7ISZ6E3JxGMmTKrBPT
nFq8sQbmSWT7oWuW21GDIPa49pHA1vt5GmvJ6O+7GAcNGOCvK41WJaPdANeZwUYUGODME9iPLlLI
8Lk+5ZF2UT4xUH9sJWL6k+NMVns3lcaGfcIcTWdXkYISpEYrveImBJocX103CzF816GNSYaTwDg2
xuBPSW+G1otdIxXc56qr/KQuPOttW5y8hFCKNv6FqGkOFyuswzEMLBnsV0kkML0Fo+N3t11VRMOD
yy+KUZzUT3QP1hyR92OPkT5Kso69ZF1z5G5hR5PQo9W4ekx7jzJgRD9BzpDnwTcgGiQyJvFLb4ou
Qc75RkVIuPDAIrpruQY48AqB2dk1WOo0r8+MVLw4JlkkHZlV9jUzqa5m51NaGxIBpGg5/GPVjWlO
9tFHqyr4cjr5CBTwJcLaSz0EuiM7bZi6M/FdDIxLyP62M42RiJUOrdTyQroPaqmhEiaW+sIz0tb2
pvKkAtBGkpfkHB0QCYh5t1be9luNtf9b57V6xuYtvKTfTOWltVeGSGLnBaEegV+O90VJ9fK2uMaK
WLaSfroqZXhJiRpW712hDBJrxsxwD5vXTs65Mra2P1SZrsuboibl7yVfNyHSzIrG4okmhNpPI1W2
qHI9/b+5O7PkyI20y26lNgA1HHBMrzFHkMExmGTmCyyZzMQ8OgAHsJteQK/i31gfUKWuFGWtNFk/
9f9UspLIYEQADvfv3nuuqdYQRbrwAeOS97VOXMfGxxuYr0NeoQ1VDtrthcWkqM51GI7sjqQhX6hy
Mpo9qPcRct+kA4NUruzw5oI5EmwNOBZzFxiDxmHXGIG7lVZUGGtnHB40pPBkIxkY2WzROvGJ3RxU
Ku5ocEZ9UDAaxgW7cYEGX6V6Kvf8wPxMYWbD8cxwE+O2jj17ZAJjQz3s+AqdNd2ERv+YD0kBTUD1
lr9r7JZj0PtD3bFkn+7kNDkp/iZNF5/ZC7YZsx4RgJ3RHpr7spIjj1ptF8RkpybZhqZT7dupdtfm
stPcs9bUbI5rPUn2+81CdjCMCSTS3JbxTqtOjKdicjSWPt/oXSyuTV1egZybOOFqp2LoIbxQ7KPS
z+ZTm1aht9eDP8hTCQzS3TupF8z43C2nO/aqiac9ssSkj27Uc3ms4Bb3I5FmHRIkn8KSCvlRmQ2u
ETcd26PWuOGf3Ca1kELJSipCk8CmkMaWJhcDyhFGWIBi2WLSIyrDmV+o54xBMldvUBkJ/o/Wy8dz
NPkS15jjpMWp5+pi/29AcLuLhrQC0zRYLu8WdkRzKSIPBaQic3oTUBE0UzVtM9BAlC7Saywn9Rf4
Ip51a0IDZNDvQJhcl2VXATKxOJY/jm2QpHvVBEycenobqDsdCoNwm435ijp7n3pJG4tmgTkeVPRV
4kRTQkp1Dsf94JnznG67sQRrMLNPtC4CAkmwdfmTDaxGQJ8eLBQNMv4ympeJo62HvVXDdrtF8edr
8/1j4E4AExnhx5986DQ+zTqRnSUHwUOigNzk6/lt6qLcBQAEb2IXw/EydonQU7EXtqjuXbdoh+MQ
2vBOpobR/iGTU5RGqw5mZYBiNEb29QCcsz/xx8kB75cM2XVaQ6OuVJ0uW90QzP9aZQr2tR7cxQlg
dl7R3JY8oaqdKmd2iUOXVRHm6W4wt8Ew2PFdVDdhBXfDImV5LH1/cLeRbtjXygAA3jZSLQAGALrL
tDLj8LDz/d5x10Zh6At0Gx5XCcjycGMVIBWuR/p4RmYuBcEqvGF58o3cEK9ezMJwm3UvQ9z4dT22
yRnaeW+f6mROSfXHeWFue1b8ZhvAoZtORRbomZLUerZPaYoXgXISlssrDoJLkt0rZXrLkkd0QYRh
H2w7N6rfqtHA4uIabvS9JNcB0ieza4KngUfacTrnYCG01BQ84zo01TWdUCX/FhA2wSBk7Gf4KUV/
F+jctXjkmMzYld2LeWfbIUkO28iIXEdMCbeq9uRTVYQMMVIIhMDAwpzoge9WLo5sP3V6QoSyc9at
27F28PZa+olwIQzfA8Akykmw9tsJBLp5bScGt04ryvh5EAg2rEIpJwk/42ERMTB7lWPA6cXslpNA
VERhy2EjmUg6tbXlQD/yqnaTATH9+n54iHqT1VCyHFYYnG2+QrNFdcQFY7d665szl02Fsl5tZBWK
AZY5DLMzCKWq36dp5Jcnzsj9tJPYty8tJKxsBVIhAjGTiZk/xmq4+rJimV5rKgb6Uzclkf3DagLC
bRXct2CTSGYPxOkL5qOkq/EZ7XxgtMFG26hyO6bZs7VVXNIs1WgfCHNFAXfBJ/+0zFTTiryGodI1
6EDY0HSj1+na9J1YnwaifylRvCQbmJGV3cbMbMAWXe/1oDxYNYbogdErK4NFisFjde7IKE/oMjUz
CJf8UwN9Tuw61D0MSIWfaGL3Xve1HHkm7KbJ6LgXZCO0sXUsXWcsrO9kUti4fG3LZ7KZ4YcaZ8Sr
Vu5rzZ7rBkAVqAKjybhTSG9P/fL7W/UYMttkeMAelSOj1n5d3Q2z404bjwnquNjKWnnb5sWAqzql
l7g4exkS6KNi3QoJ8JVqri6yKNLgBaMx3ypvAcCEyE0oX61u0vau8bnf71NfZj18LDX51w4Tznzb
tmY/c7fLBnMBjxVynVnKNcvUuiwfaJSpy3vbn5L2KZ1sJzp2TK+wpnll0jZ7WObRW0dit4IwSov6
uuPZiWORPEoTHiP82N1Rlz1KHymkMj4gVKDpcy9m6SX1MoIUbPV7vE1mlgbbPpCgxnJVwW9l9w0Z
tERg8wnpsVkyVkllVj8AO03ZS1HWGKpUXG1IXWHcYkZal1/ZjTfNfpC9UxykyMZXjZXOQ3hhI3Zd
RaM54S03OOV72qgfpGpoc1llboVRN4ongzwYtpnmuXBs9FI3CRo61quhm88h1GV/XSeRE22oDe/y
HVZnpMxGYA3RumBrpvHsIxGwRx83XkTXFMEWmxsI9o3N0LbnLcNLKGagA02vFLaMIkmWFC0DnCix
Gf1QFBm1B3/Z+vPd41oDNUManFmajBYmiSWuer4sJOFSeNme83tRX2RSdfo8NyN3/FywPTqkpcOJ
Pu2Fqu7yycbU4+OpbLK++Wa4APnQiap0OBiNv3g8Pcv/nOWJstYjQ6xkR3ydBVQ3YCQPsdN1DU7C
GdPcDIYq3vzzc/Y5+dZWqvrR/flQ/efD+f+Xp3HOrf/jj4PuX07jd8nX/r/+18dzOD/y73O4NH+z
PdM1A3o3JPtsF0T+v8/h0v0NAycFI5btc+h3bHof/jiHW79RTm27HI6XImFI84Do/ziHC5NzuG86
/J9eIKFx/aNz+AeaOTMqjvsU6gWS+j7xfuD/uUcBY3DqpKOZrqoYZyUbbrt8/ekD+ffJ/+eT/sLE
/300s8wzXBeqD4d7k/oR1Fff/Nh6uFi4mphsygpM76Hfdwd7b+zTkzr84mWspSfjb17I+lBupuqW
owIyGWZiKymPdekXF+ibyCBBOOWnyBHMycgvyCc5KH/bd9q6DWWN5q9k418SL2suxhS6T50tlcC5
BvKYzqGyWVfdKLFcUjEQg0LHb023YtIdunBmyjX1mmMMZbTDZzlk42U0BOA+kuvJa4wK1K0RvguJ
LXs0riNRQKfJZB/OG8a042tXRhLXU1i4HD9l4za7ZF5cSsWUsFzWTPXfGGyUt63TtIt9duEMw/eO
H2prWfMMn7oYolucefe8XTzH9ajQPX1DBxD7eqKYSLNSxBAFUvsMsby+RXRNDQZ0tv+ih9R4dnxr
vKsQzq+LYEbUNRlAIqvPSfe1GuPqSxql+UkwNqAhEybrpWri4g272fiFDR5CJNONZucWIzK+YFd+
6UKe0vvJiKczaq+xBZBagXUoImYdoZm1u1Asi3A8eBa+i2rIHSAaDEuOTm6R5eu0JOxuyqG22Wh5
YA4Ag4kvQ5qiBDcEGNMb7hv9PKku+lomIsYkJBePPl706y4boVDpsD5RotodK/Yy36zMw18VhFpT
dBrY69nug2uZ6/zBoMbsgbym3vveRDy5UY/sIUNcTto/IcYw3fcy/uNqlgWRh04+d50GGVv2Ht87
yGx2VFnmty+2RsFoowLPSY7ggfOjHk5uASjYBEOHEjoJ9xQNfrrToIOCdVaq+L40Moy6PTI0ZKyO
S2c78MmdOMr75zmY25e8m/1Ho+4GYqRoiIqBiLPq3XQ4JX5bXNy8tD+TH+D3RXOFw5FZOio+asS1
sFRtrVpdQGmbdGt/Cb3cOnEixwIUu1mmqZltwMp3HvJG5ZbmoR2b6K3KJL+ho6MUBm45EEnCs96+
tGMC5oGme+up9FpOu7kPdrTw0/44aMLeWxRlOLYmqsY+ikm9TIhC6coFSLuQ66z0ayBiNiNxPDw4
yi5u2slWB/Ye+VOi5vKG6o50X9jCvJIoksxDzODaN1pmaMGiX+e97x380MeOULi+uk5repmQHCDr
85iuLWiXKq9eWjfznwmC6mPeKuPAEFqCD+ug8kwLINqepgb+D6bzxygNwQvPoeU9tc7UPAdJ0X82
iiCm14+wqwAAIKM7czKzK9t3ocYYUQLhBEfKTlcoFF5aQ1RMdH1u7L54qrNhvoFvne3LpE+uhyRL
ya/a7knUTbBVFfIlpjz9Iwub+S5GVb1L4+xLL+ULWsJqJEu5SuNyWs1H0cDMmM0zLNjmkHmEAMnr
Dxahvay7gsgZf2Y0RrFrP0JgmkbbuwHvZN5OXYDZPMHGflXoXBKQsuH6c+SN2W0rk6fSwWkQr1dG
0PKKwusR/52E4uS1A3Dqnr/VD9YETbLXIS7UXY31ambAapvtaVDGBME8EuYDYMbF7Ztm7WPps/c5
I51M1joQAGjW9M9H0Wogrh5tyOaaxrZvnexAOYo53TA4lDdaAflk3yk++148PGZQEMga40rD/2rm
/pMOHEcyjtPRt8EAjxjWZk7csO8/R75p3xZmORabyVAGukTB7xtsbRFPxM6N918J64G8G6lCADbe
tTBmzcGp75S7RsUv78GJYFXvBNxgUc4meTuW8Us1m5Z5b9o5GRAjMjDL8xl87xoG54T+aslSizp0
KxPdPub+0EFpFBGRLzjV5qfMMjomAwboFBeSe0c2b2YVGPpJXLURi/ZGDyh5q1Tl9ls22el1Y+d4
BBNV2ZcSzM2N1Jw2Y99NXjrHSp/4Ph0yiGIkW4kj9Ajer92aHEsmkJlOz8GnjMYL9Z3RFVN16+Cp
uSjWbhM0z8yJ6MM1guop7qPk7DeBeVEN+f5sSKM9oVrMx3nWCZajPtoxashuyl7gfZTD+N2bTCCc
sTX6b3Ot2FyiM+3KkEiTEJaxMCujI9/33GyodwWxq6Wza2kQv6v9EndkXxvBMW88Hk8OY5ezGGvx
bGF1AiMRwI9hpkHJBsNIx7wfmG7V+6zL030Gdfx5sCz33iNActXAl4+3pqeamSh86LEMZBQBjPiI
uYcaqiAO9RDk5xZwe7oty7l4yicktjUmo0XlNpJuz5nZ+FQ2k40OhV3iXniitbeTMJY6BJzmSvoh
n0gGBkokwFE0kudnsib5tzhDOucUbiY8wwpVnlFHWdEKF3DTqhlcG9cnF0kOLfqTskyXR0BsLr5N
PZAFirKmeC0NGR9NOeWfZFDbyH8CXlQt2ktX++Iu08Cnl31Jfs/kArSbDMtbW6n0omajew0hDCSA
xUew63WitslsdS92HCfXoiuXZVq7DDdToz8To+jrF7OyOTiOSX/FlYcj0beUswbXnKccyRaifdQo
63NiZcOLrxGEaf5rbYJmU8jRMJI+1S/1EKKbYxd5rE3yt6QrfaJUUwDift3HJTB7EWdRsy7DuP0W
4mXQONeqMVi7YMF3/YjrJAmXoGah425HR4vEMNyW0SGM7PG6wWicwGSs7WzJoS0k1tafnlCXnGQz
ZnjLNozisViJpQejlX32I1m6McTSkjE4YCHIDafNLS0Wjlr7dd294HoFXhDY7LEJ/o/5s2cWVHDE
LW0c+NuLvb80dIRLV0ev6/quy1XEKu+mLusypR6RrOuNYKBE1mvouks1eX27gz+bv4qlE2TK3aVH
ZmkKKWYn+MGHTvq8JSM6TPiKJzwwfBpLz4irfPDnCd0jRe7KH/MQgIqrS3I0c9+MGLhj/iVH3UkS
sbVUdg+GbvRB5Yw+u8X3whOXhjTwX6Ryv6dlrB91bzWvKp2dx6QQUKi7yEsL/DnhRDZz6VNxYyG3
hkXxw6oMNIqqi/JFLYet42DVvPexVDmPm2EpaRkLXJebuMYditebYcvQRNEnNl9knHyQ8Zw8BSus
M9X+vZctA023wQG9FsTPvueSohg+EQvlvjXOWVAquGXYD74nuVYYUkaSMzuL7ICzjpbqmfC9haYp
bESyWqhvXT1Pb5hsmztUGJuiAcaw+AnHpc0mD0MgO23fO1+LpqHEp4iX8puQ1Fp1zFOHChTn95qc
JuzYUk2eKtfNXM+f5dKpE2ZjcaiDIeQIHmj31kQpuB79NHrNwt4dMJQErD20onyrS909D3kqh7WV
++0PSnOMS+XkXP9OJWtisgbmUKb8ZPdyNV2ZPHd78gg8iPwWpPu6sWy4BG5VJ3dBFxTfDLwVaNyW
MV8gqfJrcIxSJ2QTG7mfOryHxMjD4CK0x8IxkZlYrGS9gvtFYvFT2NM7wm59kKxHSXU/sz2GH8MW
+DGScbAPswrGakx0FI+83Y1fw6qq3c0IPuscRRGjswqfU54BYeAAMiTPeRsB9JJdnC5dH4NDqhlJ
hhy/iYdx1TOQOledMLF4mOCAVgNuONT3yZTYHXUcgq4ezHgkyAFMb+XF9Xgzx17+PLhp95gzwiKx
vBhkyLvsZTw2X3Mo2Be4iOEJ0l7xhU0LSJXEQ09dxXWLUSZR8Y05RfJxdD25p2MKt/cwNi3AoplW
gG3C6HSrGNkxop5whyArGDPcvc5sPiEX8sttQeIjNoCbGFkH1n6ZYNKVxRjGnPL4Pu2Vv2du1z3H
saFeBuDHd34zGLvMbRpmvTyzmZamd2UjFPESL4nvmcszsgytAM44xImb0cKOTw4ic4KVMDKHQZys
jqGl1bGmEHjJTHT3kzS9fOuM1fjZbT0OxnG7UOpMdx62lp6J6mSiBpCZTyp/ExiQODr7WoASzPAW
pyMOdy4ezGh4o7EgwZPrvLM9x82ZCAEW0TwsyWIX43tapiA4gKQTfo0oQ9hrwm+sJFWbXBzDnoFz
MInDIDEk5nEggHLDgY5ky9QY5AnQGglQspL6t3UjpDw0Zvyj8Wbz3ktaBCOTWf+91drzsSNr86pr
Ub9l5Nm/j71Objkl5E+BaIdDYovs4DVJsxlHgmBRXahbw5h9PJC0igxhQydMqLxrK+wI0FZRvo/T
Oru1loEx5rH5tvVrpMMKFEsLf28dkEgln0wKY6xJnnIKsYZt47rO3mcoeJViPY654tjXNSJzH4cF
zYhddMS7IqAV1pV5iL2oPthVF6NcDREriLSLu7T2oc6HsxwfrSDpnoEqBG9uFDb31tCnZyMQw4Mi
9wQdY8q99TxpijTA2kwbdqLiGOUF54V6TqmIMhs3OgReT/eZH0Nt4GR1jcWLrhY5iHMQedbe4cm+
JaDb7kRXIAdL2ZigkaSzlBrgdaIORk0rScr94uGDX2WM7Q/pDG9CMMM7cNKS18qXFWhNXZyIatV7
v2WgubWVJ7aOdPLDmLP4YDnunnMwtDckKMrjwBGH5ZCr4yqwSGW3XmffEZxAuiIwugmY1Hwxansi
/ZBbtxLtap+G9vDa80nfit4gBSNLkiZrtURSMId0NxLV+TAlQDGlN41AAsey0xu25e3Bcdrqk2HS
ncBk17pzOQwBMBjjU0V9033f1WUPE7r1IMeKFrN0aMl9z9aUqb72pAuBaDDZaujuorU5UcyFtYjG
j8HfeHPv38gR8GyH6IgoP+htGir1jIunaVYO5a1PeQB4CJbCuItmooOuK7K3rFUlUejce86ziHth
DB7r6aELFS78Akvcq9VXU7lzkxmfALABeNPc3sX1kJbQQ5GsyB4rVxPEqD3gG6IMoJokoTjFlD98
Ulw83QplWpusLLnHuLVKjlk7wlq2qnAElooL91QbaXzWgW2xU/UJ/rsdZQRGwght5Rup6bOw+6O1
bmSSfx+ZvxNPKAT7fbOgJ4Onvw0DLSOrfa0kni0AVET/TwR5m0fbasdXb4og0ymI4qQ9y8zDn9sC
4sRNbY8MFSpm3n3SiVtDhtFXaU3opJ4VvEU8i/i2c8O/cfIWikRrTPFtzXHsQKCfEJzHbPu6Rc67
Md0huOUJbiTbVNUJsa4WRN6azax9qaes/aE7K352wojikIIwluuHOVROt5q+tWMVIGH5Kny0BHpl
nTNYSkp934jEDn+fG//JnvXzZFB86CF1cW0w+mQ+6rumNLEcMdH7qcSVDosCKzfGj/HF37dHa1vv
ytt4l6yHbQq9alWvy3W6/vs5oVhKR/80Jvzwoktp6U8vCmtmSsh8YWNbj5vxmG/ijbGWK3Gyt/Xe
ffjFq/3qLS6Noj+9msvWrAUeQv7pkUoT3iI9jGdK5H5/iyxwm1+/RedD7+pfPtcP1iqFbJe0Pm+R
cc68a4/RVbEVh8C2N+lx3m2qG2fnru0rPffr8J5510GfhYXAfnRP/Y1zcAo+eP7Z2dkbFO+dtzYJ
KRSbehvsQaCAJTT2/UasOQ9vDPOL3FTHdDU/PVnXNaRHnISraNOv/h8/yA/Vq7OnSVlRtbnKPukt
/TMbAiZXv18r8EHAXG7ydf6ra+UvI+U/Xyveh5Eyo1D2EDYfJHCK9Xydb9JNe6iu40O9d37RNC0Q
Cf56XfLc5QxkOY742C2rILtSlre8QaiTn2DHbOpHjMlrCknKDcbtdf+Libn1Yfb/+2Xyn1f8+O4E
rSadqHh33WbYoNTxQmxPNshQh+4QHnxLr9wNOEbuC4SIVbs2+FrpEXH2yaP3q7XgV3/MhxZsUh6h
yDVvPz26+/wu2GWn8bDcJiTDrBVDvl+uBNYvPnFvWSl+uje9qQXN2fD+4+t5R/r7MMxiN1/Vh+aa
WOEh2vVrwADFDjVtwxlXq3W711fh1t2+X9v/rX2qge3alscn+n/Xxtbfv7b/9T9/1sb+zw/94VL1
frPwT7k+/lRho+f/x6UqxW/Ssq3A83Gj+qbpsYb9pI7RKU3xF0Ru/p2ziGp/qGMevlfMpMvPmQwM
aXL6Jy5V8WEllYHFy1Bd4kifKmPL/rB8DxJAwsQZeZVfY0zMjt2FG/MxeaoPHu1h9CERiL8MT8ZG
/GI5ALzzcT2wbFdY1IRJmzC3Iz88p+IgmHz8QBSUQKJENIpD67EoDMUBNRX7XiqG/416ixKtfjgD
qF3FKX4rUWIumZcGNxHU/oMex/xBsfkhpIbpHW8L/4nlZl/pg42vsGIgCjVj2nMqLp2XunDLu8yh
BY6trvVC6AooUiOa8HosRP2YpNH4EkdM/xvpdI82SsG+N0R1GFKHzHOi2fh0ExjdNYAV3G0RnjWe
7e0wbZXVWQxOIKP7UHs3Pe0v1ww5fPB4jjVc6q4ST+inM9P6pLkprNnfOXSL7sOmteCctIO1w7WX
HiJjBjiO+LbOJrPYulPT7/qmGIgDzL1zAdWV78w0JZYRReO57/CprpNJYxGKk8q6qQavuSXSRhoe
/6/aWm6TnFscEGhr7En3MnK9+wnu8hETZ/QtGiMLglVdhis6LbqdEkTcdNKK7dhX1oWX9R8wlJrQ
WSTth05ZFFeFleRbryuMcl1YED3wL+dv5RRDUujbZiSxVDp70avknmzmuFGmha8H60TJV5J7EB0t
riwArvbeCxxSvVQNQ/0gO8g6aCcm2/AYeaa04mIz61Ztc+qYSafz+K57ht6NHp+x6057c9bNPVWH
7Murxj2hLVGWIkHpN50XHpUU4YuVh8HdmNvqi0VOAfxVm/Y3OK7kFT4o61qVqUOI3ZlP+BzUncOE
czNEDDph21bmWkMBJFXiuMGzymb7EEhyO2sTK9VXT6Z6K7UHv7pMiP6ZKapQMLjFlT0KKhm61j0L
0TeUvkWlokVTtzGlRY7WpH2sfjgMVg3mSUqsdLQq1KMDGKQldpUSY+B3ogh+5g9xjkhgEWQlx4GC
LaTAQ2alSA8cBu5jBs7XjE3GR7uJptdeueXF9WomvHYBXG50O9bzZZarNi1zn0cdIfsxHiPDc8gJ
zxBrdurmi48xjPYBksJw4iQA4MSK2gshROfanQS5fI9yJ6aiQYIjhANtJeKthnO67xx84ByiQ03J
Q4qstOsGl1u4nw2OH/S70PfkUKz0edSmVe5izMrN9ykrPG8DhKZ5GAyu11Z/p2saRQ0y1Jm5kHbX
5SiM/gvwwiwhL6oh9pW1q6Bw6U4d6WtIMahztRXegZBVPa8HcLrA8/IU2DVrZuVcF0bWQpMgiWvP
2cAoz653sG6i65qU+ohSylmFCToQ3U06eIaz459L4j3YdXGtO7X3uZvzMtx0dsMOTGDQBdo1wsZ1
Si1PsbVUWKZgmr87dJlHVIQYOdtLZX8JeKRUd8x5R65T1XZPqmpstHQ70saq6azuRiTaW+syYjSV
9F2j1tyA3lsuYhXtMZo7cjWR7knx/4b9D4RyahGyID5o5OuXUrUBXHQrBmuTx1oeg9b3wUFF6gQx
xGiZ2zi4JUMi8PrOpcgH9FxY+pRjRDlCmuk8ADqxXgKaCl707LQhxsoh/jSMbbd3oybf5bggq61W
EwV7QjXoRTkrMyTwnjTtKhsS/0b7wEBUEJpXHvl8fy8n6u5u06yoX1Pl2y/M5m1/xUzW+14L0oyl
Yzb3DvjFB9vPqi9AnOsDfyr5xYwwlU2EIaROYPDUAYi+Fd5gx+KbqN7n+NP7TD9lqvS1ZqRe0HIZ
is/5+/wfIzucdm+RBdyJpg8y1y1ikaRhqqvxiCIqeD1rAV6GDs6ZnWy8JCpJcI2I7MrR3au1iBPW
IlNYsjLuFCnv++UhxcQ9HRE0cCBezHjIdqQvbFCho/U54vHJ8jQMis6bd33E5mI9dVS0QtqM4PPS
wjY/+eTWLrqh0MuKm/5k+4LWasTl8ly8CzDRuxgDuiT/hmpSfeaITV5fjRTw9rlJR73nVo9527Dh
N2ssGnyJERqm3RF4cKG45qZnPpmLIOSE0o432btOVCySkZ3kBBFhWCEkvWtKAVIYRtJ2GWZ4iX8a
qhpjHiWjnGOSHlbQ1g5M46pfdKoedP11CRVyT8mq3PTvWlaHWcy8Z1IGr1pN1fzdK6fgu7loYCy9
zTl7F8ZCLDLH6l0uaxblLGi4q8BTDDfeu7BmjNCKDB4n+7KPclC7KHBGGdTf4B34b+67QJe/a3V9
nDwOi36nHDPaZYumx1MHeS9dlL7MDOejt6h/0aIDlhXuODeKstfEGJpnjUUDhYO05UkJwzjNi544
9IxU6Ulx6axIXD+lFoeisUEsTQjvguQI4eEpWlRKKC7htliUSw6DzpdmKOx7bIN0BthptYfcab1N
YxS/+X7OpE4U1vjiFRBrVRIFIL5a0VFxS+Jhowy7O2SLiJq+66mMg/HsmWjZr4Xu69v6XXslG8dM
l8effspIoHwerKZ9QrxFsmVC7V+cpnPGdWaYKTgULlymB+9Sb7eovhb07YU0Yqonw8M8A7JCWA/o
IqjF/btyPHuLimwrUzinYhjTLzprhpsWS+YROckdtwrNjzvAqy/xu0rtV81crYWljatwcii48KLq
hYvVWJdkeG4oBJumGxrWsgOmYa+gSrhDKKw6s3hrkQIe65hSnnPfu5gyXGWagnsaOMVKe2V9Stka
TUe+qjZiGS0j56otAo/jdq1Lahzq3n0uqePkMp2W5APeDLxMpSxxoBSpa7xGozV+G4mYKIbP0hOb
0Qjmbs1f0x1ba5JP9LflD5nihINjZzEBh4mKvtV+Mz8orcW202yEIS2oCpfEWI+vc9Rp4NFN/M0t
NRneJphKehTHJWvY97DIfQhewP7ropvXki8W8MY4Mh+N2sg4Bx7A7J8OD3e/T2h+nhb95YBoe54v
cMvZ0uPEYH0YABDsRRoL2Iq32ZMnb/Pu6e9//18HQ1JwXBDSCizH43C8/AE/HQcbPvtu6gDhwNIl
57iyOQVTwLWGQN3tg+M/n2gAcLV84n7LEcMhBPfn14uxKqQKwX417CYs8IdyNxwkr9fdmNYKTv+5
v4Xp9Y9HGh9e9cNsqJ56aU4u7zI9Fg/OVbXmsbDSm/rBOqT7v/9Erb+M2j681oevbLBLoGkBr8Uq
vZesETwy+WwDdNzuCPZrozYjWudtug2/2WsAkrDKkjWYw1/8IX89S/35D/loDUxShyCKwx8iGTM6
hwEPolgD3v/lWxZ/uUqXV0KFDiR+Feyey8zhp4uIk66XduH7l2rviBrv6TqhoeW6e8g2ZJC380sq
f3FjiL9MqXhNW3i+JPBp8fIfplQjWQw3gEvCuwP+cKJKbtWtqEC8dHvv+Pdf6V9HtstrLSuIj3oA
ZPnD+6t4ro9TDE/Fvddbcyu3hAR3xno4mTtzU2yK22VG9Pev+eEMvoypLNMiemphhOXM/+ElTRqy
FOaeBJ8jUch82IhtQZzm90/xHw1h/nuamC0Ph+9PH/lfTMwPSfWvffu1fPv+r7fqXzdkgb//PLX5
98//MbOxf/PJR+BohjZp25bJ1/FvR7Pt/+YsCzMjG/6HSfgfAxt+xMH+GzDmdxn1wMj/z8DG/S3w
+WpZeDEHL/Ma6x8NbD4sORBuhMkSLnA78lq2/+FeMGg9862h+AFEFPvinYJWssKQuVMdg2ky/r+Y
odrBcvX9JCfwgti3fd6bY9mO7y5O7Z9v+KlAQ3ZNwIgKzIq5JRgDpcaYax/xFFL5FdGx+TZLCOVw
1gUDDBWzO+RtxYFE2I7dIv9UKKBMBb5wvmzOpWInd8hIK5C4jA2qNVIPSXD2xmejNAQsnXLaDdnk
PflOmsF7hL36VmA1eFZA5ao1rZe0SyFyjfA5kdN7wlGTSjdj60OuH8olUtS05iA2niFQlyUuoZhE
VKJ56KRzsUtp7bZXAt3yM97FoT+CjnFfaor+aGGAKLGZQgYgM40DpHhqr362K+ATBg63z/1oUti4
bJZ122r/kzCj0OKLqCNOhJOM71Xjsk2HqliCKZtMisCT0DsqAxvpKpdqYN7LH3LrxqV5ZQdoga1R
Rew3KJxZzYasghXQz5wpkT/TPo5QiDiGCB2fu64VE7piBeIkrDP3kOn+UxXFwErZGeXPBgaGG8Mq
yahZPmDMldd5PjbjITaf2gCAdRNglNqF5VLWNBv2gGsu8jcNwKVzZfptdOWWlGEqoyn/N3vntdzI
cm3bfznvpShvXlHwAEHv+qWCbDbLe1//dL/i/tgZidaWSJBqSHo+O3YoFNslymRW5lpzjvkUjDEW
tDQ1f04l2OWNpMnhoc8tfmMtN+SOCAH0oYOzygld2P061Z8OoQG4pcS/FIfGtMcjGQOnw+xyZzpe
c1fW+QCoi108RzXwM9AwUQdRXIg1V6vi7iKaNP0wmIBwZhomdGixcCcXZTWOd2j41Z+trYbXiq8P
8y43qgc1rUBVcoy5ZVzY6qqXavUczdrARhvVN03MKQQ7rem0em8w31oXptJnQNilRDdWYyOCHiu8
rP1iHLiVjY1XAeg9aqWd1PjFQ21waFqURHEBhq687jGK6vjXNEQR/vYsjXUANUF9EUSt/u5MZlcs
cpKv91ZY/tT0rHzUAz1a6eDUL9KpR/KWI7/fGbL1EFcOITR5bgCwQdmyCfwBXq2S98SygdGBYdZd
+Mwp71BWaLPB6Ed3KXmn+txHs3wRDM1w6DD8gaRG3Qs8Bcko7u/Q+FVEQTXXQPyiz7HsZdUAy4od
eSQtmRBH/h3IppMZNiQRjZmnVwta4WF2HZJ0gYxxSpqVonTBzz6Dg+FqwQSaJo1wPQ8Ix68AwRY/
UOBQN6r90YnXlZ0YhwaX5pWjD+odr0BBV0wrg6e4aquryFD7RxN3HApKqcnu4sLQb6euzgk+6+U9
dooCDDob0q1T2BP7pAmKLV7rzNykovyVet1EPpFiNC28Hd5Nl9P+iO+bs+Sqa6wic6fBzmkiEbvq
8Y+gypqTX5pfRBz41uSrpDtZJiB5CurhwjjW6qAu8E1vw+Sl8ES2biXKelXeOI9+aJOF1oqyX6UM
5NMqAXEwbRHUV3hV4Gcmmb+qRL0Q1opKOz7Sdxi9m4OamJPg6lNjhHkjpH7UHYE84OtDX7WuqefO
jLRuF43u84WP6RF3QNsLf0tW3whcZCyL/STlyrrwk+lN8jH9931WPQ1mld/7GkkeWBtAODvwXt8d
ILD5TKUxQOpnPxyIy2xojCN4OhT4eQvKbpW00tmf3cW2TXkGJsJbO4bGFl6EeZflpuCIKbk35+NC
x8fX1Sv8iOXaIhplXiL83gfYMK81is1IMS3grqjYbnMe8y5uKZ42qMhn2OKln2WvSKs0k+B1g/BO
IFyHOPdUae5pZXJrsz7/rCapvMkdHCLocibAyBZpRhxyhLZPf9OjlEoDTKVLpPboLKLc1m79Jg5I
7lPyPdZIc1Ml/UjBLVLfGifQFqYekFfbeB2Ki9gkzKYn73aFVY2ANr+q0D5MdcjKixttm1heuYwR
QDwqwUi2V+BNl3oR+7epk4rs5KYA7yLpNlXGnI3gldob4WsRYyaEJ48PjU9vucStjcAirVVvXZuq
tsu8siM9157WuGacdWoCz3NZrYCrekUurW0kf/QGdM6KbZFJGxhnCWXVtKkWledQNEjrwnlAZohs
woQEKs561AlnY2SP42rE37MfJ6I57cguL6inwWzQQqel66C1Iih8GNtta9n9VqvG4L0fOyuBf5vE
10MSa4YL4DGzFuKjKBL7tPEdRan3BOeiuTAwfVPLBShCbC74z5va6bsNhlLZzaIhfZyoPCG50FjI
XIzjECi90A7xvVaVB4i4QxMHEzCTKTn45oXReS2qDPQ086YxKmNFbEcIlkoJOxrJfU3IYACcAy5c
Lgt5hxaW7x82cN8clsWu48OuxOQba7NfNmggOQ645pNuahYYoZ0N5o+AD1dCWqg9wf+QXM8BI+I8
/HkscYo7GctB/ehoBqUj3bJPGlWJFKFerM0fulezLGrXo7YqZWuZKypeA3zJdE1mlj2cORWwnfw8
qkYpwOQPwPcmZ5+TK+yCKKXIab8T00PwoDMzhh9RZrnHS/u/Q8H/0FaTOfr/6+7t1Uv18v//3+vL
p5PA73/pr5OA/jfk5jYVUE5ljuoIxcI/TwLIGAx29rx88H3E0/nrMCBsjxwdwHnLqP7499nC/9W9
tf+m8Z8yHCAyLCAmR8z/6DBwcnKke4u/UTc1jo00cW3RJ/64Nx+qKoHNSCeyXpBG9ebvguAw/iBN
xg2RtNgqpXVAs2t5fVbNIN6+T3OCUw4NaMpI4pSkyOLt/VAGIFJz5I4xMiLTjTKLt79LO/nVv1Fy
+NIohsek06HGQ2qaoJlOZgIdnyguppKQ0a1/LCIpwmA5CxbnyihfJroC3FqYgejGI8c7Klg+XBRB
TX1MqMc72MBNum3W/TJY40PZfHjNrn7fpI91PvNrDYVTILZW6P9A4W3gVZ9vXsxhJyTyU3y0OuuX
CkHsoXNKjDjsxuHXxwAyNtRZvIccPMUPtoZEUvfguGn+4bLQCq/Z+cWQv7MJ8rdT0RAQP+RBeKDy
NTxJAFMM1McU/QnNtW2UTYhK+eaGaOiyUm1FmIuy7pOeDCxlbG6K1h9uUniI8qwtc3/Z2ElKSHnj
HCq79VelYXW/WhBAG8IelK3As9kzs9bCV4Sa0kWALXVtJBLwc79qEwhN1FSfaXG0d4bdFztFQtw4
a/DNbXyrpprPG53u1IEMNSMYy9tKmXBJxAmegI5kDBtKLwl7g30hJ529mtqiWMBczLaEzmbzDoAm
Lku2xOm8wijOHdRayHZx1QXXMr6FlUykyV6Gu7OXNf4a/UD9HnMHjkAYeAbJwA7l9RiCDADGsB73
Dsgm12wwUZS9XL+Q/CKvERV3M8niigbFC7acFdLNSArZAn5cVq/syGteJXCj+GNGsLn4VNQfNBXB
NxBJtZQ7E5IOmwzoD1pCsC5y53U41NaSIJFiVRi59YhfksK209s00dVBwUxvjdqVOjkOLPTOfOjl
xnu28C8sIAzea6VXLytQ+dnB7pvytnayHi5VWpk/HTt1HhsHAp6aQSmWu5EC62Sz602H8a71tXBb
D2X5BvCwII5b8+sD/EPvUp0sFRTO2EeExbUN2D3AEVun93scm7y2ujtoEbmpaVFGPV84X91gx2iv
nUZTdxYxt7c5O4YXi9rAA8ELlAOhyYzX+BTLS92CFUZuqJB7Tro8afxUu+/c2GzJx4rykqOm0m0T
TmLLWMK7gle3tHpKpqmZz6do8K0N0JTuuWrK8LLUAqt1ffy10FecIj0EQUswXKXAQfZq21j3lia9
yHHYw11I2nqP2BkMp6c5qQPITxym5ePBGniEOMCK83YEM21uiTM4n2D4ZceDeT1YUJmqTtK2rRrh
BAQdma1oiiCOIPO7uywDHVm6kacOQNoeXfoDlCzaZg7J1/5EdUAXdYJWVAxEXCHFA3EwodVmrgcJ
ZKhbpH3zQxcnmo0qqg+NYRZ70rgU4uOoS+Ch5awD9mG490PgJZiBlVaZ98eKhqF0mbPUTD0Ht0gD
9sfURbG88I7FkOpYGElEjQRDUvSmkBdLhqDnkAApqimtVaqb1MvVe2OYDFAz3Nml3eX5KonyYYlp
MsS5ntCUKZpseq1FwQa8G67qJIzJVhqBL9za4zQcEjoYd32DVcVS4+kSq1exq4LAalaASKkLxRlI
iYUt9nvKceun+KMp7cbcRmhTHLeHzXGrGGhdaayMyh7KeZKl3boU+8riuMU0xW4Td6ejrdSWbiq0
qKQNXN1PkJcAKGWjSiMJ53dhOeNeEbtZKUgCttTHTW5X1w3x1+x8gRaN78VxOxzRHrYWBMOxTYaS
Gl9bZVX8UlSUHiQws6POcqvdYqCQAuo5LaeaOMdI4NrgpS4msSevbSpelRe1PUnVMTD70nbeJEC2
bN85yxJNdNzWe5PqPGhZh5OoR4Nw0+sCoVzZTrJX9Y4jQU9fcWaHCZUscWRAacTpITueJBQ4SOtK
HC8mTDA0lsWRQxw+YhOp1GxIyXhpxeGkUawSjYVRcmQRh5corznHUGauQLo5cktgR6FLIpJqupTF
8SdGW044p479XhyOZHFMAsUO2RL3Oi3xHEvCKj6eqRjAW3M6BhKK8y3GEiErbxVuetZAn/BocThD
AOLfDGFk3yZqYaszrA3OJXyrdhVOvv6m9oq8wagWbjNx+uvMqbwJjbr+SQxQ9ATXemEUADGBW5X5
LAxaaSUPU/+IqeQSD3eO3GGU5sA/vZ0mjp/sCSSUvuCKfXE4LSuT3CBxYMXeX63x5KhXsI+apUr0
mTePgomkBms073AmGVtDHIETSS03MbznW00ckLFQclaWUNYfAkfiHGjy5mzDAk2Fdzxhc/aR3jlg
BDs/64iX1g1Zui/x8N/pEIoWzqSMhF7zFW3E8R05OphQwhl9Is9yHkzOErU1Jh+tWWNBjsED8cup
wZpqkMmWylSj0SoK5boeTf/KZnuDMokgFd8o+3UZacFaFzooh2oqPWuDsrKbOU4UzmHhaqtQ6KfS
KaKDC3Inu6GjnlFC1Et8REJ1BT/bWKXQylxrYooDRkKflagotcgNcgrXjEhpQtSgbsswCd3MtvBH
+Emh/KKMKakzw68EQT4mWgBxD6HYDaldvlCLYU5PNppQkBVCSybJA/5Eh0INUraoBMcldGeZUKAl
k6McgqMszSs0fNCtUKvJgTMuVKFgm/zQuIv5gLccxFMP4xdhELmj2KSaS5zOeyOhI1ubUHwSIZVr
e6m6qw0i4nDVdXfYtuRmkSidCRIXtR0cmXEpm7563wstnt6WyPLCo0SvUBLkeg32+pgPY6sf2qrN
EWih7GN9Ma5MuZN2KjKWN2Bw2ZujJ3Awih53ecGTiweF8JMiN8ptQyDBLiGB3FVjrMNDVBGqwGl5
HcJcRvNRGUsZDGg6U9MR4ynOfhI5QjDN1liYLBFOLCKhaucGxYt+GPEEH7Cr45pUHeVmYBl/RLBE
rqKpt09eE8m3I6aZ64iCzjJRu+Ta0EusuCY4RxrcqLV2waBPe1AFxuOYOg385Dq41htJo6SUNBsy
vMzXPMtwPlPgwiWmKYG5tomOfJJyCHzLwm9gQEc5xExfl4A3OOklArf+nm2FA+mqCBRSN8vJFKFi
PsqZXB8hfZjWvLbb7EWCDX7nY2W8xu5hvRhll133od9sdV9pD2NXqdUMFwfQatIk70Od/Bcz1cuW
WmTd3gzUcYB4VORdTpyt3+pESeN5pyF0D0Ags2xY4ZPaULXD3ZaNu6Ku1dAFI4imzLNqdYfvu5hn
dpXdgdcQTuTBan9STE63kLinTaLUSua2Eoas2VAOxq6tJzAoNrdm2Q/pcBuBv1wj//TnRd+AcTQL
ApSjvrSfaQ3F934sa3PLazzvspKANW9sDxLrDOu6sjTUwaH0XJDKCL8jm1D9FJrqpqRQLPQJDGii
5HRJgEv2XohcklnxbmOKv6jkRFpGE3HFTm6r1/3UFDfGMOD6zz2yVWaqGdSLKWQV0ZxQ4atcOs9B
pDTPKlZIPk25zt0o9ZRaYihb8KRySP254u0GBH+7bNL8W0W1mmXpVLgW40otXw0r9x4UwKYPNWXP
l8og6tysg/IKAIHzUEm6Rr1J1m5s5h571ijQb8cwljYp4NZ9ZNT6RYli/xetWYz+7NGM/HeR4//q
D9QfKFB9OBh+aUpe/aqQvL4SZ/O5AnH81/5egVCdv0FVoshAqUFTTcQh/6hAoB+nHadpli6jpUSp
9I8CBPgkxQIRQ6cR8KglWxZlgb8KEM7fdBvekkMHX9dsxwSA/Bf76e9H19+A6e8hx8fO+4cyAGc1
fhjEZP6jCvURXagFPp6YO90yPAcFTzPvF3yRoT2IbIlFcmctAf2upYW3hgfvOg8ZmjQ1dZvVeZ+D
clKMoDInpPKmSg1E0Q0NSfynX0GRsC7K3nrSV+gM1+aGrddSX6oYHM6qS7jhxacL/jQUUprPQyH4
bjpI6cFR0+KFF3QR4q20qBbqsmHJOq+3OCl+oLJAHq+i+Oc5c4dPxQFOjBSVLMgnJBAwWSeZgAel
onE2EDsBT3FTF/IDABjQSayKtrf48Er+/YF/rFV8vbUnw588YJ2AAF4xrlcoXBK8XSvEyy4q7nzR
rM41m0/rL5SRbA16smYgTkJRfiLdqWvogp3hPUUbb1uvIMetRP3lXJVH/OQPj5AG/edRTh4hGY1R
VKneEw1KwrCeJRrVf75pp5XbkwG0k/JOLll1LmXeU4DdyPfW+mVbnunKf6kgnQ5xUhKzTFkpMZw/
ydv6kF+Hix6F6TuJzniYshVzbNWO8z9flLj3f7hroqj5caZrElhrjABPDQkThbe0Q2ORyXcNDfYS
N3d1/+fRvmjVTi/wRBMTJFEp9QmttD1CezdeRHPn4Pxgkq0QGT3+ebDvnpeOQRM1k2NzSBJ//8Mi
psEyMONBepLsZtG2F9SRZvH4/ucxTiq1x5fu4xgnlVqwsSanAukJeKtrNZsERgW0llkQbP88zumE
/ftA6E1sUzd11TiZQ6ROThUmgueWHu8j4PNyZTSF7GJJgAs6qCR0cv6GYaTmPLqpqJwGZwnN1Low
u/2ff8t399WhSg44ggnN8vz5vhKipGh17TzF5bupX2XGnR1f/3mE7+4qdWjK3zbfOgzKn0cwjHLI
ONU8ZUo+H6zcrRqPlDy8MFQb/jzSF12YeCE/DnXykhi1g8g+ACnn9gvVrcH+ziSXZI8ZGd6LdB7f
eotzH5tzV3fyzsBR8MzRsp4MjQIhVVGZtCbYlpOq/e4C/Wuf8ncL78eLO9H4SCPMfXpNT6Cpt4Gb
8OnuNrBO5/Xqt5M32BH7fDdd+HPvzNDnrvHkdc2ctp86336yayIow7VMG002bzRYW39+ft8t+ijP
bVR2lo4c62Q9IcxbqtPQeSom8MLOvZz2/9UAiMZsSxd2v5MB9Mqsm6a1UHJkpK5X4SMZNhf/8TUA
e6LtzlXAMDJOluB+yrOqnihroT0R5g4K538e4JsJ+2mAk2sw4Z8EOWu8E944+mWe/Ej6uz+P8OXD
RcvW1GXdpKPJfILM+HnGYk2BLYjDZZa+1y9Sumyvk6V9xWqIuil8Nh6mH1WJl+LMhX3pFjMq7m+b
vg4L45fGTkz/jiQ+KEZx214iFEOXRRF36LPbRJkulWZc/fkyT982hJxidy30ckhJEXN/vkpKLlpS
dFQoSVKUUSciDGvs4PnPg5x6N1lQGcWhCEgfTuVWnsza3PEUXzMZpZovZXeSvGd9gQbZnw1uT9yI
ejNItzBWFnh84zM39NsL/DD0ybTtmpD4eE9coNOB0UaItWgK01qeuUJxnz5uOsQVGjZfMtyjYGJP
FeuNauZqK5Esme3trR26yjpeIVtakNurrs/Zxb/sOU5HO1niIYqUeEsYjdyg+bCf1ON4YhOaktb4
X/VQdYN+E8sF76R+tK9/2HcY+HrswGK8aBOuh1t/QYgo1IHu31Cqf9kWHK/tw1gn19alMMm411T0
Nz4l5lm0tOfNYpzXZCOf3cefLupiMBOwr85aqOBXOfnwx2ZqG6VgyYYWFP0aFzrlp7JYN/yBAygq
dmfek5ND0nEmsKwoNrptNhvmyYChDSDegQ80Iyv6Oh/GZ2peABSsYJ9LE4yQBuDs5C06JVw3gXpm
WT7Os5O3lD2OAspY7ET4wHye7VTjBk9pGnFGAu+GrfJG8S5L79ZY0tSkiSywtSUkwSC46CD8zPT1
uYPT2Z9wMh/NKc2J7OEnqKsa2tF08MaFv06Wwyx2+5/lnZ5foiEjEH4uzc9tU47746/XzxYPoYqY
rCerXTWpVJqdXlw/wJF97sizMO1exGJkzon0S/VHkc++0Zf5JlsUh3QZX00PmbKGK37frM7O49PP
GK8fz+Ofv+fkO1lpRUUs8fC7KGHjUF7mKyJgFsNDWs8nNzsM9axYnZVEiK/j19tgW7Jts8OQRSLV
x2OErtcZfUO0xuijnmgalK4wKuRP9k91r6/DZXnurf/6VRPX+Y8BT2UEtIZlq/IZkPfuvdmHa2sd
biFmbrz15CaHaF3epreZe27Lppy50ONa82HdynsdqlHHuCPrpLwAvDMPbsl0nFmrfEls9Jnr/P5x
/vMyTx5nB+vU1kteLwjeGfLv6Iqk9IukAgB9ZhkR/6U/PMHjhX+4sGmM47JsuTCilVaYeLKl2P7i
HaohdJzX1n+3KH96gOIr+2E8wmyVBFiVWJTTG+GO+jm5xaHjiHtujn57Dw1cA+xNTXp1J0cJ/J15
hkGaT9sQBerMUWuT/G5MW67fxX93mvzL44QAu3+9jx9GO1kQ8XwROpUyAXsX3si0pNOgkEeiL4Z1
N9NnyYu2cN6jtbochpd8oy2SG3mJ8oFo1HW/D5/by3JDo7LAlXZuoRTr4Jcn/OGXnayTcQkwOYX6
DTcTw7rnxXe0In5KaQCPL6vmDeJsd0rsqz+/WOq3MxWhFO0RzuTK6UmYUr9i5hbLc7mIS1zKjwqx
nPlzXVw51RqobnxA/jMr6faxZgdzcr84WIIHo/vIW78YYQ3GMB3HeeMKVsuff933r+GHX3eyfiPE
D7ssaGGoU3hbFUsBHWqR0iwb999YJr9/Of55L06mc+JkY5V63IsIXFS6oPMPggdNBhPsbKXv2wkt
TFyqKWIIjs/lwwTTqgbr+lj9ntCWdDk0G83+aaeP/pDMJuvGopWKtmMWp7N4ARPcHZfFIYHOcCGh
rF9TcQVQgbh4vB2612Ka8eHozJllknfOn1fKMDfewydyXWbpVXet66zz/wYZ6txVnLy0oZOkCvR3
MZ36RTvMU+YRYV+XbBUndm9n34dv1/cPd+3kQ2ZlPeLgmLsm7HZJDYhqwCdKFvjkElo5D5f/aZVZ
7N8MTmB/PafTimnUes2oYh1gxOQqXXibdimKmdmWnNlzi/y3c/HDWCdve2yXNcGvXF29oMnWyzf6
g3j2louHUX+2ElTd+rJTIH5V7vmH+c3W+NOVnrz9dozmLbEYvR/Q+HfKgsa+W2sv1F9mZ6b1N2c0
tAEI+Tlpc3yST4YKJ5MEqombKnozkv4gtkFMbORDc+29udHo1KzOzbjvzlCfBhXv1ocZV5Pg2DnV
8V1VlqZ0+9e7U6euo23PF/O/1OWOr86Hqzz5hlZQCEiGZEB11T8k/itk610N02bpLxx3IKwKTLqx
D8b/eqP5YeyTQ9XYN5MRDoxdcYcLB0mqVs20+bAWu80ifVS0aygVCTKR8zf62y/Zh7FPvugwUawm
j45jN3tSBNKRkEqcQPYLCsU5Rd1ZclMkG1O6z9VhVV+e31N8f+jAESjrmB8dQmA+P+sphdPPPkK8
YODVaLqJX5Mgh+HuDyzrOGaLbqZOt7+JeWfhdd/O5A/jn8xk4oqJtbePvbj8kLFuKMvUca21txHq
ZyR+5BDPpXf9bAfpq91arFcfRj6ZWlFS5pYfAKIRK2RLkRTSySFf/hutTfFf+rJh+TDSyXySyxIV
ocQ1Rpv2RSz8YmdgvAscoD8/V9X5fjJRKEPbjoad2IHPT1TyS4zKIEJmw9Jb/Rirh99nOBSEk/hT
XwpE3rnvzXdLoijLatTKKBycOlqrxm5CqwSbjdavfLSRw84nNBtbarb6AmtYtDizMH63A6FJbGg0
jlULQOfnqzSIK9U8D4S5ltyRTTY30jv4Om7YtbfkMe9QnVyZWePq2oOBJfTPg3/3zn4cW/z9D+vj
1Cswux3GTqL9ZCuLXrpETxfJ1yNp4X8eSsEPfPr2GDIhSyYFQjwHojn+ebSsTfKiahSYsJFqxMuO
LB7iiP0Rjj6c1eI1S6vyZ+4EDWpRQl9e1LoMadvXZvE8VJh7rE6N7lv+l5I2aXHmvAJ4kM0p7tQP
utaad+DJBtgaXqiS5OZP8TUwksKaB6DYd01tdECmqDppc9MzsVhF6mC6oF+RIyUKzClB8dX1XRkW
0VuZe8T+BobV3wVlNqzMaFJVl1ASyCkZoTiwjamyrP3ET4EFJ535RFK38T7lfZst0qJK16MyyJAz
PT9QFrHVNzkR7lpwP5E/fzcS9X0XOj1hFkmEl3JmgA7i+x6V/YXh69qhZV/gzzPNil4mcgBSkr4R
h+JdrrNLAmyHB41gl/wCQzNo7AadFJSuIUTopcrDXklMfyWlahUu9MGwJTdIhu7ahkzDh4ib7s2l
zJe1dWTXoLsNP9L9mUK+x+UIsDyaNTEa3zlM89Fe9INaXU1RVz9hN0FqKlJcNgT5jreRkTctHr0y
O/RyH8GRLFr5TUM1L7ttMyC5DgslLhd65/gPPsa2G98HZD3vak3aTT4FaUQDY7qRml7ZYkPs74pg
rFZhB7XLrQkruAmKNrw0UKU6V42hjxaBmG3x4BlW+0shEHlvGKP+CrC6orM9MkGQ0EbXATqlWHDM
eTly2XyXMHayoW49o7qs40K6gjqWXECxkd+ygIQQgpcKKMKxNBjrycy8nWlg0EVNbuEoQ/9KHkCi
5XNTGpDUSia2WNCc4RV4L9g+8J30FwN11iyzec1sSQKxAdzsGRP6uwcCY5c5TQa4K5QgPeuF9sus
U/knYaLeNtdKZ6UNZUbHP2LjrgX2bTfWpNNAw8GUZ2k1WlRPn3Z+Ppq7JAXCtyiyOiPplaikWU2R
G8tCUjxJgxltTVjm5Bk2hFcB8RqUa6u20l1fGvg7G13J7kHFTrc4m3nli0C2n+XA73l8ubk2NZsc
Z+J1JehyIWeLrJeE7WMIr800nfZGYylXzKhkTdSOybpYBc5tm/rVZRrGd0051su0K0trFjZqJy1w
xTbKUoNL91xNuX6wgjJ86sxR25JwYV0iAYRIHflt607xMLojC6Krphr5sYXuIPz3pX4JC704SIre
XVhyT/3O1EdlORp4I4IJeJYZd6z9TmBhvNdkAHd6USDwNUxwZGCVZ4VNKk8LYjqc2akcr1orKZ99
U0aOHGqxc6t1cn3rVP04H/Wuu5DisNm3RpF3rlNmxb1VliZo/2nof/mdYl+onTHB6smAHgEmx73M
3Heqg59SV631PtlXNYmTnpXEMdGK8QAoskbumsT0YQsrXaW6EV8NReA996mlL2N7IE04KstN2nv1
VplGYmwSdVjXlaTAr44LX4eMHTikFgeZukhyA2Ep5pd5a0Bfm8GBRDxKNNTarmVt4xDogshSSZ4H
IwsLkkUG+dmPQ0CyEmmsEFeNX7Hq2XeBk2G2l4K0I48qSqkCqjZJiIUIeS8tZXyNmAkPU50Hb5o3
NXM0lj0g7nLQnkc29YR7EKl7MfhTSbgQUnLg7+MFVlr8yI6S+Rs7DfV7J5TVVdCUoJgSBcQev7b0
t+OkUpgzssiZt/i0s3mAYOS1sJcRq9Z9MRDC29W/0ljdVU1VLlqrfqsbFcydwysvXZhkQJpy9Ooj
DS5HLEdddYhUe+6Y/f00Joe0W5Z00hyf80SQ85EmysrC+ZNgOJvGmRlo75JR4Ym1ixng/MqFXrCo
Tda6Usq5GU19a8Q/er/canq6R+y5SHznl5Swa+dFUqw3SbMqpg1h3Wm7TxQhuxaArQcg8qiewpkc
9G6jCMu2s5AzexuU/aWTFYtJp9LfJi4J89e8vvvE1x4x+m7p1W2aoNnQXN3zzVs1vjmL5OC66JHN
49JoExDLgX9VGAcF95NkB0vd/qGH0kVaCLfToWr6WTAES7+ILhOtv6u9R2wlKK7DH0r/SLydS5tu
ngzPyRi7I6qfMfyFqhQ2BWWN4MHoR1iMqRsUz4mqvJhpvAwR8nrqoTHJKth16cZEa4/ZBUA96KLy
Z2LwZg7RQ5u35kIapHluYF/yTf2V5WhlOsEiL0kschDKJ80sMP33Ii5maWNEc1XzOtfDcOxOTXdT
EXo3t+xUIYu4fcvTMFimFuKdqlpPNTYqycdW5c2r6XWqhjXEPwSsOhL3qwaFKN3LhvRxIm4Wvuq9
RR3GZUQle2eSfkLaO4Rq9MDhK1zQV17Q5gKD0eP+cCNZl37UZAKxFvO2qsZ0BTSlnCtmX2F+oCYY
kUQiF9Z1RddfCSt3qIFvJvKC6IB9Kue3JLLu4CgSyppfG+EdduaVTcB9rKU3RQCdDtd9Xfu7NiON
IgJ0GeO3MaGUsJG81FR/YXuYEQL1wSj1/djbS76mBbcp20JWmVtqtsmIGPeycVNIxpsxEElYTPoV
hYGZVilL8naWeT9eKmMLqoR3Z+jxndXKrzoMVmM3bMyieFeq9Fo26k1UqhJ3RVu3Wm2QFOZF67hK
ykPiZ29jNMZkENtz8nCMbZ/ot2wzN0XX0olJy/ppGicFkmjwgw92P0t6rXixavkqrJ0rn05OXGdL
IxK5voU8LEqpJaqMvTkbV2LUjXkRZJjvnEpZDRZupmny9IfeCnZmWO2sfAB3RgZMTjSfqkxzPAUQ
PKNGn0XqaBPhButhbPjsAjEMXUJ3flVhSCFE5TuXWXAr2bJI84qYXncyQKMaZcC1+oW2k5I85hOC
DiUrS/se0pq+NIhhvKyIZZ4h1SEE3nHcjLgaQuPrdE2CRbjNgX+6eRbCCpjguqSGwSeEMOTEIxjd
1L2t1Wv9zILOp/lK4g5J85q2ZAUUzp6IB7FxYYXSJamcdV3Bw4V+yDI8GleD10hLWbPfZIT7eztR
iD8cQ6KA6j4nvKQkk0BOHWIDNClga2JPyVaOCHLw6mIhj1M1CxpL32t1VPzUhAXPljMNiie2PO/o
0PMDvB5uXsjWdaPJyVUgzHxk/9JwEQa/ICBmuk6JGXVtL52WJNF0K1uYAiMAi/MJ8nKMr7FrXqvK
SerVIKyE4RBnWOqaZDMoWGRIpgTZMhrTussV83UkkWEFLxylJXkU++ToV/TrSr6mvKGzDYlGbHmO
MDfGEBOoMuTOHjsF/4MMfSX7/LW6lQlcztUA2EqXg6ItWjXZ5AABRfHJU597o+D/+tB/t7KwWcZ6
ZgNkwHpZsZ1aJ6kKiVNvQdKksTYbZDl41oRt05FLOd0FwszZClunjIsxA79jVfex3JfPwdEGah4t
oYoaVGu/xCdqYm56bcaqtmeNoihb8jrtFTnllPmzbCyWKJb96yFs0AyH8FwGHliL72ay71UrbW46
YVdlB66s0xILq3V0s+Lm9QfXTqfxNxvBYOeFA7YXXtgOH0y9NIVDNhBeWVW4Zj3C/ggMlafhrihk
861pJm1ZxyqTTPFAtmFWcyzwLqSItrmvPOSyZP6qjrp3DpJCA6/J/i8ATPpFa0vxfhJi+YBz9G1f
cotnaZlOK4kUm11WdNreJ8LlIezq8qoWynuZ3e2LKtT4ptDl13FSvSYVGZ0z3A0ezFWtQ8cvFP2t
I1UbAgQtdgNC8O+wm7NmmvABNGHUPmekID7zdtFdQcS/VktPXukRmeazBlRMSqW2KW4IlKf+JPwG
tXAe2ICsL5AQleyYS/5JuSYvOuutHRI6bAr/y955LceNZWv6VSbOPSrgTcTMRAzSJ51IiqKkG4Qs
vPd4+vl2qqorCWYTrTp3E3PXFWpycQMb2/zrNwpalF4IGSDoomnoT/oG86R1IABJ2dZYueQuJlh2
wC7TBfaaLdqX7ggM0dZBmydPcY98ojgpKYhMgaI8RZiTCqEFXJTowamL+rof6+EpCXLjqjuJM9KT
UMMQmo0utJNjI3QcVYBXzs7LNfkrHCf1ajjpPlAoiWVKyEHYAVGGVGUbfgyFXCRqtJIrjJ7EGAkj
JyktVJ9SPPY+Jqd++zAOXDT3ECCMVYG0AYkLwpQSc3VImDK5SX6j1UeWoey+lFTqJc03fm322RMi
F7v2sy9+pFhrHLStcDVwSVk1QEAcMgrzGnkviSmtHCOa8ZsJq/QWJQ3OKtIRBgS7iNDZRBgQ4biv
oH4jq9bc1ydJTm4OJLPHhNp8tRtfItfVtg+SNBma2wSxuq6LOFvrZm5fy02uH+PBpGvRYhkN4VBI
grp4qLbgrfF9iWPuXT9W/reqx81XwYzlWRLCoggx0mYSYqNeyI4MIUAyK817zlqVW3gktw6dL7CQ
lUSk1jGVxuhHnMfGdqz19ikU+iaEw/6NJjRPqVA/DcNUX2FzgiQqEeqoEmkMEikUUwYJB25wUlFJ
E00V5NX9x4aLBRpvHNartoWVOQrfdW6k6S4XXuxm3hUc0lSb23JDYBMuVdepoQRXWA/GX2wrF7ZK
+Lrbfd5vezMh0zbH9b1mKwvBdgXtiLKbQHjEd8Itvi3KT3Voy7AOcJKXjUF9zCaUxuRhhUrAoVbl
ONMVwtPTOfl7khiJ1ydiQzleVcIClPaHcAOVLP+bLCxCO0fPYa72ablWByu1XCnRyMTyIgdXUhTx
HRFChYzbIpLPh1od9adamJImYYI/KXlxBC/6SpYdyViWruABhVcy8v9hnZ/MTfuT0WnelZie5icD
1MzwzWfU/kSwZWD4zk5RR0+/Ck7WqfHJRtWqk+jON+3uG8q1vF5NmEK/t+qRAKjB0DPCTVD1oNd3
5OB9ZHtk+ViNlLc3jqSVj0OS2D8Ntvt3QzT0WzTh7eTa3WCrx6DvCnKhvYiAYgzA0aWmPAdnhZ7Y
Olq+J31IZTv0N/gx2qWbNXZlc9NHgXXMuiJELufJY3lN8jCHeOYqYeyn5FaLLsvd6DfWbZt0+kHq
7Emk/k0tR0irJis+Uh/qsWPJsEmjvkv2+0hXIde2nPTwVjKhBjph3r3jTDm+M0TUbGOM9meCS8xj
L9Joc5FLm4WctHKRVdv4wm9a60iWMuTiifOTvvUDIm4RYSfKivw5BOYZm38ZDsbthOUbkfRTQTwu
gq32k2l2JcsgtycM1ywtuq8srTBW7RAVnNBUI19zA9c/D1Us7R3f7A7ov6zn/JTR68nkguUqxrlo
4Cvc2glBdjmsW7chTKnPptLGn9M2jK8QVHpuqgqPJkVHZpkWnI9XEdZnbGI1UBC/pUof1Cwq9/hR
sXxCUN4W+oiVbhXVTxSXd+QL+eUqDozmxtTKbpeUITl9FTJMpCKRxicSVVZ41YXMzGxAiN/4xkQX
c4KCyaQJOcxnqq99mrzGuYbL+C3Eqv12GAk4w7+Jbw1HAmKEZAKbOz7mH3lh9+/JEGvXdYnKwS35
HnY4XARE2pW6i0OdyiFLs2/zmKZ2bfvNQe877y4ijOqzzhr5PW9bfiOaUOe+4XL8OYva7AjhtflR
kEb9LW/1HnTLqcdVmwdlsNTpfgk12wr0MA16mImLjwwoOlfvtF5bYAuH3p5Gam+6wapcNVfCAlff
1tf6FnejFQ7GC42402/9G8N/VXXe3ZTUVnyJyn25sXckHX4x9phG0DbIb5wHMmm2ndut0htlh1h5
1TwNu/Qu3frb6RPmuLtl2uGJbPDWnzNrm0RZhccJf050zTlqzT362t+TaLHGWXyd3pjvwoNz7O80
7GP/g06v6CC8VXzWOVFaTSIbXLn3bmjW7EvMeRu3XkcPv1pEfzZ7/7+88L8U+W13o/+TfPHzL/W5
tPDXj/zlbWT8oRiY9/xLT4i3Kfb11l+BM7rMt/OXo5EtHFHxPUVOgtJPmJ/+LShU5D9w4DKxIOLU
zoHb+S1BoTJrWtORof0E0/fkkaShmHnZsUg9ByCesAW3+Nj+7L8Eq3BjH8JD8txvrWP4cdk6ecaM
elVw1sNtAikl5oOCnVayUlaFW+OuWTmxutCOmRUyidoQRlKGY0KrwiJ21vlp5aDVhilM3cSst5ll
fXaa5h0Bi/u3uz74Sb34xEwK8RKhGclgLgqG4rNCHMq12PMJCuTeYgTvJLlFE2/W1fTA8Y6QglgN
oum6ABFK2OWGhjt+22cHHEZwwSGnhXhpOwyn8oApcR7ftZkBXqrhN8JST/4l5xqWJ5xmOP8Sjx6E
wxM/hBbaNCbtfRtizuqQtLdOWi7QGPBFDxh0ZuswDoYdbWTuW0HYsJ3WobUeMn148PoaOTqRjHsH
HJg0MEmuiaUcnWzfZUlNzEWrfVCMrl7rjTM8RFageCJNIyByxbGMD2lhKXcp9n3kqeTeNYfwMHnf
DYN/ZdeD+ZGzZyaynYfiUZaM4qqrav1Q5Th8KDZkuI1qO353rAD+fxpyZSVrdDZQZ4cSvKjSRvuo
hkr3Bft3p157Ue90LqJ7y1lH8pDtZQHeSnE6fKgEoAsSI+3wfQLlNQXg6/VdR/ONqBPueOFov/cE
OGxx970pW+5NQxim37j6B5ALlSwhOV5Ay0GtHWQBN2NTgAF9Ka5cHLUg4NByu40ERF2ZLdCqcUKu
axJYQM8FoK0KaBsdcX0cBNzdhnaDfT6ppEFmmO81uW8eEgGQZ7HEOAVoHgdq/8mzwENcyVfGtc19
7dqH239XniD3YshSN8QLBRtEidBHjKUA6DsB1UtKFfj4E2I6uKkmvb429aSjm1aN66nK68dIIP8S
z7RyU0crPhVNW2/jTKN1Vop+QZF64A+egKsN0U9oRWeBGWoSglLl+jYUnYcxl7qVJboR3A9tXCJJ
z7lBI5rf5qpJHEqljs4aI818P4i+xig6HN1YtEQ8YhXhqqIDEgFAHOkthx9r0R/RRaekOTVNQjJI
pQ0p7yXwn17VW/xu3qudUt552B88cvKEMR+ITkyD5dI7Q3RnWLqUZwIlA6iMonsTnxo5CJC1w5CO
3rbWzW7txKHziXgVmj941E5kIxTZk64ngPoondKrZLSV+/zUPCKDXcGKNIriI1njwweD7tKmO7Wc
StF9Sk+NqED0pKJTeyoVnSpD9Ky6JksnV5O08IOleP1aF92tvIicXSM6XmOuTd9o1Wg/Bq+Cd1ir
arCup47Trl3loI7dz9rLk08yh8BNPTnG2hStNZ9N4Et66rfhSxC+8y2acNapH4fPKXkMpy5dbxtG
uzdE8y7D0uIqEg29QVXGwVWcnBQDc7AkEV9O94+V0QMCCfTqbpIL2oMaDsY/Y3xR1krRkxlsi06i
75El5HaShE+ZY0f614Gs8OsW89QfVRIUHzg0DkR9KqkiraJQC7807WCvfYhUBzx9+49Vp3XPnVx6
36IawNf2zeBjOk7Bu1gZMos8a5prblUVxdVYmsHoqh1o08qHNv/JaGmLXA1Yj4zr1OZXun4swh/s
LgVgSk2pAZ0L7Gw6knEy1EcyeMBrxCX/ORZd3rXjDbzaOmnzYi3qyJhTTPZVlKNWwOfHamifALRt
rLpNnlQsZmWX7nX5NQzM/juypXxta5H+EMl9/Ig9cE3cTpL70DEBba5lKZ2eZVoat3GtNN3KJ5pF
NMY8LLF0s7TeWSS1KtxtB7rkg4yJQ62U0bUWNKDXUTwasGBKU9pMhmGsHd37oucTIfWO9J4jg7nm
MpXSW8uaI1a5+mHAtqVamZg/vE8wobYXBKqzDV7sTlgPWCiWkGvigDijJLR5Z4xY++LcRpqMyzby
uRraw9t74MUaSIZkodi0kMy9PESUhDIEWJdASA+8FYIPoKjd2xXEb/j7GHvaY7Fc+LvCjJJZJnk7
1Fgmu1L2CW7FtTZkbqs3KzkFNg/shaPD0nhmhMxRNUgYF9Ua7doqnxXz+e3RvOaS8U7+Ho0xO3SB
Dtud4fP7zYHkdN33n/MA14ape666ZjdoPqauWbVQdGFQxuwawn5uTlolXpLVhnT6YX3X4cJEeH3m
ejmw2W0jCCK4Llh4E0QG/by4Nko43lG18HqWqmgvp1vjpVUejFSRm/pGYTmLHRrR+f3bL2mpyuzD
sYFOSy+kyqS8q7SDFtzEyZKSaWkiiL/hjJ0UODoGExJ+YMG1epQ35X3or3ISDt0QS9EOJYS2sr8G
g2t/9UmjfXt8S/NhxsrCejvv0o7aOHlv4th2g0xbuIkvPULxVZ8NT9V7LSoSHqFudW4fPBYtykh5
SUV7QZf5ctbNFoci1uV00hkJ9nE7+FSYeSIGggqgQ6JOateERkcQ/XppmThdId5YlUTa6Pn4okKr
horwL7c+NuvoXae65W3wsb9FiXTU30dQ2h+zW8/G631tLEgcFh7t/N5WJVKDAzylw7ozv/f4fR0c
hdOUm/pOuzBTLteyOO4hTRB31pfD7IbWkhKLWooyuFWPVtPIXFO7e3s+XqxCwoYi/GBRzoh/P5ss
modDQl5Da8VXq0PVRsigpy8N5SUg9ec+clZkPunpVremBisKqlwD8lbtiFLcK5peH0COF7beyyNi
70Wnp2OdPVun/EbqSGWmWDp1V2G0Kzg/KJa+8JFdXEPMv6vM1ilAerX2B56bgtV4F9DXlFvb9fED
08NsIzvkkcZLemtVbBavZv5Z0dnLImYh16WWovIut1fFYbp2tjivD+hc+yfiEdbFFx8ofAXlAlp/
uA76g7TgdnGBPMtnf/Y3zN5lwPLclBV/Q7cN3vU/nW/5A5S/tfrOfoyQUbjj+2q3qHVcGvjsWyhJ
eU0q0tI4dEfOIWgbuVgNOPjisIj1mzKVxU2fqeamMGX/AGYArK7K4cGWh27/+9+LLfxTDFtHCWvO
XkEpt5ETpKx6QLqwL9JVm2W7hODZt8tc+mLOy8yeskUwQ2lq4DVy37oa9/dOdGu8p2SQF5aZi8vp
eanZs8WkliiInBGRH9i5yTtsYTZJvFKu0DJsxo+Osc3fRRtnHVeu+vD2KC99quelZ1uI1tuekZeU
DouKsoq2LarOcGsCTN4udGnXPS802zJ0O1RogPE4Yfd+HiU0TXaysJAulJinsFtKYvXk+bAdOtZz
2PeHYIieTqP4LZz3rviRPTbVjx/NzZfif4of/ZYXYxX6QfO/X/4nDmd//mZhyvbiPzYZYQjjPTfK
8eEHdzF+9JfsUfw//9N//B8/Tr/l/Vj8+F//9eV7GoJu1fjrfGvO4VhN1sSZ998b1D/+qPyw+HHh
Z/7CcM0/SM42sQjD3kIhnokn/7c/vaqDy8JrU5AjWyafyV9orvMHolPhAHeyf/tlHfeXPZyi/IFv
nYHJGZlVssru+lv2cLPVib8Li3xhko8unLBvAVmf76GFykU/NToSWY/9tGpX4yp9SNbEQ0ab+JTK
Z6xiQEDkf3CxtzZy4vL57JG9+7UFvDAwE3eX851BIdlckRXwaeHk/8qKg6Cb2o7tFgbsATa20DMY
G+4byk246GUz3/nmpcSHcHZiKK0BXCvNBXphvsOMeQvptlh1dCmd3HpPAstVXarD0iqlvh4gOXXK
yUwFfak2e8a0hXEAFgMUYlvo9VhsX0FQ2Ggr0uri1WAtrBgYmLxdURd/0dk49WwCqwQcdlP8MN83
0EO2E57Ra7Wox003TvFm9Ktwl1mNvIqI93yHx278yYblvMrLpNuUaeFs7aYZDtIYFlelNKaRK01p
/JV4oNHGtVvVpMNYWTpRUxLhUmSRRPHDlIxkhoV1X0rX3eCU5gZApi7xC0pB7Svw4q8RocIrA/PV
WweUCFZG23Y/sPWvyKDs2+ZRjUs8Z3w44co9tkNd9SmtJgVI19PCona9OCPJRlbCbLzLkpR1Pa3k
8iE9wSCWQET8sR8CFHRxsh7bNrupMKG9H6LOhHgCnkJ79dmuoGBy/vFIrxXQi36CYRqByHCk0x5N
TxLctBNkYwj0Zhj6nk5kKRmTqwcGd0dFYD31YIzPksB/khMUlCmT/q0IKyd1HYEVEWJAJ1op+++p
QJJgLQIq2QJfgs8E1OSXoE51kJYWEtfSv8pOsFRzgqgM1XPey0meP6SW0lYQVkGy0hq76NWIH1O5
t09gV3YCvpwTCEacGYBYK9UkaKcdAnIIr+pU3cBRbT5pJyhtOsFqaD90cLZo9G4M5Id7KNLpKlRk
HEc6hbmgJsUNLtpptcah3V6bA3AJgn6PZLQheYc+fdyPKnwJvFq7NTrhFHcDVB4Y5ReArJCgVCBP
CBC3bQ1l1O7I6dmoBca4QIHpmgVH3vtpon2C5JHuIGkQiJ5JESEBUPdyuEISRK1VZakYeGVtUT1O
fVr7D7nW0kpXdT92VkTiqhvDrjgrTaq9ksHV8BKp6mPIboPVeNgG20BKxkdL7prn0rNoJ6dpvUqK
sF6XHiFvTVfQaBmwqofUVWbpUY2HVvoK/yu7ceJSFslGBnySNmxuA1WCASZXnfrYTXk1rrD79d7X
pTM9aJnhfNQmY3wP9cD+NLCYbaCSYGXdpvaHUJIwjcEJ0F/1Si+/TxWeBBCgdcDLq7weMlm+tYu4
/OA47fjZN8bkeyR76O0zu7nF5927CxMCjmB3KJA9IQqYWyxlo3uvG4PblHSrL3Y7xNd+Fil3PmDN
ZwiI1T1CmWod4hd2E4RSvbeGClavMwSraeyLfTdliLrj2No2xkTAVOHL93JhQJ7GxVLkKZBYZuHe
vIeQXMIE6fIrlaYHHuw6pqGWMW2NPDdXU5kSkD5Z9JgU8IfEgXKQlM53P4arQ1KXvpHtTAI0L4ng
QUB2b5ewJ8ymjHZepHZ7S+qtvdHX6hfD63Bs7oOU5pI5HqA/+4fCzCt4Qz5mC5bhb6JUi/dml3t7
Un7w1UpC8gUcE55ZWNpw3nInH1eVZgR7y6img0Oc197uqnwPno0VEbqlYxjV6bZMw25LWIn84e0t
7NV6y+WTtqqN0yodPZtt/eV66w1lXSodBjJmV23NrLzLVftRTtSjwHPHLMMuXP2Ujfpt2L73U9kt
jUMpN27lvzP5EvXeWntAAVn2qMRXgUM+eOWRSXYdxA+JBXfQFAFYq9b5nPbytqpYiuydJ9MksIxV
jU8aiQirnK5eLD+G1rCTA2njaHdNraybWluZwTs77/Cmt9ci8MEZ76HILJz5XzuOYFwhTiOcWBTw
XGd2EtfY3/vRYI8TDjMRPBZjI9TM+trEWWgiqRmjgkVRurgOn58ceOwvis42VsnuPDskRR4xZPLe
RE+0nvZ82vRmNkIbvmyk8+pq86KgMVdfemmO/i7mPWsTrIxUOtjShzHorpNGXr89pRYeKA2dl1Mq
SwASC4exCW24uUrWQbmxVum1slLd+FGJFs9G6vyYIp4m8xeCHddDi5Phy4rlQBKl6XEU7FfSXQ/B
bFwNawjcq5R5vR63Dh0BfYWaac0SoW3GvQJqtVpWqIs687d6/nfM7o8icMtSA+z/jf6Rxt77yHiC
+PDzHzzf8yqzCavXRFWM0mm0wzqUDLxPpr0YZjo5W59Dr782fmHd/0/fgQiP4qv791cg90sQfjm/
AP36gb/uPxYW2NBSyOjCJI5eEnPuz/uPbv5h0v1B88pyiQW2+Jb+uv8Q4itifR1bxhNEIHt82P+6
/xDQxRLLr+SfHUP83F83wD8vG2/ZY88uBExyvCYJ6JI5lpv8ibOFO5O0DCoux0sMVsOb1vOtDw4m
XTdm3IwkRUrRLolr/Z2t4zpz9pj+/EvOrz2zWS4qi3lsECAni0Sl2fzjvI2HvI3jqzp9HrxPJkAp
ws2lZXmpymx8lh6zhJgCS6/c+BYBxzZZY9S70WAirsoDOPfOWS9hfXOc7TQ24bGp2jhiCx+ZlytJ
7wnFYkHV8b5bT+t+J3O5W3duuR5+asdgn7B4GN/ffp7z5etV0dkDhXmKA7JEj3fctRtji1mT7Hb1
ytPc8LO5HgAWiS7atNfSsbmX99ENCZAQUhaW7dkGMf8jTijo2cVrRHNQBCJAtPeTvQZfNYeGa9Vf
6UUuVLr8kA0oYrosa1wqxc3+rBRUW7sjUpRSK+/ePg6H8Ng9N9jO2HceZljVDTHAS+ZMl6YTbch/
1RQb8llN34A4ncbkLKhcIknUIjmZ8zupvpzhfi2W/9ai6nIpdiKE8Vj3ibzu81KWWdDoSplDsfxZ
Mu7q4VkGQ317zsz7QL9eF1oQGwd+RE/O7BlqvpeYScvrEnZiNLtrfKzTp3orO26IDHxnHe1tf1V8
S3/Xoe1UGcN4FkANVIg++8vhKfGY59Lpw4ToOsHrFOxOa2O6zi7Z+Nsl6PvCvKSlD6SEEwgM2/nx
bEgsk9QXBlrpOGvpRHHa8C3k9yH6v4VnOoNzxMjOSulzH9+015giMLRdWtKrjlnp74ydtil2we7t
SvOWApbSGCYQnoARvaywkM+eoV8FAWJPqGPc28mL/aZiv0FIzU18Y363Pl+TEnY9Xo+H7kl9TnY9
n+TC9JltHjSFdJA4gk41/GpVZZ56iODPU7WwNd2Ca4U37TTjK74Vrj1CererVWcu9S/EnD8/Gf0q
iGG3w9Bfk6NrK3e6Ei6eq+aPJbdjUrAOOQlBuVW5OXRIP7LJqUp2md0dp77bObWzRWnhxnSUwkI/
pPWzNXxB74FqIFvAkE/v9Y0/bs6hNr2atnDOH9di/uCSsrcqj/XTV3g56SaAQa3edT8jImc+DJt8
ndyLHMrgZlzq9F98JyYGeooMhVw1Z7tABXW5UrUG7XB98BR7x+eNAGJc2bW0ovnvqmg4356Gc0Ls
r2lwVnI2DdWctJ0wpaR+4wMTEP10C3gW0SV3CQGcVvVBXSexuxhSeWkynJWdLZD+ZFugUsy+BEZI
F34ioXOdq18n31oY4GztEOODFotxKAsVLm1z7olT26XUOK3lRlx8JH/iMlpt+ukqcT68/STFu5nN
IAjMNFOBaXFCEdTn8yU/G0vFQtRn0f2u/IdODoVwOFobio8EPEmiR7m2b98uqV8oaXAMg43LrfVV
wzWU4CWGPZEoaEPuw4i4bnNhUK8nJIm1KqdL9mjLlOXZFkP2is+CnJouLM+MJGdjj6TyU25Ox9rs
nkLV3mPvuH97VK8fJDWpZuEk6cD5nj3IDiJz4cOmc/HOeIpK82gF4Q2k3WNol7eyHX9/u9zrh/iy
nJhAZ6cCo9XacOgTTKWgvk1Oii3Ab/bFFVxbZBoogOgnu+7ZXCf2kQZKWUJhLuwb04rgaGL4DF6f
LOxeF4YCtR2oHkAeRMeaH3AGw87wZKGP56lPuR4fSKNbMEtdKiH+/expxUBEIhrEcJkyvRub+DYF
ybe338jrT5YFEGIEXxFMc/jRL2skXpolhZoYrh348jrUsHgOzWvd4jjlTPKSfOZVNfZ8k1sUZ1DN
AtSePzT87XqcC1TXLPvb1suRKhr5TiJHcSM1mrSwHL16frjzqQqRevgSkaI0/6BaJwlUJ5CJwm0n
sjs/pPYSCUlT56vCrIT497NXFPaaBr9aGJwczV1x0FfaHoAcJUy4ybbZu2wb3zu3+XHa29favY1f
dHU/bqF1u+pV9qTe+uAJ/wAXUQy8Am0kCuLQiCfTbGuzsCRocdggvBCFWBwnD0r6Hdtybuf/ur5f
uJe+8gdUDAP5AyZfpq6zNAqVyfng61GrlTZNercc+/YaiySrce3cAzefTONB9fLMLRMbK5VaJqJ0
yJUNva3sNswKezXZ4dI94PX2yt8DUmCAtiHAeyWWyPQ45X7ARdlwAX1z1wSR8g7Fps9ddZvidekc
Fj0SX8+xlzVnW7pmBflU9tQkk3D4hhXRtt35R2sDQcvY+e+ifXDMf3fNFsPkmmNjawvleA4hJ0rf
6+gA0EGAriXGj87DAqv76AwRpMVq8/ZLfnWQfFlsvqV3jdqkkUcxlERHL8lw6onfS3RjlMj6aUvN
vUFnZwis8re/3ReDNGabYUUedGHXAvRw4u1gyKtxkYm7NLTZt6tPUjulJUPLah39YDscBzrg7iAV
13VbcA7W848VEYhulCxtu68wW/HpsEvpqooslNvk/NMpG0kJNXwfhHpxwgU2Wksr+NorcamTDubC
4WV2RabSy3KzBWFs06CuTZ6mQ4OezOs1sdaunAULk2VxWPOvIRyxlyAzzm22/UYDQRquwhtro7vY
NW2zp6W76sWP7+wpzjavMuTfupRy0fQcaw+18vXtyb/w+0/qy7PVPSN/HLsxfv/gx1dT0HxWZRbU
t2tcXrX+HsQcCMISYupw+qE3s80O4YO+8Tc0UI2NnLuCStGjqdxrh/9m0dncL502qkeLCVGt7fth
ra39TXNF+36dcwWhh7xXFjili8Ocbf0eIdhDZDJMQsYSV7QLQjQyLu6BrrKq36tX0vo3Mag/Zz3N
NgAbFcrIbA3p8oRw8IJB4oSwHcP7Gu6ckT2+/ShfnaDFpwUubYuzOyeN2Qla7tIwzPAQdCPPhAbs
JRu80XYGGiktsbCGLFAdvV3x4qw8qzhbO4rKjC2nlTpsEEysjRHOXCOpt96/XeXiknFWZbZkpCW8
BaNiXFpxTw44biG5KysLp8+LRQwQEfB7IfCYvaESymOsC2QyVA4cpFY+fiDhuPoHIzkrMpt5fu/1
aDU9lNk+/amkTcl37nRzU9pDv7AALo1HvLqzBSPWawJsYQ24ucaa51WuD1g/+Usz4OLOdTYi8Wec
lfGqNCK/mTKFAcJTEgKPBbtpfiNaAc+ur3nxKBVLh+nLH7CpEannEFklCxbaedFS9pOgbm3Ik9fV
1r81jxnm8ub3bkUgykG+Xha3X5znZwVnMzAyoH+UQNfuqI2QkuJrBwfLfzA1zkrM9itzqiB3TJSo
B+vWiOxjbMO6MpfkwnME/tdKRCKhyX2Ra6k2m4JjYEA5ScWzC10hxsi2XBmcTbu1djWZCfk2Xjvr
JdTz37yxv6vOZmMXlhA1QPjotFcH+Wna56tw519z2T9U96Jiu4RzLg50NjNlte9SrA3FJFE+qizt
0Gu3ols6HSHqTdNKvu52xc5e+O4WhzqbnHhGFnh4nIaqbbW1shc4YkkqknAjwAhi19//9syxUbQD
nJCHiB/abOXSgtEatRI3E7sNdqYp7YtE3+e6//PtMpcG5nCdAZHXbU3lf7786tQxr6xSNMiy64Gc
ia22tzF0c7Fxg/3ur8rMzRZDAy5saS9qzuZNNIUTdrjF6EaO7WduXYQejoryYBSHUE+cpyntSwer
0kazF7Y2RXxwL4A9SKYkGhMwyfWGj2U2f9ohHwMlY7jtqllj3bdSS/xioHpmUETsQ78lG97Zmdt4
m9z0i60W8dLeqj6bRRNqz8FS4xGXNCfBsXVK0UeRIjYqu45unb8CSMPvrR8cTVpNpoKBa903xdVQ
Wn7jKmEamr+/dwHLEcZMW9zQ0Fm+fP0SdIPe9BsErnWyqpRvCXJOLVq6xYqnOh+3IsIFsDMQffTZ
SuthLAb1qYTO1Y72SlJLY4M5jbSxHHXavj2hL80tsEZSA3WkOPb8TMaLNzAfSvhuwiDZQLuQP+bo
ZnY2brwuNoA1uuPO3L1d9MJOAh7IXYulHi70PDqk0GXJlkVRc4iOsWmt00FZmrnixPzqGZ7VmG0l
Bu0yx4mxGbKkeJ2pwQ+jjY9eXT1xS4FT1t6EZfTcFSWZmFa3iZUgEzmu5cJIxQx966+YzRc4XYqS
FemIj9W4m0oNO+P04MvQmOWP/+CZYvYJ0o/Rqj2H4Ed8muLEEIvE+AP5p0to2sJUufjWEBbL9M0s
AKb5Ehv6Uj4MVNA54fh0WSXuRW8P4tLEB9HH70+hWa3Om504W0v2KPG4JsN3LfVJgstkyl//e0Vm
MyNMkiGXFWZG6T1H+Y3lq26Dv+DbRS59V9i6WDiu0ObnIvJyoZDVss2sAtJegkWkotxige3W0ndr
atl1nc3bxS49Ng17QCxkDFlR5lfWBGO2Se75njzS4kPbwRnge9j/fLvIpdd/XkR8cGeH3JqQZ80W
RSYvxfg4XffF7/YK2Gx4WhCIHPof6nwKtzkO8bJGhSGoVwYGgo3eHlQupf9gIEgWgEjRTbCKvxxI
U+Cl0scmXgqhd1TsZpvJS82ISy8ELMkCh1VNQtdnn0oz+VUkV+TtakF8Z4fjMfcQSPhmb67fHsvr
QrT1gJQ1uH9EsM4LJU3cBCjU2I964y6T26corYlv0x7/QRm8vfAbg73lzCeYPfle7Vl8l02QHLGh
2Jc2e36aLLTJL47mrMxsisGSJu/RoUxVVt9hkm1au703I2uh4f36UMNDo6EHKm/SG533WBC5daYs
FuW6CT6GVvTB1ILvfltujTjOXM3hGqD/du+Igmc1HcG9OPt6Rj/ohqLhRRXlSL85SCZsMMyFD+j1
biOKmA5TAU0ty8HLInZQ1SPmmawDDUd7q86PA74rlTIQSOQUv71WU8wi+UvhM8Jec7a1ZYBHBk4m
bOIGIG1irL0p2HjtAk71etWhCkdQywBdp87sYy1COTaxJGVNAJW7c4omvZqGtl/Ypi8ApcxtWlMK
c5wb4fzJcZttOmnQeq5m+bQytuFRBByZ39pr7AP/g1zPOX+JaqIgi5BgXZJUq81eFcYmeKqrwDn0
RpprZZ1hkE9UVuM2GxSDHBRuhWyr3L/9IV94nC/Kin8/m4bIyH2p9CmrVoRsjESBQXd5u8SFSSj6
XajSRHv+FYYkFY1WSJoO5hx/zuwfYWPvCuUO94vD23UuDkVVFVXHTBYWz2z+dSpmnk3EKwv04Dop
hNvMkuj/4lD+LjEnxhgtBuKYh9Lrxc3JcHAGKh99XKSczF+/PZjXxwWmgw4BnxMxZK/T/Dx7L/IQ
OvJooKlWx2anDsZDkhpYaFZb3GbWVhZv3y534V73st5sHhTVWNmVz21qLAlS4HrXh4q2DhO8h1EW
YVpDsHXbXst0u++7nljBjdlNT3brreK8+qqb9QcnxqfXjYIhfsaVvqjXudLmEWKkXv4SJ1Jm/5PX
ffaEZmtbVvqZGWJJ7ep27mptg0HUgkPHaRd7eVh/+VDEdDh7CWpsZHmkUmL4Jn3DX0khqym7GUj5
NQQej8WEsnKOEZ7uG0JGcGMnEUK+Kp+lBZ7BBZDh5R8yW/QSa7SyUoxVSDLkDdGz9/FOWGkisb9S
r5zDUt/88nKk87GqcHi4ks2WI2IQCbFoqai1rmiA1avyCY/7bt+tyuvmS7TPt9VNsltqnV7Y8Jn2
f5edTcMSaqNXjJQ1vcJNynJlVXgHF0uH8Vdq89Nqe1ZnNnmGQvKJJvrzgUpusTXtDfoxkaGM6/9m
PAw3kO0S/z/J5BSHllezii2S7GY8mTi1vJxVdaib2jhC6T0lnx9iWotEX65SwS27X/IsEL/sVTGS
wWVbRmADkP+ymJqWkycTV0PzqjnUu3jXbwmXWU7Iuzioszqzk1rmDRjnOtQR/VLSUdbNV4sNk7b+
VlornxZWq4tL/Vm12ewkSYgQqppqQlHjfIw+VZ9CAt3bbbeRdnK9rpYBzNfQE58ggAhPUbFER/jl
g5R1L0/thJLJAcPuG8zWV/022Gf3/0EO3VKt2cMcdH/okciJ4cmr4ru2lwTL/6G69xelQhc/uLNh
zZ5kPUiGp0biSdrfjOlb18aubn5eeF2XinAi5BQgHEdBSl8+u8bOZAvw99fkMOho/tRJBl/TnVjb
d2Z1L4Tp0dPiR35plpyXnX3kWdZ1UZ//X9Kuazly5Nh+ESLggXqFb092c+heEHRT8B4F8/X3gHMl
NjG4hO5KEStpYzcmOwtZWWnPgVj9gJ0yDLJirMkcvWlfOyYbwQZzurPKeLoUIiDzVYBK+TlJPPt2
NAHcORaNEceddFdyUBkBYTeiuOh+rAxsME4y3ezXai9h6QJey519SHBUoa4E9gRcQN4EUigU5fBE
aa5o8d7/rj/9nxP9i8/DtbTZF5WTJknlGtL8gw7GFSN4Em3Jy13/Tt0PjoDnELnUBGlsrpjS0tXA
bA0CZB2TRIA7+G5KyqDJXR9zndFuR0dzStffB8cJZoZbvRqL5nMlauaniQ4syWhCSaQStcHWhlno
zF5RZyHzxLD5v9RBMfW7Oj1fJsCD/XRkFpYtnzBncolCR0ox0W8MgtGbvT3t51Gw9ZH71dOcjGL+
OlyLnzm1vBKYj00bhMwbBeVrPBC+JRzFkwJ4bODr7f7/DX/1m7qzyyHpscZlwiRvwgqkWNYIVYAF
rFFrLgXP12rN7kIsi0VWBhADYiWuf0vkwOSBj5Pr2wQz7Cuf8GeLxFbG90+opBqX+gxmUitGAY7t
3BXOwf3E543sd81eJnv46YPNXFoh/steog3bJJfUfFPQbAGpm7Wi1aI7uTLMWegbYhMchQloNchO
sSlA8BubzeD15kQhHzrZWvd6+uE/KTaLcOWxaAFjj4sgT3C+RQ4M4PE2K8PVwHZN0MyBgNJokH0f
ivXsogIhHnTUG1y38Vy+qaBRwaaLhUnEVd7Vn50J6hffrSQRm1gKARtrFPpoMPIAroqVT7b48Hx9
sU8a3atkJei5Euw2kFDxmC4QLCAtWK2v201PV4bVlnVBe0jRPxczZkZYyn3eJiFyRVF5VIXQyOQV
Acuq6FPmgWlRbBF8Pyx/UBN4XkTnFQdUszw36hGwCwkY3ehmxc7XRE26Xp0aCVq+GEW4Cv05RH/r
yBmAzHH1O2K+lY9YlHZzK76sPZ/LB/il3+wApSDl5SaYshxAGBd5Y2spW7GGhUb/5Gq/ZMwusFAN
gFae7Bz7TG68q07CjnnUBTGSI1rqTvS6B7JSrV2YN/4uc3aJQ07GdgngID7TVMEKbRVDjBtmY4d/
Wz7ka1nxspv/UnF2lYdYbJOOQJxwQmU9A//QcVqKpc8ans/GKB9rsNmitgpXHDqrHnLZ739Jn93o
otUoAPcgfXLFmYMtfuttyuHy09qruRxtfX1LeRYlYGdHyYcQ9gLIC/TdN4IX/gIHLvg4LWbzyHao
o2yG3aqKy+HBv1Wcz1BkgFX3g6kINSV1/EvOwJ8BDlgkyLmE6VRjPeZaTMyvzHYOd0TrDhdyMqEC
aBfbGlCeYHvkzvRDvkFleXj0Dd4ItlJkjQir3Z+dweK1FFFy09AuxSruPBpiBGAq4FQyuu5Mo1fC
1irkawJm4Q/JiRYoARISjqBBA2TtmBYr4chkdX+9o1c6zFxnz+kcSRhEMGcK55jXOZz7H+T7i8/o
lZxJ1Su/yfcEQNtTSjelqFN5COijyWnCrSVuZPya+JTWg5JFZ30ldOY3k6LHjJYMoT0xKpTIg7cQ
+4jElNwauEVOZg+7+rX21nBDF8tv6pXcmS8FRhMQu1PIrVBu0EJsQaYuyFitbh95EzpJYq7lrouu
7UrizJMybIfSuIEpYh4hQgeKvuUJGKKEVHUBCuUpoGn82fZXdZw500ZTqSxMH5TfiqZqCh45qplT
O709ZedBibfYSB5XhC5GmVdqznxoVggcSTkIld1eNDDkjC5Lim1favaH/yB5XLkc8xAJW5EEg9w4
VViLSfhjBhLe/ejFJqgpo70f73s3BNSy6Hb3fmNQa7U4sBi+f+krzDwMRRxTlpOHCTbMAiG1xx0l
l2xTZ22jdLF/dWWyn0/11f2sQnHskwgny9Vb30V9E8uXZ3Wfh0a3b57LAL57VbuV6znvWaiAhhul
yYRKO9lUmLE912YOLGtQTLzxb8FRtGKHX1tpXQ460DbDliRW19C3/O6JMM+IPZQMUpkjOYHZ/qJ2
asoX0cmdmjdWU+ZlH/5vcXOAzZ6rG5774/g6O3vSdkC+RW7UOQrAy6wYrUHgb/18TT6bjX879S+Z
M7MBYmjW5SFUrLGzUd+CS9sebL6G/fifZcjmXvo93dLJYkXA3uqndlMdyDrm9WLM83XWEwbMtdeP
K9Z3gDqZ7muzqS5AoDL7bbuJtmSzetDLvuFL6dlLFo//UroDkiVeGCNxUrfyNAAQxKe1p3/5OfsS
NnvOmiGVSDGVCn11V2q6GdZPUfj+82dcvh5YCgNQDtBw5tiRAsdA6DFM4SrIdBpiEXYQNLuI1xZW
luSg+iijzS4CsGUexnBlVXNynmCuHdQlqXyLRo7jM8xGcuefFVq6CkC7AcUNRt0xpzO7ea0cNZoY
opGRaZ6UjlYlr/VbFyPfKxHz7TYa9XIIqsE/jS/BKs1AN8D/PLZOssPcHNZv4EwZYm8k1WsliRX1
5htufsKURu0gG+yFLoaXQbz6T4pHItBfARsrahPSwczuKhJWcpfzUxIReuxC0cSIN7LjP6xX+pcc
JWTBR07MYgCNnnkRpdWksmjHqYMReuEUy6sWMqQJhQxgodQidz+bx1JP+ZvAmbcYs0grJW2YNopa
eypJy8E2vAWcgoD87FVwZUf0dFB8NlYs2ulq2rRwD0QBG9Mg5hKIosxbX6Ec6RHmyqAvo2+K7oNJ
86z5zTuYD1YaxUtmClEgG5sGzjEsMgvX8ghEvJWEKQoAB1oVr51JhoVeHuQ/vBRvMhFD4SR5qgSQ
ToWKp0bRXRInj3WMpUKM1ra6fOxk9vHz8S+YL3arsTsu4gAwQjkLloPWF6qyhfrF0Dtd5z/7Rfn2
s4ilKAPzFkBO+ZzTw1DO9/egD0qea0OY1PQgCXsBLQeNx3uPxrQt7njf/Ad7cYhqQMNGBIJvCx/3
XeLIB0Riev1nhXjc+9RMHGIrt+HdeC/ucycD47exouXiSUoY7gYLAhqp8zQ4ilpwJA+Q2ZnZpto0
NyEijMJONxLUVL1/VCyEkl8CZxenVYIxLUYI5MXC0LpfIhY1ftZp4b0TBQWkdZoG3425x+/HKJBS
CohS4cOxl7jTHipQKVV+7/0sZSHenrB0IAnUQ6COmJlHSTGWJpAJ1QceR9k1XgyYMnG3Nh2/bIZX
cma5SyDmrRqAHNZQD6MjAjgIBFJmZY/mBMu8HuguOpYrcbN3TwVlehGpDD0ohbdYhzZ+Fluj+Bis
PbCfyFizwO/6APVZ4Qe4ciQdC0hijyjA2C0aihNJY+xOIFPqXedI28ESjVq017vQiybypeX8uSBx
zI1DD9lFmZ8YqYEcWWCL3GdSaP5sJosv05Wd6DN71+uyFUv0wRBWQkHBCBz9vbAHC2kgtksssnqj
J/P+6Vxn5s+PNJVpCd1qW8CJ1i7ewpsJWU5DLgb01bXUaNGDXJ3l9M+vsrFISICt3EHBfrwBHzxW
2Nc2Dte+1swv8nwSgNoJGkVFfUr4xKkj8T0horPyqaYr+9PJTXfjShOgKmIet4EchVotnH7oJUBq
RdRiMnwwsEQ0U7XX7l5Xi5FrZzhzJoFU+imAM/40uEdLMJKLjr467xiqB0SylSd9afbr29Wb+ZSe
FbowNPhknVntub0I8JAJBEA7xlhRbQxg82EmszKxVbnNrc4TNuVKeXtZX7xwAjZxVLSIv590LwmA
74B3MeIeKF9Crp7Lqrr7+XP+jfSFcBCcO8Agw4wrQJNmWkpt6cegzeyM8QTPaaYgkreZx/GGsAND
qAmkkD3AW0Gg1O6kj+qgmOCkXC8cLBvV16+YOVS+08bCh664jr6bbumue25lo/BSl5m8kz4N+/4+
twBVHqyZ87Ij+LfkOYCA1vm8Gk2OINgADdup3dQcFAQwgJvwYscHruTKiS/f0y+BsyC8HfixViav
Cs54M27e9SZ0gU/082f9Px7ELykzhyrrLPDBOzQVLDPRaI+o5pkAtXMxE4s54gBM1CsCpz/wb7fw
JXDmUGs57Lg+/98vCIaOLSgSpwqpYFeu1lj/oDyKnAmrFBrgVjEhO92dKy+k58B8yAYJoxk5f0yK
0qlz8dT6mWJVQ+PEXO6u6LdooVcCZ5eRb/swDzgIFMExARzU4LEIjPYWU+GgO9Jupa1gN7fSROK9
tjk7qfLXyerACARCIaCx5llMm4Zjnk0D2hl2h6gqGHm2tn8vLMqY0F2B+6SCQWTm1IsROP0An/rz
/mYlHHrzMH093pI+ADI5reeuNe8W/SsQGbA4iyF+HawZ3z9hLEVS6AN7G2U74Q1oJDveFbchKJzA
+LAfd741nGLZqjDPh2G+1IieVwEvFoqx4vUvmPk+udeVvlKQnk7FrHSb4w2T3MBLT6vx6dL5Xkua
+TchrWUtjz7TpOc/EKFQ0lCOoDIFmkzysRZuLH7QL4HifKxIHephoDpUm+KbtDIzlM6mrKzGqvkG
Y2/W8LDqApZcKbpmWJ5HbQv/M/M5EddFjO8+ZfYW1hewD5y6oLk3lC1zw8vaA70YNEKYCpgyYHdi
3Oe7AXUkR0+Gm95H8JffTbWh8LmnmJiaYInBQ7BaUp9uwfwmAk8deac2LXrPE+qIcRrISbD6XDnK
Rb/VHmUT9SgHSK+tUVQ43Wmwllr908++Z9F4rsTOLqccyDIYXHGuZSbWmzgNkW9gJWllBWppXgA1
PAAbolggE31ewogSdSQ+BWhJYzErPwP2EsxBpUFtBFmI7GoBRSLrP3g5lszmWu7sFupc21QZyPKM
blRqRyTVAEDKQHUDmadOCpIzLBpQ/6bM+9qI9Fa1UHBoWiPrWt9r8yoziVpna2HB0istaXBLqNOi
NDd3iFkQEE4Igg4JZXlPve7QqmZ06TGMgrV+xew/tI/hVXv/+UOvCZ15RInkakUGCG34SztgDAXz
qixcI8xcMqdr1WbnrcQtF9McUmSugJNttPrAwoyef9ZlWYqMAg2wbYFcOYsHJJ8pet5SBCB9ttPF
IADObbKmymKYI+kyFu+BiIol/PmJNXwwgF8IYcAL90YpMJ+pXe2YmRn5pmb/AW7fkgu4Fjg7vFxv
RFlgEMgi1LvIM6vvmyS2WLFyfIumACz7CcpFAHD27PiSNor1Mog6Q6Oupo5AY7zTBMX4B99oooWe
YByQA8wcqFB3wphOwOZxEbhjw+1rNb/8LGJZjy8RszehVoCBo07GxnG6xXWVJ4Cn3KhbSVzRZfHD
XOkyO7C0a9QazgKCRGqIILsq+22CukHitytp2bLRXYmaTP8q9kSUWUgqg6japl6GlrV21gHZMjjt
Jtgqm2rNypdUA5mHIqKGjf/o0xlfy6tSLpK1Hhl3K1lgu7WS0N9r7WuJN+f//7Uwt45OBN5w7NDN
qk1DyxSm+AhT1C41ikI1aZw7fqmuedelYBpGh7AEdXnAWcwMT1aznFaxAufwmN4ngMkKjRqTPreY
F7O6N7BGT0g09+Q+dqizFncuhg1TzotN74lrdr7rq6rS2Ao9thHpUf49Qd+E6N1yFZLcT54Q6+cj
XeyBXImbr/mOAldP8N9wt7cxMBge1S3a/laJRRxwwW+52+Qc3yXnxM7cf1I/uJY8O2Umh7TJIygq
F9QYq9jIo5WYYcnJX0uY3e6iBdiaXkJCKqYbABUfejaslGHWRMzu9RBkiRCLECFlpVGyXSSsXefp
GOZR3bUSs+tMqZrChU8S0KQabPB/buWbaagarAvuz8aw5A2vRc1uctk2YRER2AIdSk/tay/EyAmT
tf9WpcmjXHmMxK/auJ9UqrBTIGPR5g9wv+4Et6tR/+Jd/rpO8yc4Q7+x6EskxlOZbOA9wTeKBj0Z
35oYjqKXwYo8tXbBgXZYW21bs43ZY5xoZU2Cz33fWjWl+l4Andh/98FmeVsZhgWI/KAcVtsNXwYz
FxRaw7BcsgoMA2CjZQIH+atdjywtG4Ia/l2tJZDniaYc8qYfr+HfLIpRMEyNsAKYtPMmlq7EXCWp
SJf6rjxkUelKXPmYU9H++cgWW6ETSBCwyrE3/xfGbx6HfT0StB1lt9oQR9mB90q3CjRjMozW9+6w
A6TCeg1xUb0rsTNjALFhStBvxTWWyk0ma5bKMZvGa6O4i2WLa/VmJlGlhRzz3Kd66VHC3mZqpECP
BguePTWc+H12pCgKd15stTfqbn3BbMnqMSpAgAaOkowyLwuDslIf8xQ/ACQav1SpuIhKsfJAL58l
KGulCcHlr93zJsV4LEvhpzglcRQlOrKGbWgjrI0cTs577no1cKD/S87M9WasFTF6D1Wm7nH33GTG
BHfQWqKj7yoUu1aX89YUm/75lWPkfYys9j0UUyQKzHHEFyqm1OGyVu7A8jf6UmzmgIeqaqRQnA7Q
82+DpwJragGYmronFETNscYAc/rws8hP5IGfznLy01eqyUJagNURIhn488KLbxYWApxtv+/3U/Gn
sLXIVDfAgnyrrR4QdZqZw1QrswCmBL5AhAaifP75Ny1Gytffd3YnWZsWQjodNyo08QuCZUfdhJsA
0B0olci7zkvXXr41i5rdzrht4hJ1MTi5R3E7NYKr3egCgRM7z5GN8sXKg74YTF5pOG8fcKE28nIJ
eR349USgmSuNASJTMP9gDyBb5QlZrOtdy5vFdKIKpCphupnKCY2Sc3tGAQqG1dipDxq/iYtr7YFf
uTKfVF1XdpUpWSzxGSQ29HUUEUSmOrbqVhuyU6j4g/l+9qmuxJR6iumoSUy2FxzBUnaB84ezur5p
3DUnvhSzXJ/izO+0IvETbprWIU0Zu0qaRUaYJwCJTFor/UyyxPeVq7DiEea1w8HP6i6bDFN0/YOP
enN7rl2KfGfcNi9pYcTr+ylL5e1rLWdOSNNJ06UMIvltDTYlQBvs8w275VZX2xZznGtJM9/Dejjy
toAkzpuaiPGOZQYoZaNTNnn0EBsByj1yECwE490/6PWKu108Ww3o0WhgAH5oPqigg4SFiwI4MUqJ
QSNwKf0TbF1g0F3JmOz3yj7jIA8ikkMGBtWt+jh1gtMDGpSbbiM/hJ+DtysWs3gjriTOMh8hSYmU
TxKFk/RWbVo3cHwHACuAHLDXy7CL1/xK2uxKsJTvKx7ExoaMtZ6+u8E8tTXKazHo5PD/uuVXUubv
r6rHpTKgzySFvDukN5XQGLm+YREFYW5tqCn5L01jdgeKLAJvOGghjaQqDBEz/bLk/fydpj/hJ5Vm
tl9SKioNhYRexF6ImBlo1Vl+HHiUX8PuXRM1e07lGuXWdIr8xu6hBeKoQB4UzpXF0vxZpcVWAFj0
gJoL4CEQBM5eUZEHgSYvouMAzJB9AwZCDB4JXg/oF/1EfrNjeQLp4spTumyA/5Y5H/QlitxElYws
KCtT2ZDzvrorQk03Ml1aa6gsv9pf+s0He7Mi4vpWgn6V02NnILaxZVrt2mnZ0+le/8GyJ2ZQNYCG
YD8BOdHszfajrMUYZgFpmLJV28LI/1G7H70KDIkAXwsshLMPNsapHudKhduL9iLAV048ZwjUSB9R
ItTc0uk8vVsL3hfqJiCU4ZFN/qE9nd3ltuPSUZfRDYuBDySaglH/mobzQU7wa60FvvDBcHwKGGN0
RAEi/uu79+WCWKzzCqhU2GW91ZxxB3q0fYfxsGndYq15+vdzAmFgSkPbAkOLZL5PoulVV6cihDVc
dKAc4ixtjWXrb2OfRODBwkSBiERupo8qjpFMGOYVAbriF89ZsUsADP/zLV6UAdTMiZNXnVqy388s
7wulrerp+zTa0a9KGyC7ATAK1kgi//bp0OVKzuzl6ElXRPIIOdkoWHIX2gCKdfQREIqnWNh36uZn
tZZt4Ure7OzCrm+HftILhE7bwvE3FAvG0wx7YFNrDS1gujjfvft35WbvR1l3JfUrCIs21JO8CT0J
0Oyr6EmLJjchO/MwBlB3z1wEayMuBisaKuE0vGcC/875wq+fz21ZhK5MVFBgQ5vjD0gd8nd1QEPO
r98DvTDz+PG/EjBvHgCfP1BHDQJaQbXUNDeK7O1nCYsWrQOeFXRuQKiWZx+DC8WCr31IkJvQHH2n
qsBGGRXWz1JAT/hX5AyAXkD1AunpT01u9qZrI+tTv8iI0bW5Jj+qXc9nOvjXikZ7zWKlEXacD+Yy
b+hFtXnpAq2uDuOYie0LH/M9fRWUHqw0xqA33HjTFCxDd4E2mW8FPaihgKihxZ4/lCAVEMdSMWQx
5JgH1GtFNSoGdkS3JS17qWp+ECzG9Owp67pmz/dNeVOhY3fAyGD/XocA4TOagqtbE+uikhWJMYj0
IiCVawYHTIPqULW17j9TEgmW1FTyuchT2JjYdW3gAQWV36hNL/a7wo/r4qDLaRLbCs/T8YkHv+GN
SnM/fSqSTg7cgUYdv0G3PDd1oWs8IaL5rSpMH6NSpJa58Rj0KOtpadWERkjlMDKJFmIfrheU3PJ9
Mm59DjSmPR1LvIJp1JaXHvRRdi/VhQGaBxA8E7G9TVnXAqeUcF4sSdxOrlnwlOZaDOydQj1oSpsf
VaZkz1jHYYrZFEpoVNiBeMIkSLofAfHt0rphT3XeJ2fCqZLTY0TkRg40MJ31SuzJdNhWxL+JqdiY
wpBhl51jgq10HDEVJb0Zs0Ixu4xuuJR7S9vUozkVtsIoSSYt08gu/eROqKKbMiie9GYgxsjR6ugn
6bHnlWNSVzshlZkZJgM1gJV4G8O3yz7G95WSbnoW7Hk1Ppc8q3eVVIR2UQCnnvBjaFdiLexaphIT
IZmwU32N3wNPUXWUVBI9hTSxgQcrd1ghgp1OSl59xgqrjwvRZDpFTo4G70H1dXoXlBoaxny/GZQA
e7wKfRnD7Kwzyiy+4/E+t1ltytkYmW08hEZSJw6jo2qlvNY6Y8CnKKEiR0tkoTJlFoR7QOMSk+Kv
kejPcqUXTpwXLjiIUdYdwRkX9AW4KgYhvgEWuR1msXYCwvlLSCM8OkXiG2PfncRmeJOFgNzFrO0P
RGPhTS7LAPbIwg+B7wpTk9iTmIjnTB/2+ajmZsmImfTojLEGE+FNYA2FsiuTOLUV9C5NTa4+0NMW
sUmXOOEYbdpBPNNcf2ozwLmUkqQAvVckh5rKkZUIhWrQHty5XCvula6zmxFfaZAvVBANDQQGdXOs
qROMwQNYHbFgxjqPZZw5SPtgKM9SxztcKXkByF+jrnD6Jnd5hkFgH1dQH70CoJwYSznp9WC1wyXh
MXdFimMhhVZBQkuUUKcp3wCKaftJaZeaE4O/OZAA4KCkbyToH+Ms3FMmvXNp4mg13ZVRd6PVPW8i
L/MyHFTBK8DRqBjUYJhRTcrYaLowNwCG9ViWZC/2/n2excdRSrxcDHYKVW9IK9/VfrjtxvGkjsl7
JA4O1xd3begfqapdWgDoBjr6rGVs9ipnd1Q78b5qCUltNeWwL5N6l7D0g48RS5bHuHHCwuyHj5bc
s0QwRNlAAXwkRvoa67djZoKuuEocfTBStJykR1o6Ufikp4Bxac3xptBvxFfhpgdMvA82AUd6E4Jf
SmCN5Ll6FUa4RStVwTuYgVHuMbiTz0BfRIyevdT0XhZGePyzBNI3PrC64YaKFkktIjkU5pUaGM8R
tEP8yz+V8kS599BmRohwR9c9Lt4O1GLAs0I9/iLcwwsZLEnAAnAvBZu8uWsxLSpxoDpQkVqno8GF
mCDgOKMb8I1IEv3CKO0h47IX8HxY8NfYKm7OYl88AMfK5NilbiLQMtg979/mgNjXhszoau2WY6ER
lOyUAVYS9EY2DQSTlwEoWVjci5RhUE0GqrSbYGLgQUJRrSZ2WDjdY8bOQr5DjyaITLrDpFPCbYXq
NqHHIcDAMJLzw0jMPEwNotttbSYcYHjAMXQPkDK4xDoiFrh3LQki1fLAEmAV+J3TEnYRqsfARys4
CA7AubCy6CXTapcLHmUR+3jKA6fFBpwAMtj6NdEO4ngXKKXJ8ycxrFwOGPKRUaa2H3oZ89ATG4AE
pdl1ZMqDl8EP51Jp62GPvoTZ5aJZSb6haTmoB13m/1LLN1g4377H9CknnIFnLyxCEI09BCOxBv/S
KhirEkYLnMQacBU7eCIMvfNnqdyO6gYfVNjJjUkSq25dTXGy9GHEhqvauo3iNGKOkfyPlHmB4hZw
H7ErNZcu2dAQP/+uHDdlcQxQ++6tQPEycicw+Lf4EHae8hBkjpIkVlWHGyGGS7SbLAO9tBUjctY/
qvDA1x5tTUybYaMeU9uuAMzX4rGNrXKozR45najZQv9KApOkDznan+RYMnfEMKB/hBkmH0q87xQj
LWwcftiYTXSDrRY1xFz/Lun2mbr1MyM68xhzBU996hLNQtpWZJsutisk3wMWziSUlCuzJcbgPwe8
Ffg7wG1wjZdK21yzuuosBmZx6TS7qVzCesM/1p1L20vS2UXuDK8BZ1fkxqdWiUXtwPU1Q+i2Y2xk
hyoCDSdvpoUVPwXCNjoXQJnB+3PQBTdKnGkuT3ToLkCfBPSczYHhydM8VEwjzgyY08Zuic5vYOrx
XgVKDDWbO77ZK7FDkE2TY0aPJW9LuQHjZeLR522hM8fWktvG9HGpRc7U28vwgL07I03tPj+kgKGm
xzQ6yMGGq+CHrNDXzFr2Ws5SulNfx1bNtg1FSKDaFOlfiuFgFKSL+L5UvAEnXxzLZlslmM+Gq2jM
urlgRKvpbjvtbhA3UeOCMK3EXpi+yXNwDwVuWQTGSE4cIgJ+lycHmrqcfvLJMex/keqQSm6lbBSY
RZA8+vRXKzhRADdsieAg5zckai1Uy0CQFqmimwlGxo56mRoU7vEQqY9McXA4vvZeB3amAOTdElF0
7m8kWFvgjcljWPNmy72HCMqi9x5FFs7GhIopJM9ivAl/04vY/yaSQUcT5KF6ct+WOxCKDqopRm7T
OiDEKu6CwGb1AAt5ADIbp5i4zuNlOnZ9V4dejsl0AvuinhrcxB91bnMA1SouWeiwyK1+qfg7ZG6w
zyjcSZEd6pjG3Pvq8xi7QrgV6TG+AwNDDUAH6unsoWiR8HeW9hE0p0y3BdlIuduqehlCWwtM/JtZ
YSnsiLJKg8fnAasrHIAnfH0jqEY8BJhq83p2N1DJqrNNoFy08pyMLpiMwNEah6aQPWfDLpL2lfIG
xZtuo6N2nCUWob7H2vOgppas2CKcZm22LMJ02UZiHhr0hja4JTaNy50IVj+xdbn8KOImg9BaIjDQ
Gpvjpz743SPGBoVO/9B2ssNGT8P6C5hFZVU0fCkwFR9H4PrBcYjBGAgoKZlazcSJfY8hVaNIj11d
mpL2oGvnQoeHO4CQDGGZltkUr5KEl4zTL1241/0N5mOMUPOizBKF3h4qN8Ucq5JkHgJQS6O/+/CS
cJeKD22pxLkgnC0OfLwBZL/+MpLfQVxbGslstUJxMTHhNim9jVMJnEtnOBUf6DdBiA29fRW5AfA1
tGPGTPyfNN/q2S5sHdq8Jc1bGbos2kTVTuFsvjtKgosPyUvIY57U9tABBAXNV523lOImJS+SbuX9
KUoRN/W9ofenQdMRHrpJS+xEz8wwSm+IVFshVqHC+pLppaUPiVdHd1GbuHry0UnveYkfyScUSIGv
JX8X5fdC9zoWoReMA1wsPgbhjryg3DQdOM1ZdMYMkalkpWr0EtpMUtEefJ7aJS/sijH1ZF8wpP63
FOHZGxULIHp2KQjPjdQ74SDZrMRDmBRGlmD7WEDu0Q0XRbqrh61AeafMXzO8Cuq5gwevRqvgTmJ/
VBQnbi8UKFoiIqtkG1V2EJ7YaJP4BsYhtjYZjkGOL3gcAL3TN9uMeE1qV+pG5TcdSZ2heYpHm8cw
OL5bFhEEkRu/d4rKzpXIkrUAbJOSIce/CLZG6nab4jbJj3LEeYFoDyxGGOfEkmjrnGqHxEnTk1K6
YPCNcNUV8SGSTgH8AE9bC6VRfN4th8aKVICGAHPuNPVNJCOcb7fdrY5Ejb7I8rPg34W+AksUDFZd
pvADY9wDKHp4TOWksWCmOWdUQGidWrL1h8aXIHpGXCE5Vevkzb7nrb7CJBTSz2DEUWNpAM9sNu4z
bRczuxhPpLwkUYUBWK/igTXSPwuy2Yy5GcUPrLKJiHG6ZhNLZpTdNuFd1dtY+leRDcim3r/nvZvL
ZpvbXXzPN8zlhX2Jn5CM1MqLE4l2JTxls2tAzBhUBw7NMeE+680kr6wcR9liASzT0G0VJyeq73s9
hA1FTqXzTtzoHhb+cXdLrMjsSeMMBWYzhm0/PoXyke95bF2aEmclNEEX04OWiJMtPjbpuBfju1Fw
JN5J8BoiNgytKePruY2QH6i6JaVVCNEhyrFtPgWjO+afWfPMQwgXtR4ZX2q8Iulbzzbq2Jv+WFll
gbPMDR3pTwZ+jyL37wJuAEd8Z3ElO/ZaviVqaYo5/ixqcABF6OG5mc4j9bsAEsKo1OJ2BGCDMWIY
wyL8iROIqQ/aRWxyI6fwBbqdhh/16IKCB4G2HaKL0gJW7IVqDz3ds/ZGG95YfVEVqwwfY1WxGX/M
851Wbwk5ddlNUjyHZW/5xFS5faubme7pXGFwzMXTi+udqR/pCCbYEYjCsZ0W+zKgxkRf87smd1X4
0efnodlJ4iPXHeTsECv7EtGb/D8cXcd267gS/CKewwSGLTOVJcty2PDYvjYzABIMAL9+SrN5s3m+
tkQQ3V1VXfXt4JflNQ2mR+VEJQ1X5CR4L8A8jOaFCWSWRTNcWN1B25VKpHPdX32hpSYc9C0GJvRi
zV8T4NCpqINFrPFS/awdsoXioX/3i0zDmOxePQz0hUNxSgh6iPeGhAPKtR/qN6N4NDLWLzq8pFjM
H3MVEHqYfew1ErQcIX4YjUWXbDIpQ7Ll7RxoiC24mstjXPbu/FSj8o++gr3w05jipXfy7QPdy1Rl
9qk/tehAW/S4OSq/6GE11mG+gsiNwV36sJq71YwkSVyy97sUZ760XvEHdCpCW1U5F/RQA9n1AG6E
fjdbeLG3KEnju7Fi0ApsePv/dm3oym8X5v4sGOZnh3Fzbg4wiCnzjaj802FICZeF/iC+iRMO+8lC
sUdGvcR59RCe2ob6L0p8l9gfTwsmZ79gLX49b01S7ozUN3cwRyQkLtpIN3fOcPHfUA51DHeP6gc6
ugkXLA8BVX2wx6qnHggEAjdneJCRh49XqMBtgrztoCWx9TajUMkQwvsud4vE/9nqaEVJWHPuJXpe
f2ypXwS+nWtm5urB6M3BiBQv2GBjlgkqdacy49nTBg9TekpxAvcVy0aZalPK72YPK3L0mW6Az1th
qHhZv1dsFMHppbiZ44ujbtZ7M0PHK9r3Bl7FVdjZ4VhDPNDP2E3GFzX9qj6x19NQJ/qtdiMccoUJ
Ze5j96f7B8IaQZRn6J3L4rShIUcX52bQyZAyxQzoxB5a9uKg9gzrJsbeMoLa3DVa0rNIqx+NuV94
Gbl16F681/qsz4Hf55MeSisbmqC8IEHMm8N+zvS8mM7ud502MnLxKrwPdWAeOAvXJsEV/KrLcHzT
6qxnZ/ZBSLD+ayf4TePHzQh3AzI0uiGQv8a1v3AEyc+BaPMRwA072EfMXXZKoDhLtuXhsj33Qrvc
0Yh1wXjevMS5b33Ui2v702NDG5iBmWry+Yu3CQHx2GDe4EN2BJ7qthF3L2zat/7d1d8r+OAWQBeT
rfllWtg4IXA5wjBTvHF5HfL5Zzr1/nVewvWt0DGXxnVrxxaad/Dv1XGxQu0wSazvWZAYoeJ+qTas
WEixXgdjtTeOmrYgBsb6EyALxt/2yA5L+b8M+6mkJ7iUvchwYmPvHchu/lcfK+Bc274zYs1IXTuT
ItSt8/iO87n8MiNcV1io6buizQu/CdfiVFVps524c6u3szXclRf55GYWTTjsXMzAfYwK6clUyAwW
IoaR1PXH6CNx4r6CO7PnG4aYqUCA54bc+bi08EOoqnPaddgtoTt3etGdF7eRCRPwDqbvCmpbT7tx
I7R5ADYGT+1nZHC3L6a4rC+F/VO597YOpq95yi093xRa91dSHiVsqY1LtcWmj5s3GiAB5ViAKsOi
5Fi62qsyByrnhdL9mEaYuSFADAMCZuTDiCtChR1Gp8hGax/MuKov+p8N6RcNPeisLt4QGCJc3pcD
oBrzb8FNeFNzuF7q9TrLEODBJFOEZq47H3N0gqkUuv+iivC0PQMRzBnCcB1oGbHwiiPQDFH1YuEP
UIn+KDnwubPcwx8QHlMH/EXo280ZmS8Jw9QF+nFP7/RcaDnD/WPTw7ar9ryN16coaulC8S2PBrAz
PGjkqY+ht+T9OzAN462492aA2EWea2463nuF+ha4+0H7qx6jg6y81EGNVif7Al9SnrVmpBlXDIgi
2cyH3u8xCXeXFc5kr3i7tpifaxydwtiPB2q9bO/q6LU/bnlYWcyWA8AmpPGZCP6ob0SFfX2CudTQ
4CEMKYNpnsRlHg80VcbOcg7FsXrHsx6NACP9s6nCXr60c46p0EdPAXcYXGV+3LcI6MlFkxIkiFyc
z8aL0bdTjPJrjI65cLLqpVrhrV47qfwEdrHxcDwhdUzxDCp3oI9kSkd+Xee/ikT0WphB58HSzozw
ohf+3YbdPToJtFI/WxUWqKiY7hEm9yOLf8BlOvGJrTiFWD7cxfiePsoMee6dlq5vE571epoIMouy
FnVg1fYLei4UvbHdO/qPrqPqoF2OWrIF4x2kx2CdFoAEy2WDxd0WyzqqtEgBnoD5sxGLfxIXA88x
LBoNGj1g7P9cE7Cds9N3GGPpz/otUFFpulypBOlkZWM4dcH0uyKvnAfz+Dy127mfLyCvvavEp3SA
0TiIfyEhzFUAF86R2z/6s/aP4rv/aCs0I3TP/aPu3N0OaAM/r0s+pHSMjW/rNCH5GsURYTWmkYBM
m8o9PzsHH40LJv4bnrcDycSQb5HlpRQj6NmPWpGCkxAGGuXdlHc8Kh6dBjcqamSFl+APs5tMs2PM
QI6HdzQmbrx8PFtC/9U6oLr1Xxs4A1gNbhGRAGsDddOLuNcujXYEDoAWzhKJQfcuvdR92O2qozW8
u96XPiY2w2MqcfwE4LCwbbCp+zYD3xe5c6YvRZeZrx1JSxjfti8Fsna/YQYKDM7sIwfFuOwzgS6B
a7jUVIMvNkRf5QO791FmytoIWXHCxcdXIHBYKnQjZX0oa9eTDx0TJbjz7WGpbtdXQ6a2T10hZwoP
S9ciGFwlZMMwTocYTAvwTKB89U3rfuEDE8w6S7cSwJBdh4UzwjcIGaNiBhobO9szN1YmSplx4bt4
wJld7+jypUnv7DlNvkIH1rHm4mlqZyktsjTEFxskYK558Ib3entIwLkFMJ3J2F7n/tu1AZ/bLPXL
m1NXgY8qj32DoFAsXbzlavL3qTFD5Zt3UBdA7Lrb5n0r5B7/H1GFlUNowENrG0OpfxpLjqmux3KY
9SisC5NvtN5Vw0tbp51/nxn+U35o/KJvu9Y9YPaKjAXeaM21LJNSUyFdUW8OGmVIubKDET0Cdl76
8dLwo+FowAJf/OKDNFclMk+cze60ljelYn8+eUgzEh28MIfyKLQ+tiFv5vTDoi+z/k2x+W4hfaHY
efpbgcZ2HC5E2MHUmyFbP3kxHOX0JtHBri2NdI2GBl6cpV1jS/t0p/PU5dLNTM97W/QmGXDQjcEP
WgPI3M3A8qC57n31Rn2SufPL5GPSqSJO8sbGcf1r8UyMc0dfKcyCrbxclh3DnT/1XeQWaExQTW0J
TZ+Oyo4vtv6Q7s/AyzcPN01hffgdZj6dZgjkCbsRJrG9zEpUg9JGqFJPY46ZZ3O93PanrGq9oECv
POH7FXDLpBVIfPNe+u69Q6s1WEVidydtPM/2Xo7vc31flYypfioKAlP7dwZPCSamV1c1sQQn1LQY
jvom1Odj40OZiglHYYWiVq8dg0JW3kaarI6Z0LnL7QWJ4wugEViy8X45NyguSOBNSlzZta2Suvjw
SbcjBsYVAa90zEJwGsaLC8BgaXDhl9PHCHUXMo52/koB02DY6Kx+xwEHT3COt1Eedc0OYQ8X0Br2
mzU7te2rMv4R1d8Q8xG1w75nh6378yqFF6sNOCZZh2g50bTE6Hg6lvbR5AIHBR9mfJjNccYt0xVG
IlyWdJYb2B3bbcZ68Jxr5eAfx/rQ1PRPQiVx1Bpac2auPMKqbEQcpNmqL9vCawrWSwFs9FuYlQE7
afV9NWNe6rUXof0BHW2f7XKpElv/s3oRsLZPrKLNlFHvnUbldMalr4A4AdcQDf4YVmdGNYcGOF7V
fvddF3auG07wv1iwvyfNQzdPTWh1ZyA7JQbKelg+p0KAD5X51uxqjmx0YFn1vNQx8csEGb9x5c6h
3ICVO3gWTMMkWGAdFctynOfMw2r9oI+obP2BPsFaBupDqyoc4bta5myF9G4toeEy/VRi6DMLZE9C
7Mf9hC8offSzrveqRbCiUwb2iui64WZ6DzqA+J0epOrTmTuZu4LSst5XR5zWFuJt3yzvmsZi0FiK
Xa35YJCsr28Msw6e/2Dv/fJYq0wrz40/RqITB4rR0RBTjIdXWCTsAEMufZXp7WOqrax32RcTxs7B
wCEbHN2h/dFVfRjlFJtu86HPcyyEcelm67qa4uQ818B9N/bdY92YUd1YULYiYtduAUOYGzq+3ugO
snZ2S8MiMk1zNs3Tz1QJHhqs+8NTuJGJYR7T7YdurLnZg5IiJSIetTIRkwYwGDeT0G9mr9+EL48W
R84Ha0B3YG1ArdHs/k0uvy9tFWJR4jRNuIIa7gW9e+DVttNrrHXP1hrOikQExANaU4a0woaZaVk2
aDnAdVHjH6dm0g1NqAFcWaB6kCD9KgJT+Z7sCWqAMt4XIU6DI4AqdTGnU2SVYEiQKOwpGbQLZqoa
fNUABmdDmZ27uF1xGxdj5pXd3ser5HERjm4ZVxR2aFY6yPuKtt8FN7jZZ2OBxQ5aWa7wg+Rk0AMz
OaIx1rhBVvxCh5BoW4AI6KBfPyZxBWoo7TYsAKyCSABZO5jJ1r7p5bUqor6PFuRq1Bm4u0rtO/9z
2ACshQZASBBUS/dqWolPo3kMXWjiNvRpcQdAsg8tktbN0dRyd8grcaclvsRkQukQeaNHq5GX8rjB
NafEuIEhw3sT1lXrr5SJsF3P6Ic8+KMQkIt6xs0maLdPLNHC+PTLd34q72E/Z277Wo5fq0wH9P2i
ISjkmOXhZmSd3HE3WB+OI8MaGC//M8UUmeXVU6lDX3008dvQYd83AlpmYdKj9xVIcWWisHOg8pFX
7hztc/G+ARBSeTC38woUU71pNPfALDY04LMMyLifYKI97Ss8S4YZVevOrfPpo3PvPol/XM2UzLHt
i9CBZ5b+r1AHw/8ToGpsyH9b43NzzxV9l4DiLMwmj834Zw4/4AMnPsWeF5ptGRewwCkpCEtM+hXZ
Mx1vEvuyxjMoULf+nKeDsPYFTTCm8OYfB0/mFg/H7zIDUBEHGr/ZmJ2B9HW4Xo+VlU3GN0NnIcVL
24SejWFjjFzkwmA8Nr1rAy5kdB8lOqNaP07Qtw+JbX1oHqg8YM2WFkvD3I81mlmYW1cIi72OGNdh
6mt5jwWnnLUADeXd9kCZ+D5ESzF2uGPFbjghHng9QhHgMM7gB9Fhe0Du3KSBSKgcK4wMdTiBq6vU
EoPrf8x2HwkXkL9sg9LFXiWa8l63Ig1PWU4gSvCtK3wt3tAde6iwKHrXySE5hy/TUOuXavm3oGwR
hMFroOErzmOjYEHfiAAuENZyUcse8o7A7f5m82XzrvWWDsMefiGx5x5KN/f8S+9dR3VxIATamkOr
gWEEiuY/m7hXf971uG4Ll2eMumHl2CcpyrOxzmW4rN6h6RZcPcvnYgxJybW7O8A+DqNi3Y6fjg4+
E3iH7V0Fg52+rVL4chyobqcccLGixs41PNDYLPaA7g4V8s0gqfV69dNVVTQ6qCeqzwviv0Mklo51
W0RbdYG5SES1MvCWGWSEyN0FvbJlRxYe7vPP8KFa8KkeTmCVdenGFmFoB2ZQ5d/rKKLmOQEJPCfN
TEbn1waoU5uwSqh/V9O6SYrzU8wA9J9Tf5mVxvw6APqZNSunRnfqJDn6lZXKDfD+sJ7W/kQGLam0
erdoAGvH0sqe+56UYluRy1wHtySIEY5ODYgPr0ovWUBAiyDgOVcDctxqftCnj+cfWS2gqOYf2/9g
CzuaBfBjhY6eUJXOqjlXOONSh+0r+J5lxn3l8Ex6NJkhsCgNlITWi7wZdynQsAGkAkTymQ5maWnG
ZNGdQF+637EQqcFgeOLVb9rahbJ3QExXaefMkDRBneS7qc/Gi9C+2fqrC0gbKrBiWnV0uyrsl+lk
1KBF1reKdVk5lnCVY5/TVr89zxvv6zEyVpaOUDiYEDR0SE9twMc7PCgRKqv8o4KKYTH6XGjIAZnn
XWezo4v+Y4HYwl6tXbHAPZjOUSG9103U96mhuxq8UNNW8WQsccu05wxyL703JT6V8oCGCj1FixcR
1cZq03K7EXViroBetwGUijbiIDfVsrcXtLDcZjn223eI1HjT5g+zBhE79Venbt4c4BbVjImgNleI
TGyYfwHbkSOER63zqm/2gTTVkSkLcCPO+uY96lGeXOOpDgG9qQtcykNSjHK/GN6z4fqoLfcKTeGB
eBzoIU+Ncoxs3fyceP2mQ78n/CLsFB4kodGw9OAVBqD2LG8sUJZsm06eOZ47s4iKeXttNchLpqXY
dYMVtqgBkaHp94JPkdS9A8JB9tVIL1vVJhVlB4XP2s8YVmYbePiQe+tnVQMGIZinWFeHAniwNY8/
fl/vJK4NDeRVJ73cX/912pBPBEO1x51fToUblzrbgmkswd/QD9m2iVjBlY9691AYMfAhFvxGLknK
Bh4SFECkOt1asYVK5kRV0bK98OVksz9ezEHlLzGeCFtO43KXMPaA6JOh99KsEwFoCfQFifBieBiI
rbO8sJBNaICgg7FX4HIOMcJuki9t2ca4SbZ6yRnGo8XzsWhdAsVK2xa4zgvM/MPVyOCjHDKJyrcs
kTS8sLLmkyAQqNnToR1umv8xm2NWFCnrj8O4r00b2p8JUjk94s3HAJC8WK+l80LRyNb9t71BzbFn
ZWKDrcHUtkApqSk4tUJ02aIYL9cFYLvGZigkj2b17pc4Aw4HRxYuWmKOP8z+oCRrR9x5uhmS5xL1
+CqN07LZcSEhI0NjhAGUNG5STUvijznZonZioc9E1PPvGiAExfCegt6ZgMlKhAmuOO0Ozz3zy1Th
5McjcHyr/lcW+25+l1jzBcQgxL4vp7ApnMAHXiiPBBhHD487uM/NM+qPd3N1PNUNc8UdxXxbyr29
3s3SwTyHHObSCtEae81l1GU0UBbq6IF8oASOo10M78pBPBoY66anhKEl6bIg996CMjFuLJgV2lAa
grSdsEsJrWM9RJP2urJjV+N+H1IfI8eyXg3IalpAUm4XYysiWiASVOKmCgsI95BsOgh2dYB7U4q3
LTCAPXd93vvNriJQtUBvqVoMY5dCIqMSR6Wlh36qYk1ZUbGeNRwivW4iX97lnGMOCpREgwe5yUba
czPWOW3htdt0J8k62FUdAbfzCY51atp1ZZszCElx5EBRAkRl18arMdcANplx1x4xCEMsCfuHJsUQ
GOsDHoOVttbX4iPqERAywvYGeAnrbRvSUg+XGXIjSiNeQ7G5/JEN71bXZ1CHH01bXE1wAZaBhRIH
BRqx7Uoq9AFQw3F6hdX8ngnxuW1erHw/gNgmmADCayRumh9jyF1ozhC9EnLwyIs1neSEBE+YJhGx
JaOPXN3W3HNmQRWL/VmhQPxNCT52PpgQBa7ILPFhtiyghfKR8bVBHv2s3kqHTSE08o32RqopguAi
1DsMZPhSvRZMAABM3soHQZp2hW9+qbMZ9O5UWhC3ghJ0vnxdplMH0Brqmdm0I++pDpshcQLoMjnQ
8Q1A5ktw225UQCvgK1CsKMlIPDro5ZjS6lta675dAQAXOlyn9TYbIEAsILwbHSsUPUF2FDzapiU0
VxcALkC17lpgO0xbtvA5NM5rhbngKjeoRnpokemh6LvQdduDJdyocbHTr397BFBIbPnRJiH8mdAh
C2Q6aQkvVcQ0+7xpw7HxnKSRVuDgiyUY6RdlvlWLCj38yyAfNdpAdujGDFisPr2PVhdZG3w6Qaip
DezyqbK2cID8qQQsbGAm6roicxmBDq8y4lkawcTIHmaikHqumYJSD85ESBeUe4JyYYFwGYFTtSxG
/QTn7YJX8PC7oZ5FJuDzMrXI74j0sPKKBbmbnCDjnNzjCHGgWw2xjcchhikD0CqtBHfI2PGQu+Zv
3/VDVnb05m+tnvhOmRo9cGastn6Vvnab1uVrsXEseiRsxwzWRaeu12imbeYUOwD9RI92bGk4uiUz
FwYKle8tCUTvXaQwRreGBg27q9DfI4E8qGpUDzHik8w98SNnNBmEnnMXUsiLilG7FWxGFzCY//pJ
x1Q8j3/2bH+rGTyD0sZPT+eY6rbyYHYGyv/o6BBXQITml9tFVsbZc6tTy/T3afSzQYiX1QZkuwCs
kx0DpwiynnDvKcPzU9fkWBcT9J/BAArBQABTdjGbMYyrz0wsZljiOYRLzXZwn8CUto5aMLlQBSqn
3sN14NCYckcGFxp45GaEaiFHLGs8hXOYHs1yKlO8nnU0GW4RmqRXgStBtzuMnod+NYPS205T43yD
nlIY9s3DMIH7rCZ6IysfI93CLxkMCPH77Yv75ru3VRnrqyIQGr/RpX8FUgYCl/uBR1lGi/Vb94sf
d2Ax9U3Q3ZAG+TVWMFf6Qhx6dIYVYGh9XgvxMtTT14ARlJfkfVztc72QExVQHhr9vSDsPlVk1ziF
HU8QnTcNVF/Qmx3LaYAG9lmjx1KFld3gfbLG1FIAyrAwGRsEpHLXdNdqgVBqqN2wpA2UItOXXQEg
M7w21RTfr0g8hfgZmmvXtO+DJ57SCtcPiFtdbdHHrXQycxSnVrMz1XfZtGqoqysDPqURB0SG8Wir
MnOl8bu0QuX9vPbg+8qnnWGFOtq0L87cn23HxRBaoBMfSAvYvay/qMaRzWQ3DggIm0Kox29w8OnA
Pm8jlD7ywtcFmBkCNgtxGgV6Cm9czoraTdj03aucZ4hWISH2hvHHc7qTjR0NbBPdGKUXbGBg7oda
iMJT0Fhx3IfBjWxHf10BRUXbiDuuqze869I422097dqmKxKpaQOGkfXAJxv/MOfpQLe2CAHTgfAS
NabJWRy60QDa23c7nZTXWfcv84zbwVyGP72f7QjRmlY82s7PiggZqO9k+WhqIO7hsHnOjZYAdDyb
v45Cli8NBr1LqevUiSe2bKlOCwyMCojlm+27BHjCAHLCtPTpuK1Ow3JY1SJgw5bOFY4U8l4vaIF4
02CvkutbpBg6ZIxNMC8hIAJ6T33oTm3mRtl7l7n2zYO2WtBn+15bRZpL/Qcf/VG+uS28fp7DucYH
UDCNDvl1UC9DZ2e4HNz623TKGblhdCR+XFUNMhKRXoqzgbucGkovsq6gOgg4jiEIghqr+R76ugc5
sNV8L7pO5jB28ROb40aUBTDU1aLOefULSJ76dX5TFTiCsWpAWBhelWgYuiJR4UIoNEu/69rS3teS
8RxHYQtn0+h2i1Ik5o300wrGO5lHxg07JarCjcpU2AwemiUIWNSej2SJ+CxgXuQi8z2DuK/NfEB0
MR87+DU7T9DN6/XM9wcPlc0cUmXZPNE3Xd5wFoD8u/6S8WIDltXIKiZW5V0XkAd4h4Bu+01nx6Zy
Cshhp4c9d4AJVV1FWD/BcIB8AWzRaPngsCLqnB9SVgnpQbpjw6ODznpubKBrtv3rrv2HxeCyKKEU
LlvgIuIwFOjTtoEfHfD6cwd/s85af8rCvkxGc7V7/cUrNlhCUaQd9rTVoXGfdxqsHtAytw6MOwEK
9zN64GmgaCJtAp0m/rzBod+LUf76pfNBhfwzWn8OG7LATgjLKkbgtBYUgfACdZt3iR1VsN1iJfxa
1bUNG193mmlejFBrA67R21/snOtObut2hTWPcVSlH5ORrXBtFM8GU+rtNO4AXaOlnVeIvcyub6uT
tpGCXZrSKTAuF6Jw2d3iDkZsNmurvaOt56KvhZAcyeNT1YvYG1bbS0fd3cykEnDfPw099WfoHWwf
VccjgC29tdT6GVBTxf20RRa1wj9tYE+hMDl4e79aoGAxXeb8biua5LQTg+dkhM/PkjWZmgCPQpcO
8hPWLdGqagiy8f8G91SUgqG0s14uaV+Va5G3VbsOIdOYU+7Nbe6PtePR6uh7ajNerNJ2TSzUFOib
GDwHQdjUdktznbBihe6HQyVVG8u2xvWiuuJgmfaCZIZF29ab19pAAxsy4p4cusliiSVabucrPgSa
N6usya1yJwNMTKMMldbzuLp/rBqAXTbYycKmBZ2MOWcWbEPDxvIFDhEB4pqIkjv9QTX9CJPtRlld
jPSexU8WQQ20yc7q8LicgHihu9as8b0mKx33plV02KRptbIqIO0WkAUU+tzJhOpWMYRwO51BHwFR
wmVhjb6IbXto3Z0l6djvWW9h84yi3M5SFwzvl7+sB3twcIcI5JoY0Kh4AAS3QthwKeoXyiFeaSEB
2Ehv8x3suVURNZiHwMd6etv4GXfWcbvgjZU1ZsCnbac7OEDeN6t3jLhwLewYqFYQzD6WZnipgbZK
D0vW+v9mQOqACSswVMGEy0hmLQb+EUrsqiTgdoTfRko0UkRVS5+oHTfWh4fOPCh1PtpxO87rd+Ha
3NTRswuPveglVuRuc+Pr070QMPq+GqMFnAnBTMPwz1smiakKdYtnlcC+Ub70M9QIrcIoE7kdpz3e
XianqForiNgXxTbIE+joagYmCqWcfHXHaYXosuJPWTHF7iFMBYQVM3is6FdTUgnROTMFPqdpYOTd
+mHrwObazE2mHtDXfiSdzSPbXPD1408j7etAvf4uBKto7kplDhkjvBH5tPDGO9SbhrvRAc1JX+hi
auCQelsBvvIrU8tKCqAs9agtmrj1fAa6fDXs+VIwj7t7xm3ADmXb438ZH6l+Y804Iru0gP1pKIpO
+LsWZ4fEk1uCggC5MmN/3u3sXgt04ZbGp+bOoEafcRtjSlp7+CI2NJmT07IpGiTfIN4B5kc+iskz
5RgUA9nmu71psAgzbTCc22QRmDF5TB/26/ZkDYvaZOK96WZ7PRvMK06rYckzXX1dQczkTWWyinKy
XjUC4icuqd6Ph74vemBmK1s/xNqvBHrzznFBVbbg2gk25krkNEgHWUzLYJZQexfT6KRuwyqoSgwb
2bD+BsLQMxsTPMWwbjV0laX1EHqpznImxaPd0K+m5joyL9O3tn4RfVMvJ0M98WyFJUctYEPRwKFY
w7UYzs8XDG78jqPHxFSke8Vu5gZFYNfN2LFAfqqXF8h4SEgzE/gE1jp7wRosASTvEnwUEz2QFdWk
K78LJkYjNEZdJxHgHOUdYVvPHjW298iBz7VRvttaL50E7fcKoAb7qUvIWM2HHNcR0oIlt6F0831q
tK/2OkKFM7AG64t6z0ZIN3D+21j2i1/EUhTc3JdNTYaUsGmw42XR2Ie/UNRGuQ1uc/QXbsGRjGMT
IFxrMKtyIRieqGhRTTyftyBFS5sW/1F3Jst1W8m6fpUKz+GDvjlxqgYbu2dPkRSlCYJWg77v8U73
Ke6L3Q+UbW2COBtV9ugO7AiZFhOry5UrM///P6aJpNJ5ISmDyCO78/ONI1ohnRGKM0T7LuU9Rlt1
oFPFz1TPtNtcJUcVl53E07TuonYbmZKTr1U/DbvnoosUa6U4JjCGEPwmmQsnhVzK0QI32NdSEYFH
D3hA7CsnuchLod1lQdLuXRrlq50bBqWwFdQi1baxI+kuGSWXzCzpojL0jwDXAm+vdUGaUd1PKJOV
nVqWxDsEX7SIlmK3j6WSt6uUKH5xr/oYwQUUATkjKWy9R+I6DXyZ1BD5bBJncOD1MxRym3VJxHxh
eB1oYG5IIdoXQ0g/mtfEQr3tnL4QjkmiuCY9DLGKVIPf+f6jExSI1WvUWkrAQRQ46RFJDPlG8aTs
c59yt13FVut+LZuS2xscZ341VF76XHoirQGBW5kPXWq6xqYPysgCImmCn6UBo+WlGEBgFx/pP6Ex
T4Th2L8i+xunlS1aI7KjyknHPg5WSCZZ9mMtpL6oFQUHiq0PXYzJ7Sw2GS0d+iArdGu3WS89ukHf
FweiTtlYm4WZKgfLdKJg44Ve3aXXFFm9uFhJoTS0h6rMvX5Hrd6oDlUPv+460LpWJ/NlNurRYj6p
dfDW9I5hlLn53sI5QJxUpEn+SF7R1C+7RK3Fdd854JJdw+EdWQo+be+x17TfDTYljyxZBnHmpkNM
l2sk0x0TyXDg910sbkWqX1sl9EniAFSmyU7tlCa/I1VHlU2BCSu3KyEUQ0pmvUYKtROrYAtXnvtV
NHpVvkhlvxOoWBkga1qns+oPZRJHGmdO8Y1t32ppS7dQXXq3Wcee3riq0n2gAKJsyngQL6CeTdaK
x9sQnmjqtHmV0SOli670pBr5oAD4sEwfiENFL2BzrwZRBLSss/pitFlb94Iuq9VzWkWeuu7zKoVu
qTNQgJZDzssOT6Q+W8zr2KPvUtVLNE2gN6wxJLCTYSi9lELvOruaXfKiDF3l3DtaRQo+VtIELIIf
UpZSBSdJb5XIp77A7kyo89Wx50UVEbI+LLHUveNi0FVRkSwoBjTCznfia50jWKlq+vALoCdH5ri0
g3UGemKVPKlbYgripCvhh9H/+tL9t/stvf1BWlH+63/485c0o8rnetXkj/+6yb4lH6ri27fq6iX7
n/Gv/vm//uvtH/mbv//m9Uv18uYPm6Tyq/6u/lb099/KOqpebfIN4//57/7wH99ef8tDn3375y8v
X2MfQHBZFf6X6pfff3T4+s9fKCyq0GL916mF3398/RLzNzdl9n//T+FX6T8+vCRVOvN3v72U1T9/
EWTzV7hodNPUEYyRYVKAxaT99vojVfoVsVTQ8TqQcLhSRoa7JC0qj78mGb9CfzlyfVuWBaOpwc/K
tH79mSz9ygIizWQY41oSrP7yx3e+WY2fq/OPpI5vUz+pyn/+MtkSmggDu6waqqzDvy1JU/UFIQzC
mjdJtcrHjAENqDlvo5Op+d3kqYmpmNw7GxP+KC+E9GjwBt82H+mO34zqFQ5l0JX3G3UZyujatbpq
14TkG4HWsGpN4/nCF4ycMyd0KtMv0CcE43IRw22raECE7Pilp71uhWjHt/wLAKdqOyr10bu4YHJC
mqVZBitnqIYpqRL5kymXlUF2WG0KuqqcK+25epDw5k/pZ+D4IKltyhB3ERpe0Ezt/kPixKnhKaFV
qUVl1eQYLuLHTL0RlcuIBP/50U0YUd7ZmPDGdJUqwAoytoy1jxISuGO3XsUz+i9YMWFcUSgmysaU
gD4zOtetW1pUo1Tn8hiC70JjXDcqYdB5Q9JIrHK6P8bF0jlvvIgNVTWVCWcRPVymYOZYUq/o70Fo
5UBJcl9+E66pzioaiCIwI0f/RrnVHs6bntsmp5bH83nC7xc5LoQoIZbLmKoCAHUXIGcC6rJf1Ip9
t2iwUqgocBiWrKhocI4/PzEFYbXvlFVE6LFuN4RMOkXG1IZJGMGlfg2mCSi09k1YLwlqT7iM4AV+
a3dCn5OqhpDEBXadQOEZmcT1wVcHqjdaC4Q4UeVh34p9eYMok3OVJUKzPT/Fs+PWDH2k/Dck45Ut
9mTcPKDr3jGAf/A6tnSGb9DBXH08b0R6t5DjKE+sTBZywH3npoyVbls/JUCVIE0ks3sA9LJurlH2
Dj+R0PGAoQNDOW976sNfJ/jE9GRhm7AnsG4wrVZPFegMEiELB2RpCidLKENY5EUSFnxgHCHvEsUg
nUHw9BcGAn00d6WKuJo2OYaw+GsxmVqobCVkjQCrDc2n8xamLF4/NuOJickytW5LQUbERGu33ESE
/b/pt3CooODbX0BHcd7cZN50SRclReXAITpBXnrKj1fHVUh3C7hgmWozXYxrkZaPnmfJ3zLzytF8
ssPJxlVR5xNC9+KV639Xsq+O8nLexMRD/hgJuu4ygjfEHlMP6VLU8BNHBxLm31ukgUwZnNZNGH7m
7bAwaZOT9MOUJWsm8Q+M8dPz2oYAzs2USWuoAJfRU1UZkAggdaVcnx/T7OqcGJrshabKTSIsMaD3
APygZVzAUn/oEm3B/yyNZ3I8k0h3M6dnPCNEt2lpUVKvrRAsjWhtzg9o4gjezdzkmOaCSsvXCEMP
HZB3cnznecXCVlsyMe6T060mCHUeGJiIqaPIwedKW1iUuY2mQoIoQrgIc+UrD/6JAbMo42roiSd6
ujUNEeSacZd19BSGX9vq9vx8zW2AU1vy28GIQZSDIWAwOc2LEsC8PjXtnCLyeTOv33wSXryuiyor
bGW8gGJOSZiRFYeOLFVo8NjxFk40SkVr8Tt4sXW8o3ZbfPdvre/BtWV3R/9WXFPpX+dLb7+5XUgg
xeFVSXgSkL4dq+c0gx8K9LEkl8JeW5eb9iU9UutAPre9FD4PG4gudos85e/IOnGAp1Yne78tQurB
XsBqHoNbdTNKu+o36UFehWv9/vwsLw1wsvnrzAVnIQCLbUxzk8K2Ug+53SWwvjjfz1uaXiKv66mR
4+KVaOLfp7SJveCTgSVZYVPI3xlboPq7amPsyKeNRNMLu2fuQJwam2xS6m65ZqR05Hp6AeeDupbE
AMTBQxDJN1W2JHD66l0ne1UWyZaSKdB0E2/xdp8gDNZrKdk6G0jtsA0v8itglKvgZWQ9rXbLkvMz
Z/CNvcnwGjLUblR3oMd1xP6Kb2hWUunWFiZRmvFbb8wob4flUtMzK6l4HRYMQ6PibrgzPnffxUu6
+1fZPftlv7BNZnbkG5uTI9dmpqBoMjbB3K6TB9VOP9M/D3RSQg23sF0i7dbuL5yFW0CanVKCDYn6
t6opxsRHw8imCDCOQFT0vR4he0hU7gS7sTvTBtJrl4fxxbvEozx3KGTRgPbVxG8rhFhvZxj27a7t
Cxn8wtUogeAftc1w/DHSxF56U8wPkYwkSnWyLMnTB31opKnh0FZW0YFDO2RB01cULbGwzm0aRdRH
7TMyZupUqC4aNEpRKbncGjTRgEY1MLTze2TuapAhFuVVYhljsDjZl5VSZ6JEFccW0aCNr0c1UXdT
rYw748I9qg+dLeyGK1gOD+neuPW3S/M4t0VVUZchsNepyhgT86acSqIc0YkaV+aago0dB5Ed56C9
dHfhCM4tmUqmiTtIk8ds2Nv9oTdUVAWNljaraz9qGWQrrvjiK+qCmdkRaSKZM3JaJKkn29DPhlwK
xt5a2t52nvaUyC9Um4+W++38ys06Sni1UZMjUlV0ZfyQk0BF1zqlaF0P7d4b9Ygws10+Cvfqyrxh
xR7bi/8wrTPeOfKpucmhrhPVlJpa4M6B4XCIHbA4/Q4SgPXfHNZk/kwz8LseBmo7OHgP/n64aJCc
Lzaj+0+3y6pC8vj7pvcNeTLY3on2jXdq80FGcCfpaYhujL4TLiC62NG6uFPvcFzdllbee+siPNJR
v09enA/VEYk+X16NsiN2svm3lPPmdtDpF00WNq6LYKDmhwyIA7Tcpt51YR6Mzw5UA3ZJK9Gqw6Vu
kjt6rBezhpNcyY9VPpmNySr3Ic9shaZNXDekK9WhvRozNOpDAb//BqB/tWo2zrOyCT2gFHbyeUlr
eM7jaaQsFV1VZLTBJv6gLCwrkskJQ4Xr7wB1rGp/KcKYN8Ejn6wBab3X2+vk3JQxbtvoGKLnPrnK
ZW7dLezgmYCJKEUikadoqEipoyM6MaB0bdPXCi8IlVb8DTe9PezDo7YfFUGqfTcK6T6pNHJvzQXX
M+fhTg1PNg61V9xFAY+LkH3qzE+yfFsYS+z3s5vzZHCTDRLQ45E0PjaSy+IgQUa18jeCrcKduVKO
wtG8QCHBLrbxwvNhdtFOzE68AhXfxg9bzFawIQ7wC3Xd4fyyze58C01YXeHJoE+TvXRBdWVem+NL
YRRsavZQIe+Q4FkYyGxwhCsVCRsMqmD6JL7lrs8iQYePpXsOHsRNeOFV7A9hM5YgxGYFl9ajv7gz
5qZPp+AG0I6Iz9InW9KvNb83Uthua5p5aurBZrc+P30ze494nacdqTMLAelxek82/eD3lUfFmRpL
+RRJwACABBfNfyqKqY+Pgj+NWJOoq0D9W/M93QcND8XWRd0svP2nefjR/SGPasHnrSnI+E0j174s
ZMqlog/nov36sqIRZCU/rOQEz0eb/ArM0Y1PF9/iK0sePdvkHlJMjSrAWHMb5cjfTmBI2VVIxfH5
uHX31gUyO3a3FSmRJh+gCr2Mr4oL4zFCVhJaI8rEVzVtpB/0hQmYW0WTA6CNxVl0Jyb7RM5qXRxK
qOxKfbjkztzVnvxBAKb+n28WU9epduiqoajWxMyQ5ZJSyCBEAvg6GvpTW5g0NIi5z5uRZ7a9cmpn
4hATWjCkqsQOiGTxHgQzRCV776G4zXfmIblBGWqt7JQnusyj3wDprmHivZKussWS2KtY2LvFPRnw
ZHG57U0Vbg6fWM26rLaQJq91G7InUkwQ++0FWHIful0CA+x1vO735V69Cx6XYu051/NmOqZO1G1c
P+hG4q4b4goAv2P9HbjotXyAhImEoN2pKFQu2Z3fVD9Xe+IaeFvroT8OngyVHQBA9UuomiH8Ob/a
0zLv6+H9udoQ9r89QYMeaFKjKeCOttmhuKT777q9H/DlONc1l+73Uama5k/AIldLSi3nx6hNX2qS
3qqdKzLG3PygIFiV3wZBtzDAmav3ZPk0cfKAMWOXLuEQGxEg1yQA8iR+CrwHeogXDJ0/Npo4CcIy
CvYNfUM+6fwaFp+rrFiIIuZny6IhAaFUiXLL25WSh4pmNJPLogkuFcdfpxTjFKgfz2+I+WH8tDLx
Mib9hqCSuS267FPi93ZRuOvzFuZyDizJTxMTB6MDz5b8CBP6nWxDTlatUCW0ATKth6vkrtyfN7c0
oIkXEaLOicFK+3CZ/hZKt0X2+Pd+/8Q/ZIpoINDDaMREWbHREAK6P29hdgsbYzkdhWxRnpZWTKtL
tbaDPklqJFupvFVVfxGqTy4ZxfOGxql453BPDE12GE2OgdP4TFVHp4fiXKKuYifpd3dkzoIm5Lyx
+W1wYm2y05pcM1tSDr6t7tx9djNckNp7pCF2rVPUI6143tzs6TmxNtl0NMjzTLOwNlI+gLYv4DT5
eN7E/M15YmOy1egjjJrCxIYMH514jO/VTQTBmLDRNu2O3jPbt+Eds+NbnsKwn21HNdXle3N2w598
xWRDKjSCK1LBVxgD3BfA9uU62p4f6UzYTx/7zx05uZz6ssw0scQErKj7MSer7SCwXy5EzIZ3pkjn
g0ZeyNLkty7Pl4esyBPsaDfNpbKGeXsTHkyEocdSBMi/hS05O3Mn5iYuvKSRD0A3d2GfXgyUmIcv
56dt9iCf/P7J+RoAkrhtLDAcWd4LUbbxIIeTSiDq/oKl2ZjcPDE1OVx+Cvazrpg5dSdtr6hebowL
oHburjuOEfnYFqPfx9ul7PnSDE5OmdryRrRqLkE90Fe1Cy2S++H8HM6eY1Mh7am99hhN4pVIEhzH
C1gjr9dWgnyjQcfoqJ/PG5kPPSmaj+paXLXTWDuAIED1HepuY+tZcNndDjfqTrSVLRDCjXss9tB7
w1cX2bAvb+OtiVTDzVLxb84bW6KICBe3OhJmkyXE6YMrAalpw3QAYRVvK+oQenQVqJCfLjVTzU3r
qbHJwoEyiYdwXDgkZqDkf0DG3o6thWmd3ZWnViYOsi+TTgFYTEbnuT329rAWj9Br2coFDcO3Vb/q
nuB+uXLXS9mr2dFJNEqiHW7I8BG+9SN6hi+rVKbSiC7L4ClqLrvh+fyWmb3OkDdEap3yIjmyiU9E
sTcazPEVTAnO3KGn8dmiRUuKeP2Crlj0VdPWpdfA3ZJMUSHDzJtwGjx3VV9VSCoyl19GbTvEC66T
C+1z/4l64xYqvR3Ew+eHOD+LPy1OvLEIRKcJBGZRTSHp6L9BeYIeRr8QhLxWgaZRyOnAJl64sqRY
yxwCqnJT4fSTm+JS3IiP6Q7arLvg3rmBAcmm8n9bf4C8aHN+jOPleM74xEX3lVpYwhiUaF54kabi
ZWnle6Wi49qDiDznkd9BNnPe5oyCnIhG3c+JHSf+JA3ktGrWOB5GR0ZRZa8fxksOlmaetOctza6g
Ko/lD3rqtLFB+dQQKIPezb3xlPvxri1hw27UDTAs+7yZ+bMAZpZUHf2ZyjRbPETJWIEjkAwg0JAt
yFbynEunah/THFLeZLgfevrsjKCHmRBhBU+EwE3vvp//jLnLiG6kP79i4tM8GVQUzHp8RfhoKDdR
fv/3fv/EqyRC1yr+GAW5Vv3i+OJTVJsLafGlIUxiOb9yf3/zlYEPau9DFixkVpcMTLyWVlZGUEjM
UVaml5oQHGjoXdresxeZRmGCtnh0UqflSl0NINuoCXvQRdqYu/jFPI45lLG4TV0IlSx72IxVqr+Q
2VcsNBnHTl3RUl9THyfHKs17qe5ZIjvTvyv0B+mIX0EYsZD9myspnpqZVrXrAAKj8JXdNlGeQge9
EpQoAHltm9qD2wTkNjRmF0mu3FvcECtfCa7jwkEFya0WnNfs8f454Ney9cmAm6yEIqga329FDyfK
Z90HHA/V1PltP3+6T8xMvEg5KLST6ez79mjuxqg8uxhLjaSp0FTV1uetjYf0nUM+MTa5DVi3xKQ9
i0OWfY9RuJODJxHEF9QpCydhafLGk3IyeU5Z60IxYKiRSatCyqf1Ly3cP+eHM2uFRkxJwf3Svz7x
GXnhhbU/VPSW6s9V8gz1AaRfyoKR2bS4dWJl4jYkKbMq32Mj/NEvW+hXerBGQfKD221S+ACPdBwb
m3or8RiI4EOHPhAsG3xdIsDyh7835omPiXUlkwb0OewovBRTgjB62I3kt/NG5mPLP8ZsitNEJugu
VxjolbPNq/6ppB8j2ZqHcm3tBlsZX6c0eQlbazEOG7fFu/1piRIhOgUAGiXebhuZA/ejizfQwl0I
c5GH1tTC0GaCEtjbeAPTzsLDY9oFSOmo6jqNCZQzl1KUJ+cCwjiJtiszF9kTKpg5hP6laG4BK0I9
lfqwdabqsO5iC9Y5L2EKWjgYRQG+uBECslKbSLrN2rz5kIGKXYgy5uIZGtHoAiZDoCnvMAuDlVZD
GLEU8s7ZZdt4BzHkIVih2nk4PzMzp+mNockNH7dG2BgJuXlx0CFer57MOlq7hMwLLk8dEV+TZQbP
RbuNRY/Ka4n67TL3vpu3gQvjfJLJQHAd1++TzQCwW15pleqQy+mTChUaCOMgrtIF8QMSrfqnnoup
XTVGCL+X1wyQDQCbNy8GQKN3XhH2e+CmaGZBSgClEwfFVsymfM4GJ7zW2AroAFjQOCQBbKmhT5nV
NPPhrlOtAS4qVDPg2YX8VWu19s7XcSq+gfBmrZDplgIh+c4FaNaroXJJsxqmfkxhu1p3XQ1rWgdN
WVJGAmQaoJRbM++R2oLFIOdf26p2GlhpBBpa1c7YgspHjbIXu1RaSXmkVCg2Ar1VAaNKK2OgxwUu
qtC/MYfKpGM0DpUnOZbbLV308cH34/5zjIjRBWVC3uqRobuPaWtBdNdklXSP5KRyZVr9FyutKYoX
er6GSUreKbXf3VeJH97IokVdz0V8D51e0x5atdlL8MCsJC1C9sSJAbxDG9T00Har+ZdYbPivUleM
miRRf1nAnbYHtcvDrBsAdhWlfCmbySCs9N6AHbeKiuIZ2iPvawut9r4rPPm+qiULpiq1vBlAlkPW
FRRA9+lETDe5LnWkNoa6gwCE1wL0pymcmyXcSZ7cdetWlaWrWB50WMEl37j2/QxmTWTBrWqnWUJ/
27k9KioQ2+VKA51rEqE+GOSKAbMDh+mbkbVZCa+uZmiXGqwI7WWgyFq0cU3aTTeap0AiJ3m5p20D
Le/ziwEFUbncmrngoqggDUONBCITdQXww9jGkE23q6AKkOlTxFh5bgSJw2gNwbrqWTPoV+ENEMMM
kZm+QuvZrkVD21VM38UQh9qHoIbRNqc5d19DaLBRwqDdaUbQogQohHeyn0S3Xpyjtayb0TOoxPhe
z+tk3Y7hcJw36r2rRtLRAcS11ZxY2iOIHd1KgeVtwAvUt4Bv803kAvr3SqW2IG8MdCDQhrmRfd/8
5AiNAgm3UibppkgsGJ261j8KWh/ADJFpW0Er/W+G7jCFso66XwllAdosYnYIg6GX7doIC1hvcvUg
5hKaDLSof/UEuYCruq6vIzpRulXcoDekiBbI4gHGZaML83XLDeCsKJsBCO9LrhIA/Q+K0cA03Mbq
VS0JpmuXZBo826iUDkmVHuh2BOnYTtFD2LacNrqgyxT65GAkvAQMDb2RY1Xqbgjd1rjOCqe+8Zw8
eBaUUr42GxjBzBSOhSqBIB3Eeb7X6myk/las6nMaJUDpYVwZxTsi8C61mbQXQW/ILygzy0hMec6T
mGdSc+y1zrsKfB3G8M61qgtyW+g++p2XfozbFEB4KsfQ6Kb5PstkhZk1tI+xnPh3iScEt2PDyF3Z
CzlvM1EiMogzmPy1sC738GUr13JdWLe4AH2lSmm6VQ03uHVE2LWV2EKDrNGsQxyICJ8MhfBBSZz4
Gl/UXwqAqQ+6q/uXqhgLa8Diyh4OHhqzcITfc7dpt2ILEUGuRO6uFEVr5zRuftWHQ7WBCMi7b6CQ
W/tuJ+4bo492VRrq67z2q106anhHsJ5cer4m2gGY+7WaVe3IauhUB7OKkX624vLohWpB4bzxtrJc
1Ju68etdK5nBMRjYzEkP10bry6RNKjlWQWJYLoRLSgm+Dp6G8nsaOIOxamTPQDkuQHUuMYT71tAb
pCC6/jGvM9QFMi20UJfr3eymcGBdhUnd2vSwb4MpS4adL1jZOvIqyP0glQsvTUhwEZX1h/u4Foon
Ebyba9cRKuRlPwywM5nVEcWP5OswRM3Hyk+sdZlF9bG1UiTWDRcdss5XvY8t+u9H3xUqZJ9jU98o
vV7dlmpufBLTmhphqwYOCk9q9ODqkPontQIPh5ABaIBhVXpQamRG6TeoX7LMRxAxlSGl1RKv+1QI
MVKjshxoiR2mqQUPiBbGcM9UKHj7cLzc+5IpQTzbByjh9Qr8JVJT7VCC72/b4VObxeWuEoPuiyom
7S7pYw/F4KGQPrpFFulr3/SdR83kAYpSqqc9BGom3eLNpV2UZzAYiWRe6DR1rqMUvQutdtCY0wap
2ggxW3BltLJ8cAM5OqJpX2x1qa2PWZPmULn1sM67TRNvUD+wNplWoF/i9Ba6Lp6TosSZlUdNdISr
XlaUS+JxVO7aQjwkSpX8hq4DylJiPly3YqIhvqb5W8/sg+tci9lWet8k+wQCtJsMuqKD1hrqEVY7
b6tkaFRUUd3s0ypAk6yujIcOHR5dT5VVHwwOiaM8v5Ig8N7nWimsFD1y1u0IC2ijotymQZ1dISTg
QHfIBivqVFuhJ1If8ALdZ63otH2ludpTk3rhTvcG84V2QJAZpmaiHFTouDBOX9p5yGJUwwDllGsc
oFYpEUAJaBRp3AIirUqXPoOl+5xmzU05cG9mWt5uIh9JCmjRe7m7qQbG3yceCjKuEV4MoQ79E4GI
6kGMCRxeQaba126GvjOvhBi1q7qHw7SpMhWtrQSVIjkwHVvrUueqK0wDgU+jrXtIKs0asaEuFL4O
bHT0AVNkOZKiGhZCtfchoUzzM70h0ECYZBvGn5884zJ1oB+oQzNKRbGz8y5kId37yMacDzzfR/2j
FVrr6DoClzON+k3eiXVgurEtwmHaitdgZRcszLyyMQGekhbz18aqycPCTd0iSRMRpZc1jOMHt7+K
ttam3UrcBBfBcSk1ONPn8tbeOOSTieujrKmknonTbsBSo/G6Cta0vm0NgBYbIO8uvZe/t0f/RzQT
Vz7SZmX6vXrLKfGWm+L/OzIK0BQSb4j/nYzi3k//8fXbP44vyTe/eMNF8ftf/Z2LQhV/hezBouOL
vo8Rl8Ub5w8uCvVX0wRsaY4o6ZEe5CcVhSz+OoI6QAhwx5iwhvDm/pOKQvlVGbktwGFI9B3CdPD3
qCiMEVsK3YUuGxBcTLZNWNZ+HrtmDj/fbznMwQ08ySfzcvvjLf2GiWIs6Z08sTXy1CQNdcguFNm0
3oHg9LBTh0yCd0bzzEMYtcdA9uFxR/gvCDatkX9txfbo8vzOfHch/zqtsvxumyOoUmcxAAO/PRVq
2BVFEbolT9nu1tVXKCi29+jwfgNB8BmZ6O+8v5VHyOgW3tATBzPaNWilBAlEYzcw5MnLdoiHyoCC
sEAphDdj+hWu0POzOvGTUwPwkbw57kRu0CdlaMpC+3gQSyKfsL6rUhT7ztt5TX9OVu90JFMWj2Bo
Y1R2gnEGh211kGnORPbsIn60aPnJXuQV6p30DhbQG6D7uZAgmFs/g8ZUYBYa1NP6tBJBWBIR1OqI
MvC6bD00n0t1K8AwCdcPlMimnVpkQ1yENCDalmI0Qtpd2uXbIqjWlSXa1tAsTMg0UfU685IExRL5
HD7NnKQAq7AZijJ0Clu+0yI7haJ1N6zjfURToUMkyit3JaMOfow20aO6kKye21YkMpgIVaZ7Upuc
VrdupLAv4XfV40LfNE7t8HIM1fX5NZ/i9n4f4p9m9MkQYRpJISVOyBHctS8yBXPLTi8N1hsKFTtc
1x+XOjemrTfvLI75m5Pby62IqDsPN9Ta0rPzvd7lyIeCgXzK7QeH4sJOX0l2/rVfG8fxC1rJZhLS
rfvB+row9km148eXcJVaBhGIDvb+7ZdYhq81mYfH6L4kD1m9oboGqkFfQxv9gghjZXufTbp+suO/
AcuZ8ZQGOOE/bE9xaWmY55wFg1k4+r5tfTCPyppU781v8HnSqtAc7WAAx6i9BHfRlf9xYeRzLuXU
+iT0glU4G0hx5KDirGf9pb/yN+Y6WtXr9rJ+aK70/XKX7Oilps4FLC+aGTI1HjAIbye7kKW8EmPc
JDi5jTdATFJYiBMj8YLetTuSxsvWtm3+w0LLjzU+MTtZ40oveWuL+LRCfTIDFIUfIY08P5uTusfv
JkBljpcfmYaJf0bpQyUN4JV2jZosgku+/yQgcezjp84bml014O2/GzImU5i2Qk7eh7PaBd6FQ744
cdK7SAg2583MHgt1JHKR+bc4Bd4FXgGQsGOlhF63i/pDV38ne7tS9W+p/Hje1OymODE18QW+kAuS
E43eh8ZCnqD7dous2n6pVWD+btFkOjKBv9CWOfFysNgWbTo6cv2q3EC7uguJkS+UvXsUDxWZIXKD
3C/bBKmzBQc7juDdtte4P5hOyg7idHNoqeHrqpzbsdBvhPbaKr9nYsLLEZVFB+GUYmGP/C9DNYFM
SpI48qK9PWeDX9ZN26UFPRn9xgCGbR7cnXNAHguoK1pua3SCPy6BJ2ePgC6T0RQBGXJfvTVaNSRp
INSDd6yt7UapVjFSDwKy08HD+Q0zfWv9OGwnlibzCesnojgw9bNjQO/pCHWt8udmg0LIToQBidz3
QofE9NDBLQOgSAXqyj9UAScOJEojpAbQE7JTsk1paa3y6DHon88PS53skqmRyQsyafSs65MBUY3s
VhCeY2OhnWvp948/P7lz0ZBkp4g6XhDHK6mffW+pb2u6A15HYI3VNZkAHDDEWwtVpOZBFAywF6XX
eXGNDNSqtfZtejw/UbOr8dPMlHytTzNJNWq5totE+VYq0lOiZ0e6m17Om5m6QEajiK91PMlgQK+R
8sl8NZ4XtySoGhRfUBeiqOHhoEIgbEi6totdFzOD4j6k98EEIE6H2GSLhTQwZaSla1u8a9ay7dnC
b8G6WfkgKYvr9hKa3cVy3BQXT5meEfK4BBdPvyIvzLfr5dSZlyqO23COikP9PXmQLonE7HSXrMN9
tvU3zrrejtXIhIaPSodM4S/smDdfMPEZXaR1YiHp0KIQ/RnaUXeuNepP9cfzSzmzMWFpYKRg1Ymk
p7dZbIZAvgSfpbS6my6C48MysrUgBohfpSinn7f2zv2+zuuJucm8ernoqeY4rwl+FgIs77lbqxDR
OIcxroy6tbhN1yBCFkb5Lo6f2p3MpilGRdCb2JU18oOrq/E6ddbgNbQtJQAaX621dDg/1tmZJell
wa9AjUud9PcGalG0iRk0pBTbg9F6yCeGJNkVcvkLEdY7r/86OoPnEFVqWkiMyegKs9RJq3JCjA/D
VttKe/XgHuq1uI63y4wpM84SdS9YhHD5IBWn8ZxSwRg6tGJNngQmaLRN42zBi717WI7joddOIpTj
8fGu7K57idEZ43jGuKe6ycS1f6wukM/l2YUWxDqCCEZEY9Veen2Nbvg0HPlh2NR0WEvGdunJRSMj
QVy1rvTD8AgHKDbePl7MiUw7rV7dC4oZf9qZXDgVSFMlK5nD5LJbC6v6m7f+grL2k75F79U2Hs7v
xDkHqtE1hqMmxjKsyahSoRBEw4PvPaLU5RVMKjrRMU01583MbYxTM5NBSUUbu4XMe9FSxKcmknMq
Tvqnv2KDdgxSgXS0T+HTjTv0jaFVpS3lyp0CqbZlLKFT5dEHTTcBEemfNib3jYkag+YXYsHuC26N
Q/OsHmVgB8gymbTjpLb5SdrBTnBH03D8Ndp4G2ejHLwNereb5dM2u1VOv2ayeFZG4rMxEUJDVowm
lLE7+ku1QRXAzugdXjoAs2sIaEOkw5Hu2um9V/Zylsoy85s7jnXIg7Y8ICvTLuyU2Q1JFosec4LG
d6WNVqoJkiuVlxr4YtGly0MOEDrrpWIhUHmXTRkP9Jgv+8PS6KRPIpUkRP+yGozC9g7Ctnn27/P7
dpOts0u93KqP/l11iNapjRrZpY5oZblHGA6vJu+t26UezvmZ/fklk5sPLEkaDmJT2q1srhtdpai6
2M84vnDf7dyT0U7uASOuZY1OUWTkEE83cvWmRAwz7NFjyJrAWTkuapiS9bFMAaehLxJm8UJWbnZh
QfdRTpIUnWrP2+lGlCx1vZbXgBV1F7rnf8oHNKilfAFAOjuXOlR2I2EDyLqJmSJsSp+mbw5j69PJ
43oPStH8hesblAUXkUG6lQPxdii93ilmi7anraLpBTbACeqDV7xkkrNw280NhqnCEhNnQgzx1lCX
VUocWkNha5m8SVFu0Shdnfea0z621/tGpwgH3Qn1Fyjx3toYEEaIOAk8oPomWyMS1RzRh6Ckman1
FgJu76VvSlR4B7isVJRqtG4Q7xa+Ydx8080Jo9v4XqT/DKKIt99QDtWgdw7fYH5O6DVLVyMvGNTQ
gbr3d/FB2aB7feVduKiHf3Tul6ZgSvTzYwp+mp8+jZCNA4kB/y7sJOauu9RfrlBcQory/5F2Zbtx
68r2iwRIosb7qKknt2fHw4sQO4nmedbX30Xvc7bVbKEJ57wFMJDqIkvFYnHVWrbkJC7lCzMc5SHY
FDv/AcrXGIaXRQszL6Kn2rQtwEu0LLL1n9+DkxBFFGjU8bp9uhyFVGH1Ikh4aHf6Tr9JH0M7cbW9
8ZTvZkd+QtfXcMy3wWkh3ogXd7T7LXRc91xGl7XwAxITka5jwMFg4zxNCAalKtx9w12delCmPkig
IzGuxsHxP2QHclhH3tVmLUssTH5G6yIpC40WqmaLVOjXgdeFv3ToEQxguuYE3KpnIJsGqxOGN9B8
OV3hzEwhzhckPTrpxibaqs+U/jHbSZ+0Tf2Gf2Vb8wvXRVBtgnAXGZAxaCQmLlM6IjwINE8IX80Q
golK53D8WsvyCzPs7XuG9Cm0+mBGtQZXsEK7eAo28XXuTlveKwvHIxaHb0AvIDYTCr1Qf/lUhhRg
w7gTeDtF089pajDAfI7WBEZcMNzGXilkCVpIuYxyON6lt8fHHLyk4k16j9lYMM5130+G1Brm/1Hf
YJvYQypO9ByCH7CmbNJbiCC5tK9aPEInlzMvcr56JlqbeJYGZhCPn+y4+zSl9LW5RhMBnMvQIIkA
EBzeopw3q8qzQz+ExfdUt5R3VYcAMyR7rUAzwVr8NMc/LofdSsI69Yb+ioWVdhgGSJfBSuNKnkaX
zYOYgQs6SSu+GdGOmTyTzgiiBrbVPZ0V5M818zxlyrnR9NU8g74AHtDzZ0hbbIBnNazWCL83QoHk
TH0F9b0JdQzAvxlf63gQBDkUIIsdG5BnBxCpsmaTU8XQdHAa9adGGGdaATo8JIaRdKd6ZNtu1Y3k
Ase3ubxx0nm+OLXDVJ4iEiTA/Wjx0EF+CmJvLc3yX9oN//4s09/M+gRCjM8mN6X/pL9lESRQEyoh
Tw3dwmnvb8S78WVwJYeW2Mnm818e2iAg3Qluo6vwXrUTj37j9N7EY51Z/SVoaaH/IgPMgXvv6S+B
9FrY5DK8lu+kF+KVXr0L7tFq8vpD+ZA8Sc/9AXw8gPMPO6hmQVvqKsDP8e/jNx7n11rQgqERAYWP
EL02pvgKVd8ftCwc7KhTthAwctsOkPVMdy/v86oZsGqglNBlgpeGU4eVkmDGLhOQbTI8jYIfBgqn
u7RNOcfP+amKSbSFGeaQKzoFKOcsGmwzEp/QCXKNWXu47AmL4Pr8/BY22AJhEElRTBM+83AHukNH
PELO0IZEtaO90PzCr8ZWv5GlRSZuzUYHNkfEHimoDUvQvyVXFXhqQxe4ac75s3InPVnBz27e4hsh
ELWTOgm2eq+VLcg87nJ8lOU226jH9MF0o99Uo0Wyw22LwtN8NAuvAMMGNy+s5R9oxOANE09/oOJi
fE4ghyF0UYzJKtu/C7bZvn1Pneh+2MyQQ7akzEIveNPf95XVPOAVlTcPtx6vX+aZe085aEogKDOm
8ztizRrk3MONr3uXQ2nVCFA7EppFOIrZkgxagqCtDmAkVjPHL++HBtSICqd+WT0aAXH6rxW2Igsh
rlxg1BpWrrR97uShJdj51gRwGoPzQAX7297FNcLu3nHX8bR7P7GKA58vZdVZ+g6HYh7DDeyVAkDU
AXLZfmcTgnmIQoB+xc825HUZeFaYY6vEiWtCGxXlUwtoBmY66m0G1bFrTcMMyeXdWzlNaBMBN3xc
WdELZkxBTaauhBF3JLUmdjQdu44ADxFYesAtClfSGmW4xcMwgLAYumNqKIhId5kxFj3oowHfAjeG
7wiNRTb/PAqTHR/xcd5mBAJwYZGu8yIN9IAI9tEEi01pQISqxFyJErh+pF9Fk/GWilxSpJVnAmoR
NyEIKAGQy77Vhq3UoEWQ92glYvzUzh3pEDq0biNuymWrWnlCowhH8FejSQPdE/bCPUR9n8ikwVOP
aU022twv3SZwE3vwtCvBBq3EHcgVMSXhgCef/FYFqznUPB6olZcE/AiNQokAYAKfLJNk4rRQY2HA
HVB/KKw3zEOAGjxxjVfTpj1U9SneP/AnfVdjCVkVmjhoHQHzcrqzjdTFWZ+lPTR432RhNyucjtHK
F4h75Nf/zxR0sQQeldDEyvZNi1FiWbGyIT8iYDjIyvXVAyoWL/zYSTCHnjoCGcKwqgScw/Guv0L9
AmxsZCV7E2ylKa6bgERN3uzSgVRe+ba6hAZGFLGIgI2yX/6YTngANWBZ0hKLTA8QKXUu55bVRVxY
YBZxQGOgq3rkllK8zYa7WD/oEucWsf7BLWwwJVlb12PcQnMH62dsqPxEcEU5iwI07gOH12BeOc7B
74sPDgBRvMmz1DBNn03T2KPgFfr4pU1woZgiT4+q2UoKdD40E2y9olfL4fbyQq5v1ZddxkmI14yJ
SOBkIHY7MUj3etS8/oUJiv7G2DCoUQljIsGDcWNKtB6cD+EUW3nFa0GsJuOFBTbSQfIh9mGHZKVA
V6bPIUP9NpcQEgU9IeG5c4YkxvUSuFUTJzQmraEAxMQeNIkVA8NKiAsMK963wMh+mB+imzuBa9rq
RnuoUrt5kV+yX7Tc5Zega7G/tM+sZxCItSlnPQ476TUdQisNXqTvt45OfWRWdIhriNIW8JFQKuC6
cVISPIk9zwydRWBvnABDmwbWFOP24Ac+zVFJIJlTWSE28ioWWkuaanKYpg6TsnEOPHIuJo5RirVb
aJHhzHh22jZzkf8aqtr00BYdIWgu9VddLA9uMqR+axkTaAotVW4wBzlBWJpT06xdNUB5hIdz7LwC
hCtzJCVaPvZgYYXuDk7h4l46QJkXF//m5q/aJSAUxvcCYQwA7FjK0HqOal8A5SKmpLOrQhB2ejre
YRLjL1Lp0gxzwRV7vWmRW9BmzcL7WRzfpKb8nQeT9/0sgEdsKDLqGDbHDMXpTrexXIRRQXAOje9G
g9EsSdxctrDy2IqGDziygfoB8OBMuqRsddBLQ7EZFLmYkHWKje7On4BrtN5dfce7Cq7AYYCdQ60O
tzRNlT8P4EUNSMQU84nUXvuS7oLZzX+F4JPRdtGO7I3a6f8Qm15CeUfF2gUbdnWwxUM1UAKv0OlS
mgPm5OoBdgFrR7WbudI29DQHjS6QH1KOaf6JvpZzlibp3xeuJt0MvasGx5NZ+4ZH5GqvmChFEyP4
C5ARXdUv75iUoIT+1IoC6UCgoex1UFRuK0A8zcZSj/pG85qb9C5/6g48tam1g3BplsnqAobwE2XC
oprAs2KYHXyw3OSxlu2WNpjMPeZznlUxkHfoHjjBbKmYU4osCvlpD+Fz8yHtZeyh4Zk/ihuVAzNa
OyOXtpmM3iujUU8Vyk6lBXV2kIM34VesZbYgYfzlb66ZuDHqkLUE7ZEMUvLTeNGNNqgiBYitDFLr
aadZk6q53cjpwa7t2dIK0wPBQzauszl9hWsSS4NQWNs/Xs4pa3G/tMCk+1hR43DMM1zzZj+1qjL/
oxbTj0wvefOiqx/10hKTHyUR135Vxf6A4TbfKW51bEXL/9Xv5Q9iF0649+3gptr+b+4xmSQCNWbf
zVjANn+NBih1dfdl9nHZxuoZj64GDkvgZwHvZ9awTYpOUmP6kldbZL6mCs6olNzmrdiYbutmt0rq
UX5Cp06+T2BOu5FIzl/WmXXFKPzY9BOAfDJgr1Y7DbivKsV7Guc8al/6BTHdc4xGolGlYjoSUc/E
PKVtNWsJrZV0N15R+Nm4Fzby1uCgNFaPnaUdJuobDYrxhUobRQ/mB8U2kfccEExpo3xQjYMK4CLx
UL1f3sXVD2HhHLOJ2iiBAi6G0TomL1WSv/ZJ+QQqCs4XzVtDZrcg+RJEaIBQaB3xOuT9zgNGePsX
b24nW8XEfd3LY9fCI7vVe1ek1P1D4Y5cDsnVK+Ryq5hjc+xbsSDg2EBjWn8Zjv4O8+373q0xbJgf
ebdu3hadHZy5ItUCReeGA9pfId4scRPiNZ55Vphz0q8iMcgr2oaqhG08le/9JHpjMX3/9RU7hKFh
PLwCLKgzH1PVovxWMxQcuJ5uZfU6b0qPZLp1OapX21xLM8y3JNeD30gmEmAIkgJoW0tg1m2eFMyr
5TfGrnSVF9EZbto/dGCwxACdxSvmVo8wKlWKRxmAOz/hjIvCSmtqVB2tgh+Qh9uySX7GJOU0nFa/
KYPKdtLuKF5FT8/iXGzr3kjgYyLdmf5rUT524y7Mb83qdhwOJOIuKscgq/TSi+j64mmCljkU4mB6
wk20pUPLFNsMFCRVTh6hyxU6IkZ3AKQrwCYgPWW34XV539wMW96XsQIKxSHwtQQms82gBglBRE27
Kw+SF9ol7geim94or8Yv/Sl6Um5oq19yg5f8WB/1HR3Smvaq03vGNe/IXU/fi9/CZNJU8SctpWeu
ssmuC9HGy81BmqBsOjgA7NzRm4q0E3Z/AWc4WQIms85J7xO9wHebauaPoRAOyLVQ+hl9zifF23wm
tYZaO8UyVLRw3uZgI9PveqNz2iFy9fq3nEiOKMwbUXq6/B2vFbfL/WXybF8apG1D5NkkAv27sAmr
EdkvdsbuY4L02mVjNI+enfOLDWTzbK31lBcYLbNC2oBIhBKPaM2uF/5ctrMy9kCjVgXMFtdZ5ezK
HI5llc8lCif/mD4a++l38QRtNUjdTFfST1DfOMk7x+Jqcl9YZDZPi+J89OkRQlEibQTuwn4LBtHa
lb34kJVW5v1Jj4bocszS2Dtf0S9Hme0L5AQA9xL3osYtcoC9Uk+wwb/W2f6N7CHxHnkjfau98eXS
MnuYziVIUEN8hI2LdpEABuL7prHKB4RMZjXEHhySWsFrYFdQjBq5DxtrF0Ew0IuAtaElisnJ05QM
6jZJn2vS21NtxY+V27nBFtWOk4OBXLHUjTpBoVB2EtzkeQfO+qfyZZpJhb4Sq2GZ4p6h6++gwcEw
o2yBG2EzTpmboQy/vLXrAfVlTT51NC86yNi2eCbTwJJF6BInmet3PN3OtTdcfCpfdpjsFg1BVg8V
FjS9QktkY97Ixic01HfI9Xwt3UW7rLeCnfySu/nRsPuXX+WGl2FXj3KUJfgdGMWFNPipr3IwiELU
YWXzrrKE/k3g9epZkaR/7jILC8zn6c/mMAT0NgqCNifNoANQerj5UrkxxekcYouPJa44lgzIQQTu
CM5m8hxkPlNhqKNK79CsLYr4A3OKmzyWOBfS9Yp54SLzYQaGHo8GPaaGvbzXvWpTb+e7bEfBRvqu
dC5H55pDOvhUgPCDrgeKzdMdA2n3MM8FHj9KfxdoKO7Kh78wgAIWc8PoaYE259RALhdDMUtoKiVd
besg1wML3WULa58zbQ7/1wLzgYGXD4ygFCarx6Ibo0BVwtASx9L1BZCLhH9zJFEhQhUdaQkst0z1
HxekRaJG3ox37U7bmFb6SglDevC+OrKn/66fePeN1VMQkCiCSROMXEFm+HQNzbFW+jamk3he70w/
Gyv9Dwgu3Kr7ESoNvGpxLWctDTJRMQylpIoTcgkUl7fowStWr0HtKM14Vctq+C08YwrzSg+SsJLh
Waj+mlJ0QGZeM3WtGNOBlMXjG3iYzgaXSxPUezHI4OwcLRK7B8mCkyVC6IJjMz1gYKd2wiwT74SA
NPddEwl3l4NzdSVBEAtUNa43GF473bpejXDMTgYKGIjLaHVmy/OPqeHNI61HyMIMs2GVCm663kfi
rV96T/6DwLTn53rbIxEWOEdBB37D6/2vbt3CJLN10mxqfjRrwLa0euAFAwpbqWv/Jj19GWEpi2Y8
9PVajN2Lu8pL5to1TO9/2iB2IG8YktwvI2xQnYg3U9d8FG1QWw1gO5yjYzUSQDSAGWVgxiR2TEYe
gNedS7xZanN1k0z1oR81xw95FN/robCww5zBIzgcBoj7fp6QtTO+JD/9DdlSnIwseMlj89hueNxO
PNdoqCxu8ElbkqyRYLICaVI9YdAj+8NvotJzjy2RcUyJ0DgFF9eZ6mYDKsFE8U3kChB9fdS70isg
IWhhbD+xxzsdY/UUtP2sg6qVd+yvFstL28yZLBtJVCUJHoNbx8hc7Y8OkqgQ71z9gWKR5Zf65/TQ
PACuwIn/1ZU1VEg9y5guIIT+fbmyBvTka5EAYwgGWwN6NiAbtwWu1CDPDOMeGCHLXphghtS44dRP
xfTgqz+//aEh6vHGTefEwDLMFAKdNFUS8OJ4/Yy3QrHDFIGVpBLnI1upBXQq34IeO0g2z7J9k+DZ
O5RgZBZSD0Sxz+rQtRbIkLxE8xubzNH7X3j1ZZC9xphBDtBijxdqXb0fo0ex2cW8CaeVzVn6pDIL
FzSV30CTBguXbIvgQetEKxV5QzkrH9eJEaaIigNpThB/g60OZn8TiVLqZl1Q2RHBhyUqdbP7m3Wj
U3RARmrgTz8NbGnOxBj8vgO0Ggs3raEn62OYT+S0UNfD4csKE9dNAZL2doaVtlaOEOi1FD/EC0+8
N4kXKDy02fpGfVljzvpoNLNcHmAtgDbZNSrdA5XHbbeyZGkdlcd2+s205YmTrZzD4DDAsDNwOCrB
rMDpSoZJq7RSCashka5Gpb2qZR4Iee1MObHBeJYUpgjZCES5dgRF4Q8MzEAzBqLpj8UuACyYP/2w
9mJ2YpEpaPwWr+15pgGScayvFFvaaUB4F3s686B8zC6y7o25UW0+BnkN3Q7uBISkCTFwFbCG0/UE
o1tSSh0sBz+lF+CbRie9hR4vRI8p54bsUslh3ZZCu/nAyHV0G2+VQ4gBkL+or05+B7PmOloFvgKd
Ajs3yNvg9zdgxuZky7WPHmU+3qehxYbxSaZUMOWobZJ8HO2m+pj93dC5LfTE+onTfV/dTJCnoYcH
/lMw4TAfuzp2VTGNWNJhj8d+GerRig0ha0+3yb4GDBPglOsAReqw5bV61t6UKZ3av6aZ3RSyCtVY
D9PhDg8bP5OthBnKxqkPeIayVZs8odn8/TP7xCSzcaOKwasoNgGmb6tjnjz1w/Q4pH+R2ZZ+Md9H
oGaFEVaIjqBFDSLdjhLYsVqQeYJMc9QajktrOWZpjan1lVBQ80j0MTOjVwelUbegu+UcCGsl1nLZ
2OcuUkYKBJOwbI0bCK7cvmeRnaAPCtrwLcATeFOe38LRka8oXFfmvCivpW4AMwGbByOMekbooIfQ
6AnKbATnuuikc+vMA6B4XDwtPaqZElZfmmGiERJUfmdqMJP785MajL9Aon8/teVdJ/ev4ih78yx7
gTl7JdH3UslrLfG8ZCJzarVBgwoEyD9r1SqKQxFDWsO0L5/sq7GyWEomMnXI9k21lMDHubKGEkT6
UD65bGIN5nayjkw8QmagBv8D1nGUrO7P7OTOuJV3pLG6F3TLMRnNu1XRlbmwcWxwlrMmhEYOpzJT
dJTWd6MZ0uLy7xAKCZVaeZf9W9sn4PgwMILCH+wNTDE2g8W5mEsUY/4w2m14gAzjg0l4cmlr2X9p
hcn+sqL00GGGlR69xiZ4ziUIwYypFQkcGDndDXbx6MAGZoVBko375+mJ2kVZEAoE1QNlQ6KokH9g
erw22dmqockiG+Bzw7GJdWOpX1K5VacAYpwg8r3WlNsxOso1x5M1E6oIFxQ6bgZ10VNPjKjPlNTI
R1tEW6UXboZZsmWdc1zyjDC7n5T94M+QsrJH5beuHhP9I+adyGsm8FiICxLl/zyf6GxrA+9q+H4g
YD+bH50aQzwn4X2l9Iee7Ds2ZGmFZorF5VUtgs7AzXLE2VvuKP1t+zmRV38qRvNywrpLkFoD1EkC
Qwj9+8JYJsSDGCU1MrghWnFaWpiLtsJR5WQ3nhkmg9d+kYei1o52KtVbMZIgHp7lz7FScS4TNEue
r92XO0yqLpVMjfOkwqW/HrXf6NAnDmiAyJWe5QmmDQvS7YRRlECUA6j9N7MPtg2DPxDPRe4BKoPZ
tpASjAY+XKyaK0m/F+IHY+Z8R2ephzHBbFZk5lmY+Q0iQwBhS0t0SHVkT02Ybmoh31x25/xhjBpD
mQshOtppNpgDqYinSZHCDlt2RSxIeXiS0wGHBHyhLQSW5qgbjI9d+w/4lC3My26C1uIPlq/FDVIT
xp7Q+oBgCuOxluhDI2vwOAZZVNsdIkyMzRxP11YVdCF07B8QQ0lnYmacRlNPFWzcUELAOXkVig9R
v5fC35cXdMUMqC4o1gBtTCBqmPXsjDYsgh6hWc/6zyCrrrLczlsjt0Kl4ni0smroGREwJWHyVcZj
y+lHDVyZOQs0FCGIfTB1cJcb3W2lze5lj1bNQKcEfBqgnj0b+p+roGl9Ao+GYoKU2I+6+0mCipMO
V40AywWGGqCQdHZ35nDIsr5FgsqEwdWzu0wC+3LxcNmTs+ILLDjgbkGXDdgVijU9XbAkR/s5iHCj
q9pAAEd1NMgPkiLUnH05bwgwdpgYSLIACqAaqpNpP/2ZXAKKhKSy8G5/J9xVjxj6gQoPZ/3Ob5GM
TaboM0gPvqEBNlNwDgJAtZHeDXSAn9NDdSXZ6XY8Tgf9Ng3sv5g3OjXNYrkTSLdN2oQU0oIoWxPf
iLrvEh4T8TksirHCVBeDXAdmNdDNc/UbYwMm3210jPbRJvxpANUau92h3nyb3IEalTHIA0wp7uZs
D4BgyKdUMXhny2X8UCuzZVbZm2SMvIhZC3+0GmhfFpMNmO8+jUxlbMwCpGr4lNHE/lnfTsfAxYAy
dvO6PGAA9DF3MarUfxupRN1bmGXWVI3Nou4DuKdBPQ6AqOYH1K9cQ6IC9CHnEnlW5zK2aD20KEG6
UszA1QcX9Wqnz3iLqCkn2j6K39Ma6sppDJ1HHuJ69YNf+MdkyEJQo7moZhSLc7UTR4yYjyanHuWZ
YOqBqTBDWSlgAjqDVhDeG9nd5aS1HhpAVqNfj8cBlj2p1wJSoz802kIKdaPud929+wNv6v8cVvG5
O/9aYa9wsdFrXQddSPQXJjc4VHvg8e79LfKVJz9DeuR/8onl8p/1RmxTDAHbUPF0wvAazwQQOgm/
X6ohur98YiOuUagOHUEdr8gbaPEcoxBFjiJyilHOBrGsskWJ82bEqKGdtehzJl436E4We5dXjB5N
TMULX6hKOAggZMx6nH496BBmUqEpKCvqIvXCVjgW83VUiBmGJgawwYMAcHvZ4lohs7TIBLaeQild
IOVkx8MhamJLJW+i8qMeOK269cNy4Rld3kVemDsM8ANjgF7dD+FG9aZj8dQe0sO4h0blD3SzXpPn
y46ddz1prKOeoYwBpgj2uFOLdZHXIdRScV69TKnVP9KGvYmGPYDG0U70AgzlATTiXra6GiULo0ww
Zm1eFWmGDyxTe6sMr03ckf2WkytoYXEWJVC50vCAiDKXpYBAT0lqBFrjkhASgOFvQUm26jCDxxmS
v+ZPmZS7y16thuXCIBOWsggJw5Aa7BpiJeIMYdTH1hicLjxowetlW6sHiAL6e5FA2OFMxqIyG7P3
FSQNjNvvKacONN/27YY3+vE5bnS2iOAHxsObBhYGlloq9FUjHQUdyQm6qvcEnS3BLbKiLa4KOfTb
JzkIpjezMHprzOTp3QBn2VMMLWBxV0/pEG+6SgOOgUBV1nTaDArGFlg5hf2oFu3VUAloJ2VmW2/H
rJSvUFoIoVNAOXtvKn7xXewXDfSFJ/QTX3xaeapVnR/RwqwHfjx4xCwXNJx/ErGzWpVzvK/GN+BX
yFIERJM6ky7SWPMH0FLhlgDqo2x6GZTf48BJSedd8E+HvoywuUKBpCfOWoSbSmcxaoeyj2Wbj0xx
IFhs93+Gq+Emds3Xjkc3uR4VFCKFmz8UcT8P0MVa6hh2r3QB9XV+VTVWjSJ+m7jZJr0BIPemeESC
TDZW41S7wsFY3n1cWeAX4D2erBQbYGYnEJnQKecZW44G4AAzzbmabEOH1mL8MBsvl7+xVQNUpchA
O1I9I0/MerSOdRMG6jmBmsjvjjfdsBImuKhCfhOIDRXAZppQFsso5X2C0d1xsjsIYwvtVodWSxr/
+r4XSyM0TS6M+CNAooMMI0IXu0pdOZXKyXurblBRQjzlKMoZkXYZZbJc6s1kN8WvsNzlOmC1Haeu
OOeRAIc8bhj/GmHdIFmeYjhx+iT06X2rsMR7eU+HZIwdCIUbr/Oqq2aneQpUgwIHYtN/sYwL+zQh
L5axL5sun3W0jJGzrAxMLdHEqzupC0yuNXAGo8m6Kh6qDBB3lgyY8AVSYQqk2NYSHlkTsd77E7kp
ifzR1DxlO55RJlW17WC0dUvFXsG6G/WlXeiTFQE4Ekm3qpJv4ubt8kKunFz4pugdEmA9wBCY252u
52JdKiil/tviJxs6if9dLUb0gU7MMHVNBKlGqrY82TLYBoonMvAW7nwajrHAFDHTILfi5MOR3otv
m2ey+4dbrrGTu6iCkLclAHtQ7OJtVFri9g+fyW/tu1uuJFNvVO0kVXEC9kMfhOdSqm4bQb6tAoVT
ba+lQTC7Qq4U13FgHRg/U+gW+1mRTbao627Sh9CTty6HBM8C44gml4IWSQUUyWszB4lK8SMJDE4C
WV+sLy+YOI8hzK2QVsBpWdyKkwJ158xuuYPpnxAa9htWIKBNwDkjQS2SSemGNI1FUyIoBrt05E2+
0x/qK8PuAGQIbXIYdxUetZIrsh/31U54m93M6V0Mc2+4Qmer39lnVY+cCbUUxmE/kHXfnLGo5jbe
ZY0XbMkhAe2i8ti7+T2YZEXLxBwf5ijvutZSf13e0vN3V/p1LMzT/VjkSyEf/HI0QuRrD51Sbd9t
Clvbqcc4tcwNNBw9wjmFVoNoYZCp72RM1qYQ/cDKgxm4rMBA+FcWALCkG4vLJ2H21g9TFVRlyYS2
bPykp+VTZ6acOwtZ3bWFDfaYm6FEE5YzGE1BMDypj7jqulFzDSJpOxZBLBR1TuWDsqdvd13hKk3m
Cf2tLIiWEafbqnnqdKiaV7NXKeSmlcvtNAWWOt+U/u9xjHBffkcH71BokpV1j8bwWg3aQwiQLLhZ
HLO+CbvEmvLbPHme6g7XmIe5/bgcF+v+4eaO7h5KY/Y+MWjSjD1ETUXnOSn5aOdFt3yY8VpxDKXU
LztMNNRdo+DlErmx9waXeLmHwcZ212yCp/FQurMtOmNgg7PcfNXcyx6uJhr01Ak0fVAvsCTzZiBC
9b6IcMfIk8zqcB+08tI/Fj25/74h8OhAOZQyHOLN6vQLkyOS48+oiHx0QsrxLUh/Zjnno1prNFNM
MW7RgFPTN9pTI0EWiU2k0drOzXfZvfyTDrB8hBQSNVwVmLnzr/9VGP8Y/y/4Xdz+ky6X4tFrSwgl
ExUYMAUZ22A8C9SU+BgQwNnd+c4QF5ZZ/hJ5rq3lC3CPEdC8QEgT3cRTz3xFCTRDqCe7JH+y7Hru
eI+jqwbAT4c+pbECMK5a8h8DRvZQjh9K823KUKRYTKKgFUpJJ8XPb2CZYmU5rwxooNiz/p6Lv6UR
OmO123B6uquZfGmGCYGokoYoqXBpblwAbysLgqYh5MTQV7GBZA+tiSvSuVaTarTDR/VsJNwoTrdG
B3e+FEzY/zD82auNZY5/TBAyRlNlxeMdGR6//yEByoUgUDHvD0rpU3OpCWpSX4W5Sn7sUCdK45Oh
cxL7WkhDEQSNGgBFsWFMOTplhpBLOfZKLx/l8VUqfxDp5S/cgMqGSCU2ICzAuOHrdZIMInUD1DA6
qAvaFzHnNCjXYho4EHQeiES5YxkbYip1VVtQN4ji+U1+P5h/8cqEC/uXCSbc0rTRGjygTXaEe2Sp
/Qrx6QBOeHmtaPpny7SlESbCAjMopha0fXaS/0q0wqpA71RACLbifTxr+w4tc7yzQhEYZGvMgpl4
/exVBfkTDGdOXILaQdr2FuYMftS5S+jgcobRdF5rZNW9hVVmDY0xr4XUh9XMEtISmN3S0s0rTkiv
ng1oPULKB2+CoHWjvi/yzyyU2TwECDjKXCE5tW/l3vxM1aOhPHI3OfEWIjeuyLuJnw/2Iu/pmKoE
5trAYCVrV+tioswF7Cqb/qp0Zkx7WblD29aNI0AdBOB5jKTXVuXxqd3W3oZOjDOFhSFUGJ2mzQ7K
Ska5OYrfvVVhnBOz0k88mrW1RtuJNSZ8fGMotLiEq40b3tLHbPFHuJu92Zl3aNR7BvIw+PWv9Sf/
RlQg3hN4vNVeC2AMUhGcMQQUZQrzC8qehIpSibj9+c9F/SR0QP0p28tf49qzB6Yuv4ww8dpPJjAP
Ndz0jwGo667qR1pmaE7jZL4FgesDv8ZYy2RLk0wGyLpZikDnijtnZlhmO1sztMQuu7Xas1rYYCd+
JkUhQdnCLXmj7EVb+ZH87HfANYLRi5JBk72aWr6nYzjBf883vCTA8ZAdBqrTZp4beqyZQ+zWkmIJ
xftlB1djAxy1oOCF9CfQN6cJQEyCvO5UFPNE/Z2Xz4V8nY6cBLpqAuO46DNDo+/sPu1LRMjUAom6
ydBojh9z/6EOOEXu6kItbDDRp4qhFoBVFVdVsLrnvW6188vlheJZYIJtagRpHqMJzcOqfg/87HnS
eamC/kj2RKNj7f9ZKHb8tSNm05ozTEhV/ZRryWFMIOZpzHdt0r52rbzDaf2/7Q1b04yjmul1j3UL
/Z+ydONDOEZpHy6vHE0vl9ximk9T0kx1RQ/qtJesNK2cBLCajrJBBh6ktTiNqLVzE6g/FQp1Cno4
CpPc0dzOSiFFsitBNVLPqjP4qV1lIGDidUHXImJpiUmrYqcOOSmxdihKbTF9N8qSk31WLZioOKA0
D609lkJWSpKgHAgCwm/e4+ZaKbeXd2Z1rRb/P7W/OP31cjKFYYIHkvBGhBsSPerGy/DtuSOc9Tjq
//WCqTGaSQrTrsL+ayDY6dujTjo31R59Hlz7XDMPjzBoclKKGWhYKezMdddJOIB0ecIsV7krXBNU
Mr2n7EcHpOLDE52JljBSpkE4TwVrbE31c1yyJyhzAlvcfptA8PPXgMgIkgI0FJnw6MquKKeM4NSt
zJsMECS5lq+AFOHs4XmMQCUR0G7MdEExV2NvPmqrNpo5VCBqb+L3voVkUj5xkut5AqdcaoAdUXU6
3EyYM6LIFa3VBX22NVxPK191muauFQTncjCuwBhghlDuZyAZ0A1hFiyYIzlJzVhEnR0/hoqd3Wsg
Lgsf2n3nTE4J/Ycf9eb7YwQwinsjxvGp6B6L8c/zNGnauMF0WBhuwzR50EfiNgFvbPP8S4MZ3cCt
iLaVAAk+/dJmfGlanspoWgmDNQWaneJmFAuYGI250+v0/zrNt7CF6zV0vA2M2rLbRYws8udonu1y
BpXUqDq5lNi99Fxl9SEUbhMttYwZj8rCr8sbuBomC7tMNhmbvItV6HoDDoByTN6ZLYbTBs6N5fyM
hHNQ7ELXRERKYTtmhm9Ok2ZIsz336qMGKawB72xKF22m/KnRW0f3E04SXnELYQFRF5RIUL9kH7u0
mcxqMI+z3ejiLieQ2SwSpy+8y4t3fkjKJ1aY5kKoC2obJvArVX0wMQ/oOgpWMu6zIbwyBV7biecT
cySPQQ5NDhEhkvgo+4TKKibVGRuD49RKboJT6JQQSgSAUY3TqE+JGGVmZcy2oMbHMWoOOVeVbtUT
hY6BIDOBUZJ+eIsjrBKUoStBtWEH1Y8C9yofaBSuVDjeaFc+Kvow8V877FE8kh6yzHENIRoSHoni
O6JcidYcjsc0q1o7Iy2x0rJ5rI1o25D0qBF5tJQMcn+KOt4NmX7VpdK28stjWgHuWzcPo5/uJll+
NE1w3YWxaWG2c5PO2RGA8qcxGLd5GL5WSlJatWocCqWVvXDMtphUOpZl6OQ1wRvCZFqhCL35UrPw
orHxZfFdLuoXH50kO5QxXmmKgjO3feeI1Sx5hVA+yLUv27OUeGTqN7M4e81cP+janLpBXOcQYxS9
zB8eRsm8azQoMxVTvi869UUyaCHVS6aVY2oD0wKy0+vZMRpQZ5UxqGTJkOpH8COIN4Kq7BoyQJoi
wy8VleI5a4S90GaCFcz/z9mXNEfOK0n+lbG504b7YjbWB66ZqVyU2ksXmkoqEQtJgAQXEL9+PPsw
9r3qmlc2fSqVNookEIjw8HAnV7vDqUs4voJTcXbc4sYA2br12BAus3BgMuv6rvD7uByG/hB6/cGi
7pq5erlAquAOHK33aTIsF278c+6tq6LOA4eoaarn+dn32I+Js/1sT+VAxB1E0s693Q+ZhKW82JKH
2Y3rYhT1vrPp0VgByUZiycxfl2dHLV8dcb8mz/qaiXyoE3XVrjjS3sKU4Wjv1qTZOZMpt8gsL/Bb
uHdF4Ka9ce4HHnbpQGorD2zMidHYOa+eOYCW9zqHNfoVikdwrlhFDj3MN5ua9zAZrozIseB2F8JK
WT1J3VfGAnuYuKtddWK53yTGwJ1oejMgodV1mHoM4vD++jwg5MWtOcc2oqyCkYH05CP8SiEy4wXX
YIHUJTzp5kx3m1uCZ/4MP8wuRe0xFC0XX7Yd/wJt8BT4sPpsQlunjpvcbcRRqeHj5WakLtQ6oZMU
FRt08Iu+Xs4LX/bJ2uzgavDU2nDVtMYHW06lPyxHq+YnmDJX02KeqGc3GEbYKm+zIdfSjywjDc4E
IJuV6k2bAi4eU0LDB4BPBbgtMY4MfU+7oYRjZ14PrrvrhHmUUl/R63q1m2Yne1gwh1MLLhZV7yyK
L3BeuJuld2hW9J+m+JCMiu9rmVhZ1GyPfBmOtjMdAr87Dm5E0njhz0TzBjhhgM/AM8EmKmWTiwY/
kSV+7kUpfvbbLV/aft/H6xPROil1Qpu0h358OvH6S5Do2rpjXCDtOqLh/SPRbt6z7X6m/nsi68co
6FOPSPh0LHPp191H78dfoSRRSsf4AUHkzDVSAM/pddH5Y1NFjJlUT0E1cHbsPCjpQWyOgZA1HEzv
7Jk9nC0NhdQguijTXEbLAtrYTVXsm58+v6V8aEWb8G5makubzn1Vsj+zYIbZoS4bjx1V0NC08YI3
RazPRUVfpht+RJhU13gNaW1v5SLotZ6Du4X4HMpwY2URu4gGtgtjeWzi3k/nBFLbvrUbTfs4QkAp
bbG903howZDg5qv19dFP1velt6JsCZYvK8Y5CbduSEoatVetSDJvcJM0acK7KQzh2Ke30jVLnrjN
z42xavMTOKCYh7FBQLKX0EvrZHjgTfiLqQSa/XL8YljSm2j2Y4/uprPCMQ6ig9Td86Tbz4HIoHm+
b5Kn1QlF1k4W8se5u3hhnzmtf1WS7JJBFJQ6JQwASnjd5MTYqYJ4kADNeZXohkQ6N1aEIf751NN3
U6+XQYVZ4IqSj2HhYmU5argErU5FHFUD07vBmzKFhzbCaHjCt4ulUEGEDTUXJt557vNG5Au3nIMz
QFBCJ3un9iHow/Pe+rGtMBFDf/Oh9z6ihKNDMsKIz3d3HK9iiOwyCufK1BgsUP4n9B73DUh6g5gr
179uPa2RHYhpvwzsxJr+p9N8kV5/YG1rehBDd4mSYE/U9OROUK3TbjETBCMdXBiF5qiUdw6sYsOo
rVwP0WCaU1Vbz23flRSzh0JxlXbRkxWrfMaQiKNPHAzEcVjT3oayiZNkg7NjxstDIYd0kTTrNNR9
fJwwBsCIRArj3fvYJhoClV5ShR2Iz/JqbOgNbVMOxQI3OG3WRScQ1OvuWnJtBU0R9Mutjirm5MnA
cpacNpRt6h3oTqp7lUcCozj4AQ4leMIz0x/pohHz/dTA/jGOTFFHtJANxvyiGeSnBwFWxLI1YOUf
J3aP8FXO25g13lMvjlFyGsYX0YDkgWtt4XuPp60PvFtLZPHptJw7T1W67tPBviTz/Yzv0g3HSU+y
mHjVuH1ptSe0yVz6aDDMMgwfES4/Q9duGB7q3jk08lfUPFN5FvpEpyRzXJo66km4d3HzZDE/dcmb
jScdD92+69UdW2XBO5zo/WWUCuSHulwaD1jtRyCvAUVEHyk8rYM8Ui5kH4q4/UAxlTJazdHzkiBC
qStfLkibC91MOaOnVnxu/XgAoQjDsS/cO1g4pHAW3znet6eHLDZuZo1JyrkpiLiyIATXastjOIEE
y9s0HYYlJ62dRv5LG2GSp3mLnOmu089UtCmzfwpYT0VBm4NHWjDIHwfxcV72/oB3FcrMi9LRezHd
29pAnx2/Vr5YwR7Fcmq5udU8yHrKhvk7GE+TW4RcFTSYUyisp63nZPVU51jbDUwuRnmQMUvnUBT1
0u0HfR69Q1TnW7Rfp6JvX8KmckBF236MoEnofQdt2VpWIWeZRdo8wJGMfdp3v2JiHzsV55386mkM
M5d+Z7GfI1orsd3edUA+RvUcrvDRqa8iGlN3q6RkZdu3uT1jGyRbGk98Z3ldunQijwcrU7NK7W6A
uNXBcyvO4cKjJngwP0Fp3IUrTjSA1jum9XBkOkm95t4eIZDQdnY2u0+d/6hwQs7izh9+Jd2vhlXM
+hEJcA5QHnrsSza7BmG9A4Tu4vxzxU8zX0b6EogLX+5uCRwWdeb2ThYnQ2YnPHebc9jvsaRTpwH4
rs6beyDzEXND5YKXpftngwEsn2Ytfxu7KVU4/yK9m+edq161ffWMSns8S0ZSskBYCzTNKfTTfvNz
avuFgd5a505wrpjPrSJl3/2s4yZD8pJZYTXaFamrzi+jFfFvPBj9mrTPq2TpNA7ZopHCbOU0nyz5
NK07ObKj39XZAGH0+htVVroouh9DuJ6G+7b+gI4NSKhpvbnpBC8SB1PeNQ4GZzsz9jBpZFznJlxy
jbtqYgSP3IGEsTM9g7JRjw8bFovdZGrjae2c9HIvo6OdPOr+DbldaPZevBvkjCTpJ/dOrTOlQ/To
O5ctCFJLrqlVbzsKjFLNaAzF8KyBHZU3+jnhb9s0lH747cq48O0a4fne757q+bB2baU66NpY9Kjb
tejtoOLSvBhAF5B/QHC3EPF4yQXPYvuRLR+S7vzJK8l6GOBi5N4nnlUNwk7JzFLTP3TkfRZz3tD+
6uNPaUKaGtaUcwc1ghjJqXTTkGKrkaBQJDo2SZ+3I+JmBG3X99X9qejFGb8ZAkfsPkXNfQuFVG0l
4KauOX4gsyUOow13UIf7xrcqTl9nMxzidswVG99w8ucO9CU3HNf1G8TcqmUWaR/tIs3u8Th0/FMP
b7Vll6K2gZ/8JITkvo80bTRQ7bOKKKlTKoPCyDhfvdd40WWEtwJdu8iNcZbPqRW2u9720mT1s5nf
T/aV8dfO3MVaF7b3Kxm+u1kf/KUc2F6Eh1hYkHndSflCxqdAfvpr0fQ2DsWisyqPIjrIlIwVnErz
Hoe5heFDB9QTGbvpOp8MfQ6SvQhyAzQV8YTo71jfs0Rm41p24ju2dAW9h91Uf4wJeYf8n9NAazje
Ge+R64vkmJfwbnHXgoLRJnese/f0i7Kgs2ztW/+BxSZHTrlzHJkmfbgb4e9WK3Ps2jH1qXON+v48
LGM5RHAU52/99mhC2JkO886xnJ2NI9IN6/O42HfwoANVDPQc670WD5q/T3KpVsgbQ+kRwl9qF0df
utZrui4RJIG2CpqtmbLq/DaxZfD5HqN1xhdglaAFB42w5tG4D0n/k5PLrLoUSX8WS4zHb22h2QnG
yhUNn9z4BzaWn/ywAAZsEIC1NUnX5HVlfVoTEMKnzwZhliUwNGCvI2kgo323NHsfw4Ie8ZBAtZXm
9ZgChs0WBT8BlUBTvStGJkq/XSurBlfMQn7OeT4IFGPYdfbm5sbm+9ljD+2oUjX1lQ+m9DbKLO4D
XHV4iJdfuq8LppwUKFrurvxQB17hedahq6Nc4+MVS61DAQjEZEVUE1azi3yyqycgu+o4Wmg6IAO0
9UONp+LZJOv4lgfYyNEKAoGD9i/1oaP/tE5RKt0gxQjkczes7zgYQb4L/ByifLnvbuVAVemxSgX9
A2P3bUcPSS93A2Jg69pVjSraBOGxQQDS7BuzWnBRJ/ni3PEAbqTuVI04K0R/CSz4ILTBaZlHSEyy
MmA6pxCcaTbQtZv2ypoEPJ2jpCc+LdhEOqvbBpdKGqSp5sTmLpM9xAyGIOuid0gZpTVrc53UGXGC
UtDmLanHPMKS6LEEVoWovdnF3PVVE4jcG9uMy6RsYqvUE4JQfZW3d4LIuUEL3qasMKFXJSbMR7aV
sS/yZaGwTp9zqS+j56EcOZNRl7N6lc5wWfy3ETeiRYzUzoLGO0Ti5uHQz30qXLeaoNDsdeNPVutK
O1DV5HtFsSRR6Mb0HCL3hZ4oOkIt/ME01rIufHmv2JYKELqsuPmh7CVVDlTjge7IGexs6WSMdXgp
Z9/bykiqqqciBT0rDyKOPEumluH7ZBsQHLEw1vo8BOKEf3e15YA2G+D7QHHYugu0pHfKvo8XFyDG
MWpAfegQxXrYnnrxBafMuAY7SCDAB+6tdrujqdXFRnpvO2+WhFBt8ws5KoReERcO45DkOjzOtUFd
edMrN8d4GHdrPb2jGZXNIMTY1tWzrDSIWTYvqgzWpkwm7ALyckuABR6Bt5665OzCNlSKoTRqPIU+
xu1bmC7Dhf1JNECKOOqMhugyJlbJuvrRjVcHLqN+yZr64HHbwdYNHtk0lhYE700jd2s0vQQR/Oml
2ttIfY1yLg01n1273sGmEOEg9HbCWXdB0jzaofXLkhhpSZbc8cXn3IB5ObO1dAcg2AsRXoop63s5
2vuuNmUYsMKbkVVsy4MakjNUkEtrmA5eZw4w1cRh7OSm6ypYwe3CMWSFQlktJN9JGnwhGOKoq+8s
kF5jMd/DHbMcSZ11agAtjdneXjvr80joh+R+kisZHAbSXYzmO0bjE5uc3Ft0hd5KGdYNEh6FZNh7
gaL3w+Z3kICU4efm0sy42zt1HOgEzTvv9gWntdLFYR8Ox+KaO3k3Ch8oQHtCSHlFRxzJmnE/4876
FdUKeo4JebUsQD2K/Eoahx+TgIOACgeiDFF0ztVoHWa3vQcj4YKxkjrd3F7DbSSEiXPdPDcs2hHp
324JNyzsobKc8LGe+DWI2J676qXV05gNPmrSyRcEuUt07mIHuQ1rKhhF/zDGR0k7oUHRegMEnEaB
50aRZsFqWCmPpP7Me6CgvC2lpZLcoTdK8JKkYQc0wnK8d6/ZKoxs7sWN5bOsO7tvjqRHHQ8f0bch
Ci61Efve754pk/zgTct1Wrz3zYrvV09c+axEsYVhlM9JsmvHHqBleJ1WjiHT1WsKV6JcHeKgO7mz
7eRRg4yvj5e6mG27KaH78Ry5M6CV4AnTxTDgc8+hmA6oFX9aljwo7R3iUJ7bEGt2DKHu23VR5lvt
aze2j2uDFujovFobebGD7n6Nt0+P2vcWmv5ZG7vqNIA5l0tnfCZof2XzwKHUYxR20zScvc4rgnZr
c+aFP2fpQizbcn8mon+ox+kExZGlQs/GxbhM2yaIteY6Lzf4NCFD4aC6T20BWT+kJPlE+5vVrsWy
NYlESohxc5tFugQl+oX78zN8hfNYQ7S4afooDaj+NS0R/rd63/2wzbluGwXZZICLfFHFPAtiUrKR
+Koibzl4NFkqpTcQ/BVJzvEk7B6+Cj2t1mmVqYAP5oNMMIZW9GJz5yLgSXBSXh28zrAYftLCU98C
akWpHGMQB2Skr2Yak5wLGZStjLZCTWp78Hs8kGH1zW6Mwh7okj1moW0FIASG3tVxhv6Dc8VKI9l6
7Q0OBrA66B2nUIwUgLTe0alT31FLHQvbYhAf9lr/nD17QMWwTT0IrEhwMKwxYKIxaNeXKTT2x9Iz
G1hRYH3ZCSFP2B20tCNJc1jZ2rvR7eJcddzPW3sK0/o2xMQ6OVWboCg7IwCPGAsN0BWJlKEpzrM4
a7hVl2SBoyyAxdHMWeC18K+SJqmcSCw7K569yqsl8IrBivaIrUDqVuymxrG7vVeHDtCALsmtxGWV
jEJSWu4QHQkfAUt1dZv3TRBW3cRuOskAxZSjOoh09D7NSb305WwnbFdj9G9PA/862e10bek0hUUy
6f8sWajyL5bbjN+D4wOkGWWji9Bo0bN0i1prel6gfM0v4bx2dyE1uko2mIAOIkCGLWEaNPU1CizH
71N3jbw31BoQouN+VzV0Aj7PbrG4IbSAyP0tdQyTe98nw3UbgQi6Jhgz0dCl0LKmXzJaQepOHOuA
GZoeBTb2WRVS6ZWxjYMdo38LABRqjQdmOlNatg6z1UcpzYauLvw5RNK7rWA6zTbdhzddj623nNJt
OgUpX9MUUqDAnKgDdSU5kNzzAJhZq7t+2B4PXwB1jc8Qqg0VxDJG/Iwbz65f8k3VZ2sLp10zh8TO
YNMynunMJBIV0p67seY/MIHQYLYY7Okf0TbInMXQS7Qjzk4tBncXGEklsK9PkcJqL495bKk+HeVC
nR2aTxi8sFYH8xHM3/r3Wo9Yb3W/JOIhwrRyU8bIUuM9x4aUuRcLZywGLnFiQdduRhvaN4mXkdZY
gANhZ5bOrXIMpNNMG6TtOGLvz1tdqJXQX7NtuUsqNKJHNm122CKZTOZr3XcGiZ5J3J0lJ6cwyZYU
tevFKcNY7Em5nXWJu9oDShUuSOHAYVsa+YrEd7vrsRAebJhBoFMbnQO4Qduri0hFHqnpnsG026Nq
ZeC930ZMpBuhfPYjq2itTtxxf3F2bkjC0vFYuKvRKa4aa0Od7y3LT5fMmKIwOHSiUdk7q7bjHyqZ
m4M7iwDBIwruQhWHSLZNdNI2S4rZB2WHoceVqwUJ1rYy+MuYlsJYzbWykYbRE/rR9k6MU1JFesb5
3S6w6F0j/5BMIWDs1fALCeW4G4Pu1ohYjNrN2qoPlp6jA7TNogvxOlKYzXSftLPraibJemfwko9t
JJqzjyzvsFLW0hQ2xMtjs0oL3W3uF8vSYl/CgStdePNqpttbd+IgGx3L+wjqOCz6RAxHxM2kEJFS
v7Bg18soovgzDplbbdjep7lP6APn4Zg38dS+oM5uzoMFaM0Tdl0sbqsSlIJWGMJgUDQvED6orzOf
nVSAy3qEvVB49m0ZK2gqDljKEGGCewdLYMLctAZWYFwqSAkxUdiJiooarkA5T2bvhCRpfJkZWV/C
KBHfvrOqPNC+89EtUJnrObzEtqSvL1ZPepbDhnA+23iY1RK78sVuOBrfAxPXycSIi10kGDZQza4+
hTR04xEgZE4T7zsdxhDiWwL97OFLaTvH3g/OJ6SuI13fo0W7+5HH7Oho0T21LqOFF2j6Ag16xXGY
bYh0wlrv/QbQDHzGhpwtgl/cro5RMkQzfx1ayTNucMTDDnv+MfConwpLwBovHeZ21vckiNftTkaS
ZQmN5xODmI2z4xSD4Wcpbq0abxi8NK4pfZul4Bq7EL7XqW1DPTxtFmerfGgPYBk69nKpY4Iyr1HE
R+vAmTJMHtpfCWyiRYovA1kYb0dNqyPnBcjNcBlbF1Ji2gFaTQBHZJSq6RKgk3fCjBv8o+dQl2Pr
WHHGRN1Wc+wEENVq7WMPRZfSAwxPdrRbxjitIcOFKVHh84O/odVCvBsE0bdj+8vzuNlDDZWUTj8g
rzLLRLMGReBHKN0OVRKZD0rw6OKtGhLFVgKlJ1HXT9QxeHlRBwRsiG+Vx1xPuVjmCJUH5NJ2vtPB
FxRSYyjcalq0PXXifGyNu6cg7CD7S/ybxyuP0cHywjtvadUjV579SSc0XqwuprmPdLqQRoyHuHFJ
0W8Dz7vAX/NkjqOScNMVNgWAKVFUlzhu6A4hs4VgE3O20m7HDULRZBE56mKktojG5SDt8dIkGhsi
Me1D08xop+kaJb3xpqiMKBufaBtYXYq5/3HXxYNfeMRSz0Hf3MrDCKGAxKREIxeDhO3KMZTaSPdb
rD4rWpmsaSNj+zxhGX6iP5GYtIvRTSBe395xDUfBFFSwIafKOE/jqFGmUzP4b35do90YMDm/Mklh
7AbmKfCkWoJasejNu7Op2z4gzy7YvO3CkJ3gWfRaj+INmhZPK+u6jPu9ATSPVkjnPLqaVlBuRRsT
3sHAFQaMBbfzB/XUnLd62U2zzbOe09NskB1g4PCwLUPR1X2SewytYcPoYxJHAMsmAZyy+4QQHHbP
5AWVCdB7dd11P83oegKy6IFttnOFfjeDSZtLK0nF/RBEUWqN0obIikCv1qWywlA3yWruwSyNWQfa
NzgS5yhbqX3o9Upy5GcYp7+BpT7TaLk0gV06un+Ce7sEbtBeW8hzY8AyrFOjYwhlNd3J5qONrUwf
mcZTc1SIrier92GsFmD1wVrVwQ2DIlBEE7xYHO8icMg6cTvlEx+eozH6NMTa2TUB8056DO0rM5ds
RDrqC9SsPkGzycyA2kyv0GNp+j63PXy1SUiSWsz6BCTP92tveRnGfL56MMF2tkSDJ0riLzOYIgTT
R7TRHasJyTDnDJjXzB8QvokrLyB9igTJyxqJMxt2UPdeUr/4GwUCwZrX239QGsoCA5hrucILGUkC
7wFz4vcvsY9WKz7P3foLZUtc9Fq2D/F6QwYF/mDF8ZFHW7hkQoGpuP0yJBFeFiHTS5sA12Dx7Ze5
vSx61z9YA36cOQO59lCwy8RUv3jaYFL3ltbyaQgBbKCHJdxpPUgfOEfYjhdMq8qMOsN5uRE7kCtd
W2TnOY2afofNJbK1R5kuWvYcImtNufEgUMPHL2EWL5Nd/e5RqgGUIxfsfCD9Ld9ezQL0s8ORUcdO
pjFRUkTS+WWI0AVpkI7EzVCiYkdz3I7GHLaxkN0O1VVAERRwTJfSIV6KuEYR14XjcyMR01iIkoSb
a7i4345G52RlOPRcZWsgNM2nUc2hj5NpBxkd9BGJXcnQegJl8xv5wTEx8jD3AUmlxQuNtebr5hEJ
NZSP24p29LwGhOESUH7oyQ2YNiB50N5+AL6Jk6AjU2bVzft0K776G08iWpqSyAS4eKD3whuwnLcO
rRL2jGPk6K5rEUT+fmnJrt++57XNx1DdyQUJqzLtvl5H4LaRi4Eu8aV09DjMwAK4H3SwtelBLVuj
ixBtQZmqFt9BjxTvOZVBsgsi7P5G7buWI83Wy5JLgMSgufrF7MjdlIRvG2vySIbwxtv2fBmPYR8+
14nztMYNxnUx0uvC9xaF+qe7WWhsCHEAOacw1Pq0gJQF7Kfrc73naFwXRNcFlg26cAC4OtxtMK05
s0UlJnSfJFIdn1twbbTRaCFJYME6xizZrDSU77spm/DLCPN+tLF1cObOyuaaHGZqviPa4WHpUKYY
CRtRxm/vpmdfS6DcEyrZD6mjJwEBr2yOhtcgiA/u5PY5H7vzQNdibQGLWwlGcL0QzgnqjsKABWXs
u8+VTgPbe+lw3uSwMosBeOhDM6O1MgfbA7H7L5uTOBchyE0E0FAmVvfK180qZ5wINQc7I9giJ3N8
E2Y+c5F3jEhHY6gw9D7+UiXWNBLkM+nJiY7bWfnBPZ3CpLxZvAIZ5GNqJduHDkVTLl34XW/tIZ6a
M/LyL7CRdengsSIJ2vYTyCepXLid+psBiLo2wO6BL6E3VXWyXtMBh1Am3frBdtwrctMpTxQkeTET
wlJKxl+NHpJiaDFxQBLsAbbO446Redz3lgVikah/SdX8lDaFzJNADeE68svVLMl6QY91XJOMDvVj
7KHekJ27lkEvHxy2vEtjDSdXmVvTzwuKZhLA1wfziSFIWAMOdgfi49LduRozQxaNP5OlfTcYtEi1
3S9560btX+i53o2B+But9F8YcL/RO4XfMksnw42eC+zppoWgIRqUt5mXAp2plj3J4BNSDDmSioNz
Z7PUOzaH9m59E0/mXWbWvkETNvvbcNMfiZP/IOb9xjEU7WiaKZR2FqLnF2H7zhuoFBhHh0gCGqn/
83/8r//43//PqeY/qAu70CGLQTSEqCUc+n6jaQrpqL4GAp8lj3HF9jfU+MtJacGf7UcAbnqH1nsG
WcNiGWBKidCRq518/ttY0B9Jj//4K36jb84+7RQwfDsb5Kecd5DxSrf4L5Mhf2As/8ud/kb6dmZy
U4zewOYN327HNCEuFu8ZsfMv/No/kkT/cTO/rauNQzBPWt6NNryktn71gsd//9L+RCyHTPLNCRwy
Xp7v/rZEOmpU3cYhBBke+Xk9g0C3D2yQOFKvgrbL3c10NtjHovj3l/3DS4J+gA1hfUwjADn77QGq
0Q5MexuIs9olXd33AaI88fw3Ju8fnp4X3MjJGKQMAwwPYdf+g//qMZ8sTYzhClWv13ob3uPIEn95
Q/85qvDb1v+Xi/zGzCca4GHtoVPmXtdvcr/MmSVSkOcw4AevSDT8QOnbI0/ys+m/Q9DHzC1E+G/D
i1A5/m2t+8lm1SA5onUyQpBUA5cE7APWiTP9haz8x/cFFwYPUE5sgzr/r08SjalQD0B0cHr+8lGD
ctgk/23a7g+b6jZA/H+v8dtaBw5rGNIwDCclPgzR5mnHhvjskYFAAU5//zcW4D8u9tuyJ0A3w9nC
kyNRVElgBokC+G/rv6zzP67Af1zmtxWIwmOQyna2TEt2BYCCxPlvU2rOH6+BAWXY1sYYJvJ/u5Vo
cBZY4GCoC8DbHmvP2zW/QPTeq/22H7O+QpfhL2v+b1f87a4wBTPUkwzQHJ5MwV2+Zwn5/5YzgsAI
xDFsHyonGMb/7RLDZG7tFExfRdbWI7udrtOE/i6ER17+/UL4w8Dzv17pt/3rkFVzE2MwShsnrjDp
ggYG0XTfD52TiXF2qsQKyV1zG+qxDZwxmecMT8sS+qcFnLC/LJjbff2XaPKP+76NePwjZElfxzS5
yZWRlh7iustQZq+hrHpsib/c+G3P/rtL/Ta0qUa/Vg5ELTNdDi9utp2Wu6AIU/Lgl7eZfe/+31/v
L3f2n8PE/7gzYXw+GAHln3mA+cWNOrgiONbHOvrx7y90W+//9b5gcmv/H9LOLMltJFnXWznW7+iL
eTA7fR4IcEjmKCkrS6oXmColYSDmGdjNXcvd2P2QOi0xI9FEl/qprIxKOj3Cw8PDh//HMRrMu7xe
wpGdmmyNrvncJ6GV/wHBwiY11jAi16QIrrfOihQQAgw0CO4n/XqKbsNoBWVzIXoDIGSGY8KDqIzY
vFZEtesSynhulkRVPJNod0zeDw5QB7ZOK8iKsMUzDdrwPOtsw/skrFp78hVDAv3cTeOKXsmE0ujH
y/uyJkFYsWiwHODkmEh3kuJgn+RrAHv3l0UsbgowJPAEgYVqi9NdEjWLImjx6krbb9Qo3NSy6crU
gi6LWTTlMzGzpmemHCfqKeD9zE2lhi7jzq5qTN7YQQe2os/ikoEk5YBKbxKbCb6p7zJa+23OTFPf
JvHHgp68X9DkTIDgbkK7LcNRYk/qin5U6Z6bl/Ltn1mxAk67uDFncgRf47eKCUgU854mJCdxa9J0
N5DyXyPcWjwxPPJehsRVgDteb0ybQ0wFZBUD+11NhDINV0Ur/Tmm451RFfe2nK7AxSypRXci07sW
w2/ghLyWVxh6YJfdHDxHQbVpteQmTuNPVMwOl7dpUQ7xq60x/2lr4iBX07alXZy4cAvlQY0b+vi+
Dt3jfyZDsDVfqmUSD2wRKS26kT9PtbWpq2zl6CgLL2Vtpr9i8o1rjgHg10vW2/YUThFLRon/qdil
+2kfPMyMDsEqbeQCgAuI8GeyBJ+WGIpvjx0q9S4txWQWj/4V3fhXkkvPC/BO2ja9b/9ce3QveYdz
qYJRRIPRw/KFEYb1nBA4yeQt8pYG5Pgg0513edfecnRqs44ESQbFfOMNm06k0B6mUZd2w5t2S3+h
Fm67h5mRWb8q3XmsO34aOQq4RDfbFm7ghXvHm762B39lZxdt9OyHzMty5hTtUSnGfIqZtZ4Kr8ne
RWqxLccvl9VdjNbO1RWsNG7oOWj6gPZPhY6mwO/oSK5Gw0365ADIn7wtaVQNjfRIW8PtIEVH5izD
jdoOv+DQzn+H4DiHUDZohcSMpUn9XGvKwVc75nJOhndZ4SWPdi5HcJxqbeidT5XUVU61qzd/mO1j
RNe/lTmAh512l4XNXyZGTiazog5D8wxim8LZLINg0ulvnABdb64ywAvJiQO6vsaRvnhALNuUSThQ
ohMnXxvwohxtZCrfsptrmVwhqQnvpNI4Ltcr99uLO3mjks3gtYHXBCRfcAEO8FRFk3CDVvib0gVY
6NEGYpkceQWwkk2zGIk5/wukxBgu5+QWCtb32bG51vbZXfaetIQKCKDjrSVAlm528+x3CU4C/9DX
Y8jvGqqOcQ5j469x572Eh5dUn+P/swOZhuDPRzRxuOW4LW5i3dXdZDfAEF8TTXrmvUozmTvjK+UP
6qFUtuPhF1JxYAP+XPx5Ec5+gU7m0UorlBxPv1MjzrJw469RTS+6nTMZ8+dnMiz613t1xjma2uYq
Tu27gZy0PKwBna3tl+DdcLyZ0mVEln2i0HekglL67vLhW1SEYwdlHzgPgGK8VqRU/SzM547rVs33
QXGbKhpV0ufLQhbdiWNYNhcvd4YsqJGFdmMONjYB7Bbjz4anOk+n8lHunV26FhwtX79nwgRf7XSg
2pPnI2l0a933W/3z7rSlT9u1/mDKB75jgGEOXbziMJeX8aeGwjI6cgLxeMhGVSGTObLjBeFvbb/G
pLfkwkDioJZP0AcMsmB1sh5OXTSjpDlIieKPLQ+Btn4Xra3h0n6dyxH2y3dyulZsXmUOjWEVMxRK
89XQR8+n6XIV+GBNKWG/dFvqDLWcfVLI+OPwm6zQNmXZG01feWsu3TMWocpMZeeASCncM1UPau8L
6tt47ACMDm5n3kH5sAYZtegBz+UIzl/X+rBg7JRI7MpiPCsExI9qxG1xrd7nzyZB0VZXN/ohcduN
8yF2o92aA3y5XkQffP4LBDdvcZ1aURiBj9H0Ck2LkfyxpkJxpGdO+ZiXpXrstMrYFaGU306FzC/R
A0ZkTwxnWaPRe/mpeM58Ofw6MHK3kybtwaCBel+PWevRgCdvcoO5kSBVmtuUNDRJbqViBE8ad1Nj
p3DP9FPqOnyyH6skvKUnOPmon1T9kBb2wBxLa7yPNfpreI5Nd05YSY8pUPzuSerLQ5Kb9m9FauY7
BoUz12olc0NOwrqiZxjicuhnrnO7yDd5f+rdqM6LnUKr1tzn2rqZcdLuJgVSFKmkO7cDnPl3SNwL
6uBxfZsNuUwnelwx5mYot5kZNt4YNjKoBrqzpRFu2srq0BubOqirbdgZxpahe32nVKV/O2WqdKRM
2h/rALysVjW13WUnObuIN5vGSD+8MzztQAV87Ynp26rzSgopugTTNmOd+vTQdMHGmept6hR7G4LH
yxIXw1pLgeOUZI+iy7Ygsp2iUrc0jl5/pGHDi460PRpb/97cgcN0twZevnSZnUsTfKSiR5WW9kjL
i28Kvd1m9dfZuMhZnekjhK2AIk1d0vNglSf/SykrN8VQ7AKQHC6v24oiInJQyOBQXKg4+5HJunF6
NOu162QB8P6VJo7gQxQGAsZThgduADjNaARh9Oqd9EE/6m7p+ldVuin+HN5nTw4ohzOKY3tT0nHh
MpO64X+vLuu7WK0DOJiGVdwn1TNhXWsG+Md4Yl17d/CY+5yjV/Oq2AaPiguimztu4KL5lQftmVAR
5rFIoKsbRh60k27dV6n/zrBPu2GQtian87KCS7f3uShhtdU0a5w4Qj86P3cM7hwTRfYg41l5NS9e
QD+XUczbRFao11nHAXDaE3WzfHjfZzqFyHi6Kg0foA3121AxKOX70vvLCi7esWeShaDcz3s5TxJS
Eibnrun8fS4DrdrzTAcY9LKoxcOh4sQUQNaYQhBu2YL5t8LX51Pu+DtgvG7V07BykS+K0GQFfiJy
7Yp4OPxC9u1Y44It8jjadElDs43yeFmNxQIr4eoPIcIdGusFiB0SdQp9H72XnE13wySkm9yHHo0i
35I75SnfhdfyYQ2oeXGrzuSKWxVIdXsqCci7Bpig6gTuhHNMKmXrrxEvLJbwzlWc1/nsEdMbdtqg
ISq+04/ytt77Xnc07kqPxp5jurMepofLi7qYNjqXKASwdOiWCiNb2OFt+Jh80bfMhO7y48ze0e/2
+bE5wKO51W/iA4NXD+mueRft1ig81qxn3oBzreNm6C2l5cXDZJA6ntxhXCOxWXaYTL+AqQLGHFmy
1zI0VaqNdOR5KB2Yhg+3vIK304Eg4x5WvmoTuMotjaIrXmxVqqCZqldyTNv+TA6i783j5FmH6Bh6
xp22n9z2yt6l98bKji66NDDfZjhJmoZFuuOilLWYFn0WM/vSWM+MmFinj3F3VDTZs7o/m7Xi1L/Q
8adAIYgwqsC00jmzQrf244loOnGjQ7LzPYuUo2odxpsEBvF0hS592WZ+ShUuwNKgI9qcSy/maHoK
PfGj0az4zcU7iOIhlbcXAjhBhFKmvdVHuGg6LBlp16s9oCD2JpKz3eVDuKjLT0Fi9KIHZaip43yZ
gwlTKvQFmitGsQAlTvRyJkK4Txsrldu2RkS9ZX/sY3MfXJcus+/pprnmwJEVDjRv2NKqRWq4XYsc
lt3MTN9og1owkyq/Pn5lZjDCNDs2Aqejdd9+np7Hb8bHySNwobOWIaFNFWziJ2JtMD1+G7a5B1/2
FXPe7uW1XjoedKZptBw5QEyKl6Fh54FK2/h8icw0KdJW29dX6uqTc2lLz8UI+hpD25ujMRegAIaR
GMdxTisHYPGuOBchXIejHPq9OWsCVNHn/sna4c7cfmc+h+/nCDTw1oLspfNAzw8sInO95g0KaEHH
tCFFYDxadvVYtOFTPtg3plE9Xd6hZTF0OuvwmQI7On9+dhtMSg42cUshAzy2aXiOos+y9XhZxNLD
zpZ/ihDcsm+YYeIktO0xuLCT9N8qBfya8UsZBrcJ7dPAlnmXBS6bw0+BwrMuaRh4ijWqFVNHc3To
5w9+JW//MxmCH6b9zLS7zBkZKD7dVAza6U6zImL58PxUQ/CIOfTNisEki0ub6zMTRG6ghG4ZP3f1
jMwFXIJfAdPx7bJei+nDs90SqxFSe1KVvJirETdK6+rfMo8Hl+fvxo/05XjTEUiUPT7rF7z/uVTh
BMuxWoZWibXXHfOGyolWdKqHoNJc1m7eeTHHcC5GOMVVUtKmkmPtKjgFtJhbD4XsPMmF+VgqIB1Z
4Xi4LHDRFBUVXCBdMWT5jQOM1YaUJZ7JIi1k6B+n4ZcE0LBlajbTZ2IKA0yCySwVYh76o9yIBsFx
LUO+GHLA/PJDhGDqTWpMuV68OHHnUD4Nj8mH4qBv7I21te/rB2DUPHvlhbPsbhUwdSmz8pgSWzCC
BIigEsAjF4SNbXqnbhOv+30ijAs+qZvwBUf78kYt+sEzgYKSOegDUmTSs9KBLxoN4YNsB/eqPq7Y
+apiwqHO8qAbB+ZeXe1+aPdQsB2oGW+UY3Rj39sftX8DTnr5RJOPgxhTYTZZZFqkZorb13L8yD5W
vfyz83HOX0h0hZutqz4zs+nF23C7loWd3fqbs6Y6FhDgNtyF4hY25IHzosLtN3l0ZVX9dayEoEAG
+9KIV8rCi6J0WXZ4bhumYwo3TDAaXaDDS+E6eeA2MmClwIN22t5Q+5X9W5JE5hwI9bleJIspjNT3
B5A7wUGq86dAsVx/bGh4Y66g+O2v2+O5IOEZXPe1TNceo9vAIGz0BEy8Id/L41owvKbP7L/Orn87
nuRa9rGNKbddg8lJX36yI4iPozUM8CVP6Ni6TiAg0zMrekKrTQfgDlCo16xkB3o7CMV19e7yqi1l
dLEDxaA0aZmMRAhXf1N1pIvnInd209xo3nQoDiBdkqQD33K/1nuxoBLCiM/oFNNAABfMrtep6oNC
BZb0KXUjHbAcecWwFyUoPC4BT7co2gvXIhWFtJNihret4LPeP8bZ75fXa/n7walgroLngtgWJFcx
rfopy6UVn07Kdd1+uPz9C15VZzd+fL/w+83Cn8yOUgfIDYYDhmuafooyqXcziLKKlaO55FoRZtOv
BUcj3XuCC5fAAMHdcDabnQ3cMLRRTGBKbvKt9TTXeFIBVdqsObnlBfwpU3DnEsDFwD2A9R1Kt3n/
aK4RlSwv4D+/X5GFbCI4Gg54SOgkdwm4K1+n9IMThL+0crBUGCa3hEOo8toL1GFIZTU12SaXotn4
BA6aG9wG+aanYWNj7+JtfLuWUljU7Eym+lpmo1XNANwTt1JaXFX9xxNQqBYP/ssGuODfeIf/1Exw
o+BeyaHRsj++k+7U6rMOfIKtf0vSwLssaNEQKK3C6k6nIFyCr9XRMuCmHNC1uX4q5lt/N7uVkGhR
E25qSERoe1TEeYMocxxJabAECwClKrwLQJ9tlENurbjQZUV+yhGc2gBMAFO1J9ntoDIeWnBMtJW3
9EIQTq1N5/JkBEqRRR5GpyvLnN1Hk7QEZ62Pu40qW59LJ7u1TQAlg1ZacaMLL6m5uqcTIKvEeOKt
QNa1NpuAcftUanZOAHJJswEykNFxLzMfo94BPHT/C/ZwJlKwh7jVlbysEOno9Cg0DOSlKxu1aBBn
EgTXEzmZmiZxhevp2mMXN7T9SZ42vGuUcuUQLUWQ3NtMNNJ74ZiQkrw27lE18zqOX/xDv5UoAwRb
aWtLtPpukk3vFXfNHhTgeGs8Xl7ExX07kzvb6ll00vawrWcRcgfA+NIEADQ9BZ7KOaUPUpz8Hs3T
lJltbXVKxZclLy7umeTZe51JLpi6ViWoztw8A4zl99S+ltLrOl/ry10SQ1Ouwb3F8w16ytdiFLsf
bOvEoc6DFGSq31Rr2hlA00hrLn5NkLCS+aCrhd3yvmZ43G2l9mosGgaviu0AesLlpVuMwRRFn/k1
ePmi2mulZCnL6ArEg0AQXrrGrt4DFLRXn7M7wy2Yi1oRt+SwzsUJF0kYJEkYVHhejZqGLanbQA2u
YH+YKX7dBOzVajra6UPhk0GTrxP4+PwIkN12jVNqKetLCu2n3sJmDn1lgBfRcQV4/Ra6t851gP10
CUQO9v1EjnU6Qsy+G/E9nnO1lmpdXXZhi+n0P/nD7LhPT/pxzk+eXP9g7RH8bxBWLt3e57oK58OI
DRDMZh8u65+UHvBnaPSi58s7uyhDhe8dskOZ95YQy0/03fSjzkjxDP4KZDeAc15UrqWElnwM3R8/
pAiOumoA+y01zCf3zQNcwIDqAwoBCkp4TE+wf1b2jiLkZc1exnqEtzENbCQ3FAIu680gLrC8iiWV
qFZ54zb4fAL7+hMoIp7JBD9Eux7JomGur27J8m3U4/A1WR1SfylNvfkN/ACThxI1AvGYhkamOlUM
N9KwG6KN/p7Wl3vAoD9Gg6d4iZfu5Q+tZx11b9z5u3mCHNzajwAjBC5vKfcXAmniAYaT56KhTkXt
tdPQzDAAQkeH9Mps2rugONlbeBfWnrsLm03/hsExnemS6e15LUWxslYramtOhQw3P+sRawxeLxMv
b9aWYAMGNAUcSXGsSy3tkYZILq78W3OTXNE0QqvxrfmSywrdmTi+OzDsLe9C8MmuKnjPOaUzOVy0
yrS64PkNmqqceSCDKox4dw9dAHeJzMI6aeyRet+cZA1QF6DDkj9XrHpevTOtoVOC8mOei54rocYb
qwYWMzF6IO2okVQ31j23tVvv9U/GYdwCxACtbHqjbI3jbEDMyO7LXX+odpd/g6Dtm58gOEGltuWx
LbLa1aa7PvzQar9H1X2NfV8Wo8xe4ZKqgv87VYoqyVNY82KS3f5J8eKd5J6uZ9QF0+u2pwdtO1P5
mfJm1bbWVJw/PwtNImCpjElnlZMreT9AFpzDwuCCI7c3PUAQPcMd3jfbnjdvsh2voduhOBW7xc36
lSO6sTerLXhoX8uZ34YmwlU+nJ7AZNqkWwUgV+90BHz109zkDjLkPgeW9L16YwL6vP4AX14NBjV5
sRBriF4sMKsm0COgjC0wjyLrsZQBQ+rcaFip6b7kp97s+Fwig5ePiqYphNsqg/JJMVtWfAXqzFF/
3+3GbXt32kp3kdts43vARJutugM/RidAXh+rEq7D74vNXDZU8vQqUhd8ve/WaHdVGZU1GPnRbXAy
P2OBV3aS/6b0w37nnL4WYBhuf3em/luR2EejBdCnlpuVwFjwoN9/xeyi1flFQJbl9a+Adi47gaFT
uwBlAhcIk/K3lL7l1Kg3ZfclL++i8dvKWZvjxTcr/1PkCw/amcFn+TR0oKNVL2etvqtpltHvqzvA
cb38+8X8f16hqdQv6CrPUF1WURA2wv/+z230XOU1jvm/5z/78c9e/9H/3Bdfsw9N9fVrc/u5EP/l
qz/k+/9Xvve5+fzqf7ZZEzXju/ZrNb7/WrdJ80/cl/lf/rsf/tfXl295HIuv//jb5y9pBAJX3RBt
NX/734+uvvzjb5TfKSZzq/7Alpll/O8/uPuc8rcPn6vP2f/7v4t/9fVz3fzjb5Ju/33O5ttgDVKX
JCuJEfZfXz4y9L/zMiTND6WkPFM88lEGuGbIn6nq3w3+AmZanTeOSjD3t/+qYbp5+cz8OxOqMxur
Ddm7g6f95yI8fDeC7/sTfAUNNhmDPPuvrE0f8ihr6n/8TTgjZGIJZWyVtiMwoEgFivf7CbqKQlFD
byziqzFrdjWTaoW0cgbeSqHEQDaBcjnz4bYtvDhG6aRpbWqGINGzGUCSAiIVO8Ye2NOrsw34t/Sh
HXrun6B0o1PdEHz9aPrDKVRTYAGS2kvyGUyNC20lVSEW+HQO9bzyvNTIxpiMM74+08NkzyABAXBd
OxjUupv8tOf19NBsYfFTAaXZ98CjuSRJ1moCbxYSwUxyMKoEHT2thoJ6AThcgw2xhaef0n3b7Fvv
NP3FwPJFOXBolJl4mUy6LmzWqZ56vTbDyFNS4HLVr6q5tnzzN5z5p+8SaFqyHWafTWqWr5fPNpPM
tCQkhBr9pY9zdJfuk2sp/8IkgfeXC2tv5AkuuCpr4wS4JDhO1MoD5h+zGOIzU97a6rRi6cLtiihL
kUnf6zPDKS9bQbXWP0FPR87US+KboA5Av6MDIX8HF+BKQDVHCq/XEEGOMrcsQUtMmun1GgaaXFrA
GaKTM26nBkaK1kzoUqqIoCYzHT1GIf7i0UI1hc5/pIK7ABLTa4lOEhmniuyS5/eyijTjppFhdJnq
tel4MXv2sojAZmsOHLFAJBjCIirK0OjMzYae+o6yL9bhf4p+K65h1nj4lBxO3sF/n3z868ppJEvn
9+X8wpsP3tmV2StSGSUKHko5+dcwer5vy+xayfsPl8Us7dq5GGHX6kLO2tOI5fd+d1Tp5eEg3tdO
9BBa7ZUerE3lLlkjsPdUqvCEOrTFr7VKwRJvohYjGaQONq+vJkwSwNltTuFfBAB72TIkAGXBw4mK
iLBlA9MigwbMBLM6O1n5Iilr9i4krUQBL/P6Zxvk6ABwVyZneOpAK5yJSso/Lu+N2MD9IsLG6gjU
5mkaVTDwUu8DxxoxO/MP6cPgle/LdzDD3IFKO7jRI0Xy5g60R6++lt+vSJ6/WTzMDjUKW+M9SHZB
uIWJUztI7FAOorjrYvrgw1XhDdNGDrzyargNoDTcXBb59iIhhmAi0AaRmo51Q3j2QUbeaQUk05A3
Oo8NjClN1d+3zpj+dadB9KIaM507gC2G4HpjsPasbECO0hoHS6+8kzntHH9YUWfB0M/FiD1YUdpm
IBtLHN80vzHM+l2mfi3lu2BtnH5ZDhtERZ6w6YW9/swKs7ywGh/WBK9U5auTpF35SvjcOgkIalq5
ZvJifXY2SBIi89nFFcqqJSwe9295ika08v/otX7jytC20XUi78v75mu81/fp/RoTvaAgdOOz053v
ZjpcKJsJfjBO1TpMSjuGaunZAiid59O2s6xtFdneZQtckzR/fraUSidrVlqrkadCiDhm5OuynRnk
kKE4h8uSxHDtjVKzVz4Tpctt0ceaFnl2ph61HAjZaTABnu8A9jXUiMZeKWivG1WyHoDp72/0qqfR
GNhuSjbQDFt05bxrAfh2G7uwdpd/nODXZngBLm8mbch7AQYkFjTi1g+Gxq8jIFk/+6D4hrG+stDL
Eph60ZmR00hsvdZeMauaenjL28+S3QysKbtdyc4uSgBXhqe2Bp6RaDQ0cuYwksm4L5rDk9NtKa9c
m29sZV6kMwGCrThROMRlHYGd3zD1lE1PkP9AeOF7DbnnX9gPXiu8rQjunZfY5MxW4qRLkgGGDK8D
aBfutIH+78sSBNf7suPgZck8MOd4w5ovgzMJQI9AIMugqScrg7JLE/ldrYz2FgDYlQzM0qpps3vn
wYAccVvSRj6dSrOLvCLs4IS89v3npEhuKf+vOHkhqnnRaI4uZkAAohuxPt2Uid+PPpFhrgEgM5jW
QW7gwfXDAa5x895W4veXl1C8qr9LVDTG8mWVYqAIoBRIfp9nSR95TH7Dq7UJnsxjChczAPwb5T1c
suBx79Id7E2QtqxoK9aN3ggXrNG0w9aJmIXzIJV5HreZF0CRtYGCc696IDyv5S+X7IW8kWZRSQas
1pxP35m90C84SHaMvbQJWM3WsR38/WCs+aElYzmXIjh+zYpMuZRRCszzXS+DVA8N9FRP27ootpd3
b8ldnIsS1g9zCWFdQFSoZL9HaXWbljA4X5bx1ufjMvT5muaVSVFBBG+BQ5PjVymRZ32w32m7FFSV
TXfo3DnN2+3Lx3mSZG2nFhWj68wAaIEKnDj1KqXgCGg1Bw5YyPQpaot2R+9evuKhlu0PreaxH4Px
WqFc3BZDYmoSYhpMYhMdpoPpae+iR8ONtzCxrtyeIlzyd3M/Eyf4K92UhjqDYYjXGDx8gN/qM9If
LZYb8zNNo9dju9GOzVPOc20n3zj7pJyndShZQMGxsqtLR4GVBTifQFl5091XNqeTQwNh7HVVwSOG
HHY+bqZc9laMZ2kjz+UIKjNEYLSJyZGjh1vRt8VVuh0OyntStv1zYm7kG8gvvL+IK/uyztwKxMlk
yBxLFe7p3NSnzgw5Fm1kblpG63nEWzLp82FlqnhZux+CxB7GPCqktJjQrsFDb/3AkK7Mom93lxdR
rHV810chDUf8Csy0I0RdtTUk8lRyk56eiqvyjtmqXbsFbryD4+dKOZhXFVWf5g67UWxX2oPluVt7
/67+BuFZ2nagKTtmQPN2FSfwcpWdQUybm124Ma2WHhnDhtjXl5wvKjxYN3pYt3dwMXTwyJjRHvdR
QBYWK5/7ybagftDrByAmbLD0w3KvdykJskyHZazMo1JhCltZTZVpOPezl+GbRRSMQjOaU28OLGLl
td+KK8D9r2nBYugVmmQAw6TVqolYthEkvmmg7PWTESQZEpUP5q2U7KjagJqxkeYq1R+S27ljc6QS
O+5oPEu9+JjtlZW4ZdE+fxiOIlaodEnq27LiFxTasKnK52YtxpsX7V8vKvDer2/UqY1HcwwRIB9h
uj7O+GHFnXpYuw5echKX5Mybe3Zzy+AvmWONnG7XP7X7dN9Q8LKOM4rg2rtt0TOerdm8pmeiIBHR
hxhaPc40ON6+Q2TM0CQYLZcP9eLdQ6swczkqEzq2+Fxp5Ly0UkisuXuqG6b6rofrZmNutG/9PVet
d1naolJnwgSlZApZJaTlBAqmvgM0dW9Nj5q6Blo5+4A3u0Rn5QxMCAmnaG5RalTJEKOSVquf9VJ1
ByfaQZ9JGRbSCwlSrT77cFmxf7GMP2UKFuhHctuUGTLrbb81XZpH+iv1U7uj3cmLi9241nivLPoR
ldCccJlalPgInKaqs3MHZul66++hBL+eIHtnrtbZ57v4tIk+rBViFg/xT4Fie0oWRVKRVmjYOx+g
6QG7ZeXR+S/W8IdKImQejY1p7JyQkH+TXQiA981BpQEHQhdukrXhUjEn/d0tnukj7FgHp2BPM/Hs
iGHLfWLE7yHapuDSmfczhgr9nPfB/doBWIxijTOpggdJYx5waT2votvRuJB55PmDr9odYhVSg+ku
2efW5jS6l+1z+eD9XFrh4JVj3ThFaUE51kynTTX2B6jEt03rr+DSihmuN6s6/5BztxVlgy/lJXz3
TJ+khxkJFEa4K3uj7+YIkvbcFQe2ZpbC28OMErVpGpIhaq1tVPu2L/4aIPwbjYSop/NPCWwHCIjb
/koJg31dAp4Srfn7xSvszDCEwMYou6JqKxZO3wcH7dAcjL2+k1evsMXl0nh66lS1KBIL+6NpI9BF
Ga+opKg/j0n8GDmrV8rSy5OK2Q8ZwpbIQU9GqScDFl9BoWA9JlfAx/Gy/10JNgkEvDRk9h8aTH+3
dkEva0eOVZYpzTM0/tr6dDNXyuI0a6cHHKhg00trTmopNQJZxA8RwkmydEq2eonfpUFZPpLugf11
U/7RHMqA3iN1Vx2rdzLIbsYVgwOXD/HivXYmWtg7qe0tP6DVh/xILd2rxmAz2a3SFFKO8nXaQeeV
t0FwI1lt/OdlyUvrSjGIhLVK3p92vtfrWmSW2WslkrXgoZggFJmc7WUJiwmgcxGC0RQtzeYqBVAK
advho3nUQBL2PaXYQwzjUVLmNOiHUXGtfrN2l86/XowXzkULJzyfCuYcU7Rr+vgAsPZRjZpv0A2+
v6zi0iKydLYFyCblfrGJxwbwHKJkg0XM7/MuZhJjrQa0KEGdeWdM8p3wzrzepjLWLd+HCBR2tmDT
1Q/+2utlaaUoo/0QIDgp6GJrqXKgf+tOyTGUjG1Pu67RrY0srYkR3khQ6VmT5SNGNa/l050CQpZp
rUHfLXmpM13Elg/wMqrMyuTYSyqY+wKY2zaSZPwhRQrTAcnKvbiikSFkeIzRN21fZ+/T9Ouk0t1c
XGnhL7yyzhVSX+9+qg7OybKQ4Q+2FzbTYy2Xv/+CCf/cf0Pwr4Pj5FC8smYTU8aD9SmoHy8LWHzf
kykx6YR5SXMLC5XqanDqYW8kPqI1/KregLKjG3gC+0ZPAIb6jhdzelQ9GBXvYcm0/4jWcHjEMYaX
Kx+IaPqwSd/ASTGfs7MgZoIm2IbOKPaMZj/7opZmIMfNb/xwk99YPPv2+qa9MQ/jQVvFvFuMgs+F
z6Z0JjwDtzo15jNWbwH8BTe0A72dnvhxpwBV6o/e5RVfjNhA9Zs7rAxUFaHU6knVKUrqnOld/aTc
zBHbc+fmsPjMuH4BVHKXBS46qTN5gpl2QywBPYc8NXtgqGprpOqKhFWVBDM15TQx+wg/OI+hzI+x
0Hk8xc/jQ3ole+W9rR3q5NaIVs7fqljBbMw0z0mzoBlcmuRTg/A2v2v33eEEE/VOhlR7n2yDnbT7
z9ZTsBeoo6y0aJXY0xhanyptk5grc5eLb81zExHuZilLtFaPNbZsr6dbFejy6c+GNMF0NI4MzFer
9GKrSyncZNyVJ2bxkFh5ygyWntOykW18CBS0PfkWkjwMs6/pueikzyxTuN1yZqimVlYxG/+3Vvpi
2n/6q7fOUph/vpTC1VbbCg3M9JMR5n+fgeh30v7fWMDZxMWY5qcccFdee5HGgPYI/IYYPxo+DmT5
96DNXwV757a4C43NuApAtWIkhph1CSyo4Z2Ru4HsIk4Ewmxe8DMPRGheh4fmNuEl8CuWjz806Q3V
3sBrKCfJiIP5NjophTsVcHrkyS8drp8iBJOwhkp2/BIReh/tOglG+spceVEs+8OfIgSLqMauiJia
jr3WUjaxepuSyr68Tst2/UOC2Esj5fZoRy2TXGq1i/JkMypwV/TpylLNR/Ktxf2UItzcjR3oSq0i
xS9NGHK7u7ydaLIwXSAft3mo/3ZZqTVxwjUiZwMAHRY7I/fTJlSem/Gq03Z2dG0An3pZ1Nr6CdeJ
GkvV96jXBvlcnhmE1Ue7CFeKOGsKCbfHqRjH3klYvxG4k776DZSIDTy2rqk/aeFwdVmlFaMTi6mK
npnZCYghT4fWS2m/qTC3/2cShDsjySxmz+aT0zFbTtPTJjby/X8mYl7Rs0gpLcOB5jNEJCd4xlVi
wWJlT9Z2Xjj+wJRT9q6LGDh0H6bj575T93339bIay0Jo/qVN8QXT/7UabVUPTC7gALQw8YrEvO7L
6g52iTVY3sXcI72IhmbTRCIDyPVakKWG5Rj1RAoGtFTgHrmhq+czDpKrPwKEr32aMWLWx3YWbe1M
rOAYlMwOwUdBrFMZcLKD+W5PK75nMZl7rprgDYq4CkLF4fDoe1B65VvZ1VLXpGAC9W94l+tuJR/a
1JWO60WhNfUE7yAHaW9IkNd7itl8VOrU89Ps6Rcs5GwFBdfQDCGgoyWBiWX9mVX3fR57g/Mfypit
9OwwVZXGe76fD1PCyhWfnTzedHHlXtZk0cmdaSJ4hdDsYdDu5/Dn1Kt7SZ/qD62dRa7lQ1GwMYog
8IzO6r3LUl8s+83ddCZW8BRSbvbWQHM7Aay/n7m/gitnPz8l17K4i2f5TJDgMPSMuVdVnV8eku46
peL1Tb8pnDVw+MVC5Lm9C0FDFiiF1qScKf+2ovQuvc8lepqNowaZzilfWb4lC6fERH8GQ9I6Qz+v
TSMOaMUdbSfysibgkRjVhufombGSZ5+3XtwjhhHAd7Gg4qXb5rWUouRGn+Z+JWs03UCSd5lqHMrB
/CBXayQqS7sEZhUz1rBb0m4lHFnHiVWHxlhEme+l6LEpr0/ZygW7+Iy3DWakgKsxdUcMwH0inlru
WLSgBJ643M+VpTDZ5LxAY+CJ12idFlfPpIHGojObkQdBpTHLimnUqCuNkXRswc/ZRFlyY5bpvZJO
vxJQ2mfCBH/Upn4BADMJ094Z7hUlvMqGlidv5a808C8aHtNfLxRa5PQFw+uTKZGriH1qy2fClY3+
FzmcXhI9NMz/ECBcG1JsKxmMKMwgFJ9knF2aQanZf73sfRa1sJhC4ARhECKIg9Y2cSWPZLazSXKD
LHhIg/rbZRFLBj1Pj82IfOyLeEI7CaKVQca/9V3ktlq/6eCCMJU/L0uZnZd4QiEEpXGXSTzAWgSn
Y1hJUhk9aTEn09wiuR/tmv/0O1v/whGCnuqyuEWlWDYZzXjcie1TtVNKvS5x1/lp9YetZ38mvjMA
MGe9vyxHhCp4sQKoo/8pSGyfsqxeGfRsTvdttGfzN/uWKb9m128nr6fRaU535PvuWmaqeaM/h08Q
fI6VJ3sn4ArW+ptWdJ6nRM9v4aDp5SSNiAWJnv+wRu1W7mi9i8phc1nnxVjwXGfB8q3WrKFpowG7
3kIz8976ru6+dKs/6/9P2nV1x40z2V/Ec5jDK2MHtaJlyXrhsWSbmQRJgOnX76V2d9wNcxs7/l7m
xR5XF1AoVrzXn/2u9pun9Pm60E3ldMAwYJEOoIF/+CgJgKY0nqBcYnjzOCdouJSJ29JKcKNbzhAf
khUOFsx7f8xGUKnQ67nAc8DEqJtlRbAoX5iDWvLYC+KZTTd/JoqfiqhAHKTUFc5x9ObPiHo5YvUG
w1RaQCLRCMamXtYnnyCUwvb5pXWkVWYmnyWWhixBGmu7Ws8e7E7+Zjjj1+t3tW0gv2XxyQLGFJw4
6xBRrwPZw14tgrbxsGH/0mHDXzkpP2V8zxpPEfXzt0/0TDD3BOyssMxmnFfL1EIToBnVEAwesI3W
A/0GbliBoqul/+HVzuRxLwGOZ6kSoIKg/i2D/cVdw0PqslftVxlkT39TY3QsC6PMiHEQ6HCRKBal
xwRoPwjgzWJvm7on0ffaElSiNx8aeMix9gbkvz+A8oidaAlKgqiNyLW7WKcGuTGbfwoObiuWBz7r
P1JWaz3LGFolNvJOwcEBZb8EweMrRbVvh1pP62bRutqJOD6nN7O/krqLBmm2PqrnwrlzzPOFyk4D
Fdm67dPfjrGwi7BpGGf6cbH8QsoYPDmfOSVKtf5y1Noo83o/3XWRqgk5K9fH+4cdrvDVmFsAeudn
ffXsOKfY6cGBh+NUuvi4gBir7wafYrUDxMwei+sdWaTCNWIRPvf2Sz8TzEVzOgFV6VgCGmdtuSmZ
q/jaTqOADVX3zMcY+DcQBpXevwS/XD+6QCECIjNi0XVWhHt25UxK6pQGnnlX+DobA02SvZY1O4GV
bvhM9LVQ71hJ/wDxz7uTUq5rB3jLGEZJdqWfwKmknvJiaq7+ZGIqaZ24yohfvQvkrgE3d53AYlDA
QglAzBWH9/J1DGWCOUe26oc2XpKEvZeGGEjRV7DAx9xw04PoSfCIPJ9HuuaeDkCuVf0PIPS4KlQN
/CHrRaqHZFdLQMf0yM54NAB0PQ4u9YjHqEui/mhIrgipcMPpQGFAQWA7Yx3o5w56qSastVhI7Un+
mEz9LrZ6F5FkdP1cN5yOjhUQlN3gwDDjwOU5tZouwJG3C9T8B90l2nwwSttzAEbkamX9YZeJaBdq
U68zidzzyI00yfvaKnxQmrgjk9yFdSFpF8ESyJadgicYKaOOnBEYnZf2wrIxrUsLlQJ9mby6rT0z
/dDy0ZPGvxh3wRH+I+lzXvzM0dBY7zMiF6XfAWMts25bYnuFLIJ533DQF1I4c1ihiipNk+Cg89l1
yM9s+nHdEgQHxi93O0paY10IAgh9AYFlUAxfyh5gcb2ouCjShDO5wkmJrRMIqo1ffc283hj866ps
GjUIGLGojglsTB1c3n0cD2SwWhh1Lk0ByTJPJQBwX1RwVL9207frwjbVORPGfbax0o9sdIE6SU7l
G312rN3g2IpApc3bwawYoHKwCOvwIxQjrZMpmaFSl5SIAh6WEYhz0uwyWQi2uflAz0Rxp6cNSznW
zCl87W7w5aAOpdvkZAQOGLU7V91h4/6o7K+f4VZ/GvvvQOuBuwNiB19BAhf8aKQUW9WwhzFg0E3e
qcGKgAbu38qH2ytrrFKI5hu3vtUXctfLPXu7XYXhdlVLQAz+VNwuPrK0U3ZimJAjO/tJAYjec/8O
XnOBtluXea4td8JjPdt6lsM3jd4Sdvf2aQnRL8IiEwDt9LveCBLP3Em+yFFttZQvtOVMNWmdXqkw
yPFPKlD8dG4dDLmvLXPbcs3H64puWdK5nlxQOSJMaIGkUfrToB0WsLKbIwmUVBCSbEuBA8bMDcIS
vq7hpD1gHNaNfF2xqsDOLdsvjJIeLKxGCHrLW47FArLQ/4jiKxt5rdC0adBWQt74YCs7wn5N8RCp
SexpUiIyky3Pci6Nc/lm0sctuOVL336ePmzU2acdIMtojBUjpG8eNlBPZhr+xZXhvABKhzgLW3aX
DyI187yaFzyIaXgBv7BLcsdDQfK6kK2BMAw06Jg/BWu0rPBZG8sp6UlfFMgRu5ucuKx3E8N13tu3
1AfvEVD+qOnS3nW+zrU7/cyeRLEdz2e2xnYXv4BLRrQqkRgDgSdGmpSwRTr3vLxrL+R+RZUE6CEm
xhusfwC1IlD94aRSMO24AwmlveiXbFjvxQ/h4hRnwLb5AsBhv06t0Ow1vwA3Qwwbvn7kAjE8UzdV
jURfDAQpmT0G3ZD8qjsFVE/19/9MDGeyFpo1/TjjYqlEbzsdkzFMAzxMM7Q//0YQEn9wZAAgX+dc
WatWi1HlcGVMLULQgUVOTz8cJf5yXcxWY8jQ18YGhoxXyC/OTmxW2W0xIwcA4dLa6kpDqEOC7Ifm
ddFfdLsuhHG2kChz103rkFGnB2al72LUNJrkLyzhTCOerNBJURNNOyRSzbRLUs0l5q0DZm/BuW18
4s5V4acgmT4MM6Yj1+mldS9nxXdXczAso2qoRMbnhl9yN9VeJaw/bfjoC8nqpQdj8xQXw4RD1CNM
APhDc7cOTklB+2HBGjH5/IqUBgR72J0RfmC3XhmycBnuBdB3mHK/lK3U6tBlA2THzwuwPIc9uXNu
MwNFDqvEDhT2KLDjiw7m9cPePGsgLgPs4fPTtP6qsyAGHFMYYE+Vwq+mNy05jom5X2Js21IRGfjG
Bwkv7bcg7tGluaVU2jpHrtBAijELIC2CL8OWBGRsaIngE7uC/l6qohuVkVYGgulq1r6ZpL/B4L/o
u7p1SWcy+Maotcy0LirEtz0FAcrynqedO2kv1+9EJIRzhEwnGkgDoUiHDYXWteaRHbKqJJEy56I9
lq0Sr3GuEWfyMVDpBh2o/4gnRxDj9l7RumDa8Nq9jjBS+3ZdNcEdmVz+RpwJzeYaqknaT3me3Hh+
vC5AdHbrDziz504nrIsxfeKzrvQoiXd5WbgFVp/+MzHcs6kxi0QVx0Sek+XY31PIG4gX6yiNO8GB
beqzjqCv7XE0k7nrabI5HtJMKnwDQxo+S+0HRhbiF5X8cV2jLdeHdrWz9nchj99hVS0mm4YOQYS0
fslGN1kSj6x9DdStifEXsaKBMEpFRRyRIgrwl/cEkN6xKgd8ScBHDm8DhOzqthO2hLbMzdSwIwMq
ZAB6fC46nVlDbYIPCQV45Nd9/6EpwKyxGsFY2ta5nYvgPvJlJi2mun4SjclxYwepWJx7CbuTEyew
0Ze5fksihTgfZxdYksgLo/DbmLgdIvtFNJm2rQ8CIyBlgFaOL+plA7gUBgnzTTp68Hn1Q80sdy3v
9dobsf5iFRatwd/CuNda90rWNBXUATXXKZ3K70o8ftUKSfBat04N0FlYrUd9G7D+nLElaqk0sRIX
vl08dWkXmLloLGfrmVpo72gwMmBq8gVXLOUB3VBBtppoVtCUxaOk6m5SixDyVmPiCtmAjfsthvMG
/VAuE3OQrtoLST2pXyc6KfiFbcQLCkaPYuU4KoXAwrd1Q/F8TZGBZMzZHIaEOjUxkEpO2o2kPncE
lC2WJbiirZ1DqPaPFD49Nio7AQ8lpKzfoZXxoSSHqfHZt2qfeJ+knmAj6IadAyAegexNBTGmg5tD
NoDg69IXgeehmoscovvmXl++gFQxKAdRd3prm+qTW+N/pXB3Nypyz4w0RXqDrLE4Jkf7wWHu5Cc7
A4s+K2Q+6FLjwTMxl1ShI3KkuluJ/Mdm9ozMXFOADmzIgFO61LUZLaZSI17LR5+xtdufJuqim2bk
Xq+D+3MIQEMekjdaBOML0f1etOS09RjPfwH35gfQ/VRFiV9QsMwb44W5aCSIOKI2T/tcynrnZ55f
KSwpMWpIid8kMI6TEBea2+5wBCX3Eo2gJQBsQvw+7lChA97KzecOS3DdWW9VJvGNAywVIMgxR8e3
EQnWnxM9x4/I99lOsd0YjfvpS1p4BaoDEwCS3Xw5ZMtHKyg16estcn4CgoFdLIPABJPMnEVrDVCN
Yw2CcboUkAqKXwRJUHjd+rJQNllJs/LQeuxPi2967Xc9yEChZXpZAHxWH9jet3ZYBv3e3lV3qq/b
7uyWUb7rvO5UC5/fhkFc/FjuYaQ9qqhpi7xfN+lznssvct01//67eSGDM3tSTcqs9DnK3z0gHdS6
B6MOpnkE973+0mvHzpl2i0byLJs4dvC5+KlHU3c99Grf3OeHWQgf8IlCfU0cZ+PULlKdyhCHStje
2hmh9R7fFwcbe4rrdav7lX+j+O8S7QPG8hsfVDk6tiRpqAmmHLbSiIsD5tO7OVPrZcFvqW9W1bWX
FJJNsDJLh+pJVOsQWcwaw5w9bsRbRbKsTqxX9qVZgbTPFNjLFlCTKZtAqbQwUeRgVpATkSQFFoVR
Zpd2LFgbGQsIHoAoAFYNbW9go9sbgEcP1hjZ7dD7RIQJdNGfpAkFJrURjl38Dk7V0QbNR7ee69pQ
McIisOo9NcEg9l6ctGj2y8AY96ALLOeoMk4iSLitqv+FeC66rZpesai9dkIjus+C5b3MwgL8IpqH
isRdaaJZKTj5rarZhUgu3FCBtK4WBEXNpe3DLLud7VsFxHpZGbuDU7sd+5HQKUSlwZsIFRz3RiRw
LptP74FdZTV6h9M2SsPV5f4HOPdusr4W9Je3LhW0w+hWmfjPH6BIS2ElXWMhC247kwZpLUcNBTms
aST5uu8+ucwREaVsaXYucnVdZ09mluq47hguskkmv4k7tDQrVwbeoMBeRXI4R1tUWq3oiwXVfpkp
GsCucrPOjUmYuEZHwO788lFHG1BkqFse4Vw9zvN2aoeAh0I9JJv9g6zX9LFUKyZw8CIpnMOdGgYm
rQnKjWl1lOc2tEXpvkgC53Y64Neq4zp5MOr5DyZl93XSiaqc67/BfzbOz4pzKQthmL8cYORpfZqk
o1Nj8SxM8cSum4JIDOc61oekDClyFbynx4I86uovc1EDfR6C64JEZ8Y5jHoA+Unew2FY/U5OmDfX
5n92738Ak8f5CCSWEl9PQlyjTnaSpf6NEqCbW9HB1fWTc/k+S4xFWUaO05qtNmBAih/ybHf9nDaf
5m8R/HisNVol5l1w7106hHE7BnLb+uOyCDT5897XHjwGxcHTgcoiX3PplcZuhrjBiH1iuxPW7x2s
mSW2FFJRH2dj02wVhcFNNG438npiVnQ0FIjKvjZfJ7+/rUN8sG8VfC0wLgdUjGh4IycRZutGrHMp
lnM2EkYREX9AbNnt6y+K3wOFQv0yz6FxQG9ACKT0571dilv//Mx1V9qUSpUDcZL+syxfM/XeyQWo
Ap9o1Zc+4VIG53cIBWing8ECVP6UtA2wRTeMXl9NRNkNZi+5GnUmxI2yXCLWnDMWmEUue8xUSYjK
W7qzy0rxTbsAs5stDU9S3RLm9mXagKMFe2WNuQxvAPhIAsAy6FhrI9RrST+95qBI99Ri9gEd5ifJ
6LNJubXjxIloqpherVvSEeWHdJ9U1AoMyci8YmTW3aSb5FB3mBzMhyKPkqrQgjqru4OhqW2EGMJ0
ewzCzC740Ied1CryfWbYs2AnZmPKb03tUFhCz9sGxjznSk2z6Qq5pMBQZOBWXOlUWKR/13aAv99Z
z9jGeJVv7Ab4deIv3kZyeSmb86+mDgTFJW3XUrom3UjxPILcuU2fe1kydppUGRMWy3XjJ6b/pye9
rRS37oz5ONtWlgQtMDkisMskkY4dlujfOprLX8b5sjzpy1lOgPyFWlvh5np2hxWWo9Ml/z7puBDE
N6bRQ8tiOn2Cm8WHNUYMbH8AMA2IiLr/x5FvPMTz2+Y3e4C6aA05wW1XNYaMpsHTtC/tv99AvtSJ
C9SmvhpYrq6wpnoKHrsnM3/u64frF/Q5j8c99wtNuCgtSScHxAXQBDC0UbZjCWpuZrCmbmsHCBuT
xwQLBl7/CkrQCrRHKMABtVNUjNo+T3ulWltnSD+d0pljcyqzGDU6rMwRP+bkrtFSz7GD66r+GRys
x/lbBufYzBLoB7MFGXVhuxY2XPRMIGEjYbkUwTmBcrQZ0Mix7meX2mmak8dKyw/a4vhkLndaYrbu
pKgP8jJqXtpnKUAEnJfrSm6Mol3+BM4XJLZJq2EFzS++ZreTb4Wz7sb3TqC75ffydritQulbJRAq
OlnulbdWm45kBIzlYo5ekX7V7FeBVgIJPCpYSYAmqa5oj1mJvRdWo3iVh5+ooPXd6Kv+vJO+JP+Z
VnzlrB1UgJ11sBeVVXuHggOmF4FLCMze4F74XLZT18+4rIq9F2nqDsjEVFvwxLdio3PD5wu9KeZB
pHaAFD0yD+r3Kqhrlx6dz5rM9B0sTwEqFuWBCYLM/8O1/PPg+GFTCVTSLebB15iMNq6tRA7zlA/r
w0miLgtW55JF8ROIm7tiP+NFJA86wkOPnsajqK6/0VO4eBbGehNnDiZN+1LG+8dvqfzyi+4prvLu
YKBi9M3QebACKzI8dVdGIjzbjRD44uw5p9M2OHqG9U+/63pENZmrdoe6fFLnH4IXsr6xP/3478Pm
XE8vl/I4DhAkH5xXMrhG6muvRpgdCq/G8Myv2DW8ESAPmds+ES9+FC3BiUyZ9zva3DBTwndkSecn
RR9fa6MIKoPsr+spcgScq7Ecas4shpomtQ9NzvyWCMtO60+9cpR86aeLqTyXK5h9iS3T1KsKX2Z+
/oS2CFBmsYU57xkqqMAZfUfJz9JcEXTYRqntwlj5FuJi9fYw9Xiw+U3z3chQoU8QzigP8d1ahwfa
nOC7JTDSPyYLpqJurPWzNWZphLFtLKc9aYrqY+NVUAlYrfDa0XLRBug8J10usH4PwnWvaSW36HZz
/K2hr/lMBKn6RoPr8hhXWzp78w3SxbRVYSvjoUczvvWq3i0ZqpdlCDC9ZQZz/HhTpYHyqzNd8/9R
itpKD89fP4/n4/Q6MKR6fLasJ/VghGjLenGovmpehbExkY8TPA2ehJBOdV44DdQ1+loJUuCmBVOe
kPD6AxTdIOdnkjiz47SGSoMz38fp4s6tFuiU3td0eB2XThDYi8RxbqWWS61BOgqqF/Sv9O7JsN9t
AM8NQ+Wa9iKwToEP5SsvdZ2UjbM6az0CxiXYnDVgIouhaUQxGl9+kSu5aq0VUwM8ZCbs0drNP8u7
NOxD03XgcO7NXRpgren6zYm+gTyQu5TFziAtUG8InY/FT1+nL+j1eRhDBTV66VZfVqtUfqQHUeS9
0UK5eIk8FZc55XOerwxZI+jek/h2UH01GJ+xnYowpLhRgN/VuC1bcVKOZpi7WSiaqRQ8Dn7ISJGY
NTAMSPgOWutLTW+13hIMR/wfafg/n2CL8zc6gFKaWIeWnQ84twGIawCSRx16BaBmHv2uBWJobaEt
cYENAzPbOiy6XqrcHJfBdTJX85vI8bK9zLzadI1fkomFG1HnTfDBt7jIZshap2lkE+4mPhEAm1jD
m2oogi+T4PnzVRWMbWLbcIJ2S9/cpJXjEUcLRkcJzPhgjCIPKlKJczZzlZsm1twBDpNigB+7A237
0DPRwOCmKTqYoAHrswGGac5McuakydhCp2l6kgcQHGCj5fpL39TjTML652cfvqrL0fVf4wfaDC54
Ld1F/TKM/5JyFMPJeNRnUjgDmNRcKfMK9Eaz85q0dqRhPgTtU4EuotPivjdZktt9MXWYX1jYrdPn
B0OeBSjQIhHctUvy/yaXKub1SLO3WCMIRUQXwkWtklbImcZw5c1i2S5ZrC8ObcETOX2/fvHbqd7v
O+GXSFmBtoS80o8AXxRpHSbWK0wTjVNYoiKJHvEUEa/20lMpRdclbz1UDdsNAPhfEf4/h3DOTK6Z
07EBBSMy2XFgrlOiCQ3akClqhtk8TanxoWKHPrguc+tUz2Wql2beYmdKQt0IpStr8dXm3Zxr+AVR
p28zjNRAGqxrDiCJQL18KUbPW9vqkzUaz1wrCZLZlRTX+UjgWbE+vo51pKM/K75RBXriF/c10IRF
mKpbETrCVQOni6ULbM5f/gYaJ3qCPSoYkP4l6VlA5l1n1K4CpIW/OFMMCynGioVv8/vxvYonNo1o
PrXGUc529sqUSkUY75sXdyaE8xzl0qbLNEOI6dxbZF8A3if7dl2PzY+xhv1wQwEXDxb++Uyjd2g/
Wbi1dI/iQ/MJe5u4j9Tt0Rb0KYqYohBjW6vfEjm/HuvN4IB/Hhn4THwrfm3tHh8QwTsTCVn//Oyd
lYRIrZnPeGeoIrpOLMWhk8dqYOiDyGltuUWgFQCrxzax/MxnoU0yqwZzoM9QjGBee6TlJDC2TQlY
Ysaop21hAIJTJlnsdjErfG/jPndjq3At6ZfADFYfwCecGONc+V/NlZaXM4OMjHrclMgf+kD2+sc6
LIAis3gI6331KKp4belzLmz987PLwU7sNPREBzBa3R8B1BMAkUvwOdxyBOciuCPDd6RbuhgiOpUG
ZXpfm0qUENttx787ObAzYlzRkP8Yha1o2Rvt8j+Q/4vfe/XTdLQ8K2pXIqu/WKHGa0UDDfyrKNKD
g/Xy7JIsVZNc+RRnR+v4IV38krqly4DpVfkAyMieSrTCBee5Ves5E8unYpJhwMzVERMQJM5dUHcN
x2ymmJBb4rF4qGqF7VlbqK070tQQTjpvG8w/Sv+RkaH2C5IYKG09TT5QKVfqVC1aea6aGz3svDqa
/iKfPteX+2Yykki9UsB+BitB7eqx7Rk+anWotTeVKvIgW87qXBj3+ByMS7G0gTBNKwOmzIEzflBD
eb7+xkVSuFfXOIqctg28yAx0ypgCVKkm86NqUsHRiS6Le3pjVztZK0MbY6bBiK4YaruCSFSkCvdh
tNGVImNtwR6awTOUHBwbXWCNu+sHthWrnV8LF0zEeaEpRIXV5TSo9UgvnlgFRmUTw/VUgB6qimRx
sXUDHx8PK8MK9QGbtK+/TbKfDX4bpWHxkD5hN9pfVv6Qm/qWrlS23nTP7vM3WCW7K99wAtdV3xgG
v3AzFudmyJKbNF/ZWFZCQCPsnjTwywCGvzlJGImWohGTGwmIi6v7PAA49rOoHyAwIr5PHTcGzduV
1GjOsDAu91/TuBe8h83y8dn98s3pHEtdtbN67hUjbsVJ1F7WVpkFriY0ew66YGJkPbI/P7H/ODGb
cyk06UC+aUKcfMh22pHuqj3bF2EvmGTf/PJhc1rBx1xGXMI5k7hPrYl0GaryXVdaaLiX82meCulG
ZTTZk2zA9st1Y9m8qzOJnGPBFKEGfBTcVQccFrlUvcz4mwagfiaC8ymVHHdLagOEdInvcjl3J/qc
adS/rsemVzkTwnmVOB6trmzxjcvw8qr63dbynVIJUk/R9XBOJSPYhf2E+pYAX9Qo76nzkQErPV8E
ckTKcA5FtebMMusBY5HdUIaUFfI+yVkN7gzMGMWCkxNZAOctGjIp07Kyn02x4mMg89lZZNGO+6ZC
CH0AwKlpwCTjTMCss//hH8MYT9RWy609FHcDVs//xprP5HBWINMMK3ExnikWYkKrru4dyXq6bmib
SZd+JoMzgjqu7KJZA3rlrv+qrww/T1agRAuQYdDXxRxOGv2NROTEMjgTdSx2cjfUqtqU5JWEB3TX
fO2/W7ssiDH4o8yu/KEEeeD4Ig++WQ/Qf4vkQ8baVqg2/PcnpNsvtqu9SEEVSIsvBdnK8+q3GE1/
LiPqIQ9M/irNPBevXAbKoFdAmzXFPbJ2drXEwiaj7to48+snu2n6Z1pyXj135KVwPj/cHbtXs9zL
9OLbdRHb5nImg3PpQE7JlKmFKmpklaEaKDsnUB7mjyHosHhWH+qTKEff/jaeiVzVPkvRshILz3R9
BZ8MRt/HE0nd+HMzZvYxK1ZOnqj5sekYzyRy73uoKCaCJuxnoih7A4S5m6Q03hw6vjWxcGN305ec
yeLeOG06ZXFmaFfMD0UB5vL6xNi/XwtGCHUmhHvkckLyAcgfeHJLjQnr7wA0b/OvWQGUymbyrpuI
SCHO29tjJ6vjGqp285NdJ0A2L/xMXQSdmz9sfeXPXCuXgBEyUOfjjGJJ4tju1l2P2ALKm5LIT40q
opkE7MQfgRInhlOGqm0mFzQd/EI2AeBgOTsjkaZQ0zIj6BRDOSQj6+8pbdTap3KPEXaswUXjPHUP
ncp6z7JslHUTY3GLuIk92pTT3kz09JDV9rirGBhPh6Rt9gaTm3sHyzP7Ggy84Vj38cGc0jgclmQ4
JjKJvy6KGj/j/099ppjjDh1dUPkltXJsUow5qDolQWMM9d2itEpI9NS8s+1kPHXOYIf6pNiBBFpT
wEQzV6n0BQApcfqrRSv8yKa41Vw7oQCa6nO9cqnaaWCLjPU30poD1j5izWsnUt1obQwKYilJXkop
hTpyxYoPqxxjxHb51H7MadvfKKA4OIGjpdunpVbdWdhCKl0wP1W+qjD2tpgZ+2qkihqmvW7eV/nY
I/iobbvyQH/ZvNQ1aNS9vEzy5wYroo9sTvvHwrao5daahIGrFsl+641LA5/N2lb5VgwdoBzGuDTe
LdAEgHBaW7KoNRLHdQpJv1dNWQ0NEnd7eVC71C2wYFt68ly3rWuA8AYb31MbxEayYCsEKLFpKrfe
kjZr0VgxA0ypY/O0Y0tUFBoJQb1CniRqK095CvMbdAAHu3So6xsqS/qpHCTLnfR5Sl0dPJIe+lOd
x1oMYRuDonrgSwAzTdvrnjwwHLWEeQ3mOT3Dtn5KjW9AYmRHwNKTfVbW+X4sSfNm6ssQpcAEW9yx
L5fRY/qi+XIhf5PyGFWOtE+jTDLmKOuq5alWHfbTSgf9mbXd8DLM5eK3mCULM1hX5knm0t21emcH
MS3GUE9m867HXsPoYglWf2+lrnihDZnvoE37E2j4xDPSup9de6LskJCseMYFlZGxIBMdcsv0Jtk2
7wBelJ40UieBIlvSTTfH/V0lKeweXzzzhkh2FSQtG0KJyG9lldQ7ShflsZTG6QC8fXvHNKfckSKf
d8rSA0RdK5xosAeg/GvO5DGSluvKZ9Xv0rhR7ruG9qexlJQjvEP8PM95By4ucwI90tDnd3lcxBEb
4slVzIGGwAWyAtAyJYG+MA1NT3lyc5TSI4sOgHFFWy9SigGJltnTfT7ZwE2BKPDroG2AwXlrNxnq
dAKraR6VermEqkEwvVhKGA3P9ToO9QpTDbWjq5FGUuAbM6XazWRs3Mwo+ygeqQH/V3Q+6UvrhH+Q
7YplUL0lNtKbzmk0vy81mCW4i0CqA548r6azBjBWrDgXDqk9VUkdz+6YHZhOrezkwjB2RZdkNwbQ
Uu4HeZi+2UvLHs1E0g6MZA0MZED2nnXkBvgd4/3QSxYoE1rDm/LUiCZw/Dy1MfYsAMfp3NSRNU/R
XKX+1E+HTFXvOsUM7YF+jSnFJQKGGsOUfdwfsXwesBgUM0b2oKkfU2zva/3HoKBQpLK90qZfi3i8
7Wl845RxWKYzKsS2swMcyY5qgHIkNMiX6WWUMDgBHCF1Lg4yKd2VTYbqS1Dbe80YwnzqkOpMAbXG
vRprh77vb6eKRkNHNFeLrRAjwTuMmAQlFgZA83WjatrXzFGjApt+bDFTV5ObXd83710JpgvNaH/G
xgQ0FFW+k2wrpIXl+LRSY3dagK+dDc+xadzTuT/KCNFcbCCEIF6/HykGVAfrYXLIUV9MHxV8BWRi
xYeTjliWaJxvfb08NI12UDJ5CotODWnXHHN7fExysu8GE4gAyV3ByIvclTsQn9uuM1cngLE9NcUE
Wqr4RZXRkTLrFA6+BHQAmP6AQ9a6qT7cyPLj3KLkwJzKnTFIrk1MDmWm3kmy802l6a056rpP9OF+
UQvsC2tsn9Hup5TKvtObu3qpMeAOAJjIlEa3ITUwouTJcAq36uI5O2VJkX/BcGzhqhZgTiZQVXit
YTw4Vq+4naW96eqCb4Ksfq1oAzJM06SuTWf0IecZfBiTpLvKorykNmtgRX3rJvgk6TkwLeU8nDr7
VioNuDVyp5bOx2BM3y3SniiB/gQgP3AzBcrCNjZO/IL+RKvu6FTO3aTEd6CqfF0cyfQbDJ67aaI9
dtTZ2dbSuciHT2Pa3ffAv/HavmsiOhHTMxUjkufBZTlYrWM9UOXiLnG0AzFiP477wEE0xdIKgB6j
ubbfiO6aGaKerB4/UowoeUtfRNKcf8mT/Bszp8OygteZRnFjzXaUlw4NErbcdMv0rHX9iajkoZzn
xs9k/HOl1OHTKNmeWZXHctaObV/6gwGuBGanwSQld9gEi4ok/jm14LzVdHTQ+gocnIZpB84AHtWO
Wj7gGDOvkYpwrDJMFKtV5w2mDDK+QQ3qRjqhpv9ajdVbuWSejq9p17QPDWmAkATQVKnQsKkOrImS
zq9O1+zqHIPjpYwWKwbmSTo9NxPuuUza3K3M5WdCzAbwME4wEPnnIANT0qYNeKp0LwYQaMLmG2Oo
1BNyliclK1+x/DP6jRkP7uRkj31VdC7YLsI0Byx2V+ysER93AHsapD9Iswb7clrHh+FUrqJb3606
u5klTfYoMB/dRU4/5BSNHAu0uNL0viyyFjWTxIKCFbcO0dfQN2euMffKHKHIniMXZBKq/CbVyJ3c
O81HCZj6H4npVEcgrqngjldfOqxYe7CQzq3xNzwAld3Q3g6GQTospFi8Hj2et1Kfu6DAxxLztHOY
GcVhweJ1BwPJE/uRIkjYsYV0fiKNfdgxE9wsUsfcxu7RjleSY+tg0Luxk1sFf6lQmgg5yR0Wl6pD
PU+e2aRR7hQByVWYcQMTU7tI0+ddU1Tg9S5MxSVZeTtSNXTIcOpGeNG6e5z1ISCpclvK1b1VY9eg
mYBC81+MfVt3pDy25F85q9/pAXHVrNP9wC1vdtqZvtcLyy67hARCSFwE/PoJf90z5+s6s6bnrVx2
Op2ApL0jYkeE7mAyCgI5mwZ/wA/40M97s85dUe+wJzUpHSiWObn3FCnqlotzzSiGjwd+HMK2nGDT
S/V+UPxYdapoOMPiESoj6ttGYxYQmPD2uFF2EzRJkCLqGhrnlr+4cshQKfQpd4Ky3lCatuZ1mKIS
M60ljVoXGTXhT9YNGe/XPN78l44Pe7pteHLcN89dy9bWT74zwL5TiEJ8A+HzVsJxP0vs+mMUMCdj
2rmsUVTKIXqkijypmKk05jAXJlDqqqpYgz9M7MvACc4datC0rfSnV9UfLCTPISJ6U+MZUMS9lya2
q9N4Se6rKX7x/O08ihAqah6U/jg8NNa7SpRGjsNxXLCnWK1vkpyjGTkAznCftPRmg+UyMPv+IJL+
Bhxtk64h/TE088UGdTGNQc4QAN5gJ1wE2Sff9F0vTqtj19Ssck25yx4Wt31zOQ9TXRFUW3MAIVn1
xtbufvO2A2xMsorYi6T+fc0WxOLYBdoD8kOI5By26gcdEngN+90MvyF+H5rqq1LIbwtW8iPxBIzc
appz49x3icG5ZvghcecUFf47vrnrVp12y1uIyTtd4ThIQnkT+tvTVpuD00MHMKrljJHxA4CAOwej
93bG4+vd9nGbu06dC4IKcMUuMVVO0Qi8BV3bPmsm74h2sWAEYZAquO+0KqkM9zSofsGWZldvxuYJ
wZv3TvMlXf6hKVZ1TKcnZAS8sGpd00iSu021XyEZNhhRGWSpJTlVU54YXM5QfuuIB4G7jjlBs5E2
7RzPSVsPeRd2asGN1vngwOU2CICwhsGRCCLKJnCRKLSeiAiSvXHoeW3krna6k8CwOC7zA6SSO39G
lDIZckSoFmEEtxid0HTd5tOWmC93CCtsq3UZcPUQKve+ZUbuacs/e6erM+QJqwLjmg821sctbK/r
EH85y3CB1XjGKlpopz9ZyaCgdVK9fixjUixx9KCs8wNBcohw7nZV1++xcA6mxvE9fI9nQTfcTLnh
sCg2OPYmFV+ly3Ifh1eL0muOvQrNQlQ6TngYbVT4eiqCWP+QcAFN46i5rqFfLK13QlVfhBU9d1G/
X7Y670mHCp7fLiSAJ82GLbwTo0kr35bzBOGJs74kmOXLEXVFACzgYamiTCpT6M2i5RRps0QInKow
UCj2rUCgAX2iOLfG1r2Yil5XOZJ8cw1oiKV5obD1xKunlzHCYhi2o2KsTYXWWbNuD8iAbzJrxkuv
gGBs0KcqWy/oeiJMbfk2jz0f2wamgNCut+oRzd9V+3HqVl06MPPa+DjtLdDHlaZOzQBSmJ0Xuo9m
0ZjE4qiEf0UjzaeG5Yyas+L+Ieh4wZLh7C8xglO+Ad8p7eUXFkAx+366RUtaE30jHPS/3E9dLnYJ
h5VQPV3U3Nw7Ct+vb5dwO9ayeQhlW6huSx3HTWva36rYpL15jEAaunZ5tPyHcH9o76H1151y+udx
TEoFwnviSaroc9j/cIePQTS4eGHGLeY1SPDEJ5hBxcgRn1LtvRJEmEOYk3TyzGV1nBxoTjTceVqd
euqs7NlRj7RO8NSsf6QdsrnDzPpP7Hc7398OHdoM13lyZravhT2GI1Rb6LFuUOxgF4Bk1bj5PHwF
GO2NG552qgeJe4/I8dS47TlQcHKIbmr3fdKkcCcvG5foOpvtPHhV0Wg8oAPPXNJgeaDn169tWxU+
I0ctGzhafDG0RDYaCtZfaze8QWN1l7Bnb7sHG5bSjt1xpoqke1b1it3SFCFKWxAx5RLC5iSAc4RD
MgdxYAw621a9+UNzGzka9xoOUt4lwLncIK2XS7Qa7IC4WBQIzknSuWTTzw1naLNhAqrdsOoQIObi
sKMVqIRu5+PaIjAuWygra1iaJEgJFN9NvXGPwr8EY+n4EqDrnPsesh0Pnnia+FuLpIaEqkLoulyb
e09j649Kbw5zh31KgMDhhmY1OKj+7LW3QXOkCV5gMPzsdzKlWuXUd7Il+fE95zm4VbrCLMMiuK1n
Tyy4c0hy7caXUe5C3wd6XybjK6Zq06FG02iC5LCiGE+nYIFbZ/wzEZelnZGH3O4tOAQ0i2fTumXI
6iLi+ijms8vtUfu28GV8MkF8M4wMq2pe80mNj/GKuTA8XRCNGniuLG9z2J9lZJ+H5MP3bWoiXnBR
+elaT8cOW7+/yqKRT1Svhyril7ALHlYGHl50Lx5ByUN1UfMNfLlJnaqBaH9C2IlzDCLEta0q7cIp
qzucHG2zJ+gomuTW6sPmjIWSa7nZ9RDCEyxdyVwsELEOXhGzx8R+rX5XyOChD183N8j95l5F92w6
bskGhbdTDFV06/BdFPDT4GLArMc2qizuB1aMqtIYKkEkBZR+0h+Vtju/xWSImxzj0JwIbkJVS5bz
ANMG89M046+W9lBP0P61Hx1QqAmjIxW/8fEwN9q/OBZIAkAP3X9FRGTCF2WIGpy3Btm6G0ba7Am+
uo9DPx2tlqWehxsFBhNyoTSkUG4ln6j6vTQKlnvd0/c5AgSHkOZ77vXvrauuRi9vm1d/f4o+JY7T
ZnQVV56E79gP9oAuZOZV4yUwI2BSH+U+h93CoFCUNvxXvSps4gQegbydH5WHH3YrPedIpbwlVbRP
kvYG/0bd1Dq3defAxuc20d1+sCMqYByeUt0b10H+CUmnKIa8/KyXwnox7gf/5bc2B0maGcAI3rSc
q5WVWoVFhZsnDMdhg+2eY0oqmouxE5lqxZHz/sZo+F9X/Zx3EbyM+remu68Yf5y6+WOpYDeQ1HsK
ZAXWvQVOWgyz/fIXTHK7r3MF/7FKFAATSQ7PgdNUodjFc2kD1M7mEPTytqXkZlxDAH227Fo83H1E
U1cvUyZbno7R2+BFp3rjKLChZ2qj3K++o7ZFVjtfgLSuDm2LFoe9ty5FZdFhWL9gsw9jJbx3IG56
hWMVC8TXj17zKbCPoK0sPbxirSCvncLraJaj45C0Tn5q4qWAEG+pvY/mGEYIORzI0t5iANG5xBL1
bzDh5pNkyivRF0bV5QSNsOhwZIQ+3MPG5WFm8bEjyeMSmyMK8YfQf248xDI17AiQMl/cugjow5bU
OcHkT9TtfdzYrZ8LBLFnjrK3ME5/bmNVtp1/oOoJ/gc1zJf1feBPJ2g/MCFIc1kF7ywij0g0xqwm
6lGMZjki/t7umlPM6S3KjL1P+tfQ/TY6rnNEHd0R9gjbg4zS+iBnP6WGQrJSLDXQDYpZj7jCVjoV
FbRGCYc4t9FljSa/636SPtw5CS45csKwp2Rj/GBcVQzeDRnJoVPq0+sKv9o3Lowfqw9YtMe4jOOe
Wu/gJX7RbiRHS5cOjtlXdkk7qXFnqzx2plyGN4PsIBajFmVjt1dYAZF4CaYJjw4y5LDtBNsPp/Lz
ysqbrh9vmqguuhFVWAQgITwY3DPNFQ4R5G35z5TvuGAZw1GJ/2wRArOxMN1Mlw3kk6HGcLFl+Wj+
0X4fK9K9enDtqar1ldB4x5InucC2m7s/nXo8alKXMYBDv3p2NbbSbTtpB6fWshzcddhFXJYKSx2I
fmqFP+29JcHeTtAB8y56HVl3Ftq5afS8oIUeP6GKOCzVYApDoUAeJnLV6/ALVhAV8uqbM0IYUVSh
UUYW7qdwEVkf9Nc4sg+swqddY3vXW/EI45arD9PdpKcfTu9dMScLx47laaoR8jeWND4zd3qYoivo
iJx1dyR+bXGcmOEt9EY07MjW9toDYzjhfIq+HDEowYmiFqAJjO+cW3dZMZMW7OArUjLZ7lfza6po
riMnVTHPwgroAc8iGA3H7U81b4W0qojxZRDa1OJcSBzAWB91RUoWvk2z3UfJOUJTjRzakmMXdeJf
I64nZKqJ0mmE8zeqNXhRnbldtZPMPwJRA76/X+ZoF3nTkUbOTmkDcO0unOt3SHfTxhGQn+LJ6cUe
SlfM6U5yH0XreiZsAIL0Dbr3b3S5x4N86LctD6lTNnZvRydftjcOtk24EyiWFyoAY4Vyh2b/EGm6
j9hrTKvj2k4nUYtUTBrTTmDOkngnmo8ZoR+xIEDs471EF+7AyizdwuVB1tvjBgfXOcISFMeadPeB
2rAVPn57u0bRPQeLYeYvKEfogiMN+CMCBTO2lkyPeyGwsbhIGDFwT7PTPhFe6voXglK6ISQNutth
eYgZLPnEe4Xxx5jOqZyfaw0R2PzA0bcrXFjOj74AZNFc8EinHGT3d+EhN+xX+kWSMTOgNEc/nyZ0
L3Ee1PsWJnlAGTsFFABDbf5jAMSn4ssJGEY6EvwC89VBQxFtvzq17BwD5dcm38fQZqGMcxE4kHqy
opWIsm38EfWDOSxuuJ/9+669l/GjbdWum18qzIzpicHa5dyFT6ECvKHqbK52sUN/2LjPp9YrNgal
/He6vUZPC6xJhqdkfiZSn9cZMFfS5lJWxQIQNo3VHkzjzhnWYkDxzAO743w8OvOcVUJMKTSicC1K
rpUdbrXEUQJro13V1iWMpQ9h4j60Y7gnots3kXOtIrWTBINY9QDOTHZXKyU4AFu7KQGIYNwB+50H
cigEcrh5heNKL+v64ASwsvC66RjShQAVmCIkDAZD6VfYGX2/NDWg53ELTdZq+ViF2KnZGPyCgKg+
NDrIOzk++QKJuTJZb5JlHTHB2zi7IQ4LbtEfJs0noeuDmexNHbvZ7HoANPUx9ORJgabSIDkc+Tlx
Ccfvtuy9nQ2nh77FH9D+YMpgI0YO8/qYtEOxevNZN+JZyuWKXTPHygI2ZF6ZFKeN2Wstp6NSHhra
r02bPZnax2iscM+E3YWA/udNlEPk5roG/QZ/HlQ//DTKZEfHWeBaMFTzpgFnkniv4IDv7NLu0ALe
aY/eAKAtffQ7rnHSvkLEcYCicokw5aZgvo0M7BLZOtm8sBOc1B8W3tY7tg63cLFGxG30EQ0K/IL/
y5Iq87B6e9Rr4/hrFQNgrAgQojwIAtSrmW4mFt26W5DD4uiGW0zTK7nrlxkKRud5WYZvYLdN61jc
h1W8I2t/jAZWwuUm3WZ1rIK1kIkqKkBxnosb48MYasxCbh5JM2ds9vDjCSoXm7XdWKC5zU38Jgdz
WGsYk3pJHtcGdkpVMSAHNXX7/h4wSdEmEfbcL+W0RybDZ6uaUuOjO3pJ2aLv1jVOa5G8ivnZ8rmM
xbaflnn3fcrbTu70YgvlweRFNo9w/S51CKv6ThQbpQ+uh4W3zncRGtx65mXbqKxCuIYLUxiGamZi
Ww9wmOz9AQtpiEo3aD5HClYe646s9ziPy4Tbm4mCIfKGc7MOKWcnaeK8p0PmahQHBGPfhO/qejsm
Lr9fgnaHWrBA3lnaAgSjKy8Hh2ZGsJsqnsrAAxS0gZrzj2wEsVRXO666c0RRwBFVbKS6bt1yhg4Q
NQluWNCjyGvWfbhUhQq+eg1v41HvKSYkJkBMgZFnt68//GZE89WfOl9dNKeFjODqqYOMNUGBhL7X
ysf9mLyDbfjRLFUeMAnzhOERppAAREnuYgS5kxeP+3vPRaEsefw4rbg4rD06E9wpvz95XIEy5EUc
d3nc0Wwcn2HOhLDwooden3g9dNd1Ds+iM2115pkNJQMtjbI7KyCUcg2eeZjwjtul3Z67GDEu2IsC
jXjrSYJGJ4+VJGnks0ybX57m2dLGoB77cljj0sdBHc/1UbbjjgzsOpmw9Gd5SoT7Sn177GV3Fxvr
ZNyNdwp4cjwijUPaEwZJb2Q17SFXA9EKRLzyds6EexCsO7oEe7IgEMSwn3oKYFgN7od17VHFwBNM
CxzCHC1HQxD1qR83hSDzSQFC1m6Yz0t/hTf+jbeZEqx8RmRzS2NbiHV98hoNoUFVdot/7iMIcsDt
77FRnqAPeg/65qZj4IpCZzfKOlu2HzX4KaTronR/CY1XjhxR2Q2eTxqpYgxQ0sdJuXnRzSjbl9hb
9/4sjvAFOjZUPrM6gtNIR25duKf2NtptU58BmC3cubudBb1E/ogSYlgfqhqdxYR2qRO8jER3EYnv
H9oYRSkgHoiWN3U0Ncy9HOC1qguPAg2U3RabrkF0rhTwPRrdctHB9AuPDDia3Ju9vXD5a0fXH8bC
th8GZpl1MYrtJoWvvqvEP8rj0c/CzX9ehQsOcr1vrPhAwtwjmfwpc3vz6m1iQdi5hnabji+iqlAI
LKzPnJbGp7blSQ4Q28ua7/4x0s+b9MEDON75WzcJzg7Qj+bVoVvJMVqSI9Tzr3jc7gFrHqN6vEQO
jImc8A7OdqjstfPaNdOvPmRvrGpvo2kc0kBAJm3iMLVwHUtNl7wvxL5wqb9wp0yqNlzSqLvGfX0U
Ev4cSxv0cGcjzt5h3lvXz0/9iKZ+oBGkAN361MzqzFoDQQEeVEAC7TsPAtxD7vY7t1Xbjtf2tvMD
c0YCBTbcfnnZpLNntnkOJbvqZgRlxAYEXztvy8YjmKULGOnY6QuzkH26zqARrQt8sIuenUYc6nX5
BcCUpsiBuBoOxsI0YQ7YSuPCdD0wRK9LpevttwCyjsAFj6YdFAHenNgUdyhKF0lk7tOty71+ZGW/
qVvlA1QK6u0CXOV1CpBQZLuE5R3G+lJndj9G5NiVVRu94B4fot49dJsPoUFMWcY52AJvGo4BplH2
MVrNpedeNvfV2RXOYQ3XbTf2zYEnXW6W+J55VGabFiRtGvoJJgvgeVxhaMSIgx6dZL+AOEvjsEe6
2wrQJsQpj87TeVh1stx6AsbnrsW8WAJtawFJ1K/GBx8VxM2UbhBCpDoe0Xt7YL+HuHvYSCLQrHr2
TOvuFdvai/VhK6F49IQDytv7YvugrpFptamkmGTyszXiAi7yjhi+plZadx+Q+jRWPSDIqmNpI7ZL
zPCZKKBF3cix8HoUprimy77ql90yYJ0E6KW174IRjPw1ncdR7PUSXKkc3hoWtWBKeVxswoBZTqBG
qANQSsxP/Fy77A5kpwTf3cMCA5wewujuIRJFuYpnPG1nc8dk12SYTXAQNlK91D4gQgAEMdQS4nVh
7qNek/ee0SbbZqQ7N03DbuLKBsAmUThWg3+tQh/UtcPyeW76jLiQ6LAgenc3/uTFosngJs0zVkuY
+fsx+BBcG6gBkiqdmvYV6fQ8gzCIZUOH/rarYpKRjX314zBkxpkOc6cNvtd9OkN89jDonvYEzHkn
PAo80p9SSxwftylswRWjWV22+d3tk6skMNLvI6zyQZsKJAPc20gCeYjGSqOJjz5wuPqVh7eRCOib
wSA57U5CZ3BQYR2gVUHHGw+unxIJw6vNbXEeVnN4CCwehg082yHxoHTl3HMv/kzWwzjG8c51YjxM
womh/mDwxFlwrd+S9rtUE2o8uFDVAWEcIvvVuINF7LLX7pDE3mdebLY1dxQdfjQDvsbzibmMcHAO
Saxt2XiI64xI7TxPddUXAxT5BzoFYheS+jlpiHsfhooAvcXxB+aXNwWZ0AlsXctP1mEA7pBEzHcS
Rc0O+595Hjs7nbxNdzdrXCcP4xL7pad79oyZqCTbPIbx0AGfT5imzQKBfVjYdr4I01V3SS26jEsS
5ppD1sMGVEZr+B3M3VYh9pcOPYezeiB+k/kgBEVcLFL59vVY8wdTSa+s0LJCJhSCBeFqKzx/QuNk
KHov12cHhANExxkqwKd+Qhu3LloejbtQrP4INJEb69shXLC2+gTA1yCdEs1pt5uStjliUyY3U72p
skqCARbkvrfjk1l31pBgN7BwxRYTJodlCLtbbUy9Q7ysU4x1JfftAtrLVku4x6XzT3U7LBfTTzoD
m6APFk7RabR6brH6o4NSnQJ7S6Ye+ZGqWu7GeJL5Ao3bq4iNdzuBU8ZSX7Hr1U5SgFiIniNsqAet
RqdYIWHB1Ro7c7bbbM6bR6cbgdTqnXK3dtegNC1xaVc85qu6E4H34TpRj3WpLCpNPB1JtEJhtPjt
TiVucmtWHd9gK6c3KHl6MBAgW0yMbY0sQ4LnxC7PSW2jkw6oxq7gjP2uisx2mIPVC6BQc0A14HqD
ijU69xzHfs29U/80QbCeVyR5X0Q8TlcbxChpcFmiT5R74jRvNcsTv2Jfcmv0sR4SPaLyGHHuCxX6
l2R05MU4sUVnZ82QxlMCBz4VhBRkkROADP5Ok0s2vndIOJyqpkXipzu2YDIWoCIPM2nBXtnBjNdK
yi1IJzjeCjwPDtuBiepedOOM2IVDUQCzGR9J0sRIkaghmdtaqu4DgFEl4DLEMra6OTbcFeBOUDq8
dIQtN3zh8sZieGa3uah+8Z51i51phJgStVTzw/XqGn8jNLbFUIv64srvWwAj7yeMxtfot6sKWPC0
YsEHbLFfiYIRbI6VE4PXxkJ7a4IG1E+D2M6nKezAL1eYN0OQRKeXbc8M1IYQGVb2sdkW8W573MfE
q3D6sKkCwoswK1Rz0LQuH8x3yFu/NMNpjAYPTEKksH/0s35I/A0vsMsKvsAl0eZlFraKFYSu+ATQ
kdLkHHTWOQ0NuppCgbS6JhQDb8C0QLDnJDDRcAhjKc50WWa0tR7t9npyFuDUNiR9xidE0qWzbDAr
vkET95y4iyxxWNY4ASQVHzAFiTGqRhrgXzi5Qrdw2irZoDnwAH0ODbUsF93qPUEvxMA5900FF1LP
78luG9cILA7l0P2xVeFPa+oQeqiqjqIr85r2OqC4h+V8nyTIGHQFAjAaSHjVIfD4/D52vfurczlq
EOIJCGmkN8bhvcLu2WdqjF0cay40OPmwTAM9IpsOSrNupj7arm8ZWbKxLT6xylpVWi9o0Nm1DF0+
Lkd97UkzPrvziL8k0T0u1VAx/CkQBrNPizWGgy4kzReCErAGfDcZbqHbmN4NgHE04Bh8RgeONL44
7YdNy2cNqYouI0IgHpiQoAAFM0yggR8ZJ5wK6Uysy3vXwaBfghuXhi7pW5z/skN6lmhbWAdLHuQy
QBd/mOJ43G4hmUtieK851LaHDZ8ZVAjZ2ksYjyrImhBCyQtYLxVedN0MJGuCNrnfEERbcldNj0b6
ptrLpluw2LQAITzV7sEkDrxlIjN/zlSNXgr5LcCwMGgFgLrRc5EUNvrnRI0hzeBw3NyLBoDJFoxx
Zny1HDAKKkvX7ekvd2RDD6Wa46TBYrEF+HTVJ+E3+jauKaYaWsQrolms/YeZgvjQ0BJhVmT06C7m
s7uvcXBem0Z0cj/qqb2hNm7GIhCLVKlngSE0cD3O0StDI9bWNVCTxJvcrA286RIgD72M7SZt3k/S
3dFqiDPY+uoXsVF0rKYWJwGz5XIEMX2i1Qw+zsolDwPAo7Rp7A6KLVgjCTalPkKynkfIFlK+ru0p
GOrtMKzCXvyAJwfrKB+QFKmvXutUe8aULarG4IiVQ/PsQSO8WySOFx53PnLSQTPAeZkdGrCgJ2+h
gDCJD1AhBi/nt9BQqmqiv5ZuHo8uYOUdensng7RiAediNwhix3oPbQ2wGu3rC3bOOR1Xa3ZUL82u
aWGGHSkgDEPXOkU8RuNHMwQBAn3kHF4q4njl1sB5pJ7IAqo46Qs2wkaIeGgXZtbT07pNzbGyAsP6
EF4/yAVby+wGLAsMYMca+FopauTeicr+IK2GCkkRN/fXcNnxOfLAUg8Sgn5Qf46PTHMBICKxkOW2
YxCeRGzJ3dgQ9rnFuhWpnWbz5GKp3fXQkyaZkgwb5ECmYx+76rEyI9rYqucGJ0TtvnXYIw9k4/EA
1ReIXQt/kI9Y9u0bfN7AuFT4tKBcllLNLYHwMgrpWyQHPyoUqbqfs0fXvFJus9PJiNCQsHdhOxuC
/+SJEV+a0fqu0mo4syAO70jjYlnATEPCu6pGWT1LAX3LGNVT970E9AAAcTVPW5P00L010diAHGGA
nwbuj++BdMULHL8HXD6GYXlocDgq49noqHA7vAmQgPHUOHWMvlBUH2SMoGs1KIvRvgyHCGDgwzB2
sENqw/kTBvXLo6NdFwr7YLal6TAHwDYwEhQTCnumSHLLZkJZSvx4u022VYNJT9bm1RPzcMUMdWyy
LWaob1SEA241Nr6DVlG9znAs2gVMW8S3rMOFU+tCymCbB+yO7NyiWH+OZA3eZgjFD3+h4sKnWl9D
EIk3VNl5TI3jBve1os4P1c0EsotaOIiXXiIP80NjB4zeAwr2UfEAUusF1QTcTWLyiQDzuVy6Acgi
VC1lR5PxPJhOP3hDPZ4gFNyOM/fBQvjVKk52bnimpdj/MU/zP34u/5N9qft/jOUOf/9PfP0TwnrD
WT3+9uXf7/qv7gHy3a/x9r3/z++X/p8f/fu/folX/vM35+/j+798ATqMj+tl+jLr9WuY2vGP98Tf
8P2T/7/f/I+vP37L49p//e0v75+SdzkfRsN/jn/557cOn3/7C6Fw7vjT2ND3O/zz2+d3iVc+vHf4
nwz/bfh30vQ/fuufXvr1Pox/+4sTJH9FAGT8nW5LIVLCrJH9+uMbof/XxI+hl0UvBu0F+Z6Y7pQZ
a7yIhH+lYRhHSZiEcKZGJu9f/mNQ0z++R/8Kn0rUmiFGD2FgAneR/30Z/uVW/Net+Y9ukveKd+Pw
t7/87s8XgGdLXOT9AlxDjCSJfh9D8iKhxThDULvzy/WLH0HM5t/54dCaX6rUZP2t2KFB+3cTar+N
P/3+vr/Pi0PXyMZuQSParBKaddMAO4n9f2Nt8Puw3397l98GCskaV/X8j0+Hpmm8A0uR6Vyc2/Mf
Hy2DiOLfDId+z1P9aTD9v73jb+OFtJ583Dxcz00+dvMtE8dBJPkQRhmQCKgk/s3b/WGu9f96v9/u
n+AjWzmfVL4ebYFjisJ9d97rnbyV9f57KpVe5COgPcRtnKpvvCWN/s0o/v/1TtIYkhECGR7SW3FF
/jTdGEWYMIFPdgd1hxJF61IvW3y/+NPi+udz++fnlPw20fiP6/pf7/K7hwFbItQRHT7nUAAH9Uuw
ugi6R2pRkptHcNdHp8AELmZ+1SPJKYyV22NXLLfqzsn/F2nvtRw5snRZPxHMENC4TSAlk2RSlriB
kawqaK3x9LPA7/9nSDCNOedM90W3WVl3JIAQHu57Ly8vQAEW/sAvP2VhhjXRQZskBHLItXVwl+Z9
tJYJAnZVoEk/vn/sxVCmpbHATeg0zBm6JS4p2l6NPj5que/6YSo7hqi8R1sNFJwS3vTn+6G+WowZ
S5Ppt2yD4dI0e/Ed8a9NXpgWKdQMUuRk0wNSrSsMYrVjv6R7ayMXbgk4Y+69ZVHoRXT0nxovF79g
4VVMzMCQEYE1riROsXRP/cVWH75/ynMvVLdVQ9aEYqhCnv/8w2TVtVRoqadUrlU8C23vFY95859N
j/dvZlgQpoTK1s6++nkI2fKLirRxRvU3uR49/YnMwMao/2OOFS/rwzBC/jyMERgJBwcF0qiSd4Os
7huhX9g+v3hHGcKUDZseYYZiK9riSVS9GoH6I32M9s1e7JpdvxH/N2jaxQ7y/sYsU8xgTSJwiA2f
HyWouiJJUzvhDOqOmrGilgpAcNhp7tzprW8ceade4Ooo8yL9sG8ux3zfVz9MhEYbs1iOeTZ0dTk9
9gY3XVPkx4d6yG/SNSXX9Xz+NU5Ems+FzulWm++n4mJH+/9+Af2uVRrG24q12LkpKNWG0Y3Y6gbd
TQLT7furRoULQ5e570f6akDnQ1o0W/3/h1rMejWYCQlqTHb6vesqMvGtR6PNt3LfbSnFXpg25z7n
HOvQGEnTyTEtjkCg7BaVKKNw8xD0vfFnuthX+yuAlgea3eDET4RJND3+PGN6zxalSWnZTY7tAeXp
NDcO2dbXxgnx1OjEp3EPUfjCQfd175hbTJqyjBPSIjZbBBMmeQiq1Qjzpw6Ydn9XePT8ihX3wsdS
rHmn/Tw3Pw+0eIEVsmkvHOURAVBOvtzKpDJ2rMKcnvqhSU46SQFqkvn4R8Kbuiq0cbxKYO8UK7J+
3jpIVeMf3agLdBYkQZTOil6lPqQUqYbNLDvu+n3j41rwBKpOuURoaCdWg0IsiNDaWda6zFoaBmgh
2b2S/2uWmf2vZMCHqdM+CaV1Pe16cl0bXdZzp+v88Kcflv34B+5sTvkn0HwJoUnbWeQk1KKCp00n
pSiPTqWEPwRPh0lpMoAgoSeB/68mQt2n8BmvrVEpH0gHNbvEKOyjKaEPDgABYln242MbJdprLEdY
HO06CFwSo8HG5xUobk5S6kdC0yc+/oBfRy5bNIi+lsmrsRXib1waqJGSdnKsNOJORpbsqpUT+2eN
mXukbpGTPczHzOWnD2spLKI9rmfzqo0w2qHklKIDRiP1EIWxccxore5oCh0aW/Ka92PWdS06V03U
+E4mktZhId93VEQdryrDo0cfYDfpe/umquxyM2UKLiQxIsYu8WtMQqeim5TqvdXL9TEJ23atqJgw
fH6EExW5ty87Od0EBv1+vAktDO0pq4NWKCMFN1Pa17ZpwtKusqPU+MOmEWq1UiIbrcRgcQc18Yb9
5b4Rk/GIp1tQEOnBb7EfcgxirJo68atW5ejaJgL5NQx9fD2Zw7AxTFt6msxU9E5OBNK7Mnmve6mT
wsehNMXvKGsw4LRTtJaGALNPXiOLSqpWdidL7q9T32zWVq2nD31nhK9Skhc7YwjpPVwV1iZEceSQ
qUqcSCc/AURJfgrpeuIaTMjJQaWToXxI8/wFQbJ/GH3S2vVVHCWoTAouww0i7rh7UfuEG79NIndr
Z426qnr0xl15QMK0ivPW+q2ObW5T6Ch9N5GpgFSVlG8n1aqu/dqW9x2ZyNs0LcpnShwDGZAqPJak
6UmuNs1NK4uELpWNSP9JhRw9GwEtWRmjbshoSbjHqMOVlKytASMS3tLELqaVGifpMUH06uhRqa91
MSi/1VrGBeS11caOPfNhTCrTwTEHQXHQfqSDR3VC1gOyYaQb1mRpEkfP6aAVTJOGABsxGclHAi7P
rlylNGEnDEN6LVUkoGNTRcKoVpiBrCCz1njta0TiFSKGKA2be0vS42hj29lIFXWoKvgFfixufKOg
IUekTjXOhd4q/etOqZW3ehptMvFt5kqdMaHCn/o1pQCE0Kpadvjw9GibFm22D6diuuLrIBHEJR9e
TYjgmKqB3B0ioZj3AWRcnBFp+FyTIT3ZslSTKvaLR5XaM1L2lksKxVN5VnojnxsHlpxKi3eHvna6
qwI0d0clUA5WFjQPkp5qmwRogIyyUKHQCiIS6UyV+C+N1sVXXpmp/8I04htDlDSLFd7JCmGYqXFT
mIT8wMkX7pRCe1LxbrqhhRIYAYVK8jDvH1V50FCca1Pi+qqnotWVcaRuzTjiLmFjcE3SoKYujh57
knrp1QwN8pMWlZcN20qL4dkqX0GfVL9RbqIxq4PVEIK0SyIDF93YZFhzG+UqTG220ag3pdTV9IfO
q3DhImEFWayWDzYttOmFRjm5nW3ugTz0p8mogqMtlbWrBJgP0UyqB0v3mnt0tcMvwArVKSYZetTL
3NploZVsaymKtoi4SdLOlnttNt+bY6EeMJxn1Kmw5k9ejRRdzxOdkKOyDpmtImfN0nGXpal6U9kh
dQo/112WJargCIRt6RuAMXHpbyUKdVt1BgUAcfQ20zs9QMwggSCUME0omJTYCvLrdgYOSKU9oLvq
EGVaiuQGM5gA3ZS+0SWbCmHR4GFTo3InPGgSnV2pO6+sTLaMWcrfI/JobSnfGXoQ3ZZYYlGbQ++A
NSGKpw6p61FK1fo6nEkKKIzqnQh671fGtunEBtNy6orOQTKNBHBmMTSVOaDlhM9gzaSGAQ3owW69
EXEn5coipdhRJdrgxJHiwyWg6NlImX1TYzo+KTMMgpnjr2vk59dWJ6TbwcbrbiOZpZsgIInB6urH
XhvsQyON1YhBlMJgkHXV33bGUFQzkGKa0RTNO6UijzPjVprRFWWfWNRGUJlWZERPKia4e3TZ5jo3
qnLdlTP8Igm1J7Nour/RjMYwlHFE0Yyc05vBGQKCBtwBKjuJPw2OUDCprtBid9thxm60vWTs4tiI
9nAQkmuFtOAPbwZ1ZMrQl44EYQUyhERCm1v9AV2JRj2d72EbvcJGivjYU0WFRBYKyPgOBCkmdCWl
bWJPxlR9q6WIVlYZ9Ba36prhhgtL+ovwiZpAmE1bhULbyscfuc56VJUxdm2n7yc0XD6/U5pxJVyV
yjVN0rI1lfuiZBedySYKYIScLukJyDhuhJtOleVHwj1/myl5qKyGmZSCLLIAzW/UyatvKUW2GoVO
uxURKdOvqiL60WLJpO6ji+q+7vzpNhRxvFEgMf3LoxK1IciM/Efxzm2ZbG2c2SRSfxN4IZnsUFZ/
qDPshXRwihm8sQLUKJF+B2C62id2b7Mc7fSWMkn5JrWprTh+n5AZjkZ/NJ0uq6IfFZlyJFJQZyyh
UworIdHEeqf9bmc6ja0NuLrqKbG2aV+ArylI+V1RBA/+FbXMujc6sAdGHjk6+J6NCulio0Wiu4rQ
Bd5nXiQ2/hgB8FOtcj1/AqfWbfkKtYznpvbY77IZtDPOyB1pAr7TzhieUhhUhGc0TxXk4cYCqLJP
Aqlzc07+dTtzfOiyEq+sVA93A1bYA5EnN8uUZ/JnBlBuYLsj7186w0wIiqep2bYzNUhQNGpds0qb
q2rq6iuFWp4rRUL9a0sy+zGJ5ckzSTG/Z5v9gcQzYrvmqpmT0fmcltaNINs0pSivqDyidDdyxC4E
ZSoxn9F7GE9G7wX4gYpPaQjGDFFoiRdNi0dRuNQHhquwDjFwqmH4hBQJdq8xp8+jOZFepWN0RxUi
+h0y1bfpnHBX896/ieckfDSn4wvdviltR/zQ39P0/Cz6hKFgOWhUm1ddn3AzpLJMumdO7UsUFthI
5oR/UUb1/VAk8U/7vSDAapmukQIxGfyotq69uXagZVhs6rmeIEcFYpRqLjL0ld6jh2VtUo4Zmpdm
rknQSJjEviaI7Lyh/JN62XSfC6u+EnM9I4qnnA23tDunfy94NFVL8UOf6yDxkDcvvjYXR+SwoFAi
vxdNdLzLmNTnUkqR2XW2qbBFeNTDqbbY74UXOgW0VAilzLqV5spMNddo8FJHf8P3ws2UonKq5mqO
NNd1+rnCk4suezPfyz5CqexffTVSlh4UZdhQwW5eC0nttvBysrdhrh8htY/ucCRRVMqzQdqZxjT9
amO7pAl0VD4T/ctvXm9r9LXMfHmFFS/aDWY5HBSKF6spiEeQMKHm5J2K5pE6+Mae0MGiS1NW06hR
DxmQ+mdJg0pVmaIdHId/vU/c6vu2tYko/j3j06Q+3g39FsHLsEWKYzmlhAevzzP0P3mjXdW5j8WT
ktyDwa2Ge0+VXduFyssqcPkguhqdaajiYyPF6U3Wy/2VNYrgqQmpbkllQ1WxU4u7iosEYAtPXk9k
CsEJ0SBWLjKWdEywMdR4k3QcfLtAi7BQ1ZV9An7v74N6hBvgQYEWGFG3aY2IsFOlgX0MQU6gGPZW
miwidTFkD3LQZftSgzuTSalB6xD+28xjFRV6KcFV5smNnj6rSJqnFytCBzsa7bDWK7m4sjusZiZ2
9JUV4f7u61K7L0w0elGEjKor24LuzBBzx6nEDhbmAmatVmu73LTrX6WFSSjVg+R3GBjslgilnuo2
Cp65h6QbJUl77g6q8m8Yu/FPIKlUdzXIv3e11mg7udJ5kslDsqphUUfM5K8N4Xm7tirCdTxagSP6
jDATLc4efwkEBuEHf1WgUWsYHOGaZ+9xdQHNahxuZrojmPMYmUJmu+dzS4PnzYcLdBJ8jTJZ9wIC
xlVRZ7z4Mcn8G71s5PvW00mEc1P9iboq2rIpCvzOxis6WsPV0e0ghUPvXndTfafQOXqnNma4LiF+
3WSSAXEJxn/gJElGZtRXY6jhAraV01qh8tCMBYK8bED2M5kojZrGhtLohT8R4/mHvq2qu17W+r9t
qba9ozR1+ruV2/w2VTXzGZxTczt2irxDPGvLuHbU/pbCpvTDlwMM+EavKpsKqkO10voqfFDbMH/l
ntgB1s5E406+haHKi+UfyLIsbYPHlkxFE2nKdd8K63cWGIDNI3vaSPYU/GjqKdt5JvG7y6qr15U0
kvDFXhAgQTQxdE85UISxnJrYkYYovVenkV5NyJ7nhgazbUjP1IMEav91HH1Qxlk97XPmDlE5vSJM
Iw+ph8pJ4EgS8piBLPdxCrzkQSSgNVdpHvnPWZzjcdSVdFMB2lkPqmK45TgR5smE6k4bZYjWchHd
SYo20cvYV1F1x+NtZnbDJkJF1yEo7cGgkMN8s9hG97nfoEUqZO1op6W393xr2FPsl0O8bb1/K/uy
vevScPxXh6mmr4iKCIJZsyfbyqcIPQe4HDuYTf/5MPEO37U+QV706wxBzmNC9mXrFTEi/2BKgD9V
ARkj3FQAW2c/HKpLlq/DEiw3OIenf5NcTldhXmnOKKvYc5pcUu4KG/enp+jeX8Q2yXqCx46dJfb9
e4SX/m4sY/zqlphxZ8K31yg9pYdS1TBYJlbCtcXLf1XBpBzjweOGlZMWaIgBHkXTEYrro02kWMs/
RwNtRBfbtLjudeunGovsQfL0bMOHA92mhx6G0pipw73TnK9lqFtdHSSYq4ZzpI9SkQyL7je/a0zv
z3Lho0sohuJXbmb5TZkN/n1QBApmY7TSRF5a/08rghonWhzpG1pvSX801IqofRMkzbJf+cicPMXG
UGw2kMR0edrZlMt2uVcpP40Gr0ZoR9mtx8Vno7UgTZIu1LCyyjG2uJZcBTJxsW0yAZopCFW8576Y
0Lrg74vhmf0o8ySUuJWO8t3Qlf0zkT94mDpWRhpWTIiaLdJeWiXyfavq/h2NDcxT4uEKUBJNOlUi
A4NlK8ZdlIIC4zLbboaqE5DsvGSXQeY6gpCz3oZBFzdcukLu5x5uA2Dzp7Lsux06JNqA+x6ZLVVp
uldFbazHNGqCO90Lizt7NJpjUgzWMwSE4m2An5c5Uhclz4nV67uobggKMD+C/GqBluEV0eM5teIf
ybZFKDEtzDqcVuvMzqy/BpLbl5xT6AkNfPuaa42MTpNrY4cCdBOo6CC4ow5rWjJpvxEZ1dveNpN1
McL2SuKkuCk4G9ZeC89RTPl0YvVipS5iglTPHq9K9CQb5CTcxSzUwXRZ8mJl19Xwk9wKmPi+jzJs
37I2aFvwFuHBEH63juOwnXktIVkNTU65p+npX8kMCN9GYR6stGxc1YwGrl4ciWB6+NzY05ThNVKz
6dSyK//K9YKHHyexg88G0Av9O9aCUHcnjbycKgejU4+V9pgY1nSwlS65QfKc3sdKpm5bVRZPXe/N
YmSEyNtmbJQXs530X7bl97+0xvPw3cPkEW1kbxNfbexVMIw1cp6aNGJrxCe9xVoeSNXwkHEo/lQ6
ttDKaKRtKStiP5XWLO6qs4OJLPfRLi0VF67XY1PVQFxFuenoQ+1TkJGGY0VZe29Bb0C1rfojihFv
utJTZD9kT8U/9r5gKwYpOo4R4KoxRiiFEr7f5Ay8kwo1eA4rRT5YubBPdq8Ep7o0LAfRyvA0Zlqy
N/ohplOEhZyrGEiLBTIoRk+KM1epR2kPlNW4aYi9/5BOydjI/eJWycpmPfZxcSK/a3arCBfPNZnf
4sUuOzSVQ9reTaKv3io0VSu9o5t9leRsKnI0RKjUrHSriFp5kdlQD37Yp9uuGQFmWCWMGn0y2s00
GiEi6pSdUMXkoLIJr/UiJVIpu/w4w3Pumtb3T6JO6zsbEyXdByE19R2cgWbquQgAxtjLqFOfSwXD
UjFBp1KbEfmX3WtPuWF1b3WvjqcUdwJGQQFgQwvSZ8Mcg2uyS/SVb+FY0RhPXlu+mbwKfTp6U4Tt
oQPhVkUN4JIoCrEjE4mVRQTQxOdMvAEVIjujz4W0JkZ3lXZUb4dCF6tJS4IDYZaNQD3UoZ5o2Za7
EYG4XE3XIznK2wDKoBuVsbxup8rahQMJe9+Ug2s5gAARyJ5QVqoRVmAMmmw7YaNwehG1WytoBs3p
2lTFmq921lWoFWJTB4m9irlvISC2UY2KQHLjqJB2YcF2Fqmdf+AQTO95j0ifpUQCP0G0GIIr2trJ
+C+XETxqlhQ/hor+L+t1pPXa0BK098S8NiaISYkAL1iNdq2bQ0zhgLBvT6IaT4ecYJqShsHxU0HK
uULbN1ZJg88nT/egJ4u7roqKIy2bsBIT92B5UbBKe6Thu1GlUqdAHBBxqh2bPuffAKO4KT4jB28Y
psbSxDxmZWgEQrPAF539hWDi33eSUf0CqYl3orU1J9T1Bhdtbm7wKdTcDfs/CqbDHflwFZBKZd8I
NBZI/qT+EMohaCTm8dZUSX5LZCaxZlXGdjDgyvi+ysVnQNIKBsScI6fJg6QgdHMTBnl21cZ6f6pk
SYe+0AqXqhJtmhSy61VS9WRGlLkFoPDdIQFIBvCmcTzNa05qE9gQRQk/4r7CmBuq4ak1o35XDJN9
ZWikp4JCmfaqasQXymtfqkO6paBBQLSjCeDBy/pyETJ7rZzymlXdy8mpM15nB3xT/Wm6CyN9KeR9
HmlZYu4SxAIJpRgmwJ987qLx81Kpa1noWgywKOMVEwVuM8I4PUrddgputPinpipuZr4OJFy8VKJ+
8aB7uiOZ3UNf7P6b4W1dNeaeiLMS63MVsWjSuLUVv3RpRXSdj961zBFBtnT2ZE3TuEI+eRN69CvB
ICVzRAEG+f4XnHnBIOR1TXlXgWnmAp09e3MqiUqPqwugPL7S/6HV7QVRxZnpgiraJtBB38WDLoqJ
uUm3naAeCrcJ9XZFX7kX5d32mO/SLv8J8TO7UMA891AIIHXW0FzNXyp1TBqFTV4hcjdXkgS9b7JT
q+Hu+xf3tckxH0yZNWumxgqgCvz508lDLlklgRw9B4F7utjHHFBFa3lDN9ddeWGifCn8vg828/6p
Z5umWHwmQ84lKEkDFQXzKu/vEnLx8YUHmqUtn0q+8xD8zxGNmAbuqMVX0oKulD1llo0Zf4oIw59/
72cHTpmNBQenaZPt9y9QOTMtdC5cQtHmN4iL9PMLpEcOBcAiyd3uzX9R3yAQrOhisKd/wgbSaOy0
G4xuV6Tkb/0TNJpVsPZuYrd+UH7Ybn5hGShz5Xzx9J9+zDylPogxTD0nX9DxYyg3Ps9SE2+LX3hf
bIgaaFFMKm+FVS+4GV1lldxZV5JrXVglZyatTl5C1iwdsQtG3s+/AFdNJMsaRSPbzx/RqfwMwks9
Hc/MIuScuqlRh0K4YC+GyNKg8CkdY0fEnQsSS48f/NG/IPU49xwfB1lM1WaqNVpUYtlMUAY0Ftpr
O7vwqs5MVW4avCQdGaom1IUMwm8iI256jyBTn/5ACoWRXIwzevWHXuNEkAvlrank/2JQlrnJhjKL
nvR5On+YIX3v11arzjOkrMHwIYyAQpFc9f3w18/bq1Aoz12uXDj/vspM+GA2XhFUH/zTkhePKiUt
WKagmEWH4MOAn9NN3TgZtyDvjqRG6BG38Te6+/3SvDjqcmlOUoXWkVF7p183VCIR4ek3tTu6RC+7
el/eksi88H6VMxMHyx/CFoUnNQ0xf/UPLzikAUBo4qx2vd8C8PdOc6jRyIfgsaEpueSYTu2uldvU
38b7aR2tHJq53bAnXNgJloJdOAcIbJBK47vR0fXIi++sNqk0TrJevrfu6m/6p4A+Gd6Dt/KddJPe
es6lt/1F4zYPyJ2exsi6sL90eKqzAQ7TGJZoz+bOtaS3NzTB215qNXhm8QNXkVFs84gmD/f59Y6x
xQVYqku3LjDzdnlELaW3rpWoqi58yTPL06TvEoINwkNNmIs3WJqSHGqkct1ctvdKoD6FSX9D/Puo
67BzKN73xIrWhePr3OwRtABGq2rP59ji8SI5BYSc8BZDMT57avocDeru+2VxbghqhSpmEDGfW4tY
MdLrGONOXrpSQYnXUOxnSv0Xxjj3lT6OsVjvnRHk0D2z0lUUZDJhfgiqI3nP7x/k/QssTjtTYa4p
7J805LYXo0hzAwa9TUpXLVv5VE1m8lsrs+Il6nzkWSnWnrYderzmpHAt0YVrUpSDW8+EgwI91gGD
KZXaGgESBYFhIxrLxGvrZzaczshMNKexae7h9WO5M6QuOHpw0Y96MrSPEgJry2nDSn5N+0y/Yefr
7rOqsNxmqrr1NAzKddxkSuqMopLApimxo9sVxu045ez1Y8TUwoAN4+nGBoek/89K5PKo5mHzV24C
eefbuve7a4LghLl0hLUP0bQdJFCqepxd+wHAygYI+04TXnQjVQUgWhzu8oPIenHyag9tADC8Qwnw
mauT0K6UmVBqW1oKEaCniUfdWQ4QCv1VRGPxJEYNCZCfF8EtUEBjZw5hd69XhnghwRs9Bj2pkGm0
7IMRRqqbjT7ScEGthd2g+2kgE1h//2nPzlFSTPw0OkN9UT4qbZoZdsaXVSg/5g1hnHJBXLz0a7xv
kKwz3bDZTHCpLA4HKQuTEOB+6Xab+KY5qm6/paXxr9gxVt3a/uc7xi50bXfc/udPZgEyIAhC1Gmq
i9XnSZjaCkkv3F5Iv+ukPvT58Of7Ic4tvo9DLJZFoffIphuGgH5nDTkiv7dJ/PwvxmBTROn+3jJs
sTmSjBo6nLKF66UaFIO3KsYJX10Kws4+iY7aEYU5gYO2kGYnll2FElV3cD/PEuiSQNz60YUd9+wY
pmKgfxA0EnoPIj6c10YMTj2w+sJVkL6N2iEABOIbT9+/rnOHI/4kxUSPSligzj/iwyBFFBABqsBk
58NR7ObDMdgVFw/Hr2JsDuGP4yyiVtNCikbf38LtxAqPrWs4+fW0pzvXKd0iHHDMwxo7/qbep5v+
R+RcCv7PvUt7zqdYsjz7LRYzjyKgksRktvAdHLvmrkJiMsaP37/K92TJcte3BccXBgv+VheTAnyB
aJM50EiOgws7/GDs1W2wq7bthUNsnsPfDbRYqmT+oW5r+HEwWa8kvJvyU2YVK82GFHphN5q/y5eh
DDzh8x1SNd915x/mR+6jQ8G4zXcDum5Bbeiq15ZGNx156O9f39kpQgj+v4eat94PQ6ly4+U0mahc
79py4pV/06/DK7GZmzZ77rADdbUWju9Yt/GpPkmu6X4//rmg3JKRx3BDJ46zlj3/WilItHKq/mcp
eMPePzQ7mlsdJkxHcYRPzhLUW5xL486PtXjDvFmWN4kU1uHSr6L0XqNpJcNmmDQj/dCN6aU3O8/u
L0NomsaGxeb+JZ849oNVo9lhJ9kGj8ORyjbvs9i3N+Ha2iOnv57lmatpjdLntnDgYOwueQHPbDMM
q5PM5PKtqsoiD5cV3iTnMiwT2whotIAD0aCCWndOSkvePHiBZ3CtQEv7/pOeWfWMatN5TbPgCi39
TppBQOH5Kcm3EvN/ZVXbyWSdKBcbLJ/7huR1kLGrKL2EuVj5cY/SFtj97Ieotoh0j0Ph779/lq8O
D50mtRYsbs5oheLLYow+lBLTRznkNptpM+FlEbtgI59AR9AbsvhbX1j4X98dc4VQn3I8gQg5zM+r
0UKECZFNyt2otVeRtLW03skudcg7Owg5ebZkWZmjjs+DmLWBKaghxycXb7JF+xZghaV//P7NXRrE
+jyIHBgNamIGiTx6vkVAU2bfu7n6L0axaUAG3tAg6b0YhYiaeFFFu2VrFmS58HGqpaviYpbkq4cP
jR/OPVPTFEXjBr3Y+yvRIK+Zc6+NGz1qmESUlXDtH/Ehd2KHtgUvpYsmCkvVGpjOk3lpFn49ej4P
vzhIaVJkjWbH8Bq4VOgFxP5utumuQNkek/tyk+87p1vTZjy9vXTqfT2KCIgFKEdQHzrXmMWTK+lk
agat+ty0oFBX5embiHyxrgCtx1p/Yes4MxgdG23sPsRFmKoWM1Of9GjyLBXcb/6MJwas/yOY1PV4
6Vp95tTBivlhoMW80ZpYV7SSZT1s7DeKYW647q6qXb1J99KWnjjr4sn+8/1UPT8mWxXlMEFpQp4f
/sNJC+YEXbHKDWPu5N0/Czf+3e2aFYpDV9oCwV6Hm/zH92N+PQBsYRIqCw1rJvvXYt5AUfMqW2v/
53Ctt9Zep214ta3/48jINhUVJRDlFmz1y8oEXZ5Ero+UueX8TUUQ1CC1sGmG1HY33A0vnKtnAj5G
mxch0QJn67LwQreDgXN1SNxkP2BPEzttP+KfjA6XcktnNn9k0e/fy8Sv+SVphuaz0oCogc5ZDyCQ
16hqaIA8OLBBHeMqvBwMzZfMzyHD5wEX07KspkIFgIh0n54Jk40Rgr6SaCvcerwzYbCHgKXqBOpz
321BuTlarW9Fi4L/+2lzZhl+eu5F3OB7reKhmkloDciNF8dBQruEPtZXdKO7MNR7/vPLI89HHZsr
+7g5v5IPqyKItHYQIWDreVVM7lwtsfbRA6h6yB4P3Rrq4Up+FeDc1/Hr9495cew5wPgwtjylFPp9
xs6OBA+4AlfmhqaGWFTVQ3LfbIObOfStHDww7vdDn33DH556cc6HsaV35cDIkf7WTTQm1RAWxC+t
/ev7cc6cwmQO/8/bXew5ZWz2kqYxzkiIZHInKijx1OLSkvwyjEHmUKVuYSsAoCx78SJ9Y1D1PsEH
O1vcrZgCEybjx2SF6d3ClrDODpCOchely/eP957e/TR7GFhRKSZwXSboXEa4IKnCSLb6lJQ+fhpa
hfxrD9ZWe+np0+qWjr9rr71fthPuzcOwpZc9/QymeE//HvLsl1L9Xw7p+begeNYItYl95cVLgGbW
Z8nMFAixR4DJcukUSzuEQ54FOwnn4fePfu6VfxxtMYMg5ZlxNZHTrGVOj8q7A4d1Hzb1w//bMMsJ
hP0pqJQGf1VH01lEaqjfpdCJsvDvfzOQThqfrYBgbrHnBHE/DPRGSd0SyFL2TN+IInj7foivJ/D8
hYDCkElUKLAtA99OYP+lbXJKjk9xaPZ2i750M+0ohOyku+KeVkKbS1ew+aN/maAfhlzs6LGsJIIO
qoAmzObZHEcyuZfuW1/2ksVTLd5cJPsZUruQxg0lzs+GZk7ZXwXZUgPh7/sXeGEkY3EZKii/2J3O
+2uzvxChqE0+RxXG0vHSUnpft9+8tmW83ZvT6FsFr61ez9+oNVY+TPBN/TLtwWi7ykndxqdsTf80
B/fl7UDJMN6wwk/dmmqeE27Mx+8ffX6J3/0g5fNRwWozEDDw6Nq2mgt363YjbZXdpZDjwnRZZqG7
yAIVCh7ajRqa8cHe7Kpx8/2TnNs4qETCvCRlptnLklJmeUVEf0WaPcE4NBVomfXwL+1wu3w/zjyz
l29sjmZILhEaGksQURTl1liXwKozm8ZDyR6a+8rXf6gQeut/vv77+9G+5u9J2HIIGXT00tF6LE8C
HHpqKU3J/xxB077Yi2PmRrfxNrDIJKmk74O19Ec6XTrJz3wxxiW/ArcATsHyylIMA77KmnGlIN2Z
evlz0C8l8L/GofOzcfmCnWXpMgmJz5MPOymyNbOn4wFM502zjw8UllbjTypETP95EVx4mWfmyKcB
F7O9sQpAukCF5wFnGRAGfhhwm25nOq07vHhXc0x0CW9xZnf5NKj6+Sl7C9tF1c5BxBBde+K2bAMQ
fCz+9gJv4sxa/jTQ/Ek/hH3aYDRUaxmIPjeUpuGNb7nQXsy+X3qJ859/GCasFdo4mLAsYuDwln5T
Icltmwvn88W5Mb/VD6P4gw6jgRKPaz6EN/pmBpBoq+GgHmT2wctT40yQw82VvywEKsgZ5j//MBx5
Tj+teqY7DoA1UHWfpICQcAUPLyMMrO/n4aXBFodnZg0TvmmmYVvc0FLYGcN8I1mnFJ62F+gXBjsX
HXx6tMU5CnGkjDMKsi4e2RnwTQ68dmga7NCSeM8TzzeB8PbS/nHhGZe8HAOKtQYYN6XfC5WmuLZu
5ZhWNXNTL9qc7utM7L9/qWenJQo1SE1QxUgNf/6CKSLjAaF66gr5Rul+TdJJ2NWFd/lVeDbvWB8G
WczKGAU3QmYGUe5kegjcVBvloG60dbHHirYSP+hGdp1NznhUr1tXrL3XYH3pxZ7dTj78hMVM1WGy
VDJ0cFfXX3VMS/+LvTPbjRvL8/SrJOqeGq6H5ADdQAdjU2jfvN0QsiVz33e+TWOu627eIF9sPoYk
W4qU7XJFY0oNdFxkAo4Ql8PDc/7r9ytxnwUNAyxp+w3oziwNR1Uf5Ip7nbKGcfwxTFCs9KU9z7Iz
Oz0jVkGt8y7k+TX6szPLv4zN9z+/k9eHDCyCLFuEoXcjKz6tmyORlZKM/ilNKKiigZQF5Iyi5eLn
Z3rFOGB+kBsgAaqrRG9fTkIzR7x7EFCizMj/bMjRLM2lRd+5t1UV0nsO0/gX9ttr2/SEwaIYh+p0
Fq6XJ5QzgzqaKaRB44GDbptT6L8KZbx2CnwXxSKsTqXCboFQ6vW03Na4SjHtvYddoSNPk7r9r96t
1x7S89PsTLeuapEscDnNpMqUVpGjZcWmzqK5lje/eEq/OtXOnDMSG00HJcG7bmOE1tGrsNn+Q3Jy
bTv/+YT4xeDthhD9VMRDk+bVnEY1pJDGw74Q63/iFKx5hCiIiJL3eDkFkPSgwbLGPy9s9aM3tvUs
RIz55+f4a3CShY8ilW8nmYb02f5IpY8perud/ASxQemMAO/ooPW7/FVc/rV9g0Idoq3w4zB8pwF9
diKbRzC0BndjDuptbXVrzZN6Rx61s8BND4Ve/bKY+NVH9OyMO+On2tmA4c2tIdi1FCAiwmV2E31C
OH4uOfosOTEdeanO1Q8lWVuIv+3NtGP6n35Zy/jqtHx2ITtjHMA1CaKqY8s8bufKnG6fbub1TnUT
rKZiTrSEhNPexysq8n7+dKc73HFpeLgmThNzyNJ37fBu8AH3J5w49uA7dCkywvZh4Nrn+51mZ3E0
Bm2gaILYWQnPSUuUeVl/ttz6F6/Dqx7T87vZsbf1UWRU8/A8B/bkJS06n6ZQCCJ25zTOrtBjB9IH
6H4uLX9+e6/Po++juDNzFZpkMzPhvGV6beawoGJ9/vMz/DVdN72FKjl3FeCmRrHxy5dDARBgxNMp
JvhuSqJFCh1hLiInuzGpeJmsffO8maEMHq7QWv8ngj6wxCh4pF6UzU3snB4eBVQoi9NXGsVD7pkS
/2KGvDqEz06w8wYYEVi0ssEmNeyTnGpX8A+/GMFX37FnZ9ixnsJB6USjE15MP6gbxA2d7F5PLmX8
T2dcoNZ85S1HJLuRpal/cepXX7JnZ97Z38I4RX66ZNNRdEGe87oyP0feL6IFr48fpVeU/QEm2a2/
EgPVlX3M3enBSdQmTl8Pv5iCr9/F9zPsPCGtAVDQ+IAUR+B5cd05lXQ2av/UgjQVCkwVhFhtO1ZN
JekJaupZMtG7LvHIhokCspaa+lee2LZP5i9Ln03DkyF0gIy7xk0bNbRalyx96gUQ/nl0oc21ZeX0
791DNKgPs+OP6rLjTpkfNKguydcMQHoeWyR+i3h+EnwpaUP4Wr/Em7/EpP/346KblC0/e0f/wkW/
DLI/VuVtenf/x132x1UTv0CjP/z1ExrdPphaDoCf01lF1ncqKn2Co5sHYkrSUhRE/eRU5vgMjm4e
0K+kGpSi8nwFiNrvcHRNO8BmUgRxtQmNPkHVfwOOvmO70DBHwRWnoRuB4KDYrSmwO0tX607pqQ1R
Z1VOGzJIQMEqXdzQb/qL9YTA/u62TSEnyEx8XfIydD/smLF2WdY5JcvFIq/Ns6Ai5tnAlQDHYIGi
aAzNWiKj0NL5Qt+pKXeOVGUtsrclLgqsqLb0jAhlv1jNrJXZ0CU8i0rYbzM3NYsMuEPUWcmHofGq
iESCkE3dXAAL8gnitmM0IE4Jo0Yqa6fLkIA6p6zUM27k2FDiCKluam+sGbp2NCUjQ+9VmU1cNh5D
32lGjfprp67crj6TIq+CaRQovU5PciMP604Z/Flo2YP+CZVht7pU85AW+li15POESNpxp1aW55jb
3lwlTCNGWHW1zwx7jrxk4cHlkN2Ilom6uYmD3r4xUzbSmadZaTobzSo/boM8v6i0zrsv/Qbusttm
CmyjwpcQ5pGr3kI/unY7fDhrGJc+ahlfUpx+hH+CnHZiTYe3RZ86rd22kka6Q9Gdco7giARmzUvk
zzkVa+SwJb+4nuCY1wiGWBcdjvqXUS2Md9x5UMyarJPuDF/DZZPBolxkU7e7V/tGgbZoEqr0SuvG
u34YbSrP+9AQs6HL6bRDaAxWqWhk6hESNaRF025i7xMCuOMxnAdwhX6UIA8ydSxXqAb5oXFpNkF4
qzZhDysoJKjm+BmPAsBGkYP/AxeQOankokgN2w+dyLxpbWtK1etU20euhZCyGTQUp8eROl7DHaqm
qjerDp3M98BGDER4zPf2lvqg2V6rz3Jj6I/7scvNWdrx0BzyDDCEaO1eNS20p6KVmmOtHkdkpWs1
COc6BJBhIXVW+KmA/VFAPGIVh+qXqCzEKJq0V7oIlBr9l6hE2HfCargBMImZKku2NKO6BlWO2Edc
fE4CMRXLBL/OdLS8Dqlv66QRLnlfjqqDeKGuzYSo0ILqhjZA34SGCqL5A03UqAjpGN1qaWoR/831
Cmkl34icOhFJPKcdYqDX3JdkfG2RkiKyVJSckMmAZUEqumCW25FVebNB7oS8KjV5RGXHdKGZZTpw
y1kIBlxfF6NBRVXaFejKRZE7HXOsQRSZoaTQC4CbBeoRJpHpCN1mrsTCdlHpqJoCyR+EymHVlkAC
mUgQR3K97gMUO+WkclDbNuq5nVFg4lRe5wEcbT36PrLWTKJFIATrUU00mga1fFC++PpYoNSg5eJj
MboxOdAide9rU6PFuXGlBLGmspRBQ/UeDnJE0Smqvq6KcNPY0UoPOy3qmjlwBpAXVW+U2RJwgXST
FlZI55vUt+6arXUIl27WTtdi0CqCChi16HNK5/rrNMhqFTJyL8ULS0m1ZlYrrX+SwCaqHM1FH305
pFVDQ4crSWIO50qLlsmEll2onfAMR9VDhGxHQGtIOOoA4ZiRYxyscTBZn3hcKkUWeaZdlbIYozO5
FqQSFRi+BCEtrewA22g6LE/TGo21hNbsgB4jIAVHxQ0DKYUEb7KGJ5lJh23gBQOwAUUyYed4LBud
Z07KVKWMDBndxfTRcHIIVamiUB8asHZnCDvypi46NgbkXXxaMZyqC4lpCKAcNFebMgxX3y/r616q
QG4kiZk0QPgUQwJC5grrOGxtVu7QoFvn0PeM+m6k8SYFuusJLFZ/MLRlYqiZxFqrw16U/B42QtSn
qOdSlDLzKuECCuroWbvUi0q3b8K41aCXZwSFEYM0agTlLZ3YIQpfTbexY6CTC0POVGVJ4ZNc3MR2
naLHVLQmvfZmklZn7ZCltIzoktwCpu0T5J9hnZa3Muru6SwOEvjFpMg6/1PZwLg6VkJLD+5iL29Q
ICTZ5J2W0CSsZGamY1zPAkHrEzpHjSpH55mUleqZ0vkWsq9ar6uHUpJ49qkIyyYMZihj+o2TAqrz
0GmvfdpWQWdRadbZsQn2xxuttW0bZrShVtfSnUJTWbcQLfdu3Ehq+1mUDrG+xMowwVQ3WaxsitKy
6BUS4Q3aH3rs1ECJ70aD+u25XwgbaaMo9DAAraCJaY5tZB5q6RefkXiPykUgyd2Zq+Yk3Y24uCRl
Jp+5AxzSuQYs6zSjQvvOt/USTk+nDjCHaShIHKvp9XGGfGYRHY2lFOpXQmvLdxqx3XzOEEFIRme6
KVdBCRAOHgwxy7Yn5OgYujKMCFIbQ4iaBKSTpRZWYbZsBZJwF1ZJHRIwKlBoBIOKpkIVlIRX72R5
GXns+IkvO8hA+8ZcpXqjAuYFMOkuV6o0BEgXSMgi+XnUbGw9iBA7TCyk6up0DMi/t1J8CXNF0ub2
kCn6HMnO3jjrO83sVwgiwtNpBTBfcJnsIP5gebfq4I/loo37UF/HrS68Gw+RXr2e1bKcgyH3wYaz
M4BtQxo40bMuWLUVZT2LpinF+yq34+7EyNomWACJypJTF1W7zyABpfiwjHslvzBdREaQwDYAO7VF
EkVHRVea9SpAgrYDwJBG/qHRewnq6V6G5Q64LFUNbABXl2ZISma2E5da5y7yQpf992Yxrd9jrCc1
De2SnTc3HXt9ftsSoA7ghfblgFJ1QFP+ku4TfdqLsz5irTcfaoz/xx342zY/+TN34OS2nvyBrKqy
1/wBGdcWB+H2QRFJPqCF1LbxdrG8xbZi8skfsA4mo96g95OoNXVUeMpPYkmKOX2HYImN5U9Y28Q/
+SaWpB/Qaj9FVqiiIRtIZelv+ANkGF6a6PRI0AZF7x2G/xQzsXecfqQb7ZxrbOdpo9VIwUOCHj/D
vrOjyxqadabDwPEi47gOa8M7a0cwCyyhUT8km0iYfrHJWB/EB13KfWZg5CG1Sx2aVknnct5U/udB
rQz9VoW7ZHxqWnqmIOEQYmNj8yRZrejv9GrlHOZpPlFaM9rZPmWmHqDXl7kKSgGBURmAFKMmJPEy
KpKT1GaXLLRONbPzBpH1bjV4lZIsZKNFMs/XAIw7Qwuq77jXgtI+imLR2dcsaLF6rEX0f81diPXl
mYw5HeFBW6Tc30dV2dE018pZ6x4l9FaYH5VJxpQlrA7EHGJMHi/CRLO8jUUnHGJthe6ZN5LhV588
MHY4U7Wr33QkR9ulFXfonXdDZ2fHeYpSu53Dnz4Pyqjtz024G5njVV7Rr1EFRRqzT9JmE4VRzR6H
Gan7y0ErRdmDA4A3tGhR6LPnJWQ/ZUEWytPXAdqm8bvMCjL7qM+USp0Qb2rwTrDyJodj5ENolOPA
9c5DZDPhgWYWlN5lpYO5PUNNmyyrZQYV9YKDXRYrqh6qcNGlzVBf6Cnr4MaCWM7pwcM3k8J8INYJ
1JyRjtQcXtmopAU0i6gE5FWInmwOJjY6mDqtU42jJx2PzUOvwHa6tkjL4ywJhAniyCztTWdZmqOj
+oy0aYGI4IMu52hk6YUegSgksa1PuqcmxMQ1yYjSusqCrBQXnYcGbTunzx/lw86n8QzCTqTLKzm1
kddJhI9SVCdg9V/Co1fG0wal6vhQzariasiyGpX6Jg3rG41ERLqk2n7kOpC0aTYdW6I5kRHt4TDV
qwr0Y9tT8SsLSUdb0kwrba6rtB0vDTYCaIIwYtrDgsQ/QM2AjezMM0cj2iQWrR2OguRE6IxWFaHh
BNKl26Su5uOYFUWiLrIRgJYXs9lDVrLwaVI45bBxPbRo5boKztQcvhUc61r9glZuYjq61eZfAXyR
eK/lRCOwafdGsfKVwkRbXArHYiYneNcr0VntALkq8dEfgM04nqgeFPVFE/TxcDjUmoUajBtr9/An
mR9BKHX6KXWTLhqegWlGc68e0TaOkcC15npuS+pCaEl53oIkDuC+AjG4L3RkVK/y0bbQdWksqIfZ
SJ7tNDMZPqeIkyzGn+kDaRkkZXtZe13XHTaihACbIr/gObZba4DXy6D3V2Ug4pjeKKWGtVaGMnC/
sRMdtO+mS3BWSejNQLJF2cJLQvtzmfYuE1er0zZ/5wVuUR3nuYGmkyQNC112NaetpvmKC9+Na0Gc
VrGpaOzQYZ3RIpm2R7BhI2hgqenp2NZSi1x9FuCvhI2HAkrWm7pbvau9yKxgYwRpeN/h1NIvoPd+
M/fg/kGvzkNRO3pWpETZWPhkYkdtbFMvIKeeE1K+gUqtYmWsUgYXsNTitjNX8Rjo3kJTw8I4hzdn
4h16TQRDrDMKimBSRIeP8zEdUEJIfEQRUjXul61Sd4FjecHYzi3sw4yJOqF0gXfSTtYh/SpohdRb
FGSV2suw4KVYvUyNwv6alGpnrm3Fb91VIXnqcASgsq1uhgT9pg1qr40JpxDgyWooZZwIOYCK7uhV
JG56F6NmpZKfqBe+Eiv6LDY6qVoT83etRVTSWwRDs1Q+lP1QB47JMtjNgrKvkhXY2NJEvCIKyxm+
f9XORCe7123TiStURcZrrC8PzXFo8dnaQyPXvTL8+k4TQ37SdA1A5im0YEzq7B6Gi5IltJ/UPf02
HTQ8Vv8mNpNFjcw9CDS3lrT1WMapBJksDVHqULHtl0PEOuHYUt3TJeTK3Y1GRkCfmXnvQ3nX5YaG
j9BGVAQlz6o9GW2fGV61laUc5Z3UNe/cxC6Kw1QrCv1Ilkp1dLqKKNbRqCHTcYkepyEu6EcKfMd1
SzNeBwBk0+sshUs7Vy3JpwTSrathwWqul/iNNR3+kj6m4Y1fJml9MwGeAOVViEA4VqA08IarZgg3
CF662pFKBdt4XNda/17pzdybV7Wpe0vTHJrrtNRpBYisqFc3Ed6g6vSWCNx1mosB1ncD52FhSjAR
wSl0uFMxBuvIxKKspqlhvWWDvbTcBkydiIyg21CDQLSpB+AE0i8twNx0ZZ4hrtvajbnUXVm+Iw0w
oh0CxE8/h2kc2Rcib9FwtcpBeA85sf8xKDEoxdS7+L+erLS/xJefGZQvIssPf/fdkqRsAztNUUmE
0tpKqPXRkhTKAXFhjEw6mxQMwgnm9WRJmgdA4FTLtgUNO0SYSWg+GZKKdUAhErFZwB2ox2l893SJ
5w/5hwfF09dVN/UtXutZnoIWkqkLHMkz+B8GVaeTofksLZ5YTVeUQUbNZ5wn7kpOBv8rephpeUI6
UDQnsAtpq0EHCvKX1RV5cygFpmguAlki5qJkaaKuS8lt07NSbergKBpwy1aJ1QI0NYymbK7xwvtm
Ybq29r4LYngKRDOUfObD0K6uh7IbpFMzc6WvXlG3RP6CRntPz4B2FpWdgfq3gsF57ilKiVfpm5lO
KM1N01WEDKR1Zo2wy6HUikyZyY1P0JKMs5Wu7CY1yxi4Fdv1suvHRj8b3TanSabWkVw4QkOpixei
UPX7OEFu4zTuPT08r7wKnoieiyJ3JHaFfCb7FmIRskWseEHghR1vBj2+PI11qAfzPsgb/RJhm55Y
luxK4xwT0PMcSQ6TYU6qPAVn72VVPg8KhCrWcSQBgUyKEeoOnC8PbxpZg2KhEabrEDaQfF+BzlwF
4jTO7BxNotFAQH6jBREh+N52MS2iuMwHeJW6J971YNWjlZciGrFK+7I2N4PbwL8cjDI23jVDYF8m
gWSGh6WXVqwGtD6JMzlJCTPKfoy1m1Vdny0LW1T1hghrB6FS7vQ7GU6rvzCIxRHVp6pxPnQElmaG
pMRgc+knm6yGhTnaRb1U0XTTZ2no+oh/h4Q8Z0UXdeKss9T03GoVVlJZtS/SFPi6sEt3PCxHvaGd
OmiQgg+TXKNWHQcHVErSyP1ZjlqINe/chnRwUuqCUnW5DdS1aQaWMW+sMrHnKQICoVMTRZiEDaMx
v9fTUjTssgP1Pb4ZVfk6Q/kaNIk6imrWJ5b4mnlRZs1axUOnysQKVrBoPE8slZA+1Y0ZqnkHbVHC
pF+6tqsb12UkV9oiz1CpvJcS6P7gYKxaXjdW2+Uy9YcpakcZbGL257xcthIURXPelPZYO2mkERIB
iK00nxQvx/AlAsJhHTCImrYsdeb9O8Q8VO1UdQPwu0FAtH5WR8EoNl3bS/YMLaFQvdQat/GWROKJ
v1ohAiXg74OhXFjBQHRDyboO/GoPHJOJqasNdXu1cImvKsgTnQhdJHk/Q3q412H2DgnICrQpYgfB
prqVZqKp0cjJa+qXF2kUWSNqH8XYXCNYohBUMhOrDzaWnivxZ5nC0nHtRyLqz4m59+4hWKLEc+rI
0wgPSmDYT0vFpBDJcqnwO2NmVfJMhJ5L8cAoe/qNTzrWhdBboc2GMBrqAqmhz/MKitKZLyQzWpQK
gumf2q7MQFi7Na5I5E2BlYiYp71o3Sy+VAtPGpcR8LXcoaRA+hyLoZQWEeKQxrxUXf2Tltsm1iES
4eUC7XngYX3ayNJCBJTxLaHdu1RpeAM2Av3W6ftkrHPK+hvbLE9KZCJkMgFSk69tkY3JMtQhOM/9
WrOL+7RAxsPpml613stTVPlwdF1aRqq2wRHTLVYIq6zt40qkk19kTAAkjVhaHHwYyM8UkIWFXl80
aF18GKMgGJyaoqMYvFKRjMCTyCbNMq0hhl1nKHQt2rZnKXFrS0tPA7UIik0wanY9r80CZJJDTqY2
NnrhyeraUIy7SrfqbJ0rXawfeuBS1QtV0Qrj0O+Jwi7UsYfNpPAWGp/5oamtw1htpLlXFXGziOqy
+ozdVxtrwMv1tZyiKjgolp8dC/S4xWEiKVJ62xiZX87tpoy0GbpCWXxuppgwCxIrKNqMbaYpV/2o
tcaiykTfOEWjpLSkKJCkvZD+hiP62xso6o3WCqfU45DsWUwU8LgljfC1k0zjskegCoVLb+y8ha1G
3lcExnCFSxHoJ9RYy0CQNd9VZjr4+U8tHIx7vw+KjwArtWohfLeXF8ReygZgbiLfIGEQxEdQQKN4
nSNwks6Ei2jUFZG6VF6w6ozk3kuKiWN0F8YkvBgbhOCQCXAhGLcbTfiG6y6jBM9nmLVSq1asIDGs
92TVZaOGvyCiUDlsyFaqM5MHYm/0us3FhYfUvUxPb0Tv9zJhO0CUoIhYt7EQGneFnkL5oUsEmHW9
VwntS0WLl+TZ0jscpjxFoytsRvNIAiOdrJCvYzkINRUXW8Iath0rQpLoutQTS49m+NBsV0IOSuOD
oqc5IPGkQBlBVXpPXQNFpv+2UpuzLM6HdIXAKXMu3bp+Osocw2m1dQm7hq6Mo6jwBvkoQ1UvxL2F
sLjBts/Vj02RJTeZATR54WuksuAah4gl0mhRAlqs4prQrJTZwVHo2Z53CACiA1E/Oa9ilDuXYHsc
iblAtXA8UR6cXbnj1azCsTFXSF0EneMiWGsfurFe07MUIw23TDPkamad1YuvstQ0NzapuoqCZCEf
ssZkF8mDH554Fk45YQXvpqtd/yTcOu0VM/EsTRtDPRm2fn0CtyV2qqjzK8fv4tYA4a5vSs0EqG4E
zZmAAy5m+jZOELt2ZM6BThA/sDSvrM77LFTcmRtKkfIl3UYd4PoTgdC20QijkgbkiLdRilpr4/qm
30YvWpp9Lo1eVqgwRNpsPAW6HqmrnpXcPwSUG9Sw3oO2JNKdhdWc0CFxkkxoSDTxBQQB1pG4l88t
im/szbiNsug52+vCVILYOkl7LV55o8LkCafIjEVYeZGWDdGNPETaom1dE0CiOhIk6jIVbalK0/iv
2bcdOHyDqTel8+5qORXD5dYc/h/f4G/Qk7DIf+wazIOqLgFV/rG8v7svb19Unjz87VPhCYY+JSQk
zAwBU5SA7jf3QLcO6JAisEr1CcAIpF6/uweKcWDIlOpNuGF6eMm9PPMPxAGlIvgHRK+NKUqs/45/
oE2Hel7COZEigYVoijB0HSfG3mlh1IeSqFhioLPF7uxhjqPJhmKEGvpHXdt2xV2eJrZ5qiS8RmFx
XLT2YjSKo1pRjoopiFkY6UlWEy2jOHrTJvEmCMQq7eJ1ZVkXeqcdKaq2aMz0xm7aLyXbHwlDAIBe
eBca8mYkBWpbkH+MVNDEn1FE4mOCjrK7Qgv2VNHGdyqqUl08HEmVdwXAf6mWInQ0IyaKFJ+D4Tvv
KnolPFSvgNK33Xhou90yCZVzv0FfAxmGIbdXyHZ+Nb3gq00MK5bFhkoEqviTYqX34W0ZyOusNDeS
LX8kMnmmugMSXInAtEeyDtXCrOyPM4jzkW+vmjq8cm2WrTgVlyFqAzY2WeNOK33YQuG35zHrG4Jn
SHyhJjlDZ29t1NK6HsoVohQXblWsjBq/CwwiFNrrZMwu3Sg8Smv2TMN2iVf4J4MUrKLIuCP8djT4
uT8jveXPEGM5FUFyNo7+arBQ3AN6wKZ3IxJtVdrxxywWh3JUrkv8l1obkCekt9CLg2WviU1S6NDx
rXfY+ItuMrdFuK6FteT2LHEd3SJVt1ZFvhzV9hBNibkWVQvkh+RZkEKiL7KLKg+WStS9U1J1PZI3
bnuaCvNh42XDus0KnIz8DHs6oQyoJz47nIhIuicy81F4Gan+bBWN6dJrCYeo2ZWSBACKivcetETJ
RgdR1EetUmx6Qdq89UgeevKhFKYUWDbXI+lBC3W8TEfpq5XmqYKygSwWUiV5syBqlrGIb6A9nloB
WodQX2dY6HOp0C6ILa08alCcsVS6WS41H/2qnee+cBoNGRpNHeeeVR55qcazzZddbb4LXWXZuypC
NcNX3aWr1ihPM7dbFJJ/FETqkSGad62HTFkzrlCEXcN1xQyNDs2kvOiTaIVSwy2yDtI8djWOYov3
pmg/kqM3HWJcC0TSUAwZedNKvL2Zl9vIbrkbra5XqJld92HzXvNi5dCoLYrXzWZToFgkF/Tp1MVY
UQZCAS25ipT3Lldn8BPbeRUQQ+y7D6VkHKEGhCyaT+G51L0bkyIGx2ZSNzCrGqlQCCYZkcX/rEKt
P0kBUewVOYojMILRqrKLL3ZbVwu3kMTCl7XCqaa+EKpt7JlGSmmmlIB2RqsrTzHwaBxqM6xBAWHO
ij5XHYgTeq2viNSTlC3jeImOBxxNn4xtMuL6YPjY1Alp2lrWwiWYsE+x1FxFteiJesonRVGpTmV4
933UHQd5cGvpxRxM6odezu8qRV0UJSLK1gxFz3neaSvZDGE0STphX5vctGkeUQMzhXm7Jf4eElaK
Bthfp0DAZ91CCNb6jL93TIUTwibtJN84rKISxZUsOAZjelRkEWKWrsMFOaHSQ0YY7StKHo57Vbvy
E3NRDdmxUfqUp1SfjdTguPFwqfjVx9aw5gKYg6B0KcDCDitpVZnW3PTFPcpXgryxTOwWx7ksxJz0
4TJ2s5XShYd4Sk4ZVYd2Vh7impynlW/NqqI4I3e96TpxqPvxZ9sIFyJ134ce+iNdXWAIUHoUhCd4
HsdBiEpYnpDFshEWsGJeaWUlkAyspR5VlVhh3MfudMo2t6V6iWvzGbP0Pcb7MarQ50njH4ZaXswM
wuyIc2soUurKsdaigIXqq9ML9DiinGpqoy19ZWFHsn2SlmRp5mUsXZlmcmKM+WO1+n8jw+LxUqeY
4CKtg3q4aO7L4fK+auL6W/ht+vY8Y/m7zv65Hz3F9V4/0B/32zNfD/n9v/3t9g4f/sHs+FI/D0dO
6evdMOb2orZX/LNjxLfcWHPHweUDMi1IHDz7kG6OM/BgDz+QDIWgJFloeAby9kMBLebRs2H60UD8
/B4fRvTnv3lxD1+yJq2nJ0HwIX0xDrsG2w8GYecA3wdBUuQDbfuZoFAvbl47ULc3jd+x/Tyc6v//
zf94EpAV2K2V/sH97xzj5f1TCgscxzQfJ8LLYcBgBb9HhQP0xu3nXzUHdm7h4TU5vPu3v02UQIzi
Hcv9twfCOpio9IzB41yfmgiezwehHdjy1MliP86HNzgQtMFN9McXLsxvD4RqHOi4yOaE2nv4vBwI
3caFob5BIf/x9P2/ZFX44YwAfL736igpjMKUipEfVoFtU8nz+cCLAQkRYuyU0Nl+/kWL4w+HgWLf
feeCfTC1BtEEjcbk9kM11fNBEOaBhUgTTV503Uyfh9fwDS2SIMwncZ89XwnzYKLH6rIyOeDT5+Uw
MBcMXaF42wBgPn1wt9/WKzGJNew7CtoBkYIptYk22Pazs2MKLAqy0Cr482/fv61RmMwmAi57TQb1
gE5jeo3B0Dx8dowmRkEgwoMU1uMwvbl94rUc+G/vEgSrSEaSX55ap54vCQaRKpDumoJ43PbD+Lyt
WaDCfNp/STiAJjptkI/vwq65oOvYTbKgIe1xF2XlfGPDAKbp4dl86f83dQXf/JHf8CEkamOxFba8
+YeB2LGaNP0ApLoGfftxB3lzK+O0Jjxc1B7DYBwoMiwF1oTH6bCzNOqsGjK1GJbx3aZ6W7NhC8ad
wsR7LY4S/ZF0F/Lq/8CK1tgpt+JBU/HL2xoBdXpX971/g+dMEQ8gisfVb8dg0oyDCSFN/P3xfXh7
u4MBmHnfYaCaCdY+XJun9+GvywLQPcSWsNS3nze3OrJ577042gdC0HaMl/C4KuyYCkwGU2OYZGIs
28/b2yq3GkP7LQmKihNBEImBeGkpTGsBBNIXoYe3tSRoFOI9vKB77A1EmLCYcRzM3ZeARnOasWnH
fnPPfdoU9zaRFLxHKFB4TY/O4c7960RUJqEp/MeH9+PN2QbA4f4LLEUijBiCNAk+rnU7q4C+/R6Q
jnjYfd6S88yWuHdgTZsCzbQfT81MLxwFha0Q24svHx7/W7QIJlb6fsufyvJHNS7xo8dFfmcV5C3A
iSIA+xRnenNvAU9ukkvacxi0A9RjbFrbGIrps7sYiAN0iREZeEpIvLk18bVexN92m1X5gNAppLLH
JXF3GAwdtxq9cBuM+9Mwva09kRjQxJHabzYoPG1wPeBPvidXnq8NU4yZEnmEox+Dq29uNrxSLPTb
k4EYChqLxIl0Vv4Xt09YlYQMjOPfT7z9A9vHt1ymA0LgbpvFDO6r15KdP/rBU+7ur98/5u2mxAzV
VC9+N+U0H079Pcf57y+i19vU4rMvn1KN29M8/vnj/f31zC/O9XRTT/+4DqjYKr/4w/aL4fEqT28T
EqH/8aW8f55U3MbNv1/FX9Kw36b+Tw8a33rZbfX8uA8uxd4HTm7HLN058ja6u++RZ7d+cPv8gumH
ZjPa97CP1XJ/vJbHfiyb+3HK+x8a60WV//n3bWXe1W1aZ0+XPM3BRwtu33tYZcGf//nyYT4sg/se
+OQWlpX/5/95cdGPAcr9j/2P9MbvOfa/6Jfa8+jnt+Wf//n8eT6m9vYdGo57++ffP+/M9m08dO9D
35fpbfK5+fLykT5EVfY9+EQ/g3y2uU3voe68GBgTfb6nf3i1euQfepWmE3zHq51mZf1iaXyMkf1X
3Mb3s/wA4rbn1JmWgts/HKp1yiB9+aAfUoL73sQVb+0f57dN/PI5PBjLex/8vvSC/MXYPwYj9j3y
dfaFkQnSF6sZCIuplGTfY/9Hcpu/fF8fC5X2PfAJj7D6Y8UeHry87oc4xb6HPw9umz///nT/W9vl
ISuw74EvM644eTH7HnOQ+x85vfvz/6YvN+xvpTD7Hn1aH9OXT5Kq9Ifqkn2P7dzvLurfcg8/P/Rr
lt+3arS/2oNPVWav/dlLW3f6xZeYy/r3/wcAAP//</cx:binary>
              </cx:geoCache>
            </cx:geography>
          </cx:layoutPr>
          <cx:valueColors>
            <cx:midColor>
              <a:schemeClr val="accent1">
                <a:lumMod val="60000"/>
                <a:lumOff val="40000"/>
              </a:schemeClr>
            </cx:midColor>
            <cx:maxColor>
              <a:schemeClr val="accent1">
                <a:lumMod val="50000"/>
              </a:schemeClr>
            </cx:maxColor>
          </cx:valueColors>
          <cx:valueColorPositions count="3"/>
        </cx:series>
      </cx:plotAreaRegion>
    </cx:plotArea>
    <cx:legend pos="r" align="min" overlay="0"/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_xlchart.v5.2</cx:f>
      </cx:numDim>
    </cx:data>
  </cx:chartData>
  <cx:chart>
    <cx:title pos="t" align="ctr" overlay="0">
      <cx:tx>
        <cx:txData>
          <cx:v>População recenseada x prévia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t-BR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População recenseada x prévia</a:t>
          </a:r>
        </a:p>
      </cx:txPr>
    </cx:title>
    <cx:plotArea>
      <cx:plotAreaRegion>
        <cx:series layoutId="regionMap" uniqueId="{00000000-7669-4389-BF58-330BB9E06249}">
          <cx:tx>
            <cx:txData>
              <cx:f/>
              <cx:v>% Pop. recenceada x prévia</cx:v>
            </cx:txData>
          </cx:tx>
          <cx:dataId val="0"/>
          <cx:layoutPr>
            <cx:geography cultureLanguage="pt-BR" cultureRegion="BR" attribution="Da plataforma Bing">
              <cx:geoCache provider="{E9337A44-BEBE-4D9F-B70C-5C5E7DAFC167}">
                <cx:binary>1H3bctw4tuWvOPw8VBEgAQIdXSeiwGSmJEuWLN/9wpBlFe8E77e/OTHP/TZ/UD82i5LlUlJZSvuE
JmKUFV2OciZzA3tj39ZeyP731fCvq/T6snoxZGle/+tq+P1l2DTFv377rb4Kr7PL+iCLripd6z+b
gyud/ab//DO6uv7tW3XZR3nwGzWJ/dtVeFk118PL//o3vi241if66rKJdP6mva7Gi+u6TZv6kfd2
vvXi8lsW5auobqroqiG/v7zQ+be//k8eXb58cZ03UTO+G4vr319ufezli9+WX/ZA8IsUa2vab3jW
EAcOJ0JKyczbF3n5ItV5cPc+tw6kiU8IyX+8fyv89WWGL/ipNd2s6PLbt+q6rrGrmz+3Ht3aAt45
e/niSrd5M+sugBp/f6mqyzpKX76Iau3evuPqeQPq4mbHv22r/b/+vfgL6GDxN/css1TYvrd2GKa6
jLInNAs9ENSmtpQOLDO/xMIq5gFnjk0JIf9glb0L+iebfH9waRGo+TlZ5I+r6voJvUQeSEcwYdrO
dy9xFvZwDgQhwuLUvv0AuxN+6yX7lrPbGLdPLSzxh/u8LHF+Wf3133faeIKARQ5sS1oIRvS7KRYB
yxYHtnS4EHSOavPrTvitKfauZ7ctvj+2MMb5H8/LGH9kl5POL+s7lTyBPawDQimFmr9HIpMuXMM8
QILklDjWrcHw/v0E8jNL2m2Sv59cWOWP0+dlldPL6jIP//rf+k4zT2AWesCIjQQiv3uJuXQT+wD2
4A7yzOwjyDR3wm/d5KfWtNsu9x5dGOb0mbnLRaRffLt+cXyZX0fVk1qHoqoSwjTJ7Dnza9tpbHiV
5I4l74KctW2dn1/YbhMtn1/Y6eL4eTkQIkHxlEkGIcvitnlrmdt/LwowRg5MW1Bp0u91M9xrEdX2
rGi3Ye52sjDIH+fPyyDv0P6gQ8mfMtEQ84AKEz7h3BXFC58RiGjMYmhVbmPewiQ/tabdVrn36MIw
755Zp3IeXbZ//efurD5BnmEHxGTEQaPyPdEs0r+NVsYk0hbse55ZlmN7F7TbJHcbWdjj/Oh5OYoL
3OEpI5dhHTjCssg/9vOWOLjxEMIWddj+lew2xN1zC0O43vMyxJwRNyjDkO6/6RevNdCcJ/USYTIk
cwLD3LwW/aPFDij8yDad7w3mInb94up2W2rnlyzMdvH6eZkNbdnlX//5evmEtnIOiIXcLsX3fmVZ
OVv2gUBpZkr23VaL2uxnlrTbQH8/ubDKuXpmVrmu8svsa3v1lDWzODAFI/zvTAMfuY9Uwi4SjaaF
D/3wsfsl2flPLeofLHPv2aVtnlmg+yO9DPSTIgDygHNqoi77jhCbi1oZwc2xYDkT9fLNC+/fN8xP
rGi3VX48uDDJHyfPy13eXldBVDxlvkGtDDyGoatfOolzgL+eg9vCCD+xht1G+PHgwghvn5lfqMvw
SQcrBC2+gwYRjrGIU6jA0Pdv9TH33WHvQnbb4ftjCyuoP56XK5xGQCdfbK4xhXjS3hEAPhFo6cl3
fH7hFsBbpMU4PvM96S9y+s8ua7dptp9eWOh087ws5NXFX/+poka/eIsW/ykTPDXRwHNUwHP7Mr8W
ecS+eZ9S2HE7gfzCknYb6MEXLGzkvX1eNnoLLPnF+WWbPql5rANmWZLLGbecX0sf4gecCsHFHW62
zDA/tajdBrq/oYVt3j4zaGwu8vMnbfkpw0gMo0lp/g2x3C+MbQngzGaEIMDdvrbd5ydWtNsqPx5c
mOT84pm5CwLZ5Qv3srmskH7ulPME4Bh1DlCDCaQd/HHz2i4FMKtkNhEUsOWtSy3Szhxhf25huw20
fH5hp7fu87LTNoDxtgUd5LZwegJTWTPmLxldJh0A/RRNp4U3b020gM1+aU27rbTjKxaGunhm+ef0
EuXBBpSpGvMzFApPaimUCQhmNqLdrUGWeYjZB5xwIG3W33nqfn39a4vbbbJd37Gw2enztdkTuhVh
MIYtMczk26GP8QNTWtT6gYguqoV7Gn5sOXvN83KbrPX7y9N3zyvobXT013/Xj+ngFxl/BHWaNC3H
ZN/xGkS0ZbnAgA9gPn2bsxaW2b+g3Ua5e27hJ5tnNkG75WMivq2vv6FNfcocBGdxJDh9po0GZ8sk
oJdh7MkAgN7GPJTe90Par6xpt3EefsPCTKv1/99u8w/kxPv1wdZHfpUnC0TNunkt+U3MOrgladzB
n4sC4Y64+s8r2W2Ru+e2Vv3/mgf7zxzZHyTiFcpk74Z9fI8m+/i7NxsEKXrx6FbxtrXNu9N99O33
lxb0+YPSPH/D1sm/09Ktdu8+f31ZN+A2UzQ+c7cqMaFmxOIOvqq/vnnLAeADrIfaDBApd9DVvnyR
Y+gX/v4SozggEIDnBJEYJZi29fJFrdv5LcPCeBWNFL5JOha3qCA/GN/nOh0Dnf/QxPf/fpG32bmO
8qb+/SVSYHH7qXmhjJPZpylICw4DNAVYFu9fXV6AVI4Pk/9VNaKJnHIKVSvC8qMYSLWayoEdt7K0
PTHVMSDWH6rZIY9tycNkBHQVB/9Qh5gc00io4768llKdx/kYqn6IQ6okrblWo8OkG3RJsnpc2Lz4
vzfHbW4i5zsWNihs4aAY2xaWG1ZO+kx2airy6LT1A+eDHJrwlCfNeF7ZRrxJk9o+F3Yl3cclL7Z5
I9kBwmqb3ALxQCy2WaVGQ4NpSlVUd/xb3wbBkSRplKgskO0eWQSRd7lNZy5j5pMyS8M5uq/Tohor
UQXhoMZS5tht20fEWkVpF4rTQg9h9Jp30/tApqGyef1BJk2cKsfvenuVpEYuwGd4zMRIFNvLIRSF
L9pNjoNFiIU58/ZyeOLI1ugUMTg5ittBnMhIO6iJflGKBeKgIIKYDjY+W+DewWVJaySBDntlG4W/
GhunPu1wqi8el0JmQ20doRmthZcB3ED/jNn4tph6tGrSZmmvyrFvTwQPnEYJ7dercuLsgvo6V2Uq
Os+qzXItBk08R7T56ygvhDuJSO/R7YNzReA3DN4jbImFWbPu7+066P1+mCK/U12QlSpts87tOpt7
pRh67/Gtb0cGOA9EYZDJEJkQJhwLIei+qIRngpXcDFXkGP6qrrRUFimLwwavTd7GxavH5e3Y2kyq
EgTODpaCnE/5/a2xmiVZEvSKduP0Rfq+cxRLo16ZfrdPi2Re+5ZVGZ1rT8ktQIkzT3tbljDapsob
HNF+YvWaymr0+inkm9A2g3Umw8zjXeCfl3qoVSxavjJaXFZRed/6h62uclfyOke18tiBJuZiUdA1
YGXBMZlhDkXs2l5UJFpzkiUUblj0jR7Gz5VuyKpwwhNtTF5cN47KJt/rSHTYhBT848ekL0MlhEuH
CRuzbZMz21lau6RNmCFWqIlbZO37ybshzK6MLDyq/bxaNQlC5JQKAKGPSX0Qum7ECgk2vY2DjfsN
23suK6nTqrNTRWQsj8K2MQt3aETqsaJgikxlcdrnlHsFN4Mjm5qG21AzOhLm0B0+vpRF1MKZmykX
ls1syxIYJi+0X05GnwxUJqrLs+KsNK3+TZuM0lKPi1la+UaOBDaA/6H3JEsrT0ESp+Moatccu2LV
2KI7rpiZbkRht+tW9+Hl2NVM1VPXIFpDEcNkvnl8DXPMunf6sQTJcH3hNmWAFr9QehIQORZl07l5
GRuN6mJLOKrjuvpcg7n/jfEm50e9IbNxz+ZnHT4QjPaBO6bNEbcXLl5IU7dx2kIwZ8LtdG+sssQI
vbGh6auRVNUqzDLzjRFY9UVbR8aefS8izLxvzjlBYYUzjPpqjnj3IkwRV0KOqd+6dhNFbmzR6jBz
Ouc153a1Z6c7RDkEpEObYRZhibl+uy+qHMwatXqXqUbH1bFZ8CxTLK/0pHrbL9zH7bmI1PO+IAzl
hoPhByq5RY5yCp3TaKgz1YuafA7ilBxyRL23VHfhV9/s0j2b2yUPcROV41yDwuu2NxcHZEqQL3qX
9bI7i0ySelkblG5kOaFr2lW9J+ntOK8OKmRExZk2QNnCNc3U1kz7JFMiqeVpVUXHcdznV1HnJKdl
NtpfEsmqYM8ml6HpRqsIwzZnjCIwLKWWkY04IQpotcq4qtoyVSi+guPGClZ1Hq8zw4iUdly/yIe1
sIfxkJgB3xOVdp0jVPmOY9k2GKx8oeogGbIp1U2moqIcDntNplXLp0olgkd7MsCDAAiHYAA0EQ+Q
9h9kgFYnTQeb48j2I1vnle8fSe13nx4/qzdOthUDIIYLivNBHAFhcyK654Qk7UWiRzNTUlZGoYhv
Vt4YFjJE9WqYpwGbHOQ6yc7DweyZ4mXUxF4ifeqFxhh/m1lAxrHjNPYH3NUsX1Ujtc7QwkT7quoH
mr9ZJ26cMkIZ1L90qqgru4CzTE26Ja5uh2TdlkPi+kOb7jHyg/MNUZJaFP2hzeeSZFslTU/iihh5
rpKpetsMBldhYmZuWeW+V/bVFStb/+0eMyyKDcR/lHfOTPa056Z0Wd2RUGfF2GY5+j5Zfe7Mzl5R
oyOrzhwqz69yooac1EehgRMux+F9nEQ9bmw8lvwfZAMsgcKvcPsHF0kFp9vbDn0m0sFwBjdKmTAi
j9DB8F3Ocqm/pbywcBgKw89XI9PdcDiOgxGusrDQ5R5P33Hw4eeWTejcAyNob68jyXGjMoiGwS2b
wEhUFPX0LbGNavPL2xU2gDWE6JmrThdi4oQlMknKXKFHbjwWpbZbc7/aWG3Wu3ndml49ZPGhWXHh
psxILx4XP/vVwu+2xC8yUiobXvq0zhUqz1aFfRcoO+6OLcc/CR2TrrTOPjYJguz/RKwNTiRu5wHP
XTQspYhSI+0LnDOfyFZJNvBoVdpNp1Va1sOXIWwZR+Lyi4+9Y5F8j/gdroVd/y1+kfJLPWZEc3tw
q0qn67AxTvX0OtLwrr7q7Q0a4XGPM+/SM2NgKQhMHAicbPs0wfF0mzmJVg2vHNcpab62TG14lkiv
U2H6F4EuDU+HCOKPa3rXVh3wHpD/bYKEQbcFZ2UhDVvmWjHR51xlTTt8nWRNYjfWRvE184vwbdMn
pb9H7sNAieGkOQ//HTDK2LKEb4Ic1Vxh41zHvbUqchJ6TIfFJu9pvqcQeBgxIAqRwpIzkoYKcnuL
SWHINqsRtIquyVdFiPwRmQmPVBNN1esKJesxfkiAe+FkW5soM/fVrw9tC+YPegTLptyx8ce2/Ixb
SUB5iK2WjK8nHWeN0oKlaBmbInW1GcRe0EbZGmDAu1+1LkSLuWaWyJ10WXP5Ih6HJkOOsM2SfGrC
wvnQk6xovGasnEINqTAqt8p8pMzHBe/aM+4JIlnMrCibzsfuXr7ugphG9RjnKhJ2+CEtguFwip30
sDOaya2NPn5X8CE+yvpRXzwu+eGBBuoioWrTQuUHdsK25FoSpotpjlhO5rgiHOx1nPsAt5TV5kK/
b9pgKFxc09bOnlJox54tAo4XQHXJUPMsEnJflFXECwSt2K9br6tEtOk7RyrW18mrvAzYujQjdjGw
rnj/+J6XeBPCAwoB9J8OYDzwM2ce8311x0PW1G3RohYwOtPNqFWdMjtsz9O4nFZ1ZnxCCgs8WY9E
5ZNprFpS89UoYrrOS9F/3rOa2aG2k8b2ahaKCNOmsRL8YonqR9NyE934X/IuDC/iXsU86bzaj/2P
dZwGqsqkpKowC3tFhmBPg7NTKwyXu9G7SZSNy46VhP2QTIKO7jARsWFhGLt9OERHeZmhNqtaspEG
D18FjWGszCkxz2JAVe+6jtunXcy497hadkQ8iwFVxukAAokmaNtG0klLqmmlVdAXEzHc3mqS7lMe
2uB2rFphVtkeOzysUChaVgd5jFILgWchsAyx+SofENplynKvCM12OPLtuud7BJFdPocwDq48KiGC
RmB7aygYUUqH0eSGjlNbyhl55CseGDFVlo1uxCUZqWoXcBianz6seOr2cTLGbkiTcVLMp2OEFjCz
kleppiLYhEabfDLDthhPDKc0Ytcv+T6Qdpd6UFogVCAkIAEtAkU6FY6Z11qrKmrN5lzHVlq7HRlN
c/O44XfEBYCuBOHIRqeEq+3b2gkmq+mYkxdKYuBjrcYiHbJNkPmNfVY2kSg8Kuikz5lTjjJQlh+w
fdF4x9HDlIZjCgj8ApfsltHYt9ImSucVVIW4IsXQKm43+n3RjL84qZkjkW1iBk9xZ4JigrJItrzw
Jw5oaHJ7IOMbA8jM5yg3UKoGeiz2JBmya1/4IRnLFMBn8FsOizqNV5FOihSZNW4nWq7agCOQhF07
9qs4ZROQwaE+bgKzHt2+CPyPQ5FOp13Y6mmV5LK9AJgzxKq0x/G4bbPsje8D4NoThXauEQUI2mS0
g9YSIUzjfhg6syyAzZmxonWbf6xlIk5Cabd7sPD5IC3iLmYnGA4CPLrBCbcPWtN1ThVqzBYwXbG8
LE6SdYJ+9DAZE7QJZZ9tDCMsVGfx3DOzdsKNusc6sx0OtSV+0SskFgt5J6Jc1WMXsfWYRGmwJhbQ
wT123+FQDGcLPTaqGmAPS0FT31R9keQINE7+J23sws1lEn6IsXc3JSx3I2JWhyyP2erxLe6UjDso
toNqEiPYRUjtCl77CHS58ht/5CoxU/NwGvt0HQ2UbMzIpIo0NFkZDovBHnlMuzvOETh+yPIWzrqJ
ece2casu4SSuUcrlMmyPkqpvPV/2/puszYI9hcyDczRDkCiVMSuixH4Ar2vbMfKsShvlx1ayGvOs
PYrsScaoZAR3c5tOh7051me+NfmnRW5061/aKsesCiMFh2KChgISfJ7trWYkn6reDD6HZR53a2hW
XICpxbLjuuAdblA9ptYFKgl4kAFTB5WVQaWY1C3O0pTxbHCQhVRh8Kw8LyUbyaZHyLZPRyOIgysS
ZRHfExMW+fJWqEA3ApwXzReZPeledQxAljmBn45KRGHqzfzNT3oK241gIWa/zK8PB9rxPWloWQ7d
SIXToM1j88BXLtTKKjuUMslH5RjJKqfhNWuTY7+u3pcROY7i9jQq448dEENlOp2XkDAH5F2Ve5ax
OMc3q0AdBJ1bDkY4N0O2e3v3k8mn2i+xinYUrkFL5tljYXjgF017ztEiIEEUcDh46kwasAXGJttq
LuYur53iUQ0Yi5zJosleTUPb//KGOHWAgc4NphDgDWxLkcxu4soeeoWy0la2Hqp3ReQIlQtr2FNo
7dgQRAlMci2wIcDm2BYVT9E0oGAYVe5khHq2LKbCs4NglHsiwAMjcUwTcUoYGl9cGV5qDj9T1QwD
8yOXFoFdew7vc9914rKLlJ+PUXf0uBM+PJp8DuPz2AO3++defXtjU5qnhW4ZxisojMGMQb0HxCFv
+ve65GrKp4tpjEPlxOObkLN1Epql4nz4c88yZg+4l0ABK2NoA1Y7BRiCcdOyngDsIlsy1ijRWZcm
ntOlZqSKjMWXReiANNBnsZm6LEeIV8gR6SVQ9vBdndZ8X9Uwb3h7JWImQQBDRLTnKNm2FdKMZRxF
3c0kKNCJsio0rKopqFmsYoSsiwzuFe6JSg+sgDt/uL8EEAhIOyLhfFnpfliiQT0kWWhlCiwBwpRd
23ptGB1ONqmpsktn8mqnMlSWGXV+OBqTmX8aYiCrzNbNuuvqbJ8aZt/ZUgN4PyAVzskepBxniXEz
GhlJ1UpMU+yJRK5t+NHnMBsTAkZMVwgla81Dd0IArffUGLuUAdHwNgd0K7C2F9GymSwnCUaeKSrj
6ayt7PLDmObOustya9VknfkqssNxbVYs/jg5oz6dzNOBYtqD0cSeCPPgMMxaQGkFVgXGzKg7tu3S
RGZUlgxgCubDxscMJe+7CAhEDSCyar7YHaZg68c9Yen/888DAbQBwD9HAVQc2xLLrA4xAQaUEWga
rK2oL7yyscMVT9N4j6hdJgYrngqGigPDqoWe82Ke+BhA5yhq+Q+RM/grDJIrRbI2fmdFvM1UNpbi
/f9gg0j5mNEQkCecWeX3slBUypKTLgAmJzvL7TNiHfXoz72q6fw9G1wG7RtdIhfNtRuyvb3QZUut
pAKWmytM5MIzpBD7ooorumdDi8oUzIP5B53QKSI222g0F1mosBGl8qQcXFEN/HrSabJqJsc6cbI8
sTCNstojYzCJ2/lluidu7DosMyHGYUiywDfncvKeLn2r77ll2JlKi4i6LcLTdYyx5GFY+NWeam2X
LufAhNwHepG9nAsUyCBdm6HyN6WDX7DtYv66kJazZ0PLvvJGmfi5JpSDaKPwA0CLMp+OAAZI4CPs
IPy9N820OORAazYOycQmKfrejbiPRFUNzVHOejtRAx8DECNS7vq9zUFS6HxQukALsvpGer9+dsHk
ApyAnyUAwrPIDU4FuYSgCTFMM2ErVFD2pPwxqpqVQPKa9mhjl3kdcFHJ3FYiDi/Ob2pqro0RrgLC
YGiqSAfhUdoMEmlhHNPV43t7eIwJiEwQw4BboWFe+GWL67v9YEKY4fiooWQMco2bTZR+If44fKGh
zP+MBCnflJQhIT8u/OHpgnAb4zyGzg7+tBDOQw21MgNmd1r+CmBdcFE0nXH4uJSHAQ9SJEo4JHgw
8pZUHt3nKSlHgBZNkQwntNGjN2CW+yax9OhahjTdRgzmnjNz01JsZ1JkEABd8BuJ6pstDk2v47iM
qMiUEfaNmiyDHFK/+SpYBBKvT4RH0uFLFdFXvt1vitpGnZHE1WFqDZEbMokyyJD/A1szmNpyUKNj
7rVYUhV1IGjezAgmTU8qnZwHPvXPgWb2Kiti/4tMC3YmilLvscAuOzM4OYIyBjOAqbYDFs07BkgI
rXTamvHbcEpSz8j7/uvjdt4pxQFpidko18GQ25ZSibznMQMzAm7ahS4qOM48Jwafdk/1vOtAoViV
hOJnAB46qDDjXHQFDtRgtRjDp2kIxnAbFGOpYhvvKcJ1JlVXj8W+yuRmjrN9rJB1MMLDrwoBX0cn
vr3JXBY6inO4DO2iw4mXtgv07ySx6LvQCjvlpF3sdjI2VWiGh3Wnv/mi/USz4jTNweBOBfla1BV+
upx+KOSUA7uLDYzSx8aVrck8S/uOopkcXeSCWnUTIavR4NQdx+4sC4092eVh8MFmwC6ZafccM8mF
/+d0svPWwmaSdKS2ghMFr/0yjN5aYho80XC0IkRpPxg3v3pUtgUvjkpuTdoQFgo8q/CzyxCpj69Y
msT1Ho+bN7C0FppinBEQFh5OQmtj0qQvQuoSPx7WxaijVc2azBVDMqw6p033KHSnvFmZqF/n4esi
dcSsTPO+oMQNmzDp3dDoo7POoONJRiArC+h49bgiH+YqHEJAZAB1gCzYNzTKe6VICn83ygbDP79i
1VGQsOYE5ZK9iWo+vvklUbhjAT7k/KuNDOAC0vDi5DshM31tWYNC7oyjr2S02+I67YlI31K0KPz6
cXEgqN9AxffMtxTpLOKWrKqmCDGL94rGOYtqh5YtmvLYhovrocVYZg3CW4f2VQyBY/auUesOvVPV
GiOauK4KQH93+5RqsXHa2OpUUvkOdJU7pe6UTHqRfRrboE7AV+ImykxgCzqMslU3AUJuMKWvjapx
e12ZwzkFo429N1NG0sTNx6HjSNdNASaWK/yg1nIF7sIUh247WboIXVa3mAK5yAO6sNyuyvNydmY7
t8JN21c+Pc+5XXcKdM9erwve136pxkkknbKD3hzWoR0MnhEV8VEMjsSrsaAhZjfciI/zcrKOS9bw
k9wMpGvTlKl2iLKLMe+6FkQhm9Ru0k6mN2RyuqB5Ebl+VUYnGLXkq7Tv5euqkuV6yqnpFgSwlChz
tJWYJB9XaWldiN6sT9KobT1M3PINfhIJ9IhC+0dlZ2brkA+d609+5vKUVsd2QcfDIXOMoxq9theB
FnViNMGwbohVKRpL9oqhiMX9FaPn1wZlyVoDFTtDdM2Og9bi0FitPTKE5HNtmfEpunbxeRj65HRy
hmEN3NZ4PwEA6l0NQn2/Amm0uDA6I3o3lA75EudNujKBe3kGLnEAkKrbQKVVa64mYfanGe4ieKJm
2du+49FXI9UobodoeBdiNrSOJonJpNOnbszSWEVdY76P/KlacWKkk9tNcQ4STKb1pWOVwfEYoBSu
X83kZEcVfdc0ahyT7tLq0yZUkvjTRuaNpQDXh25XHldjqxLdii/W2OJmgGOWwSrFzYVVVRl6M1mi
Og1qaR51xE7OsqwoP7BBDMovqugEYxqiiqhpXrfgjlYqbEj2p1GY8QceBkECGXXzKk6NYlxxA7xS
bohhZRq8USlwMmUlaXaSpo52WQzMkZGBfsH1i+KU+221lonvvB1TcG+KkJBNMNgfs8GPFKDq8Fgm
Vd55ThYC+9EGOwynyf48kaD1hJNTJXxZoQp3wlU7DNmpUU3EBdMVh8yqunBtsEB4tBfN6MbA6ja6
YW+aJpeeGTd8pfOwOezBnTyWMl73IfOmog5qVYupD7zByQfmtgkZPuZ5w6+yIcbodDJ9L8qFs/JL
0oPxSCMCyLYs19lAG9SVJOyKDXhS5MIfO9zvGZJzYscYNbd/ZiR5D5DZ66boakrlYanrw7hNX+Vx
8b5IS/xfghjfUB0z10CXcSinDFB0mAN5GYdMDbScrxmU7wzWvNcOKNHRMPUeYmt1zEuLntpNoYy6
jVRF0gAeLz8YYQ4jiORI2/1pbFhvzbDoPatwSm+QZHDH0rTPYz87S9NocIs688DnmvvxGkxCSDMn
tjLs6pNuo/c8op86zNZVCTq8azRGsKJ+fZSk3QnauErpZPqCWPfebrNQBSQYcUOMY7ocJtZRiQK7
MXFLgtL8jeTx9ZTlZ5GIgnWkfY2yOwsUkKxR2WEWHmo5BW5fmjiSoF7lLN9Qg1trsBlrd8yjr+Dt
Fm6IyaMKQCpYYUCC61OlXMVjBpKWb9gffWKvMPdLjqcpblTSsv6k6LpznOjT2qIQWNHA9TEXXllD
M8FdyXEzUdBG2+zCYtlFE5KNgL5VCaAOQQOkf4Nl9trveeB1fKIq6mOAk9lY1SvZcsxWrZRixzI0
VCnIAK5vnqjUNEzMEsi3JEyEqkuRq5Hk6zZIwnVQ2NG5z0W4ikWNqiv3Gar8NC42mPODHJRZfrUi
Vl69JqM1nGdxCS4L8JjpfOgCeVYaSRcrIZJ45Yjr0QhfyUyeDcQ/Q8v6CWEEZxsglQLT/aIPxKFw
wF1Ly/4U8//zGuMnt8TtoE0zFNxFob7BxQbVxvbh6NseNZOzQFrHBfNXvl97sq1VGwJdD3qO6Sbo
IopHGhTQvL8Ky6l1pzrZgOf7Lg7izy0fjic7BAmYJSfOKDYxWIwgWE0n1TS8t6r6tKDFG9ym0KvI
xNeloECVgyFcnqWv0tF6VdbpqgO9MMLlRm8wgrMujjZJ4F8PpR8qyxYxKDU6UECzPdmN51nVOCtg
P5GrjWTdZ+ioOppVbsfNSYUd9XJtnJYT+5T12Zd0gjPVqap0+UYX2m2KvHWNxMJRAi0sbcZPstKH
eWyrNDVXxAFJpgiH97hjA2sGZawyPl0HBdcrO5ZeV5jXnem7nWi0i+G36+NORtCOJ6zL6GkZ8rck
Sj9pPvUrzXH/a5DRRZ0llerLaB3GwWFeJYeI9son4SEr6mNjtHDbUOIsCxPHEdPBSyePTkbDQluK
wkBNZnhlhpNHnQ7bBVdwMq2NHozWS9rktSzs07at41axsSbjxmRRLFe8NfxY8cYqzsxa6qu0jYJv
AZfZK9pVdGWE9GNVTRgwTFWlcnzCxdk7aWrhdZ1xPBX/l6LrWI5Uh6JfRBVJgLaEzm6329kb1Yyf
R4AEQhIiff073o3tHgcQN5zUApKxZpm+ZLyaSsy1BW+27hqCp8uIvcEBaXl2HyEJO7htMCX3Zrsz
LmlL6hkHrZ3tChrws0Y9w0f8GuBFIlD7aGSPnYi6E+aXIlH1vqWiGtoQx1jhiIWQ2cbrQYkO1Cfo
V3QfeZ3HcEeH6cHMTZH25r7GE6Q1wVX63S3tE41RjMsSC6Yp6Mh44Wxk8YJoguhq0qXf1nsPFgRA
17SkNrw1XVDBMNRca05bvLo5WUgDnT4HVB+sak6sV5VoOB6eVhWhmmzRTu2Ur408bZRfYpHFuUjT
Jg9l8+53kNnoCQpHL95hs80naT6sS3ZzSnc0kZhvJPnmvS0a9Ml0i977xqLObzg5/mfgrzs516+R
Zy2wl7ZqiQELsu0c64tsXr/GVuica+9pTZJdZ5MXqkJ0Aq7ytAkPPOR7q1i1xqKM3byLvfjaC4aj
zPR/Aav/chK+EX9J0R9MU9ZDkEN0ClpnyW7Mpe9BtF3Hlkw5aeJdNNpnMQd3QNGQLTRAIvhrqtbP
LoQvNS5Sz94ySS8bFvyCBMOxzYaLTlqRr4R+WTE9zXFduTEu+ZKVYovypQ0PWThWcmjPGL1W4Fmw
KjU+f158+ek3DckhdX6fVojalWSffO1vW7AdPU4KFs5PHY1uNV9IHs1LUc/hV9tmVyLVF7WZBKLS
Tznvmxsx7Af+Tgxea/iVBS0E4jUtG+Pd+szkkW9+fWhwuergD76477Gl98sn4XOpWRyXGekuJNpe
t9ocvV9/w6iWq+ILGHjx6Ln/+Dzh+AYPQ4ohD9L2NsR1XlElHPMq0eJHwKw0YNoNTlNtKh5C+6ni
W6/VjnbkQGP2D1zmvgbDXkIap4HriJ/Ob/5qiqcaDtxX6ffvnK1rnnThI4DkHxLarWg7cxAqK6ly
ZWZwOUmnvVzYFnc9SAqzgfrovcDLZdDsl9nJXM91aT3MV3Hc5guJT2EbtjsR+w+mXc9hG2cH49Hr
KjrIvfpz27nfy/zsbdM+mshpCW0J2qkiybafdUaxC0xnCNp+fEsYymq9ixv1TJR/k9x0Byqb/wYP
U7vmsaq8jj7PqT6pqL2TqP0XbfOT2OJCDvVOe8OZYUJAJBnsuX/hG8SYlTzDVvbFg+G0YMBn/XDA
g3M0dVOutjk47gEOc6Vo+yqwts2dSu+dz8sIzUuuyx4UDMvjLgFdRo7jnFSRdlWc6q+OJSJPE3Ff
SVQtMjjXU1wRRq+zNIcQnqABSm/4CEAdxaKIN5Twvh1NDlB9N7mmBPL6nq2/PwmmmNzvcVhYUnTK
VHqbj8S1uViS/0bNqgAAzDi43M2vFH1rlP6Tv0X3ZaFhGfYi3a9qeKfwzKNZmPcxwcNgt1PXdhI3
RxXQ4T2DDRLFbMYnWMMeHAzDOYyFS06mBKr/aC7h/EXZwCWAD06ql9rGdx2luc8g+eHmQ0QZHAKy
rFcKlJFjUjJ70pOXPlJlhNegWQ8uK53gJafmqproGPdNxTN7jZa0XNemXJgD3/qDB6CaItAWyZLX
ob60Xoa7HeV+0+6zZthBwvWkJnHzFL5ePyxkO9WdeCadrFS/5Z4HvIkODyo1+WBeEo42G20vS/zh
zX9U8DzIeQ9x+9s4ZjuF6cs1WKDpGxm+fPvXtgIXjxTgvHAe49fGHTv8kTJxebN8MnFpFvkWbdlp
bIYy1Vm+Sp0H6qrmq6deaJ3hxKzlPM45n/qyH75R6/ZRtB392UdXfPUmfmCeeET0msw7L7hg0Mm3
mZWT8cvJ/sStX6SiyXs1lFF083rMCr68xiop2uRS+38caCrMiwV0ks9uXq42YJXQrjQWGkoQ0/U0
5Zn+kJJVEQ9PugMYSH84uOQ5sRUf7o1JL3M4PHrjG2M3uem8s+zaSFtl/ZuqIZfoxirlALviZreQ
tZSxKaUXYidoQQhKEFmfkRUP0JDnmRvBDj/F6MnCxxDZdUfLj+voMBx4Z4Qo7Lj73tA/xYbFRG54
4qaz76PRUbZbmNiv+FzWZ8VC+a4GfZJhc2tFXwFjOLXRUzzuPBDSEZ/KKLgr7xi0r675lPDJZ1RV
ra6hM7sFGmU/2QUYpz3+X7cOJdmmnRcf1XAN5EMsTqDdwIzFpYx6eMi0KmnkFUv2NcV1bn2Wr8Lm
swx2A3/l8aMXZvd+fB+7PYvDUpjdOnwa7JC2zgA5xNlx9dEHXLzovLbfSfLUYa+1xNu7JcKUra5G
+jvC6ypp9Kmdrj5cUDrC3tOlZxOnF69veb4sS+nU+JKutFiTd8bb3FgIyT4nN16ZtG82+xtFMyCO
pmpaFuVr7U49yn60dpXoXqlejyxpnkgfP6/c37G2fw9CjDtUV9DiVjNGBo8JDOCucKN3in8jM1aV
98QVdY+uIcXh17kssodZHzdvrFS37rZ5PRKIg/I1nKolfJkssgn4Szb/rFFfdfHzQD42Py4jcVPJ
jbvTlm0lFR5E3cmD1+yTuDlbGGXMgBKqZtyP/jf5AMERgJ5IvYuy4aT0vIfYFttJdkqJOYe4Cazu
eNnEzySbXt2E37qbId/kFZd/++4xdStQpeYS4TALHT1586GG+i3Xw08SAouJ2h3B/N1IU1KzNdgT
zkkdvNjBnWbd7fRkL0qmRQcXAKEVeMz/MPEHEMEuNxhg/kwJaQsAGrcmGP6A8LobvWDBB2g/DEMe
ep6Em629Nxn5g1pwmKXXAUIdn2JQbmaNMOo3HOuVwkAqmn/1qlDAQyAeCNN4UQFe7DM9lWuUPIQs
OWSZvODfmJmk91D3XiH8BwBOBwtipsdqoDt1MxDpx9jyXJLmtLnqpZqDtBIL1NXoZYUh5BC45cpW
vlMkeG1Ngw6T7uPGR7eZqrFvCyXbU9MMF4N1GQjKVPbJVJLhU/Q3xpsX109/FzYXNqsP1F/yZLAV
2ivW5X/RsqHmfExsxeTWVoNOwhJqgLNjmHBxIOcYA7M5xkP3IGl4GVdyF9m86yXHspLQ3NeLKzoJ
g03yaYPkXG8NpmrYmmSCRuD+hQmU396Pl2x3j8pKosMH61KxGWvFHFV8ivZYz3IZt5dBoZd62Lr0
SyD+a1EszEh3Af7HCkN078h9NMvJ88K8zr51GODqNA90viVTmmONG7oFsFSATJEnEOG2iB3uepi5
krVDZVS9cyAZ2x59AlzkfhmX54mnpz7MXpbUnDB9P5PoTQR+oQU/pRMtF7+uYvq8YWsO+6BK+kOE
O7oNgIdQ1Dw1P6hJvwFl2sk+OobBK6ivugxGfYsjd3ZdCKiUlh2L//AkfEk00KMAQ6gwB68FVRRx
cU4b+oDZ4hCFwwfxDViduoSp+DHkL0b4BaX1sZsiSLlpHpMKKGE+07kYUoYaCk1oyrEd9VUi9A5C
57zvv8OB7L0Ml7yB4SJpijF9Nr6qbADyMTz2Sv0X9FXEDsJXpWN/20amuIzjgc7BEWrySm5hiT0u
B/h7QJBI3iNDZExYmXqu7MgFzioJjmfGrNgfFI5+0r7HzuHojLlDvYm3L49FJZu7Sz+MF5HUCGkC
SJEAPSBHg3umG4XuMQJaeqPNvml5wfmhxichKMg3TvIN2Rk2/A86t9xHrYqw8WPnPrGw/0ACBCCC
9QOW8z3PXiHmhILS//bq8aTDepc6PDDszdeoodt21h7iOJbl6HrxofB8A0XL5zZyh2DJUNBDrLxN
n3zAnXZttXcRGvDZQsf/mK2PC6SSlaFrUFoX3vVq/9W6RYaML66glGXeYjOOk/i/1o/foni4QzT3
zBn+0jWdHwc4nhCXco+i7poN9K83BHdhJ3SN5dXVu24adzS9ct89u+QeJ2PJ+8cw/ZDoIcZ+kgBa
3KArWSCPnKOtRRSLuChpfKbb1UIvN9beg7+sJbHxfqrpjnfysJp/jtFSJx4M501BEAICTDJxMwrP
t5q2qptVleLDmEDahmaQeXkd/61ZuOPk003zIcmQctCWG7pZg9Lppf9GXEuBzQGirwRNN6l1mQld
+D3bdzw6CYOSpQ8gA/ZJ4E408fZKmztvH8lU/2Ex7rPXQn+KUzO0h1EueWhcd0iSdb1CfgbICEgU
ahRdbjjEx2HbSkK9nZgP8+iVy/bZiN8L7XbT9k5bldek22O7PyaaHhL+kVJ2WqU7t3ULS4DOobop
1izdt+IvglnAlYRFW6eHDmu3twygwcny3NXbyxaI0wSpV9Se6rC/xQhcIPWLx4JzktwaJKiY6Wdj
j3RBH8O4BGFAwdcd1+OhbVFUfFkmRpbb7A5ZCyg2egoxO4sQmrn+wS7PKfcwaP9hJslTBC1101ut
eWGm5waLusKFbZpT1AKjEE84znmzZblcfcS2oFbp9y4cC5NdyBiVzmFdScu4Pkjv8CuL6xXW/vVH
Ri8xIB7WLGeAFvkY4huYn94f8mT716tlDzT30m/dn5EgfqFLyzaGB2zkleyiYhAR/IjUHBefHKbo
1stbl77MUu37CTimyTX4A0uvPXklCniGApLP9qlHv+Z0KJ0Mqg1I+GBI3mossQCXOnLOprew09d1
Aq6VybLrGPBeCDZSdfDDee/ZtbKYmBuIDZpmPHkTGJS2dYBn592oszubLUIa0EZUpvZM1rs+EUe8
ze2zHMkhbPuDSLw7S9S+C6FNqO38YLr+PncIzGhnqFRCoAbGt6h1QQz9AqDCLag8HwRUP8RnaD8P
7dALNG+XFFA8Ng+1mUU59fxbaI1kEf7ejvqObINzsiZV6NFqCPlhXfhp8YM/05DeNkAxh67OXojE
Mkl92QCkqtHBxdrkkpB/cjKA61Q2fk/+PB2HDDNyO9VjIVp+gk5jv3RYzqnnBqiZjNlnnn0MIszU
IVDpuRn4ThgA0sboO1SrYz7SZjv4psb652KJoYwc4qU+bEi/yBmc/xAqsgO0Zi/TOIT5NNPXIZ4B
rvSbLqiWu6XTe2vMRxckj/GIccMmj4phT9tq3BEV4YH0EvG3zxqwBT1+QACySckGgTLc+sCwk2AH
Og59r0H1nS9ZJPfhFpICYAE2eXZkvydSgBfDeNlfw3WZi64F5WXm9Y8U4edAUyB31DaPgdh0OQXh
RafrTrvouCk+7n4TB8qp7SAwHcPhGNC62blo+hoS2PlnRcbzbNR/WNqywg64twp0U0GZhZVQX1m6
3H2Tkqfa70/w9T5T0mLuJTOyU4iH/RAqBUwRBsEAjWwhZMzmfGMjBTIWEbAlUZfAJ9izWtlcIVvh
OfXX/tXQQVA4Lmb3FjNgia8CVxqHPAzNEYdBwGQzjPSXqmjPGCVm+mLIko4Ifhp9ED0GiDXh/nGm
fPhLCYPiv8vq4eDVLXnr0i72LptzQ3cDzrs1f5slMtm38pRpd/GYCEAKeCYuC7HRg85wrFaj6IOf
zFCa+iAn8F7w/oeFC74MxwyLKdaKCvxKfQLDqT5DF7NDM5mp4rAU3BPXMJVbJhdYj1T3IJpIl9gR
tlx2s33y6iA5cm8j54i18yHqWrsDuqEu/gZFWdh2TaVbFwPzjHS7g3muK7PZ3R222mPDsSzSXka3
wCjV5j7gtsoLQl1syZAWq5w8LAFi/pmpbothNhiVU1q0SKo4J8B4LptBHZAMpISTa1NJI8m868Js
PAJW6iHK7KYziGbIw7tMvqQLuEw8U2sOgTSw4tXVT22w+Gnl4Q3ktjJLl/oy1xFFwYcBEqMdvtuq
2mTI3dSLY0QXECUT95/iYbJVLEL97LG5f8T5DUt/ihxGBgKurw44cJEY5I4Kunk/L5B5p30/YRFP
7UGwxFRqo+xCWZIWcVJjj8tY1xYr4+H7+ntEZ4lVOhYJK/qgbW9U/ta5BfYLEULs3kfedBp0quFN
li0WfR6s63kIbH3txOb83NTUJhjnUG5iHXRHH4Bg1Q11vWehz/4yiBJBkRliX3m/jifa1EH5q/sB
oEyQ9uIvACBWPwRr5GeHrR67i3F9sI+nieTZSuFTInQEh5XQU+8B0UVYHRpKZlOWeyAozsqLowce
Iuxs5TQAJ9kvlWubtFq5686z+F1JADbvhq0XVTRhAu7h2HojpPsiYk7zBKTO3hLn/UKHwQshkylC
ZgBmikm8hSPy1Mq6R7wT2CwwOJtRHZRYk7zHyAL416RTXwTS8sLCHbDzh7krQg3IcmzH6bIqh0Y/
8uBZdj08btHUDWaPbMUZbdaFWgbvaw8SENLIDNr9180Gj6PoyQmXW9QP1OMiGX7dYkKALKuHqO7L
sF4mehmML+BTjQIF9wMgQ1nLcyQjf/xDfQ8Ku9caogMOigOuBYMhw+sm+a77zo//QD2/LXYXx9s4
6iMn6ybBGqW9ft+8janb0HomfdmoSfAfoaQcJcYd3IjpPU27iPyLw5EsYFqEF4DCy7YxW0+Ij8nE
kxgRGnpq6RxTTCOM9Ls1RX+8OOPJX2qoQUZIkI8bbbysHARUC6DTCEnlZzDAmfjDY9j+/iqPp8t/
G4y5WBMiRVdwTgkElxiDWTTZhlfDIGK828CwOfMw2c0wXQZkwbSWr9nobbdGxR09BYmeFbKpqFqG
d18MCWc55HYhAcgTU7xnVJ6ZuVVDrvuYAtsDBMe6TwHvMYAPFJ7a/XgpeDNs6rVv/f9w2FKgxNCV
4FfKh7QZ9aeTundPSTwt9OjFbWzeGQssPcqUh+xfiqO/Pq6KLetHRGIbndpEsbGwY8oRRhq7nhx4
P5kET+PQNMg/Er3/pigIu3MSY7moEP6ZjfAq2tjswHPgqYn8OVWfxOrQ3mU6LQMGgQW++c5BDwx5
XZKCMBvDIL5arU1UzhoekKqxjkXQoGQ83Yd89T7XUGWfNs5SbC/E16yp2nCzNXjwOoYpquiQpNb5
xwwRlIAPxxjRrPOeDV6GESKQvnD/8CfrpIKfKAUrB7PLP+c7N/2YhXptU2wTn8xnB5kBhsl4Sf0O
2APbxubV892ETEKgFrgd/jAkHxlFwQdM1zSbPo7j4mMEbxOyRS8qUvV/NgsXfV76eLmnMXXRfh2S
sX2kiQm7qlPAwYH6RZFn1mLIoE9J875ZA/DMoeUT+Fxv3bgteeKHw2c8bSirGhA0jiqgGSzDuRoG
X+ZwrCpeLvCIB9jAebqemeJh+sxRBTtkRE7+DwLP1vGOWKaw2Y+aRvo0CxBz/1akPiFCsJVaFTqB
NpflNp0sVFctkw2WtHDyioG7INrFqcXwbaZwbc/ZOgQaF8cpT/8duqxvdspH2unZ08SQ0iybCf/p
SaVLGRnmkzfK/Y19R0ZMD6kBNzL9BvpEKVgczpnar1vTAPOCuavHlBELVZe6kYP3A8delr0l/rJw
TLoekP2/ahw2/xk8zcautT+5+iLxUNWHgLcOgS5bE66l2+Q0/tnwVe8j7VuUz1xuEzOwyPsdKQIk
zul/zBIqniHo2ppDliC2ArpHaBcbA7GRHHrAZbP03aOVBMNfrdK2eXcDiOAPvqQL2TM2Ruklg4x6
eiFqTYaKrI0XIZSsk/7wFTRzWsw9AmCLxo3aFgtuyX8yqC3f49uSOF9n0bZlzIDYbMxfvmNB698w
seCjt4bOOxvW4WGR9Rwfqcmy89ZyewojyUzecA05lDcuwXzzKEdsD2N9dq1BjV5RKBGCoXT4QRuQ
08jSNKwAYVe/TYsZ9wnHrCozR1Q12xXGzMBqAECy9hADkDkVQ7Y2NdkVYjWMM5T5Z0TcQdEWw2/c
PbaiG/62Nos+oCcGH+HZNP0ZgsztejyKT6SNxT1ClNhXLSDqN54BYCuySWBembArw0tjwaL4MbsG
y7TaI8TugOZXly3Pg0+9GPtIxixkFmABCgdxCyRCtQBm3TfcfodIypnzKFMLhZqARTvoccOiYau9
au0a+OGFzJ6ScZi2l1EahUSMuv9BBkozluMUtwRxKWqz5bwG0albbP2IVFj9WAeeqTzGPmLuPjF+
vQ2p1YW1EYR3euB5H8NiHczzhW92HyTujXQb9H6wd2IqobbqxigrOuK9+wtItoQn7w1N3cX0a7fj
IQR2akpvElp17JNLf2ICaiq/h2dcbY6/MTKab2DO/NZ7llVmVQcEGCQFCaej7Ky3w1Dl5Wmq6jMi
HbY9umF/ISwyX1guagz8+sSgwCtsO3glaRlwqklv+daqeM9ZELzp0diDGWbv1qIb+IXf+rO8poIF
D9Av4SJKOCratW4wzntgyqbpiCwj+USA1f1dvW5+03rt9D3yRVzNhE3BMRvxbBXRorsHSAmg7elw
KqGpXTS9r14YncbERa4IEiSn5JC42LJGeuQ79CRjPqjxB28ilpSbHUDmTJvb49f/N/WDt2sp3QCo
K6CrCPT55dXsrh/6sLC4vMclsXGpM3OpAWwlnYEtRGNJ8gJAUyu8tnDTgn2IrI6gLYZ/RA1ZV4zr
RKuAxe/EGJDtfUQeICmHKB/N9DbUQDDmSL+FGhCnn6rtbELG76Pemt9pcMr7MHoYZXj2qcSigvyB
YuiirljqJM4HTZ+2QF8w2kAiwFLUMbpsb85lkIO0qy5qFuyUM7xMl3RGJAfCMFiMJS5YcMVdWN+2
Day4mEhc0M48xkaQXCW/uYa/So1FQnEKVV0CtVuqkcGXkXJwaXieHLlhHPnjSUxJHJwjDme3FZCW
IsFMDJgBUwz0EyS8OSEbFj8/wFVtMb5Fc4JI0zaDBaznJz1FJ8cVNERW9IXxacEm2QGlhlADj3ce
ZCItae/7p0VtyY4MBjKGyS3oPUAOkGrdY8EXqpjxsF4Ri56C1BV10aENQVj5tFAkbQ8aj7Anfms8
OKOjPzZilyywEyJE5wyKsi7CLWBogt1WITCElkg4+KDjCNQS42uVZb0qZK2/ZzAHQ58uF0/EL7FN
Lchi++aSLSqsX5MCgvKlwjtfiuMCH22JfjOWgg/jvhErOSOwzttDFjC/pvFvgJA3xhV0EudhmjF3
9Aje1mK+ydoOhUFTLgY9h7mKwiMSAtXeGXLQNaiPRUE+2HYwUtQN+MnRlQ3HhjBOLe6zN0XVlgRf
xiL1El41cFc9LjBi0LdCxFIega4HEAsIcBscg0kn5B5KDnAHzXTJKAH9BfwafKy5xMyCZxQkOuJU
eYXsMCSJun0PJygb4t+GzbeXehFDGcvxrDrvOQ3BpA/pRxsBAgdBfkCGHclpWt+g8Xp1MTCKbR7u
TMUfNSb4X61CWPBYT09caWjfom66tbSdd9KFUemboGRLtxQz7d9RcqNKNSjTjUDMDYWUsVgJaBWf
j/zI1xCENT4HhxQfiqYRMfATbEfdLzssV/HjAj8pReSnBVJaorIe028WusegWT+hvP0YBv1pnHkM
TXZtavcIFGPXYyTORySKJr3nvTU8eOzSHgRi1q+I9M6AEbm3wLB7bfxol27BYzCtQM0au/xTc5ft
I9IAfVw6v8W3wayCUBwhfWxQtj3GJgTsESZbAdqpOy4dUNpckZY/pLEYocLxcSwyRDu7MULIxtj6
1Qj7JNAG29yBklmwC5E8t3CF3wA4THcfQuW3ntrt1cTxdIclJNpNdOofhoyOe4UYrssyhXUK6lxB
BgVui2RVP7d6ffIHi4cymYNmKWnSa0jE0tcA6hykma/wxWJLTEZVsq0PABANHUq09u2DJdGeR76f
b5OAMCGIx6tYtPc2+sm6yxrflriQ39wnoABTg20SKdrHCasXRH7zdhp9vRaiwRKqAPFUCutAmRAH
ayHBoU3Wpi4QfQnKcMyGHPt3eKCUnxemPhASKooGutL3zoALmeWqj1iKh8r5iTmLDuu9EHXZQNWy
a/DuB3FkroIscUnGzfxyBesN1sq4Yl4w74DsHPg2AOcNxmPDOFQgwA3arIf0GBvFfu1TP++jbjxA
xx1iF+r+gJfars5x1LXBQiKxTYW/ZfS4Ai09+Ygpf7AClwVXNUBAdi1AJ1nyyg0ysPoWpGkY1o+1
cFdglJB1ey2eu8lA9sDrp3hb+j3lsfy1xuMbJhfo/rBv471wikXPUNQjXQmi9CUqe9yuH+ksoPFt
ed5o5IDupQYKltgcA1lDdDL6VfoLfaoAQLVRQ4s+J64YxIE7zVjACF1zNg8HsiDRk41H4U8bDALZ
lx2n78Gu4HcxNu+hy4AaqOY/Y1P/pkccBzkcjTS7yOvFBbkIj1sHPgY2EAi2UOoByEPIAwwca4+/
8Gqcf6snFE1km2Fyp7QwkbiHlJ9Qo0tXh9+tHd7lBGhb2u3m4F4vBuKwCmj1mXZDvBOK/ARLI6o1
jb/7Gkdoc9ov6gUFmjh9DGWEDBxQTdOvjITNL5zVtMLSA88mMcEM+Uj9TsaQFfzXvZsPvXwbSPAc
ZB0EZIJCsLiul3QS72K2hy7EVr46/3v2RZUpOUFSp/lbwlCgIeVoS8Ip4IlRHsZFnuEW9U7+hMKA
PNQFFnZpLlkL9gQxRE9oseeRz2vRi/GCGL5TH2HW7dcB8gQDAi607CQbgFlZ9oUTXUypfAjXtViX
7NFv2Vuwzjcnl8P/HJ3ZcqNIEEW/iAgoloJXAdply/vyQthum30v1q+fo3mbiZ6Ytiyoyrx57k1h
Me5eEuPLLBZk/ClnpIQBbEvwahLIhsTwLJsLsOaMfNip4+esKw80dsh8Nj3w5FewTakxOgAvJtKd
k0jsT/AbtlTyZZax0TKEjqwj1TUh+wSIbIauvbS5229kgoEor6BCEyHPpTR2c6KlQdeYGq08P0me
56/okzBpbs+0pVwt6JQGIBTTmL9ybxtZSfO0npCYGsjk5X5Oxr9U3HDEGt4SX8HoOxMtVNQs9xGV
qy8m44FEeTO0CyNokYbhMeavLi6GgKx77GfG8Bt5jbwnLJjg0Gj8Wir1mZeMbATwvh8rGtKuFQ/F
aD7ERbdLIpxz+uQ9pXqGomG7v4T2wadIVfgpFII/DFPGd6ooW9L+faahTHsShRPLDGKmRYe2i2au
RtFuGWZrm6EX0JdFG46ysbeTVx4JIVFHVwOpNiNjDXVsOyfVGAxjC+uPzEtQNFe8NLVl8umYpSXV
XyWynZHZl4a5OgYLRM0oTvbDkhzpRu+bOb7vYwqhHnU9k9Onm0SPHU1juLbpv4paHXmzOnTr+CHW
ItqsrVdyxBnDxujiBw1gzNWqu36UZ0sYfzMpBzghtS8ouwPnINCAbW2LDJE5yb2QGBDpDwsxkaRz
xm33Hbsg8SM5+/Vqdo9ytXaL6/2YSer5zOIJxqitN9IKrmaRX2ZvjE99qj7SdI7JbjbeM+QyBiW0
8069fuCmGPmtuPsIdP5hXKZ5OxBo5OsuuV1lep7oJR6w+5gXlyYYzdf2hTOfVF0tOCcYpMdogF5c
bAjP3ZKNsusGswg4mvi9VOY/XYDO6oW2SxAxDZ8xo3UqZv1fJvuPeK0AJpvyeY2Ta20u73qF00LX
O8ZrmnrQ+O98fUh3mSgOcs5Oaq1OhF33PlYA/RqX3qHSlGDKl8JqjdQczeShGY92jCI7ZeHYguzk
TXbMJnWwakMERUnaJwHvj0lUc/sL9zfKpyca9x1H431kaDNWh/mPyPBbhr8w93jzvjo+jzOBMXBX
hWY+/nIN31XMgkKvoDacYu/ONFwQLe3RiY0hYDnXg1SVovqZtnw82JfoU97yFQYeSCrLmhN0Ohgj
HKjWZnsW4ThMgOr9Gnf6JrJL12+1SATlqn6TNo0DY24/lTaFeDtf8YJBj4l7LRpeqXMusnW+WelB
VzzlddhpwCpIZdq5mvDOW22yU1HJ9LUhCZNpEXYVBt6jm1RhiknvMvWrR7mVXXLdPNqxACOafozZ
fI8rWueoj5gO8LPA32R+jOR6Q1yF39Gbc3AiY421CiRiEOQ8wEq+oCY2In/OEuthjIwHETX9prEi
AZLK4ysXG+IjMzcJhdkNhC4rOz0kmauYIHP6WCVtX6xeE0vumclBusXFAb//i6fVJ62z9lIBBHTi
YEdRkJcupW9i77omh20rXa6GOhCFwuewOh8MF969pWdPUMYrmRyWFJmdgN8RhmLd1jPNJRjLk+tk
ScDMKQ66jnpDn/ZpLRhRe9opphTwaxNcYQCJUJ19nh375ihZUBGzn7o2nA2biA5VV3Yb1lroB4wE
u3wgmoArJru4hfZrOQN2naF/RthpNzMRLpHmnHqA1LE1MQlC05k9eMd05hUIiVINO+c7SpoHoZrA
U/NPYbYnzVW8cuKuF+XjiLzrqXHXiPU99eIQgSycq5Vheb88VYMWmAWnWiaGT1tEiS+n9DhZQ+CV
lr6joX4gxgNnldy1dQZIEfmMVEMtF5sV3HNiIp6S6NI6khQDjlYzPRbLr8eqJSg2TGdcvc+1O78b
0aT8cbaflD3sep3U67S94QBDv1xq1d6xkkMyzuaxa0tcCvMf5hLMjUyi/ThbX6pseVtc8WQ34AN2
b58sMlV2U109LjxFPgmV+5qdPArdDwOHfe+kktlYeelj2Ak3wRukrE+3kt+2st8X4aCDWDwsuA9D
gvj3woRlq5GHkY71cq/S8tCVyOGq67aicf4Wo+SV7o8lQ7DM0vfVKjdtN764RbXPJuuErH5h9MtD
Wt6lXhWUytmx0iIHsHWObUIokmFosG+x69tadTUGqwqjGIbDS6d7b4lOyqgOWWSfzZulEzAGuMjp
Pm1AL2DMYxUj9BfzHSJdD+PTbzOeWE0ByVRJ/VhV3WtjjtfIUDFZRzfzUkTwy4QxeTCzXTnMAH81
ZYv7YgMPNOJOruO+cKGQ6gL4HAo91dqDY6bnTh8PUYpLs3UZrcsHU2VB6mnhMMdXCmcsx4n7kDTD
ThONH7uwjyz5KTY0AfVGq+xXbb4ZyFKMBTY1X13Od7M3b5c52iLjFpxlkAgrkcsBB/99HuO11L0S
6SP7kT0P1Q0sgQv0egB7Kr2oL1gIY5zifPzX5PonYR1n0ypfNX18tNd5CUdXaoER14dVTk+mPWz7
W4yuVb5reRug6Yc4oKjRVcJo0KCjNkxzX7IKpWtubqwxXBwLOAeng+5GV7PFBrk26T4vnbsxmr5W
b3pG0aUjLk+NKI+MeI6dwme5uH86XdxGrJa16bsIXmq8U+x18KtS3ulSDx3T4diMPzVh/c2jenLw
DG3M0XlDs7R9U0//1pQjsnMNpt6COI4YupAksjGse/PU9dDdnS2PprLbsDStQzuLbSPz7bLaTChz
H7PaPtFxGFjjR2xHh1Slx4RDpmyRDW2JgI1q4S5QUt38pTfmUcyRz/OxTbX1zyj7gE7/bFBRdLkI
ptS8jwX9w+SM2zEdj5m+/DFXtPFIZxdiOxj9QAjG39ONJitraFelDlE5PS7iiWihN0vXKavdwMET
eYPOBXS/3a+230/RZ9PqjKymU5ymW0FKKudo/+walINgnhvy647WWoRJiZ4z3fTJKAYSZhYifTAK
ALkIliuahj4Yo/KA/PWdRXnYdeRHeXX2ZIkIK0Q/bWW0Xr3ReJ0S1ndVa7OPZ+2fkVWk4sXVo6dH
Z1cvRKDa+MXO6QDLpdiqpAmc1aGQG52Lu6xfi2NfvRyRBIECuIu3r4FD2szTCuVmGIgRlXWUxniA
LaRPqXaiUhsTvGgURYnOhzRROQ16eUVJ3waUho8EoAUJAMGYThzm9iVZxVcTG99xDVnqqW08q9sT
vEsdyFrVrcjTurXLGU31rhG6s7crmONmZX1fOMQr8XKepSzcsGCAo7LxJ2nKR6ypdxnuOEwE7WEW
UZDVMujn/rUW5YGAwo4XNNFByFr2fah5Pw/td1dbN0uQucdwpcNmYVoV/Z0+VGcXh7WpHseeHVjx
Kg6Js5y8zH7QyvRzgqppPSalmXtvx+9zybKoqDmVmDHM2wd1rG08Nae+tPZ16+KD057YfXDUmnlP
bNMFN3SycTABN6P1KKQeJFZH0etqB8rh1p8mT+Gyg8sxSj3f9uDBan1VjESNMjq5cWOGU1n8pbn7
7BCFGVRYNwI5ZstWuLhBaQsqv65RxOzml7jPfANRw8Snon5zGL2g3nb+nKEeimh5wu+M8RvXQFrl
WJ0sJgptlP+6jXu3ekxNVgnFzhlT5MbDFHknuTa/g8w+zCo/6kbFO8j01XQxDbZv+kA+cDte24EE
aj4QOPqUio9s6BlgjCTgFWMZShfTMf54ZoasN6FX9GgH4MUybX3SjP7aG3UAEQtOMER/+gQsNrcs
E4IHxRDtufYLL35YJm9NrO8K4e5Ti6fJpZtKpx2KpI/PE+azMIj/VAhmNLJl9i1MiLNGBL3p4q9z
JsYTkY1fUa+CeLJUYFZTctevkpDzGX0WzMBhdEnDZlgjD60RzfdjgqXHcxR1WCXrSxunCm1fLKd2
UebOdfp+27Lm8aFvMFfiYf4ZY6cBtqxi32gRCAtdr74k9krCk1lxVnQiC3Qon4suOhJcdNQnEhne
uyQGGyjjkEDpv0KrjxR6ew7nUE7fczMRcuPsxmr97TLDl6gZcbljZnzomP6wAGHANgE3gVuR89uQ
DaUGaTSZOC41oZkto2+UPDTzS6IIOK/jwe9nsQcIOzQ4LPKcAqgqwKWirt/ZRbP1DHVHYOIGL/Am
wXJoj3Voy4UHVr9WRJxEvO9R2VxudniSLIOBUtt0h6v+f/s5XlSC7mqRjJJXQY5zqcpnXxpTH2hZ
cYAM2mQm9FKsvho92k0jERQ2Jk3cNqVwNlqRPlcT7aBKsrOd9e9e5Vx4OfDzmZuIIBZZY5DB/2HG
x1ilpxim2qXh0n7GSefQtXwtNi78ss5pKfaNhUeW1gDafu+y7DN1zbcytn48o71UWRuifVDmO3UW
oOLkP9VUDz7D52zbzX2YC2+bjQJkreP7MgIi2bY0tn7RlYC66XlmBoMF6qGKr/xU22pmfrFM1p+W
GQdAKV+p4WIBNEYxP5gWvbYxgzXkHtnnwYSd1553eYF+hPjjOdFrpjmAjC/19FxPP14GDi/RCfvi
miMMMRYiWW5+z53RH6rfPpXPceuwok/eG7N6cTK1jdbpN1bj1oQjt8c0HAc8x0zMPwkFYCSLuQSZ
YbwZEtJHp652g1HuTVWQ9QOfWhk5RR0PcTN8pPGl0tPdwM3Sz8OPU6sL3tCgiKkVGGdD8te2v1b6
TkJ13XZtri4NhSePzEkOQz7sRveFzx3U+fI44s29RTosw9cgl1DxILdDenK75k7W5amO6dDK9Kla
44s3zEc1mSdWBZzrdbnglfXMhFIRqRsVU+XLyZI6ESw1X+dkHqn47vU4DWfXDfSGUUcyP2F5xdyW
HRuP+1Ib7xNrIenBvkDtGPCl8jJbSN3aeopW97uInU1MuL2HVVPDyNrP+nOfGKfI+NPX4iBW5zRQ
VzeIgPlCzEdLlMWmbzgC5fjJS/Dr2RpFaLalQLovlsPgXJloPiWivERtf8kIdW6q5YrZgjnz0UM4
cVdMKrcBYyR2KTOCxUOFmxqTma2262R/NTvzRUj6pJtQ6k7ym93AP00R4YCznQo1oDqUtnHOh/K7
cJtnDqZgLoZtTQj78v9+R4ONOm7Yp/rXbVw6RMXJyJKnJV2wQCHZOlPx7tTFm8hdwweLuhQRHKnS
nryUBVApX8yybpuBG4wQwu1trgKy1G+oSAAc4xPZCdiUnLvUqek96p3BqCTP61PNCi27yQO3HxDr
mCOxtqDHg83Xc+XxORfz8lc4hcWUC19Cq79WrFaQRvcXw0JstLUnXiH5FBQ6aTE8TejzxJ3uVQxL
Osn1ObK5txJBiKwTvbU3Oc/unwm7Y8yHh7vt9ymEFpiG2DU2q1BKbHcpejy0zOPQaw9mO18Z/4aZ
ZTxI73O0Vuztta8r+9VJ3ZvDHCImp2swbU5XDIFsDOIPA4+uX00q6DMsAVOfvNLMHEpcI2X3GA35
F3lfvmweJt3k3SiOBgpKz8ouvVsCLerCBuy+xLFfMnV1omnrNMnJBNce3OOQGbQvbXQ3t3BaY7+X
ZvWSZ+ZxwRKxpFwq3rDVoFKjFc8bgRAm8+DOfmmj6b6TWuOjG7qbMdK3DEhbQ/uHT8ZHFsEvlv7O
lnWds+mst28jG/HiPOZLTK96XxwxSu7pKO80fd2vY3k3YhLzFhMjMstdLefWdADNMOChafAK9mDE
FL8ZQvDYIzvnxc/IohJk8fYwMEMYzP6HMu9YWtQXbXOzgVhvpjHuOqHA6rUHXayHNqleHTWTZYKR
DopXq8IZwkm08kF28x5XFyDYAZuOzUkZc54QPtCtf2tRktyybjs1h03FvtKVYrY41fMrF8WRS+Iv
ImtENNrG1V9S14MahRRc6CEwpHmt9+JycdE4B5m3qNDJxGs+j7ukMvaZqQ7OkG+1PveNmVuCebZL
9WHgeyKUOEntIB/dBwv5Y7aYwndfWbMGaeTxRLsX6peD3UebOBpDq0y/qMU2Vq/5JsytBVbbIJq1
VIJ5pQXVnId2Y2wTwGkdgNdYaPOamUV6uveiNP0XPmRXlBTIDts1Nmx1PonC2yYx0nk7XWHbzspG
1LFBbXpCMSrTCjn4gi6V+M9H0kNW7Vxb3psCsR2SGnuI82+u8dcPa4A8fcg0liRhDkVHZhPTah/z
nDljp4eJd9Um691MQYDdAasnBhSpbaXo/IUUiDr2tsw6AnxgqMS/dAXc39XO6M2/cYhOHZKnpr24
hIwEopmuVrkcLfCIGqmtAhLdwI3eTXI8K6d56DIrTFR+zmqQ/Nr8dxuFkDx/nSzjbTaqPVuUdqI2
d2s/MKwneY2sKGfuD8Xk4RiswgzAerXjI5nmxz76iub8jguOMR+ZFE1F0Wg/eIYBiF2FfOw300of
ES0/WNfTbWKJkIYHBsHfCgva/3YutzLuCbx8WbDlzTYRB/YKgTFluBSskH0PJ9GSMMbQuI9Gi4Kj
i2HsCOABMs0B6uLVYig8kCj/6TIJLRnHpJn5OrMaY8MQmOExj1300VQYt4f7G+XUYetZBK+w80z6
E8SVLnwQ49BDKBDlrrK7nUdFOqC1BZF7EUwFenUxl0uaf7U9J1Fb+ab7ZxKBZHEwmVH9JWaaoKk3
gtXIjnjrPpPJO5DxywAsm+7L3nyvNYeaDqSBLSp4i5Zznbm+dE6lJrZ2fx3wZ1j6PxKQ7vrCCsdF
/tVYH1hnTbYMszTSK6pOnSfr28qw2+dzmJHLsETRxkz+hmaBlFYMQ/9o4vDtdj9phqc1kmeHtYFa
r4Kyb1HAkktBNe6Cf9P3J5VJ6UvKFTatMw6zPSIvAbqceSrvjxH9lSu7XZ4dIj0JIBo4wXmzbHFa
+nfVlYHWYc4rxPDMXI9t3ul8Nxbmt9NxL69DfUcd/BHDXS+cBRwJGF9dixLWaYevwu6ulnYzXra+
7UpSNKJvpwJZs5OWusip/YHELc8G+iv4VetJ6cdDhnlxeJhV/lKykWHobnJ1TjoEvIuREiLVJ28t
fzUbNe+XsjnH/EInAYmNux2iBU2D06yTLg7nxzj6btIPbibfuk3wbJehvwXqxOEyrPxc67Ds7DK5
/VKXtzk1PhOk91tu8q/d6pCz8haNgfc9iSmnVPNV6fjrhbi2dvuRGu6nPbyiW+uhWKJdlOnb0k7e
UN0+E/d+rvI/tSwvVbnrudgxWpDa8UEo2VbQCTXpE/lgH/pUnT2jD6La+FKp96+PGo6xE+sU/K6I
fjXd3FekbtmyEztdEVHkEMXje2xZDzC0c7WVhEfk5ziiHKu05Q7jWfrozkv02d0eybxUL2lqusCE
DAoBxxb0YZGGbuHWD6rRyoCxxhKwwyCB0RE6tsvePdmNax1Eo0jlIIEqVLl5AmuKBK9CwvtLTuW+
wkcYtJYiR0PS3AONEy9hEvaRS4Whvmjj06LbLZS/av3ZMLGUaNYCvet+gcV/rUvODMdrPqXgyyuN
m6Qt6seyrfNtJJevyTZw+3lMArUZS3M1S2uTLvHL0Dr8mzawmVy0l3V2hl1rIYH2GamEkzmfkkEb
DrYG/oPEQBr5LdBJtUR3IttdJ4O5N6mFhR9XDCgcKsrRTreQA/xvSiZZYJD34+I+umMqkVFLk1Ks
DSOB5zAZjHSTLZXYucl6dlAOOWkx6Q71uBt75wv+vqfiZC+QjEk2tiDoehmjDVbf5MYTYmDwCSx2
uOFzLhk4bURsXEXuPYw24rXt7HNyS33iaxO8kozV3eHJrYZ9o/NXIKqSlLx13C6YVXUg0unLRSiR
6CFZH101jdHpcrP9DObZ64bb4Ep7Ligo11YGzL97FCL1DcrIEGn0k0Ig62Ctsqo7/tew7PxO48hM
N0NjY1NR63c+88J0azKHa0lvOxkEqCRuybRv7vAF6ldLuAe+nn9EUzkYMLVD5RQPE1FQo1we0Mmq
sJMEXZk27n8oD9TVvNnaojjLGmGMsebzBONo5/Nb2iM4ZACI/mwVYHLucCjT1WMS21AQes53N67O
tSxrdK+oq0mNl7FPrEywchylBIWxCfHk6lStfdL/izIO9oQe2l+t4tlQ+S8bEC5Z0eNQVI+D0J90
t/5nrcvtGkIXY9UGHrKx+XFMDX6+Sg64C4Kmsz4jFxOGZWOD9zKmVGlrgQqXv0bqGHCCeBX6msqg
rpCULVjCqnOwK+LlcLz1IJIFgIDM48OctveNk1xA2/+tliGOtKXf/F5/WKqns+kcB7YhrnBynzdx
q76VJez8RX/q/KQln8Gw8N8u0iDelFnH1LnRhkDY0Z+SKfGTbPo01PrWY0eb1/UrvxnA22jYtoR+
B6y2v6vr/CJSjjm6mHQzlilBQcOaQ1XGW+ISFRACMYaNMWdbkZFCYXAq+xav1iZT9ZeKxNPKy13x
YvMtEkSlBC9jQlDxYTARgyfAfWaBwG+VRRDH7Oi/Jdx6uPR4XrgrX72mlxs4MjDBjDwZGt5QCaTr
nD2KxoIPDbz+N63AbNpJtvC/WL1kS5pWCWDBRqZ9X86/KADTvusFdqxsfGAl8Z5JN+1RftCgE4lV
m4L+pnFahYY4DxdC0MyRwddXYblhwz/g8ANdmWbKT0tjUFEsl0SWGN8NMkqiUaf0vs30J2GcbYKX
grUaJw4FgcuXzllmHLhmrm2Z7myTUed2LuxTZsdqFy3Ncz0XX66HvbVsjF3BfsZNNlNgjvGd2dLB
scJxMxGN4sdGSc+Xj1snil7WxblXlfNTDR6XVB0URXUdu+azVbCPtcYYkh2MQZrR4wjx1ICUkaNT
WcHU20Q+J5EGxl+f2jK6A8I/d7M4ZZ2xN61BIi1/kJ6vb4vFeSJ27mV0AS9Afx6rZfjJh+R+Gcgg
z+Qly5B4SqD3m33LSoxrl6KFCFHs0ma4V4b12Zfx2zqNr0Yr3tD1qUN188SkdKsrDY3Z+yegbQ/J
1M/BIpB508wY9qsLEV+sOzPRfxlpbTL7FumIbxvHMw5Oe7PUcYurn9zBuY/JB8ioazgsI2s49A2h
6PCCH3RhJl4j7H+O2X41OcMnPeOcZCp2N0/lY5bdysMV/FQXZPRlHQ9HZnf3Ve6WW48JZCoqPcgl
N44GYaC72R2McryRJSsehUoBsm3Lu90C7+TrZBtclB8ixqO/EuRhq74ET1bYiOQot3HXlv5Sm23Y
JdOB59TymdA/tcIFfEBMtXENhfnIA1hHC6+0wuGDBTte4isH0bHPxLfb5+c5xxBAEhEZSIU3hlFb
RdukAXzWBfCOmE+pMO8Nt/lbdcT5RVKoktAJu05sy4EE4UvPn489c4/ePESNs+y1kYXd0ibfy2xJ
Pr1N09aMPKs2Q1fXKnVayLEMUru/nxx1NImEWnnjgXF2JGGkTCDHU2k6ZUh2GZ6drGOzKWNxW3Mf
s1r8Yw8X6xsGj9s70yhDo5v2xKxgrxzu6HrknF1yxeFUkQGE8JqGgy0fk4RzhvyIfebxTPaMfCKI
H5gpasN5DJPe++g1+00SZROl0QUP016m+oNXpkdbY8pQawXjXNZgYwUzHtmddZoIK92MC51q4xRB
oWqCGQSSTosahM0ISir9bOEvVjpuLY6/9ZGwoVlwYiFvA2KKA1U4k9h5SJ+US7hIIav3qkQVxaIW
Dnz08gbpLsOIWFOgw9IeZs6Cs30Zsy2LQ00/iXu17z3SPHHqdOdYH2nBG8icUQKK2VMkr8Dhct9F
zS09+EEIy9galfPiZa6OS5rgtFU5JBIKXC11SlTlWLV6oEorg/6muZf62hBwEv15A1E91OY+uG2+
zQw0YHyecI3tLRcBFbSxOWmmTuMkU49dM9E9x68ZMk6TOZ/NjOBvgeGzq25rQSv4ZlFeqiJ/BaTi
q7ltOEvIvdCOg0F7ZMIJJJz5cODrovZKas+rK66jtF7Zj7Kxmfu7q/6+EF+V1ykhwkJe9IXweVVt
py4P13EIlpKNvE52w9dvy4hNwh3bunnpichrOtyQdqJ/qmY6sP77YLbyvZ2WDxY36SSpDEzlNeul
zAkjtTJh7FM2tIGjxLe82IWZiGGOoTsJwku85jySEO7Est10Xf3BsOFuRBzexMz5yPzTn/KEArFx
7Je17p96qgKr6g+aJNqjX/e35jOr02ct0e5wbL8kiXOJPI3+Xp2sxDyL7l4uKFB0Obd4Ad9o6pOh
kQMx2juspeumQbX1e8KNCOnbWt18cSq8c2k5f8X1k5d1L6Rw75nkHodifazqnk6HkI2cNeeOhuKL
HFcqdEvKrCGRLzxTnT+BogoMaOhd0XW1l3e3rya8g/af3RJFG9OD6YiuzCWIUc4cWnzL59GOT0CO
7Y3SfhmL+H7Jo1PCnHAgj4WI8w2XUiAH8cKy4H/5kmwjvbxT6Ahq+MrVcrGIispy9w1J6F4VHtgq
MxfV74fhiwnwJm106ji6RWs9R0U93lIiv2uU3EAT2j1CHbxs9gb34RfV5yKJvVqMF5u5e6pP57pV
x07i7yECbFMN0Byw1XjEznWvf0c6nIzLJWyZ6nmoHYKUyWokmSCeKEi9/g8VuhvtA4TlJvLsrZB9
UK/wZ3MhTxqHaYOZGYjrLh6L0zKl59Krdgm7Yru6dzhuLXJcovI1aoY3U3OOBXxNMmpvJOqRs2nf
TxQs6Lku76pLeVAOMEtVT9pj1yVBZOnc/cNi75RNO1upXWKiCHTZWwTmwAK9Y+KpAMUEIbbxtajZ
rZNLDuEnK48esZntsZh+RjfmCE7+kKEBSCJ/PW1+tkD8rOpLR00zGihiCJ3eWInRcExcDmDMZbwv
Rp6UJea/nwK2QQbaGiOKVO+yvnrcuHEcB5ZFUoL6qXGoUgI3kOxr+jYq6wuFBmV4Vt9UDU+4SQOS
kHeY9R576Ya1lNe2kP9wXxDssRybUfulbA2HCFnNcB8nsgTHQW1Lx+MLrwI7mv2SYxgv7xo6q3Vw
0A9pLambYJ3i/E/kOLWXFLgUGWPNp6N0WgZo1fTS0kdxl28NZ9wZbnaMLJxbUrtakMOFxlA4H4E2
9aexMm+SMCcEeRMGC5+3GXoEsWc2GySi6awsis16cS+Kkf5Y6w+kdeJttXLmxutZctIzPM+DNuOJ
54fYjQWJIrVJdOBKIbb206dqnZ2lrVSK2vqOJQSpVuy1Tjvjg36YICFifGRMY5ckINZzD0l8WqTy
l6x7i2foMb2k+Rj/TOoB35nhB9q23CdNdDGgyXCKnWqvPnUeMa1RqejFDVsyuBiyQOWEGOcsItxI
Ifd2ZOxdE+MxG2MUibzKN7rC12asaMxCyOTqeJorPKaN0Egvqk4z6ZSBWNR7XHdvSTFw5MxUOCyB
3WkF16JTDudEZIeWypy9Z4icBOuRXL+RJqi7gdBIVnMeIq6/liyx2zjS9iePsIcyX0RYJEKc6Fqf
bcPCmg+Axs2Doyn3E0z+vrdCz9fjp1XV10kuwNzdZnDFHZxqvxEViXtJ2z00qfe5lN7sj1n0nDqE
6TS0Al5yaW7R5Hje9xzfL6jSQSTtjSGXYz9aj5QNNO8ax6q28crpriYREDOdNEidhb6ctOlkAY3R
qwc1A7OJvX61820TMNKURIEAwKxUdzVcX05Shvukly9EQfCWuXj3u1PV0ewzv9RBvJL8DfcN+Ugo
2uSxkWhU0y2Ver0f1/7kOurJA4cjM0ggZi/dFWknIywooWMjrWumnkKMdTxuW6+sH1E8642CAV2S
7FQlCyAmXxGKARbBxn6LNDJwa1LClCEJzEpeKFZ9Q5nhaCwfBrUu6CUnm+lh3RlbbTnAHu5SSPdN
6SRYZWySdBLlPcRYTJxce2uy8pHU5IlCUzywjJTEB+dnMdLD2DFwk8TCMumeKMXAP5LJKXau24VD
M9yiGhm8zKygzLXUL+Uv2eacXpwyFrdpk+fHoaJaEJ8MJ8O+y1AH/xGrH3DB+FGhn+eW6Lyh5tnp
bpna8hLZGfp1p92vJBZtPACVIErmOtDF8GZL834dwHMiaV29xqMRdzSqsyw6/sfReSw3jkRB8IsQ
AW+uIgxJ0VOipLkgZOG9aQBfv4k978QOhwS6n6nKMtgwD+h13V6xfUc0nL8LXaF5l9X4Tvgcu822
Ay5iwi+c5ZoKbdK/zImbGVGyCxGEB3uRqYT1NqFWrG6yrSHJVr5bxvSaLTy8qaxH8S1NONDbBpt2
pp9q0koCKbRv+VxGHqXoJc7tQB7QXrE3+Ika/Gfw9F9aKbOBMLQZ2fUxcBqiu8WYXEPDOKHCD9I4
oXpACMZ0rQv0jJpm6Onbkhr8S0+G4VDMr5Xq/JKAQS/A0KlDbFTFrHAjg09WgfhCqW5EeIqh01XG
1WRsu6kyZieWPqC7iF8win3Hee63gMT6Wr+rhfVKaiKaJS0G/9RugdSerXVjS4vJ6Zx/OJLyMlva
1yDbp1maKC3D5wVbGVMRzO4Cl4ZZE6sQMtbuDejBqUoWsRjFJRmMF/Z8bA9i7AKF+WtOJ5wXIIRb
jBu1FTNkDtN3czKuTaUdwyTdYbx0SxOZIYsifRTo9vkMsvI2Jso256CO+nWr0bU0bnw5KsVy2HHg
GZKX27ovCxO6AWigeV44l5CilO5SKC/1gt/ACrsAaz71fejGBu0EcGFZtB9IQSYerQ9FDzd2Z29Z
fOqBqjIwGqPoEC8KF2LESJttzFvJVZgoMWy+eZ+HBeN79WbpFQ+QTNPTUrtM9nKMq5XGap47vT8M
DVIrhziBipV4Pky/Le9yuaQIqxSZ21N+6zSuAmYP78ZCyoXaSyd6STeUJbTzeb+ZcGDP8q0Q6oYB
R7UKmTaSGF3BpZYiFA7j8Wgn2kEXzhYphKvogI9U6xLqEm+2ydGcsT5n7D6OzGzQFyZMvxPmAjQW
yjZEdBZXg29rtxjFfzQCClFVatnQ0h64cs+MydIDdrLq2emcH2PStpjq95gAMR+GGZ4JJHjmt9bM
wRTCJCdBeyealJIgu4BF+UX5wTUvhe+jjlQST8qy6ZP2bQi72xK+N8l8zNLpLcrFTWnT0rdUeBmE
6l3SbvLUCKFdplE3swYXsvxstlPBPC2DJFPZGx2cqFogVcdM4IZzubjzgnVKdq7tUno4ZbxJt/jt
ROIV83gnsjJx67JloaQT8KN1xZ9mDrcuUsKgCScqCdSweLEKNNPo8hlzNciOF5Oa1bxFc/MtJ9wG
zOno0p3YfEJ67RtaeYjs7itSkZQ5drXpIqugDeHfz+7bGfuPZlBysJGqR+O+lRWFUCUkjnVR/MMD
RrHYUE/yhF6Zft/4JjYgU/bDWn1oLM7sfmspzvMqwxWl6usmchXH8FSn/Cehj5X7YSe65uD0ySdT
s11StUxE2HaRpBu7miSCuatPsK13DsD3NjZu6C+VjYwDmBW8JPvMHn4btBhE+FRUsHUwaMpWR0BZ
suuUWra+lTMpYEW6z2HalSrGFWXhpY3IM4kEeJ9xZxrVWz7HKyUEMf1MQErGxp+hMQIVyMKp1fpN
Y2/l2tcj/LXqtxIiGORfZGwZChGj2xpArYC/zkJCwAC4ctDvk0As3henKASflrYvrPoQ18HrxVqr
hPl1nObrohl3pLaBZGU7K2LSj5h64Flx8vkwCwozI9F+8fOiGBbnIaQh5aT3Ux5VuUUauFZ4qTE4
G3Xm1uUXx0JhSBXVauzJ5cJlQEaL3Y4S3POUD0QWAiNxE2ujjdl8aT4JtIITEJcrFrjjgqtLvjm2
1CrVLUSXJ4fNKVsBCGwFx3lSdr8G5zJrCPVDVQBldOHN6aNX+rdtvxjnJdaOEnYl4PkSNzylloRZ
Z6OU43u7NqZIbt7MEgkQPquPZGTMouT32uGXNCt2ONb4hIqMWuVXo2vp0sgIkgjr0yRtwgI/kiZZ
b9VMLgrMu6+u6j2RCDcPQ+7eMSG6QqowvqPfgSboiQlm2IjdN27QZ8VfhYrOMJUg77MF7LmLFUve
RJZCzVd7lpZ6RsIaZF569tPI/ozegRPcsgXLuGzlOj2ICKdQnc6HfM69RSced+AGbjN+ZKEe+0Hf
6XBi1Jg4niSD/Bg22XMvIRWcdUpDjfgU5mL2Z4NNaNDHZzRGNfKRASR9vEq9y3J4imEr28K4F6Nz
U2qO4ShGE0wggXQhncShTmgPMKgOBgbASrT7QcNTIDdIb36YZW8kmQl3pvyjUUeYJeHjgcJ8m9T+
u2yrFlcxxAkjkt7tybwXtaD06QxvHnMfyy/auRIFe2oGDkXnE8ZzGqnR+sEC/Fot4aNQuu85ZCbG
hGWvDt+txiBYz+JgYUUfYpJUR3QWSWISq6GKv7L8kBacCbZ9L+lAiIcPisV41sS9sLinFOTjY0JL
bDnKgT9wC3tqeHQrF1MW/4bcfmD8RFIEgyQwkonnMJHf00w5j5N1tLvxLyYDh1ParvZGaLzUdv09
yTjS63X9pfHtRiHEhTh+LgROS9PZ2jQbA/z+pmU3U/WaH5fqAwzHLzbbfaadDHz+pfMMN+i9ZK6g
9tZPmEinki+5naa9mepvU82p3WY74rMPhsWICNJpF8kXK2IOIRXHRLBwpYxd7M6Fl8wDyIAraV15
eTXZrJO6GOg943vpeY7PDf86BcljSg1Fijzq6C0EpPXIwwhpbTS0mGnV8NFPOSTKmdVjhSq1QBa7
5Fv8OnjKJr/Dby/icUdKpht1dGkIm0eFI2tpPFXOX5xVJcMhp9C5LVjjcobKZcfOklXwRmv7zRDp
V5kRfpmnHoItEX2Oq3OrelUpT8CU8J4bt4YUlR6WIg/MQ57S/bIqCaUiyEyE+NoUHYbk00jZDPNa
NUQVMHsdamlrTQU3nh1URnnUF/1o6z+4Mfjl06ccd+us0cFYhFpaj5TdgWmgm4t+7MXZQK56mXPz
k1W8HeWrmB6aJLkr27Gz/L7FZm73jOTUL7bQbjr1QcaUQ46+ypVt7gg3Llhz9y8j06eZG7CSrG2W
GAxqMlqTMMg0nveSukpWP01uGcJ3+GgxlkMWGUyVHgAsjmVZ+3P8SZqnb1iWPwGnXXXeKN3BDhRe
x9yv0NlkWs6KJX2amIXbo7pRB7y9TbGXWFDkbbtrWPNXK8w3MpgvSbuRyK2WEdtgH1Jk6woCv95h
WgK4S7BsZ4eHZIXegNqoLr9KDX1DhB2TgVEU+sjxcKNGQSsNe1X+MEoEAov2VIFPSjTEkd2HpB1g
nPLzAwEYX2acMCOHIQ5yys9dNUOLxSIKJg+iNqczV3yndEEDdxOq6mmoHoWEadoOazeOD12rI63V
fpqZa49rpS4YyEs03Cxy57s6HHJxL8VWxtjmiO0y7NKpcQ0JikUZMs3h2rHyIB0zr4q+beYTGdwR
Y7kRbOHLEn3DCk0390BITrZe+iZiBSeO/tlydJhL7U+HRD47EJwlpdwM6uBGQwSuVHkxioopcusQ
vGAheRrGHyIDnyIESfKYe0TSca73s180DO4nFWtuS0ICTWiEPbDeAyw5aLZ9MYqZBirDUVr9tO18
7qajBHDHGMNn1ZS8KSFbFvRYwg53mtug4+7VxZ1+IdW+7ClmtbWdmM3VQqcKUzwB2Y4eG+QM9axo
8GMy5C54sVnmLuscqCPBoh52jCNZfxD1iVBSXeoDJMteF09ZBKNRUlwbv1G1ELccWdul/+wdBp+G
sxPimvQw3ZA1ZbjTKZiYry+Nr/AW2V1x6PCI6qcohurX0OMrvXXFcU00wrlv9qP8ovIuKomrSz4H
DlP6zzSCdqy8tdVOisngEVdBeRFdpu61zE69Tq69te4tvlEwPdWsg2zFi9alga17So/CzXikbGew
RBpTvlUFa3rSLYHGuMmgP03W2nQSKVH1fhfpHuGeDGZrxIPykwztLGKBAaOI1+VbH4GJZViVV6p0
PAfaIN/0kqgD6yBbPl3SyqxX4q+lfatpiKKFUR015BTz7aYAsXCuSWitmp3NBaEh4heav84/leIf
6rq8OdTzZ4mOusbjtUR/9r+wxuqZnEq6U0bBNrJFhUsQZAAIoY0BnML0rOlfIgPaPrNdMSef7TST
M5x0gWgDcI5Rc7RWcDhYsBRqGXBDkybRqP3CJob+xWzdEQGyCZQH/zd9wsGIfnWMfxqRZN3ijhIS
GOdkq4vXR9OemNonScckn5X7ipuiLxzCC1pmjpPXks7Tag7nBDYeTImRhseHZSwDTa+JueupP4nq
o4jbVarnhD+mQWJediKxOJhsaVMww7DZX8/GKvMl1m8pDrqz451j8Iz7v2EQiDlANd+cGCCrmm2R
+e67BOqzmf1WqbTpq/Z3kAz4gzIagKnpEfFhIC8K5bbOrIn2iGnG4hhQwyK+9AicfQWflMiwyQfe
tLed6NVRESAZVnphnw9TAIwNHI0EH0g1WVtS5dyCcQFln6sl9G62TyJaPF/7UIBYftFrZHk4Ecby
aVHvObDKVk49uNW4/mFNDuY+7rSN3PYXi0qSLcRbZVAUsBMt42RXyGdbhuj40huXaDwylXpSaYul
hbia5d/ERmrQpWNWfYwKVgi0gbiyCiN562bO9hpkm1k/G+NdSiXPRgcJd9DtE2tvommEWkbb5Arj
XcZJgBAFjtFTQZPGrEWvtoX5DhDcCnEjt27JpLOsPnrprUMvoiSdZ0kLYhr8g9B7I0Ko5PUt476I
7nX8MOR32Xxuw9MoIuaVpxmKc49tr2YL5qbA+5R5T71qWuzvmA7r30Sl7tYVB4RMFngvRT2zFMh2
3ej4asa7SxBOge/VIIgn11+GJdCdW0X0EZRRpJHVTsXBPerfSjNhfj3pKWyggDibo7N8CBytSJC8
sJrcBIj1QAPOwLM0TjNSx+TVsne5crerd0Cmhml6AtajaW/T8G7yABrpblF85DqMIRB12Mo7iZjM
LtCXsFfdr/rDVeQrou04wcMlBes1cU4mC3XcLM6Qu9PgM3YzUl9D0Kux8kww8/a3kOwlAyWpkx/i
hmgJryMwhidU4J8NheXjPzrUXKgwI9a7+ikHt0CyHjM7w1fS+eZUgwTpGdiYqXF52ZH9zhhBEKjA
+8M4MkywLqPLxVnrvC7aeJWBYiojQzqp3w9ttm8EhpX6XBUVffudTf0egP6lAGITV/JmSpYNMB8G
CvVTzP5TyZx/BYpMiwoY+CMDfMvV5yOLQLC7CjEJ/A4dxMyk9Q3S+xgVaO2jAVjV7TpisxbpIvRD
1LyI7jxhh8yDMi99W82/k5gHVeqr50nCkwXwj83uRkN8GeZaACX330wMDhFqpp/JWVAisLfQzTsj
YsVUOfRF9mdjk+gMcaWw20tE3LTY17nm2UYp25I9mWA6HuWHthb7sSNLRWIwtyZY63MPjbjBLzVt
+P/sevlHt2VXTkyQWBRB9fyzaPJtLMfHYidHpVsCU2KgNjacupX2FVlYgQF9LYXxpEsArlmz41GB
Fhxyvlik4ohwQZ6WqvjofiOpvgyzpzCm6D8mdr2m85SocACIWWSRMu/yBjPJa1hTL81uPzdnbZrA
wV3XZhmAzTacU48YH8Iht0shPglBRHaC6LkrPcka9xmxBFFfvNnyvBEKQZTbtBs5XsVTWw6XLgVZ
zdt6hPvHJK2QmfzJbofak4XpeyEh+NeMYJDhqOq/Y/28UGVbxXFZ1MBkqGPPB0mpvbE5R0BjhEQQ
FuYGdtdjKiNl7U457ibCC0IVeOxeCv2KpjCbtQNK1q2oz/jkOVFIm+oRRy3IAxJD3JGSuyNhUU3P
KC6TL4opgrFvXuGcHQxUYEqH0t96xSCZr2mVtLgqCgxDk661Iz30gaUWBVmoxtsMHlgpLjhTfnTJ
uVT1RIlYACYhSm+KNpoFxWvmYYXdQsUEXQQRW+hSHN/Yo8IFWJFAcaAlcKZafccM3yOHiBzIv4Gh
ZNy9y1QQEx4ntGJOvNel95LdTSt9i6ncqfKPCSI4F8Q2MJFo6+NYP+Dk83JT5uvhXiTmQWVRjLc2
mAV4dCbuo82ZyfwyERvHUv1yJb+Dyi75Y/GSgsiY/UZH7Db022LCct3GO9KpXlI9vCX9cagXX41+
OIGQgOO5EMgAF7oqk8o7556RDoau7wr4OcN47bkk5HvZWjvefdn+likGi/69ax+VwW+X77L2NcYc
n1B/piFWniZ6CVH/5mhwkUh4mSEQjw9/5cpGEDElFDxfqlsETzmQ8TbXYaJ6Dn25WdfMW0fSFky3
0bBaiQ8cnLG6byOFq0ja4VmaasakiL31+m2OH0tEOFBELxLTFxYXIsT4KzSv4WcGu3keetQIC7J6
e9/RwSTY2hINY2N2wzjHz5N7IQbKceSbEhN5keQmKc5tMtw5fe3V3VjONOpXqaI9VaQA2KmHlsqS
+mMRo+UtaN0N7S3kq0YHWpZftnW1gfk1aBjK6jyxFnTyR9d8dOridiZP9vQu0n2HoqomCo5lA59m
/kVGjrHA4ASxtuuda6ftlvTkteeialG4u7updWeBtFmIJwNmGivZjeyAnMKOlcydX4Md7me2fThI
CXDEoreQ9KNu1+STUKr8FJU5rT6tFCACu3rO7DqoWzMIsevLmnxECPnCLQE+TmJPPKP7SnZi0Lws
CzdDw7Qlbjclfqx1dYWpxKUPRc97tAbjmoDfVlD/2Ma0LXjBK06gBdLdIqmExOh77Gpb0CsHBIY7
OaTsqrMHBqR7QjwgnN7NtIxuMzvwYBj8QsqKSc6K2/6JeFUvyXFj8LbVKhNME1srr301/siUu1wu
6Iu6cAei3u0R/6QL5oJM2UIw3o2Fc5Wdf0aanGPCEiIhbWsDpnhLiavBLeCGn/WC3lOGLCu7Be5C
LU1AS4XYEWe3iex7anE2JmBZwjTAMn7AnbozcVtvLORX5yVkG6yUqFoou8wkfR9NixGHRbfQzCRi
sK6Knno7B0+YZ78N+NlyAHQ4JsdMnV4XhFWZVZK12ZxVzJbFkAf6oH1KKYaf8tEay0ue/7ZlhFhL
vE2CTGJFO0XYwxstfZbj6CxEt+sN5y+anLeYHW1by/wm6/VxgafmRdmtKzguDfmH/clvr4yubSre
MAtC/uo9TH14RQ3SwwYZwKOskBc663TUpmjrFmDf1hK02eChwHBtvXgex+FU9c2jnVvGTodMB26M
ZMABmWWYPsB5SRqhtpR7m7lSXM33mEkameiBZcnXgXDQhcK1k0fmvtoNW00Ag40R9ntdXEaTtb+z
58BG7zQrHsBy3xTC0ymbOU++soTPyMELOu4XmME5izFjYq7XNZ50Zg8pn8OmRMnHcjvY+jFTVlvh
URHOiM1JpUYGdCd9xdiieK+sjwVJe69+UgHlJC9Yxc+M4DZPJTee8teewyRW0g8InRyCmErkyHpK
gMuZ/C9T9Q25EAOO395gZWzlNJIJvZhh7oflAVDv/4ZnnjAfKtkpDj30vr8RX70Y5I3BJYa9HYAI
tbVlpEGL0aqCo1KVCij57zF/mYg2G83GV7G0idBEskjwgM5GyzaP01yd2yp308bES4jjtmr3S9cB
y9QBVRKeMfWPEf9YKYcnsdSewiyVO+kAeti1WuZrdXxRGWnYhfTLKPNhZK+p85M0r6kE3jQ0yDeD
f60Iat3O1ZfzXBsY2XqQRRDpdPmz1rjPMrTqhoJ7gLd9gfNpMD4oEWdYc+tWVuk3FjkqTrrlBnHF
QmhgNh6SRN1nPdY6cUXMsNPj1zW4g6RJvtqE+izzECSdkxxB+UDMTPueyCAFhonwtx5uwzr8iQ5S
MnhN5qDjUa9R1mxVRvMrhygc6YxmcBWYhFVpL2yqh0HbGwmL2DwGdOXQUVOh6UlH2g2lAE0/gF9D
oWwqbd/kppNITCRA7g84Pi9Z7eW5SYzJkmAd32cDEnfChZoq8owIkwygtOOQG1jlM8+pNfibkY9g
phsMqBfMbMmqnoork69bFvb4BawXM18PIXae/I0NArbO2BvM9VTHDJRF/pDDlTJjsAEE0iL1dPkp
Wr6Mj9BLaJmLQbnKRr6Xh+E3Wzr4RuNXhq+PahqWUTwha5gKyMKZlplP4zB/QxO8OtNwEnzKTbHk
iDcwfq4KeQp6aVm5EcBwisLwW6ud+RKy/AVFXHcu5zk8x031autEdyu6R9o3V33R3HNIWAQe9f8G
DQAD2XQcEWWIVC/TXuY4+sH49pDi7BcayIMxxO+0xNTeCqdnI0DEJMTOeVZD/ZrWypcYJtoCjeVQ
NYvB0xqBe1ksHSjzzAiAqz3PILFDfuq6HZBEG21N517lgWNgP0imsxmnHd4Q6UfTsgtBN0mwJBPL
rfBW0L24HV/sRuhVjcEjgreS6a+q4PCdBeZVwJ5K4MykPRiralorQ3Jy+DcTCU2+o+IMGIw4IJpO
/aszTG1RrqFeGcXJwlbP3NLC0iGb0masFAd9en2XmVivU6GLCqFtA2mSR8UwPqJkDuwsvAxl7kdL
te9beRurnL6l+mJTUiqlFqiTdcLWb7mKAsjGzNCK67dWY3xPJteTLpq/SgZKHqmPCMYrfvoYvjS+
UUOW9nFbvnQUvU+FBjcCw54mxJucZtB7svlVk5PXotVNtxxMrnLYhAn0hkwZnjGLQjft0TFaQbmG
jGdWdDZs1EWOBdyWhWklsxM0ComhuIXjIzuMJNsmsziY7bhnYbMFaV0FabG8JRX2cLD3WN8sd4yk
DXpD37bHm8gZPYY1+mPj0xbNBUOZp6XORZ4YGk0IQsCph9n0gSLlUFcdExjEvIwktdgixK19kI9w
zPv2aig0pJguMaHL1kGdFpaOqj+Rnt2uXCmOOOYhr4KRO86XW6X34BJkZdu05lbobBuYUXCfNTXf
8FDc7Si6jglSk1a1n6su/4oTBscdiUwDI4B4+WMX8k9vyFcWg9tr9dtoEHsVa8zSMuNeact9nliV
AdwgjcLMDlLIiUMyrmNqCvVX+EY+2VVTZobS2dksiseYx0fRR58rW0kT06Fl/EnYxi6qltrXhsEP
VUYBDdveUvY6MsS0RDnVavTH3BUe17QzZH3XIR3FC1q4YtLqp66npCgodOJBYhQonzLF5hRSt8Bl
sC6gPau5X0m8bVt7l7KpLaRpD9Jq28adC0AFYWBPjcoWAQnTQZLgAeTma2OzfFAzTE1rG1PTxBWz
dZ7VjNYrCTroAkQIEr5hsqYtd+Gs7Eno8O06h7YOOcmB58jyh62PnN0WNfTLGiTG+N0kZNWJLZoE
b6rx/HH7EUL4lNv5BuzD2FL7okZkfnFEah4QlbSrbPVsGv0L8KfdNBZX0p1dgyozGgp/UKRL3vwm
yMtGAxU43pxg5QvHYXm15/zMybRVk+F5kkFusI6RKusxZNK2re7W8m5gFpGHF1mWfMII/tnSmlNo
3YR6gVh8ijSIBGP6LNj0iRR3JS0BIvzNMlvXRsu82Cyg6xEUaSJ7WFAIpXa9t+YZ6W+1cZzDirEi
LNrF9+P2FmYD6sDSSQJVsigMiYJoBu53HRmfeYiSL3Ud00nNXsM8hginc77KmeyiHt4ay4c41jxr
psDiZSxhHaYOOzOHz8OwRL8tEX0Sm73KeZNZD7fMDBhC8zwTQC7r+z4Mj6WtEfQFGoVbdDDrQFax
N4S/xeD4U677jSYFJDZtibPwSgu3tq4yNMKn7jAHz5jcrb1RxS1Jvc+P9qfV1WcuocMaZhsJ7lG2
iBXBIwgwKlyybRQym85mXuz6j9px1yqvalFuyax46kzED7HX5NmhBfQuZ59Z+ag7ZSPN+oc2HWac
mBHGJ4NM9gzVP5lIm1JQQjcMItEWcbX4oOtw1LwkEMNL9LKJTLQ9q5e+w5aQAg2pNPpAxsbgGGsV
WFfeDjcVcZWswD/Pp70zx7gnpo0iFXRtLUICBM8QnGztYBcfNhN1sn+YgJYe6IUovypLHsi0ddqK
K1uDQ3LBnKSiRoOCWMHGmKhyy071V6lNKzjA8VDMkFf6b3N8VZj1DuZ9HTUNNiGOJMNFhnMgXmOr
ydJmceLnlrq/wkYSEfcVDt+N8pwJw+2Q7hnLN4mUm0hWflQy65/ShZEh27UmZLPcgxkxC3dWoi8l
i2+KIbwySQ/J0hyLBVrexF3fhrvSKTw7wumd/CG5SkV9Ncf2W4oIkRIO1UDKKhefCqMp0iKebZt4
Y/xa+AR3dq0FI8q9ybrr4IYAGJDSYSFJn/wQxZZD3A8yet/iLbYyuEP15xC/FTbZOcxXFES9KoyI
eK1a5hUpwBh8pETV8eeBxUEFcJB0eR/FGL5HjtV5/scR5nKDH/BBH2RW1MNyjrR3R/Yk8QbxlFUf
/Fo58qfOejTp9FmaFsmVNYZr7aHM5h+n4x6MMgQH+SgKiEpsrNTiqog/E71KRCsDJRN/9aptcLqj
g3HBmu8ylVa1/qxVtS3n0EMC6uXGC3FLG3FrpIjMrWPBMNzk5eprALcQ5BDRqcrrJJWPsJW/lL7B
SI0HBi0l/9IBn6isvJVQLMTgAPjgywKas53U9k9I6jcUjTmdWE3FDFMJb+CwYKqWZiQ3LfsOzzTz
mFw6W2tcLCJlgTasYfjYSbhROK8LGUlVl2+XZd34TM8luPpZgwTCZrzHoZ1qxVFGdmYjkhqbFgtS
6xJpiW5YIbgWzgwk/b9Ud1CFN3ubXQhPes8jWBAwPWBwItiGR/2RLfiC+WkTltyiSVYX0IMoG15L
ptu49oj5Js6yAeeQByN0Akd/7fIbRnghjtSGNopl6bmOtkl/SNH7ArBYnG1Gl4MGlvj3Zj7WiO6i
1OvlLaPLrt9xUQs4HWcT9orzrjav5vJejIjq0O4u+nuh/RqsRuy9aVysSvGYlnB+JfmmZxaK70to
F4iQiwS1C8DXp4LnzvSxkbIkBEUCOFvhZrfgAOS8fkgAUNRQznVrSNfkt5yKGh5C46uY33OmJ90v
XJolDZgDKJdsOGgjcSUe79KKoe++dRjtADFZ3c30hOb8CkeA4IH7YgC4gmKbP4c6djZqzaBgW5eY
cSCixzRSgsRHC4CXAfH7bmtfU4rCwVWcE1K/bWf9Q+mAAVeFkFY4wy5SF8Oz8ne7fO25MEme8hJw
ZGzQDGwAUxBFz1oRDNKe4TkB4F6V1jSDgQ4bcLRn0qReqLw2eoxkTkIbw4r7n9RezeSvmq6NAeYS
GBuQuFMzPOnFU5PDIH2qux8JS3v3ZhaBJR8pC4vl285XHSXsJWghI1l0B1EyuKxfCLpPiysKgVTC
xiIeokaU7JXGT5LQEx0MkC6EviHdy4LkDQKKbcNzWuVCzTNU/dbYETiT264++mrzQfcqQ3IMGwiL
YD1IiG6rB4QFq7pZUgpAm75lB8UUFALirAKVGhAxCO9eicFx+rMUb7rU9FRWc8oh5Sj30v5cxeyW
dZxb9r/vOWpQWXhq5Q/2OVcf/Zo7+QrbZcHMgwhnEUcYjHXxKa8xGbOXsOFXoW9jmYhoEuBky1j2
gzyxj8UY7UzpMhZ+pWBkifQLY1Tumk0IwPuJ6KXcuQwTlGYSDzF4EtaVUFkFpflv0skyjCC2VfuY
KUXOH+qZDUksdNLe2DhaRAw1+4mrMr0jDuq73RDfCfXg1cKU136Vwh0xUo7B0OBpg4UBcH08m9Ur
hn2uywrlMiaKiBU/MbwosXl7ekb27/VbSVaPwcn6TZODfeo0oy4JUd9pxL3jZmXq8tJlF54UC0eN
o50ZOqc1ALQ1E8XPaXQM6jYBxw+rbEUKEQP02FPbZ7l4U/l0WXzNqt8B6AHVhnQxaijxyFjiwo/V
XSp2fXcV0wV/3h5PV6MHLFJGLvF4RMD/A+kzsbYaqGKo/cygDzjAXqDTq6vhcRLPGj+6Q/Gfdau7
Fj9nQiYBUqoC6AoUPZnvKsVD5WrfYIWkaA9hR1lOk/0qjaQ/uCiM4rOEAiyHbs6Lg2u2IRBugE6z
FZJNBuWxm68a0y+FnqHNlsckeeF6rGF7rosjPkhkmIGBZ8QZ3PEzWn4ISkniP1YntjR6Mt4KUhbx
nUfkBV3mblsw5YWgvj5ZqAVcsZ579cNB29Yq1IXqX6dGbjwjbkMzElHryxNbhxc8BuP8T5PeBEqa
Sv/Vlh1SjjbxS8srCSifbdemCuuiozLsIMRkqAGJuNV4QDL7okTPSnUvMEP1YJvm77Q8tOoBEB7N
whHYYm19z0zbLV7o+J4LHxcrf3tsnm3nEeW+hAGTMan4y3j/SQwb7g78U3lrstAeDgVyKAotRzsh
ou4ssaI8oPLDfKBUQjE7H2frkZB7rnAS+uUIbgKmyL40PvPuw6r9MTpn6Yeh+UlIww1j7o6BDP9h
W3zOPJl6wH+qFpdUyWuIy97exSWLlsLN9H0aH0bcd5K+nZArLMo7BIbeYZELkokEHHsH5t0aMFgz
U5PV2ZdW5SvJiSoGIvRRy6OEXtjL3zJmwO55No5krBMuOs8/Iv7qyTXg7oRcUDnBrG4QnsWC6hyf
JhEGqxv9H/NwM99gGq7olSglOf+Ms43VgrwUmv77mDw3w5aUQD2lK2KMwbSKJEGL42/JL4y0xuUw
6G68rpS/075nlLpZPqYGfdmWlzMaN4XmMbKCp4rI2oxYlCMNHKRzET2K+r2OmSuzrRmL5YStvelw
1TIz5IB2on+x+iU7L2UO3GC9jZ4z9qTOq6O9LBAqLW+FPUkxbMzEz4tbu7xHLKUsaTyoSexG6XXN
Hkoqrpvxq6M1i9ws383p0Yy2dh6A4vfH4R0rLYrpjxzyvPyTaJ9F8x9H57XbOLJF0S8iwFBMr5JI
5WzJll8Iu20z58yvn8UBLnAHg55ut0RWnbD32ug56NRq/70pXviTMZZAT08yJrvofpzB36r1evA/
5PpdUsOdpcpLnH88djYL/0F7xMg4K8HfouMDyd+CHxbk9S0a+p3V4fUcF3V3SPNvSqCVrn9N8Ydg
sYq4KP0XBd6KUQlwz3MF2lAFC17CGYG07unnwVBdNokG9HCkos1bAOFGGWa/28vvXnrXOcM0rJoE
h1jA6ASZt479AKxSM71lHFx4MoErcioTo1SivmI32BO8ZlJAqI4P0j9Hy2nSRFUZ+kQdOPsJyteE
biXJN/0tMdQza4tcOme6Kymor7SHEY4LUxzZWGgfpvwv4jlMcONlGkAh1LdAmB+B5WCLXVjSt4kE
CPyLGr0Z6aaOt21ysaOH8M54iVBmJOB/lIdRr6xmj9LcZiXUcVxyKLLflxEuOT4nbwh9qdLdzL61
LaAb7U/hq2GgAzR0r9Z3Galjpt+BN6K3XU+DvSj7QSwa/Y8PL4jOgswjYTjECVBRvfhzw0NL1iTi
H9s7eenVsx+ydm30raKceuNSFe9pD9PX9dMPMR0ryPgqQebkhvgch3AX0DLQoBf5QQLdUBEgQGqw
zOW8UcdVYT6y4qVQdPq2vLKAW0rMG9keq8Q2I0NpuIPBaC0Cc9c1pJJX26j5k7qvwb8Cs0BctQLn
Dau/hbXjdLqD2ifGKok/i5DfJX/MmFxF6Mj2IdTfRUsiEknmIaUSUZvo0v5qlsHAv3ic0F+VfIvV
VqKSzmvzFI8McyHo5Utpjq3qHrJ0Zf9jZ+dZ5Oox1p4XDtcM1lko60fNEuCWMQKtI4US7FdGvJd8
tiYAKPZy07fSf9lsvgNdWxvN3ireDUYoskNEXomxjAaMghB/HiMYAW4zGkBGSusMO06OKwcrSoXw
Ojp7EQnbrKCh1wCWEuuAW2Ni1nxvgg/1HeaIMNhUkHahq5A2sUG+FTU7+eZ3Su/gKZpkVyGNY94T
kNISweUvcAL/jNG6b46W8a1zKdWXfvxmob4Mxg8xbi3PSWzKUO4JVqjS+AwDVjk0nMteAtzBWMmC
Nkau4MZUt+2wl1HoR9oeFYI9/GUQDRDW10RNsEbzJPkYkqrBpBoR2YpeByztaEMc2ZTM/UO26gq6
e/SYfnWSEDSPMrawcdlqT9RkYbCZ8ykG5tM5Ad75vOOpCnoDLK79ZlRcz3j4yiulf0VD0aK/6eO/
tPqesH8qJigaUCIseZkjtxIg445J01EUFwWEcmBQLfBYTMxNVo36MwCJ1FOQNdFnz1ylVNclpxMc
ZR0ob7SJyjerxRJW7JWCW7OnghFbk/Opf8dBMBKLNb0zFoCtuuPZY+WZadeAaV25McpPAxqfzZwX
pNBLUTCvzP8E/CTeNNEulHkxMoZFxboqv+KIhKfTKNypx87evfAnzNIyfKwO7GCfNKi6ORB5wWR7
WJaAvzyq+CaDXfqTo9Nvo0PL9LNyEWksRh6DGmhgHJ9y7y+i7lPixDWFaxYXDV0U6GyODYP/WHd6
n7MdijY2QHbo700EdvRB7urYIqfVnlb2UmlqkesF5Zup/KnFpbYhwReLOao6L3G2LGtk5Oq7x7wD
GwIbPtJd0qtBnovNP7HQzfhtilMPgngGdKFPnvBpcoa+iJsWYb5idRnKsCUxNBQclkk4LhOQ46Qh
VOYms54kyDMvNPjow+qhDf9S8JLmN3oCDFhX6wXPzPDdMjlV069fUgkQOG8tw+wzQdBaNE8/4Prm
p6Dpt6ee+tFfSVzhKyW41x3zDQwvbncreAKqVYkApNUxQ+58HRlDCJ1uZdR/oibna6uoHzV+Yt1G
QVifMnM1nLAlLmf1pgKHH3qmz1UPOKzV9wNHo0eLwMjCT/cheIWp/1Em8qNX0niIyDaiw4F7CTe/
D3+jgEf2L8/+FUhYyOfaxuLXmj6DfzrqCFXaJtonNi5XTyNCjNY9X1s1P9bvyD0t6SYVeHtNbhSW
yM096j47xETCRt2FXfo4jmfSsghT1vEkmR75bq6M1Bm2MseKIv+xOkmkoyftSokgxDttSMeWuppO
bYTjLCESHaavHmzasljbEdmxUEgMfB10B4ryaxADxq/BoMbuGtXu2cCahqnZGteGjx/sqTGEzkzh
GBz3/FGco6DW7OkzwZZVFT8i2HfKoW+9lUxVEiarEF9yGnRHUsll/kJxvI/B6U1HCHttv7eLi+zv
PZYZ3lO/oZxr+g9DYt72SKDS6aObBTRdbGm/BIooC2mcQQBVE9/LH8LnYFgE3U+Oj5B5DwzAo4/A
FVSq+qQfaYEmGBvLYy66hHeYdjMbZTHIn4rxGxU0wqxolnr3NIufSn/Toi30wKXR7gpeSxUs4F2f
TmDi7YgJ71FhJeAJypD5K9a4e+9m9xWFXwRtBNiCtc7VcxfJGRgiXnmWyObw7BP4BFs54Fh3FGtZ
mG6fHvVhyS65ZtCnb7nEJwO/CbQRhIAxhylPx5hv6Vfx/432qq1vujUuyuFz4n7i05M5qOMjoOga
dWzMMta40+IRtRIzWFc7xmo7UlldGI8o5xZ2QEDLFWEqE10j3U/hyZPeg/wldS6TNBHfgxSTVPbZ
Jawf7rKMznFNNAHASBPlaiVcT1wsceoUBypTmFzr8cZKrAvxkze/MeK6DvPlOPuaOCCjLiRSZUMl
rqunuD6Mza9SxJuK2x2012oiWDT/mg/AOMVMHzLQK5/5bE1nhKmV89CTxjb9NIPvQol3RvFtMWLF
2sb6iVIiNy8ZzQsmMAIV2ahzQSHFqFzJOpQt875N2h+jlpxwohzIbSOWEZVx+wV9AVXZNkp//y/a
Hor1FuAZFIyvVymmzJoz1+ZoMlBPg+Bqubi7nF49egoNI9NpJs73fD1BgKN2EczhGP9IA0dVdCTx
V0s3dn6ppXPHMU2kSsdBMx5UwoNJELB0jvudapAbtwv1HYmY/Q/knrb4nVSgMrDygG6gaYQRjhIB
BXD8HNlKBD/T+GMiCmgpJtPyoGoIUgeSmdh3tixSeWV5Ktd1fjHpMCP9x2dWLUfYBZ9jfInre59t
agU55MbTrpmNCgLTeK4tpAiSErdgjM4VjAP6n3zVDShNCVRsEDZgNaswWv62Pv7Wu+53/PSgCOYW
j6mGBOVKrmWCGfwjvJWQ8TsuMHvqjsqT7VLMy9fuZvwsChY6H9ypBopdlgpZ6orfeV+hWaE7AzW7
CS0QKJS32MAguRTxnkVCD6ac07n90OsjNPtg2pJkV1jPpN0BuUa9BKSqpFNOByjq2kK+4PziubAu
7Cnb5gCCaiQiS2tPnfRnaqfwKXk4arA5VchiWIVGgBQSVuZFzV1zgs9FUIKD+4zGyqq57hYzPtHS
gB4u8reaYXkThctYYZczd3hknKIwIPAILkqys6oNi1TcmQhU5l9Qq88ivefy7OrD3eA00ssYyA5a
BxZ9BsD4kYdmWhEIliEu4J6E7ib5CLd/S93xh71fByhxB+4ZRzHI+cD8ffdiCwcSTO0vod2LYT2y
J8AUKBhcY1dCOYVKUCaoIue9QJW0GI+R9UZkCTXEitRVUT5Q7xDsUSefOZYoeEI1oP7YnRI6ECDl
a81G1a3RIZxaWtaTH7tNdwURQjVzJEe24AXKbuzppEEHtk0bwk5accNgW/D6BOMhMD8j7SsQ7/X0
b5Budv+tFhvmuC1qbLaadgt8XJjsWTkjqk9FvQeNx4BpyRqAgR/CW7cu94au48KAVHcWbMn0cJfh
5MXooxMYbOFbNtW7zf47LLYMMEhdhRDDv/hHeSXPwQBolrHyr+NwJ0/avUUdqSgzxr1aYLBZqMo+
hWeT/OQYcmWXUltBO74z7ybCn16Mm+Cf3B3L5pSzAfTKXw3rb8eAlCZcZnusIRJe++LZewvK1lT8
8HGtW14nw/oHcyKasAD3BcrxK5cI1v1J2fftI2pxxfMFoOuDNNK86q+4uoTpaYjP2fQtEDdobLoK
7Cq7gOGKudfL62hjFuU2jtgJoXTp9jUaFUYfGhbDSyFulkVpVm1UfVfUjgdDpGGb22384tIF3x20
4HICbtl2DvSstQV+Pet/9HiDa6OzCOeWDxF6LHhgJHkxwYCHnYVvDQG+Sfonhn0pH4KET8t+leO2
CS309Hj6z3LxUeeFA4ADBb1scWNsQ965vN8Q6A5Z5RJH6wHRSKKAtyD8kx/BTk4SWEE6H7G1CFCm
HUtuo4J5Rj+Ln0jJUW9e5W7XTaQnpvuUKC+v4I07xGwo5G06kYPDdTSo11650M8V8SXExcUYfWnQ
QaknDS1C7JixRnRUv5TsN8zc2LSg4uVU4dzJkyNxJBYYO4gopGIKgISkzTPnlEGWmZZ/au8gTFPp
wEcO+bauHZn/b3D/RET7iGCJgrohcivl70aHQP55gSY4fqdoktnbev/f8g7vX6ux6VO4LrjF6nn6
X7Amq/Vrqq8a2doHw1cK76GDPJxTS7ao/GqU3Y9ueAPZ4dqkuwh5GesOsFSwhz9y963rb6l5NVCt
InujXmI2Vr0DrtTKCyuSbmajLdlHt6SSkrUxGeGKzPd1GjOoQGtRezAogyN+pk1MVLARpl9eddCT
ewJ6ijFzxflHtfhCu4KVPIREg4XMIqqOeqjeMO3uoExzXfh/Bs5LO8AN7TM+O5JUQ6yKOX3XDCsS
b690f+LHHM+K4RqqU6f4F/hUfmHfjoAsk3gdoTgerxR/GsMW8WZUhzrmaV8bHWv8s1FtFK3HMe00
mboFRELL6foRhj4k3HkVb2wYkfVUvaFJAlkwhtqKG3EgCTCquf6qEDctZ/m4jLKvJtrPhUiQUq/3
yiJTd330GWXriDaQ04f0m1E8CdPUZ6Xbjh+vpmzTxVZGBbclg7OGAqBZh+GDgCBdW9r6gf2Q131b
yQWAjW6CfYrusXVWiifLO4Sywjj3MvAu9GL0GHwFezu9VN1Nzcm6c1kfFYnmWN2FAbdm7fmIvfBm
6bcK0WuA8XVqdqZ8keRTx62P8IfdjcW0To3/9QpmCpRiKMf94tj7ELUjoKvt2ahPMUN2pT6H7XEE
8NUxaCCASp7PJIJbGaLNd+yiCbeMmQ2LagbBB+w6hRQy/aXqBUM3IB7sPar4XQGBGhv/WFSiFyOc
cEvgoYudgsUhsVVk4u5zC87Gs2mP+O3hWLGE+SgAaUOeWgidr/YqaRfbxJfGCCoXF6O76snVp0pQ
1bv4KPXH1H8RcqSSTEkPk9+C5G1ezHrYMsWP8Nde4wT5d6h4m0wHgFy8l8MzyG49aXnEHBo0kNum
vI8eT7hT2ATT9diRF1OAsYGgX5phltQS6mEUUP3FY6CdOVPLIhNtQbL1mL5a11jZS+OxtznQHrUQ
7gymrIBCJhT9P5HF2EVxk+w3kbVjozP3YvyPGv4QaXNuTe8oE7B+HJaeoHW2cjSQuVtTHpYCCuTf
PFZRxw17YSxPCZ8DZ0dyMftbpKxG+RKKc6EcQIVRzEVk+LJcSTXkjERDNMtIe6GK9rRV2QH4+U0t
N2XoS0nTogwXjHQKHn2leCefEyLrtg4OGbV1ALagqsOF8N4M3bGmZY0Gsg4/bE6dcbzq2Q/+dL13
J6RubEdR1KvFmbV/mQcIy59pTtzQ2qNG4nyuuTZm584pU77hM+C79FtIRMfuZ1LGhW1MO1GQTD77
fp/8m00NBaGG/GCgm8hQS+D3xv9uMckOX+hTeP4BdVreI7D3Ml8Qt0UAgyP6K+Yjire8in7T/JMP
lb1w5n82jOEgq1izlqAAUJge1N8xZyPLTYR2VEPXKbNsfhh0o57KtosVA64lJg87kzdMME27QhA1
R44rvFDSF09mPKxJKTHxGZcb27hJDCwrdV+Wa5mXrsazmqsbPHwx5seIwIx4HoUeJu+XQgSUNEOi
pZZvyhhN4wol9ihx+zF49gEktF250Xrap4dZ/NNqg0SBH5n5xsAoov/ibYNooYk/dg5lurcypA6I
NHhT9wyu7Ais6wvdCP0anNyMuV9OVMTOZh2CLy1WUWozXCU7huhu+WbyFwEYrNjntmU43ZHBxU3Y
Oewe1GdQN3vb/lSSx0w2SxRQv1a0HE9BcC7ot6XUZlZWglpunUo+h1W7GorfFsGAstLMbQQDeULJ
gKqQiOOlND0j4xkNF4guduVmYGTqZxNRPubXoGEIG+9CAYC1+JRZT2RkchhNc2iwG0b6oTJ3RRGy
VrpXMUm6Gg2LfDfZHUdPLXjDR23JLNlPtRSvTPlcTOinbkgD7ArH68XT3XbuM9QLVFEq3oMcvg0c
TZZB/zE4ohjX7AQt+GI5XRGyW1re99B8qkzjRsCJJA2MvWNG77J/srHclOVvRSoMnwBzAm8PW4D/
yrA4eGBYttSfDOHyJQT8TRjdAjxyafdhsp/xkLsYTwudIhJirJRcsDHFTvwp+Ve1PInyaQ3XeHQL
a9ufovRIAwMepA/difsp/8vQUuXxFi8jU84+XanTNW0oy1tHxr0DSjnesd5K6o36QHemGZvJWDf5
TQxOqtDsO4PGqqBm8IzMMu++UhQpfnYnJBVH+zUzzqypGFV2rDh22QAMd+UPV2gK6rAV7VvffqpA
yoMvNT55yUZjcu2Xj163mRZPSy4KRxf11hCXwXiTgUDI9lceY0q4xSnFxODoI+Nr/C5LQXIo5Vr1
N1LcFtYjKU4xqQ/DVht+Um8zG1P00Vgp4WYcfm18dyliUP4EvDb6KRvAnXE2k6uj4pOO/W+UF+Qv
DAYCozXlr2Qj+u5vWoLcncRJnD9avc2Cb1SwoXmL5/ZmDazAE6eBwpoPOIr+qu4bfVWcbec5p58e
B+AiTI0C0y0G+m/8pXhFu+ScWW9yf/X4bFNE/AIpvoOOle0OG55uSxwt/heP3Fr92LCai5gpV5Dv
McF/NrSmAbaHjtxaCRRIkFxCVP6QVUX+YUExTh0Qf1a/Rm3fRjfT32P7C4tvyfyns8RGMMiqX3Bc
1+E6IIM+XIpoo4r7OFE4NugH3kSI3ddtXwXRDeplQEPcoCyR55utJRXJ7f1rCUMbk5z2o8X4q1Cy
MgBHP0KD2Cb3Ojh2LUeIvZK9OzMMYZYEqN5S1DkF1i83DTc4HYf60jXeys5Oo6Fh2/9DC7Wu+wIV
V71shb2Bwb7qGPVP8c2aJer1p5i9Up9aOY9tSY+LGV97gjv8p2qfhQUY2uLnp5VlWbMYKcA1CpiY
Kirlp2lk+U5o7XDIKkIGGZa9/PjVU3KU4UUy2aIS9pgDDGTwGNA7F8qruqk+S+FnfU8i9MhkR/CS
0nNy+YnWleRDO3xKUr7hCqCYlzlUmjVNM4SRyvtVmSKZy0Y7GRPP96Yy4FG443c4bdSAEn/6hKci
sbfvh29hPALQSsQWkN+1sMyzJB2s4TmnpYzrsHMk3R1hcuMUEfcp3zMjHcWm5i+i/Qv7fx24kjkD
POn3vXil0VYZPzzYI7U4+gox3xcaIQmPVI8lCOWY9cwRUpbn2YSd/tWvMhuWFQowFlhqe9dQhxQ8
gjRdSehMxlEYp1HbxeZHSrBzvkHPjVxBezCj9TIo3iucGxSxgJsWJpryiffSmsNWnxlbUpPbfrKc
iefVyKBfsbOCfyKZGAuYCrzH1ZswGcJ9TQn4B+9PSw+yvhcIE7BDd6gIgweeMG14qto+S6hFeQQI
b6CZriqY3UedFyM2XGv+On+0/FDP87h6j4syCW4aNjCVwmWgwolZLI7+bSjvRaxTwH5Z6VnJibGd
x6zruN0hMcH8m8JHbv3doH0qPTzDdGV8y4iaYaw04znCvJgnH0H2HdlXPd+JD79Z2vAqmSDDZxM4
aRkHKClSckSGKp8nhWU1BAuQCb5xk5uZmoVOK+GCpjP21H3fBbsOlFzEWUsyjYIgcVbWz37Fxm9X
rbwZNVeCaJY/c/SWo7jqeAIiFP9q5qTZXsKdBbVBLNVvVd0otHGJd46R/2bSmb4xRaUtzaCyf2W7
Yuc9ZtQFiPhYNZxtEGQ9eaekpxII/gF/yfxsgmsyyUSBAdxExwViifyptk9da+yW/rSf5IPS/ZTS
jTjiUD3wsaLAbsc1jo9F9SXN+48O7SyDP0abLQ+ChWVND1dW+S/1HKOnwvF/pcHpxQ/D48RzdQAO
mkLPRYcTKP+K0l4YSG5aBhDiI1aXZcBc4ZFwRSA9dzEQKEeRAQR7jBoamuJpSu8diIXEv1n1BZsY
g0i9e4NPXPvP2DQZcNJAtJsBZYPSQ2nABefbK5/fGZngfAY6Ek7uTvsy63vW8qMnxy4+ggbrcY4n
3k4r/3B0GvK3Na4EUbo4vNTWVSRSuCePb/JnaM+gGrvu2YGlHey3gbJMUj9DtVgbyXXEaNegyg34
UQiKWMaMtpSZwDfLFdlj2hFunpXsr/Moc2T10XibmQ1lOmL6GJll1ugWW6rX/JANrq1j70jPKkwZ
cyOqHalnnOB7M94H4sTeCA/fd0mO2KSxJibmZVIudICGOObtsSc1O93FxUoyHB/vr7zHayjyz5pB
Zmw9Av1utX9AHQrzMuR35IkcBmV64EquIl5jZ6wony9tyX/DphW6D4G3sF9XdbnJgkPJe16n6SpQ
bwJtOYzB+SIqgs3Y3LPmjl4dSOehLLfNF9cq55CkfebN1Q/oahaJAoF5hTYkNW/dcGWIb02A62+p
euSK6l+GimrvHQTVsryzYmalwQoz5A7LycvgtCE0Abt5s0H0JAhkUW9dflc+0/jWtN2yec/YdMp8
qiSBvBSLu7Ul9lCOHYXMLo5jVPZheEdBlPP3ZZTDfhx9r3XX6c3mvIcaoXaMm1VFXZ5APcpsbY/1
jgf7ZRxke52V5xbZfOjfvXbrKavM3CdNcwFZtgqZGIU+PESYwoSAtei4VRbDa6zapWAgNbmzLn98
VqaP1PqGl1lOKHvcuHK4kIrWCR+d1d3hpq4YzWQT27XoBAIX7pzX/cJ9qCuSUUJ0gwRsaUdpuuot
cLH0JrfXAe6mt9eT7xjgSTL85volLrijGSVVroWABiAviaYVC9HuEgcvb/xokLBzIH2EwW8lEJla
e8B2BXHF9rAqC3stUfpJL0oEa74qsfhCTE0pXGQWO5SC+OlzJDaYYdl4p92b32+TZxCiiRUCQNkV
9RHNsYRkFn3YAPMVtU2lv49wOzqUvbb9O2S7iS2G5f308oeqjo4PHd5oXzTKYwFi00JeAh0qQIsh
GEIlIedqtJN0p3sYMEnxcQc7HEIMbYtkxeVeQLBD8aswzbfI3HX66Ztxvd79KCgqBsK3mbQeYmWX
GYeS8nDQH328H6XNwBekjpDBFDYgub7lmJn0+BpnjMGVJe8eqHiNv13QvPfE/TUNBa0JBeoutGPB
uqq6StMRnNGSphpjCadgFrgG6BZ4SmR9e7LT8RnMYmnhRKCK6+LII5exN2Tsk5u/KWUWUwTIRrXB
FdJ/1+Z5SE6CpK42Kji6Sc8BcKx+jSYMFMbvDYq59KgWC5PKa0QNizShXPOAi+iky1uf3p9gSppy
6AnlgplPbXwqjzD6h65bkp1IX8r+h1a9yuhXAEOWCaWd5gWg2jyLcmfDcy3eVG5kzP3NXgwXvmSI
CsI+zaSTnn09ceM0/CUjuJTpcPVTaLA69yqCEUDm9sao0XMiFtx0oLBgHsp7TydoDzUaXhTUUJz2
zBdmyQW6f86XgvcgGZAedE8sKqsqvsfG5BodSSFD81CNb4xs7qTjRgIL6y8lcRPooEXeLEYJIP+A
lI1fm6mC7T9/HPPyMPUQVecfJmIGspMupVUscxjWHeHopN60urwW6j2tPiKp2urNE292Fb68TOfO
Qm1qXjvz1YY4OJlJad19ZB6bUEa3nrKekAso0amt/0g2dGpEdSqFASrBwR83WiTQYgeXkvTyio/f
ZnAImjSolxKQigJhoqA8i/XPON22+aWqjj7WgxAysRZljwTrv435rlRcybsk6B+11AkpwG0YOyNR
3YlqMFea5c2MWsRzAK9OzOWyByhH3v0qaNSFgKvSdsQguiV7N5m0WHSkHSQkLGHu5P2NZKsFXzY0
OFaFbGzrQ0OoVlLfU+IlfE5FS3cH342Y2QIDXvSsG3E8wEsiQgf9isUeeooM9lgshjD+9cThAvWk
f9gQKbXtJhKqPMciSKFkghE1nGH0OHiblqJHR8GYRSMLyy7j9Sh+QsOg7FDRv6BbHN1qZFViTDhf
mLiscFZmbPnEGKJaxOGPdYoR6gBDwcADa1P9qJBIAa/zCB2xkTkR8q5seCc0ZjNFtyFkr8rFEaP/
wWCAuBrrmKovVQVbPnlowmzfYIOekZnthGYjwEzQt9bfigfvoKrjBeuKKNqmBKCMtlvPpvyHP/62
1hWDFe7Kq1dxDrK5hU0msqstvSTvK7UOcBaXw/jovGuivET5qoDm0R1Mpyw7BdGnql4L0it9XriK
W28cWEGyXKEcgVAwwscKOH+YGZZqypX7jmd6GSlvcnIXzecUfSj2sWaNNlpPGbUOK8+IVbdeeksf
xOdCZU6tcj4G3FsERrI/ZOQyTdYpHcp1wNQrrI+z/76QUXFVv3Fk3cdZJRsQy5iG/+yCmhE+YUZX
DS1hUSlnmfAZ69on7aLv5xsMrAd4zrg5B1axJ3PUDj4ixPKqhu5QIp4p4HegNujSaJMwM+zwiZEH
t0wZNKqo+wzsF4WuARaZv9D+KePptzvuGTV3Bkly2CuA6GYVbTRMMOlbSrEh0IELQ0Eu/q+rWJHV
jc+JrR3yvmRxW/41QOZMngowZVzUANW1EHxV6ZRttYHg7YQIFYeOoib0kGZu9OrYR4LQtviuVP8i
Yh0T0oiq6r1sfGKAbkSF6M2mH3ZeVpxDEePVsRYyy6lSo3ntRockasY5n/n8o88fRt06o21wF2Ts
wg0bxercVgFtCRlgqLtC1fkiGoCwTfeXatGp1pVfCTVT0P8vUFm2zC4l600zzmQXgKLhgoEXomsN
wtMBH3W7SlAjMDU1bGx0Ltde0OC+Y/ERAY1Swx+cEUA1qZkC9Olboe9VNgdIUj1x9cwPqzuIiOO2
X4s62ZcfKrXNxCI5x/TamPrSjz/N7n+zFlneEtieI5ndJRLCrtaAGJPUEkduSOXWS8HCo+mZAAPY
NabE/p7GXBCblGmaYbEvnIhAEhR/rDUPtTL3hldhXMLeZmcMGA+KXr+20dB06TIV//L8Z5JjnP8T
/EG3YrNcF9+oGU9S9BGgPpdeFiUd9VlluS0aX/SfoY+wiKXoVql4zPZFAw5I28kNuUnqUfa/ZPbV
BSoVecmQ7lJo+nnU02fGqo5GRGS7FvR9ghxvUggSjQ96IOZMhKWMJtDCtmPm/8xidNvhD8RMjDmi
QqDGOIa9/gyZ106SWHfyzjK0fZyZGK56KneNL3smgwENoCazKmiVw00x/hHRNiHvgWeP/6VuvjV0
NyTbsqrfAW3RGB0O/T1SZwTrotEYvumE+m58FncB3p8VLwEBP8E/c7xQIKvSe2RhJGIEYqGKSbpH
UUJ6kB95HAEao9aCkzunOzEB8NJD2r/Zaowxj9IcIYq6ynmaar4EJfwoLa4T4s77DKGsBSnUjZJv
xM9+e+uKqygB9/F3TpYWcgAscovGxAqPVluwMWceudIUMPur3v5AThBl2kpjI7r2vYclAQxUVzLn
t2R1LpztRcRwC4ZKwLKCIyu2VhkUqmAbK9tAN0AePwcP8RmETrZWrGN+BM96iR8hN2tXxyJJQid/
0gjAn8nfEN9tg+6z59O6o36t+KfS2wj5Io/7tNoNfym4PmuUliVykbmXZcum1BfyK1F/EH11yDM0
6JdpQtLBXs1DUnOiaYq6jYJhqGPwN4RMDZpT3P8IvQREjHFgb6qESCv8tP/ygr30zCxLqFh7t2Ko
JdIBRNwKfCRmKFM3Fz7mqUSeHNPq1rFCPUWOcApjEDVl7Yyg9T3sATNFpNM3yN9SpIG+nG9N9REi
3R+SfDX/LinDlLzBxxTdGwiB/rpsjmO7kyzmSdv0kUnvrf89ewz4X4mgS3Mqb5fCy6rBwkxvUugi
5fTZ/Wg8Ald8OlZxM0O0kzDNKyIdlXkFCFJLA3KlYuUYkSORw3fF3Hn0UKvk7D9GxtExHW/ml6cp
nhe6sEzrUXZRQ7kBlvsE7wFxdl8jTUDTtdvGTnCpM2tSGMYGyZZ3imxOnUllefHzdo3oMuHR8InX
2zPFHcV6zicAHkcqVQ9A54xpKdDcjOwO2SXcy463yeAYySUhQdE/0EAQ8jALkTGK+4R7dszbcTcS
wmqhyWSGOax0BvcNUM23tljDe9HjNbQmbCMjC5hiM6quqqHbeEq43O9qec7VZYG3JyNRxotimD13
rtB2QhXxzZ/T1dFLZvvqy+7AooUdML4XlBk2EdC19p3jIi2as9Fuq+zeoAkYfmtq7arkMqrfCXNb
0C0SPZDoc3rGv44J+1BN3BakdjT5MWGRX3Ngy+b/aNFRe03yua7ZU6hr1bcPdNNM6ARnxRSshQhX
ZTWt0avjbtAGCYXMU6UFiqP3MercvLr6CVskf1uQsRWznYXUm8reetCpHM6+imW/5yoZmOrgdW1u
MmtnQWYxH6DKBybI7WQznjIufhTd3wTetoYPjuOdiJxTNziNfi8R+TfW05Iryu9L7B+a8GhSB6qS
TYF9CLSz3Vx0k/WKvLez52Amq5FO2ihemgJhVSZxG3MrTsgyB62Y+O4MXRmSY6pdK+0vYC0hKc9i
Rtn3OxvLo55+iTZlBpch4D6S2Uz+daTRifEralKwiq+0ILQNJgPl0smSrwkJbdi3w/c83pBkxBQG
Ie9mjIodUzrFu+ToIRLsVJL5Y3NIjDSTVX2vWlcDK4wDBJA5ihuoYuAb3yLTbWt/lQXxPSfHTbkM
4TGYXogGQnueqDd6RTaZWPkmqaX2Rzteff1UUoXDkHenbAOLBTOTpuPQQ6o6K/Q8fOspwfLvEzOO
lhePmTpeap9s1diRjMZFvdlBIgiZgnv/cXQey7UaURT9IqrIDVPdnHWDwtOEUmxyhga+3gvPXGX7
BQTdJ+y9dk5xjHcLlZlhIvmAY23+GaBpYuXh3twY5S4K2c5Ludej51B9J6j+zdKkpIg3nsMGQXtr
OcgNLK2unL2cSAFm/jSbjy6+6CmF7xqn2a6PzlNw8+q7IA7CzVH9gAUtLgzMoCaj8KSdbVlxf0l7
niPBTEfi8RuZy5SYpODNVac+RzqEIMjxAYqhVI/tm/bu++7Sl/9iYjwrvhVbW6DTIp7NtbFtLioW
fjlbinCbib2AulsY5kFqLLAdGgu+7fjqGY8EZAMUnXWrTQQ9t+u0AdpVG8yQAUwiwBMMZg2r3lRx
zYrtx6MRwqX/JBAt8LNOWjyoPPAaVwlmBu4kNLcrQDsuGlX3nw2+Jxp2gbuvgrdhONiV9sv+/J43
OatoF589lwixDzq5qJKjgHC1resFnC/Qvwpk8Bp/aRO/tr4Lkx8j+texQhvEuOvUPq8VTWi/Jmxz
05vsJajlI3wXisFgSeJEkUHk7rLmI9YizE/+Mo2eS9+DNugIpOlMqAy333qmv5vf3vKjYTZAbDla
5ZLp2PSiezTeek9kdfY2sRs2k88OYU2JhSdDBWPn1BtIMdIAxVvp/3r9KR46toSY2IyQFY6/Qtz5
GTGGC4zw2FroyiQDvgDyb92fpnZEWQKQn4l4h7FCOuSXAaYJfG4qa2gOyv2/WyULkF5MBu5S0A92
ZGppeY24Hh9NMzSbCv2Ja+JT5+bt2fNSdiV2857DTMIfMOw8YtFMwwZLgKNj4I8xuU+pXW/K6dVl
zku5LB8TshifdCDDhHNNiYi8MWaOb5m44HjTUqvZI4BZisbdRhM8JMh2VSvQS8+zkZdoAtMdipV0
iBPF/232y1q/O0O4IqCQVv514PU3mQ72xMQRhta6vxAYgHVEpzwhED1mW5Pl6g8THOO0JriHQbYs
B3c9Fin2EzGupWt9ODhaUzZR3l0rmMmmG4XVNOPwSFDcBxI2Jk6fdmD+CN7YQvAfeXzaYkc7RnXO
2hXjSsBjxgy3EC1HUVO/a2jSaqzhXbAX3Rf3lkT8UmBgSHPS24T+GrH/AoqGq0KsJlLg0ZoH5Nhq
dnnNJ4tg6eoNZ202tt+VC9l/KKAZFNiTyBhEFJlEwVJrP0cd0IZtHSVfZ+7N6mG5SzloCiejM8T0
wCtbVWodtszn2VXEXOc9L01R4xGXu5YZumo/s+6Z4KALqeILIrGfBKZvH5mVU4/n3H2dIQu6f0zR
EagpwLTbLbwUoVubwHryCZewkXpIPzy7bDdE9c1/eO0Ka6dPH32BoZP5VJ2tW5Lp/GJ8wWjAWief
ScarCKFRYDCyxImc1P7Byw46+DK38jddGl2qnllbpn149Wg+9QBrxWfIelTixcwYYMXWwgJZq8WI
6vNinWBK9/utmx97FBVDtrPibunxKevTVqLbHouThnTEZ3hngnHO1XdJ5z6isTF6nN7AwbnM+bvb
q868wN5bTzUGX1IYBLTnOgV9XdxbOO/B/HgHfosEZbozIuAYO+Tj5xJBOjHmT7Gv72M9I0UmXuRm
tk8npitoRdFPFd0Lj2FH1h2MKy4T1AWWITdadiT0hvEaHPOymrDEzETObhmlxrGqw0s94v7BJtNB
6XTddmsopr9OTslbPxMQuTVnO6+Z3jIxbEsMIjaixoLFrdneXK5H36DZ7enuq7Akbkwjpf4vG9Px
qe76SxSShglDztd9WrgNzKKl32RLOouNZlEl0YkG7IuorfqO9VhIJem8BFgLg4ZTNPL6pVFZR/r/
RxIyrfcgO5w6yNQUUUsf8UPelQuLNlXDUpCRfTN2kGthurkWSNjWW2oWzHYMV0CXOvjWlqXtNDrf
jgPk1VKbzvS/FE1qwLsc28bfxG6Mu4Ntq73wTGfJzhzzzULHwl1YtAdW8h475WtIk2mw2G0zk5lF
v26x4qC8fOr7XwG/b6oonMMKWgRzfeleDBUvB2TfKUIdCM7r2ZnNHG9tScXuk/rB2LTZvivclRM/
BGN9jQTGdPxxIsi81vdYofv4dDxwNB3Eays++aiaNZG+DO7wb9ROCPsGE+2jl5LsBkGy3+R6+Uqi
CLJ2pXAy2vK7GJNDL/1ZH7vMy/LhikdbOJBxGsDYhYSEAeOnvfr1i/BOwiqQb334NXFYA55DCae7
9a5lq64OYu+AK7vhHrbQ2nWvDRorwlASWNfZixLiEEl/m1kNsgBOtWy8hJr/M1YR5DykyQOSmDrE
uXjvfMyaBXUvcCeCgU0HuaQ5W6nuRa8x23b2USu2Kg7YpKNsqEDHkfKAeRdlfotTL6LtsX9gtS6K
mNZ1FjVwPcKhtp2YDvfdtN4TplNm8tUJRu2x80u2LN2TAdiGZafE1Bc122QkS68NiWON6R8uBu99
1wFfwN1RyM8JMW8gu5ENTY2/HDRSWN7MHMuN5ixRjODnz/NvZuVDRVZk9lP73rcfzRIuAlsMtbRZ
JrIqYF/rrwqGayMWNtWgqMaB5nYaISOXTtT8rLcaal+Lj8diTFGo/JbOWZ8B5Ro5e716LTkqq54z
+MIaU2f9Flp3kPKVfywdKpf6xccdFNO9hAerQxhDGEBhM3/+F2MPt2RA/Ah9MNvvqJOsw06+mLfa
s75IoXr+Hauv2gapKp+zBDGwwgrMeT3HYhQjmOoOPAhBQAaTukGs4dzT7sd0vkA0qshbKdO6a/Ax
JgRUMLqXPdvaDL+ay70cZCA9g2g7sc0O5+UvL0bDz6wG6adH+kuAKaAzdajqCmGvvY2JHdMqcZyi
eA+vkFCx+eMm2xvs6yVrCP4IOCpjNPU2jj3pgzjjKvFlvzZmiS2iHPbs1m9jdU84Riu/Xk2F969P
hoxxlthQ+REEl7BkhdxJBJoLZxqNqu9ch5BhAYPfSaAK4mU0McoO4a1hu87/yHv5RfLULmrhgPNe
M5HFML/3IBDVLYBz/d2mL2zMpULt7VRkZ+ewc+41OSQNVsMSI1LV9nAvxVOZf00OrlbGu43l43Yj
Fa1s1i7eBZFB1/f2MQ5Eg/XQkFXrGk+0ntW70YlpWaOVxmK7NA/peA1ke2iIU85q/WRhz7CLdJE5
pyDNthER6ZD5Pqy+3WeeBQSjIxp1n8w5dM6t1E1WgehSGdCYffansVVMdI2bBxp6NicLHxq+s8pB
5IUcycQRoxg7Rom9VTLf1T36eWvcZEgmyYxZJdR7LpJG04s2ZQNZq64+xl68pe6ISOu7YAJpAK4V
gbmI239ZYZ1ih/Uzh1XqtzfiypcWW++uNll7TmeAbk8RA4pKh4WgivOsik8A7BUMHMDV3SB+EILz
8Bya5JZtYmssuUwJDbYOptetwQrUxfNgdnPmyM+cnTxQz9b6bYi7Z4OaJ58ERV27qX13Rxr3k51W
L22o6Cve8O6BXk1XgqqlqKqVYfe7keLEbwPIaa+z1EyjKvSIWzSp7npsa0kpd8odD7bubco+31Rz
1wOzjnKehBjyAzy+DnbkpBPHINbzRH+n20KVoq9jhIW6ih6RfJWZcXF8ZMDM9NqRhKVrihagoj7M
xlugE5ODhwqf687XwJ1xdo0caDGuvzwwX01stuwnoo7sT/ZlJlGwhPut86RYB//zQp0VRS8fer+x
SxQWAfG5U3GJGWzZ9crjEyu1zy57tt0YaDRbKvJNVQQYBGfgqJ+rhnFgnf0NybQuaZZaIzj4YbTx
0vyi6nxfAWfweNySA6IEc5TX7yhO6QbaGw8/RiNlI5rru+lmF8fepgTxInbXFFUaFDKvoVbM/XMr
g1MgkovovGU60LeRiFhhdmXbEyf1ZqisdUxiYWrGaxvRqp/oa9MQexmBUaMN1hkIGNwkmOCFbp6A
zRbNw6aQ8F/iCPto4CIhIsehpOmp+WP+sMzxzGih8OE3yLZYIS6GqrgonJoSIE8ekNbA1jCwWQ1Q
FAu2GzuX5UFZDmgF8e/TrutCJ66k2OTN3kPPmmKyKmFmObjdgXxAOd4EcGlcAY8lfwtpUKM64apn
VMT9lJfJwSOVStTyRCGJoi44R5hd7D5fhRH7Kk1ujVFsm7ZcldTlgPaR6za3NtBeaty3LVuBAQP0
xKhkzDiLg27Fol/1zEL0EM6csQrgp+i54htmK7uy+DdEgi2ElW5Dm7mKCvYlWUeuC6mJP5RrYyV7
dVvyG5B+8gwSg28E312JjtzDjGp/B9UH+YFB/GYwccilvvRBMeTApfxiS2W0iYLpzXfJtgoVd2e2
lFi9HeurBhQWss1X+iPLl4mOzg8+YW9XCzVRHAbu8+RojAiIpXGA/6DgmLUiYmTIlYPjsgAR+2rd
MXgNevmvJWkzydA1ZjWfAlJn2BAB8I8aYQVyg609IWRPKcXw69hxenBc/8eyv5KCqlpqd99yT8oY
NsoaMKcbq5HSfwi1h+YTStG2pzb468afLFq2XI6xnOsj4yB8DQbaR+O8xJO/kvqvcn81J7jp9Bfz
vL6p/ixXLSQyiSHVmcda+8qjz0nrFQi+pYXTRGdOkPFXNa2rCZd8yNgc004mHBHYeDV2uFDdgOx1
6OIa6MPs+7D+2BVQTaRJ9bSlGXq4oY8hDOsuU+LGT+nkg2XSAK3w1PQukDv1mEY7IzqNOGHKcNiE
GoPNyt4bVrsr0/DgsFcd6he7OXcDmx+dMWAQ2DiyWaNid3AhDeGxOuPA2xq6hnTDv8IKhLGNuZJS
HEXDNrP7o2R37CV4FiKMs6aHmSgnHyXYCbQeho5ktMv5n9JmVaf15zQOO8FkxeurjTuhSRMd1wVP
eyRXARACMPTj2Fevwkv3sTddpckMTUQ7Gxt4AYG515lXTtGhRzetj0StuiAZ3GQDh3kzDG/SGx8U
fUxI9VXiQ6u1kELYBRyIyMnRL6Q40L29D2tGx/wusWB2AdkZRQ1mcWAQJFGlspxFkGwmBtD75ja6
546eOSWlVw/yvwZq+lMRW1fJkq8juKRh0plO1SYv9ecEiUPnm0SifkfyhS35RmjYJSA7NlWN+nfe
PcCa6V1octah5r/WGqyj4MRYcx5aVi42Z4RC5KsGKCuhgaQ8OTdl9OCjP49T+OY5CfeE6eaLwXg1
mMqb1SvDpq0oAK8iiCrZUWWItbTqpyDwhzDnLeDe37HcwN9eh4j8wvYfnSDVq3yi0MdYhMz0okJK
bctFEZODMsJTi8sohXYfi0NhfFdyV3M38s4dnNF7GKSx18Chs4EnMEcZ0iUE03To/eGnTRjYY29L
yGYJyaQ0JKck+N6RusVzPtoy2hRshscCZ+vAYsl4muNwGsFthJ4vjKuffCC706XpSpt0PeI70BlS
9yH1CMePB0zOcP8U4yNtlKcALkIN6aCMjLtuzBRPWmqgcY59R5aLpzRZmGDm247uFC2Bgz441n8c
BF9S17FaVlg74K/a1vOg15t5Cpubbrch73Z2Y4Gtk7AvHkP7puOtjeABBePeqKh3dS77EnYLm81j
yJdaVc4rySAviDivQYs3x83mQzuCphcdaXSeRQwLj8Vfay0FhapGaA8rsidDZ25lMjLIGW4GobXR
NeM0cB5HI5hIJf6ifF7h8os5WCBs1s7AMv5JZgIDwr7aQd8OeWfU1kNW3Cqf+VI47mLWrz4m3izO
99JmM9fW7JqzRUs0WIPjQHOrXWaQzIfHdFT01qH4NnP1WnPcZJpJwWWjf7PEa1ohcKS+LhI5s15Y
gFUHS95yOCe57J/TyV55TfgugTp6RXoYsubWszHQx3Sn1bxtc/5DhV7GSl74Ze6N+Kym4RTWgoFQ
uQCwvyoUn2pL5BQ8PnMYV4rtvzkbhIT3Zoc0rkO5zwFFVCnyFMv/bVMnQrPaAdsRNyIIIzxtRpC9
1hw3RBEgKI+mo52A9eMZFlIn+Ctflco/dXjF9Kl/hBTe04hvKgH/UwLJK9Z8MjsxSHwL7bQhup6C
nem34epr3XptbSo4Q+I/SHkh3Aa9nFnrb3F9xWjmJ+6uVAV6dUrC1EgvpDg82+qrTF9VPx0qm/Ox
co6+pXP3fM1hLg5QvtJeGgOWP7DOeusfpmHcibICJucbK9UyVgqx7MveJysAnaLeQiXKzi2UBT/1
sT1QNlfV3cwRtOTRRidir0mQRnjMT9vuYAmXK0SSZNJRqNE0OChWgz5/lKO7dXUEvy4AosrZh9mr
HiBFmVNEiELohH8vwCVVasRDMC/6aiyITKRQcEnLWSfmSU3uq6zbbWNZ5z7yNhY7RycPF4Ze7isx
rO26PWRtgQwIiRkjy78qyA6q4j2cL0HV4B1O1zahVtbIQkS4a1XWryr5lNnX1AI3qYo1gG+OIbZM
eb+2JrnPdLWLkuk5KMuVj+6ZLRCT72RhT9i+cDZb09FiBhZ0YsXFjL4pg21EzKXx0fpkq/tLDzpp
pYuz2bAnSfRth1wlS09RwGUie/J7f3gpMPSQngfFeJhooaAzku7OHeycZQymEpJ7L52d8mEpsoQp
IIZUhkCbw9hwTEzOWHXz2PkrslnCKNqYZC1hlrDF3DXMLldY0/klC0tWIiwAQ9Js9ULhLvNPIGna
vrgGiAe5a+9j0y1Vjp3AkexGKH1rgEGT9pXRlZrIMG1ZHdPQ28Sx+y0Vmg292Rr2xIG48uL73IPE
evNOv8UaIWXZ1qEk+ShRxg2IvSdd7cuoRmL8K1sU+QKv5ixFaNG+GGV/yXTsKYZ+sYS3ceoSJ9ew
HxyQ+0lIEgTbb00Yp9oPdoElVk7f3DTDxTgHuYOJqhglhrSzSzL45G06A6zdv9zoV2nJYYpSMWVi
2BtYaoutbFDCUnI7Vf2VqY8aiXTufzqMtrtievgT621RbAiPI8U5TT8SbuQwGjHlDOEhVAxo4/bL
dcN7yfp9mbodFp+ABbxtqNmGlGCA1p1X0V+8Mj9JP1kM2V3MlnpMiV501Kt0n+EQ7tkAAUFgwsa3
phTno3ufSSc5nL8k3hbVezrFB9FebQgyUTKeMHtsKjwNvjtc0njC0okTANG4ZStM380iHij/ZrCA
8v6VSAasTj3GMTsIZd5NYrZ0Wb7aITOywV216IGeRh2eIFBXV6GGpLAMnGx2/E+3MJyAaWQ3Q1Ro
GctfrQpY9inmRPG30RSUf4qXruscsDnx8I7KjjQkyVyoiTyGHXYdEEMVbOKIICXSLAXwiqJMNjpa
lKk6V2N+tQwyrlCf5HH27JtwCMQpkRH4qiYj/i7RKEbsYxn9yFzQzSLqC9nSVE66ZoK3H3BI9gUg
l8p4CzOmmGMzq42BYEC8tZOMEAyk/MNPZzNNh1a30oNur48u059yk4wSQzwg8NY8VQ1+Ib9YBkqa
6Gio0ib/FOb9zUYCHHO0aXp7lp57LZPoLPRxbSbOVuUd92eHw0IQX3NxipcpeNZGyplBXFrPwPqP
iyArr3FhHcaw2Xm4tyY0xo2pPWuewCrJYJioS6vvLgnE6TqEye9P/m6UyBotwNbzzJnshUTDgkk3
pdXdSUJWjmZaIJA8iNFc1NkhGfRF3b/7abuRDlck9Dgl6kVLKmLEMcTvx5IJEXeYHmYjelXqkH3N
DfX5jPg2OLrkJumynaM5Z43LWknJW0/UORipKAMoSUaQM9AZznp1LvnYQs+rM5hEKzFMFHihs2iy
WUuOds6KGS+2mNk5wA25q/SfkdAIk71aGus7HwpKArAY/gzp3dauM8dtpfFLZiYmC/RnDvyLQADs
HUPQX+oaCk9ei6b7Q4S3bSLnJayihukCvRimXPSpCoUj1N7OLF69OdY7RqzZIaOK5z4Y91LrqwuV
H1oLzGWOz9nFY/1M6dOa2e2isddIDfvD1NpjHwQPrWh+OUouY+2cx7j4swWqoBxtpk6v6E4QpBL2
pgUZ8b3nmwx6TIaVHX1jxg0BShW0rZi4t73I4oPuvopZgN1k2B/NwD10SQlg18O5GFbhC4PkpSwk
3ixgwU/caU9diXEo+uiN93q8V+W06YOEPR1BqarYzdFN9JRPlhWuhRh/W1lz6lGqVnVFpCdUdCOn
OuY+6SGhQyJHA9PQA04RYTNxtjPK9FGLN9PijakpHixbAFSGjxRAZRJIRIaGhFpF56p5bMOj2rsl
GqA8M973nFUjbAeh5MFOrXNG4A6YJhs1O3/yCBBfL6t/Y2m+2j5x2LT7WiZ2aWuDIIFdGRjOJvO0
LQPMBTX21oFKFXv6RqMQZry3VqZ6xLk5r/dwMGDo4sTV0mYfxSMLDJdhU75sJfvMtL03LPjWIV9+
rtR65CiVSA/Gxj43APFbUXx2rdobLq125iyntDxlcPMslr+59hcUj4QoPMaz+LQx6Zg5Mb8TAh9i
j2i+GBji5rdRe2ot2EbcnHmMo7OMHx05Pk5RENaa75NQbb3qS1Hnd8206Pu7S21Dt4KzHOFbm9xK
/Ft4UgHRvHrF8F5MaIEUkefOna73X4GnLzLMjYU1WUtLpj0N3GPcPRKuJPe1NgMV6LD66ChbpGTx
LPxYKkCdgU0emNseG1nekljd3dy4aTnU4ckCSgLuUXcfQ6o+Hdlty3HrYY+sam1ZdtSADukbWvCv
bNzFxG7WY+CgK8yejKni0UCWMPKTbg2mDelPpHnEIs0+AT36IYj81o/4zzvDe1Fl/9HALXsKmxmQ
bhxgcdIqSbhGU27dEM7eRIwkXhtw9DmUKAZ6tdJywVd5uLf0jwqHdMoDzPDDFsYA823Cg1OVz42b
7A3SjUwRfEOAP7KIh/srbz7mkM7mp5mra2WJ58oiboVMIxNRNQqRKxfDwCSLiZaG8jXKLplT3Azm
evHYaEzKg41dFwcnJ+2zpD0skEYjM3E0/6O20Fbr+kNrjZNn4WBTsiXgKNpYaGImyz7bubeRYbxp
fKREyHUcRaUVmw8g/pCMYJMxsTkPOpPN3OVw6EJ2H3pEDQHzxmzqe1zZa0P3XoqKxqZNhnXdSWpE
G1UZWSuZ8+GjCMDb9RtRnhA/cnW70MVEO+J+hrmexYZDrYCERWqEvQcAquWcO9RF+py8DW2E2oj2
r2hfjEY+235/VzShDDRBL5qA4YYCGTvkNJ79pgHS1DK4oxe+ZAhB9CRkitkcfX7UpZZNT4NPIJ4n
C7rDdGO07cqlpm1i7crUgojAHrYwVsBRvRUNPTPG8J4GPzJ7IEuUfYnDodjGIT2LeqPX/KVDxSeE
wqwqGY5VEPNRyDN5ZEYv7NeKdUWK7zIdmh+zZ/dpkqNSTYshRUkuh6PJrlODX8zDoVnOdmM4rN3c
X+m2g8dQrELfI5gaWAWUWYN2BZH0coIAoHXm0sX7I6C82khVXMZdXSTuqk/7ZebNsWBoVUr/vbDA
BVJ2uE3D/qn+5IZ1F1no7Tqjor/AKR4Nfox/fUZS0xbPIO1G6vc+RbNbumeceITfBvjJCsAYf00H
Iyt/z9uSks061vZ4aEr3UDbTuczSa9YnmyCDO2bW9i6yHiEsIKtFCOsyuECCbrONXYy1iUBBmO6W
ychzE1qLYp4z+uWJhfdvWoLBFWC3iohkuGzqTig50dhn8bkKQajnBACkmseeCuFrwdm5mhr7Ljhn
w6BAVlniGcWSjOEuiyFUFaihY1EftLq99kVzJuhuXVJKAI2y3ssUuUQZd2zotWRR1B5+XBe+hrkq
+oo+1crvrmLaqsoLU7EzfheMAsZrbXY6miyOddHROxWxSy+ZfbaWW5Jx4bGv1au9o/VvxZh/+bFa
Trl7aK3oxoibmRJ4FhImgfvKNe73795nbd9WhDE2fIaYtfkHARHBEcW7WU572SW/ucwIM9MOCdp0
p3R5FaKr3SP951+yvGAi1TbB2hCMijJ5cCiJYg9ZYqWxgAgZvjf4EjkgiRkxobpNZAU3CQsnHUua
DClpPUqxAle2UQVfXZYf0fdva3IMpIUc1gx/9UQ9lybg30KbNkaCgtkf7UfomZ+9Az4zRs41UqaF
vUClSCUNanysmceQIyUm138aOiadOayY3OnipadPO2UpIqgxlTkNiwYfPjF+ngCrWtXmZzMoT+6Q
/SWiJ+sbfGwhy1VitgT7OdU6V8SLafE+I5aY66bYU6fiakD6YXi7nJ7Grf+laAObSV5qHb61gITF
fMtISa1P/YUt4keV6BuCfinwoT3bpHVXTf1gdbgyYXgTroQrKdSfM3aJk90tNQN5kOGeTZ36shix
lJjVjoeHiExbqdkZlXTNmvHSQU3mOYiQy1Cw1nl/MnXrXkQc+Fl+ChN/neX6X6Kh66lQA3kuIetm
I3GFl2sfmiGSG7yiBrs1ahTloSMSaFSZZpmI2NKrg7DsaWQfmgkWbUzzECDivZ+mxyAgBzZSw4iv
e+uJ6npAKGXE0UEI1lEJmz/dqBAUD/eobs+xfzfMdCf1/hBF9jd5YavCjQ+lzoVc6SezZfVtEWQl
0McBp5RlsBi88l/oh49KjqjSnGPis6cfWagTe4vmBEAB4nA7f8/E9JgfVaGAv+nFms8AeyzWHtZW
CaNLKQeMtvKvDgAtlFpx6bT+EmKy1HyuiNg6OVCc437axKFPB2Niegn/+gLctmlbFga/gZoNLU5Y
nAfNeTTssbSOZYmJs3DwII+goXgq0pRZt0ef1JvoESi0QK+Zh9HQN1aHYmgkAM7mJglb59qNCdcU
sJRBvxHS+5T3zpK9+dZNSWmjTn7KierMjQ5gOlUMCvK+M94CH4E++2Qiqn28driVIA1nbn3WHQYb
BWa3wKG/HajTMV0Tpdg6y7DEjDJG2bHRMUK3Duq8tscImc8C2CbcT554yWIC7bBozh4nRCq7BodP
rRvvlTE8OndWrhTBRvenVa/6D+Fq/N7hRojwnMLbRbdoLGtcXfB6blrH8r1x7XseVNt2gr9lyL3b
NdeJ5144qFIyYNChHSLR+PYc0FfReHcsj7rLzFnspS9dycjV9SnZ1CX1G07A/NrRq7mA4awgv3cy
fuhuuB+76SWbNBZR+G/K5J6BTShs4BesrtnCMFIGW6cDvCduDjsnAAasI0ruCCakwYUlgz6rvznY
/em61p6cqe7F1oudlaXSk0NotOkDzdM7/8OjB9E45MPO8SHAodIc1HfjvXFmvBtBdzc8BsQEhDjG
3Z7cRVTQhSvt1gFFGilNHbe+ejiY3Nx8d0f/OWTklhEKXtGloADYmfUVzCz2iXpl2S8J+BSuHjhV
rIvQBpqjdp4GxBQ9b0yZiZeI5ZGLNcW1q18kWm+hiPFtvjjKvOLS+bU4iYvozrb6XMXOzhng+kf/
nJTvEzlI4XDzVpCDbXU0MvQvUd4cDGs4EWKIu/TFNlI2nBH6ssTtjrGYY15QicuIPAHSy3ydYbuN
CLQYv6qADRDeVgtai4YpkA3w8zDyUgl3MRSvmtPgukvppcHFVeauN4Od1H4K+IBtW2xHFyi62TUU
q1AgpoafbgurrfdequJ9SHhEcnyNetTRTEkNQCxFSoIy5tLBZrBVhOSMENw0cot3E446P4NOBC8k
yQFhgIqedw3TvyhG7hG4v47BWZkDsEpABRIoCBjds3GD6Z813bDC456okdjp7lgkoMZb/4Th8Rwo
98PiWiiV+e5V+VMNx0F58cto2KS1f6u6eBESwLVqYWUiB2ZXZOT9RsPnJKKjMfU4kLCSWT4KiCQt
mJmm+8LQGFH5M11sVRKM5aUEgriEwwzxKdZBRmi1vtXcDtQiq4yIoNAhgAQ1UanCpb7ENWo0x4uu
SjZnRyIhNTqHdOSOaE528OxgULVszKg5RLhrhf09zcsW173g26A++6oG9yfx2stUzGNqFAZp6Ph0
RHidKuYpSn2PiJsnQcR5pNnX0qvZpo/LADKExZoExnTD7tXCG9RW0U9T5kgl+ZH73XgmdWM9IFdj
2r8bkV63EckJvCJ6672Bin/XanKx8IUVyDszx1/4PUjVvOG+yEb3OPVobducPX2bb1BP6ct6ZHUS
s4nOEXE/1VaR498AM51kEedhDvIGdrumfaVyRHroB1sxdls9ag++zsFsaqRHZ9Nw0YYU3FFDpZZ9
a56rH/OSjZmrMAMXOXrRRJIf2PsNmYMl1g29md5b3brVabMrOxy0JgVu3fxh2riFJWtWZu4EPflo
edK6J4ah8JGz9BssoXimUvPXHjGsjUL7qFHEUwK62dP8cnj0OSgekC0MwETynuGmYTE/4Ji8TXlD
bKA4IirBfxBGl3pGihkVGzBdne2+vFkdo3bGAqAd2oMaIIeozNxz29CnjIiolcueQZnJGeiYACAB
un3Kpi+tKC9m7t3KmMF8VfFnRv13jbPyaMp8a5eEW4vmajvhXiNL3WmT1wYkg8JKlBG1hjTA/+cw
Dasp2RulAfyK6JM9GzJw6rpYzXDek+03RzUYMN+sluceV9ABRr3cTSkidE0UyPKtU6Rnd19Wnz4q
eSV0TBEWnjowXC4AL+K0XIvs4DSiyTDSHzDEyyn58xp+pJq3B1B2G1T+yfTgmSCIbZxyOffxN0wk
a90JG7kZYD92SIy2uU98FhVR6uxiLu8n5X/aQJodSAU1Ji3hlD+ubbx3ybRnEnl1hnIj2/BRetPa
NwcSVTXmXbL3sKfJfZLqVEQaTnUQVYSJLIK4fThVc7ec7FIVQCipVlGlEFqMciyeiGLHFDCg9/C5
PhPT/oh7uaxS5x7XKJ9HKoURLFScKJR1KFMHg+w8j+xDA4uoZ1YPM/Jf/iPtTJbrRrIt+ytpOX6w
gjsccEdZvRrw9ux7SpzAKEpC3/f4+lrImqQoGWVZFYM0i4gM4QJweHPO3mtnEjq1qfxHZTtPRDz8
GCl1TK2BnAotQkcnIB6X3jzAMTP9eePap4mPP8zyy7BqrmhN7YyNz1Vb12NgNkbgPre7YxDDvUuY
v9lYY0nlGO2pL5kCdtLNhKMxyVdBTgHaxciN5k54MUS8BNu0AwExqMhjt4JjWkYX0k5vZile0oJ4
uFbsiT+ASLXiEMG4OpoqsIfMoBqaa7/HqAo+MBbJdtQ3Ah7iRP3HlWsQg93c9X55YMnfR5N3apzz
0XUFoJFMXXkCYlsR3RIdPW8Gsqq6ot/LKSNTi6omylQxo0FzUeCOU0OmxJzsZ8clgKbdTVl96aS0
vblNElqj2z6DZRk49g7zZ0qEF4xLOXFyCEcQ2ku/YrsIQcupMS8jGJjapvDJfmVGcD6X1qODwmcW
yWXTgi0uQsQWFnvBimxklxPgVs7Q+1JrOR8ace8my6kQJO/MArVNmzbEZLrvQ2+uu6Z/nAQI1raw
v8rW+WJyzoH1CgkfUZZ6JZ4vv02ZUisU31NcHtti2TclDVsZ58cAM+GUh2o/Nt6yzaPoqTMSxxvT
vITTEExPyZw9OS15IvTqmYSMtdJmmKXasj+5kfM6JpzJQP7exOzK92L09wsTkWcpdgEQnahLlLsS
f8FZK9JvZei9/6vKL5cvsUNmbLhYP0Pfe6xsv92VFtZSYjBPJpsuiOm7SuPlzdgBIpfFPJkcr3rX
ROfkqx4myKSsfJigJihnZaRfejO/Vkt4R43vkJEaWY/9MeKshrCyf4B0FIAxDbZ9UUyw6GEe2ZiW
S6e6V17+ZOUDK/o8vYpOZ8c1aX5oRhvV1XgKGybT0axn6wRpRzdR04JcTOeFUm6e5pgU7QrN3Eqv
K5ZNJYNdp8bHMk8wjyewIoaOvpMqMBRGuXPPnnjNmasecs+lb4ucqXUu4tG8DDMWxyBNxzVajbmt
Ew9N2/ECI1hiVVhceam5VtnobthQENUxjTQrZnwyoDVtmw6tHjhFJKsJtnbEfeQXzeVogIxz5ffR
obdbG+/ZG+hPipH9a8dJ/8zyy+ccBoU/QhRoJx6CbVnNXpDO6qcZYchj993KsWOPOGAA9ACyMX39
DZXIY2zPamvVExRHeW8N42uRVGjABOdtFUbHcEwpJhUXTYTsIkblvpBRmN/0Qf2uFFuYVOL89svx
qhXuVwbqN3a5LY2fGjQSP40jBa91MjMOBBfIYBVT/YOE8BirXl+7SOHxT2UWy38GDk0nAaqyGKiT
zDQE594e7PEmFxF79ymI6B1SRo9zcClFcSio9sZx+nMANWeR55X3PVkM5AYByrQrGkwa4rMhi/sq
LJ9Jfty5xj9vh28N1YuAwi122jhgtCSvQOzpNiU0KV9BzNyF5HL7BefXhanX4vTe9y1NnIJhEob7
osLCnJVXdj+/aRLQUl0BmO/p0934wr6e2nFv9+WNleBeQX8U8sL4cx78tru1a/cMUn7Vzpt2EHfz
PFx4eoQy/QY5a2uv0g2a2IvUbyrML4kPPlSY4geyBUaEt1uXtInzNhL5oUZLR+po961p6x9sinH4
OWSyDPjJdn0Mq7KN2uJ8qj3aowCZjN/XFxNuzttBIDBRLXgyakoIIICLN5U3n+suS+5rr64wEJdo
sjLyS8PbdAGPC86/q6jWEkrgER7br/COiQmmw7XiceCMbP/eLgI8wKX8mS/0vFLYHg1kFCBXeI7m
ewfJGUotWqs80suJ04y5rlbJ/Suzj50fcoAzzRdv3Pb1dbdci26Vn3CIcI8JwecpKqUNWL0hOejM
2kEy3STDA0j/iE66pJtSPy365LZfHHOqS2IX8nJnmmIblG9lCH/U2ksA2hNJUDo8ApvcijTfBS18
AH+LcHjECkzCT69vzXjXo1JoX3Fl0iuh63NWjc+YUilAxt0ePlrVX4G0ckoQ78eFdtwanbGy/xlD
CF6PEo8ArdOoeHBmGqioVNeUhOt8OHBox/ObogopwpcQGnbgoce+n9qd6eGgwe5ZAC3A8ykzPLPI
OONrNowZ533HvZqrtxhvVRT4HDd/WsAnCRSgHPQjxEs0DPkmQV/nOfENpU0+WU79zKaaPp/P8HXC
ZJM0tMktlomOb9fqrjNkfx6Ow5hrxtgEQKKgZqPoC3bzbaC3RTphd+k00IrLU+3zPKBPv0bOeWe9
0KknEswKLpw7jKNbutfU38lepXW/kfqQQzxVEVRgTIHhqQRpDgMnfpk97zg1CNHO5CuvR9QEIJtd
ieCSIxxa+IuJyrhiEaXFx0mrjG/W5n9dP1ckB0R0pukylkT2luwPCcsA9E6v7ZQVu1ihTmK/wsEb
dwuLzrAWnjcFKl87f4bpLPgWiCwzzdcoOmcY992BygnJZ+5wPg17ND9nDR206Mxir1RUP9Zn215U
xaUrVphWWX0tkpPT3bZQQnrsGzEVrk090R6pNrq4GrLbSEwbNFjiR0NBF/SBdG4IubD7b9OC5uO6
He9SZ6/kwQ1tEsoOHDLOxHfNId6jKCz0sWz2AzqeZO3yIFFOr3Vxj8/NByjIkTaC+1oQeNHyR7+k
6Bm6+Hzt02NeRT5buM91dz/XP6oUM8n0oyL1wHCw8Kn3EC3W8ArT6tQl15zMGmwJgY/wAJQ+6Mui
OFPUXzjvIDvJL5J5vBdwGMvYOvc4FOCQYRnEnHBh+EXLQ51dFD5SUo4MwINq7gM+gcYv7L1gpl/U
fWNgHDy32CCtXeWfrP7UdO99drO094tzgf0DeShfRcju7R7YE3EKOTU3q96KmTk4gD26wEzMHiUB
FKA+aCBSPcL4o4FbvGFuaKNndsRrHXw5jmoXh9upRPB9XLrDFLKTGVBnn42VfYZJhVMqevfDKsyi
65F5rA2MviKmrox8UW5lSy3/HgaEA718eAuSB09f5ELiV1THYkVmqAIXTL8zdC7b6yH5amXZYVmh
/KI/I6gDrYxs/2VrXWN5OX3n1lUFB6r2r5p1+FFP8bai/OnYd3F5b09f8UjmOFZRIgBjOzCpE/KR
Rm9pfaydJ+qCLhPJpBhLIALSW/5u62n8LyVCRw5wWDvSKzuGENtc5gH561ubtlLFSdkbzN5vUaPs
BApT680dgodcHnqXPwCL36wAXLPrwHVH4+ksnq9nmlIcw3ZthIhuAJdePeC33dY2DgxFEykma0qT
4Xhwp6+QSPYAAzYG91vosoHxOEveNu5dGe9C/5AAYVjknTOdBqoey5rU1j4FqGS7pWH9PHrW2vT4
ysIbpW+R2dcTfMHquVXPJQIv6zFPV5oEHodNbqqzOvQ4Bn+DhhYP+wTwp9ddeKwxK9GMWFn0Ds4R
wgf5NdLaSfhgEkgEZ8c5BrMCn98cu/I6li8x9QQJWybNrmmLoTA5txZYpvZNz4I89SRdqe3QvYML
Vd3FFF3RwE5LVEq7fkQAH9Oc2XSM0PwuQnfN8ij97810Gc3fW+cNZGqNNrek0pJOl1l5P44SZe0x
WZ2w03k9A9uLrqe+uQury2pcNiS6HdIEmD4sxuCqi1/C6LuPp2FKvoZ8VkxbA7AJu7rs5QHYwBA9
oedRN4l7S8qNz50DAfLLvcBfGPJ8GufFET9tdjLL1ne+cIRVULPlhT3dQJZEc5BP+znDI3M7oggc
mY74xIi2nNMXGVIuJPltutUFe1qeSHqqOVaRKpK1EGxemnXBoPJLbfQsZXyXwZ493sklaig6Vkh0
5ut6fBKU491vFgatqCe39AEC/pnTrPCCDGBD5d+F7W0x71127AHgOvjBzpeW+CYa5I1E6YmI3D3H
5ZI3lw0KQAsAIDDSvjtmWJPzxWdaP4/ERee+N9artk4DcRgJ+XauovOyE68tzhgbdWN7EvF3AUam
z++s9llbDidewDUuiwduF3qvBV+FIjgz6k4t+bCW5b+kM2EbwDKT5ag9sNEUadk6R+FWqOekhENw
3ph2NzrPmSURl50K70vX3lZkldhfCiQ2AcfzhvA1NGkDUTrzyoO4nBBB4pYvJAku926cbh3oll5w
bvHxwgrioLZ1WGCy/jqQaKIodjG15HvpN4e2AGTPiIvvV2kFw1OGDsaE48qS6uE4UgbEnl6NSJrx
OgA6zs9rzuQy+kq8Wpmda4CcSXKf+E+VQMVlP8lhLVlRvY18IlfubBAPtNHhFxzpIzHxvrp2BkzL
QcV/1cSPU/5F+899Q1vo6NCUM0xk7si6O766VNJz0PtYOzjtVGwqr7ysQoDUbwmF23em2SBGZGaA
ajlf9vNAN6Y6dCnd0L3th6fWmfczlVtOpRz1v5SMw2Y6gmw/LG1+GItrpTAPO9emcI+tBQTcOXYK
4Q6w+eSo9JeVt59Ar0M/1ugvIo13yBc3LWpY3LgLYYqmpGfZvwtz7WKBQZ5OwQnVPBZf1j8cUg3Q
AzBovXmwwrdO4tjCiOnHEDgmHMANgEKc16sYyhufNRynMdJHWdb3pYheAxJzTC0ZPKvRDG0TOgKB
ZNwYQpDoBQdliT9enrW9f0WXk3iL6dyqrYduoFDu4+bIVr9G7MUnuBeHiOQ5EaMsBpICkfcril2O
fjl8ULsAb1sGLnO3u3XpbdjEwEcsPdmY7RpvNaURfTV5dnVVNqWEThmgZ/HTR/QhgHiBQeW23MTa
P3arvKiIogc0y/RN0Xo4MQ5YXx9mOA34ztsL2wVKN63cA4uG8aYOnIMb6ENmAgLNguQH+q77qmQA
mS4LT71bP841UjefqvBt77bBSUZwgefQJ9C+mvKtFffVS9LVGLZm6OyIW2f2Wn4ff5v8f1VAoI/U
s385+vo0OdXKP1wwWLt8AY7ii67Ij2jdJYIG37unsLButQ7TY5D39XmvEa3NbYGQ1LWvytp7MUJM
IIsYcmNeUWILPcEsDr8c4kB7bfi5Z+novRCVTJNRj2rvTW7wjMyBxoLTgVCd6MlCQKR+o8+XHKo/
Okn2c8t07VsYdvLK0evTvB1L1V/YVlhvtCJ+So/Y6D0prinycp5arjK8Dr7TsNsY54uYjV6WS8wy
5sbxKSRGbK02ssFPTWPxWGEl7hL7zXFwUfasHwgHOKFWG7uR3javadSUdD9yxScr436kkA9dpAf6
5xGeAmYgLefzwoDpnN13Y6FTB5bJMtvhFW9r5zBJ1zk2YXOc4jWaKDl3XQ2IyJ+wVijup86H68lJ
X2KKJ3h9zWnhsDMj0J9FTQ8PZ9i8Ug9Zals65KUBPNn0a5ZBSpOqgtJoex45FuQSYJAymFZmoPFB
lPxEjUsqMCmuvXsvSeK0EkjMcQfCrCBlbUZQ7vYUT8qvsTL3A9q/CAvCth2GQ1fpH8WSvoc1/RF+
Gx2dCfpJa71NEfY+RZOg6Oy3rlvt4dZ3mYQ/Isd6Kl1wKD5be8e6ysj96tEKtLIBeFdeJSo+dRFv
3MqvcxOB1ohIo2SOW5xTx8Y+U+YZ8Q7SR7+4or8l6bDj6OnyE47D/aA5lpvwmIAHjhP81CSzKa/F
1NmeO7o9OLb9nI9oJZH/ID6Lt0kD2LHDQLF4eEu84prDMUQ4L7nLGxLM0+4xbjkvtT6MFYiDVssB
Rr5mgdWBRhG40btAOyQGCw2tQB4GM4/2D5g0EwYNty3c8ZvtxMp7C1Nkqd/F0Nc9vTXQ/45NMlZm
E/w4YmiA5OlYWUoroiiHgk1X6ZVFKvdho0pWks6qFzBLLM+0ZiOnymhwtT4oJYoZBK2Ql6jZPuL1
C6PKkjdRaVygwF0egC7cOEXhK/IlW8garKe6qdDCkjffUM5iSSszil9LvoqwG8lrOwN41xB5jF22
UbQ0F3rT3+aYg85PG+UlIQ56aSUBUsoaguFLwH+7lgZ8Efb6vh50DqsrTzJ6Vmh/g55Ng5XPlfka
BR5CBopgOqpvOOsOcERL06bMDRoI1drk6XlVapsqq+PAD1yUQ0NHT4KayLIIykFUlSTrSjnQoLwY
03wosm2tc3dk6xGy0b9qHaK/QbXpwak2rReSUjFGvjp30zHJWYVGehTb1jg5LDocdBGZxYhrC46k
KXLG7LX1KTHPm8KOSspjKfKl4Fvg0o/Id5jpFLX8mKxhVqa8j7Neb8NsClrCiNwAeS6wj5CwgDIK
FrdGKDiMzhHsZMl5QAcV+RobbegK5gw85J0wFTofEGw1T+XPpZZCvpYOlA/0cnYSpTNqymaA0q2y
xdfiEoHZFH814MOITrSmMsIIWPhRGFoAjENFS9AOoin70fS1B7O/tZNwurLTIZU3au6D9dCd1IaN
Z8afhHg5Xdw1pCScvKZ6TROEfKhTvBBpdTFrJP3lYo20vcl4oGJ6pqQwLj23MU9WSXusk4fUwUmH
d8KAieh3+Nv8mVN8POczPBVhFBDBUNYJsFw2OdG19qsAZPTg2ykt0InJg+qfiZufk5dk5KBaTTkD
l4tCMSNSdbvZIS7DpMx+4w7ivPEetSNxIdEbMLEiGNaZje9suqHL2SwUfqasBaVBXk03WrO/RHYg
hIu5Hv1rlu2zaF54e/jgdTA9qqLK1rqvO5ngSzckMYY7CG5z/D3WJsGK2rKy9u8eikqMZswd3Wke
rHn1srZ+I2iotSF7w52OsHNEI2H3NCc1fklqhHIY0ha5Bt3SWB67Ajv5eK6lVZKiNUeJppvcW14M
gDGHxpJK6PGO75ALY7dSWPver8rp2cXOgZU2UUnqoUNyKq3Z2kwoTy0U4D4xbGiBYmZ5uTTBFIXH
usiCAfxQ2A2op1uaNOgTvUpEO35iY46yXmraLZ1nrVqeHBNqOIA0WXH8IQIrwDx90XAoxfhTsm3s
umaArNegxacvpKU/P+emDVvromj7pJh2rTWGpr2yHTfLvW0fhU2LXSdzVixoMGeqehtMHy4xwKe2
Vl9lOrRIXYVt5zYVYhCDqdryxYUUQhAXdIPZybiJ5UMrgyDrd3XQlrZzl0EWR8NpYQ/ofwqq+33+
UHh0HIsfqrVC9LYJI2QBqm/HBTWFLopN9qYClYqrMI1UTZ23dAv0YWONCxoGjigVVv/Z0rm/Jvq2
Xv8cpGMq50PajNKfkIvUEepjtg0DNbMK059iZrYq7ybwGyXP7bwuSFKUvMrHyRlKjrR4z7hpjfSW
XmLYhgyGPE7C+gsqIUbapkYgOFwFqF/Qn3XpHtSLfgxtl4ikSdEHvYvsiCCLedEFHblBQklmDkW5
5M/+usWMeup/qMfyi6I3qN6R2Znhh1SZS9anJm12epnbqSKp1+9mySGpX+pG/KSdHi5X3BtDIVnC
NL6D8liqS8cVa9UA+ggLeGInS3qIslg4l+7UsKzXTOP4DBOP81DdccbaUV80yZWlzFoJbBrfuhzo
yi4nEMcdNEP+4/lh6eLsnlccJxex37jDNy3ktJzsMs4gdEUCwxKkcy+4myksaPQQnSiOztLnPmCR
rvD7gwozG2paZnHA1UseQ1ysusij3jolpr7HTGZBOTRlYccUw5amHo4II/0ONm2CcQirPI2O57Yr
WnylFrpHf0fBVEVb1TWLsVlIsMe9+ktF9ZQh7FBjkA5qbyoS85L81G6ejzig4jBuHtAF51QS58Ai
PSqUqam/jK2K2U3zjixqIU24jPglsyBAxRIW4RjTN0KncMwn8s2xkJcLY4c65qqv013JhoY4NzdL
uEKwlNlwnkKnCQSZrgMVMuDOYRvQo89sb7rSPrXscz6KyqN3MTS4eNlio+tjdzW787tVD6TAh771
3KDcQ6SXJP2iLyxVpIruQ1pkCegkfwrRNE/TDOgeJgP8tl0YBzUd0goGEEN63ik6eNAsQxB/Jls4
NZb+XMURqhET+sBGamIpykmroCVZXVlAW/Mm7mNEIuWQgSPKvCg9TMLQ/85dJrO9QxKXPhjsHNa3
qU9DqnAjrfNDV5ASeGlFJVZ8J5+JHmElQsFpigqQpQZiEVxavqJvbtumj959XOI97ZdoCA61Fcr5
AlHW0D4RJZJi7mrSArIeVsYJnZQjAyYPi+X5dk5zBXpJEARK8apMC2a5SqaEXUfdd4cBfSXbuhTf
o6Jt2Gk1rswp3jhub/dAm0yZ72tlYwazElQmtOU4hl0tPtiB23ZojbioRmtkvmDM1qfCqWt1UYdL
UFHlCEU3/wiChiZl7CwzJZmCxXErjcUX1QRdi8ow7VRDTEjHXtZSS5E8RU1edE98qmWyGVuLxDYT
i368Zsaek3OEFAFz9eROy2XX8Y2LSVfhtu00tldsKv1j0SjIPqlJJ0kgjwFINhkvJoCQDhC5uH1U
MvYs4K5udT5OI+GvOf2o6JLmaN9hGCyhl6NaRJzjpW48njsuO8WzyVU6urKLmjbNSMly2DUDXf29
Cmz7u1Desq5tg1G3IghStPXVgJYHnpoXctirBAFFY0FFs7PzRr8tsUxxfRR6HO4owmb+IVdao2TV
umNualKDqq20/DE7QXDr1c7lY1Gb1K2YFsfJKV2GYQk4sZaNhHs/pykbN7+T75HXDN8Hv+z4OZFD
JoCYBx+mSzGKa24muVFSRTVxUEzyW6sb6ZvMGq0dEWyNlaDPGFOK6SnsIeqFi0V5TnUwiGeE+8QF
RT7pvRLV1pkeFyyyma0RA86USOcz3ytd5BudU2MxK6vRrAVSL7lWOp/cTQUUmijPzuu+pa1StPoA
RK3ZHCbPKAaJxD+YukeTZtEbF/cylhM6BS/11f0SL3RZhUA6dZMCYbmRVZB8xS8CXMXpkhAyfZ3P
KDokMTIu2vHX2mvmOx0YTFeiTcNzHWiq3SETCpI1tPnUeZ26JFUp1KSu1yU47gBv7beylWm2mWRZ
8L/zMH9HGs8Go0V6n+4TjHlfbRm4b76YMO7TWCZvN63HGGtJyEQFlkD234CSGUAaeYSgdKaQ9GWm
rXoPHbF+j7OKkB23KiI8dU1cIjNjawlgXyU9XB0UnwT2Ki8iaROxbHx0hILLaflawpqEpPDQwOUk
uq7DVQcVCeLcumdnFFiuozKqkwYgo9WM1rydmWX4g9sxB5XjpF1+LFq/pNDIPD7vpl4QT9JhZi8w
+mjyhMPGlixIlsHByMWLcFcIAccglr4LaB4zhb3D3wljdY5i+jLtmBBI70GEwOmo7WKgjtd0j5OF
ZGqX5xouNS4f19ozm3vmMmF/O24SNyz8UxS63XeA/UNB7DdeM2yHs8vRiHFlsVIr9KhWhGoBUFVx
XuVGA4kGrgs3bky96J7Ni4Jlkw0OfOBSErkcKhdQC4onTVRlGsEhxJnI3sa1qZHu5yGz6yf4SkW3
7ziGpV8YkEV7g8eoiLe+smzUv9GUN0djjVbz5pUjGapmbsfotel7jLMCkHj8PQsB/u3LXqDbgXc2
y4K8DHBd6a0POI0xv6DbVYbtyoCTRaRebY4wV+fs2UeElbJuVd5w2dG6Gk9TYJfJO8tnxiBZZjA1
SN+GiIYpOwIruBxiDyUBBx5dDmwLG9BpVHXQ/Q1UyVY0t5iX20kRwEtO4TJPoHDbpNwPniurO9No
7RAz4E/o2/26R5yeop6bNiXwI3ozTR7Z7LE1SGkGetQeA4A98fdKtAUbhDq2CA+IKtK+fBWjn09z
g/S/KxaOpclgZffjUFkIy+ZSIFyTZnJvSJjQ0wH8WX6fDp7U98rpUMjCvA7f2BAuzW6gtaGO2aC8
8CkEF0qwTWfbFc2dqC6YF6YpSALIYqoc48OAug40ZN94IBv8bLxyy6GPd6qKyvwaaSuV0RiX5KnJ
JlHxmWuq5m7vAtUd6jxNL+qx0d0hRpUyHu2pSCNUv2GOLy1cJ66lLwuYZote0xKyKS39TdY4Y7Cr
WOSiF40w0MfHp3IatKnlV/0TYpSWfXuIwYM+zNTMHZJSpSEfA5SBl6scOpz/FcQxjsuKSR/71pYZ
lPbue60fVLsiJPvNgMElBMOoKgxZKf6qZt3ju6gzogyxQtdRzm9qfcbrwWM1gYSmcrOkzzXfcY+I
K4sQzSF58NW0+ec//sf//l/v0/8Mf5S3ZTaHZfGPos9v8ep07X//U/3zH9X//aen7//9T08bVxoj
teNJ5djC1eu/f3+7j4uQ/7P4L1AYfVZFGKMzuJhgWlwRxds8DTrn7PMLCftPV1La1+vlhNb+r1fi
xGl5s6J/nJjSB/AXhCO5gxFSD26twCSPDOZnxN5BUK9OE4V6A6T1gfIaT/7z3+J9/lPM+lP/7aZd
NaEddiOCOARiZOLfvLTdZMIVHSumEj+KvMHD+Z9e03Fto6S2tfF8zze/XnOYQm1b7L5oeA/ND072
UBNa9pXFENgULOvw8fPrub/d46/X+/C4fWreHD8p/osaWhis/kdrIuRgTLS7//+5krbFr3dWBNOU
YYLCCGiPzk235OKl56x8Fmlv+stN/f7iHC1cT3iMVepqHy+1dGPmlBq/8JguNsGZfs/OSwNvxdqU
xczDpnIXs/2P7w/vDlOX6xoHO9iHJ1kpNI9Rha6r1x6huWMd4RQUeGMTBASed/2fX01Lx/YZJY7n
yA9PM2YB90GxkrKY5ulFEWJTn/VQnUIqUH+5sT98kg7LgaOocTO4lVzH0L99B1YvTd51XAtfj/hh
tCnR0jApVYNr71w0z4c2nNLthBB3PVTL4pQi3Np9fsN/eqf//iPWf/9vP4K8TSlYvZHtIRqky+NR
DBTltAxAUkvqDDF2lM+v+IdPw9jGMdqls6OgJf56xQGJGRJCPkWZUzsvh6S68FGnv9j849fPL/Wn
R2wklFQ+RocvX8lfr5UCSYrDdgVPAFk5ZBSY76SpoacluCCGrK0OOh6sY9W1LomvsgDOnCx/meM1
1/h1jl83H74jbeP60jEfXnMiojlE5svMW6fUCTqREbvW2hNtkDItG5KzqQqxk8/bMrn8/P7/dGlX
2lIpT2IH8D98O6pmJVaSmnrpFPJ8caYvsinvCW7GbUiFVEsRHD6/olg/kI936wKa9Gzadtq3P4wn
U7ZqSB1i/WSfotoOup+lk+EoqbDks9t5b7Dc/Axs2L1FKOxj0gIDy4zq/x8euquU9D3F98WS9+uL
9xTM8CKf+RkiUK92GgbHZuiRrEgzf5XJJO9SH/vBf77KGBZ16fuKp+7JD897mGuXEzJrmrJa8zVr
J9zkndIOJRbIlUSxWI4f7D9/4n96x4gIPM8Vguf9rxfybx9wlBZelTgMprYR/XsyNuKRk55zABiM
XE2V331aGC+fX1P9/pJ9XrJm8+I6693++nStNrdQABJfO+Y90r009fvyEGkHf/bnF1qX5V9Hk+up
dbGRCjMGx/BfL9T4vLMeoRatw5YWB/WNYDvnVLOSSOfQT+Z+n7PM3jQ92trPL/37NPXrpT+MoNiK
m8jUFqeuWsb7jJeJK4MyUaKt6vj5pcTv79DV2va0lOwHlffxHS5uk49FuFQAyubwPO7r5TTpAnDN
1IAHdV1/52ZteyCIroE/o8Ak2UF6L1ybJJLFDwnP8LD4BC59q2WosD3PWBE9gCd/GWtifd4f3scv
P/TD+3BKT9Ict2EcgJn1jbyLRk5JovUu9ApDnMhjTJdvS10HO7dEREx5tKYV//nj+uPTcpWR7ESk
0N6HHwG4x+PLQkdbsBvB8DJN9teR9s6TbSYcDxQZAQXlTRTZZ59f+A9DYp3RbLoZwubo+GHYS2fs
G86+ay01Q4M8dcmdCEyC0CNI/vKkf79HT2h2rJ6jHRrp7od7ZKvq47NZz1WtIBehWtRtPgEgJ/pg
uqh1K+g6R+g6Pr/BP8ze62WZNslmMFKID3fojVZpRz0yx8qrNDYm5FrOmZUH9q0C7X/vNqL7VlYi
SYAZ4PZFTFykePLxDwK69BP/Lw/8T08Bfj4iA8NYlh+X7wY5cxPXNsYgPx23dlBnu662p63FUY85
/DHsvfovg2udon8d4Z7490t++OwpWBdJ5+JFasUjFoP6gh+AL5G/MDYUqNINakcZIdRkDaj+9vzX
P/2zq394/nXV90uwGpNI33526ym5bCvZ3jcXfTWPhJ1sHbaAG53KZkdTXSAFsgFTR3MOquGvZ5g/
PH3JoZTdpxasMObDo+jR6MacXnkUcYc8sp5sZiBE83PYHWwsEu02mTr6tp+Pwd+nfA8mALOY77IY
S//DDtz0fmTFK+yyWwL7wqw6q6C5NhayR0/Y/c3UkseSOzr7y7P//eM2ju06fNo4vyjafTghSj3T
zykGyjrNAHOsT/GTJX3hohLiS/vLKBN/uhrj2Ri6Bw4nmw9Xo6ZfjazaNDvZmDmwArbLhNqjwvi6
AbCCNI1e4kUnLX3rW3q8VLQCaT65qHYsA8eEgtJdv7pYOkNU+edvwPttEBoXMQamLb4EYlI/zD2w
8CFENTHhD00DktBxsvlqxup5KfsOCm48ALb7/IrrsP512BvtY2D1qIfQCv+4T61k1ADVpQYeJp19
ScVbHwffiL889N9HFo+b8cw+gievnQ/PHL6CWxGcXYO8xIRE+djX4D8i5En9e1drGIpDEUThhnAt
Vb3iM8HO+/l9/vbWWTuU8B3Bpslhtf/wZPshQPFGjgU6y1p4F/6cwpFOQgOVF+tm6F18frnfbpjL
uYJzh3K5XeF+2I5a/aiJ3SKPLUX+dCORFnC3aJrgo9kX+SD9nwCqwktL98m3z6/82xD69crehxKP
p0okJtAFttHUEYaXiAErbUcju4ZPnc3xMe+wBPzl6f42X60rM2AcdihMGxz7GGX/vhP2xsWqx//D
3pkst7Fda/pVHGeerux2NhF17wA9QICk2EqaZJCUlH3f59vUs9SL1Ze0r00kGEDJvq6a2IPjUFDi
zt2vvdbf4Mqth626pqBV3tcWkiumU2FvKjKqX6Ix2wur6pM5BTzJ610nYSBD2j1utdYzLaoa1m5R
jk4pZt/WO6hgGTJboEbOD+vJPjFkVWaTWLJJ5csyJm0lbodKWVXFqJGWaIPmenwNLwpY0PlmPukS
OVSWDaEoR9M0+LC9kqWLJgSeBmaMyOdILBJRtTPzpL+wRD9pilMbcrFtM3yqGOf0w5w5EPfRI6mR
afdjzCaVwgH76KkQMZ3hx/lefbImj5qa7IZa9ku5Mu2Ch5I2ACzWZTJZQY9fzQysEZFqN3je76aT
WBEfujedMKr40Ji1Hglf39Sua0nSF7xMMVZ3u+rCqX2a64CbLgiHx2cvydlpOkmRFbW0yJ0iVGho
KD4OEtLDlLvglWvLtAF1B9ESSRf0sTeCqPMp7uRwfX6MTxco32DYig0pXDZsfZzuD9Np1i7l/QKi
eEGK313WkYFzd5Q00YV2TudSM0yhAI0c3/e6mJwvWWU0CINxskXQIXBPlgML9Zw0jkctK8AMpHOk
JoW+c757nzXLujA0QdrKkqfZwVZx3ZBKnIdgq6bmB10OUu8b5kGDex3VfhysiyY11Qtr6LMx5Tjj
gtQVngL6ZN0OrgD7iELDIm4E5CfKh+1WgVUXXtj1pzEJjw0ZPqzM8hFj2uh48pzYGno/BefcxkUA
2tkQ2QHFICgYepjuW6FJLwa43K+AJroDpFP5Tu/L7KY2oB6FAZhpcGw6CJjYPgDTSO7Oj/1n63t8
I+vj95ksr8naCkjUlWZmQOaDx4UxltbehUnzqAeDR2HMsG7drHexDAJV9cXC2GUggwlgZXP+Mz6Z
DZPs8Ji2JZbgtXQ8SDyATHSL0d7risKBYKvhKwW1Lqvzw/mGxl90FBONK4ykr80pzJ5SxrX4YSul
vdemwNwoB7UNLmojzd6LA9BgTW8cOk+8qQOeK+fbPD2Nj9ucLDUz8yMAr0FKabP0vsQp7tigDIxN
4enS8/mmPhnHj92bnlZSrBAnlY2/yClZPIH0r1eUMtMLCdBPO2QrmiZzTGi2OVkzUZZJOcx6BhHt
TxxpJIe5chCFBLw0P9+h02CLNC+FNWps5CaI8Y7nSxLC7VUV3LwHRGJGkQ1psb4CxTk4bfglRkBr
W+chr6m28oR5ofFxYj4sFp7qGtm/9zyZTIw7TTzaRRmUdQ0ly6+98kqLPbjrnptBaU8Rg6qxgrU9
xGYalHK/oKyq3p7v+2SY35ungqmSYuflYE1vcTfFogJgGeZ9TZavUgrtOy20/aVqXcymv6cgpl1V
2RK6Zmm8oNTJvmihkauK1wHwwarP8ByKawYCt4roWKvlldnBrlaUBTpzKkwHe4G4I9q/Voflntdc
KVZ54Vz6tO8cTDxXdVtl8I/nvXC7LAC2rM0dufelB78zkcUtgIxlry0u5/3P80M9ORbeh5r0uqLp
xILkhSbN6VokTKOBnODUgmiih0PKqVwOAunQzCb1ZxujRK9sOsaFNWZ81lNDcDMQHNqcfpOjzwLp
5hY26CjFaEt4HJK0yiQH0f3E6sAttDAaFJSj9Txc5BncDZhX5Co6W9tG1ARWnpkFK4cSP8B4/ckC
8nALEgBIZYtotK2IYFejiuImqbnswQMj29RFC6PGMU4yzRvgj1ew7R7zSr+XMuDBWBaiLYTzrmS6
v/okBzJqItGQhBJgzbAZDdeeYt/AqhoUthImCsBnREoH32122VgIhxsFaKULX4M6uw/S9pX0Okr4
pY4MGqbSGrK3Uac9Np2HjIaBtnB162vxzzKyV2ESwufP1bkq0MT2A/lL7RW3YSmeAZnwEtAuLbLP
Zp07j4SIxgtZMSYHc4z7SyqZFHK63MqCq0KOnHhduNgRzfF4S/Dd69BhHBJ80s8vt0nEMy63sYZC
xXfMRp7stpjXG+gTllsm+866rjzlUGhysM4jM7nCQK7Znm9vci2M7fE/lWjHJrw7LTG3MqBTQTVb
Lspmq6dxDZ3PCO7Pt3LaK10WQh+BAMLgNT5ZyYMKQS6BwImnZNGvNb1TF76D76Lk1PUN1hX28nx7
pzuHkHzcMQpX+bh7j8+InkyLAzECNICToD+fd36+xB6qwy05dL0LnVMmNxFjCJCQcp/C28MaUx7H
rcHRAWyjsU/hn1VXXoCLjIZh8Soa7QJtP+zWKK2g6zb0X00Pnp9d2NWa7G0/kwXsxgGOzaLTcOfF
wMnYtXr/y/dcbBvszPi96/kvX6oj4qJSqRdiOg+9PigibBCzkZU+WZqZLMgupsBTQUOvf38KaOlv
TY2D9iGcyjQLJLIFYUltKoy3+qxaoDPdffFqyKrnm/pkdZG4ZApsw6IOOj0n7YFnQQ76b1YaVjcH
auss7aH2sEnk5dDUunchUjzdM6SzNJXIgylXlOmVUNuOHxiA0KC4oikzb5LYj+c6yOZ6cb5j0/LP
+3xZgrIuue1x80z2TeUaJQoOlLJhbPVYtKecGQcyUNhADDXgwFkh5VmDMZZZFuswG6BlNwbEGpRF
fL9GFTBHUEPHC+b1/Id9tr8+ftdkciXuSYI/dINB7YqvLq7tiOoU9dxPWu/Cdf/JYBPj2QbFp/Gx
dBJp1QGQ0Qr0AgPQlwsvChDnUPuqLn/7JCSShPhgAJQgJzrdxaHbOCJOYUWYiY1kfS/sRFpZg86l
+NuDx/7jgcndIpv6NHizcNCsBwNZD3IVztZrqQzNPAviQu4HKGGdb0w5jVTHLUgEQbhIWnIa9wd2
lHOnyCyhZvDDOTBnkt1YAlVLiHZwQTU1vu7a1FyYXuBtwrrLRr34/GFokmqdpUKayTA6YMoP8CED
V4vuQjuu0T8AXTADdaLdRmkW9xc++30QjqNOPpslNr6PbEXRJhewworAPgXlK68H4089qv9aVvrX
skMtLVMDe+5SO3suY6B1Uhbfjcc64n8dhVsf7TCw2AjTAf5cOJrV7Qq/AcFY282SGK5b1lZqrVKB
2J8rIhKktVOtclJtCzM3v8MyhDwFdwSFckOGu95+VRrfQ7zW3emdIkYEpUElFFXvSM4wG4sUTOs8
ZS5k7yqUapxvtJ+Z7eCHbB3qwv6VW6G8qIFlXmVqbF3hmvaV9+yoxJFjlICwkiv3Yt7JanxIqgqJ
Ez3c2T3q1apcuHN5EMo8L0FLn18XpwHO0fjqk4SOGqFfNuQt2jIBJkxk0ZP7AL7NIo9V+wbWNswj
SVYvIJGm5U7OMyHrpHHIGpvq6WJ0S2KECvwAJ7XHwQlxA1lN1MU2Y4yyRTfU3+CTDAtZ0SrQuB7j
Pqiq581rirO/vQ35FlUlsrfIK8iadnxBdb3ShunIqSMpEOxheoCXR1thJcJOW50f7E/OccqpNoUW
EgjjZhwPuQ+X4VhULaWI9GeXN30/w3PlFe1NPNEKitsxSRToBARHsF1mhtN3D+jHg4TFGHPuKkP+
cP5rTqeeKIzzwCZ9D7xPnky9bvTW0Lj4EAcgGIMFUN560XmNt3XI9mvX+BwMylPe2uLxfLtjJ4+3
NO1aIAo1mxBXnqa7tL7Bjc5HtyZuWuRXEr9dKHZjXcjenQZjXJQcriqjDQ5NmUyryIbATxRgJDHn
0rawu2BjVh0Kk1FSvMC2hllSBA0Ski3s9t/vIDlhsL4CuIJlTc4smWcE0r80nVTIl4FxjTaQdJyb
860AHv5kIEHpsJng23GiT6ICPCOhCBS0Uwr0ChBBX/dSiSjynLwVf7ZMErPPSfY11jA+rH44CAd3
jbeQXIzhTSSY8K7kvh56eMA3YONmUqEiurJoLLSAWhggPtSwhwJtomGoMCma5+53OBOcFPK8dvFw
iO7q4dZK5VXR4Q+RhEvYVzwiI6Dp2VZDmRYRH7w2EKDNyY8oK9RFZH8DwWseG9eV0qHn5uMwJPZW
OaoO7SW8DeyXBmWmxKNYZmDYiRrF6D+DKiaCrdbIMEQgucA1JjMQyu1wEHCsaN/WQb6Lve6bRPDt
St8xFYj8Yq44AWf8dxdOHcxYXJnhgNXiGReptlqZ3oaAlxhUQctEyfchvF7lxqrRz3L0xUBZwgjU
eYrkEGlNvX9wLMxYHj1UPLime/EEOwuZrke9QUIBk7wYitJDhK8zdcxMvatreDrmrsVlvs21WT7c
YF8Fv2pmKtchjkcpzN/uEeMYyNtor0E9wXjQpNztod1gOW8DvuOa8QvjzkG7xshuwB/b44wIkZ3h
bhiyN0EeOqxewhpY4dLGkCFGbq0RSEbL+TxNnis73+k2+l1heAMccaagYziEhwZHzTpeJfDkwOfr
5hKAJjyvXYjLt/2tFNaMqUUeDD1azLylGt0odaNqzq6W1nq0CmtlbnFKmnMDhSHn2nPK6y5atyiw
hMVh9GgNOMmhyaTuIwrNGNEpuI3K921+hfiJbL+mqCuGa4Rc0YKqdx72MFVzBYPDxbgUTXolvet0
JO+aW6dZu3a1hNiLqcqtji9C6qHKCW98wPb4SS2Q1Azv/fYFhzVMd1C/UdCoa3+6w2Na7VX4DHAH
eHBUOyO8ww1LRF/UcNUkOLATR5Q+djf5947bpwheC2CTeYVrj+8vBYQhcDh4oUGPGcB0mTZE5wHH
g5ELcp3pWzMK555ABpnQLYkMNPiQ4aq+i/oa748YSSUf2nXXfxvsn2nDbXofQYwIw2QLlkNxbqzo
u0BhPUvwF0UQQQjpMUlS5M/gQcCy59rZoXW7ydDwrYyZE+BaVQerzNg19hcP2RFsaaANQwHvdWhE
GKNG9QZ1ZUQ5xLKo5UUEGLAybkPMH5vYOpAl40eEGIm+ChpmyVjazo2aLmAeyagyqdKr6nS3SFEs
lWJDtiaEQGsgrXj+tPrs0EcyUrOFxkMcENfxzScVjhpELsDPVPX7vSuFiG9Tp75Q1Xw/1ad3CylK
tG2ByhtUC46b6UTgltQHePB3Yq97Ebwhba7r5SHVNRymzSpcGlDCf1iOcPdeWeIagrPyAK101oR5
c+FBevo84rIfK8d8jEZGQD3+mhKqbiOnZNl8B7/tGi+3TRbDwIqd8tJj4vTtS5qKCrxiKbBauPmO
m5JhN5sObqYzvcZ1xav19n4INOO26zLkWUiH//Z8wkgYi43gdpjXaXuW75TdkFbo1lGPGaPzzt4j
vmxfSn6e3nEw/XSLmVRIIhA0HfdrJPCIYgChWcTKfvDguaMLkQ2LzkdNC+O3ZJ9G3AK/u1hN+z2T
o2qCitU0kSDIjbQNxFPS116yUZwC8mzhutvzrYxL/nitjpgJnmMU4MmPyJO1GgyZAdXKBbog4kfk
DA5YCj3XIJkXBQLeQjK/EZebi0zXL0QOp6GRSQ4Be0qL+E83pvAU6ON2jbN8DoQ1qh69yFMPjVBK
yoho0uHm3a4onnsrzF4v4XA+bxkKApgNisjT2UTvXgsMl5Y1ARW8iBEDyR0sziBOa5vAw1AUwqm5
cUq7vjCln+wPHhsEujw6wORM0weZOoSG4WPkNiY/v1eaW29AWuFfqAxakCBnNUrxnp/fT6J9S2Fe
iXU1LDRPCAgIgUlBalagKEOK05qP0LSt5N4OLXG8uKD2LVsR+d+1uOnn/AYLAJSOpXxnlou0rZLl
+c85XW4WaOSxrElNTqdidryTetJBeD/IPIoLw13nyjqWnmDaUBgrEBq5diu7n+WWLl2ggpxsYFKM
kKl552ElS9lk0mwDp6XD1tNdVNiyAfVqO/QrFkM5aO9xV1IhzuqXoOdBlzZQWC8cwSfzPjbP01Fn
nwEwFZNN5mtyTYbK9RYW1cFmq0HI6L4DsFdt1Pl6SVOx/1HBuJ4f62nNnCwkzRoAKgEtwIaa3kMu
tEvLaNEiD2SnXJV9WmDK1oRvqaEFV6GB7mEtfNQx+x7PQAMZ2DZB6+/CR4xn/tEB8/4RVBFkmRIp
/zmecTsYK7A6oJBcKVvEobQWXm2CuuwAXCDmCYomaKPPnVLBCGEYHWaMhjxPC8D1wiwcLwKLLUWa
FHwzdwVjwnPl+EtI1GCQrcSjrDQ5IySSDGSzIPdLtI1rJdsw9C8+7I+n/qTR6dTj59N5HCmjqocI
XlzN1whqE3moFzmphEPgRG16YY8dRzknTU5vRZxQSkk2sDep5bAQy7zPsrcSknB34Wj5pB0yIRZ3
LxBh6ruTW9E2vEIgnUUcq1AdCytZebBRxdicX0Djb/n7+nnvzcdW1EmCINUzOU/dnGMhA5Oy7q0g
l3eGinXuTgDwqP7S3P84IuWW7yTdtzTrCx+Dt8kf//PgvxVpmf6q/uf4z/72147/0X/eZD+T+6r4
+bM6vGTTv3n0D/n9f21/8VK9HP1hmZBH6r/UP4v+7mdZR9V/0YfHv/l/+8M//Xz/LQ999vM//nj5
EfvJAgeUwn+r/vjrj0a+MVlem8H7G0F5bOGvP75+ifmXty/F//5fn/yLny9l9R9/SLrxZ44RQx5B
wSBKSYT+8af25/uPhPVnbnFyyDa4L3b6SMpIIK95tPpnYcukWGww/BQSIUj98ScMH8YfSfafkRcD
Zsym5P/B//3xX72//csK+MvEfE6mPl4nQGTsERxEQofi3hgLjqv1Q1ZLieDR9CkZtEK2H3CRQEgi
QjHRcc2vHwblrw1/ZG0fHyPvDXF8cKOSlYcANUW5qX1o205KwiOzrHaOtP+XKB3wJQqKFSHuVeYr
F94T47n09x3w3iAlDMJcjVEE3DrZZ3GSy27TUgvAUcpdFIb5I6q7PSYi926Jf2YRYVqGyOz5Xn7S
KLoNMBZ17k2is/Fc+zCc/0LuFW+UEd7He4XU3Ah+msxk2keijiVkhJIh/SqTADKHb6UpfzvfweP1
wkpk7QkZwpVFGAo/c4xUPnTQqot8KB0eaXL2o+2wJ46+a5Jx4Yg8bQQNcYJMmDyqNoJ2jxuxe18g
m0ThoEFq3QwOGdnVYmhWv9uVsRWSbwQMgDPeQ8APXQmqqGxcGQJxiyRJbysIc9zB4LnQyvFNNg7Y
2AoZPjQEQOGZk74oWWkIrTUg0StPelxe10V7Y7Y3cf92vjfj9P59uf+1HYDHbGeFKNGaxGoBqoEx
FqUjwcu+GsV3gxYv8/NtTJ/of+kMs879xdZSxlPp4+z/v32i8zWCogZZWmI+shNT1ovdqr4BOoxM
jgdHmOgI5UBDX2LRFV/Y1qeDS0soVWsk/gEJG5NJ/AczIJ+1AgSfhw7g+DH0PB5d34s6FR3XMWeL
DWMnvK9Atp7OT+FnbRDSiZFoy5N8ipCUQuHavYUygIrorJXJu0S/hLs5PgPHlchAsebhwnDznaS2
kSdy23jM3muuey57r2i4Tv9+70YeNRcnaBhtOk926Dmd0pHTQMSP9KiNHhQcUPnhfCvTeuzYQyQO
R+YTUTG5m0nCpglKHBXHvSZmzcLfICMcJIe+PQT4Cs2xdF+pew/4Ov5z9aIIl72/al/NC109PVf4
BvDGFNUoLpPpOF4s/z26Ep9M7YjM5/xnfmXA1ceNUuCv3CweK7qS8lZ51ncG6ClzcwD6yrPN+TPr
huzC++OkVjION0AXSiWcbCOIb3KT/7tW8u9ayb9rJf+ulfx/qZUcP3PeLz+DjAkpWrR3gCHxpPsY
If23FeZPQ2bQgDIJBRJ2vCmnWJCs6i2rHwFJad8eAZKaUlwEJH3aGEmh8XJ/j4iOO5npxT8jLzRe
KseRLV3j7Ywey/janT7kpNBqtAY5O+y3Dor1rccF5fx9fjpnqEcwYfD2iM9R7jnujt2rRaz3iCpm
KN9SSKwsCDHmKjfzRYaMhT+Ku59v8bRLBvcYUoB0CBGzKcXiH0QZnE7TiJ5A8oHEMUiGaQ4RNDD+
Uzy6kfV8DbRXpcAdpLiQIv60DRLSUM8BIBOKHI9dV0etVbWggcwIOeW+XRGWbTu5uTBFU9QRMQDh
Kr0hADAI9fVJ5PEvRR2dhl60z0uLoSUU0rVxTD48HFPk8KoQx0RqkuEWj8FHz3LRJI8MPJCzH+dX
yifjC8SX4If091iI1I7b+mcUVU4X5ahPQ1mJ/AEh/FRjyvVDs0InjPqrVxtbf/RBa+WLLP5PW6F+
hGIA+G59GjsrTcVOC8dFyWE2C+o2mesU+n971NihwP7HroAqnuxobbDbIIw5MiiBznzE2aWym0fR
6/lWPumKaY6ZM+DDmFRO50YXUpCbYytahQcm/KQAHbDfboIuMFzCJu/Cf46nv3cDvVJH+7hepnqq
h9YB05D1b7Zhs4gZLc5zoMc83Y7baPGbFm3He43DHkspC1HaBBvg329EEMFTz6GiDhzvuJF/EDh2
MiN0BYEltDBYyZx4488/7Ewf2dwBoxNyfsMPT/tS/PZpx++3xtwaRTFdOyEylko2qO94wyaPwg94
w7DML+ENTzY+X496E23QFA/1ycGKPSwW0xD+0WnlNK0y5yau429Ypi/OT8xn7ZCQJS+LxgP6fZN2
/hmcwyezg5CDoGJOfMQcTRaaSEWlikgnFeZey8AC6iK8cK9+1hlqVKMo1HifT28JKBCoR2PvPrNz
jIiCZ61/IVlwoZFxqR7FI3AjyexCE0EWE7bC5OVdoOvdYVwynmCkamoVKeF0oeqclu1XScovtHba
JarapA5JCYE3Z/iOl3ShY0bio6ZNaz5uRgp2S8HOw1Dn/DKYFrwpSIEmRVzw/ZYhgTzZOv9aeOvJ
DUtZTGbZm8BiWDDa+PMP+7hD+RE1eeCtyGM/9wWKcJnbIOUdaw9hYF/o+jSpAe9+xKhQAEERTrGm
hBocMChxutxIZoE+Z4+TlqX1141hbLu43DfVAEcyu4BwZebef++HdcQphSIF3sPmeyHQmF5SSqPY
JYZs3jxtLDB4MJa1ZIEOu4RTpxdl0rqOPRNpSydoq/KgI5A9POlRLwDq506IismsTcrM34gEfglG
wGVdqsAEPQWLZE9u4qfacPB21JKgwB60zYSFerPudwrkAZF1NTouARUmZUM5BHliX0KJ8U7pc7d8
yAajTK5ws2yG1wBAEvY2Vk/acNYkhjUgfCwQZHnyCglHx7TPnHqjgc9yv0Z4kHfrwday7EBYnUF5
7wOIUkqSSQH6PL1r+HuBoUBzq2dFFj7FqEhI69QvnWJXI4kH7rGRpWu3sX0Xv7HOhNxktFo9t608
0GZaK2SMM6iZIv2uBt0t7GQc7VKjxNhQBMFOJYk7GtUKJHoNWBNIbBkaNRG1NqN0qUnlcGhc27wr
urzW8Q7Vc7HUNcneojJTbMMK5XKlVO3gObcHs7YWuETg4rXwLbVGJg67mWCGhkKEFwCi4qLkG1D5
6GHduRKx21wSDrrqUdH55iyXLQACaih7mDshLr6L9ShYmqoRudi8lljg6BKEKs9AY72NXGfhw2R0
8IItuq3t68U9dNiDWcszNbzu8jhbZ1WrLxC78+d8ur9yey9ZuYCqIE83w0LzhXxdWhIm8xXtMoEe
3Gk330gKJqGII+t7pLHMJQLimOoA8aas4qntqrZsABaR2c5zOnuVK62xkAGOo5vfxAdYhfKhyyV2
opJIC8g93lJ1MahL0ZFbVpqjAVCTcWqSCn2GuFk476hELHUQgzdp4WnbusZZO3WsYUsVN3lCpahf
Qzv2V5KfRXN3yLGMRCfwBoXIYodCPm5lZRrfZkojHUaBatCeQlkGXlCucuFgokyC9woNDrwqU3C1
Zmv36ygc6kOmoUOviQBfuFrB06MV6q+y19V7P/Hs+1AEoCsLvCWjwJbnZeqJuQVcaq67mrTidZhd
MdMZiqK1/VraebUrG1ljQZjhupD1cK41kP6EVqMBBCpmpaRYZDZek27rUKAujnPHTcbmWHSJ16OS
5A+PtpoLau2Dct/1QbUvtCq6is0Mr2U/VGZOlziMJB7WXp6Z17qEujeTJ+3auJIPbt6ZCxHDVZbK
pLxKUPPApKiKbrBVqdfBEDcbjG/kW9eN7H2Q6dUuCmoLd0TMboSrD/PCS5qN5OE1O7S4f5SWaDcs
KmwbifDX4WDbV5iueHvTKV71VnPWjdXF15ySjFxReghmNViVAlE94GBAbjvQjTt+R7ILNKm5syVd
vhtivdzYTdyuVE6GVxV5sS1JiGDlY9K1pxhlrJuKjYmnnHTdxLm9i0wufZiSOANaXv4SZ4N0JdSq
v+sTpbzGFWhYSJ6lbkri6iXZfe0g9ZBzfSwbd2rYYQ+uyeV2yEJQOVlvIf6uKN/6OibTjwzCeuh6
PDyEjYORneKGHBXNsMZpov8m1YDVU7cwriQMv/CExT2slQVYuRRz5KzTlS8qGi0/HbN318qQNrso
a/0FOvPh0h39MinDKzPFxHUlkBpv3XAmbaOytbZK5UqcdIYHCDvQ1nhVZVdNJOXYSofmvrd0XAT6
tt34btDclYXebzzbxNu6wO80bPGnpu4dXwmoNHtc6buln9fZD1twgODAjvvQSlMb+1aJw+jF9gxk
9xlgZdcMeXGlux2F9NoMrZdINOV1kbnKLVNUXAm/imY4EUivuBsIzEJbXC2TFE1JHAmyTepUxTdT
BBh/6wUUVR0h/wUPgOity1zvl0DVXIHeotnXaWkGi5Q99ayMt8espBix8obSe0a/Bbxql2X4t/eY
HD1LnLXyzJUbjD3iWHevJLOQzRnuKoW5IQ9iPviaJ7ZlkhrJknucA0ZxreIh6fzgemi05wbc4KqV
FGstqSoAfCXX31DyxFiVhWHuyaMkXzuncR9hnJdPhR8bX4ZuKFc9aZYnCf+Ib16qK/ieh47hznS8
eVZWbsU4r4v6qcURE/eKoB3KhaYHoOM14HJPyG/7j1USf/NwsLr3PLTz0sxbY7lyNaRIPxQD9m46
FK6FaXYHAva9Ba8A0ZlNnhr3eoBHROqGK4LEbdimL6EurywbKn2Pj3yc6AutTvZRZF0P0YDXbBZi
2VCuBc7EUD2LuW7F1kqpiofGKfZgPXaOhXKUovn5VR1Gz76qrbDIuDHwZFh4uSXN/KxbDrK3QPDa
WLZFlGxxI7hqXCUGqd9Zc9+2rgxJ9mYUs62l1wZflCC9a0TeQBZOEnmRFeVL3W3RtVcWCjJHM4Qx
l26770SzNUT6HPXe8yANWGr0mTbHnWevW3Uzr+FtwGaCX2dt5Gylu+pVo75By67gPfliY+k0LhXi
imwXbkuttEptb17U+j1unAu5iq9dp920QfFAlLDUepOvcXeKE31puv7LoIl71NjXEskUkzwKQoar
Whs2dtTv+9YyZ8LXfja1gI/d3tTOaBetdqvAeNPkwlyUeKkQxtQ2fFI74itG+wEhpZBZvKWcDEtW
65gAa7i8goAPCqpRBdOYS5JlAZXIcUdRYxw8EmtRh2WyyLJko+fdMlOln52GNCoGTJi91qPTASbT
flL+FB42uHaiflOV+ldTOnd25cIDQCxhEDeDx7FF5DWLMLQvJfQ+Jb/EQD5pvhahr8xkIT0bCXY3
fRZ/8xuIDkp0n4EKm+FHM8uwVpA9n937ky2yKpHVW/uuvgs7XC1jDiFNMp+BenCDh/lrmVbLlvAE
/6oQT18/XqJFuhfIq4Kht5YtVEpoitsOA53I9V5jVUeECZBgjlJRhZ0Dab35aCljatnS1OBZ+HBG
+qHClDKDA1LZeAEV6kIOkRGWs2DfupkHIbnfsySXg+7Mkrr0ZkXIJLfqoar1rW6FX1QPkoUfgrxx
8vCqkhJuVZ1iqJbruFL31ktu2ctab65CG9PVPK9hnnhxuEOJAatWP1tZrbiPG/tOyYA5uiPB1i5S
6dYetVIds8AnmE4i35m2BI2aOnPkfNHbP9qCVSj7eJko3yXTtzFbq+O5Z2d3nVq9JUUKq8htzblw
pa9WZ9zHWYvNdCmWWK6sPNxeZ2HS3oC8XNu1hkXYwGy1jflDz5vHdHCeYqV86x2it9wqd2r9VmjN
6O7orQd3rzuFBkselgu3Ff7KavsrSb5J+F1yYt8nvXVI7HAdD+JKa+9jEzlWBQ3vBgOu8TjZ8xfu
OJV9clXZrSG33+vIehqyPsMjPMQR2O9Yh778NQiVm6YzD1bZ/PJGtnyDM8VOOOIhs7K3Th59qVUV
HDKj6zpYE3oe1l3ykof/hgMbw7R0nhftzE0rbeUl6hP0159B3nN7XYs0mSf2lT5UXxP0Q9TK/OH4
0nXCIBddtzMC/bnL4vlQhFtHZQJMaYbMxaF05VvTBaIqxQcso+YaboaDxTHrNixAONh+sZCHR0Np
ESzQ1nplziTpqvduAFguFF5cAUEjHCgcl+DNYLyoKxhOoqBZliskAfj068hNbnoNgmVzm2ORng7R
JpS12ZB3q7IY5q3XbFvyIm4pQUQlK6twZA35UpWjB7uMdi2HnJIk8yHCQAUvmaRMEbepWJBFBRlO
/4KvMGQgYvPytnVfGhnkb/qoEo0U2JzbibjLm3BXqWiJtvKT3AW7QbVXgRSvMXX0Zlrn7mv/RQR3
rsO2yodVrXZoz0obs4s3kWOtsS486IN+sHCZ9UGdQSCDC43yAP5BkN4K8yng7sRz/D5xf1iDPcfm
9KGPjJe8eLPcCAvp3AtmTmtsmtJcVTiG+la1DBP1NRPyqCeL6SEHi/uKr+CittuFFz+ivPLQ4FTf
Y6OKCsom9MU8CBG4tp11qLHek2Huyyrex+qsjq74NM/Evizqd7L5RKB9SJJs1XsvROMrqParTtPX
btoA/s6gW8XLMoFOredLx7SxBypHTY6ZRcyo1u4iy+OdRMiBFOo2j/wZzggzzuVHAqNtQ2KmwL2m
xmSpj1b4Ds0rBCbwSsU/F/ZuX857hGRkBGSy5DUh3hDuL19tYD46K6VtF5blrgup3qnyN5FgijZo
sxSdDl/Dd6H8Jml7MmpMfwPX6qHXvVnDYZgVaxz8tinvothU1vWozVhwOlNJKpVynaPEXNj9dZ0+
xZAw8d7OFp63J1yr56X2I++59rhWsjhnKJtZba7L/l6t91F7P1r2xFjotJuh3gZdvhBSO8c4bcaL
fqyJrANCyNR9o5IwCx1nLoY7iYWNrcq8UJxlaOyGIL3GZXVlRMkcuZPvABT3faL90mGn8R5CBV9J
5jUG727tbqpIeUDgIFjJBa+2wBwRJs0PnXPTjYKF3ESEDySilKpfxTlsvk7FQxadK2J/B25jm+0a
19xTbLkli4CKUFjM1fRHUfQ3ZXeQhD4TjXOlGtKy86W5CjPe1+Cd9sW65O6FlmQ6VxSSLFhmrbrp
xnRxi7myrixbgxeiVs2NmCCzzcEbY8Ucs7FTYz04PNZKMXeyehtlAi9ka6lAjVOHbC8rLxVmh2gk
IYOBWTykx5SUR+yam6F6qXA6Jym+bdsvfvUkRMT5eDN66mKkQgy8UthFaBzt0Z7p9GsXzE2Z492K
3NwXjJ0WWnZT5btGflDZi4qP0fGKA2feuy8B7tyS8lyk6FuRLWm/tIQX7m1XPibhdaWrS90cZkJ6
08mYZARUlrJ0SfZhl7dUqnYWiSfQdTMMVjF43ahtydrAY5cnpg8HtcMBTNXjtZdWq9LFMBLHPtXI
FnGPLVpczcjnLVQNV9zmTW9gu4bS/+HovHYbx4Ig+kUEmMMro3KwLDm8EOPEnDO/fo/2YYEFdnYs
i5e3u6uqq+w25w2JcdUZ8AcsaV+Ng2j4cI/ZinNU/LW2b7XOQyYiN4x4IjHfbro4dSbbghKszZbp
zVZK8icVf5JZxSw+xXyfN4d6+VeSqlyD2azRn/kZ1gbV5FQmhEUtDmIbW6IIrutJijNHq51E94z5
MxH3Q3ieR0+f/eQZ6V45xhRMbaCGjHNHA1SaFVwmCD9l+1InVk6r/cJ87fJXvXVH8AC9E/ws4crv
mEd/VYApZSVYfnVHweJdO5mkt/XRvAMFJG+h2cpZuauoFH1hAQC0QarPXmsV+1Zhvl3GXSrLTqTo
Py2JkCSLek1Mraf/rOF3St5ssjnCH50N2jU7sbMVzCZZlrMUkKbIwi9a+3qkWhUH1dryzs1Wbj9X
bXsVH35Zf7NidS/KpNw33a5LEvYzs98qFQidbX8HQTtGMt4bJOL1l7FbVXuslRfdIlxWSfGmwaXX
T+t1+iL5NNtUq5mxmzn7uHru1jwFBogLRzPSS9nquyLBbiWNjonCgvXMslTduoWUBrR9ADg+OlI/
tzbxcu3DaVspr2p9NzkOEg38Kt/yMsTFClNxPfUt3fBoM3cxJhdi218MOkk2JhjMaAomxqA42Rbi
2WQmI9tCu0TjUee3xu10I+CGrq2f8yLYgyocs+pjlI5NJNidkfkEgL51C3d7TQyYXu+18Sakgodi
0YXdwV/M2OkWtmQz9u4M0dq7aCyuhOs9qQoFPsEtwWfVptDfrYmdNHY4WzA00uOrjx6rD3IUpaQj
zXJ1osbka6ndqLlW4vMto15Etzp+aOK7qO/b8DQSWqgZp0Ua2LL2hvoqy24KiigtO/pV3Zjsegwk
9TvLl62GSXIF5tfNr+TDOqqSbbvR8mWSdXEzRg44kkWturn6OqyBar1UneUqYcr4Vm1lTMNH9Vtq
WDOvTuSty0aw5NHRWj+mugyUjCpXzcBzfF8xm/qrU2qnpdyUyd0wt7l0M6t3hZtfZyhbVls3N2l4
0zmAWrpdJVbxvlQ1UBXXlN4ZGEMiKaDL13THtGGz/+RM0Wacz2q/MaZ7Yp30+LyovWsNuTsP/rp6
GigALmZKHHtJ6q39C8tQtqYRE5wfYgxVM6/Ty4ATOimiF04GoBgvPgWVpaVnrQZttGCnm00qa76U
Li9WNQiOlYWWqysULzMy35N+nPDJ5/3B7zpMwEPWsPTm0rqvyngVK+ZS8PdQ6HeQNjuMmoK+PldF
5cnFbZHjXa6vFyKh3bgSnTlZHTUHI53ZMM0BVDPrs5jSL4MOWIgMNyf9RF2Oq/g+KFtp2mOE4HSt
bietr7GUWnW+0j4aI4i6bdfRcAqXST1EzevUnefiXciDMi99U86/k5iDKvTVfkbnKckEn3f0jWLp
hjlRLpn4uUy6lwym7mfsrZdm/WosNHSjsmlS6dAX2R9RgRgwTFcau52AkV6LYJMy7+QMc2XRuxMb
dlF+aOtpN3Zj6QqAngRQ2erS29nwDPCbHf6e7TNylGxiMdG3Yk0TVC8/qyK+jOX4WE1UK90a6ELX
OmPDrVspX5ERYyzc22uhsRYvtRyHFCeGwRmImraNbt1Nz4z6JZVtVmkwKbwMiyfVfD8fM46U+jPo
ElFKj9eIGi3bvHlVkntY0y8tbr80Z2WenTK5Poflqho34ZKSlbm4w7whBfVfKtD8Y58RdaUnGM8M
Y5wn+uLNFBdnknwrI2Fo5Hqd0FQPly4t6MgbLBSsJGctXTylguh2GJCN6fheCAIlSAsGsXVj9Xes
9ytdtlEc11UO9EKxzeUgSLU3Nme8CcAG3GyN7EV/+mpCzYvdKZ+fL7IXyjsr2eE1WjEUZoty6HJ1
M9XAHyI3inSs+5Lg5D5xEm26jSuVJF69ph9Af8UL5oqAjc1dkIyD1p1YiPX6ybg30T1Pc5wIAV07
0ugV4VoTt6wOYpDSkIUyZkm9p5XTBf/sH1WwLlVNWoVR4HwBYMh6g2IM7JdyWOXmQMcU0Ja2a+jS
HL9IlHJZwHVDiwMlqV21VbfClHsdvUyV/Q0Dq9zdu0gHMbNeo/UvVrxThfdS7J1W+J7mciuLP2hd
nHxKHQFEoq1xeHhUBrbrGm2+Ssx5oh/kp8+GKQXL1G6x5vVGkztzesN5xWFv0y9F/B7L3MO/zInX
FOB38RvVsq2hZ01wcoh02eZR+5qq4UvSH4d69eXohxvIMaRXxmGvTlamKp3OO6fOCAcE8Nsib/1h
vPYUCfFWtsaWd180v0WawaJ/79oHHmY4NW2z9h5j6pjQf6aheChI0wizjsugcnINgFOb8K4Y/kr6
/2yKaaGafUV3K65Ojr13m6vugKMBc7leP/e1Rzuvdbdhj7SfPuTuFMu7NpIoRcK26jFDiLD97xy1
flvixxrpdDTMIrArT75AwFFjUryGxyw143noz5qy2sZs7jommEQx3ERRmKZfKlLYqyz3Qo3XceSb
mubwrAjVq2S9zJq7pPde3o54tivTVSBaM5WEIBpbr60/DaE/FjFZjwWju6a8hXzVJC2X5ZdpXE1I
qgaxd1md5xoCOn90zUcnr26nc7Ln9yndda20qWfT1duGT7P8LthhZKXGDWJsnjXXTFvA2fE5c9G1
sLNFOWvdZSJBdZpsrY0wsFId0QJEB8BOls6vQfn7pdzPZJtmSuzG2XoSE3lTMHWFQuWnRu8x6jNK
Fdxb1T4zoZFaPQgHWjNFPI6r/kqVIClZcDGTOYA7b6dB8bIsdIYGtAUvl9I0MZDB6cwsXeZQr05h
pbRrUjPJNj1ZofOm4AWvuIFWLEFW4Znyo+4IoYIdiA6tGW7FkLYLtq/KiltSdA7kukNantsspBIC
nBCF5cVF7hHJa5Nh4SX56Km8bbXceaWeeXhKQZL+iLS7FJfCm7twS96H23fWR7p2tNDSxsrG7VhY
V9H61NLkHK/hOZrwbND07dP4ZlVCDsa8WdSC2ZME9ErEJJrEzjTZZmLoDyGpS5F5Sw3uxkTwsjAN
DNxSctkkPSoH9Y2W6LyGeqBK5SsAh+LoSfo+6gYQh8G00GAkaLOjEtm9mesc7uy3qSa7JIe8GpNj
Js/3deyczCiJU20w8bDsYsgDdVD+CelPqZePVltf8/y3LSN/Maa3eZKpR8op0mOnYfNYjKPzNHXb
XrP+otl6i59+erXIM3mWj8uIM1qUvXQF16Um/kz68NtLRLPrkjcsU1Au9U5SeYJ149DROFH0KCsp
yK0nOmrStHUr5JCxBm024LcSuaZa7MdxOFV982iXFtjpkLHhTvQ1kEjlaLqPA4ggjJs1KncmuFJc
AaGDpCmqFAD4X4fU8jCgsztxBPdVXtROIJur2Vr6e11cRv0zsawdF3Zqa4vkLWHk69PkqfO44z75
ynBWi7h4xbr6Jb3hnMUqyGQOWctJB3tI+RwmLUo+lpvBVI+ZpLvZfJQma3SySKZHnv8q4SteQXAJ
Y/hYq+zQy//ogHIdQqL4WSYDLlAgbCO/49GIOVH6kYcgJtJc+GJk2ImVMgfMx1R+a3nl5uy317Ke
mZ5BEl/GSNN3w/pIiDh7DjzLrNNpZ5jqeKVY/UZ89dMg4ixHjHDUddjxZj6cC74JPdYXmlsR154W
32P+OhNmPuqNL0NwTaG+7ep6Sz67z5rLcV6IaatyN230i9ISgF61uxUDAmNWA2WKvHzuH6NQO6UY
nqa19iSwVGrSoZYa12jB1+r4IgNpmIXwC5T50LJ7av0kzT0V8pMRatB5CR97otftXHU9L7Wm4HxV
Pd9gVxX/EdPhdZkswf62TsvbvubyXgM+KDvC65fWrYwSnWy66a10QwVxp3Xyx2w8EC68y/rJL6br
PKRbNb5Dbznl0vDVJvRnWLlEyZlk7v06lGe5fU8wN5iH+VHFvY9VHzcWGSvJ4DWZdWtH+RplzUYG
mp8YusORyWhR7U74HmUYU5PuYVB2Go6rAHz9Dg4Gp8kerUP3oii0Agz9LdiLRNtUmr5OpROwF1K6
7C+nyWu5vfJcTwAkEr+Zd9mAcQeZyOxPe1oUcm/M6nHItZ0oZZ5VK5hsRf7KmDRodmuC2WpY/xVX
kK8XQoj38WC86vgEpfyFeHQlBLo0HUwwuB6WatCL4ocYmnajo6aYG28Reqb8FGvkjI/QCyo8+iBd
RS3ficPwm63d15COX5m1KHTThRHEcw3GUMBMZUqm2+OwfOOOdbXm4TTxKZ1iJUuxNJlE5Az4CD5n
BhsMY2g5zW/xIOVLyPLXqVi6c7lgbRY31d1UG7+Q2J0zCG8Si+aWj8vkdHL/OZAXR93E5Ustw8Wb
M+V1iaMfoZ4fQpz96lX9AIb4JQeE3hv5n99MTYjqArdeo6F/TWvpaxpmxoKnUSDq9MFTmmn0Bbi4
TdlnWjBBty2t5oY86roltDzW2prJvcoDtEEHK5nPOvw/oXjCj6JkF73Nk2DFJK2sw5eC6cVFsaE7
k4pZj2lFc1Bm6l2euHyXqXoea/wyrMUAVh0AJZUyJDeK3/llihTgD2uw/r8gmk7+I0U8ot9XYPDH
6WR0swxuaUD0i8RMjZVkOVNb30QQ6ycqdEFUwoWoKRwVTfsgqD4ws/AylLkfrdWub8VNLHP7lvIr
xB4MkBLIs3HSmaFdSZovkZ654ai+tArwfUkpVKfmrxKNWxTJj8hM3msxjO3OqrltRWEXt+VrR9Nr
F0r+lwjCXZmmNyy7UJpky10Rk3vRqrpbDjqlvPowEpJ0MmnYV0NyR8FzXysjKIUisjNMmzUTPQtO
gbshnH20DNsStQGguPGiD9mB0IhLskwHvR13EDYbtLRVkBbrW4Jhz1Pt+irHhjtGTJGj4LNl9zLl
QI9h7RM6/M+cmosg9Z6SWhdxBjSaS7qDZhdm84dEY19XHQiMvE+BJJXY2KIEephGfMz79qpJDKS1
JOMZKRoHeV4hHWV/xkysJeTL5IoDD7mzeHxI1PylUnHZGkTo2FbfTLi8OmAU1DMUFa40FDcziq5j
MlduK5v7qsu/4gTguCsdVB4vVbz+wYV8qs2yqSasPJT6bcQaLIoVsLRMu1XKeltmqDJ9zUNb0LOD
EHLjKEg78Mem/wrfrEm6KhJWdGZ21oviMebxceqjf8XUolWaDy3wZ4iLflStta8Mgx/KQAHNsJ1K
0evWwVES6VTL0R+4q9v28xb10rYzFqbgtYCTx/eq62kpChqdeBCAAsVTBrdr1fImjOprZmKKU1Nf
pSRoW3ObwtQWwrwTMpn8CYxq5FAhxZ0eFRZBkM2DIAwfSa7fGxPyQcbYDKgQFI0hjoXJ8yJnjF5J
0I2jHy/VvhJ0aNpyGy7SLgb2Met8M+eFY1q4cEP+wPqI2cvTT76ENo/G7yZRHtm06QnrnTGrS6h+
MpRhbuZOqR/Hlt53jVzwiyN+MUFREEdqymdd61/LuNoSRHlNM5AUuswIo7tBEi5585tgwTZqIRet
mQVzpXlxWF7NJT9zM23kZEAOpLy30DFCZTyGTNi01c1Y37XqYYnDqyjiuF+Hn6YQ+ZVmvEzyBXHq
KVKWozam+wmmb0oxg2UkQGfnrItxbZTMi/ViWwr1rtLrCAUCpLFZ74xl2eR95VjWoYxMW1JWd8XP
uDdMh5he2DM8cgTs9RJllzYD9V11+0w/RMmX/ITphGan6BDc0mtnfZVLHsg9yhDIh5iwIWOhweJl
LEN05BacmcXnASxRX9aIOQlmr7LeROjhFswAEJrzvLCaou76MDyWpmKrpex2VNFBrwMR8YIY/haD
5c+56jeKEBQDnUhTeqWhOyjzAY1G5Dvg4Dja2M/ZqKJK0u/z0P6UuvqXC4i+hsXctcZRNP7BJDpW
Dwm9Zhv0XyBrCy92/UfvuG2lu1yUm4Yf2ukvWRp7T3V0Wwy4/P3Lykfdodlb1A9lPiwDj7aBZ0DF
mVXkG+DfVE600A1AJMopSou/jJE95a9JqdI9K2AEhitDvfRdR7eu2GGlMAc+zS+TTS0jw83b4UXu
KVuSsJ3zGePd2MvGmdCfgqmtRUjQu/WK3ks5mMWHCaLeVbDAKzoU6RDlV2nNA5GxTqlGO2yB1/MJ
nKSiR8t74BOKO11u2ck+x9puJy5wrPhISa76b328o7zwB/32hJoGsyVQfvAjzTpYhbhRRMFZn8EW
9P2VWfhRyYU/fDfSPps0t8v50+u3Ac8TidKPPGAbma5AhrBrTQiz3KNT0/HQlKIvKYtfJG3yyiQ9
JGtzLNbY02ZqfRtuS4u4saiFaP3DKimd6qs+tt9C1NnVZNENpFC5kW0ATaEp3ZtYSdZrhi7R2pq1
EuDn6s7GTW15DtRtMzF8scPdcyT5RSq2aorGjrfYyHKG9H9D/FaY8zYBX5HC1ZNrxIfPrgWP/LED
Bh9pUcmLKJBFogI4IBPbRbHsriPX6rJ8coW5VPBD00UHEYoa0VykvCNSE6a30Uih+lJXEyN/7oxH
k87/8ESP6WH73aI8pEX/43bciTAMXSoepyL1exgrubhK05+OXiVilJnTfVM6T22D1R2tDOZ7ubHY
b1fPx1pVm3IJPYwSvFx7DSGrp5dGiJy5PBaA4TovV18vi5MITWQjyb/PQvkIW/FL6hs/eTpJLxVK
2pHYolWU3sr1ae9o3WWDL2sQps0st38YMH3n/X5JZ6ip+BkeOIVcFqBqaeYY5brrclJH2tdcOBsm
YFY4Haa8d/AqcXEXRsmhMOR3LysOeev6ZHzmfVnzcBXJyWHGe4ubSCmwM31WwwFYrbWNonUznfar
k8b7UKbObEx/qWp5hd7sTLgQTnrPESwq6zFUqO+bD476I0OMV/Noyd1DEZLc9E55hPPCawm6rcXY
aIZBRH3JkzwYx9a21HuXv5SqM03suvPTQRj2dbRJ+kOKDy1Lc6u1yZhyiFdmF6xZsO04xLh39uIG
6LLrtxTqqXLEsz6SuPIuN3d9fS9GkYMGO6VidfurQY2YO127GJXkgZZwfyW5Q6wddA3w9qWfv1fB
I4t+lv9JyzHWfTywIAlzyN/lIlHZjSKDXD8wBQ4oamjnugl7yNlvuRWVcnS0r2J5z0FPul/RPBCA
DQ4gXbLhoIxBSOYARyPfpt23qjooG9Gg2wszob7cZVJcEX2t2k2QBlvK90SkdwW9ZlDA1iV6HEzR
Y8Y/R0K1W+FK7g3izVS+5hSFgytZJ2EaN53xidJBHF057+zCGraRvKLszN/N8t5TMIVy9BLzrDFQ
atVGnoMoIpgoGIQd4Lmd616V1gyDgTqKzmgu5z57pfMit2B1OcChAcX9KbRXPfmr5mujBU0VJPpd
y05P79HCbnLHwO+0+xGU3O3e9CIwxCNtYbF+m5iozxjfYnfVj0GuHDA1s+f6VUP6VVxRCKTC4EjT
Y6odWrtS+0kSZqKDhsNUQtJJ1mVB8taEKDtx+HnKhZq9Ft5bbTsIXm666ujLzQfTq4hHAnk2ttD5
VrJ6bfXIq8CoXgwh9RCGleYWe9MOJtjE/FlyBQGGs/XK8L7Of4bkzZeamcpoTrnmztKtRPuIwsow
jksL//uea40jTp5cIWs+5/KD1AqhvQ/Zv5VgZkQ463QspX1d/BM71W0Wj3AcR47ftBHzF4aEkqr5
NidBnpjHYoy2unAZC7+SRhsN1gUYlVrjhK8RNsaKm1uXYU5B7DcUT2h2JaGzCkr9c1anAFmg3Ve7
GJQi5w/1YEMChA4pyY6lRM6EIju7SvM74qC+2w7xzVptXq1oObZf5cTqykEbgwEDl1DylRxt11mv
7q0cUC6ryeurjD/qF/G2EDYpb08PZP9ev5XZLdS4Wb8ZcrY61BnqkhD1nbIJhYYDcBlfu+zCSTHY
N7CUM6BzWvt8Li0N/ZxBR6Nvm/wIl+e0OhotADpy73YvFm8yny6Lr1n1O2QA6bAWF60+lTUylrjw
CZ9Mp23fXaf5IoXJblm8Rg0gUkaKeDy6ofGDVDMxNgpuxsjrwaAPWZUQUODIOQq/edorPHSL5j/r
FhtyHToUy2ukVEXmaUVsi3xX6V6ifnwPFJlop5SU3tNs3oURNykXhVF8FlCA5RgC8uLUOWORpwze
3G4mgYXe8tgtVwX0i6UqJGvrg/Cf8HmtTYANxXGEohZJdJkOvTW4479o/SlZHoj/oE4QQ3tigrIG
9BFf6/dpvSzdpgDlndX982ShFnCn571XPyy0ba1EX4j6XI7ceEHchmYkotcXZ1iHV63dj8unIrxN
KGkq9VdZt0g52sQvDa8cnGkxXZMurIuOhJ8pqCtQA8Z8HRyQzLxI0V6qbgURRr1+SpbvtDy08qGY
Q4aFo6hCJH8voO0GL3R8yydfhp0Z7Vg/m9Yjyn0CEXVg0ukv4/1XduVws4ZAEDe69KINB5KgBhot
C//4GOuoaddnnbsgcstolXpSZo6L8UimDb1SpfvleEuGw6TuSu1f3n0YtT9G5yz90BSf1CNr8TTj
tqCWkb22+LdwMtWA/1Strp6F1zDbWuYWxX4+Fm6m7tL4MI686upmRq6wSu9TdcTU0lFDB7HOYm4r
5NjsQvCPI8qLL6CXbMbOk1MbNKdcH6UZUyO+xeWDPLNFO2oWrOh5WX6m+KsXiXYhgcFwKytYZAfh
WYwuuyDg7jCKhV2Kn+Dheu4oJu7b9hMB4f7TznjmuezvMPTfxmTfDBuM0dSUqQgYA7RqbB2D62/N
L0Ba43oYVLYToJS/074HSnXWDzY7nqIdOuaR9G0PyMoQvUr/1iOIcqSBg3AuokdBmEQMrgxbMxbr
Ka38puvtAcyQC9qKPmP5C2+2Mj9p/1ejfQZPat0t5XVVEQh74PK2EG/XOPHz4qVd3yNIKZzcDnIS
kw19DRn5E3Z5i/GrYzSLCDbeLulRjzZmHhRV6Y/DO8mY9hx+5ObvJP4kyr+iQc/BpNZFhHN9EBzZ
W9f5ubYCsovuB4ulrdwFc4TP2JsgY4Yti46gbzh2aNddAsAyZJytym8x8oVUr/EPBHn3ks7TzhxL
n5LcjYei+qIFcjXt35q9qxCriIuK75SNY6ASG8yXrC7kSZu1Kdh0stxQO8+67MMkor6nBsf9K9Eb
vjQj01w+ovFDG0dvXme3z0M3RSvfKayyZqu9Cod+fS25uBaQPhrAXPJTq0F9BTc4PazIoIGQvcgk
8hUtp8EQ1ZboEzUvq081WnB0K3m1mV5yXT5DW1TCuSQrVUJ9pdx1rKcM9Qhjobwb4nfKOcx1QFTl
04QrGb0Fl17T66Gp0OMbSIBGtpHSV73YdBk7MRcrvavhWe9vKDPydKdId71zzX7fIGmBEhq5LrkU
4fdFhEtexM2bZIe01fzSwqmexSjlT+LRAOg4Ub6XuxtKbwQKtz530NsG62zZzTSrdq/98eXF6VlF
sq/qXs8hnZQPfm5yGIRn1LNjhaewuIbWXVSuvbaVpNOkX9r6rZjcyPSj4l1dj23B++clmDiLEdeh
na1oGRjQ6+ogRDCViiNH0O0U5w02/LVxL+sPiaYzskRi23VbAG+EPZZrd0CG0lODJYRosbEb+5NZ
t9u0/xPGf3N0rQHPie3J2b7oksFRVW/UPNQ+ZMnyUG2yUx1+zIK/f+KJ1iHR3tRBspsh9hNapbWT
0KX9dZDBo3nlOKG/aniK7Vagk2av4ZQtgLmkHVYOoR52Od5F4Qr/Y5Xnp8g1BNZ+Eg7XkgWERNSO
mLSSvx2IbN9ItGC/IuK9/HMwYpp5AIIvafpnwXzHmhLo/d6s3wgUjEWvJI3F9AQGMBpC3MOBYNQc
wfqcuZMQlNLrUn1YAPRJi/A6PYep4g5Q0BIRfxHXeUzVwDI/ufXxu/yWdz4Zj3acUYHlYBrdNHut
Ozj5/nctbuPyr893LdI48J5YxfHeOin1ZdV+lhQr/aOpfz1XorrLtHxBqDvx8q4uWzP02A+KnnUC
ClVYHgm2+jEDpzOxyorpLyX1KYJAQSdvh3kvotAneR0VgjX/leQjI6zv8saDRgsF8ZgkqQNSjYjM
ZdYhQYFsNEndNOD+hFDkErp79JhRexIQNC+iK7eLMygP1GRJvBGQ2M3g01UGRfvkeNpnxmHscG0t
kh/q90j6KJhf0VAM6G+m7K9ov9ZOcCXjK+WOkiF5wZEHgdyHEaTpqNYXiTSMWKdb4FgQadi7vfwz
YxCmFbKfpp8TuEojBw23k8hWo+JN6SZtXs2h58TspZqqOdHBEBzA/TS9sUGwqJ64vgELBCD0nD0o
z1K5xqB1zUZvPvX1JFjgvHYpfEiSJ8/Pf2vsNNv06S4ReTFKwKI6aJt/WXqWktOi+us0bYfxg/0E
hErsGaWe1YMJMNCxNhbXINuzg7U4ffNg9+VRlH8qdPpDehhAP1sfkYa9cAw6HeorO1XhX0rfJ2W5
b6i+UV8UdFHt/I9rQ+d/1rwp4m4np6Bywb3Wtz7dDNU9ibxlQE6rPMzyQ2aoRa4XN6+G9CfXl846
EWRn95buV43D2NohI5ffQvAO1hBg+HKay6ueOrnFv0Holvw19WnKftmhdjP0yeupkrhDP1ThoCaV
C3WZiAMLg5Jdc1nmCTkmBpgMWJKxKc2H3NrghTpffdLelfm7iF8M4ws9AXG0V/ODHSM98pv81K6/
UUMn0EK6Elz2mSNorftHFD+Tl+2Sod9aJ/rHyBUo4fh93jqCkjoWXvzxpeYEtG6DAGTQnKbasSiE
qbK7aq7e/amdnw9bSX7vVoqIhYKwO5WGO5801J5P9aZEBsnqahGlvuNhaPuZqzFkRACyiIjdXLgX
px9p3a64TyyHNDu1TDg5DvimMyW/acyR/avK7xoJi7FK20z9NdfP+FtDHSEL21z5jK3C14r0oPYB
y2pe+zzWb8g9TeFFqF2ZaclETFn0t3T8HBETqRbqrkAyj8tyTmZX131twQU0DJLMF5E6J1PAtSKJ
f1AnuXAMhV0jOPN4YwwZYanb9TSk+E3nJIR0rNTEm6GpAytNvDRcHJ29DqYDSfrVo6PBn+mhQQcF
1e5ZJ166KTbmEujR2xA+FEDo0lA9neueH8U9qma+tX7mdQph/aPG+1Ei9iV0RbqSJHfxsbaLeDzG
9UbkF8qyfWYQ/ndU9Ndh2lv1RYz2IWRG+NBeUM7107sugLfd845Y68UvY4YuWNp/KoooE2mcPivA
rrfmpx844Z/x+FMRywjeY3fhMULgSuSu/GAeGZ5BNRszBBd1GniVEVwPhYH4Kem/ac0gDEXjaOPD
qH9a7VVJtwNhXvqwq3kt5aAMb9p6ivuNlYLwHiUogVClDXk+YoXaezPGf2nyr0IUNxIIM/pa5SM5
k0OHVx4S2ZgfU77V2q0Yc617kungPTqxcjs7cMkdQJ+2pYivOvsmCXDL6mVcppyOpdoyrxITuFju
0L1oJvvg8+dKfeLbE7mosyMhLh3q2AwyVr8x4o3hXwawLo/AaruQqDSVJXLOkxX7WX1FmAqiqxf7
NTmFwltcfQijD5KmZre4YEmq/I+j89qNHTui6BcRYA6vzdDsnKS+kl4IReac+fWzOIANG/bMXKmb
PKdq19q7PoaM8cNDFOEctxo2vYlzpXEa1QvUq6meB8llG0ec3dr5zkhsiInp7n5T4LqhREBZfU0c
kMkQe0HrU4lr8jltj3P3K+GJa7jdG16apUeW+lwPQJaGOWWMoFc/y5J/FBKmUq+iJ41t/mFEX5WU
7vXqy0RiVVbbASMIuzSuBc0LJrBNVTNR54ICxWg8wTzWPXqfn5PP2HsV2C6PElNfqPak/1x38S7d
Lsl//y/aXiXzJcrgYpGvnbxC0ObMJYmZ8+bPnNfFPyk0NL168lQVjEznHlWQvT5mFJ3pqyOGxdI3
4cZQRSeMz0ruW+W1FS4Dx7RwIMMAXewot9QU0L4axz2O9cMU7GNtb47O+CMbm776XeRik3WpY0K8
j4jntJasa17S58xUIvpZ5h8DKKCnmMzro6wApE4+kAfmZQapvLI8ldu2vBp0mIn2E6JVi4lki885
Zd/uYyx8ktsL0w+UW2FBQVi3sFQ2QqJxjVBgwbkOPa1gXTrDBGm6xo8ANmA1a/4U/bcP37TloYUD
Pz3LqNYWD1VDiNiE1op2IIWnMLdj5HdcYNYynKQn06WUl6/fh3xbECx0PgNWAYhdhgpF7qm/67xC
MWP8uBg2FligTZy/pLorW7aaHhgkjBojftKC3rT2tBi3aNml4akyn1m/LykfBaeL3ms65XxiXZiy
Ea84v3guzCtzyp6VQtl2DqaN0p8H4c9QzvFTYN94gM2pAYthFJqowGeMzKuWu+acgA1Po4v7jMbK
bLnuNkXeMEDwmcWVLy1ieZfENjZugbMk9K0bw33MRKKwoQQzG59Bqg2Qi52fv6CVn1X+KMXV1Ye7
we2Ed9ZjJcM2YrdVwYrCmYdmIc/gVgAXcE/q0UkIAbd/CScIp0OIH3sqJu4ZV9LdmYli9QhSEwcS
9vxPVXlU05bVz6spUEW4xq4EOQUlKI6HsOS9gErazKfEfOkZlgRY5ajr6lfoHUWndPsosUSte2aC
PzH1lowOxG+zrWJBdSt0COeelvWMy7UbbkPHSEY49SlHoNMUd+Z0wqT5gkUbwkxa8uJoR3QFG2WO
kfGRKJ+R+q9dvifhbo1fcuWj4xIHsGGqafXEpKr4g6llh+ZDkh9RFyAw2YwBEPwAb722PpAKigvD
tvqLypRMi/fsAAkw+rDjZWN23G3yw2L+HVc7BIyhn2xD43/4prwiHCPrYJa3AnaneC8uyqOHjpQk
ysSu2WCw2cjSIY+8IPspZQ/jLqW2BDu+Nx4G4M+4OrW/xeFUd+eSCWBQ/yoyRkEEUppwkemxAiS8
DdUn27soW3P1h49r2/M66eZ3JbjJMtnmWEGO37hEiCtYpMPYvyasxIKCseH6ahTC9/Yzba4x2zvT
S7F8qcANCpOuCrvKPkJcMQ5afVujqWduY3YNq5Auw6GFUUH6ULAYXiv1bpqUZo0va/uqdYOZlWZM
cwc/rK5D9DWkIXfbwBs9uAkYshmCCIw/Wurj2hjMowm3mcBjBeG8GRk0RuboFfFLp1Ct53/qdKjF
Y5TxaVnv9cx2RxOefp+nF7F6a8vKzcczBL1ocmPsYt65cvRbUz4a4zVNthPQSCbh0w+eBT+ClZ2F
+LR2PurOHHZoZll2nyXMM9pF/UmkEnrzJg6420W8Q4dcNzZBxRt3TJlQiLt8qSmsTDxNt1G60s9V
6TXGxYWMbut0UGxpCTwzdQ3WoVndaAvWizz52LQK/bukCudOXlyBI7HC2NEzF+jQ1RTSMp5sV8fB
7OT1nzy6gGkyHfjMId+3rSvynx3unyS3K5UdlpPPCrcm53ejQwiduIIJTv9RNInMbYP/b3mX969X
mPRJXBfcYu2q/leMyVrtlmtOJ5qHaPrMcakPVQ8NznUD5ddCdrM3/WVWRs/KZOgrO9XcRIWRCH7E
4UvTXnLjpkOtgr1RL6GNNf8M/t/6yohkAKdgPLo4fcPRVe8XPXayqtrmKUIFrEUblE4VnfAz+WlU
f+tx/hk0Ry17ZNNJR2ZuOP+oFt9hVzT1l90LzPQ8Uz1k1EOtj9o9iKyZvRXhH+GXlA24oUPks1Ow
XBeZr5LMDHSP4CANf+qPMV8k3dNlt83xL/Cp/Fq/2pzYepZuE4jj+UbxpyC2qC96c2xTnvatPjDG
v+iNLynsro/drpB3Mv/uJy9MMPSBcJdN6ltViouoeYFJSmNnjhWHG3GqtE3Scv01MW5azvLZTorP
LjmshUiUU6+P0qaQ92PywYpsUsIlTp9C3c/qU0LzXkm3PT9eS9mmqTsRCm5XgO+aJYLgcXrrup2m
2JbGvlzevi8zuxasmiPFIU8eqXmRqifDO0BZVV+35XF4sB1RbPkKDlZ+bYa7XO6kwWN8VGWKaw5X
BG7FPPARBzGZGvcG6DXC+Lp0e0O8CuJ54NYH/GF2Y6LWyen3KGGmgBSDHA+r0xjWrp6wHrq/6O05
RWSX2kvcn+aYoxShIU++xfVMOqIddd16x266mJWOO92kmgH4KLBIL6+F9i5rFaJbCs9J1EH6T0pS
5ojfDCrhxd7DZWfCw2GnYHB4YG1IRziC6Ynjs+tP+O03bcEQ5q0qAQg59VSNr/YmKFcCXoD3GFOo
V324sbkvpEqQ5Yf6Vmuvy/gps9S3dgd6mPIeZS/rYJbdpZyfakhKjRuVX7EU+IUmMl3+V0/PqLiP
wV2XqUtoIHdd/ZhJmWaJJGum+hE78maJMDZsloFmmCG1AD0MATVeAwTtwl16BpmwBdkuQH01b6l0
EObTyO4867VVVa/qL13TIv5S9P8kJrKL5GXFbyYqp05D90L+h4Y/JsrkWOboSktlJzgsA5XW2Sxh
INlFSHlYq4YtsxpSIobAZy6M5Snjc+DsyK7GeE8kZxavsXqppGPPikTWzLPah+FKroAzJrbZ2Yny
DhVNnk491M7wSzREjuhLSdNDhqtIOhWPvlT9kzEe1sGujY4FtXVEbEHTxhs1eNE111zsFgayjd8s
Tp15vmnFD/50gk4WUDemoxD1cnVh7F+XEWD5My892dwG1Eiczy3XxurcORfSF/kM+C7D/tjUp+Fn
kWZimJa9WhF2sfp+n/wvfksKQkvygw43UUBL4PfG/26iZMfv8Ck8/xr3TfAaWQeRL4jbItI3XfJX
rUcUb3mT/OblBx8qc+Ei/OiQ4dJ+a64sAUHiZX6Uf+eSiSw3EeyoAtcpMmx+Zbku/nqmXYwYcC2h
POwN3jAVNe1WWhw+HFd4oYRPnkzCqIyZ+aon1b6l39mbvWnkQ11vRV66Fs9qKbO6zEkxPyYauNwq
hR6X4JdCJEDw0HJbKf06hWl0ILFngdsP4TkkIKEfal8ZaZ9ejepbaXUn5pRG35iQIsZP3jYSLRT1
j5lDnR/MAtQBSIM39YBwZSXbrHuHG6FfmxKvQPcr97OxtxiH4EtLZUhtxNXstVQ8Q7wb/CKJAal4
6XvEaTKQMm7CwWX2ID+jtjtY1oeUvTapiMCWeK2Z2PM5ii4V/baQsymWeiMye7cRL3HDmuDqtwcY
kBzF2CUlZDwkA1RhNnBlLs9EfybTdQnerMYr8n3YPruE8rG8RR0ibLpfM4SS6kNkPFHUyAJdd+yw
GybasTH2VRUzVno0aYW5nYZFfBjMjpOnEr3gozZFhuznVkgdQ7xUC/zUHTTAanC8XgPN69c+Q74q
/1e8RzF+mTiaTJ3+Y3LVat4yEzRZ3lnSFYHd0vL+i42njBo3S6hE/M6jayT/xPBsYbmp699mYTUd
ldwr1xLZAvxdusnBoxGfRf2JCFfacxD4cXKP8Mjlw5vBfCYAd9GfJpwiCDFWSi5YdrCK6YcQ3uT6
rNZPc7qls1eZu/Gc5CcaGOJBxthbuJ/KvwKWqkx3eBlROcfckZdbzk5qtXdF3DsyI8k9462s9eVX
uDNF9xd925V3dXJziWbfnRRGBS3CM5hlOXzmEClh8RBqxsxI0fqFMRVS5cCIY19MvzNUzXQjTUGe
dmr/MvYfcgEF80lgWJD5Csp1WL+OGplI8mJzUbia2u509TrpLyIhEKL1WaaYEu5pTjExudqMfI3f
xVbfLLo6q/kjSnpTma9ZdU5VsJmdMv3kgb8aU7RZd6TYn6dfC99dDgzKn4DXRjsXU0DDAWSU7mV8
0mn4BXmRU0boAEZbyl/BAvoe70oG7l74Cc4fpd0V0RcUbGzc07W92RJWEKjnicKaDzhJ/prhC76K
Nayrzhnmp4lwEVSjyPCqif4bfyle0SG7FOaLON4CPtsciF8FxXfhWJnuMOEho2308L8EsWtpp47R
XIKm3NgwcLb80dGaRtgehqKzBaJAouwaQ/lLLVFCb6Zoy7k7k5M2bqHt++RuhAdsf3H1JRjfGkNs
gEFG/SrHdRtvo9iuY1tNfFl9zAuFYwc/8KLG2H29/r1KUNSvEwxxB1kirjdb7+J+GMNbHdL17Gbl
R0nxV0GyIoDDj9Ag9tmjjU5DzxFCRmHwQMNQjXpjlvccOqfC+uXlsY/TcWqvQxc4VnGedQXb/h8s
1LYdKyiultw4y2+4Lgek/iW9myui3n6oq1fqQ6lX2ZYNyinydaByh/80/bMidkglETamlWVYs5kp
wBUKmJQqKuen6UTx0f3G07FovBy6ZngP0/eRkqOOr4LBFHVi9+8s8/thsCBwQHpv7nLIUPjZPrIE
Hvlo6Lyk9JxcfmrvCeKxnz4EofS5AijmRQ6VbkvTTMJIE/zKqEiG3SlnfeH59hudPApv/ooXX44o
8ZcP8lQE5vbj9KXqr9HMDxx8CAlWEeMiCEdzejbUsfM2HlxB80irjnGKqI+lPKCRzqrf8oso3/H4
PRBXIlO7ZuNhVN/zZCfNbwHZI616CiUnAY9e2xq7H7EEQY6ZzxKQsr6sJuz8r32vi8luIMAYYMn9
Q4EOqXgEabqy2F30k6qfZ2WfGm95xmDBh+cGV1Be0WiD4tKxQ5QJkzo7AmIyTPnCe2lilhaeBVNS
g9t+Md2F51UvBnasmLhudoKBsQBV4F/avKgGItznkhH/EPwp+VHUDipgAnboAYowesUTpkxPWTkU
GbUoj0Dsrs100/hqdNJ4MVLdM9ev80cpj+2qx7UHXJRZdFewgckULhMVTspgcQ7vU/2oUo0C9tMk
harcrth9S8/d70FMMP/mYbHpw/2kfEijAWzs6F8iUDMZK918STAvltlbVHwl1k0r9+pb2NlW829d
FE6ypIqTFjlAykHJgQxlPk8Ky2ZiX7WwCfW72O3GtobTyrig6YwD+TAO0X4YkIs5a/vSlgASV7J+
9St2Ye/0oj8rnpBeg/JZwlvO6k3DE5BA/MuFmxcHAXcWqQ2qLX/Jsi/RxrEGOwX/LYQLfWMOpS3g
V2u/a6IdmcgW1AVAfIwaLlZ/b8dD0547/ZBYb+QvGR9ddMsWcdsYbIOB4yJiaeycfsw9cx4IPzws
4lEafmrhXiZuLB/5WCGw+3mL42PTfArr/GOAnUX4Q9rseRBMLGta7Jj1dx64+kiFE/4KkzuqP4jH
WeBpBDgoEj0XHU4kfVe1tdFBbnoECPUtlW02mEb9a8YVAXruYSCQTmpBINjrrMDQVE9D+DcQsZCF
d7O9YhNDiNSGl2Yi5ueZGgYCJw1E70+QDdJISgMuuNByQv7JYILrGUh8IJ4U5dNoHwX7xoXsNKQn
osFGnONZsFfqPxyduvhlzo46BR4OL7n3JMFyMOzxTf5M/SUms2x4DhVgqvUyUZYJ8kcsV1s9u80Y
7Tqo3IgfRZFLm51yjMtGu1pxReaYVoKbxxHDbUm+nii/doG/ZkORerm8zWiZLdxiT/VaHovJY40C
MPVFJlPG8NVmX2L1YThhpIdIPTM3wsP3VacVrxpjYs10FulKB6irp7I/jZEz5fu0cgTdDfH+ige8
hmr50SJkpuZrpD3M/o9Qh8q4TuUDPJHDoM6PXMlNwmvszg3l87Wv+XuYtJLuM7CzXgIKrv0iOta8
522eO5F8V2HLl2RcL6Iq8ufuUXQPeHVHLo51vevYCsIiTqSJDzN7DSO6mk0m+bgYYENy4z5MN0R8
c3FS457LJ66o8V2Xofb+EUFl1w9GzIw0GGHG3GGljavMXGp7tZt3PtCTKqFK3ofyIX3k6b3rB7v7
x26tUeRTPSz1u2Ryt/bTFnu9K1mg7M4CZR/HDwiikt8XKYf5OHyv+dDozSJetRZQO8XNKkOXZ6Qe
FZZywHrHg/2uH0VrW9SXHmw+Dh9BvwskpzAOWdddiSxzYhSjODSuQQ5g1uGr2bQyg+EtVu1aRZBa
vJXLn5+NEYJa3/Eyixllj5c2JDRvqt6NXwdzeAwlryB6wMJ0LTnLyY7cuWD4JfehbVjtGsMNhkz4
TsJy03rCxfK72N+mifHrQcu+UgJPsum31K5pxR2NlNR4JgBNR+yYmzcMRIdrGr0H81sHws6B9BZH
v40KZErSYu1VrbNYk1NX1lag9BPeKRHM9arE4pu6Q07hIjLYoRTET1+C2GCGZeKdDy8hiZPPKIaJ
VVUCym7QRzTHAsgsfNhU2Tq0TaP9m8ntGCB7Let3KvYLUwwz+BnFN1me3VBNHL1/p1GeKxV/IXgJ
6VARLIaKCJXFnKvJXtDc4VXP7Rkfd7THIYRoW2UOl3tFgh3Er4Sab341LEBevpDrteFHgqiYXAQ/
+qdU2hf6saY8nLTXMT3Mgj/xBckzyWASE5BSI8DzuWjpLS2QwSWbd2/uaKV2OPf+jSLCU0dBa5AC
9VCVU8W4qrkJy4k4I5umGmMJp2AReTrRLeQpCfUuEN2Bz2CFpVU3EdfsOqIaMYddRWSf0vjNKbNQ
EUg2anWukPGrNS5Tdla1hnOWfXmhn1OM6fLnbJCBgvzeQczlJ7naGFReMzQsaEK95QFXk7Mm7kJ6
fy3VacpJT6g3aD6t/iG9xsk3XLcguolmi+Gb0rzXya8akx16bpl4IA3K3bOq91ZzkKsXmRsZc393
UKcrXzKJCqp1XpNORub1ll3S8NdIcDnqcPNTKb7ChwIwonmy5ROqGgjAgv5AFBaZh+Ih0E4Qz+ST
Oh00FKc9+sKKXMD9c75UvAfZBHowPLGosJHskeqLpw+W00zdq6x/YWTzFg03knlmz7Wg3lU4aLXs
NrPQO/MEysZfW8gq03/+OPTyOA+Aqss3A5ihEPprbVZ2KTLWCYi2YoOuJm5V+ZE3b4nQ7LTuiTe7
id+DQuPOgjY1boPx3sc4ONGklOExo8eSYQpLK20XcAEpOfftX5gsbgtUJ1MYQAlO4ewriQqLHV3Z
ZYts5goWwmFEt97aAiEVFWCiSnmWah9pvuvLa9OcQqwHccxtlxSvGdZ/C/NdLXlCcM3gH5XcJXUZ
AYxIijUxVtbRlVa8GalFfU5yZGcrI0agXBSg8XXyRiVXpR92deTVzN3E9FbAkQ4kIWEJ85bgb54I
K/60SINjVMjEtj12Q+pk7SOvacc4FU3Nm0IvQbMd42ozMm7E8UBeUuqwKZaLHVwt0ZljMRjC+DcG
FcQMJpjQNzgQh+W0TIFr6lArKBhJxxlGj4O3ySbFd8NZTByd/mnV6XZWf2Jdp+yQ4V/gFmevmRmV
6AvOFxQXB2dlwZRPnWOoRRz+WKeQUCcyFHQ8sCx78eWkRTQDnS1P2MjcBLyrmP6VheovyX2Kmaty
caTwPxgMgKuxjsmaLUvY8tMVie1fyAa9gJntVcUCwMzgW9svKSDvoGnTDeOKJNnl0bibLa9dTfmv
4fzbmzcMVrgrb0HDOcjklmwytbhZwrsQfObmkZxFe5pfh+CWSe9q/d4Qmkd3sJyL4hwlH7J8q4iN
D3nhGm69eWIEyXCFcoSEAiKDRzJoFzTDWs65cv/hmbYT6UXMHmr3sSRvknVqGaPN5lOE1mHkmTDq
1urADon43JDSv5U5HyPurTDALKQjuSyLeWYf9zZC9Yrb0+q/r0QoruY3TczHvFKyUXIggPjbqqgZ
yScs6KpJS9g00kVsIJhvY9ZvxnG9wYj1IJ4z7S6RWR2CBgLwLQGWlxW4QyGyo4h/ArXBkCd+hmY4
4BPrMKyQpEzCmOzp2C8qTSFYZP1Cx6eIp98auGfk0p2IlWeuYAdkezR6h4JJ31KrfgAAO8Cf6Mb3
0DAia7uQE1s5lmPN4Lb+6wiZM3gqiCnjolaZCMbEV9Vu3Te+KHOpAipOA0VNHIBm+lpzGhO1huJ4
SM13QsJx1pZO0/yru3AbV3dT2GudP077oKguMcHaHd+KyHCqVmheh9kNyBWOm49y/dHXD6Pt3dnS
uQsKZuG6BbG6tlWEtpCQbMn7Stb4IjoCYbvhL1eSc6tJvwI0U0SAM4CK3aNdCuaLol/qzCCKhguG
vBBN6QBPJ3zUvZNBI6Ca6hY2Oo9rL+pw3zH4SAiNkuMfnBGbaq2ZIvj0naodZCYHIKmBeguMN3M4
qgnH7bhV2+xQv8nUNguD5BLTa2dodph+GMP/Zi0/5eaMKcI42UEIh1ZxKiJ2jJTEbCq3UYgIBW/t
hWAA9gLwQDzylAvCz1HTdJN54bKgKFL8MdY8ttLaG95U/RqPFjNjgvFI0Ru3FgzNkNu5+l2WP4uY
4vxfyB/0GibLbfUFzXgWkrcI+lx4NynpqM8a0+thfOE/4xCwiKHoTmp4zA5VRxyQshc7R9Dkkxh+
isyrKygV0Uaku1aKdmEZwbNgVEcjohb7PuS8BMdbJLKW06MWEVeP6CnCBJrYdozy26hmr5/+iJhJ
MUc0AGrIMcz1jV89Us6Cuh3EPUuBD2lhYLgaqdwVvuw1GYzQAGoysyGtcrpL+rdSkhyAWBXv8L+0
3RcbwkjtnBjV7wltUZAOp/GRyGsE66ZTEN80Jwv9kMFdhPfH4SXobkv0bcxXCmRZ+JeYGImQQEyo
mGx4rWqSHsTXMk0IGqPWIidXtewQBSDIj/n4YskpxjxKc0AU2Sl5mlq+BCl+q02uk3kFlgFlTZJC
vST7An4O+/tQ3dSa4D5+58w2wQGwyG06Ays8rLbKxBw90lEkl3Wio/UGTpAUiqMwEd2GwaspEBgo
OyLnt2AO5P6PmwRxiwyViGEFR1bKsgJSqKJdKu0iTSfy+DkFwGckdDK1Yhzzo/Ks1/gRSqP1NCyS
H6bBnzQnTo7yN6UPS6f7HPm0HtCvDf+tDnxVvIrzIW/2019OXJ85C3YNLrL2skzZpPZafRbQH5pq
HcsCBv26LCAdzNUCkJozTVMy+BKGoQHhb4pRDbpzOv6oWk0QMcaBgyGrvA38tN9lxVx6zSzLqFhH
r0HUUvOJiDiH+EjMUIZmbELMU5m4uIY5bFOJemobLTkZg9CUrTtXjE+wB6wpIoPmg7/loIGhWO4M
+TUG3WexubP+U3LElLLDx5Q8OhICw23dneZ+L5joSbv8tRD+9eHX6jHgXzVAl+I2wT4nL6slFmZ5
EWIPlDNk9qPwCNzw6ZjV3YhhJ6ecUM8YoR7NgkgthZArGSvHDI5UCuINc+cpgFZhLwI3DG0QHW8R
1uclXQe6ZJm2s+hBQ3kRlvsM78FsmZ8zTUA39LvOynCpozVJiLFRtuOdEmZgRExd17Dst0CXGY9G
+FjqAyrurG5TkwB/XKKrMB53F0xLkeIVspuJXo3JI91lk6tn1yw7GuGRBiIk3owxOkbx0PQhJ5gz
jf17mJkwmWiYk8OmCaMjVPOlr7bkvWjplrQmbCMzA5jKn2VPVuA2ngIu94dcX0rZrvD2FAVj/CQl
s+fBFdovUBFf/DlDm7yLTF9D0ZsYtDADxvcCmWFV1ODKV4mLtOouer9rikcHEzD9ttTaTc1l1P6b
YyZ2R7FKnExDh6u+BxT2qVm4LTo76spTxiC/5cAWjf+jRWflfREvbcucQt7KoXWkm0ahUzkrlmir
qrFTN8sWXh13gzIJEDJPmRYoTf7NyeCVzS3MmCKFu6oWKS7x5sWPXAy2k0blcAllLPsjV8mEqoPX
tbuLjJ3V6l3gA5T5wFTTbpmM58jFr9XwtxBv25IPjuPd0Ug5nNxOe9RA/p35NMWG8vuahscuPhnU
gbJgUWAfI+VidVfNYLwiHqziORmZM9NJ69U7+7a2i7jrA8ytOCHrkmjFLPTW0JUpO+XKrVH+IsYS
gvSsIuDscW9hedTyT7XP0eAKAO6TFG0D8BCFToy/opU3YcV2hjsesKyjXDqb4i1LvRL7dvyvTP2e
AUuXAfL6c1LtUemk4FrCQ2TYqQTjx+KQmGkmm/bR9J5CrDAOEILMIW5IFSO+8SUxvL4NnSJKH2Xk
ztJ1ik/R8g40EFurot5pzUYlrDw0PPbQv/XzLdTONVU4GfLeUvhksWBmUjQceqCqK6EX4FvPXwLt
34LG0fPioanjpQ5lIjlcQe886M2BJIIYFTwoKI7xbkGZSTLIBznW8h97b7xkNHFvbqVqF0dM58Nw
L8bXaPxOof7lij1PY7I1NSYIwr+Og1zC0qqHq5cTFGDNn2by0ScXMaPw9XCa7Yb4vAR3s3kYKYhK
AfWzLg65IJiRmgzhSTvbMeL+CtVVRyIzHcTjN5adbNkFwT99PA0F6BBAkLZutIJUT9S78GZZumOF
74mO7MG7orJxGuXeoiPGtmnXDPwKphSRnxt7g9TdUpIPocAAW6Ox4N1Obqb0khLZQIqO1wmLN4OD
Zi2hXY2EhkzAJACegTArKc22ThpGbD8mjRAu/Y0BtMB3nXZ4UPnAWfnSYWbgToK5dQna0WFU9XeV
+J542gX6vg7+TdNBrYVf5uePoi0YRev47LlEStMWxdIJOQpaM/V1M+B8If2rBIMX+KVl/NriLkp/
pPi9Z4Q2GfOuH/dFM9KEDp6Ri9tBZi5BLR/juxgRBquq9MqcRO4+bz8SIcb8ZDlZfK0sk7RBzQBN
R6GS9ME3ZWu3Pr3VR4s2MEkFrHKFOra8iiaNtzhEDnGIC7NhOf3sAWsqLDw5FIxaUG+AYmQBxFtl
/ZrDKZl6poSY2KSIEY7lAnd+xshwgRQdOwWuLETgC0j+bYbT0s2QJQTyo4j3GCtCTbdVgmkCi5tK
mdrDqP/fre76il4sDHTHoB/s+84Tiga4Hh9NO7XbGv5El/Gpc/MOzHkpu1K1fSvITMIfMO3MnogH
SSWWAEfHxI+x6JtMbbbV8tTReSmXw5cFLMZSRuJvybmmRARvTNDxFRkXHE9aprR7ABjHaHU/XshD
Itmu7gx46VUbeY0XYrojww21wJbxf8uD04gPbYpcKzFp5Z8Tj7+MOjj0n6nI0ab/ksBAWEd8KtIe
/z7TmrwY/zDBIae1wSMKcqeadFY5ZdhPjNkLdeVDw9GaMYkyH0KJJpttR6ymOYdHCnEfhGRj4vTp
JvRH4o0VgP/Y5NU2drRjVOeMXTGuBHzMmOFso+Moaps3ASatwRreB3uj/+LeCoFfSgwMWZE4liE+
Y+ZfhKLhqjDcJQDyEh5ByyxGrW7Foti5VP/DWZvP3Xetk+w/laQZlNiTcnsEikzjwBG6z1kkaENV
jiFvZ2Gu9HC4yzhoSi2nM8T0wCNb1+yf6dDnmVUkXOcDD03Z4BEPdx0a+th95v01VYtLvwh2wuVn
YPq2wKy0Zj4X+nMNWRCtYwZHMC4Bpt3eNjNAty4l68liuYQK6hFa0VlnumHU3/yFt75UduLyMZQY
OtGnmtzr2DlmlfMrRgPGOsWaZOyy8BaOF8kSJ3LaWAczP4jEl+m1te2z+FIPaG258GE2s7wZCKw1
PiPGoyFezBwBK1FshchadviwUar0Ukzp1uDrxXGAqJjynZL0jsmrLC5+CLc9lycBdMRCvJOJcS7G
74rOfYaxkQac3oSDc5nzu6tuL1/I3vOWBoMvWxgM0p6bjOjr8tGR8x6sH+/EH5FCpmtsVQvmHnz8
XAGkF8K8Ye3TPhFzR6XILOR8ny2oK7Ci8FNl/8rHsGtRDdcodQu6QJHCrZAfU6a9gkiOeVUvWGLW
RM7eiTPpWDfRhU1c1IMAwKR06nrnSyPqr1ZQ8jbXjC5aXu28cnbPjcmvMIioQI0lg1u5u+tcj5ZE
szvQ3dcRe0pHwQ77v3zO5k3TD5c4St2FDDlLtGjhtmQWOVabO3QWW0GhSqITDZgXUVsNPeOxiEpS
ew2wFgYtp2hsDo5UK0f6/5c0Qq03SXY49SRTU0Q5FvBD0bNihzZVwFKQKwW5LCTXkunGsjTcaqYj
KGS2Y7gidKkn31pRhJ1A59tzgDyVcdvL1tdIkxrwLCeq9LcwG+PuYNqq2qasOczMMd/YIhbuUqE9
UNK3RKueEU2mxGC3y2U0i8HrsOJAXm6G4dcgv2+pKZyjmrQIdP1Qv0hj4kxg3xmgDgnO3urMRsfz
lHBk9kn9IG27fN+XuqslLwayvtBSEc4/Wkwy738cnclyo0gURb+IiGSGra1ZlmxL8lDeEB6ZSSCB
BL6+D73riOqqckmQ+YZ7z7W/pwbdx6cbgKPpIV7b2SlE1Wz4xcvojf8m44Swb7TQPgbF2pMQJIdt
JepXEkWQtWuNk9GJv+WUk7ATLvrYVVXXN8+/ddKFjKMAY8sYEgaMn+45bF/84OTbEvnWR9iWd/WI
5zCG090Fz3Wnn13E3hFXtuIettHa9a8KjRVhKDms6/JF+/4xjcNdaStkAZxq5fSYGOHP1KSQ85Am
j+pBtEQFqmsfYtYkfwkhbNTcCctFLmktVqqrHEh88t1D2vk7nUVs0lE2NKDjSHnAvIsyv8Opl9L2
OD+wWu9lRuu6iBq4HuFQO25Gh/tu2e850ykr/+p9Ru2Z+ztUlFijCdiGZWeMqS9Vu3xK7pIuuYfV
RP/waPLc9z3wBdwdMv6cEfNGcT+xoWnxl4NGSuqLVWG5MdwVihH8/FX1zax8bEK0vj9tGHwTT4aE
i8AWU68clomsCtjXhmvJcG3CwqYVimocaF5PehNJQH7Ld70zUPvavDw2Ywqpq0tBao4VUa6Z99Og
X2uOymbgDH5kjSlYvyX2FaR8Ez7ULpVL+xLiDsroXpKj3SOMIQxAOsyf/2XYw+04In6EPpjtd9rH
rMNOob9stRd9kUb1/Ds1X60DUjV+KnPEwBorMOf1EoshJzDVPXgQgoBMJnWjv4FzT7uf0fkC0WjS
YK0t+2rAx5gRUMHoXg1sa0v8ah73clSC9IzS3cw2O1mWvzwYiu+sBeknUvESYQroLQFVXSPsdXZZ
BRq78R/mNDvAK1xpJF3G5LLXDuRjqQj+iDgqMzT1Do69OARxxlUSxsPGXCS2iHLYs9u/yu7vcIw2
YbueZfBvIHWNcZa/pfK71+DEkQwM3ryVHpxpNKqh+zySQtgy+J19VEE8jBZG2TG5KLbr/Eaey69w
NPdpBwec55qJLIb5QwCBqO0AnIt3h75QWSuN2ttt3pOhgp1zbckhUVgNa4xITTfAvfTv6uprdnG1
Mt4lmwy3m7FOarXx8C74JXT94JDhQDRZD41ls2nxRIuy3U9uRsuarg0W27V1LKbnKO6OyjFZrYiT
jT2DqLD70j1FRblLK/b55vhhD92hDGwgGP0qwsZa4h9zL7WwWAWiS2VAQzbin8FWMRcGNw809HJY
B/qoeM8aF5EXciQLR4xm7Jjmzk7H1b4d0M/b07ZEMklmzDqn3vOQNFpBuq1JJIva5mMa/LfCmxBp
fUsmkCbgWj8iiK/7V0r7lLmsnzmsirC7ZIOzstl694Qghsy4AbrdpQwoGgELQcvzoorPAexJBg7g
6i4QPwjBuQUuTXLHNrEzV1ym9zqwj1bQb6b22Mqn0eqXzJGfzDJ3I/VsKy5j1j+Z1DzV7FPUdds2
9PYNBG+naF66RNNXvOHdA71arH2qFtk0a9MZ9hPFSdhFkNNeF6mZQVVI8OqdRXU3YFvL63ivveno
iGBLbOK2WboemHWU8yTEkB8Q8HawI0/jYwZivcrFO90WqhSxyRAWCp3e0vg1Ls1HN0QGzEyvm0hY
ei7QAjTUh+V0iQQxOXio8LnuQwPcGWfXxIGW4fqrIuvVwmbLfiLtm33Gvsxy8IpG86bK5Sb6nxfq
ril6edGHrUPumo7kUzjLx4zBltOuA16x2vjsyyfHy4BGs6UKrLNOAYPgDJzEuVGMA9vyb8znTU2z
1JnRMUzSbVBUj7qtDg1wBkJFOU6R2IE5qtp3FKd0A92FDz9DI+Ugmhv6+eLIh8GhBAlSdtcUVQYU
skBRK1bhuYujU+Tnj0tUaTHStxmwKDG7su3J8nY7kkqdRfO2sLKNg2g1zMXGMv1DnIJRow0WDARM
bhJM8L6wTsBmpbo5FBLhS5ZiH408JETkONQ0PS0/5g/LnMBK7zU+fIVsixXi/djIR41TMwbIU0Wk
NbA1jBxWAxTFPtuNvcfyoK5HtIL492nXhS+IK5HbSh0C9KwFJqsaZpaL2x3IB5TjbQSXxvPhsVRv
CQ1q2uZc9YyKuJ+qOj8GpFL5bXyikERRF51TzC7OUK2TlH2VEe/Myd+prl7X1OWA9pHrqksXGS8t
7tuOrcCIAXpmVDKVnMVRv2bRrwdmISTrWaW5juCniErzDrOVXdv8CpFg975d7BKHuYqODjVZR54H
qYkfynOwkr16HfkNSD/5DHKTdwTfXY2OPMCM6nxHzcfQ/YuyN5OJQxWLVQiKoQIuFcodldE2jea3
0CPbKlniBMtVjNXbtb9aQGEJ23wtbmW1ygU6P/iEg0Na7ExxGHlPs2swIiCWxgX+g4Jj0Yr4E0Ou
ChyXDYg41JuewWs0xP86hea3RNdYtrwKSJ1hQ0TAP1qEFcgNds6MkL2gFMOv42TF0fXCH9v5yiVV
dWxcSeM8aXPcanvEnG6uJ0r/MTFuRkgoRdeduuivn37KdNVxOWbxUh+ZRz8k0zT5UO5LNofrWPxq
75eE3Iugv1jm9ar5sz19HyOTGAvBPNY+NAF9TtGuQfCtbJwmgjlByT/Vsp8tuORjyeaYdjLniMDG
a7DDheoGZK9HF6egD7Pvw/rjNEA1kSa1845m6OYlIYYwrLtMiVVY0MlHq1wBrQj0/O4jdxowjfZm
eppwwtTJuE0MBpuNczDtbl8XydFlrzq2L4469yObH8EYMIocHNmsUbE7eJCG8FidceDtTGEg3Qif
YQXC2MZcSSmOomFXOsNDzO44yPEspBhnrQAzUUU+SrT30XqYAsloX/GbCrVui/Zznsa9z2QlGJqt
N6NJ83uuCz7tiVwFQAjA0B+moXn1g+KQBfNzbDFD89O9gw1cQmAeBPPKOT0O6KbFNK8sDySDl2/h
MG/H8S0OphtFHxNSsc5DaLU2UghHwoFI3Qr9QoEDPTiEsGYE5vcYC2YfkZ0hWzCLI4OgGFUqy1kE
yVZuAr1Xl8k79/TMxcDrE1V/Cmr6nczs55glX09wiWLSWczNtqrFU47EoQ+t+zH/TuMXtuRb38Au
AdlRNS3q32X3AGtm8KDJ2ceW/9tQWEfBibHmPHasXBzOCI3IV49QVhITSXl+VnV646U/T3PyFrg5
94TlVfej+WoylbeaV4ZNO18CXkUQVbOjKhFrGc2PJPAnoH8D3Ps71Vv425sEkV/S/aMTpHqN7yj0
MRYhM33UCaW27aGIqUAZ4anFZVRAu8/8ozS/m3jfcjfyzB3dKbiZZbxrgUOXI5/AEmVIlxDN83EI
x58uZ2CPvS0nmyUhk9KMOSXB907ULYH70dXpVrIZniTO1pHFknm3xOEon9sIPV+SNT/VSHanR9NV
qGIz4TsQDKmHhHqE4ycAJmd6f5rxkTHFpwguQgvpgLTZqzAXiictNdA417kiy8VTmt9bYOa7nu4U
LYGLPjgTPy6Cr1gIrJYN1g74q479NIp2u0xhK8vrtzYlGm4ssHUx7Ivb2L0JvLUpPKBoOpgN9a7g
sq9ht7DZfEh4U5vGfSUZ5AUR53PU4c3xyuXQTqHpEQwu+yc/g4XH4q+zVz6FqkFoDyuyO1Mwt7IY
GVQMN6PE3grDPI2cx+kEJlL7f6Q8cyjzh7lYIBzWzsAy/sXMBEaEfa2Lvh3yzmRsxlJempD5UjLt
M9avISbeMqsOscNmrmvZNZf3HdFgBAyj0Gr2pUkyHx7TSdNbJ/63VenXluOmNCwKLuJ9C9t/LRoE
jtTXMo8X1gsLsOZox5cKzkkVD0/F7KwDlbzHQB0DWRyJlb8MbAzEVOyNlqdtyX9o0MvY+Qt/zFX5
n808npLWZyBU3wPYX0vNq9qJewmPzxqntWb7by0GIT94cxIa17E+VIAimgJ5ih3+doWbolntge34
FyIIUzxtZlS+thw3RBEgKE/nBycH68dnKGNB8Fe1rnV46vGKiXm4JRTe84RvKgf/UwPJkxtemb0/
xvgWunmblzUFO9Nv0xMbYb92DhWcGeM/KHggPIVezmrFW9Y+YzQLc29fa4lenZKwMItHUhyeHP1V
F696mI+Nw/nYuA+hLbh7vpYwFxcoX+2szBHLH1hn0YXHeZz2ft0AkwvNte4YKyVY9uMhJCsAnaLo
oBKV5w7KQliE2B4om5vmalUIWqp0K4jYUznSiID5adcfbd/jColJMukp1GgaXBSrXpbd2snbeQLB
rweAiATvpHwVEVKUJUWEKITeD68SXFKjJzwEy6KvxYLIRAoFV2y7m9w66dl7jdtup2z7PKTB1mbn
6FbJvSnqQ+OPG6ftjmUnkQEhMWNk+ddE5VE3PIfLJagV3uFi4xBqZU8sRHxvo+v2Veefcfk1d8BN
GrkB8M0xxJapGjb2HB9KofdpPj9Fdb0O0T2zBWLynd87M7YvnM32/GAzA4t6f83FjL6phG1EzKX5
0YWbEAVBAJ20Ef7ZUuxJcrHrkauUxSmNuEzigfzeHx4KDD2k50ExHmdaKOiMReFzB7vnOANTCcl9
iN29DmEpsoSREEMa00ebw9hwyi3OWH0J2PlrslmSNN1aZC1hlnD8pWtYXK7egfQrAOCsRFgAJqTZ
Cqlxl4UnkDTdIJ8jxIPctddJ9StdYSdwY3YjlL4twKDZ+CrpSi1kmE7cPBRJsM0y7zvWaDaE2pnO
zIG4DrLr0oNkQr3Tb7FGKFi29ShJPmqUcSNi71noQ522SIx/4w5Fvo9Xc5EidGhfzHp4LAX2FFM8
2n6wddsaJ9d4GF2Q+3lCEgTbb8M3T20Y7SPbX7uDuhimh3EOcgcTVX+KMaSdPeMs5mDbm2Dt/lXm
sC5qDlOUigUTw8HEUit3sUIJS8ntNu1XqT9aJNJV+Oky2u7lfAtn1tu+3BIeR4pzUXzk3MhJOmHK
GZNjohnQZt2X5yXXmvX7qvB6LD4RC3jH1IsNKccALdxXf3gM6uoUh/n9WF79xVKPKTFIH0RTHEoc
wgMbICAITNh417TmfPSuC+mkgvOXZzvZvBdzdvS7ZweCTJpPJ8we2wZPQ+iNj0U2Y+nECYBo3HY0
pm91n42UfwtYQAf/aiQDdq9v01QefW1dLWK2RFy/OgkzstFbd+iB7iYBTxCoq6dRQ1JYRm65OP7n
S5LMwDTKi+k3aBnrX6OJWPZp5kTZt6kk5Z/moet7F2xONr6jsiMNKWYupNKAYYfTRsRQRdssJUiJ
NEsfeIWs861AizI352aqnm2TjCvUJ1VWPoUWHAL/lMcp+CpVEn+XGxQjzkOd/sSVTzeLqC9hS9O4
xYYJ3mHEITlIQC6N+ZaUTDEntaiNgWBAvHXykhAMpPzjT+8wTYdWtxZRfxCTx/Sn3uZTjCEeEHhn
nRqFXyiUq0jHFjoaqrQ5PCXVcHGQAGccbYboznHgPdd5evbFtLFyd6ernvuzx2HhE1/z6MqXOXoy
JsqZ0X/sAhPrPy6Csn7OpH2cErUPcG/NaIyVZTwZgY9VksEwUZf20D/mEKfbBCZ/OIf7KUbWaAO2
XmbOZC/kBhZMuimj7U8xZOV0oQUCyYMYzUVdHvNR3LfDe1h029jlioQep/32viMVMeUY4u9jyYSI
OymOixG9qQVkX2tLfb4gvk2Ornib9+XeNdyzwWWt45in3tsaYKTSEqAkGUHuSGe46NW55DMbPa9g
MIlWgnx4Hl73XpWLlhztnJ0xXuwws3OAm/G+ET8ToREWe7UiE/sQCkoOsBj+DOnd9r63pl1j8EeW
FiYL9Gcu/IvIB9g7JaC/NFhcmTzPU/uHCG+nUvclaVLFdIFeDFMu+lSNwhFqb2/J12CJ9c4Qa/bI
qLKlD8a91IX6kcoPrQXmMjfk7OJj/Szo09TidjHYaxSm82EZ3cMQRTdDql+Oksepdc9TJv8cH1VQ
hTZT0Ct6MwSpnL2p9IL1EIQWgx6LYWVP31hyQ4BSBW3rz9zbQWrzQvdfchFgqxL7oxV5hM7XAHYD
nItJk7wwSF7FMsabBSz4jjvtrq8xDqUfg/neTtemnrdDlLOnIyhVy/0S3URPeWfbycb3p98ubjn1
KFWbtiHSEyq6WVEdc58MkNAhkaOBUfSAc0rYTFbuzbq4tf6bZfPEtBQPtuMDVIaPFEFl8pGIjIqE
Wk3nagRsw9M2uOQGoDwrOwycVRNsB1/HR6ewzyWBO2CaHNTs/OQpIL4hbv5NtfXqhMRh0+4bpb8v
OgcECezKyHS3ZWDsGGDeU2PvXKhUWSC2BoUw472NtvQtq6xlvYeDAUMXJ65RqEOaTSwwPIZN1aqL
2WcW3VWx4NskvPmV1puJozRGejAp56wA4ne+/Ow7fTA9Wu3SXc1FfSrh5tksfyvjL5K3nCg8xrP4
tDHpWBUxvzMCH2KPaL4YGOLmd1B7Gh3YRtycVYajs85uPTk+rpSEtVaHPNG7oPnS1Pm9mu+H4epR
29Ct4CxH+Nbllxr/Fp5UQDSvgRzf5YwWSBN57l7pev9JPH2paW1trMlGUTPtUXCPcffEcCW5r40F
qECHNaQPcYeULFuEHysNqDNyyAPzugcV15c801evMi9GBXV4toGSgHsU3m0s9Kcb97t62gXYI5vW
WNU9NaBL+oYR/auVdz+zmw0YOAiN2ZMxVTaZyBImvunOZNpQ/KRGQCzS4hMQ6Q9B5Jdhwn/em8GL
rocPBbfsLlELIN08wuKkVYrhGs2VfUE4e/EzJPHGiKPPpUQx0avVtge+KsC9JT4aHNIFH2CJH1aa
I8y3GQ9OUz8pLz+YpBtZfvQNAf6BRTzc3/gSYg7pHb7NSj83tv/U2MStkGlkIapGIfLMxTAyyWKi
ZaB8TcvH0pUXk7leNimDSXm0dVp5dCvSPmvaQ4k0GpmJa4QfrY22Woib0ZmnwMbBpuOOgKN0a6OJ
mW3n7FTBNk6yrQqREiHXcTWVVmbdgPhDMoJNxsTmPAomm5XH4dAn7D5ESg0B88ZS7TVrnI0pghfZ
0Nh0+bhp+5ga0UFVRtZK6X6EKALwdv2mlCfEjzx7feJhop1wP8NcLzPTpVZAwhIbhL1HAKrjJXeo
T8WSvA1thNqI9k92L6aKn5xwuGqaUAaaoBctwHCjRMYOOY3PfquANHUM7uiFH0uEICJPmGKqh5Cv
ujbK+W4MCcQLYkl3WGzNrlt71LQqM56ZWhAROMAWxgo46Tep6Jkxhg80+Kk1AFmi7MtdDsUuS+hZ
9Bu95i8dKj4hFGZNzXCsgZiPQp7JIzN633ltWFcU+C6LUf1YA7tPixyVZr4fC5Tk8fhgses04Bfz
4dAsl/spGTdeFa6F4+Ix9NdJGBBMDawCyqxJu4JIejVDADB6a+Xh/fGhvDpIVTzGXX3qX/VQDKsy
WGLB0KrU4bu0wQVSdnhKsX9qP7lhvfsyCfa92dBf4BRPxzDDv74gqWmLF5C2isV1KNDs1t4ZJx7h
txF+MgkY40/1MLKq96qrKdnsh9aZjqr2jrWaz3VZPJdDvo1KuGNW6+xT+5bAArI7hLAegwsk6A7b
2PuptRAo+Ja3YzLypBL7Xi5zxrA+sfD+LWowuD7YLZmSDFfO/QklJxr7Mjs3CQj1igCAwgjYUyF8
lZyd61k5V59zNokkssoazyiWZAx3ZQahSqKGzvz2aLTd8yDVmaC7TU0pATTKfq8L5BJ11rOhN/J7
2Qb4cT34GtZaDg19ql1dPc20VdePTMXO+F0wCpivrdULNFkc635P7yQzj16y/OxsrybjImBfK5qD
awxvcqq+wkyv5so7dnZ6YcTNTAk8CwmTwH3jDe737yFkbd81hDEqXkPM2vyHDxHB9eW7Vc+HuM9/
q7gkzMw45mjT3drjUUifnQHpP7/I8oKJVKeijekzKirjo0tJlAXIEhuDBUTC8F3hS+SAJGbEguo2
kxWschZOAktanFDSBpRiEle22URffVk9oO/fteQYxDZyWCv5Fbl+qi3Av9KYt2aOgjmcnFsSWJ+D
Cz4zQ841UaYlg49KkUoa1PjUMo8hR8qfvfBu7Jl0VrBiKrfPVoGY99rWRFBjKnMVi4YQPjF+ngir
WtNVZyuqT95Y/uX+QNY3+FgZ1+vc6gj2c5tNpYkXM7JDSSwx1408UKfiakD6YQb7ip7Ga/8VaAPV
HD+2Ar61DwmL+ZZZkFpfhPeOn92aXGwJ+qXAh/bskNbdqPbG6nBtwfAmXAlXUiKeSnaJs9OvDBN5
kOmdLUF9KScsJVaz58NDRGas9eKMynu1Ybx01LN1jlLkMhSsbTWcLGFfZcqBX1anJA83ZSX+cgNd
T4MaKPAIWbdUjCu83oTQDJHc4BU12a1Ro+gAHZGPRpVploWIrXh2EZaRDZggAmHRxjQPASLe+3m+
jT7kQBUbGPFFsJmprkeEUmaWHn2fdVTO5k+YDYLi8Zq23TkLr6ZV7GMxHNPU+SYvbC297FgLLuRG
nKyO1bdNkJWPPg44ZVxH92NQ/0vC5NbEE6o09yEP2dNPLNSJvUVzAqAAcbhTvZf+fFs+KqmBvwm5
4TXAHou1h7VVzugyjkeMtvFfGwFaqA352BvDY4LJ0gi5IjL75EJxzoZ5myUhHYyF6SX5GyS4bcux
bQx+IzUbWpxEnkfDvSn2WEbPssTCWTgGkEfQUNzJomDWHdAnDRZ6BAot0GvWcTLF1u5RDE0EwDnc
JEnnPvdTzjUFLGUUF0J676rBXbE333kFKW3UyXcVUZ2V2QNMp4pBQT705lsUItBnn0xEdYjXDrcS
pOHSa8/CZbAhMbtFLv3tSJ2O6Zooxc5dJTVmlCktH5TACN25qPO6ASNktQhgVXKYA/+lzAi0w6K5
eJwQqewVDp9WmO+NOd56b1GuyGgrwnk96OHD9wz+7mTr+8m5gLeLbtFctbi64PVcjJ7lu/KcaxU1
u26Gv2XGB69XzzOfu3RRpZTAoBMnQaLxHbigr9Lp6toBdZdVsdgrXvqakasXUrLpxyJUnIDVc0+v
5gGGs6Pq2sfZTXjJYernl3I2WEThv6nzawk2QTrAL1hds4VhpAy2TgC8J24OOycABqwjOt4TTEiD
C0sGfdZwcbH703VtgnihustdkLlrWxcnl9BoKwSaJ/rwI6AHMTjkk94NIcCh0hz1twreODPezai/
mgEDYgJCXPPqzN59KunCtXHpgSJNlKau1z4HOJi8ynr3pvApYeRWEgre0KWgANhb7TOYWewT7dp2
XnLwKVw9cKpYF6ENtCbjPI+IKQaemLr0X1KWRx7WFM9pfpFovSV+hm/zxdXWMy6dX5uTWKZXttXn
JnP37gjXP/3nFryfyEGky83bQA529INZon9JK3U07fFEiCHu0hfHLNhwpujLcq9/yPwl5gWVeJyS
J0B6WSgYtjuIQOX01URsgPC22tBaDEyBbICfxomHyvfuR/lquArXXUEvDS6usfaDFe1j40fCB+w6
uZs8oOhWryhWoUDMim+3g9U2BC+NfB9zPqJ4ek0H1NFMSU1ALLIgQRlz6egw2JIJOSMEN03c4v2M
oy4soRPBC8krQBigopddw/wvzZB7RN6va3JWVgCsclCBBAoCRg8c3GDis6Ub1njccz0RO90/yBzU
eBeeMDyeI+192FwLtbbeg6a6a+E46CB7mUyHtPZv3coXPwZwrTtYmciB2RWZ1bA1Fp+TephcNmIW
VjI7RAGRF5KZaXGQpsGIKlzoYuuaYKygIBDEIxxmzE6ZABlhtGJneD2oRVYZKUGhYwQJaqZShUv9
mLWo0dwgfdaxOrsxElKzd0lH7onmZAfPDgZVy9ZK1THFXes73/OybPG8R3wb1Gdfzej95EH3OMtl
TI3CoEjckI4Ir1PDPEXr7wlx8+wTcZ4aznMdtGzTp1UEGcJmTQJjWrF7tfEGdU36o+oKqSRfedhP
Z1I3NiNyNab9+wnpdZeSnMAjIrrgDVT8u9GSi4UvTCLvLN1wSV007irFfVFO3sM8oLXtKvb0XbVF
PSVW7cTqJGMTXSHivmttWeHfADOdlynnYQXyBna7YXwV8YT0MIx2/tTvRNodQ8HBbBmkR5fz+GiM
BbgjRaVWfhuBJx6qmo2ZpzEDywq9aB6THziEiszBGuuGUPN7J+xLW6h93eOgtShwW/WHaeOS1KxZ
mbkT9BSi5SnagRgGGSJnGbZYQvFMFdavM2FYm3zjo0URTwnolXfLwxHQ56B4QLYwAhOpBoabps38
gGPyMleK2ED/AVEJ/oMkfWwXpJjZsAET+uwM9cXuGbUzFgDt0B31CDlEl9aB24Y+ZUJErT32DNrK
z0DHfAASoNvncv4yZP1oVcGlzhjMNw0/M+q/56ysH6y42jk14da+enbc5GCQpe52+asCyaCxEpVE
rSENCP+5TMNaSnalDYBfKX1y4EAGLjwPqxnOe7L9lqgGE+ab3fG5Zw10gEnU+7lAhG74Elm+fUpF
eQ3j5jNEJa99gSnCxlMHhssD4EWclmeTHVykNBlm8QOGeDXnf4HiKzWCA4Cyy6irT6YHTwRB7LKC
y3nIvmEi2Zved5CbAfZjh8Rom/skZFGRFu4+4/K+0+GnA6TZhVTQYtLy3frHc8z3Pp8PTCKf3bHe
xl1yq4N5E1ojiaoG8654CLCnxYe8EFREBk51EFWEidxHWXdzG3W13fKxkUAoqVZRpRBajHIsm4li
xxQwovcIuT5zy/nIhnjVFO41a1E+T1QKE1ioLNco61CmjibZeQHZhyYW0cBqblYavhQWdOqgDm+O
sF+IePjVjDpGFUBOhRbhJ3sgHg/eNMAxC/pD64r9yMsfF+VDXLcnVlPrQOBz9Y2zjoL7wMR9Lrpd
lMK9yzi/KayxpNJGe8574QA76SbC0Tjk66hkAO1i5EZzZ3opRLwM27QNATGqyWM3ol0uk6Ml8sfJ
Mt/ying4ZW6IP4BIteAQwbjaPlNgD5lBPbTnsMeoCj4wNbOV9h9NeIgj8x/XWoIYRPvch3LLlb9J
Rm/f2gftuiagkcI5eSbEtip5Ijp6uh/IquqqfmONBZlaTDVRppoTGjQXBa4eWzIlpmwz2S4BNGo9
Fs2DnbP25p9JQmvy1BewLCNbrDF/5kR4wbi0RjqHWIPQnvsF20UIWsmMedZgYBrB4JN6ZUJwPknj
ZqPwmczsoVVgi6sYsYVBLViTjezSAa6sCXpfbsyHoTUvbjbvK5PknclEbaPylphM93vog3PX9rfR
BMGqKvHPUvZ7UNIHNgskXKMs9SSer1DlHKk1iu8xlTtVzZtWsrC10nIXYSYcy9jZ6NabV2WSvHSB
heONY96C0xCNL9lUvNiKPBF29RxCgbHQZjillOz3bmJ/6IyeDOTvY0pVvjF1uJk5iDzDoQqA6MRc
Qq4l/oI7ZeZfMva+/5/yW/N7apMZG8/GXxx6t1qEai0NrKXEYO6DYjwS03fK0/kzEBEilzl4CUq8
6l2bHMhX3Y6QSbn5MEGNUM5k4r/1wfRRz/EzM75tQWpko/tdQq+GsLK/QjqKwJhGq76qRlj0MI8E
pmVp1xfHK1+McjBRIw4fTHPL3ZI0P7RaoLrS+7jlMNXB0ltnSDu6kZkW5GI2L4xyy7zEpChqNHML
va6a72srWneOvskywzyewYoYOvZOToWhMCntCzXxkjNXX0vPZW+LnEnZx1QHb8OExTHKc71Eq3G2
dea1VR1fYAJLrI6rk5cHZ6fQ7j0FBVEdo2ZZMeGTAa0pBBtaf6CLyBYTbGOblySs2gcdABnnb/7W
NrvdJvBevYH9pKmpXzs6/TsjlK8lDIpQQxRQIx+CMIx2Y5LOGuYFYci6+zFK7NgaBwyAHkA2Qd98
oRK5pWJyVkYzQnG0LsagP6qsRgNm0m87cbKLdc4wqTq2CbKLFJX7TEZh+dhHzbfjUMLkFs7vUOqT
Mt1/PKhfVLmKxU8DGokfjZaCr3UMJhwILpDBOmX6Bwnhljq9f3aRwuOfKgyu/wIcmp9FqMpSoE5W
4UNw7sUg9GNpJtTuY5SwO2SMnpbgUqpqWzHtTdP8bwA1Z5DnVfY9WQzkBgHKFDULJh/ic0AW9ymW
ryQ/rt0gPKjhq2V6ETG4xU6bRtR/2QcQe7ZNGUvKDxAzzzG53GFF/zpz9Bp0732vWOJUPCZxvKlq
LMyFPIl++vRJQMv9GsB8z57uMTTFeVR6I3r5aGS4V9AfxXxh/DnXUHVPonHvIOXXarpXg/k8TcPR
8zWU6U/IWSuxSDdYYs+W/+nE5QPxwdsaU/xAtoBGeLtySZs4qMQstw1aOlJHu69WNb8UxTj8bDJZ
Bvxk6z6FVakSVR3GxmM9CpApCPvmOOLmfBpMBCaOAk/GTAkBBHDxtvamg98V2aXxmhoDsUSTVZBf
Gj/lM3hccP5dzbSWUAKP8Nh+gXeMHDAdrhWPhjMR4UVUER5gaf2VMzuvHLZHCxkFyBWeo+liIzlD
qcVqlY/0YaSbCc71Irn/4PQR5bYEONO+e3rVN+duPpvdIj+hiXB3GcHnOSqle7B6Q7b1C2MNyfQ+
G64g/RM26RbblOZl9veuereDfSOJXSjlOmirVSQ/ZQx/1NhYALRHkqD8eAdscmXm5TpS8AHCFcJh
jRWYhJ/+P9LObLtu5EjXr+JV1w03kEBiOKvtiz1zJrcoUtINFkuiMM8znv58KLttEsTau0v2XZmS
gpnIITLiH6x7myYXKIXqG6xMeiV0fVZ59wQplQJkUO/QR8ubGySt9AyJ98NIO26yzpi0/1lDAF4P
Ao4ArVM//aQPNFBBqU4uCbdJu+fRDuc3AhWSes8eatiuCR772Fdbu0EHDe2eEaEF9HyyGM4sMM7g
loQx5r2vy5shfwngVvmuw3Pzp4L4JIYClINePbhEbZusQ/B1ph7cUdpky/Lq5zS16PM5LF/dC9dh
SZtc4Zqo2btKfRsD+zNhHAbEDKAJIIkCmo2iL7KbLy29LdwJ62u9RK04uygc5gP16W++flkrz3Tq
sQRT3Cv9AeLohu419Xe8V2ndr4W1T1A8NXxUgSEFehcZkuZo4ATPg2ke+hIg2kp84/NoBQbI9jYD
cMkTDiz8VU9l3OASpcXHSysL7qbmf1E85TgH+HSm6TJmWPZm5IeYZSD0Tq/tIk63gQE6iXyFhzfs
Fi6ddio8r1NQvmryhKazxl7Asswuv/r+Jcu4qfdUTnA+k+1l3+7A/KxKOmj+SiFXSvPXaW6rqzy9
ltokppXlX9PwQq/vK1RCGugbARWuddHTHsnXVnrTxve+1q/BYGmvJQVdpA+EfofJhdr83o9gPm6r
7iHSd4bYS0/FoWzPI2Ol/bB4xJsUhTXrkJW7FhxPOHV5gChHt1Z6hOfmICjIk9ZH9zXF8KLin36O
wDPUweXUp4e8Cnw2lU9FfRyK1zyCTNK/5rge2DwsHOo9WIuVfMIov6jDW15mJbQE1wF4gJQ+0pdp
ujKov/DeAXaSXIVDd9TQYcwC5dLkUQBDhmsQcsKVzW80firiq9QBSsqTAfGggnGgT2DBFzafIdOP
xrG00Th4qqBBKtvcuVCai7L+3sR3Y3Uc9SvoH8BD2RUe2dsRsSfsFBJqbkqx0QbOYBft0RHNxPhR
YECB1AcNRKpHEH8sxC1eIDdU/hMZ8VQHHw+dsQ28TZ8B+D6M9b73yGRa0NmrLldXkFR4pYJ330/A
LLoescndwOpLA+rKwBfFRlTU8o9oQOiol7cvbvjJtK4STcBXNA7pJJlhpLBgmq1N57K6bcOvShzv
x0mUX2tWGHWAlRHVH7TWyZaX13ei3OToQBXOTTktP+op5kbLfurqQ5Ad1f4rHMkExipIBMTY9hzq
mHxE/ktUHAr9M3VByUHSG6wlJAKie/5rY1rwXzKAjjzgoHZEN2qAQmx5nbj4r29U2ko5L2WztXdO
BRplq4EwVV5k635KxL6R/ANQ/AYDgWuyDlh3NJ5WwXA70JTiGbatfEB0LXLp+Sf4tptChYFh0EQK
8Jqy8HDcy/4rSiQ7BAPWNuw3T5LAmLwl70v5kAVbz9mHiDCM4kHvL1qqHuPk1FZ9dkHJ1mPJ/Xkw
lanp8ZWL149efHtX9OgL5k+V8ZQB8FIek2hSk4DjsE7sfFV4Js/g31FDC9pdiPCnWV+Z3DGTohm2
suAd9AMKH/jXCGUr0AcTiETwdhwCZFbQ57cPdXYbiOeAeoJAWyaKb2mLgTC5VEa0TNW7hgu5b3C6
MjZt/R25UKO+6v0bGthRBkpp23QA4AOaM+uaFZo8+OCuuR6F86Psr/3hR6W/IJlagM3NqLRE/XWc
HbtOgKw9hBMTtr8sBsT2/Nu+KR+8/DrvxjWObvsoREwfLUb3pg6ePf+HA6ehD796bCuOrRaxCTW/
bsQesYHW/wyex7gL5T0uNw4jRwTIyXYa/EKP+Sn1Z137qZLJjBtH/8IT1kA1W1yp/R3KkmAOkn43
xHBk7jsQgR3HEVsMa8shehYe5UKc3/p7KyWnZUaii4JnFa4icYWCzXM5XRhUfqmNriLWd+buyPEu
JFZD/iEHojPcFt1njXK8/F2BoOU3+JZ+QgF/pZeTeEGMYEPuPHjVfTrsJBm7i3Ad+sH6lwr7Jhrk
pQDpCYhcXsJyScrrEgSgggAgYqRNfYihJiejw7F+6WtXtfxeKt8s5aLFDiPE304adF622rcKZowK
urG60IIfGjIyTfKgVE+josN+QrhGcnnAdqH3mrIrDIwz/fqiwh9WUZznaMBsA7HMcDxYJrLRFGlJ
nX1voxlPYYYOwWVpV9tOf4oVAbjsIjW/1NV9jleJ+iUFYuPyPC8xXwOT1mKlM0x6ENc9IEjY8qnA
weUog2ijo25pupcKmxetIB5qG50LJm5uXQEmimIXR0uyE065r9JHE+hqGxwnaAXLU3g6xITDpCXV
oONIGRB6et4BaYbrgNBxclnwJhf+V+zVsvjSQpAzDI+h8znXQHGpn0U7layo3voOlisPKhIPtNHR
LzjQR+Lg/SbVGDEtHRT/TRk89skXy3lqStpCB52mnM1BJjvu3e6bpJKeIL0PtYPXTk5SeWPGOQCk
ZoMp3K62yzVgRE4GVC2H62Zo6cbk+zqiG7pTHe+i0ofdQOWWVylP/S8Z67DsD0i278cq2XfprWFA
HtZv7VQeKgURcP1QGwB3EJsPD4b1ZdLbD1GvAz9WWl+0KNgCX1xXoGFh446YKdoZPcvmu2bfSigw
wNMpOIGah+LL/QdDqkT0ABm0xv6keC+1gLEFEdMJUODoYQCXCBTCvJ7AUGb3ZKHj1PnWQWTFMdP8
by6OOXYhWDwT0QxsEzgCDci4bWOCRC/YzTL48WJVNc4NXU7sLfpLpVA+1S2Fcgc2RzzxNQIzuED3
Yu/jPKcFIIsRSUGR9yuIXZ5+Cfqgaoq8beZKzm65kfQ2VGzgfa6euIu3pTmR0rC+6k01v8nKTKBO
6YJncaJH8CEI8SIGlahiHVjOoZ7gRanvfwKzTN8UrIcewIB1rP2ATgO88+pKlYjS9ZPugULDeF24
+l661j62XQzN3PDVtygAZiwgu469i0YWj0MB1M2hKnzfyMq9ED66wIPnYGif98lGCZr8OawLCFsD
6uyAWwdyLacJfu+dPyogqI8Ug3PdOdZFr+eT/uEIwVqyA3SDHZ3jH1HJ0UcNvpEXXqrcW5YXHdyk
KS4bC9DaUKUASaV6kxXms61pPZJFLLkuySmxeabGKY5+OYoD1a3Nr7uKOvMZq2SajFZn7Mxeuk/A
HGgs6DUSqj09WRQQqd9Yl2OCqj84SfK5sb91FAg7Sa5b02zed5nRXKmKV6wtA/spq4NGbwrtliIv
76nxJobr4Ogl2UY3XAUkenEiIMvYd7pDIdEntVqLEj41jcVDDpW4DtUXXYdF2XB/ABzghZqv1VKY
m6SgUZPR/UgMtqwImo5CPuoi6Lj1JuYpyAxE2XCZ2sh0DvK7rYBTRyyTa7aGK14V+r4XUj+UXnno
g8maKLyU0kKIyOmhVhiMp0ja216PngOKJ3B97YuRx84AQH/QCnp4MMOGSfWQq7aiQ57ZCE+WzeRl
ENGkylFpVE0THwt8CSBI2ZBWBkTjXT/8CRoXV2BcXBt5FDhxKiFKzEGNhFmKy9oAoFw2FE+yr4Fh
H1uwfz4UhE3Vtvs6t17TMfruFfRH+N3o6PSon1TKS+9D7zNoEqS1+lLXEz1c+SFC79XXlc+ZRA7F
IbXXlZsY368GrEAlSgTvspvQCC5qny+uJLeJ7SOt4eNGyRk36hc1iX1s2E+Ad4A+OukN/S1Bhx1G
T51cwDjctRbPcts7hMgDByF8apzZDLOC1Fld6la111X1KenASgL/AXwWbMISYccaAsVowi0x01se
xyjCmeFDUuJgHtWPQcV7qXLQWEFxUKl4wIhvsavUSKNosNFr19JxDDZDe3CwyqJTVP50G2rkx1FS
u6fNE3ocZV6tQv1F/1GXPjLj2M/yrDdqGXTcFaX9Y0i0criIpBoZX0zZufW1rQWW+snLE4E0jV00
iCdr4QB/P02hM5go7nUA0WCn+Nl1NuqjyaL2IVcahomTYmggZ8Jp1MN5V7oG/bUojaDOeOGANppQ
oGVOLra40ShCotRJGd9GpLYxU73a8EZrg23XRZBrQkF6sR2qOulIMobqexVPgKSwsh3n4MfIAbNe
6BrtUfIQHapBNtYjThDnUN9HMWEDQhMCoqwSkRziNhzQ3hIuDEVNhtZ4w7mt11iZuRgxdkFfyMeM
2Lwk0cAKSZHpw4/KSw6hDlOfPuzYLzE3GVPpil6TRzWQPmyxNuI149A4z25srdUdxGizWoAVsA2E
DEEHkx1b1Nl8M3XZo6qOasU+1nzDuGltnhhkF2NCV3ZtOE5R/LA0sOGAibMiuEpcxx8PYPHG9Ntg
CIMXOmXzPnpA8Rf3TSUYJJJ9wWB22n0SxvTqwDy7DckSMPMalBbd++7Kd01gHJQALb+446XfoqIq
MnVg2UauWl7ZZhw6YMfrKNZRQw4DW4WIoCoyvy0a8qovtknBc+9V9ZDco7vKe6qS8ajfpok2BmjX
jRr1sqoCufRsx8JW0BTugkiIVdbSzr3qoqRN40011NnwRO0ywWKq63AwQ3GZnRhIXSjXiQ2G9pXS
NM8d0DB6vq5MD6ePzneMy5R/FG3vmnM9+F5lg261KD5GJu9jC7wSKkAxatjjWoeh738BsN2k13Gj
6lxlaPLCfUgUmzeh7dA7f/FTGiIPsMG1+lvaas6xd6G+5TuzAi6nsoKBvqkeMLV88AzB89FX+WyG
SuP2mJauVf8wrDpLvzZl5tl3mpIN1c7LuoZ+ry5Yu7KzDAmSsszFQ66ixInAhx52zj4o6g7/a6VK
kb4saEPg9zAkhoBNU8jmsjUhhnU8zASbCS8r6VmCdyVql07BXCHYPsJnloGVB18aM5v0UPXGceXP
tNJU/y71ROMgIaXEYXudBeB+qCcXEx45t7IeO4/C9ENucLpZqfu7V/U18J6BD5gdhbRazk7k2nIa
XBFYDCxdO5cnJLl5o3AhC9fKqYiwLfTnssjBavaVZ3yuZJI23BNJTL2Q90HjRuGQ7/rOHRoLgKTd
8oze/PaX//77/3zv/5/3mt1n8eBl6V/SJrkH9lZXf/vN/O0v+T/+34sf/JcN01rVTNN2AHZLW1g6
P//+cgxSjz+s/VfjBrpoGvDnbrLXUCorss8Vmm5BrFyfDiQXAum6ZgthSsdxdOt9oLgLxtjzkRHN
utzekSF36yFvUCCqzKv/LJL9PpIvIU/rPfeKW//xbMpsABFI24lIddenQ2nLo7JNsi3VMs359NmB
DAaAudi3OqvyOruFW7IJXr099pB7vKsP7YN6sLengy59Mt10TM3WLaE59vQ7vflkXhDYvV4CCqoa
5Tao7X3S0q4dwh+kaPenQ01TNV8dhmYI+uq6YIDO+1BkuVlEeZ/6xiBvbZNKHuU/0D0unIaoCS+L
MuPl0x1OR10YoGZAwNFUKXShzwcYAZQBUUT7fAiMdWtcQ0Wj1GusuddWpyMZH8enGZolHVV3hCHE
fCqVpEw1lbK2WvygGwlpPDgTQdOWQggNlq9umkI6sw02yESzNI8QkOR2lr0C63897EgVxFrZhGfW
48Jy1KShCVsaUpXGfDnqwZCqvaAt6gbID+m6pKQSoI+vxlF+ZhVOn362NAhlsAK5KXXbmMb9ZhVW
dWqJwAdYiCbxQY7qd1VMdTb94CgJSvqk3AKyX6UaZ86RpcUhaaubNFUcS9dm8+no0k0zD/2VXhhP
ss7oxgzbQbRHfFpvT6+OhdWvvQ01rZ43QyxakpCxJlQr7gVukblwsKP8NDbxjRFhDmU/nI63NDRT
N1RpWga7Tp3tNrU0fMuF04pVF9hbvzG6T2Oom6TBDUUCEEy7X4gnDdMS0qafp82OZDvIHSCsmJHS
ulkpoGMV8t6iLy4sGl6nQy0tTEt1TMPWTFuyNt9PZa/HDGKCoSYdjlsVVkcu7mJj2/w8HWf6lWer
EmisqZrStHWyi1kcve4sROEZUq7wUnUmrVo1pLsTJvVnJ6e77EijPzONC4eIIJRuEdeQaFK8H5sd
uFU/ouW7ohFbZhyVvXMNksExz8zhwvIgDpUvIDC2/uEGVWzu70Av2XFDXe8SMx32KmLP4cSSywx0
6k5P5cInE7wjHdthl0vLmq0OwR4uW71BRQMVoC32Q+GD5toh9Rk3PDODiyMDNiSkwXGiGbOv5tSR
U9gOHJCpFC8nj9N6HY+PCRjc02Na/FSWJTg4qLJTFnr/qUDigaMz+FQF3bTSRBDTuDsdYWkBQlkR
QtN03dTmx71uCkMiKAn8NtGuRz8G1eF7+YjuNPVDqG7pdYbHyJlhLc2fBoNbhVBncCTOPlWSQL2u
QlqkBsqYKl0thRpAHZCAIBx2enyLoWzdpvIlbVXYs8UuNcfpHQ98lJ3etojqF5F94bd3Bv4SpwMt
fSrN4S5TDcuRLPf3n0qkmhXBl4ac3nqfG5AmpO2Xp0NoYuG0eBtj+h3eHPB6ZgqKViqpNfJPji0e
/K41kdQ1r6xJpAQLYycafx+Lwt3KjOY+4swFJbLTv8XijL4Z6GzxmzYVrsSffokI41JX7oPo9750
KYtF29ORlnb02+FOv8mb4Ub+0Pgl6oIrXvC8JpAmGZ8F0lWnoyyPx+IgNKQOmnK2x1ryyNBVwXSG
qMOFgHV4oW5sVJmTc4f9HxfU/LQnCfhXqOn7vhnQKMukSz3WSFYO3iUqWuNFb6Uwl3tMmEG1OFsZ
V9UeJ5ISArIBT151o6MmVaSoR8dDPdk0yJUkV8XY5vBeBrDoJozX3ekpWZ74f/+es7Wsj2TrAFOn
nOU6EvamUOJd0v88HWR5w/w7yGwx92Po6+DDOAS8GwEyI6TKfzrCwtlm2pbucIUbUpjz/ATqN5Ia
JsdMqmdgi8a+V792mm18Vu0ezFzvZVDNk9L31TNLamH+TNtWLdu2HOHo8/vBHWu3JL0jSWmC56Ar
ok1rpwe/As1/eoTnAs12SEObAjolgdrBBFhUQV2DgEy79D8LMzuv3aqNKjMgDJMMDuBloCsFwP0X
gjjsQcHcCXue3ZH1jWqT8rU6kT8Gtv7DU4ERWnB1/rM4s+e2pii50fs6bl80MGPrMcug3jlnsv7F
D/NmMLNrh9JRUfvT0oMrU5n+IS3yjdOeez4tLXAYEDa4ZdVhqc2OLl8GeckX5zmo3sQT/9b/OZqP
sGD3Zfd4etYWdisZyL9DifdHF6l+FESgYOkzl9uwug/D4MxuXYygSc2AhaPp6vxtm5ajgxoFUyYd
Cs7MmWz0p18YxJsQs+2S0cJKHW369K31Y6z8g90g0n46xtKXdzh1eKHbmm3J2dkJe8jNC6B8MKaz
L0qQfivoV2qlcaZotDBblor6CfJ05IcfKgFSRlCjIr5Hb/vpQUNTGNYrgtmnBzNNyOzCIorlULUR
mAbM78bEMaPUN4hCGxfPyWCNaHK94h7DkQ/47OlgC89XbGpA+vFC18mgZl8HeoIemh4EaB3Q+75M
ev+2cGGku7mjYziO/gvCHdbBrc6mAOciz863NgucBvHDgks2rj/7sS9uWkmF2nKBTSA41+28Bupe
hdjDmTEvfEYbyoAjbWmq0AVmkRMUG+r0D+n1rn4Kw3FXV/mZb7iwIKdlqE+nke4486csZd3KtzW6
8XoFAziMkCkb2uolRctoc/oDLhxHjqapli5tNrA2f4EpUNFhDWC90FYaKu/5aNwnPXLKCLn3V4VV
afTQfLrUp6MujI+oVMU02ihTIen9yZQmgMWzWEUmuM8QaPjs2JjMo19xOsrCh3I0wcvS4dXCIp0d
tZUkeVAjopgoXdqgilwUpU6HWNhsjkABieo2eoNQv98PpEccrZKCRLSd9EEUmang01E5RniK2psi
/vy6eBduGvGbZDQINdtuA5K8Fqt7dKfhnAbQQg6/MCimTZ9SIVOK2UU4UjQF0UAUXoE1JDOsPVPz
mQx2G3X20+lY2tIMsmM4dzm0rA+VDVg7reNlpMjVVkMGBPjR2nyJd+YGqs56fIKPguGeXa29zblH
xNLyeBPZUt9PplGblQIgjOMYFnen2iut0/anR7e0zt+GmK3A1hROq6VTiAI4ToUwpVuCU/bOfLBz
I5ld9DrFbOQwuCNFMv6IXOKFQ/vn70jqngZdHEdKQ58fSa1slE7xuFbyKL1VtPvSGa8h5Z05Wxcn
7E2UabW8WeBNl9blkBPF6y3g1E/VkG5j7+fpr7I4XW+CzA7wtHJ51MUE0dCxQpgnvBZR8+fv+nfT
NV1fbwYSaU2V+dOXQGN2kpwor4N6+PQL4+CaUKXl8FrSZoeP1emkklOPPyh/2u5Lmx3/s39/dtqg
XBIkQK3wL9abz06Nb92Edj0dY+Eap8r47zHMboJoKDgZXMaAejLOIrV2p6IAOWiI3ukY4nH3IZ4N
kvp01KVlZjpcQKQsmkGd7v3X0WrTQeufqC7kEi3CWEOFflGfC7O00N6EmZ8wtluXiZEzgdnwouHE
pLpnVtmZcViz80Xxu0Qx6frD5EQqyriSiFO1xcvpyTo3itnpkgWwTtTpZVzaL4Xlb0jIzyyCxUuA
/qbNGua+seYpFa+H1Mynw4XqufugbtVX2Ep0l5Q10N1J2mA1XKONvUacRXU2p4e3lAHRn7YEnWPh
fOhniRYSXRxM3YnJRTJAsbn83cYsfPQeg/BM5XZpKi3KjUTSDYOC9/t15zdV30S9B7uRTJy2ILzw
5MxwlpYEzRauUkZjU8t/H6IphjxUfIe7oMyvqlHduQOy+21zJhNZurbfhJHzy1MbAY0mhPF89wJy
J9OFZ0MyXChR8AuLHI0QDf84kxLDPB2xRsc1jIIPZJfWY6WnuLIi6Nv+QvvIeRNGn42oqU29HkLC
BHWwBWWy01xn2zfqmZTgj1N59j57F2e2Z2ulGUQ2rTe/2hY/y2vAS2vsU9atvHL22QZm+5mIi4sO
9pnkpSbogMwCeincDSiMwJeVx7KbaIjJ9vQWmtbUhyG9iTA7IcIxN528IYIlk899k9wgffTcFFil
lBCNpWJ9LbrMmvSRz+ynpVVI3YkXBNuJZstssXteZIdZ6qPsNuL3WarRpWi0A5AvpAiwODk9yo/B
bN7uIBBoLZp0d2YLJBdjZJoBSm8cYuq3WkffrQwmgUP2QpiCd524eqdDftzMhJS0yJB9VmnKzc6L
DtSaJI9ACtXyHmwLswRzHDcpkNIzgT6uEZsiDp1oiy1AV3gWyHC8oXYhCq4Apt71vvMTkSl5JoZ2
LsgsJ8ricHCysC1I9Y1LMz4EkFK2yHd9avDJQK4EX8UNFL4ziesCOmIaGw92uqfgCOb9WrNTMtVv
IAhxE1u8KiA66CslcdV7A1Osoyy1+vcs18IQGTB0cqDhpRFqVihvrALphOfqv0vLiBYW1RKADeaH
RiRgLi/yUqY6050LbM9WGvyuzleRmDkHvFqa8Lehpl/lTRLqj3lstDGhOuwCAUvoz6jNnTldtI+b
n3UjTMpZhqBZN+93yhJaKXIaCCDuw3ujXxnIaaG16uGcGjnXyd7Y9GttjR1ze9eN15WsVx1W8+g0
nvnOS3tlQjVQi1I56OZLGDibVVkouELztgVA4qJZ97l3rZxNixcDTX3QaUuCa5t+/mZW8b8YK+B5
ZCeui5gZ6PxVhPX5im5temZM07Z7f7Ayt/RBKRoS6QM2CvymNJJOsi07eUlObK5qP74PK+8ILAaL
8fhMXvwxG5/igTPgfENMQZ/tUBs4ohIUaCvVo6te2ROTwi1vbQViE0dUc9dXOC4muhVvT59zy+P8
d9zZOd7AOQz4apwMQQ3dq+hVGmpgKwav3qtQvqtN2NeI6P5CVMcAe2BTIRLzi3EcNAV/WuDwiud8
ayPrrsQDcCAD2TRZcAuI5nA63kIvGGgKhyw4vgl7Ns/N4H0oYWbVqGlElrgFSeVBEiv8S6QjkF7M
/WzbyTj4piftsJ5aLmvA4OSjvVVh+VWnZyZ9aR2/+W3mKVwy6hEipPw2anQIna9oOqCtfWaKF7Kd
d0Oe1+C0ukLdUatYUVA2Vw1y0muprkCmCm3jIyS4juDQbckjz0z1lNTMd87bwYn3mxQDPhn6FnGR
8PtubBEQ/1I+1etohzDjmc+6dMq+DTV7hoNJ83zNJJSWI7tc4YuS0hY7M6ClW4Nq0YQ3mursYjYe
qVQUq0DjIwBrBlBcx3YdNriPxdXRK6NzXdjFpQG0xEIpRgfoNDsHkrFNcm86S83SxoZQKa46HzV5
AOvaL5xwHDf/ijTb+SW0+DIoqNHGTtRtVLeIt3Wh9hsFzaewF49eYxab02tj8XvRqpjgJfTH5k0r
GlmjhxQPxfWM+ewG+6YYx6+nYyxOICnHhCwBtzh/s5RqnPpNOZGSmwm4Hr+oiIGlWX0m//0wFC5d
Gi/TiW0A1Z3XMazGayjWU8QqXUPxtk1shscmTtv4zCW/GEdX0f0AjSO5X9/vJjIkC4Q5sragz1y0
K3QsG2Gt501xc3retCmJfrdvGZFFdsT56FASnneUPS/TbLOjDBCqbrWrhqxEq7aNvmemHl5FJnTQ
RgaQhocBKWUTdnyXQoE880t8ODymX0KIKRcG5PcBHIwNVggsmGktNOyJmxSbwqBMId2PvXGg8zNR
pVtj7VYa+lDjJLxnthK9LUWc2x7L8zH1LnC7VsFhz3aipmqistMEd6za1BGLHxVcS3xMaGtf32Yt
HixotKAGibXOQZL/PiVoIZ/5+h8Ws5BkOTrdjQltRjLy/uvHrR4AKiMLqVpY4prdXVYyvTCkfQ5j
Ng1m9vHfBZodcl3kVLFwCASCwFsbqX5bIJVlmh0cqQALm8B+lBayMqc/9/Lw+N6MT37sQLi5AS3U
1IuVaCNsEUIeV2bsTWo1VrD9j0LNC4Kpr3hhbBCqRBgmT5o9/OtLjHzOnHAfb90/vti/hjSvCxZ5
08CvIp9yMQCURR9eVyjaHcurJh86nLk3XP1ibUWi3OYsWkCsKi6K/pCgK1x4j78waCTTWKq2/rFz
MNYIAHkWSaXSqp872a9lF22HRn84HWbhjIIcwdMVOD8dzXk25xq91euJjcqKhgNk9zIG5yA1yxEM
nscTRvYDdhrrVz2PWhPNEszaYo2kZQzr19OjWNrwUzORzqiGqwbQivebjYNFqax8CoImBibDeneM
0vazEY7+EeSgfe9BcsJ+FZ++B+plyDBofd3mZ3KaD4+6aQHRVCCrh73j2LMDf+irFhlIruWyNL19
oe0T5Sm6SllRZePkt17tDCvkMZVvp0e/uBXfhJ3eCW+eVrmewWVTCZuBHswn0j+ai5Ni5ekw2nSQ
fDho3sSZnapG7cLGnYiwtpqThqboUow3MnNuYzfaopyHLkuMZXAvdp0rN1qjXsR5eaasuTTF1J1B
aNBRm5K692M10igNa0kGUmmPKGYVV+RByGzyP3S6UkSWbMQ7hI/uCAj6c8yKD+kk39dSARcIwk93
3fvgIvHitqr5nGOiPde6ZuCXkx4bXCfXTp+eg58ubRyKxRT4ecsawOveR0uEO1TJdMIWZXLt2PWn
MU/OdQ4/0qSmIem4j8IhWniWu4k9DgG8PGQvyxBGuCnzm0FTkakwouy6Aw3zYsJd/qL4WX+DMJd6
NIYqv2tM5FmiEF655XK7iyZxborYSY+nl9zSyn772802VNIZmV8H/HZDh3xMX4OgLD/7nnMmf1r8
rm8mYbaBpCehydictd2kBkQZlrq83ABpBKLX95tfGJNJUshpCABsjuLwcRYImoETt1EtJP3KbYCU
ATiqXwljUQM1Wag6SKPZ6skctQCpzcGO+FA69LsU3dHQ+tO4qWn9vAkzfcG3Z08XpCOGQCBhoqmS
3eERNYA8A3eWvfaKfq5ctbgnKANIACqmUOdlM0vTTFEPTrEKIv9WbYdtHAb+mXNucTUAgZluxOnR
OEvcihBfmkLxS8DYobaXuf8Jdu91FJNLNUEqznyn5WhIQkyPBPEBth+EoSgUQ2FE2ACtfM1/Vtro
KdTlt/rPv+HocIHpEc70TKBAPhuZX4xF4owhPhstAk8WTha11hTb0+t74RORT3CW0LADTjfvSmqI
f4Jt49Vj92NzGdXIbCGpkp+BnZ6LMruLQqgvbpLGfKS+uh+znsMo/PMDAbZBQkFT0OatPTsVwibB
mt23y9WAronperQerTPv+IVR8C1ojOic78YHRJebp8rYde4kjvxdtx5dca5DsXCAEgAw3CQ6IkB8
vt+eito1ql8yhjQ8xhHCbi6aaYp/Zg1/HIZJn5EiC9VWIK3zS5lkuOBGjHDTCo5F+N2Q8Zkt+XEY
vOVUk93BbFF4nF28Awh65FYHnCMDS79tFMXYGINqbEOvr3enl+9CKN6u1N4tSpuSwvj7GcN5iqaS
TkMD5xlH3kmkegXy46eDfNz0qDhPh4uEvSsop7wP0qhBpdaWw+ot9RFNILLmDPRRiUFEKFPILP3o
+3+2Si2IOR0AvAWhGzjTR3xzUitJOGa5zVLw0a5ZOaWOFYRmRytIQ3tNq6LpkjiOZxH1C2vDlDxi
HORTAKXMh4rhtJZ7Bku8aePwS+zTW08b3znz1ZaimPQyKRqxAD/cdj30NNP2iDL0+b0bRI8Il557
yEz7/X36OyX3EjI5cC6Og9l5EIUeksZmiP0X1lZ+jPOW88VJk+tx+DoqP04vkIVYnNQ2+CTG9JEi
kIsQ51MtmfRCk+ZaYrWOHkqG/RLVE+zIaJ9GQVhvTgddmERObm4G3WadcCC9XyEibSqlLFEVU+IO
USh91EBJyuTidJTZM8LWERngyGMf86yFEj2fRzyeCu4H3pmZ1VzUFtozPtUJvAUeAKuvQlR+e0QN
g2G8KBV1Z2Pf80/k33+/01ao/tBa+J7lQxlgeTP7z7/fBN/LrMp+1v8z/bV//bH3f+nvd/lr+qku
X1/rm5d8/iff/UX+/X/G37zUL+/+Y5uiyD88NK/lcHytmrj+XxWI6U/+X3/4l9c//pXHIX/9228v
eKWnm6Cqy+B7/ds/fzTJRsDqmjb2v3Qmpgj//PHtS8LfPGblS5C8LPyd15eq/ttvirT/CjKAe28C
23OeTx3B7vWPH5nGX0GSANhlj/HdeAP99pc0K2v/b7/Jv3KKTYC6iYUE6MTkbyGCPf1I0f4Kt376
J7WJZuxMdfH/nYD7f+yvf3ybZVkMDRbD+41ISc2EB8KlDJLWAFQ+uw08FCQqMymztRHT3V83pY9U
vdcHyadCFcVz5ajhy9TW/Fl1Tn3Z+BiE9O2rWWDEldnaps70hge5565bLNHQlnea9CINeG6tVd/M
H/DsGcBU9aLEN0eL0ZbSlfZ71RvuQ98YLYryI14BA+6yD1XaxNfommFxEA3GK1Ls9bM95u6rliLV
nAWlct1hMfvJqBJNWzVVlb0gtTHpIpVmjkZdWHx1fSe6DaRMP5HS4u1XpFgeC1emlCc1tcU6uLec
L0putbjv+MNlTyX1q47s243w9fAOZkT9WNt5Ha2MoNcxZyvi6qazMg9bQzO9T8gprgwraY9+VigH
O+icKxOhwRunbL1PQR2a12hWeA9VM/bffa9zscTVs8ekLnP06myE6PqwVQ6NFmRXQ2mGQDNxc7vM
0Mm/kYpfoXcfZ82D0gctroBDHq/0AVtE/Alwpgc+XgQ7FGiQGUTqBYFROzmgZw/JD7nQ+EhLGFcw
zGF2pkQrWAubmH5+HuEuN/q45RrKVjfK+pOdlerOTIJym+i5uMYapH7kgox21hCNh1wY4w4ZHusY
/X/2ziTJUiZZs3upOb8ARjus2zfe9xETJDwaegzMAAN28/ZQO3gbq4NnvpTMFKkSecMSqUlIRLhf
dy7XMFP9VPU7yWp6LG0cIF1aeauiM4caG8fPkQErDO3H/oeOYaWmS6hepozTZBNYpfVcMEtAo1TX
Vc+zXJPhQsbK2cjBT/G1Lc0TxgLyYNu5/araGkt94tn9YuN3mw8Lzm2+nWDnoBpwHAPY5Vr64QX6
XfaCw1dwwdBlOci6xJ+vjHSwizM/+raEgbe13cS+6aJoOBlsIS4pT9aeoDl+Si1h9r1jL6+kQVRw
uyBvQQdHbnWxkjg41y38KjuS44OmKfMIDTp/nWvLOi9D4OBkOemrrhMsIq2sQHafZLVllmEiWwrS
ewmM+mZErN1W+GUeOhmlN3PQ4uVbRN6uaXsbPK8a9s4QR2aTzGl+ajxT3oK58HA89vVOJ7gO+4tr
id0YDPWpjmk4zrUqIcuA+eEX8sJGjeUDNnjbSgXBXV2blH6mIbixJMayAQbm0MjH+lVkrX7qPQY2
MKXHeLuHweFtmsmab43ObPwULdNK92kJtHAfxzBjcOop8MT4YKw1csYZv3uWnsneMUbsnr0hZmyh
HER+ldZsfpdYfF3tZnUY73vvtWIc9X6hZnzUeZc92rZmRlKEfEub9mfbiqO7VPsCn0GJy3KKUf7R
Bpo67bI+BiU6Iv3aqm/xoHbVh10O7d6Lp+xdc4bfmVBY11TZ5vfUWri6jdg7Go2DbgsF6OrrlS7X
VuOviidm30s1nrDdtF/Wluc74ZrhwAWzpThVdJbKKh7SuKvw3pq5TOnydngEU0xoeSslhVrMnfvm
okug8ruvdyoTmb17uHhe1NhPd8uiUzy6J2rkA37+b/R3gOVLXBDWuMBjFYlX4JMXKz60WXr0YBEe
YifbqfnOQuK5r4tU7vNRZ+k2zLH+2ohysHdFnwcPlqz9bUcBFTPVPoVqMU11uU7BBA/d3GdHNVjR
uPHHcnyxxeAdcGNrv5l60qfUXeLnQfTFfhYuJMHOiLvZYjoD2+AMwE2FV8vWbbnrETouoAlLU2Bg
xMyLm2ewVPZtorFTrnQncZie6CobcyFY4XafwgMFBchnVgx307IU1Q6XguhGda6G5TmK8pFa0PwJ
7a3Jz74u7J0fTuOzp7zyR5Jofcrawn8C04uvrWfNVz9foNYkfY59W2dJgWP5rN8G31I/Fly6gBD2
lridhxT7sUTV19aD82YH+GQyQci21hQ0RxP9HDkGhmtpKbxAM5U+2amoBYl+5xDfjHhjRcXkPSGR
4/qt6/yAsRTtVePA9S/leE8HtAIr7Pj1A4gZ/6E04cyPdPDNjFDUz40ezSUwmX4xHk7dBMHwLoC7
q71WQ3Qvp9L9SOq23OeZmj5nC0PXuu7SnzPWcMBOR5Z9ZK3kbjpfgTOW072vfdZHB8uOHdQCl9ZP
5lnOif1OZr9+5As459Dub1ptLbB/YYz/LksH8pJXaYj03XypjIstwChhyvQ0hlTSmz+dkY4JEffh
aWnz4gFPwvaWlvJqL5MifTELihiuRmo/qFlvgHnkR05b+4y3ewRHMWaDCS13m9qtA1ghAn5dNdYN
vM7ibEbb3Qk3cc7M9pXPgVeGl8wtooMYTHUe5xGuEuLmwQZx+DHXcwN/V4+4xLbVjsMjvCilp0sM
OIPdLhO3HnTvczKbb9EsaABre5xS4UMcbZqWLn3eBgALMcWPq8DdzcMc3/l9MOwtByjemK6o007X
+wLPOGyFYtX+8uucjLiRAdxMt5qtKwUX69j2nXetcYY7Jkmt8NyCq7mndSk4TEBHjwk37WWJ/ZSd
ynO3cduPyQYpl70C5NqulYu5txwv2AP1wLZYtHimRl083EcyLI4mtuYfeY6xdk9quYtDi2YYoaqj
O4hsO2dhfufOpry6xOC4jDfLOw74zslemuKo3Ni6ixxV711YPA9uKfvHtOIxUDY1ohQoND2Ik7fN
m2q6mKnWNWNwQfCsi85j6WERCThkwfVkKqR+X2Q27qFaJAe8m4tDu7JJMxwxzgX+sEesFYtz23Tu
QUY1BIgBsErABrWbuxBkV5A6zoNVdeoo/CE9WmEa3GXCJI+5rZZTlPkszCTQeAa0kZJHEWfjywLB
42VQlO82MLXbK0CzDtxk4t40HtybxKjpMBrt4N1suik5mrDDLdKIrLlE04xDZ197Z1ZYcpsPvXUf
tWn7DES4eTSS88RL5mIXAwTUELakc1s3jZEg6pZF7CzTV5iCJpG6aVwHJ2bNhm31afwTG0m86YNJ
y1NYOBVmyySyZ/xU6aeY+pg8r6RSzRBHN31nq3I3U44JcjXhtkmh3n1ctAJZrmPv6GTR91nPwBR6
uTwuI+5RCbHD3TQhjIh4oCaxcERc8Eud/ti9Ff/JbOzTdWWBpMKp/hrTWHzEmanjo9DOc+3X4IV7
eJGkvCNxcWHiG8Al3fPYx5A1Im8wB+Fm8YaOpQQv1riAokYK126//ooNks5hcITuNxO3HMIOXpH4
W03iQdZtgu88p2lEjHHUgp1sZ3QSseMV6S8r8qqjAfy6kT3DKwiF2aPpHEoK9uLlV51z5pW0D9cb
D1YuQwZNF99Etc9/GAZly/WnNDsBSqsECeVHd6qL8qvRk9jptOzPpTVxRK+HflQb9eH1sh2Ojtfg
Rm7DS5qxjQ2mc2NYHQyNLvCPO2kO/Fr1IcMq2mtj83qCumMac6U0hEf7aOKfGIVGx0gF/LJSW1eS
tPhmATWLazSvUItqIXBwl4hwq6cIW9Mbu+XywoFvsYNaFhttAMN7E+d1pIk4vKxL7r1McBMKfrRh
69rrUbZ7MiwuZhHmJYWR8lvZKnsEEhYdOeMaIKmKcV1X8/5NmWFuP1ZOvWPif/rE+1d96MDmA5MW
LnuanAlQMK+U4WhdzexB6elssZPMIl/tlFtfgozhPJBTci+xrrudYnCkjvZyjuIap3282S9exJUt
aY9yRMEVFiLfFzktL+4rbgmk4Vt6usSz3ZvxoRkkc0+5OzfAAZM+2UlZ2yfThSncFg9L39LhE06J
9K5Rpbrngp6+R7sk77VrbgoztJxMdtuCVvG81zSqV7RstEYT7fwGbTr5IQu/OnpQjS4QtosftlcR
wtlhdAe8Jb7hjXNnGGctfuiFS9YL12gE0VrpZc0uVW31hDVjczExn6IJ6mhvR605WB0cmK8FVboc
jtgsmxcG0PGCL/IY8pPtvSplESd63GgFaf5oe+vldy1LY2KhC3cBO/z11fVhKmNLsyE6UIC+1rSd
9KyIjMVczqwhnXZErQkO0BtbtvFNWLN+aDH0XgsS20dhxuS+ZLefcOtsCyg3zfRZ9E3GZ9eq7F15
ggAQF1nzYqWe2dvhGN0WWQWgXbbt2mTbBYuztduYGHcNb1kA5rdk3ZEw4nLAx5CzyKKIZ2kZ86Da
ZHDRSa3nMXvnlPPHA3E3AbD2Bj4e4xAWh9McN4dYTfk9IyZY52LnyW+KcnpDeSoRqw4p+EFisTK2
d707Bo/+2HfHdCZKT/2ugZiWV0+lwReF0m2a/tKuw2P9taFgVAqtJDN8JNUsdmrmQ6WLz4EnPvIe
vh45qbp52YxVW5/y3mlfsC1jjTOUit94zA+CPi22Hv3r78ZvAbbapSFoXh9b2UQsmZlvj7CRwPBT
teQQJeX5m6/FrWYWpo7CVOzC9dEUeWXDUODmfH0kzE2wSUl2B9CI02dJz8H268GVE6vJFhl92mna
czMYWWIJ4mZRbnVYrc9837FRkv+t+xs7Bjay3Mqv7dEIUR2Bq7HKdex+K2kjnMkcJFf2Ff57Mlx3
YoVL9l7bNRannsKUdYM/OZuTT0AhbVZvaRfZ42gn4ys2OnV+LJsmKQ8lHiR3dIWRjcu+kxjFGsXN
y/qhnvZT1DkvfVDO1gbH4UhdZaPVNrZQxzehU2S/qfI4e4ZL4XMuPCfZzeRHXcYSDzBpprHkHn/f
nMMbJxZzzHU4hnsbAOZbmNOCuJuTLnxj261d3CkTu/wBIEjBsoI51NxqLVJmFz1eufHbici81Hjt
t34KOcvqlovjQVIN2oTpfWruI/FbGFScFm5m4YevVfq6xHWa7Mg7IbIYmeY7HMatT5t08bziSN/t
Qg9M7ki7IB0uu7dSWcObsU19Mwxxd/FSr74v5sU/iJSZFAhQIv2zlMu4gydq30X+1N+VgyU/Yhm7
nwqG81vC5Mm5E0V4KNJouqTeom9Rv6l6LpPTPMycRveRPZXIMG59VFnBLCsxavx7FI25761lcDZ9
UpmngKMbW3LbVzdJK+xLZFvR2Smd8NE4TvRNpnUx7TobeGNMknRyvSo7RjSpHVTZVZcYIQ7P4jk8
NL5V3dbJIi+Wl5lLNabmjdzGe+67Gk1ocSN2h2rsA4h3xvzRyTjhjC2aNzdSPCOhwRYmJCHG0xaD
23WOecfKSL4DPWpAX5RLtFE9aCjSfutEabT/VXrteLDhkB/tdnA4lkcsldN02UVWL6+qbNWuWiLq
f2OWVgflQQp1wmUWIMx6S+HNqMvfVSg93rj9aC/kVic8G/pHq0/MS2FsnhWakFxUBCdh/RbKWs+l
eF6POQy82Wfcyq43haWs6iYkHPvRYEQMAAWra2fbsO++pNi+o0WEc5PSVdxH4pQGim20J43aUBiH
uxG5uvgxthyjVjdE4dkKcvGtwHf7LEqVwUhtejazDtdfsyFuOZlxsK4FAwUr5Bsa2d3s+GZ4pzON
0KTUOc9ykxXimxU1CCtfVxH1mq25lAMP7NfRTTdoBi9q5PErYR7GXITia1HvsWcBx5TjSS9NLvbK
KHZGxcz4Ts7Tut8bdMoQUxec3XjcPU9xmnydQnwn20QTTdyYZhimz6aQXIBF2e89Mn33LLKOf/dT
tkQnCt60NCQkKnD4WgYpgxynE2fGeg9T5Nw+4Y83LSe1nnG2g3hm0+zrbIqYwCqlgXSTRhw5X++z
cQ2BApPnlzEJHGyUiebBvJjeuo4Oe+aXnjIaQgwd1yo4ytpEt1//uTAphJf8Cri1YLinahgfvDyB
3TMypRpN1bDx+0E8pFhuXljKQF0jSfzUUeV8NYE/XptBgPTF2/Gi0zj76VmUmIveto+t33hXr8nK
G8w5ELW4KxcsJwMcGDz3T1h+4TW0nX6qsAWdlmBWDvO9IB2Yk+e094Kj5cLrXnpK5FqBE5sLyIwh
JNKbwDHDTkcp1YoiCetD3VVkNG2T4kDesuzoTAO92q34HrhXpmZHpYrR3TdjFz82tr3scWHvtrGB
sg7yUx/mFJiPUpSWI8VDl6eJubTFODA+taTezteeuoQVq1uXMbH2RFCi1FL8cHw1fdSOyN+Wqe7P
ELazd0l2ngDhRLLeqiWpxs0ULDEJ2Ji5hjR6Ss4ymt2PEU417K4UtkJhuuQN4LbSp65vk2crq6YH
ZmmGu6GxQaHnVQorR8UcOts8SNQ7IbUd3MOlI/LnIecp56jwp7+V9f9/ZeZ/0CbLdBXV5P9bbab5
9Z//q8n/pTrzj9f9V30m/osuRXpuKL3FNFsLyj3/VZ8J/oqYV8XHyGeywmW48x/1GSv8i3IN9XMK
v0HACJZP7eYfBRrxF1+jrEKTukczDwWX/1aBxvm3jmTBb6E889VmErghfrn/WkiMerTwRbjwFnEM
oEqDn1+/sp1QsYezyQWPFxL6/M31neqOjfDqAefdwyGNNgEene/zKAzMgLy6+qLofzqlml9I/ac9
eK9+LxpV8Wx3bEwKiXfju32y1YwubKjejNuWxDu1ooPPF7fkiMFRhaN+GuoQHS0OIBxtWyfoH0FB
2+fessIfbKxir11cOaEp4w4elDzQQVMdcP8HEFVV4gBEOt31tQK1RcH2xh0k2KQED5tbL4J/1y1+
Ay2ZcbTbqAZD5lSj/6wt2qFVPPgn4rvoaNUedKGAyg7nkwl/IPJoTuXUFN/hx5B3xKV+T2WQmE3b
4r+wKefII8FgSBfVfUE6SRJAZgRuFgLOvLKSHEhcWQ00h0nU9HNx7XYvpj74WQtC603P+AuY0aS6
C3U03tFSNL+2ghmAbQfbYybig8shC10DbTNN+IE3ZLjSzUhmxrQBGzOgCIbTMPRwhbrxQuFG+J8l
jPQJ2L235jjSFuhafgDJMugLSESmS2smfbsRtUctb12Kot0h9W6DwV6OJhnqrYrd9G4JB3lG3VG3
OhcNChCcbdDXXmdv5irK78O8mW+zFvSO6LCnIrYbNsKb89VhKb7LXUL9WLfAE2kI2dmiBL2chf0t
Jj9r35EOj04VhyfdwcNhfKyjt6Hvz1PpyWPSwwAA2zX7W5xs0qeA3/0xdHhv+ungnWju7S5L4YDc
magCltRFXnsNBVGC/jsqp8oOdGXClUCHXNVetQszTvkpi/ptb5SFQKkw4FBtZh1lpekii6rUOYb1
AoY7REVewgQgHl1s3Z9mLqGnZTCLt7kw4lqZoT7bTjXfUATzTzT1Fu9zjRBazi5/uDHgLh9dKVsD
zEqM9Cr2ZqKjo7Pj4Tb3iugWMIOEmRcv3rv2Qa8kXaa3iYryra7S6Z72Sejbs++9pDXYOGI3pkzz
xNzmychkSFt1Z5cme5yFRxhqYb4s20z3WK+nTtzRdh9l95T8aImRRVf9UFUbnOxOqD+L0d27iEo0
M0vparvQPX/1OEypc4zmZXJLGLtR2+h9VLvNC5T7eB8C3LmWtMhchsGJMauP9GsozPLoTGO+DR2/
vCrHy4buoKaimb1D5DfNrvFcSjJRm6PirIGEcSwSvJj9kk5UVuZGC3I9OXVk8/6a9VNuvXoupRJj
FGlbnghiBb4AbBaOS7l+36rdUFfhRzJIQ2Zo+YgJSUI8Uw6UlGw1kj26U/aouxEJaozRVgawf4h2
63V8qQ0EAQSuadGKb2VE3EYkCUsrDqgNSWQa05N3poo8z0b3gVefOOT/xRrgFapiIG1VJIjsweOt
IdP64mAG+bJjOCmjLbBU8jr0MPgUlVApE3Ns3JhttFNpuSPoauNDKvzlJo9jDdK3pQWL4ugwnXTW
ty/QeKaToduHSKGeXvo5jWzC68BcV38iwINFfM2wkNjCVltWWItYtp2JZb3JhLKOvjXVKyQnu6fC
Am+Jqhwaz2zyfYfCxJgthhmv8+j757wL3MvEJvBODAiXT0zdqbCs4LuV9f73KveUv6OiUu0xEG52
tSdgffMJhw94gPkX8FWUm8uquge9Ej9GkZUccyjkD2byuY9Uy36UNRpWlBCm/+2Oyh4dofa5o0Xa
kDN8FedYxtO7igrvEZVjpatJIDP3jMkE7d4AbgHH7ZPbpy7Fwi1ZQnIPOMY8Bk2XneH38MO+Pg9P
IVdIijkDxJp8evGSVYb8ku2Mg0xmjHC/rbWTD2+xlpMVsaC+Co8l+tpr2a1KRNkgZSKWe68hmjcs
SBg2Wyj33aWXGaMJq8RBwwAKEBNk4earsGermaDLW4Ufb1yo6dHGQDbTddm7HS/qA77WUB+/FnZa
rsKLh9/TJS2BpCAt8IwIQShvFxCH0nAg2fi6PMqP/t8VRXS6/lzEKv21tntvo1khLs0TiQe1KW6i
dldN90vpilbRcm6JKTZ1PkRIbmRMONuQH+SK1CClOLoAGKs5I0sFac+0evpE5BPbFLW93tMGxGVg
i/ciDeKhLBf+E9Ul4g8ytaga+Sl/e45KN1uf6o5w1+bceLZHgD6H1EdZ237JloSgvE+fn/WlImuk
gXrT1hqEGEplrXqsbvyxXnalkCYCVQRHssOdBJicsKk+RjXfYbpauORjAmTG2NRsc0TMdFnIOpCH
Hufcn7VrKWCug3BvnFh6x7CRMWNqkuNmskbxHnXDAP7WoaODvdvaT0wsZluRqwRHbAFjXAzWcsvF
Lc8+rih4cAZiuAt8Ci99JlbSYlbhEr+U9velS4dLYC+tuylg/fBukjJ8tOB2QTLPVk3Mbxf6Bhyw
Plur6UKkHWk+AshKb3nal4fUYSZ9k0tjdedqCcOzElYOt9OWwb7tRP9NYxHkrbBY/5mbmsD4NQXj
fyMH8FNOGWfeN1YzPNYI+OfOlnAtJ6OfkNrrJ2qe8e9QzOaz4R38mjK1PAi6gb6hBwHNWlPsig/j
PZ9UfwILV5xM5sLj7YIi+Ux4unxmz2xxXcIqfGW3TdvdbBDwiYGEex79tABpDWAZX37Hf2XMO4WN
GRXgWvv4zmNr/W461zqnfURzwJRRgKuHoXqj9WdcafEVz26WJszY2MWhrlucKLx2gBaVJ7W5hW4f
3jf0h746RRt/4rtDb5nES+/GtSBub7H0BsuHX0fmHurE0RfHKHM/T759rhO+NRnc9m2ESg7tyJ2s
czwVPYPl7DI7hh2yrYwbn9K9kj7dH4aAhonGi1y85ZKNQh9K3Xq7IiGIAaMLcqmue5bQsKZmIfAu
xpDRRy8AY+w3aim+wYJ7MBeijcXdMeqeb8dCJY/eAKY7Hcf0WLBxp5xtgvbdanL/ePTA/wq8qb1l
zBNozyBavZ2mPPnoA2uijq9ojt6BNNIs7dSPcwz8q/RnHFXiI6BjTu84acNfUaC9DGnSha7Vlra8
jdsiuA0o3NxXVtU+EMWEjzVViYuxnfl5iOLZZW4Bqo0wWfvuFkt544eVoUgf2UHE8g0i61DKaPg2
ZSi3tB2rgIkKp+no2CVewIM4iJ6ykj6tg/A7eOpRzlBL7mj9mUxNeTNXTrgdqbfvLRojPodssb5V
k29g4aZLJz5xPlMXV+R8+C3MFh2RANiwcM5ThyrIQTTdjKosPy2wXuwl0GjjNJBPLcHRLwGfa9uN
iXxIaMU+Ef3Ed4mwpu04K9CuHTuVhLG46SmhHsm/6zu3rdchUhPaD12Q1mbTda060sEokFEDAuvG
wim63lbT4u3yqC2ei6ZR13Z2ASrnfXwUIsXcsjVzdeqgHBEY1WZXjEV/6kqtt7S4rX0qOIciIloP
YKayvZXBe/VAlG2X1oj7mtlOwMow9mbbRGc3hVZQLmG915EUu2SqnetSt/Y3HiT3GEm7v5g00+ji
jXOKZPXJck8f21726BFjfTY1x5+Z5uZpJJ6SmNRhw555Sf9UZKP1aAqxvHF0dHt7JiyUYZu9aFxs
dwHQxAflZ7DOerM8JUlQbCkLuNtILvI45529k/WcPCawsG5cqtzbRiEYhYUo7wSC7NFdvPQlWzJ7
H5KZ3bJ+UrHRQWh+OSZoFloWRA9PtkrvKXhaO7801qlarGY/lhaNTEnd3/kmr3dL2Cy/OoQT3p0V
HLBmesd50T0kaiIPS8fwNsc54Y+Nm8BvCxLemV6c8L0zC+6sQAoD9olN503ANaNR/2zFnP4Ag4qG
OhXhE0PJy8m3KfWxwUDQnhNruqElvKMoHcEWhhnWPo5LnLfH1BXZH4cNoDxI3DK+V8j89TZ0w/yh
tDWLD9seRNBeW9lnUSKgeW5RDbsmW+U/0aKeeZaPEJlX1fh76ZfsvvSW4hn0XEAfW4GkRRnUmy5z
Y4nTNNEiEruF/J4kwA82Hu2DJ6dK4xdrbMxPC2WfvGqSN6mdwklIxrx7KAcW0QblHHGX1gLvpYDz
dd9Uiyf25TgNx2iZOPGtODlVEMQFIKcRAotiGG2GLMI2u1lt+BJs0Osx2ldx50DSGuLygTOp1/us
pstk4+S04HE9XfviSEbEMEByUe1ciJNI1s2nIwysbDjvZBozGSig5jZ5JAEubjn7QvnUzZNFZT8F
/zybatqmcq6fewpcDH3Vdn7kGOxembsJjzCyx4/InZcE859c3MlkacINc4IuclUyePshKKzbKRv6
wzBiyoK1nwVuEYZdC7JBVmeD59+pYDPxd3OMR/AhtUvrbCI7+xMEc/DHLSNRboWIk0uYxO4DwZAN
ILTRJ1l1/hnRzf4eujKFbt7mpx5e8sGpKiYqJmRIbyP6wfs+IK9cVNsZ+kOWPL5JCAgYvNdOtKOm
gCBQqqa9n4SZHguL+SaGSpbkhxuxgyVzP/6aBG5gDCBPBdvGHJN6OdIScksjzvCTcC9k/41TkWxS
nQC0t9ol+mao3cjNEpTZbWQWx96SA5pjpVyX2h1jCNvAobaPSs34+05SDPhNv0p45SbHw3GcSSQ3
FIj7x5rxN5yIqMu/6VBltz2dBbswzJ0rU7tU/WOGBTd0htY3qdvKb+7kpZC1++iuoR3u3Ko+feh6
dtyxceSwdQFwRjsfdN2la+0GBm4y0spDwTB88iD1ATtW8hsDMPqV9gmcGAGxDCvr3eiP0K5CCnwq
d+7yYtCcZDRMJEclM/K8pq+DMyY01hk3aMZsBzwiudXtS8qBC5N9FvJu9PoGiw+76w/kQg0IhGGt
9g2NfMcwLz3C28hPqDY9urtTU0+jTsfKzE+FW9i3pTvS5p8XVnaDNh7v4qGNv9twDO8N1ganmjz9
xbjSf0Ha3lhu9rjY8yG2xuHVAjVGtizt6id9hO5ZEOv9yvFnNduY4tO9x5uGOurn90j64hiIHJqJ
avNnp8iD18SxFW0MzXDyvGTZMYCU0izhFt5xdslTNmW10obrJq5uKPH0+9ALE0rh3vw4Er/e9pFP
1w2WzRa8Hq8Ob8jp7A0tj/omz5z0ZCNk3/l5Xe26KhgoVuOPtgk7M+6LjlZOB23pFjvP/EzX4ryb
i2o6FAOt1a1RI7BPoB0CmM0b/ondZbJwqttHpRs8d4Xd/CDIW65eWZdXZzDpUdIQeSjnme7sOhLX
2u+6e98qzAHc1TRtrCyn8xPS9Y03Nbjsp1QZpaOX2ywxlNwt2e27zK856GQOc7YObyn463ecVIJT
K2nEtvsh3JVB16GXzL+ImDIMgnXxRC/2chBZQQu0O1Qnx8kjeqenYDuppb31x2R+6JyqPSs3s8/z
HPSvnJtmnw1t96Zooj4WVWUI+VS6wG4t9fwnwukZ+nzQ5zc1T8ph6Gdavo0T3Roj9a/BaZZTAlvo
WTlRBiqWnd+LBZ2yWcFUmrA1Uj/p40OgHf/Ywr9+Y5zWO7FFWkfq5RRatewb2pg0zhTGjR/nJUof
kCj6Q5Q31gnfruEAqhR7bNkAA2+swd/Xk8l+09C7NtL2zSEXc/Q0ewgWTmczxtoy17JdMLn9rrol
5oyPm0s1j+6Jvt35gcxF7tQqSI1ah3ufaaSj7dCjGMxzgnqhy59E4PGWRhN1TzO1uq9cq605tDDB
2w2ZneE4I+WhquakIHH0srcWZsKT8FX8mueglM0Ye281I/KcD7MbfGL/19FIlYR3TplYR0/O5aFx
4nFPeFXs3aAhKAgGc52ByJ6HljG7hsrTzp68/krp0H4kd2jmNc+dfgoJMqYXunrzrdo6+TTG7QNE
1A9Lt+JX1uVk1XniPDERpNZnsnjstEtLhGfsTRL7wyEdhXh3+7j/RZHVOSROmt16HMrJFuMy68lq
oOJuANPExLhO+RqVdnYM5JDTFd7V2W0yl7SwJm7+9CX1/7cqH/8vTpug7f+fKxr/s/7R/ud//Puw
CS/5ezHDixk2sR1aOig/rC5NVCX+XszwGTYJidxiwQQzo39UTv4+a+L9xVSUxxhKQE7x9bV/KmX8
5Qq8g5l3ZIAXn0DQCv+NUsa/1jEooqxDa1gEEb8xhsIQwL/WMXoafi07kNMm9aI838aZbO9C3yVu
z4S80J8j7318bu6N23TP/3Sf/j728s/0V+qD/zLl8vXL+e12wNQcN8f1/23KxagB0d128ODPxfAj
GHT0HcJvewN5sb6UcVgppsECpp8BFMg3fI6Wu2FKww+vcBA7URXHbf4FqEbUdK1TvwjA1bW3UIxx
5xkly0KZ7jfhMlXNh5X41vceKMn4mMRz5t16hXKYiTBinlC1qCbeoBlOEsFBimVfVAl+hTFyYLWh
4ET/5GKH2jx7qljcgwO19535ogaptZnTZzW63S85rplH5Ma/vKgNO3L1cu1Wa4OeDDQqrK65zmOV
J4d16nvVtCovOUSdt0pA5czS2chA1+aefk+Eh3JOA/1ap1Pk0Rdp5dC/4//N3XkkyY1la3orvQE8
gxZTB+AqJEOQDE5gJDMJrTW200vpjfUH5qvOcATa0Vk16yqzygGzePxeXHHuOb8QTF3Id2UU1x0g
iiE+CF2d7jVqBvsZ5nxPy9+CBg9qFd/6Wk7q2V/K3GcQ6N2I88FpVdLWr5VmIC8Lz4f3+KjV7WM4
Vlp/57eVrNBRVab63KkavghmmeaFDVTBEnnnYmLglj71RugfHe+iTPc13VZHVUYrGz8KyDDWIKOb
OQyR3eHQ2boZ7p2PfSUL5zRW6j/pHgY4Jeee9HX0EmHYYVwxJHBqNbgSRU2GiGd3Wu7E1sJEm/tE
uu+CoT7XRdy4tHKLcg+4lKe+SWHg4JfSrAyWt18rcHJnGsSmsZMaL/gs0MR/8kjR72fjCn+XJIX1
DDSBegjkr1iiGxTXpVN6Wdc4ElSTP/3ckDqnmea/UvKr+iBVVtwcJDEVuQuFuQGiztV+J63gC6Lp
WuSIyajgzJ9y0wrrfaeF3R1+1uF3cGADLRTQhaFd8eQTbXNqutqdqknwz12p6y/pZPY9PX/DxN5c
8+XhrdKNzHQCBQy0o2Zy/kcbaSF23mXkTrHvnb1Az4WZ29zDc4kzpXUReyj/KKwmOcdTHWLjU5Bc
wDOAtdmOXd7eqinkLzDXQQtgVs6DyB4mjAEPGn7qPMfa5ihUhrgbPHM8TKF4l6aacaOGhXfXTmF8
Nns5fTUrU72fklF6FQAofKZVros76BuQoFKWNVbhqTDUu4RkoWx4CRpGfOtXQ3Y0ANhTtOlIfazB
m/adXseunxURJrRCG/zgz72HWheFl7CXsNWWA3O0rdiEEgh++lyP/vCYdb35I811K3B7T0z2XaAx
i5E0WnalZfG+UVPhZQDs5RhSOX4H7jbsqXaOVKroCZ0AleYHg97OUwCL5ihCNnEgQIw7oeUZcJQG
hWejoFmTm+a8eCxqHi9jkjaHUiiV+0KtyfYgEQIvKVpX67LoVkgCiG6SPjqAsWvePOxtEiVFuoNo
nTtTP0q3SDm1LsIi1bGQuvyLZBTFp2rKITyBNx9sWar1c5uOkezO8tU0fpWmpjylik4rCurRy4vu
bKE8f2qC3DibyZjQranLE6yt5nUAOHvQkbv6AzSceI47k0eZJbXNrU9tJITMkFUPtRl1ZKxC/iWN
qSHup1qkvyJqkfqlkEbxLNSBt4cXPuFqKILYjBXRhuAQ2rGSBbCE4uwALYRZnCLjrguD9B5+gNDa
MLpl3R0bSdsHppmcQXIAQVYm64bWrQoNohiPdM2BBkWZ8K0aNP+TATnSBiNExbGdVLcPzB+ZXEFb
kzr5zmor6y6p2uIONrz8FlmC8cMH335W/Hp40cVKOaWBJTxyzPROVUrxHhR7fiP7bXRIhkQ6sLdY
zaOu7Hl3sAN9U/sp60V4AEwZOhRqq1utrMdzl0JsyiW0F+2gIogY8DKqcgr+RagwmEkVb6YxSx8l
zw/YvjFsAhCeoKIAy7qmLIy3AYDaMwdo8DNO1fAu8Tp0ubO0P0y+TkV6bNpfPZD5w4j/HP5CbOK+
4VE81KHH16zlGyMRq33Uh/N7SWyoO4weNMvE98s/M20U78o8z89JXmT0WSFu7rQoq18bqRNvLXgA
gHa4aTxEzx5S2mc2VvOcC70avuZ5Iv3hc0ADAkR8A6Z2LeHirlvjScdd+shvTB8kFOUfsYK32Nml
ui/8PIWzJmjBbjTC/lyxKN+Q+km+8+iFnUIO+jCFCSUpSmK3AfUNZwq79imO/THbCbhWntVxFvsv
BS2+7T3F+0PIO98H9dgIx9SXymk3tgkmxX3ZYw4A93RgeX6xpEq0w1QtXYkX613IWUvJiCpy3tPw
VyHrvGZCrv7kjoteG7GxHutW9L90URAe8rL2P7VNHJ2HJGnsuqarNHVgk4S8H7lsRNFR6DEcw0qt
Dvkk9UdaqrDBdBXp6GnECJJGhC0E3oQcbzTexZSwwcmhejIkRvSEFUT3OYfRAbq31gVxR3slO4W0
PI1dqYXqc8bNxt04mGzhUO9u6JHBm1EVoGRTHDq0CvJTPUqRXaHK6jK08g8V7NfJCC3zYDDBr5Qt
QDWKU3gGpd0cYr9JrF3bhgZvPh90Wc3kUNAqbYny9702dtGvSm8IMlBU2WWiDHE2orvvA4K4s9Qe
NnaqBfCiZN/WYSJSVhi8F0WZMfxFrwPyiwwXPSXpue5r/1fUhYI9+I33GGHwebR4ge5jEXZJnIjG
c6oGkp0aDXJPmU8FMhwEYJgj0OkyCB2JRObZ9EMR3UNe86BfrS9mgZSa0XbaqdS1cu+JYb8HBZzv
uhJV3inO0pumlaefgHzkZ6n0ppegDwzgvwkG1jyT33LS3J2PDKbjw48+l2UanQHRV49GaSmPXpXo
b0hxtfu6g+eWyGp0hGqquhSM6jf4Mun3ZiiVG48Eg7Jx27l1mNSvXkcdD3edho5uULhWmIUPQyd2
5xb4N3SWOruh2xo9BoXsPZkw0E5546VfZau2nkKIVi71Ie15QJzH9X0mzAJtgV1ZUp1T4LTYJqTl
UYrl1C08biU4se2pKzLPiftcPOgJbAhEbat9MwT5vdfTDg2LunOSsoQ6k0fyQ6n68rE0vNzphkij
MhrBDQpL8wEMd3co2D9uqDfyXs2bmnKRiMIDjNIvdNq8fTwlnz2D21YH0U2ZkvG1tf8numDmcyAM
2k0zhK2d6Fl3ToxWAnaid9+zNDRcK26znSx2dxQ0ubKN6HMryN/UJB6+RYh3HCYK5cdgLLVPwNxl
WxH98C2RxPKJXuNIDixre8/sCNeWwmNLMZ/Wa9i7vBOF+7aQZa7VDnhKjcmIDnb2DygpyucBppZD
3m+eohzAEmwt8j0oJkoAllPT77NesD6hza7fDZUxhZTCxunz1PnpnVWP6s1I1Qy7rGysXNQq0oOP
B3FA6Vbr3yoDUF6exwLdLZbhQ5EL001eFelnWcgndzJK8C2m9yM1DPWhkePurPlTLe/AH1b+jqJO
iL95bt4qBuj6KhjD20Qfqi+mbsR7saf2p/tR5QpWYGnwcEoleWpACjy0YKFkUIwdLGNEtIR94GsD
SMFQls9M1rjnKkCuvpGGICGHg1kZeTRrIBFxDldJC6DB7Cs7hd11CAS9Pfk8yaBEBC0VpaY3blBS
UZ+CWhxfygB+eSiSR+6MpKCwmCcDJIxUDt60yqP6aralPe9F7hmlqH6CBg4o3QcRXVuDSoyY9c2t
oevZ6xSWo7rz8cLbh77SPhoAOHnKlB0QAIsoACBDPSV/h7qYHRoh1I+pFAKPMSzPfAuCkS+DsZ11
qyt594n2Sv/Tm0Bmjp4eUMmu2Xq8VLQQ7oKZp98xa7EeqrAzHyqLFbSr/FJ+7SAH/UH1xQjtAv7Z
H+2Y8UNGL/wzDbruYBUJFvNaCVEc+Veqkk2ddv0upsZ6LgUqKlHSa3dMfvlzCuJ+L010AdCxbFI3
MYAmHQpRE770WUJVOWyUYq+FYepCCC3gwAJAgteQFE8VFWR4u/FY/wx6KsGSPvhv8UhiCXhgjO9m
4/iXaUzK76Go1t9zxSBtbvRM4TCzjMG3ZXjHVMjpUNHiCFsvcNBmqMcNuSTpUjfnX29iFRM8kdcQ
mkyXD3IjgGmfQy7bUdPkTFajuI0PcjmiI99SnRN3SCC1Mfmymr/2ShiqTuEP6YOflVSWvabOHqay
UADuQJCRoM03TXsADQ9ljFkibb/+hl8Iiv71czUZ8Sh+LeK4Mx7zveQO/mxwyvxyBLwhxAcrHxBl
0PL+UfG0+tvY1Ngch5P4CwRx07opBtY0fcyObiAAyuar6vOItT0tzjbEclbKGhpqnAicIQkF/25R
WTD9fggCXaDpXIF08pVQEWC5JuNTKyjtrSUH0vdSDgIg1kmfu9fnZB7y3yI6v6cE/USdOTEM/kdf
QEOpFfC+DkpwWlLUPIIpll4sq+iOv6P8f11Mw3dolpr7vxfTnv/X/8z/x+N3pCbeF9T++//2r4Ka
+l8Sq42eF1V4EEMigl//Kqgp/0U1mTcZ5SyZMvtsEv3fFTVBAlRsynS2UGgRdSDHbLx/oYNl7b8Q
+J3BwYqIdtRsEfEPSmqXO1hX+XEQjkTKWrMwNj/ockukUlr7cmuJdpVFcCPknSwVALqindf/fDc5
KxW0RQHtX6EULgbAB8h1Lqp3ogD9AoSnbEcnzmnPv5uQ0aezC6x/L++rp7Tb+eneR0s/dLb8iue/
++9l/jH2Ypgh8MgBFR3RbosI8con8GulsXW+rM0l6qD4aBrmrGa+CDLRxpczj7lUQW70qXjPv/dV
6fpvcVWeNyZz3pfLAb2PNZ8p79TDAr/OSqSdeKJUzSc5T+6MXp8lV0FcVsGU2xDOPkXVbEbnpdCp
srfr8VeHqsn8x9Co+87r8314r5CqKiwJn0gI+JjQrUzfFmtspza15i5PqL8+3axQJTGj0KiWWnMG
tB7IvcxqCIxxSPK3UZc2DsG11YEyOWJoCEBwJi4nU811HwYnjdrmq57+6NuvYbyhcb8yYQa2Mnwy
iuszbetywpQo9qHOEcJsDJ5iA8Jon6D5HIpO3bjlVubrXSQm7jKSHobAWtntdt2rjoxMos77+frX
X9z7v7+JIXOoMVezbqW4uLFaGjVa62OjIB4om75Y+8QZvvivP9NT/ji4GFQ80KTdUJhcm0Heahod
BgW51qV6P9oWudQXgWxLXjTsizEPnVprUtsc4sHpDISfNgY5f5LFFjPog3Au0g6Bx8HR/X6Nk28D
BZlXRX9O76twNzgJ/q4HIMKH2G4d/6w7yWeRxHpn/dm8Ko/Xw6+syYvoi1xlDIYMLTZ2WGloiGP/
7KQ3JRg31spWkPnP350iQ+KJUp/ryEEldeyIgfJcK+WbJWx6xqwtyvdzuTgvEmMQgPmlkq3tOgdS
c7Hvjry/HiQ7OMq70LFO/1CZdr7YLuZvcRhLaR7TkvdEqHfeIUrpVub/UHL/Q4jFsVEFkuVXORda
3VhADqaDKQM2oIK0tRIXAmt/BZp9rbF3n0e12G6DVuGdrQzwA8n/pvhHnkvow/CAQGPCMj3HqqY7
r6NWJuaHrBA2Fsk8jA/74F30xT7AxmeuTrEPtBB9X706+F2U7dDOcLocmAbVF5uCxcv15b+628GJ
0W2cFeqseUrercykF+EsRaxML6Xw54MTHmDr5b88UNnXIy3l68B3kn4pkgJAGPM9RVuszcofimjw
YkSmLN/odwJAzB0NFfGtzAzBrRWBJrQexYe2FauvgqQLtjBScTIHqjxRUYNc03t0d9TWm06SKRT3
0ahmrqq3nhvoATSUKOWkmORir9JWPYaBD+DGVPxnkJoGQjKifKdiYKSBNIzVN6hA5U2DmjstF0Uf
H5ra18yHCBHsk+FEtzfYotwNAjTMXZCV3Q11iShxBaHSz4aqBjBEK+GBpiJMpiSSbuuKPr2U9uUe
5rv3KKsCojKwTI65ohdnWjHS8fpsLjb678k0SQq4rTWWu75YLFFUgygXmUzw7Txi/ii1jQCLRxwp
E5/rfYTFwaiOstyVGXDMyvHuUJ45gqt0OnsYd6Ij7wRn6yDZDLg4JBVqNYrXMiTtITuZ5/Tof4rt
xk29nbyLHX8zV92awsV6JFMQKPcTL21yG60ukFsbov1LQuBfc0gqMhtZ4GexdNaQo4ZOBlQmu7c7
B0Tlvrq1djBTj4Vb3nJIHyQ7OiI88LY1mYsL50PgxUmGZAEQZvS27L74LHkvNTAzs924OVfn793g
FktQpS2J3jYxmpzOrvVs9Ru53NKL8cMoFktQ8OR6qHoiiOfwqP1IbQrf9/o+dqzHLdn4lVh8IpUH
Gi11xM+VxWj8vEGAaxwUO7n1DsV+OIa31gF6jbttJb80H2Bcl7EW44q6UY6xkWHmnNaF8tAfIkdw
DRvFobNiK27i9sctX9eVtaiQ0PGGwLTYIJtcnPRjNDaiMGJEpH4SbdFVJLDNu/iJkqJrPSHHRmk5
pnttF0+NLZzyL9fPq/XwiJZqZHjcsEtXB2xsGsTECN/97F3JUc+Koxyj5/mb6rvBbfOdZDe2/sV3
lNP10L9H9u5i/T3dSFv/K/TSilUDxNoOICntbt+7rQ3t8xy96TZzbod2uHsRXIxt+A1DaGfn8Wja
1+N/3ItMPDeeqQPrYUcsMiQB5AzMYVGFBJ9oX32k6HeCWLXoiPXB0/VQ60MFvSODmzF4yC3O0FGD
6Kvok2qP5/SzDjh6TqfpKh/ju2YXnqBx7aJ7A5bPHunWPcS9zVN1kVD8nmzo1PhQYpnGwbf4BSoN
hK4pWpUycOgoZo1E2TP/Gt7p+VZCcZkvzZHAqeBohs+zhrzRIpIeThXCIBIL2rtV4m+BkSKGu1V6
Xfl4F0EWl4RHqUbMODNo679UaOzWJ7PbtD2cT+PFAr0Islghg1eLVdowkt6W9qqdOMITuAnXOjQH
f59vXUrz33Yt2iKdxr48m8RunreD0R4CO0Zvy87t6ii8Ct8pBsv7xhbZjH+qka051xfoyuq4GOni
eU7NfYr1kdiD9DlNipsRmZHA7xyrLDYizWfox1FSI2IfkNYutfkRGVNGbd4JSnwL0RONxdfrQ1kL
IJPFUthDOB/qPz/gXeasy17UF+O81Uadih5+5vLX/yzC4kPFXYHRqUIEb2rRLb3tuo0Hz+9DdzFJ
mAtw7802uDKux5djyOmqWmidgtc60Lk7Cw/hMX8S9tmpvGddfAocVJwcc6fY+k4/lU78guYVJ/Z9
voeH7hTO1i2xstsozYvU5nXU7Km8Xv6epvNrqakb3dYHwPYm+HareZKTl+vzuhKFC5AIlqhQil/6
gAsKBI0WmQm7T6A+I0RZZCZk6y3fqEVdYz6fDAx/dcQe9PlNuZhc2atHHVUD1FAPSHkd4oNyCI7V
od5I1FdH83/CUGK+nDNN74KiDAYN9oP1TSpbdGqwS9bkjVtsJT1/PxwWzWWchv5M5c1x9DvjARS6
d4BEQZaEHUV9i3DQITpc/0wrZwXoUDIyrPZUfFUW81fDoG2luNMQs3gO2mPcgj81biROjOtx1i7N
94GWPntjUMl9HfOhEBgLEKsjQxic+Ajx320lp6BNu+tvI1e9/esV4t+LR9O9/htWDhPaQspMFmS0
WJxeTu7oJ0oT+JVmp0O782TFFsJf1yMsa4l/Lcd3IRbnVQ8bckQjfV6O4ZMPOt8FEHaH5xPMMYuH
iHAen4VHMDGb19va4GgCWuh80L/Uf6+sdydl7gGDDGtPs+VDfbYeosf0mDieE9roYsKyt8P9VjYv
zwfF4mDjGf53yPknvQupahOwMg4YW/9Ufg9eRrc/1K/+Termd9qe1G8v2D/7r8l9/tg/BMDu3ej8
7yzf9z9h3rfvfkIBZAwqOD8hgXXa+s2T0SifoqjM7VrN/6Hfze+PS841WwGyeqDzXgZDu8IIo0jT
7AJetT8eYu8QA0a4voRWv6NBFAplANSXL4hyQhpkyviOqIY4vp46RfrjeoTfFbYP3+1diDlTejdp
rdpYSjEQotkD4BLOoptQBvYevZeITej4Nhw5+4v8mOwk2zqne+FNfbr+E9aOU8rtBo9A0lhpuVin
zjALGKGarQC9rhodYChKUFsw97UodBxVym4ShYEPbwI/7GMZTqONVOFBrtG7qD+F3daWn4/+5Wzq
dDfB84sSBoaL2YTZnHZKFei8BsCX3nmnn5MdP8pH43R9zubT6VqcxbUd10ErB0mMwoM/Qwgnx+rU
E314hI+sz9dDzQt5GcrAeZVblVcOpvOXCyQpPWVCe53uRIK3bfQpK0X8CvIHla5crG344619Jd4x
osz9Tfd++ZYZsRxQagFQO2xR11AAYZctsPPcuT6mtURhbrpB7ZjNMz9gA6oavcYWjFXYBjUi2UF2
yAK/QLwuh0iIhffeCuQaHXaj/pQmjbxRx1n7er+75pQTLfjWiymNtDLJ+kKmRdCApLEDoQ8fOkEe
b1OJZk/qy+PP6+NdO0feB1wezuBttGEi4CCmx0G2jo2QbeQOK1/OnG8bcjxjPq0WyYrVdMEEehyZ
xvy5bO8a9Sxq/8x9dD5yaa/zX6pFtGfNRXYO19HLfHA3dtvBQAChnZ+V2Apd2Ywm+x9PGGQYE0ov
hmmUrOcv+O5UhPw4TX2GCrylNAgTGTulf7seYW2+OPNMMAO8pmn/XkZQBC0JfJhFNuK0p0mghF6G
h3GMN9rp81+z2L0mbrjMClUgk3bfZZhhyNLOmBiIZ/ZOoSe23j0nP8yAxhhQBX0LCrE2KmBIIOQs
WhyquFhoQRBUFIUs2Z5g/EN1s734VQKBfX3uVpYzcFVMuGiOSxY1xMtBpRreVEPEoFoE2XvzNTE2
NugS0fF7qSnMFg8JKF4fMmHOAtQ0Mw69EjsxN3jrP6du6Pp3+dfOpXy9V/f1LVfjfutpIc3fY/m9
3gVeZsYlZ2KkpgQGj+lMjrRLHOOeS6S4l49b+ZK0No+A+immWIjWUaS8nMc88/wpEgqZBLW10X67
VRwG+TrdT7Z2VlzhUXi5/uFW7hITfSGVdU9jiszpMqCQqY0eeiV9RUTYd9XgPSsVrPYy5ykYaELr
qH678VhbOWvpq4hznZnWDR/2MmQmVsA7LUKmPs4HgX6QEYuIkx5ThX+Ikvm9aN6HWhwacdnFYehX
MlLD+6B5keAP6OF3BWb99Vlc22Qzxg9rUp1p1BdHra/BWajh67CX9YPemTDRRnfWVL8eZuWSxINu
zmRma2BlyUnUxgYj0halW/Vgnv96Tav76rD1gdb6ABdxFtOmZ+gYinjQEcf6Ordqml3thH9gMG0H
G+nF6r7WuDk4WAGFcS5ergY5S3S/smrJ9u7ie9FlU5+7Y3IjHcpT7gSuZ88te/oPGwfW2lOQMf4d
d7HwaxSiEAtsJPLCZp/dyr+8ZBefLVd/nu6lAzlisaPl9qBtnWNrOxynTE5JlWr8h3wK4xopjFKF
ptdJPQs7np43cxG+s3unuRed5PxvHWC0MlUq79yblGMuZxg3AUTSCp3c5hTeG3vp6B+858mGoOmi
ubsxr2s74X2wxQGGyGAq1J1BRpB8Sfpwp4R3Tb9xZq2uGZInMJMSiQ2Qx8sRlaGc8hDzpN8txeak
21htuLVNqe7Q7Ljhdu1D+JDcbQH71m7uv8NKyyoTxKcYFD8YDB/JTmQUdkZ6h9ICbBAX2Twb58nr
233tbH4fb3GqZFpXUU5gmHHogZk9CULhZJpnl0hX1P9GnjAznlGCo44GHXvx4XIQ30Oa0+ouUDhU
AecHnhsNp+sjWvtyoI55hdGt4DJfFlsDFE+gcNPNxM+1cJpbYJkHyYkedMe4G/ftrXQWHfXoO/qG
Aep6YAvFekMmtrJEkSWjWA/9LKzU26It24HNMfOj2Ed79U1+aVzRSZ1RspG6H7cO7ZUNT+ZF62v2
cuefi69oQppsEBFR7ACiTa49qu2X65O6cp+C9iXFoyiB2yK094vMWPYs5IwEOqlTFb1YHgkYGoL3
5TTitBfR/Loe7fdT6DIf4uamjz+T83V6xIuForUVXk+8oOzyF3+5iGkEXcTmOP7EvmtkGrdRER9n
kIgMDSDhmmloAbAEsj+2Dp0J78Mf088qHNPrw1qJgVe6BfYO1j/yAouv1ASe0ARkQzTypfiYFHLl
AIcWnetRVm4dlRyLqooiY2RJN/TyW8F6QfR3IIzyEByan3MHGEshf4dyFzBoaacdFLc4KG/Ky/XA
8sdFQmC6+mReKkTcZeXa1PwuLSgs2fFn5Wd2ip+CU+eM3+Nj5/zeDS7nNLCiHZVsuqJOYSc2Fd6v
4m2xWaz/mMVc/pTFjc8ixh2n4qdIhXmafPFFlYMjVRLUoL0bGXkjz0PSqIEbe30O1uPOSHtOAbDw
i7iJhb0ABJzZHUQ/YMT3sy4VHOtJtlOzPQCCeU5ShKTTuDtcD7xSiWXEpEyiJIJ/4RS4/OrIeSIi
Es3eJnv93DntsbWtxB4/Dyfq61Bav7WOdY6+j065d+U9acf+uFUNXlvfszo4D0ERp/nlwethFVD2
iDvYmj9TTVEh7jeO2I83P+mvCXQVeBubcVl+NZMZb4Fdj93AH5Za1AykzFaEn9fncmUc7BuV17ko
aqC+lvsU9puJBQRNgjax2wbnhWQjwtoBdxFiuU5EvfGwdJlbIb2r2ihQv8b2YM95ReYKpy1oxsq8
XYRTLhdHZmIjUZeEq5ozxnG7AHsxLJs2ju31KFy8wCwsZE0WD/ReKvWy0WLgvcbgDBlirfhIZ+1G
Nr/SRuKjaNx0HG0Uh5bVQstMpyGOY9NW0vBXihD5JHyXY9b62Dql/EdjfOuRRyxj0+lVkhlMx8Yo
twNQJxKqGrr6EFXFj76yzhJo2j7Ldpq3tRNWUgF+I0/PGevJvbLcChUSCS3qe+ZvfLDxDITRFr4g
jW1XbnYf3PfODBPO7jbjfjyCZzy5hIYJy5fZWVycYyXC59CpEDeoQO4oyLxYPyLBkX6Eh/TU3Cfa
Tnr1pf+HyB/3zGXgRWFrauNBDSMCU/3a5Ur8lar7xqbZGtt89r6rztHOTqpEm8cWv8p66ygGX7lr
Dz5SbtcPgI8L+WIwy0LxgIuGMRZEqooX3jwIYz3oo7cRZKUOcxllccxQalYUtotu17RBEUcpP9Wv
wX4+BoRD3djFt8zeel2soMMuYy7OHQxgg6JWiKke/GN+7h4pytihS/kbWeb93PipbCQhnpq7rex4
Y4EsgbRdB7w88CLmFHwvmRg6XOFGpXgtBBYic47KuT0TyS4WSM1jrkrKHg8F4VlOfnRVuvHJVgIY
Mncs2RWNOfLgywDxgL7IECUmOqCD4/EkS4Rf11fe/BMvE1/tIsL8C96tcaka48aviJBGPZL696P2
WCiabWUNDjjKxnBWbiHIThxRqEAB8fowni5UM7UzFKwYbPMws9fSPxEx3KUvmTveVPut5vvKBsb9
g8o6bokysP/FBh4qX02sVjXtKRZcTXvFjeqAEE4Ccfr6LK4tcyJRJoM4PA9v8aEaQ8PVi0TFrmhv
Do7o9u5wCt3AyY7RZ7RXj8Kn3BmP5c1WDix9TADhMr6LvPiAmAX6CjZSJgcwvLk79ZP61NvZSXVx
4/K/WS6AZPLOZOfb7TPil871ga8tn/fR54Pt3fJBWRrbhojosfzWiS+a+Kj7R9N8aExrY+2sHJEX
45y/9btIpSfhQqcww40WHZEFc2apU9R3T9cHtLpEKdkhgMKDGp22xYjKNKvESR6Js9cPg6NzWHVH
/YSBw0Hl3SBsILVWh/Uu3HJYqlFYnUS4FihlH/3CodfRgs337epOkJBaFTWqkeoSBF0npaz4Md9J
ex7d/B7n5rvUll+MTzPZLHCNkyNsEojkOf1ani0GeAISWovH9VLwTR8tlP9HxibiHIJvpxs/WTvd
Lu1Td9Odw5fiPny03H7ffG5P8nGr4Ls2ZFo3kg5flrbUMmtTSgmJ1FTCu2a8D5ODF6B3V32Xm43a
51p2aPymGUukQTCRF0nolCJvgqaPYeOS0rs6BUnzUDiaM+wnVk+Aqc8+PHjHzHA0WhB/gDl4ljZ+
w9rNblhcFJRL5pfg7IX0fnM0EIvysFAAmpPdR2+8AH8D3eEheF9beTd/4vjH9Y2y8v4j05ShZfP0
szj1FkdeEqI1MGRknDVdAaA39etc8G1O0lEHXf+gv7ROe6vd9Y5iG9+Lg0dmmr1iwXr9Z8zH2+Ua
4wurkBkxgAJrvcw/OyreuOVQP4xT3cNWJ8cpp8OT8HqUj7t0jsIbg1uY/tXyHpa7fkKzmABm/lPK
vuKZPivOuteDrA6FcTCVpJa8qy8/4og8ggrHjlJoXTjd1D/LKLH+ZyHkyxB5h93ZYBgexV7sFwL6
2TjKBRuX4epkvRvHYmEYIkK37AfPztroMR4EVn2lgvzUO2Ej0uqMccLIvM9NkqRF/iX30M3wRfLs
ZMSLSMfALfl3lte7CItXhpZ7aaYIfJNhQnCDEuEbTi4bo/h4ULG4aNrMoCHazMsGWJbUstohDmlj
y4Ecz9gouB3g3tlo4BOlSdj6Plvx5j9/d5OmE5bIXqR4s62HscPkJXWaETfVIvRuk7HcenasLYff
+Z4MEnnuAV+Gq6SoFzH6IBzS62aff9f7aqdn/7yGArYLTQSaQfNULu/tVEhlecBJ1Z4w8drlcYQp
U7SRHKytN5h5tLkMBJBhOl4OJfXRRxxKX7A9ObjDeBsLUNGQ/40l9z7I4vMAj0KnyxI82xCjJwGG
e94qGytuaxyLfSP4jYKgDOMIgwoH9NT6hODoRuVsbZW9H8Zi54QlGA1PJMZYViBCor0C8ltUP0/9
p+tn2scUlA//7qMs1pflRZ3s40BpB720G+vJnrAwac1DYmLSllj769E2pm6JCTHEUJJ6j2hDggRt
Vu7NPHj7z0Is7wGymakemLmMELHU77NC/H49xOqepHOqaTOqVF5eNUGuYTsV4SNUVflXXfIdtKa/
l0jm/WdhFtdNi3Oa2GoIq1Wj8s3Xmp9NFv1AR2djNOsr4O/RKJfbUiswdMO+YxYVLMqdMuQPEor5
hiDB6EX0p/h3lgDZAGBueu0fAAvGFMUq1gGwmGMvcemC0WPopnaDzbP2iQCMg4cE5EQJYHHWZFPd
JXD+EKUzcKzABkBQqK+p8b/xid6HWZw2gY9PcKARhsHc5OmXsMx2iahvlFDnzb7M0qwZRSLinkmd
drFHNXSQ1QInJxhdWFNVmIh9Rrr2XqrM2m5xu3bHdmxgwxSBe30FrgCdZmTVDE/nbf6xBDAiGEhz
L8Az2g7vy3s8hW70l585MIzk2ybsY17PH4b5d7AlH3EISpWc2Pcd47nANOFYH9KDftt/tc4oeuy3
cFVrR9G7oSmLcyJWcA4p5qHpZv9Ib+guGjeuopUG28XsLWF9wEQN6tYMKPys/ZwFRKlt9HZyQn9S
tTFLc5GSA8Ul2fXjgBGvOzrhoXAH1/q1zRpZeZlf/pjFNo/NUe+mkfF2xqn81X4GF+zmh9BW6ic8
oYDVbE3wyhWGNMtvIr6GUsuyvEfnWegRivWdZBbOi7xnsTcePRWrpi2AyUr9SCcUrSYJnNzHqsNk
FVPhlSEc2ewhM44jLZruQftintQHHZOae+suuDeDXXqrBm6z2bxcH+jf0ReHQCxkUSQJREc4GhM5
Pbj1M+1Nja1vU+Jt5AUr72WGKtGtAMBrfMQ8IjFKmUL2hN9vVSHcRY7/qXkunoN9s7u9zTtIadEO
aVLPbY8zWGoL075ysL6Pv4Q+qjEu0zTDBJtilTT1tqK84N6ycayu9MQvRrkUCGigKEZtTpRur4Ah
pgDial9SO+ZJ3iNLnuw8rCqdJnaC81ZNbn0x/T3Dy55wzTNWx21NsGO0YqoX7IW8z+k5iPb9YNd3
1XHciw52S9j8RmhbHrYW88q5xART8aGyTGa2fJVpZhshh2kywTlW53IPejrdLGitBlGYYw0bA+tD
YzbHEVYuRAF72u/yr/F7DVpKd/JbCp3G2bfVo7AJAlsh9xPuXchFRjvGvVn9b9LOrTlSJNvSf6Wt
3ulx7nDsdJsNAcRddylT+YIpJaVzc/yCgwO/flZk90wpQ7LUVJ+XskoLSR6A475977XXF3YY0uzi
2/oODsgnkUic2ev6ST9AOZuI9afP8n0O7ddBz3bOGCdQzxIYlOzm7CTw8bZzHuRk/9cXO3iEQf4C
GwEU8/Dsfg2iwngBbcdYZcpsBxlIkRDyAOPvxB/EJ+/Gu3ANgRNOugE0rDgSvstFclhQIZkylWng
dMlcwuHE2QbVfemN+QQDlt8HAO/e9tNgaBcDBtyFNOtcqNRHFShiAEmlOFFdw/n9GMfTSsbFJzH7
R9eEAjTO8Q6Ue5F3thdPrjYopMTYm6IeRIaNC6d75wvc0uAMPn2yK7+b+rikt2OdRdWuauCHLjBW
qOzmaIW2tbYq+8dfv2+QDEHQifKW8y7ILWwnAFZhoSmP0N5X/uDB96X4yyvF6UreDHK27yikC0TB
MYjyqi8ldBzO1H7SmPAzs/1LTIYxfBvMEWSAkRn9GVW8yXaMNp8mGgU0dUblHAM4+d3EY2AB6q3p
MKztqPZhhh8F3LF3cENj/AvyibDlJk0dZOAE8XsN7tVT13LyHBgyz2vI0hycNgd3efEgU0P8JSZF
YL1YFQ847NSPcKfscjLCr8iawSoca+db1fjexu0LpIgJwCHJyV/uxY+E2HekLrfCjQe4I/fl8xT6
42c9hO9XrtM9gJAFmXgPT/T83a5hkO8YqPBTBUP7VNyFe9ok4U1wCC7B43CfSMJuP6/9Ou+i/tOw
0MeEiKFODQ5nAVvlkgHCDVqmizZgolSc18/A1o77MHSA2Zw8sl0Kj+56mEyvLTGHlzXzwnwQvc+T
GWiPfKFheAT3u7wTtZOCOzClIq7pyu5Y8VhVbdCAKSLktlq6HrIM0rGD08f0uYOs9bUiqji2HB5N
aTPH/v1AAvnZrT3N0HezC/6iPoI3qHfO6yrGVqKRHg7QHLO3diVof9PaA3yULd9//0J+NtJpVXgz
j3G0oBpVK5qWLQFlXGwKqE0Hq0iIu/kPRoKZIxJpWDjf+R+4BQ8DZfk0lQqkDnOQbSYWnYjlM5+P
jxYyLM5oZDz1ZSJe+PWSnKiA8MFeSshm4HltB4mmn1zKzz9x/nxODRkwIkFt8J000dgUiMHIQx0W
1ufyaFcmWFas9aIHBl+0PSlbtGuEUz2ti5qSpwrgA4jnQQoF6dWxTBpUxmxHE4aJ78gOZJ55WLnj
8q2ZYpEK49hfYu3P6yqg4NUzr9kOVtPuQGiYXhkwJD9a+ImqTy7qo73m7TWdrZqjQTrZgqlx2lGy
LrzHzj/herIJoBKr3f5+Lnw4VoSnA10s3Cq90yv+ZtZx1QAvChFp6sBSOaI7xeBA364H+yVi48vv
x/poqw7ejHUW6iAFrTSIiWXaS5MLBYCN7hPP159c0ifD+Gf1Ot9uO9sSYwn8joSgHzxBKmBV0mS/
v5qP3lcEAzCjjgmyxT8Xxzd3Dmtx11USvuED8JYJyLKrkZb7xtB7OArJTwb76E16O9jZrVuob0F7
egreRr+H14wVmi2QotNny93pcZ+/TiHUduirQtXvvX6jhtclUi0wQ2/EvTXoRMKgTup0xkIMVNTa
8vT6P7mNIVr8UBiDvPgssGrA3/YHh1YIrNwdHdzbpQeUR+stAEX574eyf7pCv7++kxt7hEo56jHn
r5YHpdJQ4fqghhF57NYnPqjnm50teLw2ZDF7gSUkb0clcUgd0RzV10F0DRYRecTO1KeMhvG6tINm
r+Nq2QRdE14guTXm7SD4Cq2Kbe6Mc/RtKR2ztuolPArpsm8c5dTEoz0M32cy7al24GwTlFVxZVda
PTY+4KywAEC/YAKCLbAxIJ+70KlrfVBVZT9GPShDiStVl87ATMAhNILvP6iHQW5cX6xblwVI3nQw
awIIRRv7NiRzd69i0aAAEJvhwSssNdwDIUQMRI0OUMET3glWQ1+dTJ2s90MYmfhO+VOoUzx61PS1
AmsA0tutAc7wOyA67ZywqBQbVBZ9UCGZZx2WYRBA7QCmWX2vJldFz9ziCh0KOmiKxKvr4TD5vXuU
0QzZsuLxkSDKOk4ETpyl1uRrb+DP6eioOVRIU2SkFOXO6U601sErNtWoxoxWfnGD51bwpC/a6VDG
YIc2lStTQxVAzMz01xaeCTici793Ye+zcVnd564I+IEsfFk5ACJlEmxQyDxcWedgj7E0MsPNQAzZ
VhRukDEcE68AeAVJgTQLuhZtR66WQISruR2tLvHAdqCwQItlvRKocPU8jFe16op9ACLQYVEeCLZF
U+ZDO1fZSVhocuZEers4bZcpzcZ969vVqmZRexdOA0lHYuZkHBlfMdBdr2t7ImFmIQxZ0iicyoMp
3RjNHZGCoNTFX5t5HYhkGLtm68Zwc5xHSq49ARaZ1zjy1ipMdznEzEnJ6A4JLPtbmCPasAufveG0
/4JvZIAFXYVdB5x7EPabpghUxkGuOjitA4o5jaPVHBXsxBmjzpdZkB5WO0xjANTGAfOsr+J2HFeA
hoLD4PiwXXOtcSdkKNE0BVwVZEj2PO+F3ZcXrFkGICPKuA9ABBThlSdttiUCpBUmynJdOKT4XgSw
T0mI8mHy0c16B0KfnVIxywwRHVzuyNSl3UxAyzYk2iylZgc1dCAhjKOfRABWp0B+6YSWQbzrrCDI
ZzNwWMz2SKpbikuwyj33SB0ftikAdICh3cGyrgZFZaYD2xsoxjI0XIpcLF2TuSOpAfhwwgffZ99A
9A4TmAuO69YHjxCQePvOR3vTygG6GzShsXlwwF1TadkRPiQVrGjWi+Iss2BBeuP5vPxRAZkGw4Oe
QnoneE6EgSpHzjLRtR4PMx+Gfa2pfVtHZtpEy4mloo+g089fcX0kpZ4nr+0+cC440pS3xeC3Tx13
pnvPkf2Dw8YlZx2vrgDUtbaTE3WgezjxtG2aCj4tEK7AdbzXJ4RzS69xuBWPcdjx4+SObO+0I5FJ
4Bv9NNmWd9XqzsVJp7DuddNNq8GxYrgQ9418xvoYZx0frdQRnXtBSyte0sUupxzmEcg4AWaxghE0
zWdR1lv8p8g5EH8bE8TjSzCjrQ69X8gWWcRGey5lmGOBVd/OiJ1exgEQm6S0Iq5gk9CPd4UTDnfE
rvBaeWRqczBSp5e54sutNqCuZP7oVRdVwXCmcwLdfPMGi+hE2RYg43UgJ8Dc4hHYucVpbl1S9kfI
V4cVB5NiO8LYBepbxNPL4MN/1pyYUIMEcQ+w9htIXboVkETzDTK4/MKzdQkosL08CFrwvJrr8qax
ZXlNlWhvImlM/vP/kKhCe0rRmdyrWjSfYDX/yiHEv4FXdLUnXY8P3KG4bAj+LwoR+RDVRWuL49ew
Trtpo0y0pnOALlUz8ryUkU6wtJi73h+8+5Bpky+uBn6iKLv0599rYhHmXSFnk2D9qx4QGgDTdqJd
5u4sosyOy2WllW4vLXQRP9fh0myncg7zRlbD1xYNud/sADDfaCmK3UyBSdJY6zbITwN/O1mKXS06
kBcMYO5bFDwsO2nCEraagWutw8bdeJVrX2D9cPcxbO6XVcDVsqc8irpVoMyYgtc+XUKdNWfSlfor
bVnzhDC7vNEhFvGkOnlzJMFkDT+Epe2raglFEg8xzACRjEdTdWRFXyhAN9d+uwBAuLQxywzUJWDt
DN6hrYsGrDK7s7ZUYt9MeiuSKxZwNKo5Q+FmNUK2GzVN1mHErruK+oVcgZhuPeDPDWlkkRKHSlku
aQXogQIPiQXlKhRLnPGKOieweA/mIlijeG9k7G2iuAHZvafNcWlB9IETvtetImuKrmVvQYlEqnY8
NNPcXwRFZS7b2JkAR57Zc19wdam83ln5DTJiSSwAQgPLeboGGQqaQ1cTLM50mW4M+kPuLLccfkyT
BxpUR2Vxa2E30SugSLvbHmZymQ4773Z2FvWVDNWLgqowKyyI7qCBGzZ95Tc/lG3i11KqUCXhGIgb
PBNQwexWCyCDfPeOhrx+cK2wue2b0s56WUtYlRANGj3qASmpJ2DKQQdrEx9A9KRsdXnFXDHuKybV
3ThyAZY3/lydgmrVHnvmFM++P/s/ECN7iGyw6a3gFCrLVTeN2GSnsthPeDL7FkDCzK0c6+vsAhO1
TLCCSVDqmTNFYo3l2qUDdiRCwGfAcYrOfXM9d0WfonQ9P464cevJmHFJlgVgpLrso4tIIiZJ7LIq
t+gMBRnTD8fyiOBYXoEmTkCN78nBH3hbwoil83bKjY99OR7K3rt2yhyojfDWrpfySmreHd3SLTG9
ZLtZbChCvXYbAbd3v8ANs47pqnSH+kIiy5Q7NJAZ3EBHoJyojnOX5YBuUqAgYYqNCpnAuqBcR4Hc
jPxRIltwGznjgLgB6LrFs+hSExhrTwDC3YPI7j56bkU2nJ/4mZWID01fRBfAvnc7UHCjzEz4FLhG
9NLCo8QkPisXiSDMV2u90EYlE7BnR/RJow20xHqPwgAaiksfnEjUsa4J1qgMPxZlnqO7XV9F3v24
lIhmZvzxznWsS7QNeUviMYSMwJx013M8MCwIvXq0yxbEHYeHLy4DM7NQjnvBEIjeoaDrXzNwntI6
qHsQ1Dq6I+4wor5UxHU6VmF72c1VdQNvIViYNnWXRaSOLxrHtE3Cg2XOcfiumhXI1gT+tVNY7Xmk
2hs6ttOd18/dziwA3zXOHH7pXV6nHhxbLs0AKWDy8xqiATeyn1lF4VrfA9MGnMo9arP0YiSDukK/
LvcSuTRsC4ads40GEYNkj0v2StdNwVgTmVrYiy8UPVoaQFMVtVZKOP4qziDzgsOOxCrfYN0Fi7Zd
A2XSrikcZU7p3m7nldGC6LxusTLQBj8J/iwuxATs9KXjav+vTcIZgEhrvHZtRW55zYh2to0OZ3h9
GTZlDMX+jadmsyGFkkfNhnCLeC1IFeXIT46leqEUmugEFZJyD0IicvazdLsqUzC/+kKllFlbz2VG
7bG5asKaJFrBZkZaVp2C6kYzAxBpSmxabAq8NsYCvdXVdnf0ihLhVkTJzWDZ0b6aDO4C9uC8sidM
zZGFG+2N4pHb2r11gPda0a72vndNgUYjgLw22FfDXPq9vmGhHR4GrqYNDjjNKxwl2K1Tg2XnGxAv
sR/X66ic9K4xFuDC3ULtTcuH5iYaFHa9gRUKdwgz04g+yuiAN6NpQbhY0ZIvLGuKpX4ydYF7y6Vt
7ReX6Ac/RHxKRhmtERvIWy7LOPn5fEYHHceJZ5bpO9cUOTqv6bsd9zGdPN8ydwbpvZRPi5t6cCf8
KhhOWAO4aN5pCa8J1omJdtugN2otNBNr8G94LrEqpWwAQg0GqEtSqDrIA+tV8RfMFoZQkmO5nlwg
ugpV0evKbcWMA5i3SJxoB3zxibrtla7K8aEYMPFlz9hF6/rxGrND7FCQoa9MnQjyRjn8mao4uimx
N4Yrt22ntZri4BrYYHs/2UMnU4eAq7cy4KRdL8Ekj56k4f1gdSAC1qFNj11csmenQk1/5Za6ug6c
USyJ41iAYHbcpVv47oZOEgQWTpptLUnaO8K5CyoS7zxuexd+GyyXEzJu36DFg3VbYOJSJja3EFMo
Y0Xfw0ZR+F3ZaAOtSBWlcGhBCbQnvZdbcdwcBs29FzOWVGdhJVqZIYvmv8CRKIY9URlnDWmn770M
Y541U0Vf6GKAx8YuDftG2jdDvPLcwnkkEbfkhvQqnhI7NPOz2yFDuiUhm9EOD3fOuwgHBvg+0h6v
yGKdon4ftd/LrlwQbUUjJtHctM1FLbV+xEybvoMyYCBHCcORJoQhuAL2dGBrDpThnutY9XvSUvjn
epxLsYrmzvEh/OHFJfFwyl154dAHG6t2+FbUAEnDNUgskOyAZJf4gCLjcBqGjG5tKRHnDgBT46Bt
iwjh7WgqMJsktwFVde35evRI8cDZWH7xy0k0WUcK0ef1JOcQDfcS3sueX+E7cAbQW+P38YFTLJJp
b3gnL6lrC3y/HlcQ+R3u4BAbnhtvxuzHxWDORUszV2ssnwVb9QNApglHjOYmjVEImIzvmjtude2N
sEWMpIVbYXkXsT/Cwd8rK7h6zC1uahSW5XUT4oGl1PIQkAqs9rnnOKLf9804obPHEuY1EEw9ozmA
umnkIg4uPH+O8r6OwvkCsoe+S5a6AwiV8s6VGyNNHV1Gs6ifvEiWX6JFVtCcBGxmGa2jZkixC0fW
ZjTAW8DNmPbxLhCeKw6OdAvs26V7OcKqelt4pWcA4SpIkNZzgX6mEmYQZqW1Kk4+W3MBfERD41wR
Bh2016hSY0ZEiqeF+MnKICdqd2FsHF8kw09lxAAMlPsUZuuZ1S/myoWt2oju8rj60RnqyKRH1ewu
hqVTlfJ5Cq9CQ2eOaKdqhlVjL+MXDqvVYkt1g/s3w1EcsHJKIjxmCwZtWE9DhM+44O91jX6XtfaG
KNqYQsz0aJpBl7mJ8SENFKYwUop01y9AZ2x43FbLiuAwD2eleTZmw5hrIVYVDX2B0VnRHhDF4WE7
SBkkg6mce1OCZ4Gp7DuPprYxd5qy1qDI/vymHG/2lrek0lkP3KJOrIm3N75YBvC822XZjdiTwTgl
rgBOdFCtl0oPxmypW4+gOOKg+3CSZkeAoHfFsuYVuPSZcRrM+wplOtwy43nbEnmf/RxCipqEZGJ5
t5TmwamDIcApsC9vADkFjB1JfTenVus+RtM0qtTD8n5heyrot0XnouOuB9e3zrrTfIUfTxFnmGTY
ClgcXYBHbjeIvCLMjMUJ4P0zTsgJJOhMJiypxYjtYfDMq99QZ0j41PR7y7GcR6w5p+WAYOZRb8Z2
H9rFwpLRnopLKGXU17HEAmNJD++M6uQEtnaBVtSUSTgMJTVsme8pBcLMC/X4vAxjE6chJ3hPXDqZ
Vy6DAK7cRWGlsF5BiLJ0+AVuu+b1ZOaxZIAFl9cevvo35oTFTRwM8wwumCTDqamYHVoywuoe0sQy
qStSA2ztwtBNBjbf+YUbP9aIVo92hFdztbBF3wWzVWdz0A9fBwCDv+DoQ9caydZ6VcC0zUvGXsHE
1EVfXmKGIr5tnJMMKG5aC7sWUiP7sDTtdhzgTzEoPd32ZVjnwRDNiKG8WPaJggdtihbF8aLivnst
ihnHg2gexJi0SyN3oVvQV2WgpCKVW+/1EgYvowcYdVqFeriRXeVfS8+bsRiDuQ1Vh3kNHSVT2MPb
m37CeleD2V4m0GR2X2SEvdeyC1elFbOXi2gw0wNuf7TtwxFt1+gSAU0zFCsbm8gByZQQk4hERz65
7fpnDL2g6WqFXBuO4xOUAQjwDFIKOHqjBtWux44Ea7+m8VbMYrgu61heBATJ9URwAHtlUfAtrU3w
AJ/aKIMIDz5OTUQ3Bk0OBza3y1eEa3hxeDFdNk2rVl7rozrjakvCSWvEi0AGOBXISG4hZ5PwZEKa
nikFEqrm0TZ0NNuPxeQjCzHzta5nsZGLbWVCqXIdj2MHgu7AD0ERDTsaar7tNEUexEhYeZ8aU4Ct
1Qcdtc0u8FS39ntm5VCZOilSt9HzaelGvuuEk2exs/NoTPd9UGBVwL2+H6nT7kpPFlvH+AFKi4ML
Qnm7ZAHmS0qB2VzLKfSTGhkjkN7t8taGI+imqmOkWxQZt/UC50fttT9Q13vqYldtxdhJvCQVZrxH
yqxkjp9GvOtW3VzIq6m3yutoZsFqsZYOBjoCcrCoCPB1IvSNSUEfUCZ2895rmjtWmmIPrs+wbwQE
A37UAP+G9wadBagqo7cADB8y4qv0rq3rDAnoaoU0m7MaW2OuhLbuecy7tYodvR3iWma+g2N/fTp0
NWzAwQyxXT4jfYZmKp3VPWZJSMf+m4JLKOSOUQxmSBm16/qUq0HqzbwuIZzYkia2+m2vVXxou0k/
BjOVJCGOG64b1+UwdAjDdVj2Zot9xb0mIljSmfXBNtbLS2WBEz6T1sscvNqXQY8jTEBQfnQ6Hm2m
gGs8CqtdtyBwIZgo7L5fCS6ipK0CslWSkdcq5jWoAqI33w2xukzObX2pyUBXHOqHr6NlNQAbcru7
0DbYVkPgfm9rBB82baNdU5XVobdH98EoxfYq7qDh1F7/hY4OS7toCm7M4BffZ8uasjpkMNloHTZt
fFTgYbE+oY+wpOWhdQJ3P4Ci/jL7J7koCgBHy/e7fHQBq5iQNLlwaqfbI6VUHMtG9k+TjKajOwXD
JR5MtPFpX1+BvfQKieSwC32t1jiQzZtONwt8RYpy1UY+vpBH5n0b2+hVrjp1WbWnxK2zGLhAKm3B
BmnEws6Bl/nSSz948IBWzkLT4cyrQngRMNCgy1VZxNGuGpGzDSggXFqQR+Ra/M0wul4+LZ6/npUf
XEfSmRO8wfaqquc2HyWNV0D+tKkuke324MZ+XMIl3EOrL1ZVgahCYVtLaDSBED244IDYp+7DaSg3
TMfjegTdN4voqA+Ii8YdWWzkY6sJrzuWInQHq16mcJiCe42zzHuPiTmDqHl+tlybPCvtzj8sMU05
DoIoWrqNIxDGaCSkEWXSq7ZQfk55TbeYofU3UVvdHq6walXPrJVJ6bRtOo9RlUpiocPUbqo1LC/G
58rrH4FY7lLIs4vVqBnfzovV30AJ2m0YbjRPBvDW41R1xvvKmIO3tNUz3VlDqfIaMqEsLpS3Yah0
3XDdfNpDYH9Ur0V/F1yMYGsBSvxZbRMlLI2Il5WpzGDffugv5tdprzaQFEZoavY2zvfq9jPZ3cdj
hicIBNTqqD7+WvZGlWeGzldCmSDE9UChfEb6MZcKm+UnNcePCuzIKUMIC/9PNH+dFdjrlpuR9Jig
7ba+mpCfl6sKBvWzTv0L+NWnrkrKCermeWOBnfiZPcOHEp23w5/fXCPRq+dy1NzRse6efGFQTVLb
CvKoOyAp990lmp0O9VMIBTu/ndYWrJwmHIjTaT3dN7fD98/4Vh9Vst98Ifvszjto6I3LGfdDjadN
E1nD5uaTW/5RZf7tEGcl5ZCoocZGc7rlHrKFXY7wrD82awAxnqNUQ8Sub3q5QcbzU9fC0+08r5+/
HfpMujd2U0Dl6WnXXjZdDRskiXbFrr1FxywUafSV3AaJ93WBoQnMqqr8s8f92ZWfCbI6EOCV0Rge
EVjqVyJpsB264ddmYZ+U7T98gf6c1ufmUI3jTZ5T4R6f6nCkoSmNGUQqz79/lJ+Ncvr8jcZidpwG
LQGnUU6Kq+Z7Uz01sGf8nw1ypgkgSCK2qsIrMrmoKoeQeil1VN1nHpqfXctpoXhzLQBt9q23YJhF
d0fDcfau8lao/PcX89nrdbbcxC3VZogxSoACs2UB/jr/J88E7XhAdkN05Zy3+gikwsYGaWiQcxFv
uImYtoP99PureG96AWVh9Ocg56sEHZTLQagrUzdpt84Pkbt7dUmzIp0fkUu8g3VyOu+XIzIi3z+j
LH34DqHfEJpSmI6h1/TX58RwQCzIgKG5y5MY1n0eQk86yDRARvr3l/nhUCdinY3e9hPa8teheOTW
ftEhYY+qTyZHlscRAkM9uY+Esoffj/XhLY1PBgY4tpx6W8/WhsEu/HqZMJhO0Ww2qETuT3uC3ooc
ObBxE90JrIzAs5pb3iXmU5jaRzPz7finz9/M/xDhcj2giprGxX3LXsVnRjfv+04wZ94OcHY3/ToW
AdEY4ORE1OXFQ5fjTBLssP6vob3xsiAXa1Ovamj6t9NaH6Obz/TO77vRzr7D6Ym/uUhSDhC7D/gO
7RZ7fZifQMgyRc+LD2j75761H02gt5d8tqZ4XIQoUWE4u2723uJcKEGQLWU7h7afzNXT3Tvb2dCj
GMJoB0pLoKfOAglRgvNDFMTQ1FmSehpyJcsEx9jN76fpJ8PEZ+GBJxfg2h0ME4p6VXboqymXxKaf
qc4+G+YsRKgW1lfxiGGqgsBA8sSI6HBwovnvr+aDOf/2psVn4UADSUzpMAzjlLehgncH7tvvR/jw
QgIY2MNbAE6Z/tkMiBn1fVNKmva1Sqyap1ZwMffl6n82ytma6MBusg4FRsFJc0Vg/YN65AotJn99
J4aRwJ8XczbHXKFI64YCt0u+qrZDRvVi5vYn1/LhM/lzkHdWbE5b1T7OemkrUzW8hNAo/Sc3K/QD
kE7QjnCuii9MVSzGbymavwRN3NK+rTjsbafwL7eqBy6cw9D16tlgj0DI/etiMwTt1BiJqqvjWWio
m66pDD7biD+8W9CCwnUGJsDvHFhZPwyV72sk9nbly8n4u7+PL/q0eyo3/e0JJWdvf3/33lvdnK7q
zYhn78wiXHu0PYxYgRjN0m/BE1SW22o7stTL4x3Mbu4/C9s/vEg09cSwCP6gFZtCg1dC2Yo8X8hW
rDsMgKr+/qo+GgF3D77D6It836XMkNafHYNMotQHymDLObJ/Tev/9Tz9F33lV/9aivt//jf+/czF
jFpiqc/++c9j9ax4z3/o/z792v/7sV9/6Z+X4rW71er1VR+fxPlP/vKL+Pv/Hj990k+//CPrdKXn
6+FVzTev/dDqn4Pgm55+8v/3w7+9/vwrd7N4/ccfTy+sgi4LabTqWf/x74+2L//4AzP7zc0+/f1/
f3jxxPB7//tZvb778denXv/jD+j9/o7jJJxD0ZQOjzg0Cf3xN/P686PQ/XuM3n4HImeYy4fxKe3Q
caVL/Fr4dxTQCWKy+PS4oILGetdzlF/wmW3/3YZFEFpCQOw6de/7f/zfS//lIf350P7WDeyKV53u
cS0/bUve7Kso9MIe2o0gfvbBM0SL3q8vMcp6GroOijpsPcr2qbeteSsaE9Qr5DIDK+ELqkDRMOpN
GApzUzLCDrKBSAahlLqjy4AEgsWr8LKkMvxiGBM4h/VoFZABIIkrjpRuB7cUo3ckRKVx7AJdrRR1
VS5dqyg3smuqIfFs0YMfx4tDKW17HRdTeOCOapBfhegZCPbYPxK/nA8Tq0N4wUmITKdhOqBl239d
oMO8aqm0nqe6Yw+CzGYngJZG9mh2s46pENolFBj6abGv2Bj321KP/QpZH5a4Icrjq1FFEvaHtovo
19Mks+aA7ThUq/pAmtE5mHpQ13U0+I+olrZP/tiNEHYhLfUF/dsgxDBv9K4XND+eeEt6UwQ6THAr
xihFgQzlCbQ5bIfBco5MuQN0e4Q92o3vPLPJ61F7isdr06B07Lpjs11qnxyY67U5srbldq5Dbze3
k3NZgS5yISub5RNx6UPvdwUcx+IOjtS8avauqCFgUxppQgcNZJkmBBYvijlbx2Hs1ic6zEhR0p07
teMFBeeSoSwGH2cZePO6pA4k8B5zcqCkZgh6uiULI+C55Twu26GjceZh+mYAioYwi2TfiCWuptmB
EX0HHMTiBTqV8DJKDLiVCZzs6zXUEG4qCNa0ZGqHKQ1bz0kYkuZZDJhrTuTYQkurmhtHLiQtJwnF
AophmdaWSjs3ojlq8sGqCdt6h4ys+7xAKLJTMRd1EkexWTFrtJI2EPJhgWZ4E6A+e9ngJA3tU3+M
vApqW9Y0qRPMww4wXpbW6MwAq8rw1QxLjBtI/pwNsqDwX4UUdcVxsIQaS3Qp6yA0R0WGXDWiolcY
ErALPL686Cykp2DG9mUEJ1Bfl00v5CUMW2rtbkNZ8+ob83Xce5nlLIUKH1kMvRbqAFxZFWq6lhUL
FGmk7CBm9Q13O/sobMtqp2RyUGwMUETuWrwsN3MFKX+1D5phauwrEU/hZoTuL8XkKCHi8fmd1RFo
SCHvyYu5tu9hIXDKJHL7LmomvB3NPG+joNJfumlhAjV3El+NPkq0DbxSnqHBtB//D3tnsiQpknXp
d6k92QwKKFts9nkID0+PDRJTMiiggAIKvE0/S79YfxaZVV1VLfKL1L5ykYuIcHdzM1Duveec70LQ
MQdZKKwfXiEvtYFkAh5syNNVtcPtPATxHWK6YEILJvRzY4f5ZlNmOFwHCQ+Ycv0n9mepD55r46ns
NPYvO3fuzhB8eNp6fI87cvjqFK69fGipFbI07BTsQa92h8fKUU5/09mNHYftJjpMKyqMdyOAwi8z
q6Cfsm5SN1u9icsUV905rpPW4SKK7HFRM1sX5zU6mzhfn4ep7u7Rk9yTEX19p3HdtGlZtdsPpHz/
EoyoRBgg9asdXLNfJ8HN2a3+lx5B6S10QFWlsW/UvWpDfUFo8E+yzOSncNy6xyQPmwdqNH3ArRk8
TXJI3jtc2nOqImdA00iCHANaGUM1qYuEvLHT9j8RK5y3tvHK56Xq22bH0H34Bim//LAlzIs0x5/8
Gpe+2POcXRBoVVP9aOe857KbNndNly7E8RMs8XxyoYnur6gj/ES4v6c0R8J2Dtp1zEOBQ+Kpjmv1
nMhV7Wt/iHu8SKG+xyVVP/u2X4LU9yQbtLdCsXcRg4I+jsGovgXtkF06V8EQddriNsOC9KZFTkig
DcS5yJdtZ9gyE6V5NYpPSyejGxNm/QN2E1sdE98ZXt1sDV+9LcxOdo3Dr1ncuDdbkQQ3a1Z3XxCa
e5SzcCpm2BZGH7iGkktQqujMcuSAgSSbz57yMGiPZTsl2Bsr8zmIC31C3RQIdJUiEVOElkBH6F3s
ug04+/r8bmgr59wvXXZ0Pa95BL3KrKQz8bmUXfYd8Xs41XrFk13yCe54+eT+5qpy2bcQNPImafB4
KNm3h6LApFLYmDkLoiGSHZ6ko6LkPZl8XfBPIImk7tht+6Jy27NRfr0LNquOuP156hm/GJ6GcSzi
lBjD/DA2bnc79WZ6HLbQ/o5HHDerNuHvvS+681KVmPCzhhgON27+gBtH3GHyLDnHCl/94QZVfE6s
o79EHAGPy+yx7aazubxelu39uOJsoaAH22aGUtxWSRN8qrNxfGuI6uUpcPrlxhaG/THN3B7KSdFQ
si9tOpW+P79WYrRP/SoG7DO9h03Vdc510wmyr313LNg16rLqmm2Soz9XyXc8/lF44e/mDyZRSKlF
5j50uYeJeGm7+rA6UuC5ckhddDgI9qNjxNdJB9Opqatub6WtOUmFcxsNLpZnwOL8LpFgQWzrR9kb
i9xYJbuMVu7qfvaKnfbFdtp0ZMlKVkTbdT96z0EwZjwwckSiPRfU+r2Yy5DYhF9+y2S//sHggfUP
4FSZbAdlrA5Dt+pzpJv6OwbGBQsUix2eN/JCqd8F9WPDnbUPdFjvfd+JeOYv3n3UmuSES72HSrBN
pD/87kRBkF+G1ncR+H3cU9VcTyel5n53hTSf+n51b4gq5Tt/Svr32EPhk1NeHktTJLeMQ8Jb03TR
7QZy++gHbfhJ+HO2n5MhSNciC45EipqDXw31Q+B44UMn+ZCGassQC0Jz7yESn1afp8XmOERRWPF1
p4apOeJQ6s6+23knqzbvMzSZ8mEbGmS/bPW7dEHKxnJi62zfUWZSsl1F4jrwG32IiHTdroPfvYz9
Ev5wjXd1tJYNkWnTDY84Spf26DuxXrs01o5rnTuRCeXdN3zwy37ofdw/Tf2z7qkfUQYzEaRhHc+v
Wsd+vlfxeFflPSENvRXRnHY28L55dsoveOrcXWXy+OJNGJImlkWSqdkalUKqf8cTlu0tT398W578
sKb/6oWc/nHtW2QTuR6Vs9ZfXQ70XdhjdmYhqX+QC/GmYpbrfhj7kRgWe9AK7HV3sa/cuyyHvUwh
17xngWu/R/MSH2aDUWWpZvfoqUi+rp6cn8YuXu6TtqmeHWsoU7Im3G+SkjbtKJRwNRvnYVBbfiTm
lT9FWw7rLXO9LC0KP3np2lFcupqMSWgjbCJ5tNzES8RMWkXRPhqmYkn5gNv72u/Vt9jJ5b5sCaKT
FAvPs2zj9NqjPRX9Apmq8qK7IU8CVum48053C0RlEwUngW3sllya2ffcqRz7QYuSui7HMqwq4jPD
tG86NpcCQxmPM7/AsXB8cdxkMjJb8KYLyKruVBZbyRvS63PvzTzZurw818j++43dHTeAuaZT1xn3
Yx0z/RP/alimiXG88xI76x4LeU2+NMsPU1MlVD7dH01ZzTeZXutT4LTxMXOX5CKLwLsbI2AvZkBV
EEXUPmGVwT6Q12OKs246bIudDpYH+S7PZL6rrBPviXpuHAAmu1EM8nd1zorpDDsWxj+FRaumlldb
bU/8eXuwjcoPYZtodlcU28nhyXav18mc87rubjbjxNxnKIcLg7U01J6Xylr2r/yT5OJRMJ27QVa7
qeXh6ngNaym8IGMVMcRIYU6lSoIUOV59irTmEJxEe8tX60MQcLiMIdeB2PAY26h8zbYCpzBIrCNQ
gD1FtrldeDDfDJsmUjds+BuLPjnODNwv2onzA6K4OAxYJ+e0WTyzd+bee3aiZH0VmfT/HF/8tw3/
m0fEmenj//p7t/v/NeLY/P7P/zb/3Ir/9SV/NeMi/O26aRO0JsvSI8F2+H8042HwG0s+IUZ5jLLA
V1zx6n9vxj3/t4D1qbgDgAiEPrD3f2rGk99QMsAhwyPChckasP+kGYcZ869DbpLNzNIC8iJ09n5C
Hv5fm3GjVWeKMcc5zAq3D120sj5oM+Yad0rbDuNxEE7xXeSbQ+wo9oofbqaG7hSG1ZTf8hgjOSuX
YE1OjRlmut4ppOBdYi69l3CMFwr0Ztx6SPg8b/aQhorwREZua3ZuJr3uxngJU2+Z6cTdBYNeWUvV
dsmWEjbS4hTQy1uucA3vXRlntWwiWWr7WAqH0InbmSlyMfUVa4R9K6TIkhiLvgdxozg74Rv3OeSv
MJzY12KxfJL4COejUp2/fNuCtQwOAj+d4vFSLp+2oZ/BEDl9Nd/+Sr3JXEfdwelwb75u7ewP1Azr
pPcDkV97UOaaxHD4Ns1BUPQwhh5dvJM61MunKrLVVzKo3bBnT8rVU73NV9v/GmG83MYRd7LYFPYL
R2ic+yul1F71fT3eCvqgk9sl4+/CNfOQlrn2tw0Ti066XYTG/SAHm8J0mLOfOJFJqzi4NO2dC8w3
3DnhUJFkLhdp7/ys7lfcqzprD12TKU6nq306yWtiEgJv7ifZQEZEGwqc4OhuaygP/cLyE+bpmRM/
8vTMvmReiS/S8F06SMHJtoE7FeXzAGKZ+EWJZ4g1Sg9zKJ8AYj0tUj41MgtI7LZFf7UByuUHhzph
N4SG7kexzYRj6jZS40s2OXp56N0sYx49GHObJS4FjqPKZLsZeYj5z20YjyyeAsG4HqohoAZafDMn
9qVq16DjuydthA8rYrsZKUN/OfZYhOR+0c2xKmsdnmPSpprQUlnGrI5qOKXJc7gFCQQTbuOdUxD5
T3UeNSy0tGExP0xcPsWRAq0kFFEllX8zyzHJDnpWsbnvVDfUhFZGxyXcEwkiKyq3LHRO7YJ9nwsO
t+C0DoWiysYQy2VdV9htW4IYGO/4A6HCmvc6WbkYc+uhJuQ4DtWOYY3Lhlwp5+iA7d3LL47uM5iv
yzqGxVOYKUrcvIwpaLSeCCExXMuiYx7qMtqb1qv9x2BaDUAaivSKx3AV0XZX2p+ad+lMTpJuUTn0
pyDZkvVcBIq7W3hYiXfuNvbOqTX8TKQaiwE/cSHN7LQO++mAW428lQqyrT4nbqLWtGunhZZ40l2y
6/D44vBkRpDdJKTuhwNsAe8rtgj7qL3uGkmoi27H7eJP+0yror2ry4WG286O/mgX4XDU6ME+jswr
vX0dUC/ehomDQ8ZEKnmIeWR/TuiQqr3X6OtIbepnfy/UzBNPTF0nXvGATWzDrUfclkRLe7A5YHnm
HSOZjN1dZTVEJ86fyrz3RMfCu87t9efOIYB/j7fTDffN2BhWfKJdfBu32mV0I7x63mOjD1ldtahJ
PzdC5p+H2JGHKSrFdoNx3kZpW45mYANbJEYavKR282MRLdn05vSD9gN2K7tOfCDg11SnPlm3jbal
2IbnToop+N1sfn8rBhk7x5U6YjuPctLt7byx2e6sW5+lSmJbFXJj37Uog1kzPGAqj2C0u7mYd7Xm
iD0sq+UIlSTVyY4XhWbRFpLLdoqprr6peC4ZQPJ/Ep6i92ux007S5lzMVxmLGAjnmiVJrve21oDK
prkjlps0GX9SRvH27kQ2FnerFcnRH5p12dHozhVh1lDfmALb4v0qOGlvBoaWrJ03mlxGzXF3Mn2D
f1zEMuHiUcpRR+1eE2Zu64r8RdhAsz11mUj+2Q6H8ojLwBpiH3/mmloIe2Jhv9wRm2+QfZLFlP+I
uzJ+CcZrqJlcVMRdtOWWwHtOGxfvKEK1TWXY4P6AVFR1X7dE6Pk5GAmxPmZiVOs5HoijMxyw/MsQ
nn7zmoxBNhcnjJAuixRkXqjqNlhK8t4FyCNiVazg4rr3Ncu+Rhy1Hxxi03xsRk++UzNz3xLe5afn
4WowfxKpISvRh9gMeq3ml7HCY7mDOFa9J4lmZfIoMHKzR6vHtF0Gzrp+7cSkioOQKiMVW4xXM/+m
Y++OiashQ5Pgc3zkVBh8XmRgdErSEQqFSyZ9wxQ+18mdLedlO43F6s6HWDnWu9uUXXD61l4rb2tf
+c3J9Vr6NFG12jnixTWMK4vBz/rHuCBDfrqGqobvGlVBpNPCBpF916ugPzCrchKoIU5JWECZkuKx
ykqoQW3Ns4gkl1Q8eyOSj9wFzsgLNpWXmD/cDQ4Rs7PBbdllTgmRIlcwl1+1A/NEcO5gGB4LL7if
Lbn1tJaBrQ+FIU1zm0h9fae4qkz9OOBU6QCP1AJovFMw9MUX2wHocPqWue7kNxBp3Zzi63F2fFud
XKz30P0qn6svGpfZYNWfRwz7BRaxe5mNPXOTrVQ/Yo8M8IPjzKH/6suNwEtTLDTtuhJtng7UDP5e
1ZGBljCPW3bCglyy6Dsr3OEmdAgVPs22Mvbch/nCfrA58OxzJcJovAComIjEgbCI7s2W9f3dPPUF
CyXmrYXUQE6huDNhOUW3TGbpG+Nl3JZUtIEVN3MLMfgZRcdUB5nNXA2WivLDyJx6w2rOlVSOa+U/
zmVAbI2PbYq/uU2eF0+tS4rsEHrr1lxIZzbZWysBuVRT60yHVpY6ueWoDOrPbrjO4Tlph9g/dI6P
Zbrs6KCwJQ7RsBC23MLiKB3O1g5vmzt9y/01WIAEVM10Dk1n6p0BeRA8BVnWOYRW8uBc4ckN6YWZ
fR1+VdP/bS3+RtX/P0t8zddNt1//tbf49TV/tRZh9BvNtAuLH+KkkDCf/9FaoPPFV15jxHKcCMXj
atn5q7Xwf+Ofo/jinRBRhIZOuf93mS/5Dc2blkIELjqfF8n/pLHwk6uf5J9VPskGC5/k03VZfchq
rH+T6oUtk36V4dVE1jIlg/i+Cf9DBaHfnKfFLRmxLeUwLN1uzsaGmeRM0nf85rbKss1RckCcNGyZ
bD9VscIxvqLifY3iKq4PGTlD/zbO5DxlabQRiweRKrq4JfS70miD6+YQaRd3Gs88NRPN4bM0KsRk
4Rr/d6IzjvNCjD6hMhYda2QVZBvWe+uoJNe4zt5LbrZq+IlbppKoGc003nGShM2jl1WMpNMsVFtZ
3cdA3tAWGPdaezdwsskYlIPfrZD/Ru7QgaLF/zlvFaefxAiJYLMtcfRSQR6r73LpXePkeYxcV7S9
E9y0EyO0PYcBXYomPhM9bxCrtjKdS4rgLTiqYGlZhcN9ae8W1ZA7SAIWSN1VkkHRfdOEPGzSzfNH
/6vTRXn2FTmmXw924GTWhEyLePu++PBpjpM/cxrEJKhmKABQGnI4RwUpnGdHFln95Nmc4SqVFdGh
hlFWVDtSljvAIOwnvfjxzNzmo6jWsSCnXCaUDwR0J5epsFoi/zOHHemW3dXoLr4kfMhTlXrXVug5
b4O8vg+Z3mLBM7mXMWKey/UJN8KQnRNgdFBNEkAz5tmWpRMBjhBr8SXIg6yDApbF2w7DFG7MY1iX
5mulKtf5yNhnMrwMaALjR1wEKKVuQQf5GdpAz6roJszL+p4DqqlJ2DAWXXeKGW0Nw2yq2J/bqih4
HPUaxDNWH0fNXeqUiStzBoEiaYZdxlrqPEzjKOLZm0qs+/6r3XpnuzFEUMcXbtAJTtHaMvM+eX0V
k8ev0fEuYdSN5T4kmdvxXZYWKDP3iwCsVDhRK1Cn0JS6cNdSywRf51Y6ZZWGUNWmnMAyz7rzPHVe
+5PgmZpXHMctZRHtk3TRWU3B8GmkyTDVnghw1do9Gxfrs9lyAasoBgJ3JnNMOs1JiOnz2UzrVJ9H
ppv577qXU3PK5eRvhyHSCKU7bwB8ReW6Vkn4zZ0WnqLW1tK7E7MTmFu1yMZ7ZBo8FN/0dT58youK
Ioj9IXWW7GwHmYMyMOiL9UPboEzK1GxaRE/uVMzI3PkcbLTMQ9gwuySEl5OzKIl4yC9x35j13u/n
2NxAMKKD4h/PVXCzDDroQZhS/NS87SOy5a4p0U8uzUAW/ySJf0SfGGzmPJdEvYUDpKJQr+79LIyN
F57/JIlu+ESG8Wl27FTeDM5sfPxiNsjuxTAP7te4UmP2ALjRlvdlYArvwkzEcR/Dwc+nmz4Tnf7C
cC9sntj8dQ0kdXzW727DrXVRqwxQsms0088qwoMwHzEViblHuiYIjjI24sd4g1kQyguSUEn5Ksdh
LX+Usaxi6oKlUtP3qC7stg/RtscLJTk3yMq+NgsN3iSDF+NuyMNSHQhcoctZJyIo4sS1hMhBbjeS
+Xc10mJ8lk2+hsuO6GRT+ueI42B90w5h5jSQTZA4qerccr6t6BSSLzHyJGJKOxddeUpYm9O+hBX1
+c3kr0o/W+1O3R+bth7IJCgiubnUTbYUL8WG/ytM/SjfvCTV0AKh0EzwSpbPIRdCSCqfUFA0Huak
SsSnvl7D9SVapGCF6kxwV95O1iltnYJ14fvlZ+T62nv28rKt36kIO+e9px7Wz4yBovrNurSlF7Ma
r7qbo84jbmcAKZyZ4ffBjR0jJ7j110bpcz4XYVfuWZAZL0eS8xECg2jK+ptdg0w9AXEJ+h8T1pd6
x6gmmu7xP5Q+UlFVJoq1Ko5STKhsC6gMwYAiVx5V3rbL9xleZHtDyHrO75bBthP2zNhP1s+A8fKB
5CSzWIAX/laTRfKz0R3uCjHCKjzNccvrJuPZVTrYx5HBmbOmvrCRj+VD+WSjV5dIaNPzDAEIRMTv
i1+Fjmr+3Lzx30LqbwHC7f84o/2kv3/Fc9X+Syn111f9vzEtGzxhXIdXpK/HnPYftVTo/sZ81I+I
5cYJ01rJKPbvY9rwNwCirCVm1uN7+NyuBuG/F1Ne8BsADvf6H6TMhE3y/0k1hXXr33zPvCbJAypA
X06kx168f/Oj5iQ14rrLmRVd4R46kIW7H1ZDcBWWDRIXzh/lsI/ayd+uy+Uf/cl4T7z44BiHTn8a
PJjFg9Xy1CZl/ybstD40MXTvlIlndOt2ISu6NxKLOy/Z1JktEc17ly3B56Ro489RsUV/rLOIPnmy
DZ7YVaVv+9xL3nxRzsc4yewdTystsZxH86HLwuCzIH7+0U9Z+8r7Kt5jhN1nnOryCEgu/wCaQh7L
JNt8Ml0uHopp7b+pUPJADJDzylpUu4HCKIUM7hyD6hqzboaZwGrsPhRLWFwgxHkvmZajAe4Xe8ee
bM4O+QxYXt/SmQZNo/bgP+BsrZk8TjbPn33EQ/ZBVOGxtk12GmcWtBBUGI7bZPtjUfrBCczRchv3
SILuLLwXSpb+0Jh5PS0LYC2SntVHM6/ZerExuWqt4mDHlDlJy6Akl5hN+lCDg9pV82DlMeqMPx0R
7rCrANbC25TmzEAImgZDcvHZV3bL4Ik0vZNSTrGDnfO4mU33zpaF7tYUqnmcswr1Hg7SOfdKZ99E
HuBfpwKwIwcy46FTxHvXU12MaxxAAkgMUbzj66tfwINUgrfYBE/5vHgPNbaJKM3ifmB4sbKBDTZI
fK0flu6no8P55Fl4jTOOkMO4he2TZgEjBFTTixO4ACyGoDLv8itXyZbgh4TZVkNCdRIr04RMnJdw
nD55nI7HhJHVvRpd9dTrBJ9u3WbVje9DmhKRWj9PtQ94rOlpcxmgjO2t63VgGqZQ7ubWhuWl3ujg
T3QL7anMJu8+G6XhWQ2cJLVB7LFqAjLWoZvK7s3UEOJMtcCo24LinQtqJTBbhP2ry2To7de7TZoa
xA6IkZPLYqODrHTxDMuE2YmFwuNOUJpkltCF0390V74YZKbpiky6RqdVlFe3duwZxbEiG4Am1/4b
tiJAJZ276GN2XVlzoADuur1ch2pK2R47goUBEjVh/mChQrdl950XKK4POaMch3bLCC/7FYQsf2YI
BmnkrWoH8u+DN5wMVqJzBmDkpINFnj0mB4/VHPWXSa3tJWvECkoEZVPY+Wp2hHkV7QngAphhIPAq
3R7mVtIzCItGz5sOLovEFtAsObDCpdLq1AKFvEijtdmzAxT31+Sp2zhaaJXykJGNi7DZnFStk+pP
TJWyq3jzXOvwwYA+242FGD5GW5AriY3aoKuRtU4nvTTvZjTgU5aJN9PatXgX4y9YBb/9XqPj8x5a
5Z7FyD2g1iFZH4RuYB4J5rrJzgtgApzbSjVv8IzCkF5xQShp5n6hyJwW8z67fvYx0F98iZTov5ps
LIcTWkXzOyit+CcbNbwm3dirKA5xNuefDF6A97YJuYfhfy/5ear8yt4VcELzdHTXJMOFJbp39ppQ
YsDrCA+yF2NyM2ggiVc6W312DQU4hawqnmFT508UA/FBGJM9FovcJOPbVXbHvt3Uz7UtmQbFTuWy
HRnehgCwTR28r0dq6Jzi+NQ7VXFP7Sxu0P3mt1rY7qDCgiwuJIWFOMbgJp+4nN0D3hwl4O808Zc/
mVvCgWBT1WEUoz1setj/CbZBV0iwpF65PeTaufhDMvd9GidD+WwcKDpqyomPS70Wz7pK+KAMTpeL
pGF6gJ8FoOwKX/tTmLLZIu/zTch7TzjeY0Gde9aVz8emVPJD4Tqt6PVmkB6Rg2rm5nAaRX4VN9wW
ZtUVXyaYpl/pJG4jdnmZe5DOTMTfDT3AN7OBIFBuUwD4WWFopKbjprSzkffC50RzXcPn/euutE0C
fEw3yye5NdMjt4T5gt5UEGBvr1dYUIAoiF3xZhEnHnFaosJxU6KxYcuS97iBskdeBa/FxAAsRRbb
nwws4M/V/I44/PMfMrr+tLxs3LMtJr7mip1TTgC2pL8ecpIr1cIyvREliBTVd/KkI4PCx6cOi69r
+ehGUHPGNGC9MM3kO7d0frh5IPYZE/hU+gmgGk4cFriCU7ui2OQAAk/WV+WQPRrJ3Xalr2nqz1Sj
u55w6vEB+GoBVcS/ZgjaHTBEBztR8B1MVSLkMGWAzlQ0MGJ72Gx65bx34yW5427gxZR8w1+8ttzK
YGeaiVc9Tcs35WjedjFzJ6qYCwCpEg2KafDwu+D5mKrZLnRY/JK55uz79dU2ug7tDTfEnfaqJI2v
f41zu3j+xSL5BQT9RZQQonPPZJDt0V6ZZjrnErJ0aN3OuLzQnOVoaWyA10DW5HlZQS8zdcTVZK9c
vjopo3QOQ0Q4UY+gP7iOuOtgnUU9xzVe8Yfr8/mVlrC9+fOXjtbr9wYHY45zVF6PwbaL2PupBhRb
GQp4kRoUGOgETpJUFACh81BwXGsP2t6fFVRzndcXho/iF68uBxFwy1D3+hs7CZdX7l+vfCuuzL/W
DcEJr6HN4QdjJItGOb60MgAaByfjFaOJ87qGMZAHG2PGqFfvAZGZfToMQJ6dpg8eDcteH5oMLl1d
58JLu6rPwb3iAUfQ83aJbcPbiRH3eVJWX0ZV9efIUyJFIRne26ion7HFtnsRmmFXzO3awMzuWug7
2fx1qNTn3O+Sy5ol+n5LYGNueiQSuAnvHGfWR8QGuxl27XIXLI1FOnCzy2Sr6HYQQfJsNgHCqmvL
P+g8xL4ZAIJh8IdguNLXGFdmh+DK0MWHOX5zYpHsRgdDlPJRESOv64+rt8lDB/8DP1PgsR/JjOFe
6HE4DqNR+5gW8Q66aH/sZ90fcWn5P/wFQjR1XLJXzpTflI0tGV9z5LlTbT/XPPTuE5rBF4cH4QT2
BM58PxTLzy4pvTTE3fQW9lvzaMCpfJPbsP0uS6e/8+j33HRtXHNbT8Nwxv6P4d4WXvwMq4jRTdu2
7jMETaivGc6IT5ND9C4dOC5+SHeVnGxG/eHx/b1DiMnv5HVclgkDDiedi2qZESIZnacQeHBeSRuH
1yMix0cQDhQAedgVP5p19B9la5tvV6c0eVoTk+fjHe9fakheVVrzgPiyZeU0X8I1j7/qLOyYVvai
eUtaL2dOhEntc1T347Bbp5lenw54qVFlyqk7jnpmWUiz9e1bXrqOhCrjZk9G18MlzPzoCn/FgrAP
Q/YOgT66SsZyEeLNZUIAvSy5wrAoR5n65NtCD5ETJWFQN5vmp1P01QPn2AZHrQuD/GhhojoPvw5v
awVHOtYMStSq8aKnZtvMBxUtR5Krk1ae876sX1w5cKzYupTB2UVITg5diwixnz1vPuhllffVRK+E
5Twbpz0uO/9B5TMUKZ3FALtk61RERq9AYayMgMNyDGTbwR02JJEc4ekFLl2BkWyE782TNu+AQGWI
U+Bj9TWfrdDRqfBn9icDFGpO1bwALWFXTHc/sXbqCRSiwkdNBONRmUk9TXkSv/iAz+49phD6gMsW
E/S2Nsk9qO9CptdV7BTJTU8igKVL5lzg5DqaMGcxxbY52PrjfCmPUvZYumVk+Wm4XujKrG0kCLHm
ajsOZtd5YPN13N/URiHftp3tG+gvgfkoa6/5OYHdGpmDb7Y5DRL+MfbeUJ1KSvZ32Edesq9jd2zT
GXHoUWhnO7R5pH7OYTD+MKz5udQMHmF1MQizJyyPiPY1trgLUqUYzyHbXS9d3xUshuvc6h6SVft7
wEiJR1TpDwcwsiipTe6DC2Jq6CIz+kLcd7btB3jGsihp6erV2XMcQIfN0S/FTroDCATTVmhTce47
3zzgN1AWmdoAkiGGpHYg/tw47UaTbTdNviQwYyxMuR2FNBFU7VYM7bB7+/k3DlGe90jm9frAyFvo
DwmnsWYLpMnNs9A4UlORzc2ER6K3zsHrV3UrwyAumaNKER0E1J7vCcOqDyvi9R4SUUhjHPianrBi
YHmSo91eaWjNfCjjaTKXyhn4pYe1Bn67TF7FMlIb5+zbzgcnPweNAl/DJTDUl17r2T6XDRyhQ+4X
ujy7W7HoMxgmUR4XkUXLrnIphXdVbkoshyX2+F2HbshOg2QxVGP5sJSEf3L3DlZU0QCz7VbO7mrC
GdPjAL0g1XBjOYQ9ToUZtnGv8BO3D+uyIWJuVrJIYKgLcTv3cfSlNGyuknqsWeSQLPXPJi7KzzVN
5ZctCpjJ4bGYbxs7ie9zkiCdTmG8MZUD9x5gm4YTe47KZlku8F/5cYVbAips7PizcQyCie3q9rbj
3Mv2clbtO4arGChx4JZ7rqz5jqbWO9WtGC69z9aZix0n99DNWDkx8HfRnjBHTuy8YtaeNxUGSCos
SuGVJg4LcDG1Mg3sOJ4WutSPaNrmh3kMl+rompjhpijXz1U5cf5tBnEyiwTzM1oWVIqsBqOZ6rnd
LNpJH1Klcu/sNjBF1anp2iv77f9Sd2bZcStXlx4RvNA3r8iGyU4UKYqS+IKlFn3fYzo1lJpYfcF7
bWci8SeKt57KfrCX5auTETgRcZp99i5GZoKdyLAe1BxEs1uXw/DRHCLpCc5h6YdTqsXnKgHV5HaR
4j9WqIE9UiDtnxhTDn9zAswfUVE41qYOkoESuw2FYWar8edRNruvUCi2v6eeEEuzHfV+qFuf5gJk
mAVCUOrUut7YWQ8kro6F3kQ3Huj8lrehovofEI2E+NFJgRIwuWeOQEVj83WYwv6TJhnykzXW9rea
TvLBtwzQrvTwHsF1aXTQGWkafSqeEXRonyujg/Wz0AbtulEq54G5FOqZMaWZh6qW+q9loau73pJ0
+uBKHlFaL5OrONRHZj+YBamiQd+S2RsoVMCAq8qWtAHCC1Ehje6b0qnlraNAlJdGHndOlNBx8f06
ArsSaZvWmb6pRd+6RcXL7SphFdwwwzEAbDXyu7hI451pQ85MVaDJD5ZqdzSd8+G3nuvTowc4fK/y
JZBpqOpub8qFvZ/inPEATxsOle81T2ZRgCMeDcZ9UM14TJrE+jakfvhFST1wLqkRbQ2v7x7sIiRZ
MpGjcRPBD9lU/T1HJXpUqd0eigFSvwCCwAdrUCCicsBZG60RXSVyU383pLa88Zwhus4qWSf7ghs3
C+LgLkuYCuilJrxS1cYhFMyUG6Lw+m5wNLiuq2Iy7nhCzJtwtKNPagA+vRuqEKZqmESd3PNcx5Ks
J5lC8qfeh7w/twvz2qR3eKgVjYRaQURB/RaBIL/LK3KNnuLZh2LqpxvqZ+2Np6pgm+Gpu5dJex94
s8yPAbf8SyfSZ16Nfs+FSeSewpvP4DLkjW8E+3qWwGraTfpXzRqbfRnUJlBE+FJ5E53ikePIHF2M
V0iSpW5Cs1O2KlTlUKVF0UZJUzoOQaFDIe9MHxU4Sm/qHAk+2lreLirz6Ab2NP/gAyF4AL+McEpt
BDZEa1oQPdu5BxU+PQdSOXqtGzPtITjMgmSfB35yGKjO165ahdoPzzDgpe5Ivrvem26Zw9JvtTBT
78derg+qnacHAiu1hpY4zD45WU6HLIGo2Mquhh4KbbqabVwA8ZGrcu+Rp8LMHGa7LE7jOwjTy2cN
ZD4PLSNyz0oN7aE3gc56sCXT/6oXvrQLBsjQ46xmmGlKJONey6LkkFWTCpuuP97nRe89c+dmtAME
6lOGux+QyuTcWW+gIu8NYASPmw3d+5AZaNYO4U/bCh2mzIQHvUGS0riK0WyrRp0ZpkQHli9QS/RF
/V+gkbIb01PDe7s2bOmWQpBIWMZM+dLajebqVZQJin6HIEIKmawke3vLluhcDa6VjNF3MC/w9GUT
GQ0AVIpdGtVcXZVepqCi/mXHpN8WEguRQ1GJJCi8fSsO8IgPP2weOEiLJACgVUhCXOcFfw0zUvyy
N2iqnsuUa6RU9P9EeU+mC89XFIUayKrJpESZLBsGkk1enuvWSLwnOzL8J4Nc5Y55WvPVyLPwWaX8
8mqPPlhSCMLRYNel55oh071VUXalrsaQphFAuBfDVm4VQ9a6Y18GvHRZdePLVn9fWLSnNUmqETgo
yjvywhr0pH2FtCHNP63P7/y+0O+ZTx1/VOCKwIqZ/msG0d3WgA7ldchj6SrO7OnDMDCH6dKadbY0
6JtnvzCmn2bv4OJFGpCw2cPPGFqcG1rVmas5lHFrWSV+Fbnbd/gch+eYQPtTHOAHBDoUPakbHshm
m+tOjSg2VLEKhbMdqeWnmmnHu7+oWOmgExSbZL5VSclBt3tC57DNrYOu2oxQUK7U/xbrfFeD5/+3
KXeAKDrQlP8ZXn//vfqeBf/7f+XHCPu//6l/t24UsC60VGU4fgj4DCFa/Pe4u27/y2KWHSpNpJmB
uAvN4H+3bpR/Cew8IHvRbYc9FXDKfzo38r9UukA6nRui3Ldm0L/x//8X0+60gE5RMA6NI6QIdNm2
6NzYs1l3gUp34hgBeiKGZmfQ2NhATVpdaS15eFYTOtXMlx/kymQwzZCSp6P9+vvnHA/bC/T+CQgH
8/S1VFVj/sBS57LJ2jQoeYH0DY91B+1s67xIohjF/OHduw3B9WDKNGDogwH8OR0j8FGgnpK8Sd2w
KBlayZVp25oT8E8QKPeXTc2IJdgojOgyESd8qTSwRKfsiHAoa8M4qBhDc+3KA75mQkhuDsaKpLdy
Bl8SVihMYMmmYCyLPz+yQooU+JMBVFK/kn62V/4u3XiH8rp5lLZr/IALHwlmYxtSLD4UQsUzpFRY
OvAcd6BeNQc68j5VtOs+KdVd1XTe/vLeKUyVzB3CFgrlzOo5JugszsTJsipH9gcec0j6GP+9tr8T
eKPuuZX31bAt9/4+kw6XTS5+LlqroGV1ujP27HNRu/B9RGhzHmcYhUc0ZjaFEpXuZStLe0hBlUFj
Q7bVM2KYwQFzG4U4xTgivQ5XOpy3n+LR2102M5uWefM9G/VlzaKn76j6zM3TsnAknfDENew+Mxlt
obQ6OfT4AdtLxQ/C1ADRprj0VpZ3vokMA6nsoE3ywO0kln/kja1K+0iTISnjjAUP3DP6UxVV6ufL
q1twesxohg5BG3toWjOnr8cxsECn5m61VWATS7aM6Vzn1/3zeNA+XrZ1/sEwJQyZuDxw1dlOWmEH
jY8JIcQk6p85nAP7VjR6vAGI0mVT5x9NE87Oeqg+orgozsTR5kFETEXMozVEvdi5r6rwJor67GfY
WfF9mY76a+wYMBBcNnr+xTDKHSIuYOSmNfEwHBnNdW2qbOH2kzdmrpTlz61nDNt3G7GBN+sqaE3u
3LfTfmSkl7ne0SnJXRThNk3+E8qRq8sWzj8TV+CRBbHMIwutbdNgGbmb+kTzZdJcP7hOGjRuqd1D
G/z/Zmx2VRD/R44ESS/oL6WlM50/DGUAJj7xXy8bEn/R6bPIqmyD50q4gz3XS7UKRixCoXnV27Xy
zQcsfzBt5nTVvAt+eHKXvN8ZoHcCNQ4YF8K+OQGXVzh24glWksIuqSQNP3N/fOd5cnQxZqhpMu89
uF8RWB1/KOqFQUZtgCXpya3NYOhrTsP+NkVSeXN58+aMf5owhcSJLIsBRAF/OTXVTBoiE6OZutDt
Tw9tpZcvY8JgbpeKAlPaybehHox7FA6jLxMzWPcT4pcqIDRPrlbcc86kTMynEl454IvpVFCumC1b
HZGHQ+2HZYPm/4weQXEw4Zq4ohNsX00GBHSOGkEXVg10loyetJIuqb/JysTceL3OTH7eeTvLZnyH
qpSzu7xVs9Pz168j9rKAe2tMxs12KotbKMUdVczz6puYoWFw/vCtq2u7IP6eI39+swPiDFIDXFqw
ep1+ESXI4ZShY+O2jNx864CubFWJRL+TB/hzqkyBQ0GpryUvtzbWOHyO4rBfEaWfHan5T5gfqQZh
nLI0SGL5WtKXNC6SZwaF7PqqIYN91TuKXvv3b65lCDi7rhvMas02lxY8VDvtkLqe1iGe5ByUMLrK
0FS/bEZkEOeby4Au4Qu4K2senikJrWAgpSljLBWE1dAIVExbFU4AYESS731jYs6rdoyPwcAUoWuW
DEvsYsdToTkZo1+M+WrSjWU1+gvd2fK2GlXAxqEVtivn8tzZdF4BBoktATHFG06dwJeiJvJQZ6U7
5XHYiua2qslRs3paifXnFwDfGksmVqhyGqptigf36FGQespUk2A9arZA9TfJFpAPGPGNdNVcwdex
RvEs3phT78YcoY+m2nBlw8V5aq5gsIZxLVJ0OnbZY9tF5ofC0az3b58FSQ5/BxAeEHYzgB1dSdnP
0BN1uyJ88UNPcTM9fnGKek1wemE51D5l1aKBRSBpzpbT5nHT2Q6PQdOPxh5OHO+a8mH39bLbLljh
gSP+AFLK8VCFVx99I+rJDhxddP86J6tpt6M/ITH4uHLziE2ZfRqRTJiqBT0ct+TsDOpJ1kihh1Rw
VwDWUzVgD8hMU6fTyz0YtvuiNT4gObOytvMTqZ9YnV36KVMIPV0/khg/fR6Y6AWT1D5X6vDisOHv
9wsHXmTePEE3CgLzdCMhbpdsqYKbxzdlpjXsjdqNG3AbK0/F0pqIuQFAgze1TW22ps6xQ7wFNifP
ap5Q4zBctvY7EAeEOdXcdC97x8JdwV3GhI7O4L+Kz58uCvkIzR5FkbWAl5jZgXzbjcArQaJFKx4i
/qa5hxBqKXgg+aY8j4NTIwVSrQH2HLziyqqTlzg0v4ysqvYUgJb2j8sLWzLngDk3+VY6odbsJSw8
tQ/9AnNh/muawCtl/sZDXtO4ytCyumzr/JMZOnehwXQHltjJ001kGNKXELDLXIUeYuqhFNtLeyWN
f8f658uWzj8XN64oeXDKmNGaZzDkZS1QeXhBIOT5rRbIlWU5qgq9DOj0sqWFNXGYDVh1iYuZk5o5
RjOWkSAX4HLK/RwUbUXNx20KSIC24EXTJ+adkQ29bHNhdUCSHeIj4lbuxNkJ87QepJGkpy4jM+qG
ueT0d8QNfQjAc608XUumdAfiSQQVqQjq4s+PbkU+pyKPCukMjclqY5R2fNvVSbj1DKdciRvOL2Do
cGH2YBtVPNGavSeSjtZzE+QUkCheHnRFNlBJGvRv7987kJPcDKS4XFOzjN03kA1SaYPCtftDRHdd
WNwKcNhlK/OykfByAgubL0RgYcMucLpvTHs7OiPwRHeIbF+1VwGUUoefPClX6R6EDSwfa4++cv60
GBTFcHimFfGLt8j/6FMx0jPEQAUJ7zwp4TxnkJnptZ7vCfR7l3BWTLVb0662KgmOR6lG20WytF6M
hBu/atSQQ0ghHd9ylZ6Rxx21UN1xgcAy4gc2ad8BeWlWPHnh9IisklEBEn5oTmenhyFhp1N7Gvyt
oSMBZe3Sauz4JmguxyWy0Ze/ypI1ZgvE/ig8GGdhWDOABoalBCEXadP3PgrbvzVUMaV45VJd+BTE
ROSVSAQ4Ypzz9OvrkLRYuoglLMEFB1F16mxVhiqb6E8XpNu2vLq8sIWjc2JPLPzo0wNUyOLcJLKn
y9a5ehhCf8eDeNnI+UvxRkvM2AZJOQ4w+1aGGkoMsTkiYZ4USF8lL/wWpCM8KanfIUblgLIINpMD
KnXF8tLyLHIJkEOidzGPZ/uidNrU4DBFoX3XqcqO2sCfy4tbNKEzJWJS4gXBNbsWYqmRYjNnccVU
RtsUWcKNqXdfLhtZ8j/LknlpVZ2aqKGdfqY0HUBWN4QsHTicwRh2AdBAS6Elbnf7y6YWPFDM0Bhi
1FkhiJutJ3Eas0QBC2ihKbcuqvG0/SAF0yzYey1ZBUSZfmlirsHLZhe2keKd4Ep2FEzP62uM6EGa
QNLhQqkL3i/M/wRmsfKplpZ2bGN2uND5osg18E6ETSftIIOSwRWMPy1L/wFFjLcZo2Y/NO8stYkL
HaZnbg+oufHCeaVXHiUD+j5IS0cp3avBwCRF9oHJ2MfLGyh+/Gn0J8yILhsE51SnxOKPTjKkRwL8
TlIVQ4yi36H05jbRr39gA2ATPPpU/t96ecc2mB0NEBopqBrmKlWcEEx9CdXG1kySaMUN30RYztYD
pRdtRd5asH+n64FlyGmVESYO34Awdmd1CIq6BcCU7wXEqBRF00hONkbWqOj76lbynaZY8Fwntbn2
1Kgikp3/FHS8aE7xJpOezH6KY9Eigq8aRiCV2YHPFvw+0QZsNwTFTNKjcozRpD9ESRQxENS2uos4
vfzg5ZP3ChMjcTEkc14KJR6Mfi4DLkDoIybZFdryFTKcXTrpEFylviRvxnpKNDDakfMsiCLKTaND
GkG+51cOyqepw7hyH3UZqqaMRihb5BjQ+KqnrIaUj27r9vIXX6j6GQ4xN3o5dFW53WZnJk3A+5OV
QQUz7ryrdJdeZV+KXb+tXPNB3Ucuk1+btYBk4b3gFhDdTQOKYbKZ00+fQdJv2VLKFcR48EtoDXCQ
ZmblKmkbPWuh2YrovLQ/X17qolXiVeqcRHe0L06tNj1T84rEOY2n6lMzSJAUMkGxKRGhBWFR/YSl
yft02eT5mTVFaZc4hjBG0EucmqyrpqCQRIw8+c5THDLk1dk3zbgmOrRghpNPWZTDJOous/fX9voo
7OEJd6fQfiDGuw7a4jpQlJUNnPe0uOkY3qT6Lt55oADz1zY1Va+LNcpiEow4bl9NH8q2h/9Y9CFT
a+vZ4wcZjjPfA8Und+YXv11rWJ/f8OSiBrEsp5VUQJ9dginBR+5V/ILUzgNXNoD2d/F3mGUPiZy3
G/QuvyWx1q9Eh+f7e2LVmD2ZspFOA9hSMoPB690OZm9rkiCUq6O1t+T8lcSSxRvGp1RY3uxLlpPU
w//NRFCXpcUDUyn9I7Nq0Fte9sslM/gJbxZYDz7kzC+ZtCg1KR5JCNrvJoA/CoLvNGDyyKtkUlwu
pPNzxpIyiCe7yqj0GA5o2h36P+2A5nbdmytJ29lKhCG6QYwGm1Sw5w0UbkQzVSR6NYmd+z9S2Yd/
iE7y0+XlKItmOMAiMzQoG8xqIc5gSnWRwbBUbcfNuMu27WcuEm9rbeAidYsbk9HZ68s2z5xOrAzU
DX01EnqILU/vjhaZdRo+EbVyJdrnw8EqQ3Dy3cqHWrbCRawQwRDJzDwh5utVtUzi01YvZfRz8B91
AsLLK1ncPFHfdgS5ztlLPwZSHVkewJ0a2DzZsSshxHzZxNndzmZR0KatIGbYaaSdbtZQ+kjplgHE
8UX7VONrOQM/gz9ta4fZsnbaXja3tCIwJo7Kk0nE/sYEehSLmbUzNJLDA5aA/A0H+Dy9pDFX1nT+
NItFHVmZLUotyhDqGRASQpIM5uFDpkV3/X7a/YWc8YMNM6kbiH1W+k9LPqGi500giKvz79PNRO5A
7ok6qHcX8lPeeHsrj18miJQvb+KiGSECSaUWqgBrFgVMSo86ucyrpVfGbmj/QEIN7D9ciTOXPhVt
6TfFQW68eTE47xuLhi61jypLPsl690GR7HbFwcWGnMSPfChSKmA51C4p981uB5CJiZT0hM2tpzgt
A+iDiZKu3nS5C0Hy8DoELfPive0VX3pi4bXL9nwjNbQUBVSH21aUa0+/l6p1CBJoPUnw2BArBqqr
JfKnqP713u8FLoJQBmIegFW6OjNTDowVmPJbPTOqbuTCTFMI7Kp8Iu1niPv9xlQgtqCdAGBr8+pi
GU1Sa0vACkKnGTdyVTXw4XeffC+KDv/AkmDYEhVLsreZG1oVDW1FYZhckuU3XitDn5g+QEiOKfQ6
X6s0nQdRtN10ev6Aj3DLs3SxDOEfM210dvoqNd2qLWkwOnDFNNrbDNA+laTQpfzIFOGwhxBoPCiy
b64s+vy+ZEvp9Rv8FocW2mzRYIkqJkvp9edaTaIsMdkau0ZUXEMze+34775QTq3NPKdKoClmOAjU
0Pg6Bgcp+ZP+Ddo90a86RmeeH8FTE+LPj25kam15m4o+VmNWNOZLNdsTKko7zYb43pa9J4aAkN2A
NnTl7M92kkcTrR3ScjBR9GVoT5waRmc7gTaLZr2gnMxgcIAcchtiJkkbKjnOirnZWX8zZ5HAqFRQ
qPC/yVgerVOz295EmBpaTwCbpRM9GmUAu0Gz4h+zW/MvM6hU0WYC7Urz83RVCdRjeamLWePeuKM3
f63DWPaucydMgDeB0060iOlHz0zU6sROQe3ldmI2B5LbjyhU6BtzqJ4vG5q/o2+WeKoZ+qCHS4o0
S+8hNSbNhN3CjVq4Yretbxb6NuhaOLBhAZjIlob6pvEZmYd5y/e+DEUy3XdBm0/bOHPap0hj2MaF
O228ads0fYSusVyrQZxtOI+gKGGCPgN3CZLvdMOlopCqzmEuMe0lov9C/2CE5coxPHNVUSHlmcB7
VHKo+TvR243Z9FlC1FJ1E3Iq+UsLre/GqLtPClPRemBEK94qHr6jh5H8QuCa2HreRVGmnX1juL8o
z9bESUXXoCEfgPkIZXhO3YYT8qHqJeeGCpG5CyZdu2K4bVyxf3ZaZvZnu9oy2NKMKocTPNF1pmf7
NO1/qQY9kMsudv71TtepnX69Qc01PdZ0yrdeSpW98771sv6+ftvZXorfcHTyGZFEVMrBRhg2H9t4
uhkhfVO96OvlpSw4CceScjoNS16oOVi78wo70QccsR2iKymw76cATSiGCidP3Wp1+XDZ3MLO8cxT
tSBTfMOgn67Kybw46Sw8xGA+prLFVGe5siJxA8+ckLcWWn5KFqLhNnPC3EDEDmoUcJcwyaJ1Zh2U
LLqmDQzbjg3t+fsXdGxt5nLJVFjg6KhBV2ErNx/zSEvqTaeMsnz1DwxRslToGtAem5+tmnlOqbD4
UFNX7ttJ+6hG6fvGA4TLUdX+r4nZWhh9kxKEkOjKQ/eHeJL0bJrtynTAgr/xynD7IdktoqHZ0VGD
Imh4aEDsy+rB6RS6k0+S7X0YqZiOlrRyUBcuhBNr80M0OSYTXuAMhgrePR/BQJ/RI+/Xuz/NiRXx
K46OahdZo1dHWPFqwquBhuw1LZdsxQEW10JOTVNFJvyfX+cInASa2gmILxQ2GoPOeqptbGYPLi9m
yYxC+gR1G/8B6Od0MXY+GAkT60RWw/CdZsDnEY50N7Oqv3j1/scIbt4QEN5GwvlfQ7MQDtappjMs
OAOAyQo9nSIZ4MWEQ11/KBvUwXZg2qb8Iy1pzTw4YeM3EEijpbjRPJ8R9curXrg0+DGgKLgHKcMh
DXL6CWUTpDG0wlT6060cfkxayzV5n/okXrkwFveXWqbIUcFuzEtLDbyIplFwr2tRj5RRBi2jkQfF
Vdar2ftKSn/tsMDtsx4EU+ZlC9WO2mqE+8HVNABEFaxVg/1Fr1dO9MKVzsCDwIQwPgKAaOYw2pAH
oaaCsPHL/qtmJt9Dg1r75c+zsGnYwBEAaYM9mUPykqgfhk6mzIxMYeSqdZtBWBbbd4Gjtyt+uWiK
dxDPpOZMC3jmCZ6WNFAB4ZZVYf9UCigtESrIPxfwh+8ur2rB6QyZihKNN5CAYMlOTTG0ESUFfGNo
NkAd0RTxXdJ58F941gHKrX5lDxe+07G1t/N4dEtpgUqHyqQ50Rjlvmu65yqy8n9ig/ILAadG43IO
doGiOjBRUCL0jooArsDKi/y9okFmu2Jo4SuBAWCah3oBJZR5A73qYlOJhHJk5gTtdVzB6uY5vfeY
tqm/8ioufiUyeK54UWmcdwvtVo8mGPOoBQcQ0Q20JkXmvC9k7+sIjc3KwsStN4teWNh/rc2il64w
ay8MsOY13mgyp57IB5j5kj0EaQo0/bLqKrRIt5JlRO+PzZi0pR8Keg1cnjV7mkOixCROyRcK2zeQ
kq386zRXjRWnX3JDhVEphiCQQ0ZE6dTpYcOFblMnyJAm67tSo4fryysLWYgxuFy5W8VcJVf67Eby
7GgcmhTn0OVS+doEhfXSK2nR7JqxgjZkSEClbqrUA3J++UAvfTxVVPB52xibnff/4qmHT6EQafRo
ZX/URi82GRpLL1GeZ5tEMbJNqMgVJJaRsfJqLznpseXZt6sQS07J7qi5A7q2Yx99kFvFRw3Qk1cs
ie8zd1AyPBJXi8GR8/er6ywiKl5KChbaLo1iVDgZSIOVMGYit4SGB6UqsnzNzHYyKo4rr83iFhMA
U0imLgm289R92ips+gG4OSzOngXUKKJ9BqeTqr4q3ji8qjDT/wltpXwsGZZfu0KXbh26JoTJYLoo
o6mnxgd0kMxJYpdbFf0+m6Alrn6pqMb9AzcijQYCCTqMeP/UTOdHaliPpLGhrQcvUNcOhwny/kMn
IZEKVUn0XEDMcp32Y/502fLSyeHmJvamVANN1MyyYUmBA4Vf6gYGPCCvo1XBG5pudUgjum4lwV36
koapq4iT8qrLggL4OGoGy1WF0JbwVnh1u0PUO4TQ0EIOsK/j26z0jX0ph8YTjDzF58urXDoshgCk
01tm9M+ZHRYw20ldvR3T6LMZQt71ZYKEDqa7y2YWF2iBEKLhyjs1L6qlphb7KvqwrlYa5n6it9e4
uW0k+9RpimSTyz7MXG2Y7qFie75seumSJfzjFiSCZwx79oow5uQ5qcRFRPcA9QJH7XeRg6j6ZStL
3kLcR8LIk4GRmbfkFJeUcmSBhC7DnYoMwG4AdfEYa/kIJS+6dFDkyiuHY+kMUqFkZI/SFth48edH
YUyiFoEvBeJwZNbnwVMOaMR+gyh95Q1ZNAN21rIoi1Iwn5kRfdo+8TETpfleUREZ9ZvNuAbXXNpB
US0zNNWC9HoextgywqldwQ7Ctca8GaLUYey2fjGWggoe0IVi5qnjdvVYrM3/nbsIKEquGK5wW2fM
dnaXmQHE/ETq9CUsJHXAQ/lPBTC6w2UXWbQCiIRrDOAX0zSnX6uCzc+EUwqcsyxDRAUm3jR2kKcm
wYovzlv2eDvrObI0c/k+j6IyVLm6pKCneYRa7wFC+R82XHSiT2fv4K98rUL11tP7q6LWQeXHUXVI
kK3aBAaKCxQvt5cXry6tXgHz9NalBrEzW33Nh4ctRmAvYaPd2IhO7HUzDIpdnfU6WoSZLL1KDrpB
O6XS+b9xzhJkWYi6IFk0M690/aBSUP9KFcByte+Nd/UgSb9MBBIAcsOzGrhlYYTy1mzi8mfP5C7A
rrSENbFpffRhMntozTs0LF4ur+z8BhXBBi5rUGBmpm12OroOhYU4Z7PV0ts6SXsb9OlzEsfbfDB/
/QNTWOK65rJm+PjUg6YkAUHacUSCINDQSAGU4fPsblo/vx6rYSW8eOtqnoY3rOzInLjUj66XDDUG
xOg5FmoXHiazpEPRwdKjqc+Bhja6BRPTBnkG2Q3k4FB3+S/Pbr8ip3WPNiPtX1v5UdRIgqXqC/WE
jLZDJFHBhS3daRlj0CBrdNXUGcEU28DDJsT7RslUN+PYPaSB9O4nlsVQZyWNFU2A+V2Z0XPJWiGK
GyejqrtcQ/4HrwzCT5o9DfDDIhg/KW7u+ePV5Y82n3N8O40YZPSQjq4gAzndxmhIG9ifQdTHUidv
UlWr7g0Y7D4mEQLSiNN9JTLwd47gEc4mWdq2CtxbsIOpyE/Y/bfLv2bpGKrUhMmweQ35Uac/JtOm
XLI17nIN5ejvAQMu5tZI4qjeXrbzVuo4ch5uH2ZjQOyCjAebwq16akihhjHAjI9I3IiSKPS849e6
0b+KcQzBA+dsfLOXvtSpI21gZ30aYh9R72RAfozxVrcyIw/ngFnU0+zhpoJ3Zt+2TrdrDWnYtXZu
7yGbtxHNS6AdbD0Yy8ps3Fql9TqhXAQndK3BgMrUURv1X5WOiw+A1I0+KMYm4eaFDD/L94lcQGib
KNfQ3SsbQw5uoZE9+LUGQax3GyJh31bOH8Z75G1rDP5toaao4XnF16KLvyU+jIdBEFtbXx6NzQCc
4x5Ba+Oq1uMbZyw5NnIFm/NkKJuyXu3vzD6kjVaEgj6ImCYksmF443R/1awz6NqR2CWtHH0KpjjZ
SVnf/7j8GWeX25sVlTI7xsDjUGU4tTJ5EoB2C9/tzdg+NLVZQQIE/SkaCijrol7vr02Az4KNvyzq
FIIINGTIhmYWw14anR72ereFle0WFceEWnhXXPujVaz46OLi6DwygUwH/SzqntTEMbKOxZl+NV5p
qEVuQw9OV8lr2wcDqund5c2c4x/+Xtt/DM7LJ1WX90EiQKRGicqF5jV/ci2J7qNC+uN5VvKzapr8
jydDv5v5inyI0MKE00ReG/GeRVp//QxKoAL3rXIjin05utdNHbqDLB15ihVPf5Vj6KQrBKK2dJPH
bypZ5GPsRGmxkgIsOSyxP9kyEwNkGjOrSPIWYmiZak4WI8ORfHWmcMVbF33nyMTsfUyYMpfKBt9B
D6pCwdBo7kgq9auwNsfHlW8p7q/j+02cP0AP4C8JWs8zGqklvmqELR289W+iDaiJfNgUC84ld5ji
XNX+EG8HFSUr18opaMeTaq141OKCYQTjpAhusnlk3g2FMrSSwGaWebF32mzcE8G/6MVaO2zZdSGW
olbPySQROPUZvxx0OJ5ZLszaroOERWWqYPMRU+YW94oWSn9YfkgnXaOWP7RDsOI985j2zWmpkAlF
c2qC1FVPf0DfJJGqBAPCV226MwNvP4Qmr5jCwBCsubfWUL9KRBBpRlXQhKtvcKLRHexBupaC7lax
66fLDrC09fSFbI2WAgXCebrSaYrXNzkIRTU1Ea/rouLWiSzzi8z//HrZ1NJ5FVOtYmoOHNr8K+ta
AjlcJ+HWvH76dgxboMtpPRmuLxVO7Za0JLp9J4P221y2PG9Mve06GSbjCtzE3JOz2zimuhX6NbA9
9GGbq6Syq0fVLp0dZDf5vktqeikhiVLR1MYetbDs1k6jNdjY0jVN3QA+OOCttD1mLx1jKEZGJwIs
qAS7bVIPpuc2YC6CjTTEU7K1Jc1ZYzhb2nJ6OBqaS7xDZ7xtQZyZRaRp1BArpf0Z9ZXyDIJEu/Kg
j3SRW//ltLr55fJmL9ikZ6SzUp5a8tDZBVnCfN6NGS2qsqo/II96laVwI2VD+VDlvu8aXrFye8wj
U/F1WSC0dMAdiIrnqUtqykkuiTwJLeco3IcRivYDV4m3qxNZ+Vn5bRsInYDss9MN0s5qrea30QyI
j6WFgtxD7seoFF3ehTdvnl2sxKcAv4mV2Y/5I2mnZexXYlpOMft6W7WStC8kD/QMCRz0+T2cbBCl
ZXoZb8n3OtfODORSoNeFvryL94FVRHsPyaCN5OsvNtTiHyfL892iR3yeJDS6QV8SNfXc2o0ovm2b
EFJ8szV7qqjWA5qM0A61n8tG/yQVFSTmmT+4k+rtY4UxVWRlrgKLgd8sltDTjrvdlNsvaWh+I3BH
zy3OlEOT6QnTKH53U+hwasmZ0cKdH/+I2uJTlPc/gDS0277Wr9UqzYGVpPfJoH3uBmiDLfM+jZqP
oZb+rhNnH2dx7balihjhVLthJD+2QfUxro0vTQH1bqWt3WlLx50gT/CpAfWndj87apmaSOYofnVk
5wTmdJf70Y0D2OphqcmUj1Mn939gNITWxOzjSEf3SkfBMQQit4bsXTj1FF858UB7KU7OL72g1Ife
HjxOg/wIO/V+MK4hX0O0ag1+tvC0UZABxygI8TgLc9hPkDSN9tbr6UdZ28Sgvl+RMwyeot6NTD5x
7UXeF+ZdEJ1MHUd1CxkMnTL4K44/K5FyGPkZhFig3mnWWPM0UaQ4jvxW6Z5y9a7K44++p3ofKRr3
HLfIe3WSwoC0uszfV5d6MyxYPWkfmszkz2EoCJqj0CBe1laFZwiRIUKmlUbyeezHeB1YDZViJYR2
88c70jKLvh3XaRAyb9HX2beIFa2ECOf3J0Y0AdRmG8FVzSKESAlGH1JfnLeMw1ForXf+rpYHzOYw
hKNTE+iliq5HnUcrxYWF9ZEdgZkAa4VyyfwiHfOxlvxBZQsn07srZHWAll/T3v+hsELzFdYkRqTm
j7EZW21SBDzGiSSnvVsaSJBs09hr1makFnYSUkoU9UQSr5+NZOtlSLdFkBjlWqbeTNrwlQnRJ9OG
TdSx2x2hgnd1+dY/j6bE9LegjaTXKsgITqM7qYSDJ7EcHASSRV53Z5/KzSdZrT5ftrO4Mg0IOi4C
bHl+qyia7UOMzeOS1/GOId9vZRF9l/jvhcXXg8Hx/Y4veMWAKzM/eB5HwCo7WiZ9OBcJil3ZRp9S
jX7d5TUt7t2RDfV077LaYr7cwYbetVxfzHaa4zZEiOmymfMLWYz7/Hcps7cB4aOqCI2AgFdB1g1N
WTOuRSNXafbKqCu/M6Sa1qL+xaUZpFm4IiM5cwAWnCSRFXrYpEij0wyIwo1aQzneWM47py7ELcgU
ichtGMeBuGsW6Y40xzwEm3KY2bLa3pTonxEF2UPiitLUp8t7ubiuI2OzT6aWdR/USMu6naT8CIir
3ChrkBySrZUrY8kQ3OOCi5Ug9gwbEnmNo9MMp+JQQ4xud3dZjpSmubaeJd84NiPux6OKQtoMxcQg
EHAJOYTYBdX1+0qTo6sysbLbyUi6lQ7H8rJAZzAOwPTR2ceCa8OIO4IDWRmznVXIBvqc+Ui0GK1B
DZeudrr7/zE1+1QDEQ7TjywtTp0rhj4f7SF9fr83WIQegAwF7/W8+2s3qF+iQIyJxryvxijfoGh1
O03J+/p4by5+ZGceWRcaYJPexhnUrhmu+hGZDJovwyO6ddpKMLO4a2RsInqDBXgeUzG9JAUy8S1U
BmhCb1H+a3MiZ63stpf3bulCF9kLz6HDv+ZRkyaXyFyp7J3hf/Qq3UXH0bUyJCK173Wj7C8bW3Rz
ChDUkYjPGKk7dXNkeP72hSz4kHnhq27lD5Ok7kQZ6LKlxf07siSWfXSg9C5HrUriNvL99AHGpO3o
+H8um/g/pF1Zc6U2t/1FVIEYBK8MZz6e23b3i8rt2GISSCCB4NffdXLr1tftuNr15SZPSSrNAYS0
99pr+GiN9PdygF04WusIFec/evsOyWueg0i2tLZGH8va9a8QyTRs2maxKRK+7BZRaSZb1+WZlhrp
ckOit+EFVnHDJcnWaAhy668+RsFtdJiD5b0qeXysEJ/wRXn12eeOxw2UAwN2qPwupfMvT6NXnhbV
goU7DBgPhiSlxO6r4b/TiPzv8wBD4ALrEYwXL7/il6vUyTIH4WWvbLrwlrZIpNFm2dXWv1chDu2u
X7644Ke3BdoOAbkFe9hHCL+BvVMdL1i70ayKkKnDDOGpF5Y3f37Rn18GDDDodcFJ/ci94DbxBPzM
+1QhVIctz4TYNGz+S3Pi/316EBj931U+7JPlKMYFvkewkdKGpfEl02PQwxdf+2cfICzu0UqA6nwx
KP79FSVgvPagVfVgicYI0wEvsEhWUx5HDHDyyQTlF3zHzz5DABGYRMAfBKZAH8pSRMdUdQQ6e7rA
U7FHsLAAyhmUvW++uLHPLgSsA9AmKmAwED5UH4yBUYwWogdiSZa9nlkFVK/9iq/22eOD3hiEPNwT
DpsP+5fr4psFexNI2jLdN1LettRB7MGCqCYe639TUQFJuBgDIS/sH2ACgAE7hZeKyrTwgfHmjFU3
sCgt/ry6P31yv1zl8t9/+WrX2R0ZYsYAtCAPao8kYLNdERb7Lwo2iNQuUR8gpMJu5Per8HaOEJcL
r1rf0pelnPDUjLNHwth/X9jQi5cDXhFsZAH4/n4dIrXww+HyhoZkC+4b8mSHm7Dyt39+aJ9sCbgM
+DyYYQBQ/dhudQw55NzgoYXuDBvhVSA/SGsIqGlkH/58qU/eD2oaeJZD6Q6K0kcmra+oFBMi01Ps
7MDYWvI+sOpfPDWcZDjIIhQb/sdysOdAcdcFb2eMY7ZZtcYhYfYwe/7KXvUTxBRjs79hKQBTIN9f
Huwvq03zaPSCBRhDTwdEGfIe7/IMnx/pZatRY5AOjpJTjlSmcUD85YqouSlCXGBWsqpC5FmtYPka
dJH7889P+bMXmoAECm7RZSD78csGp6e0lGKjiutg7zfuEzJh96ZzX/98mU82EEwv/3OZD/vvZDl1
QaVDh06n4c0Zen2N7NvyupvArV1Wxb9YPJ/e1uU4Di8GVf+QhiYx8wYEVOFUVKTGxKd9cCwI33NN
w82/uDPocSHygZPAP+DGoCJ+S5H+kVpQRGDymoXoznTZbSR7+/OVPr2nX670YRNuV1/03YolhHPA
5vDAzqcx3mgXHoV/vtCnLwsuAnANxaPD4/t9rYrA9EwY3FITyMPawsZWIvA6J2TKhV6++AS/utiH
bRhtQF9HISzNSuMeB9udbbAeLrxlHJdr9cWdff4I/3Nnl//+y1cIZKxakwTLAgHrm7gqr+LZbpOy
/IIA9dnWBZuuC+8RHEcAl79fxofxed0gQzBdy+XZ+qK+sK2+OpM/ucjlKAb7H2wZTHI/lBhhWF2Q
L/BkuB39NBzG4xCTuz+vhMsP/X2kgpkS/nBY8kIGCpD09xspHWxW0I/18Gm2COF75iDcudUpZBam
B8Wfr/XZ/QBI8YBgY2oI7P7DtQYTT/zvE4xEOZ1EgZlI/v+7xOUn/PL6E4Ng2VpjF8IWvIx52dae
zZAqjTzWP1/o0+eGowu7Alq+f5wrKP1Hghkn1hmmRjT4C14fd0onm8kjCs/yKz+FTx/dxVABxxWA
5I84wBgad1iQE5t6sCmVbNP7XvbnG/rkwwHdAw0HJRfV5MfywpMoceF42cP4VlvwhWC4N5SIVx6N
+qLp+PRefrnSh3fUTGHSgTIIAKCfdIasre/hUP31b+4GMJoPeh2koB+KZgQMlpMjZryecXgGfsay
VpB3bVryxWP7/Gb+cyHy+4JDtjQLRW/gXNsla5stuDdnE68I9M7/fEdfXejDxzO1hEdQ96GYjcW1
6fvbMVzf/3yJTzZqLIH/3MvlJ/zy8XQ0aYaE4F6UkFdI9D3Bcn8T6+qF9uL+z5f69PPB8XMRn6PO
/CgBYiZukxbWp5A3hbkLAKhej9x3zm6ALEr17c8X+/TR/XKxD48uqlXXseBSOTOvR5LGeBVCOPHF
Qvj0+/nlIh8eXiLLxoYXt8zBT94r6nxT8fDaIfPxiwPus5cEm1M07BB6Ygz+YcGtib4UJHhJfphs
HRwJyF+2lGzQJv6LOwL5DShmhL/JR8Xq3DoczS8e24jIg1o4mzUBFY5+Nd/5bCkgpOLCa4CYFFPA
31cddlE9rAqfalx30waRXt19DRkzks1Jck2R+5cljku+wFf+tun/eO79ctWPjtOg1isg0y42CBgX
Ntnq2IqnLrO6CKIR1hs+EVd27mlOy7rcNcbKG0w11MM6dXor+9CBlWMF0jJbo/q25n571yTCnBj+
otDmWP+Gd177Xzp3XJCUS7V7UZwDeQDs9fuzEiFD7DnHIkPmY5vR2t6XqikU+rh/scouZQfBLAxE
to9lwWXHTFSIVZbAv4fb+JoD72oi9mh656sVfTGTxe/++Db+llhchPv/lBpZV2oMBZYw9do1apD4
CxFppklt+utGKAwKalcjrDuS1IjNArm9vynnwfi5LX2qr514aJASs/DF2wb4k+x2XH2vPMNciftX
YgBID8EDwoO7HRJ43e5eCb9cH4nLtLrXkBfcVU431QWpWMvvR/jY8ZfJ7dsS8wqYwzRp36MnvkiC
R9E8rDM87k7xBDfaHHGzLT34XSJ+JEkZBbvFG3l/H5ZNRTdI+CbOqWo9Z8kZHzybspJ2uMkAsqq0
qy7uG4teQ1V0NvLHKU2gO15f4spWVYHAq6W+MW1yiZDTlfrRKdP2hegiTdJuduc2C3SMpdDjVuRe
R90ssn6gsvmO6GE9I0FoLTk4UU7Af4C+k9izXxNzrVrGn602JSmEoHG7W1cpuu3kObIveuBQ4z2E
Fb1M4Drc+u0WBLP1e2giOxcWjhXhYwtjPzBorIINciUSty5q1EJVHs31LK+WalYqc0y7ItDSpfit
ZsI4Kx1BtWsPSK3prlaPEZIn2MmeyNA1r86qyFMzVxQPAGDkzzGS+oQ2ObruQx9eF3QJnb3fLu4O
C3393k2r7rIkCIyfRV0wdbkV+HdQqtI2xuxxMgivKDViwOtKgUbTsxZcmXKYoALhWDuYbAywVc54
1asxZ5g7w7h4bPRrtVTtrdN6Mc9g0z7C1Qi+yxmc8mxzMnEo35ApDdko5oPOmQC4KETAlhcbjvOb
JhbSGAUCep9BU0ZvPU+PGaYMckjtqi4sQKWaH9oZKWjfox6vETvXe4VZIu+NmzkpBqTp6JRTaCfT
Bd15k9GwJHXq8XbpMmOXcUeJQbuEuqYR4HPaGWbM1Rg3OzN608FDY/VXXRvc5Br0JE6NV8GdHU60
S1yUJmhORA3hZl6XIcgCjORK+OKV8PzjCNY+SCWXZ1Or8L2qSjhoLfN0J7xx/ebGnAcZ7sPsvGCs
N1J6BvW0ZO+9u9Y3Ss0KScRiagsjw/bnvPJ52EQBUPK2G+LXBje/E1VDjyPwsxtOBv5mFlfeOB2I
TVQs8zkIJVhCWLeb2BWqSoUDAUjPiLpFGp38qcoWvQ9Fbvsz7haGooBwkk2lhwmzBrccjrVvQ8Qi
s+adGJrc1GQcangNdqXJjUPgOGhkS69MFVM3K8c6ZFfhygM/R5QYezd0itoC5YHdCIIlDdftIcBX
p50OHJ+ye4N2tNK5noI6hMy0X8d8Xjz/IOxY4mxKhuso0UPhMPYccPPdV/WjpKPKxtFvEAEnOSKe
VhTt83zi67j1IvMI11yY5YamyTB7GQuh/TiDV/+Ta4XBxhc9QSuIc8QLxIaTZsL5RG9aMHQwZLDd
gSEsG7wxaIi7hfJHxDyrV38R/CZGgn2xJHIHZ44oC8m0b8XobMzU4QOiPeQLS71u8aI69Hb+8IOV
EFXECZLq28DLRvDMczwQltlJrela9zDXZJ73qPQw7gY5Ozc1L10oFcvItFeq68lZRr2/QY5flGEh
VRn4p9XZTtMeooT2Npw4/Qnn9/lRqUWoOxxbQTGHbPL2sV7dKfOtEmfhM8FT0bIBShOrkrvFIf5B
AwM3mccEnHj9Dn4cwSrHp3JddSp7/VbpPsrXUcb5Mq1mi58P8p10NnWSrGkU93WGWIUuJ2DIbTrZ
kWzE493baAxylGSnMg73kRgQ06ewuzke3fLFNAccGx0uNyofYxbmZL2MRaaXKSlAhH8Kh2EoaOeH
Z3iIQChHwu5GwjAnm331SJRDUpf263EgjN9ptVZ7V8K2vCP+Wbfk6CZtAmsYn8AP2heZxTmRSpXc
rp46+WUXpA2j/XZJ7PpoTDznfb1APsI8pJkPoBJaOmcztPEpC/BFexaZgoaUN+tahSmaqSBLxHAd
DPBY76OLd+I6YNNp/XjTtFgKDaUKEXJxmEtDyXEy4Q3Sol8cHGgpT5ZLeIlYs8VwhEc3csigwZuO
E2D7NAxXDbtACOuiGrpKf462saxjmJJ3/KAm/wBtWZxGY9Nlg5tkbGpFscbltgZBLfViqF+SzgUL
vF+jTSgHWAJPxqbKweBQJR2yyzESymZwLK+AUtEd7O7LTFRYjL57a9FM4RkhYcVpGJ5NuE57V1fN
JrJIy4BQ6thXYPkSnCWZ44sVJB03yeGp8Zxo7aVKG13EMeYybQnBnydfZEftyWmCh2CkYw5R0yPS
o/1sdCHhhujLFoAtmr2ltcoT7uq84VJvq2YJjw7rnG3sTvM3ihFvWjs6KFxLj3KaIUjt6hbW9vNN
W44SU6dOZlLNBIcy2SN4pt+aIdypcsgT24fFWgtQ98rqoCtt8orrMtVTjffsTH6xRt6PYURMLGjH
Ki07PGCU/2vWBG27r1so0IK+EZnHVZyKpt0uQcNTVk0nTKnWdDQCpHsynAKGM6psQn+PVeWg7YWA
rCnrJzK58GC7DGf5+lDaRuZBq4+9cO4pDu9F0ufaFyTTc7RDfDhIE7S8kSH7ZoJVZess71gfPJcB
tvdEgFXLAzXdwj1S5nj8002d1POmNcTP3cHLmRU2m5PuaW5mv+irmeVVA8Q96WqJFrlzMpdrDt0O
6Qq4jkmMHrnMqgpFnDDhkApA6Gm7NG8G5kB5A9vzDB5Ifl5q+spQw3jV8h3m0M9Squ+DGa7JEF9V
pbmWCd10oP2nGhG8Uec4jxX3rgVFPt0cd0vhj/HBuubRG9hdObj+hq7etTctJRJ0Rvvez4j09MNK
wqJSuDX+mHiRVTo3LcJ9prHeBwOpNoZEa+YgMWhv4ZuH+ius+ZkGjc7i2cWyiJ21MNoPUafWbqFh
6L/t9VjddSBF5QJs9WPNEc7K2mW6c2XPHrsEB+0QBNMdxMz+Zkqm7iwR5r5FQk19shMpaQE1wWKz
1hFhXHRzrZZbV474KOFVU9k8iTq1CyX95oVVoOEnitzU1Bki3eds7Tw3baTAFq3c8TyG/pb7rgt/
tIYVcDjRV41VzqN2owV4qTvmeJCv3A3HtKUDiNDzWu4nOyWpKecVe7NaUHZQhpJ40kUvKQq/0CBU
K8SijZaqzJAnUMKWJZbpiojKXZLwo2X9MzIum6xKPPskhsQUc7uofXIR+Ro3Go6NEARUkBIeoT1M
XIy4CfzhqgltkId6HTbU+MsNvAqCgjnevKml3vFVLhvu6X3F+A4y3gXM5A5zKllV26Wjbtr5Qu+c
GWKUMBEvXrSuV8Zw7GsS5LQeOjV3jZM93NSSgysafh4bPBY8VW8/shLyHETkfQPdHNV2jUAEQsrr
sjFXnQzmHNam+O6mwUdAYHkbrLbbJjxoM6YU/sDoNLkMPHSIJjKUyX42OTCKq6X18w6v6601o9hC
Wnq/Jr6BTSkdILIOhr3XAoOX2i3oYiJ4f1YsHXpZ45xrrlC+bgI9Q0QUJkvKZrkLLUJXmd437rSm
cHn6MerpVWLSng2wM9nWMHTO45K/6ao8V6rey1buh3bY+E7XnAJdX68omCE3awOUmthB3D5OUppM
cYqBAy/giYndc55QLqEBQvUGVXpzh7irA/boHO3Daz3Kp3aac9aO643BbDmT6BgzTEq+UyGDTdOH
b56tmmKhwWtXYglhDoYizGKDDo3ag+C2cQxW6kTUqWbzA2dlUhALh1WA3d58kTI/hZqwjBPQNlPZ
tY8y9O69WNwiZze5dhFbd6JTg+Zh3AmC/mox7uvsNkXct9MmiRR/jBg2aOF4dR7yRKVatztt2yPS
e52DO2FjKJ3ewqq5HU5xjRYTLqe3OGKPms8LqPz6BBcchOo2S9otcCdOhhbK5JEd2mrN4ar4Ays6
m2h7Jgsc8NEnuzV79JYZjZvdkQD1+lJ6L2he4GkxNwYxmWW1QTZumVMZj1ldg0QYlDWImTNwHEx/
khSfU521U4mV33Enr7wpyqrZr1M3KikkytpkIdX0m6XcU6mJWHBoKnB+keIFU4RBnVUDzTQt+wo+
rQ3OAkJPgnpbxPtV+SB9Jx1c/JKmaR7HOR7gKzfCCABZLGgtZJJHEHZnK85trxaPmGwfSTjKdPGW
a1tO7xVZcY73kZc2dTtl0WzKE5PLNUPlmpHZu13b2C9AyYQAA1qcIbAvA29NXkPgm0WeeWOJpNfI
uoUfOJtelk7/aAThkDH0Tsa120KuRm7byb/l7bAtWQke35zcwxIdrtph/AbrkzqD1qTNKrTzmTFz
jXeqUbZU47N11E+kT/wVlajvEYLc7dXALI5GojZO0jqpGQnEIq0qJirRCyXi0ERGH2KHSkguvbVw
iTJHLT1g323wDr+5EuF65JtE2DruTkHF1r13pN56dXiWTTxnaMBW9PblzizlgbP+Wlp+PXIUQqM/
pDWdf8QluxvgwFusqvqrQ62eLlO3H9bpO1nhYrCqRGCLQxq5N/BbB74ASJ25Gid6Aifw3SIFGype
52VW8R774KGqwmADa+WzLZuksCGjmUH+9gBnPK6Gnzxmd90kUQmu/nBH12C7xMmrX1YIbx8sLI/6
4AmNz43fNmebTPyIBMHvVWU5ooe9Zzg2i2ysVJ9F/fq9d6Cg8Vm8Y/UibmFlYDcGvmGZG8MWWFSn
Gb3EbR0N/tmyGu7VXZiFYj76S2xzrONccHOsE96mmKJtVlttgde0F6clPJfO/8slfQHbLmdbcqjz
swjikmNr3b9qOn7na+cUOLMeVl7e9P7yDKVMZlx3yIPS0ejRrZu5ptrWpN1TWx/12h2hHx0z4kTu
DRfJvnOAPDSkqlLgOqjJ5gShSVMIiG+Y62JSzMeZWB/qWYMX4pG8FbCaGWl0V7Iepz+J31gz35c9
3WJrvGaeY3MnsO+wJdcpWFv+bgz1y4D7iWZhofMcCr+Z3nAMX3U6qYqkRW048+TK9+K8DZy7iHsm
b/vuFtakOmtVsPFH5OtM7Ae9JP4YLEhUlgiMCee9N7H3yFH1Dnx4OLOW/W7lkBthzgDusQO/WbHq
t1JVHEoTBUxhLuC/8FhW4q4ayEWh/Ig650xV9NPUMsiw7/TF4EQ0NW7nnLoZ/uYB7LE1E3RbS/gJ
xbgPpiaTTnHZFRVksud5XBOUW/W5cf1DyAHXNPNrouNnOM37GzYydozwW1Li1FDrI53RQA6eLXF8
pQQaXsyRdE7pNKZc2DVtFg3jENI81GVwOzHvljA5pjJgJG09LF8gPMUAT1igNOwOJn+Z6MJqX9ax
3sYjdp9AoO3jGu0u3TlGYtjK2z3y178lTn90hmBHtXNqBrIPGcsbEaP0LcMtQDYENYkYR0OfE8SE
7eI1+r5M/DlZxi2MDfBJlvsFVvopXNInQFQrEkXQXA46uY+jusxtx3g+DKg33HlX9YRkdeIcOUqB
rPcBMMFKbKuH8GSjMMdsZsndsn7tey+CHrHed4MYUszu3b2W3bYx85zhiKnPceu8BZEpU8eMD5xQ
lVpETTInOgJhTiflAwrvgXiNftHOJ3wCBZyhiiH6yUp5S7TME21fW18dnVhnAHCvRiLuJogDEz1t
JVmfq4QXs08L260r2N3LfWec3G+xqwEA/BESVmZ0rkDLNHkiAneLhvoWwVJbbulW9XUxJCyThBdO
Q+AQsxYzhiUVAgtVRGH+j63Vrw7t8pZccDV0R6iNPPvQx/b5ontFtlx4r0OzHd04ayt4KK5PZlzO
IGFfQZoGZWCCZadEQah9h5jlAvrB8obX67euXp6WmNyHEmyVcAyPcDZ0tnPf3S1YRZmpnF3vqo0O
OM+mKLyOKnrrlOI8Io8XtjHlrtfBj7ijP0MdPsMHGjhIgMWiQl0kQbQDLA0cblSqWLQrdroS+0Fw
uG4Pw4bI6H3xBD7p8SBm7FCBu+tWCr3l9C1uu109B0fMKM4VIJ1yEFdV0oEpEW1HZDzCcSY6qFKx
1POcXcmQ4IzsxRvPBF0BUegMwux8nSzsqL1uX7Pw5KsebEu2LGkVDT9CNmcimQ4dj5GXYkG0ZWO6
SrXpOmfnaOOnXdnfdd3wKP3p5lLUYHmoA/IUZIE2GfEBQmylXgFIKMBs4bdQ80KSK+LMO4GC2fZt
gcOap5Wj9pGP2b5d9oiyOuKVn8uB3vq6zqvEKezKrqXBERCX8W0pzdYhMuMxB5yWJG2KJgDjui58
dEAQy8BNwDtCzTcN0xXYzxu4LW5rdP3YcBuetaQOcmz81w139qLzRFbP/SuF0gWbd0pInSWj3SL/
PKUNup0V079m+ks27o9o4Sc/EI+OO92Fq0WqkF3wf8lqXy/jvR+azXixSgnEs9OonC9OsfgWNToC
ulPfQ0cNHdhO6CkbJC+maCqWKMgZQBwMTtmNrzSKHVntGhFdTWx+WZP5IU4WdMTiCA+PQ2jdw6CR
drrE7y66uBTmMEE6Diw1y3SlI0qzTlAEerkFPL+wbfIfDgne7aTvJwOOi6qDp3hqwmytkjfmKCed
IUY4VGRp875EFTNDPLKszUm2bpOSITn4MBothB/slSUbSZvNsoZPi2yynuH9S+9KROo7D9m+0tWh
xCYjFGDDkF6BmlrE3d+RY/bFlf6BWJYxaG4qZ333xJij0z95qCiGhuRz5V9zgv5hhh48WOeD1t37
0gMvEm11TgBZVD6UsPxnj5JRu+W48dmwZ2K+W8g9gg6fMLdBWR3nUal3OD7SSS43o2fCzCnLF6nc
1O/nI0eSajgGCEn0zQNiIW4jp4XElQ8H5XVF08Ceab7gk4zLOJsHSbMBWHMm2YTZyGzGHE7xe8Bf
P2vWFMOAeFSRxHc24pl0xnlD2XoDM+xHWGXA12mVO26dv7y6s2jDurvEZafYbUmuFf8WNugAxdJu
4GuZRysQ+GCKzvGyvixReJM0AEkAUGwE1kAmF3QXdga+CJsAgBFdcKDetG/QOIem25JOg9vJ0KbA
Id+lgCagAL+6qCL7WeUoDe/WpQbVZEknDD+QbnEuV/IiufeT9/DtTPSGW517vN9WUYt4ygE8AeMG
24b5hzH2itgmmLKMG1ioXbdRNADUoSeKYUbR8jHX9fRawgWn1+FVLVG/mlntLWF5jeHkaMfHnoj9
WpoBHyg86SMDdxmt7c4a9XPoA0Dayt8NBnY3tcsLS8Yr12B6paqTr++mUQMFXMkeujB4FIS3jqh+
zEtUqGTcgIF+HWJWJIZcM3kUOi78y41GwQZayuMogl2v4tyjzj2MeQ6OtDtv4mdr5xIpzgPsLoI7
Qt28DOAMs8TOHuUwIsXnRGfBKPChCrfZjH690euj9if8MzvGXPrFLNr3qokfIlCv8y4QF7JQvWxI
zPoMbUGXYRy3rzGQgQMsFqskZa461G/RitwML4T7bA30kLAFboXoUdq6KaoOyVdw8PdTxZq3WMZX
a2Jfg5XeBhp7TNt4tzNLEGAn3wytMUFrDhh94xvE5+XHWO3qycW4cVHTjTLnCd/xIvm3uSLfazOa
DYrMMm3BaIJiHh4T87hlkhQlesUE7cCCZ++s94434ovpc8chIFUb9u7OJeB6hdAgBZtMwDhx+A0f
fiHKJ8ndbUviXRVgNcXopqp5C0QyUzQp2rX1Ugaxc1WhkRX1TyTV7Iwk+ejHOXeiGeMJ+CO32u1y
PmPe5XdzeTWuIEYqC3zWdF60Cxs0bF6AKcrkMXs9lWQEjKRRh3W0Pyte6Q3IMstRLbA2iKNx3Ki+
q2/BeOKpV06vE49kDoNpnnkKAGHrut0LhlclrMm1l7cDqXM3rM3ZJQPch1ygT6z3n4eSd5kneOEG
4r11+gMKvR0254LOP62cYTwXbadufRtqL6NAM7jYasr3Q5KDGAuyOAPyCk2Exv7tUYlSA/rnmhyW
HnmcKjl4QPKAmZ9LDXvenptstGQ3SbqXyGdqGhRAXTuikh7GbdjCFMXTmFdOqZ3QJXv9Npz6IqQL
Fqx702EKxfC9MyHPpkdX7lPMk2Yk55gb9+/2czprGMiNAdzLmi5vHHnswFWg3jxCid7uMRdMaxiK
c6NeZuZsp4tyH6lGK6RpgiDYvK0eXNjRpkiXPQlrnv16PdPLyBm9CTPPhIKTN6gUqtCDjDhmCyqL
0XA5r9OM6Ik5gImBd8bDOlWC7GQQZ2iksDu3O6emBzp5TyWJXqOkP3e1KoB9bJ2OAiOGezi7ApTT
vFY91VmUIMRisGPRkGRTT2QHLSdempdj/rpBdwtLLHFQpDpZDGJI0Ny2HNjGsAE/BXOLlr3DumZP
BWaE2pwDF7snx69z2KPiJKuA+dARpFzICUK7bVqASECAEvAIaie66dpv/fzQo7GouzqjAAvH9qYB
OoTZEAJP7XMTTZnp3saKPnAV7UxPrz2rv3ls2OhxfeN62vgT6BZTVaysDNJaih+WVfdsmoAsvbEJ
m5yo7ujcb61qd76GQQcghrrzGlR2WMkj/57Ic+dWW4PjZbTmNer1Ge5ZObjcKEypyLoB8TtdRLZ0
ds8wZEzXGF1FQg8YluxNY7ZT/A33nffNcjf5GCuVwHzMi6FLoS+rmSSHgZorUKiOPQ8eHaLuPYj4
V0wR9ewf69A7NehT5kltQ5iD+SVqRmDegDN1sxxhin4SvM9rf/YPnubXLq8KG8e5K4EyC/4QDC6I
D/VBJjg4nem6DJZjA3TCaMTntgMF2RaYt7Me2Rr/bHmUXtgjiVPtnARJ69Z9GEvvyLx3d233ZI2O
BgW2BBrYLOAjKGoBn0jshXT6ga/hLQHvpSsxBibiul32JrrBaPO+hL0ZU+O5hnOz7JabxR+Oa31I
gKDEa5kul0kjI9sKw4IlARw3S3/fc2c70PHGH/xvcNmFBzUQ03imPztdvcqWhUD8ow6wQLcXl0dk
xM82lg/YoXLbmk0PXtWCMxOmoVkLTHys3JeEmpNh7dGry3vk1oMWhZlJNLfPUd8+EWQ6Zqauzi2r
sD8490kV4tubD/3/MHYey5ErWZp+lbJaD2qgxVhXLQJACEZQk8lkbtxIJhOAQzsc8unni7Ka6a62
WczqZl4mVQQAP+eXcL/dyFGGBHd/JVhybxl22GFozMzOxbIl3ubfFX7LEtIeLDiTsmzPrRAnryuT
cBhB7SCUcl7Nprjw9jxwCV2qZf1T+RWTI+XGQ2/+aEiNCCz1Z7EVONSq0tlvf0V2Bw44P0+8MiVt
rTrr6VIIthfhcYDldrfufPHWX3E9b3ixMgHfN6ZlPxwLW6jYHe3DzHi86wA7+NR4xo08Dsaj0y8P
8MCpdK3HIPpFm3nqQJ1X4/rDWrD1TEGeNsBgWwj2C+CbU25p8spGrP/TDN/dWVhzhvxHt7Uny572
ufMkxvKDYIY46B5n00mIe7wpFwqqS8HJvyWGUGm3ErK0trTBN4kv5r3f5WfHQR8b3ozSYo/pxR33
4Rku5Rg4zWspnZs1oIC84HSJxj0KlFhs3b3hbzsHYlh5r72Y71VgdDEAYkiPkEnr4qG3jN8Njwbw
EZo9iu/FdR8WOV/M/m2aOFrZP9qxeDCHCtscRIHc7gxzO25TfTet3Xu0Oieogl2PLEUMVUy5G3J+
AMmKiI+MKViCCE8D+HNZfU1Ek4KP45iATBid4Yt574aLqyNRtDwHhfvmWNNB2fqmVMajaW8n+jZ/
+HrZOeXGxnzvGk26KMDRPngM1HLMm3lXFadRPHg8LTOeKShJ1PZnq+p42ra9Qn3bNf4hx8tuVud2
+cGJccNp8UfMWWp3xi40X4swOhZTfVHrlLZq2IMMv27jcKirhUk/16nyth+GNx9yUmeko0/+WO7J
MiCaj+MCYjtkDLGml9nwbjFuJOUUPrrgICR57Wr14fdrArYYE0h0u7beyRvELhNTurjlRwWD4g4E
wBAE7epoV21uYmubRBqDQKIy9TprnxNxZlYysf65uS209pnRqzbM79wwDlXNpOx33JtYds8E7e3z
DAy9nx+mobho2rbo4mCpNtjAHTflwZeoAufuMilgTePSutGbbqPbMW9/ArX8Xtrs4tJlCk59ksZV
rii5ACDl0827KUsIR2WmefRgzO5Pp5DnqpoP1yXH7IpDYKt4rVWMTWgP6ZG0lgFc/I1oOA4j7vbB
+TON4qzAPg3jlTghdAXd/ODW642LToJgs6fG9oqdJeXdHEwX7XePSrpprsuLbJFQt87vKydCK8HD
7Fpvi9UcqTI52K2DFW2EtScmtexTfECnChVQWTepDOxk87Ibq6hvBvEhlvKOQw6+r0C30zA9eo/Y
qfbX4Hh+7TfHLZ5AL9/JO1foh0DUFsHzqHHTChygX+p9kA2xmF/XmsPJcyaeZ0gxZvm5QGS3a3e2
qdAdmAwGMWGSRnKQ0hEYU6yFmIoUWd7ftRtJVfoVQonW8DKFdH645URJu8kmAYFejfeeSZdorqnf
4t71X+ycImoYY4QLXhoBFZg0qPeoNTqV2LkPbtre5mCEnroLxKXOP/shQ+iFg5L/OgEqTB5Jjmg/
bGoI0pnG982SN8428zCLABQcODA539eD87M1iOysUDVQqUyP2nppZRgH/rk2bHbRh9Fm3TB/V2tw
N1RuSujGH6J/70hM2RcUJHflxhGvL7P76UqU++WSyq3crULsnPzP2K2pYWn40D/scbuwV1+FzPer
CC7+UsbGoJN66AHB8tuKgTyMbinLjHMaaROz8nbUD11GJtwGCePO5mmny+FGsGKFARYweRJmTshU
uSt67inPPq/DT60IMlJVsavs8QVqz+VgWO6myvn0FSfyNrZ3jMLvTVmnU8aBEDII7EKXKdbvx4/K
Uw+uQf5Lh0sp5L62xKffoGLz8p6pyG/jkSCQyKt2gFqxY+Y1Cakyna3xcdHla03hwqiuiHW5dw0k
L1aR3axD/tbzrfEp3691d8l4QWcEfOYor6KWiozTbqeCMFHDUyY+u+K988zYvZJ4Xgjv76J24rEy
UuLNj78evDq/vqjr21JYv3LQ9x2ZG99eb0Z8lQl+xrePecYwpbuPxlzfQtt+6L3+vbDCX974A+zB
TO1VHIQ097WXvwG8/crD+6Up/+h1fW3qw7Bu+1K9RE7x7mbL3mYZ6opnovHezbm5RBaqv9b60EX0
G3/orrPO5JPEqhLf9CYdG7/49AJlH0yd8ZzKEKVEWQR4M5UcavW3aMtLJhjEGmO9E0NePIXLKn6p
6yVZ1vq1KJzwaGXXJlNiJ4CI7SINqeF+1J1RJwU0ftI0zIhqs820k0N49rqQxK9Ol4krEWvokqnQ
LHIn7pdIxYJo8GOz5OyAru7YodnvV9OuEtMp+10Z6I1Vos/Oq+n1u6jRfbxYTo9mmtLNLA8/5sX/
2FYSWmHefgU2b15tXVFtu32q+7bci2D9mD1LIgaDDDQWnJjNEri7Ys1ex57ss8YYmRjs/nZb/PHQ
u6Cgg9Q10qflnI/GePKw/cWgDO3eCDi5UQ5f+2nlw2xBfZNLhNSygaPAvcCVQJRcIPgyNWRWsHj3
0xo+hVMRgKTWDkNYnyIOtbCKWQUCxcY+hPl28TsMVpYkIWJsp8M0+B8lpx2zJk1yQUbLOdpi2JsM
eLD5RNOcjCXje+HSIdB1xxrOiVYz68Euo8fJA7/2/GNJWFZMnmlONSrMejg+h8147Ey+BWF6XWHv
/VAlNP6dZj/7CMFKAiAROYgHw4A9XVX/5I/OJVLjlbsyXqqiOG99kECBMz0G+lNyAyw27s7KBtmZ
d4Hb3PGliUzjNc2EU+xQTKoT+t9PjANmrLZ8Sbea9Xa2JjfOwxrCb1GxJ0yCvsITb89vx279A6rz
U+NXj7PsDlOwPgKVNalCpp44Hm5thB4ArGW39+zqEjDdXpnNl3nF9FAubwXpMkeJBpGGngqlXDie
agxzkLGdFxOm8UkHpv9Q1y3Ql1DkOE4IVrUsk43HURGWJxplz6GJsGTIh9/UFuHqY42mP7B6sXT5
XWzLrayGfebpp9E2n82w/e1u6/UAAhqjD3MkYaT78h1jIZ0vPzVmm3TK/SVCn3HDM25ckjJ3Y9Fj
l53qb6vwLaSCc7AbWmaCtoHYbUquXBF+CLeWrK/byc5XNASVXk4E89x3fn4r2+73hmsfkHP85HX9
otbGjLcqOPA/H5DK/briW+11IGnkFYJScd4PBXgI+bprQJ7FCN0xq1DsMApM8ZzPhB3K+ZelN3Kp
0Tlu20fpbjZo0rjv8bwlkRB3bVve2gWPOfaXYjfVRbUfx61EWJntB9FrdAgR25XFxm3LYU3Ic+hj
l1trJ3X7oYX9vHFzN9zYvItbgQCemzEnQ/Y0OuDBs8oK6ED0b40rxt3im99gB0u6Dg16StH+iLrh
2iIPfyRkS9qrrlJNbtOupFXUWiNqYKLpu2hQ2vRzgEhbF/dW0FfJVKOxoPP1ONTLN/v/fFSDbdC8
Nj2WoX+E7GYxKk8GAsU47+ZkuMKcbmWAzyMNqXvjBu7ro3LDtOMPOzmjXpkXBk8XrwBCn1tyEc0d
JYdoRSaToftK68+2dfG63Em2Zpp5KNgojNmbA8kD1ymNPQTPPp9MTufKY0vO9EGs3Uu7VB9MZsAi
nXWo6AchoYTRcsrunJ7djQqR3YxKOu7gezsiZfa+EK/b6t/rxv9qyH5VQ5tUVfMwqe5Xr5E/tgZM
JC1ISSHZbmz7uUNVlkRcask8eBR05MLYuUt77mtx50bjRS32WSrr6LhjALr8TqO0ua9W/5lW6tcp
vObVU6zcrONXOeb366hPjQxupZQXr+7hfeR8dHPrQRUgIbZdHcg+vteW+2uos7dtnn7gZ37LzWWI
A9M5Q5buTW0AM0e/7XVyTvk8LMlqg/QW0hqPWzgBGm0HJze/YbV20tsOUeOdlF9xy9DctLZZnxAn
jVRxyB6Chmg93EWxcMfT0K0o3W31zv7lJIYXDKBc/UdXwj+ZkuckxBgemPpJyutgeDWJ4v9GN664
OKSn7psyRIkOCUm6q5mUAScOsavwLPIOmTLzHAaD2NbFwKrukurezD9zlNQ7Z1XvdhbmCdVdT9kC
NhcEOuMBPgX7TPV1vLZOnyryPLlOXZgj/dzb4Y1eqIu/trmk5cQF2IoVlnJDdaab92zNHuZqvBGt
+prguJaycJMBIS8YFdHwom/EPu/QPpt0lJBycsZDdW+F3Z/NBJ9fA8zIk8EQZdllfura+Xbg49MA
9TE4J9H569EfuDd7gWinwDWkRZMhk5bgSBJo3Wj0ea2iLim84X729Y2TLaeNOx49zoHGtas3YDrX
jl+ni9X2CRo5en5hxj0jfJKt/dtyhjwhm5jTWxqMoQIaDjAUsZLPGd1OPGfXUvNwarwyBnstSLsP
nnKiA3b9lh1lxDU5wPoIRD/IptK1WKY0H6L3wfDeAquCUxC3ASdsUJiPUV3cUD7IOmVUMLotqlyg
9ica1c7zgBCBqFmeYQzplW4fwQwBc3pwoAUmfnaLXz0SjI1d28iyT0xQRbzYPLFAuNFi2iemcMjY
ZSyedUg0DilfP63GXtDr+OnIr15fdbrrSO6ypM3vuhhKfzWoApjkHgeqA4w56OMQ5Zgp7VZdMnNi
+e4Q50yBL7FWieBhdMbgqER3jfB+tG3X2luN/xrJ0DxhJVqTTfuko9otC11hcT82vZno2pUIwFnr
FYqIBxPtRYzSttxLC/i32hDbtf2KyR81SL/QMzAr4zgPfsbjU7zaUJ6d9H91C0B/6OQ/sDjQ/VqR
61+VPxBPPZmqOuVoxUaLZchBF5CvyO/CRx0YL1toP0yB+yNCYOjB8Q+zhJaebQYNO7jV2/Yy6eC8
1tRd+vKqT79WtjulTGyDx3enLPjW3Pylu/k0Ill0+uBnP6/vQWSb4I3Duq/Lgg2CFOxjQWETQpOM
+axeYTssZ0rD2Z5jFXWXybFf/CygQ0G179AIdxOILw6QWaTTZD6XOXNf53uvWzs84yw5uc1wMgLo
wWE7XrdJ2RYvRm7cTU32muf+rYgMFnZ9xo91sdV9hMIsthXa/a49kx+Fsq0yeAzXRTy4xd4cgI3V
cus3DX229fKBUSqS6pW2iSPc7A2eoaem5f6KuvPkGxdpq1czYFoaQTfMkqHV9lsBWCUeNm/9qdEn
xcptINBUsMAq6IR3iL3cjbkqszMSxT7B/f+qK6b1UpxzWL7Bay8hykpW2ozR38kfPfqXTMd7a3Lr
Cw3GUTv5eWr7OwhgIM92iqdQf7ZAq4lhG/dLVKFklW8oMuKqofmrTKt8ec0t+bPtNUivfVxI8gdc
kDekgV7awfz05ODvhZm9jK1/QR2Q8mZDzDAbSjQmagJfAasVkbe3gyFpN7RgSxWcjeFdT2j/sqk6
U1SVU6XixGYx+zttmxZTXf2DcPU3x/BvKkQu+ILe3NVO6KG5nxkZwFJD7hYI+boeQx6phQRWcCHO
Bsc/1JplDCdj7jRsfPJNXGUGbnszldELicoHFeXpYHlPjVmh4PV+yQ3dHeL0k2TrDgzvGBnLi4uu
bvbqxOrQ7aKJGaxtS+nzwlcQoNN1z/OaHbGz3BtbBurQ/BS1d3Rdj3Hnq+0hscitRiy+FW+Tdj/A
PoJdvehPTuXn2uTxHaFi9b2nIQjTNggeSAz8PaDAhlg0vpkJ05Hs5toKn5QNNFTnUIoDDHGqNbnM
84JsKMMUVLZytxa/zKqqXtilXnvWEI5COHBXxnlgPFRVeCfLCa2j+Yyl7wkANemvDiqLfrm9ZIff
9bjRfmrIbzI7YRYsgWyBJyH8MkHTkssqMuzDVPVMqA4h4BuDyjbMv3TvH1xjY5Iytp+BxcnTRfnj
NYY2WxhhLG/N8QWwCawQMatUb9mCrMqsGcmnPw6nZOwvEOt9Xx/zTtwuQ/XcRu1ZReYGL6XZTikf
AsQfZaLLEbimJgA2sIOjR99X6NCOFUUmpLZZ3xiLO+3gBG7msoBI62wjzabmvAQGrM6qf2ateguU
4xyoGj4YFWeDj5sVA9qpZzzt2jHpfScu6FDYoT7MMdiNZTq5249ZmAFM+pIf63K1uRls+8zK9uKZ
LcQuXk4MQ0UcbajG2+kXJuyHmYxwY+LTm8IZjxJH5GGS4qXwgxvRMe9G+W03kuPljtORh9nrUAHp
B+vNAJ3cO3Z6BdDtPAPsQlM4G/PZRQrF+pm0nQu1wC8W5UlYrBCyEWiT10Pjt816J2WYGp46N4qV
1St3rjJSPCQ2UEhxMoi0RSSE+aaMwulgOAShmat6WLsVPpdhMlrWI4rqgx9xUER1+zQai4G4V56b
fEU6yOvY5WbEZT9XO6ufR4Ss+StDVWxpJ52s9d1iJkMlyG3vRLhMpt5YT8jk8L7BlVMUgKvDm1Hq
1TCxnayfrNWZuW3tR8owj0buf61WcZoUXBCZ5TFs7MyswO+Wz351CEOFA2/k9mdl7hbrQK0jYgDo
1mTkpqRKPOnK8qZbgjtYsxSPXIIflsx66+fSNykBBmXqSo4/s2Ow3vp12EUIJhKRLy0M/9zFeSmq
NOoi1kHfYEaQ4saD6hwRjibaCveFgNBzfYJ58+ea1iKOrYFZ0QmBje3F/fQXDhBXg21aE1fUxmVj
uwqfa9E+EWyMJphUeeBhJ5xT7XCrjBhnFr3zVe/Ha+nedRS9HQwRPmGI5CiqUDyYI8of2W2/sx73
UyHUizLKMEaUCjaX5WwhU/EoPO8O/fdB5gWnGxIkQJ3h4JYctqNmXSgIaGr0xD5er6+tHX13yGLi
sbZu27w+OpnHj9OmJDvvco/HRqBogfMefZDCuC1Z1wN3hO3PX7AnfblT8Kw799mug9eImXZnMyo4
rjr6k3sfXOlBNpqnWVbvkWG9rIHzGZXeitdGnDdcTGzg/fs4Ywrwu+UhWKhgk3YP3DbNDwPmYLDp
fMU/ttSMWzzZ6V6WSRfkwJhC/vQXfqyrqghrX7K07Zcd8b1M683x6p+ZBiLfRJunmUC9Hrp7c/bH
nWuLT+bybWcHYji0lKfvqELjY+od/QAZRPm75Yo4HMIjJJl7iIQPNrFZcwKyxiTaz2+F4bzO/XpT
iRqk134K3JY322Q8Vqw768BjaPH9+8EFC+0R5URiA38HCh6Xb4Xyt9kkEhzL5BAw30h06nF7cmDa
2qDt3sr2ogJYtbsnFl+G4Cg4z7gkJPpRkU+3YeFc3Dk6WgvLgh08CNcAfPf5GmWeMgadJXIzvJ9J
wY7IkGkdjSY7RXN/n5E9AhwmMFJu4xc4ibxgKWrP0RD9Lsyyw9RZopdf7pBeHahysjBiGQTVlTk+
YFSAtSF+Ti7iOFwIW6wL9daNw6++WG/JWaYDSclmH9gdoJhZ/LazdtiXDlMULOdsmmeKwHVq+m0Y
uyRn2zVyZATjLETNxonSM+dq+USJMq/zXKQ1mXwkYBVJ1yhIAjefdsWkjHjISNvuxbLfEDNjBoFj
NpDb83zHjCMMOEw9smGt/ZdZOPoKv7B8YVOn/hZ8yGkuWTh8ZjZioShs+WoB7eRFzrExoQrvffPC
InY0LUQKRj+lXV3/ykZfMzEzDJRygXwzzIMr/ILQyJKOrrXgduhZugyryW7zOnpxSJKFT/PYYnFl
Yv4zzD0oQxHTNIaYpwyG2FBQbmafQ7NlyK0gVdYAb425xp6H/mAoXO6nUgVf81qVCbAdT/0AZHW1
F6yY3uyhzgrrcN+0tUytsvh0yOaJDUHOu9/K/tC0tFEt6/LZs/ftARBfQtO9+L7LOi9Khzw43o+e
YM8PKySNbTE3xLqu8wfIzIUBwpDXGPOl9sslKZDf8+Av5lhXYY++FkkXeM+xMzggCyGiL1vmIVTh
kL1ybSHgiIw1HoMm3RzOEKNHkhIoisWqEo5XThB3hnFPK/y3u/rOuRxZ7rx+4fjqkc25bjEe27pA
fqDAQWA4uz09AGXMAVc/cpTNiVV2j7201lgqj7pEWZBhAE75YyjdJw8P1l1gu81PGnrC2IgYoM25
y+6aaqU4q7PGfdDTEM+lqfCluC9QyaAgC+fKXHlGol31iNKm2wunXRLTn2p+QGagbuAKWTI58zjy
MnmDOg/lNvGb046OHgQgFf0Hw1bcklsZvPjCy74t+Lonklq5rpdhifZqc+yjaMY8cWYFNtvgROhb
fFVeYY/U85jevtGIp8aWnIQwH7tjVznTI92wrC5cRymo9zfH7ZB64YY5Zcg/uVTmUwsK/5Bpb90L
odujWFuUtFbt7Dflfrga7aTKQfhw43zR77aiLUMlMM5Q6bZfc8346Lq6MdeP9VauMeoHdNWUz1AT
uczZnyqojN/jMC1o6l0Vnn1PqoRRV723AHnHunWnJMyolYSmHJ0fAL+aKaNAdGJp0Z9xg1sP+VgN
dzooww93dQJe6a1HK2EY8oWwkPptyd36UuCbZs6oDTQ3RjakeY1aezc4+fWpw+l9IFBtObZc/7dc
EuxWPGoYegLKMB2Yj7rlTVkHy6AEUwVwVN16u+UuNwLiRmYzhZ5r9fMbr7HF7bghLa+cq+qkz67K
bl0eLVqj0sor5wPCDOQ1+RTaqeP43ne7ICgoWjTAk+nNpClOHXUpY5E0mfLPwQAWsJXl+j5bCobb
Z0xxI9z767ISJ6HkjLy8yVgNest6V6gugaIi/KSOOZxqpdArFD7e2JCJ0zTt8GGQQPEiD+2jUyEx
WBrr+trl6xN/M87msHWIOSnEqZHtkSaNAMx1uKtntv/jXHf+oVS8nFXlN1+jpb3PcKrnfUlB5UFv
2fTSgOHc+yGnMy+ZeOb8bm7hP3iAK4XBdRhYgWBB0pFY77v+ymXLhcbe3jauFrkov4SNGZ37PCOO
cxgKUgKyaj8VUXjKishMSZ1kz0J4mET9pC+lHPHwb5O+EXNd3uq+X/4IDaRTG7jYUb1U94HGByGG
Zjj7NWVOnV+EtMVYyz1vmnHjGK6ByqML7pwM7U6EOSF1itJibqlxPIP2ntdVaqx9m/VMfoJ3I/ti
e9XSYsQFH0nyXm73SJPh0xlgT3ZrUl8zhTwGGmc+E/wN1D7xeBGbaR2szG7R3bHTjo54Q2iHdJLg
lu7cytnYmw0RHKqF+vUm14xLhcHdrDqT89ILfzi8U8/jkntw3xavmiugzzC6xxjMx1tK58WhxE21
x+GU0w3eiRuLJzjGUznsTbFaqbQFSwo+8Nusi8YHFx92OgSzdbScigLQoi9OZFVVuMaWYs98vx7G
Mmt+NCKEDUAUum9U7pzcfpD3sxRc21cpZ4VRhNAehzveEWwLw9Km42YHB9IfBAUg8HTDvPzur7ze
XOruMmRZsMOH6Cc0pUfnqOJ+rQVpwtYAYk2fqLydoTfJTlwky6ij3YvqPfeA/Lg/Gh5AYqXXMSln
H3FC4Zl37CMbOmGP/lcZ1PgYqmLvolTBDi/be6Tlj2HhqufRkssJPhz2AaW9SMj9QjaLwThhSlJV
PFk9av4K/ibFMcfhNqKHHvfLFuAPDMoaun8eI7QxZoUpPoWr7R+8OmtwP46yum1CxJhcpVVi5UJ+
9KLpnySFlgf8mLMpE8jEuSZcgUdN91WBNexmsapT2znRaXV7LyXtaFpLAK62xgwl6gpQuzDFgzKK
7raYFmfkOprqw0T8uohHYVCqpPEeC6jdfP2x+JX3ZHCIyNSYlTfyY5rs7yMABQ59c7JB+uhcx2Ll
+urnEIoyShoRYDSW2WTSelUO9l3WCBz0PVMdkL4VTKk1jOEKPjsx0od0wPmsWmWhkTgpBoSM5+7T
1kZNeAxaaUS7sBv7ZzJdynecxdZ8Ek5T53su0ghpqR1UwQURQmn8mFCFuXeOQQLGIx2FNUbCjcL7
+8KrnLpCIsD7dEOqjGL8dDc5IilTs6dQaTDRpE0HG/U10kqWIXKJFCdaLpeJ5IPZW66WpDl4bb2x
9tJ8rWV2UzgVGEgQXvMkh86Z/X2Gl4CnDc6r19LKsw/R1WpMvbmMnkjGQnS2dh4qMa2vZkRksFsU
1w41kuxN7JH+TnKF9ztHdc+ksjJN1k24yrgYS/R5rDULJnyz39ad0lmj4HpXPRvfU53NPqKAwc3v
grEEii5pdGqfs+3adkWCchnehplVAq9mof2OW7pJWt2E6WaWvLYmgoMunWrVd0BCUzGeMncothh3
CGFSs42dMEV9TTxHuLS8oYwzlbNXsuBzSY8c7TMPlq6LN9Flv7M64I9OyNGQhCPP1EPZ99dPoiwT
jNReGnWhRmtsk7m6zkaGHPrwmfSO+cVhW31ZloaLWfqaCt22WzdnN+VuB7tf59Dnkv/wKPAWJFND
RvjRfkacQndVPViEgqEElKlL2BKL7DJeBVmZC5xkhLjWTm09m9nJEFFb3QTMC6iJFh8zwxRiwL3P
uUquqSCOWx0yPXskmzn2/GUGy1ak/4PEXx5xnYlnyxdJWGFGKD/74NllFMtxpg90c2c6TFz8ewax
AUJdF3Jvq3d5RUwSERcSfCFAlg7khPkxaurTtJWIbr24gAPzqJysBWwdHtl/Zun9z6/lf2Xf7UNL
SFbbDP/4D/7+xeuhiizX/+2v/7jvvptnrb6/9e1H9x/XT/2///Qf//5XPvNfXzn50B//9peUI02v
j+O3Wp++h7HS//ye/AzXf/n/+8G/fP/zq7ys3fff//rxm9M0KQatii/913996PT77391AqI2/ktk
4PU7/OvDdx81n3lbNB/DXw7f6qMY/h+f+P0x6L//larAv9F5FASUaloWtRLXyPf5+58f8qy/Ec5u
2iSo8i+c0KaGoKE3KufTLPdvNjZPMFnT90xsWXxsaCk64WO2/bfIZooyqeklSdYnNPr/vAz/9lb8
51vzl4bsg7Zo9PD3v3qh8+85ai6WGjq0CN3hRwwo0/pvbQjT0kRqbVxq4YIcVJA7Tef7yliD8DE0
8MKlob6W8nT1FpSJLozQTZsgNA7hcPUkIPc2iJXJ5i3h3iFsRU3ExVxmY0R7KUdchKkxaWxVQdM0
TKSQVi7xF9OwXDT3BNGHMLN6V0CkzUc7oJMHZBMxWp25tUavtxnjD9mN6Kr8DvTg0VuM8Y/v9xqb
tcYKv5wIw1XX4jx/AuY0B1wAW65Vd7eNfsFGbi1Wdt/qnhlg1MXdNgyrfrb7pTQ5p4vOOwAFjDau
jQlZf9wMuCZOrZgkW0C7hSZUxJVA2AiHMZIqD3QBdA0u/ahRRA1xM+LYRQ7ISZ6E3JxGMmTKrBPT
nFq8sQbmSWT7oWuW21GDIPa49pHA1vt5GmvJ6O+7GAcNGOCvK41WJaPdANeZwUYUGODME9iPLlLI
8Lk+5ZF2UT4xUH9sJWL6k+NMVns3lcaGfcIcTWdXkYISpEYrveImBJocX103CzF816GNSYaTwDg2
xuBPSW+G1otdIxXc56qr/KQuPOttW5y8hFCKNv6FqGkOFyuswzEMLBnsV0kkML0Fo+N3t11VRMOD
yy+KUZzUT3QP1hyR92OPkT5Kso69ZF1z5G5hR5PQo9W4ekx7jzJgRD9BzpDnwTcgGiQyJvFLb4ou
Qc75RkVIuPDAIrpruQY48AqB2dk1WOo0r8+MVLw4JlkkHZlV9jUzqa5m51NaGxIBpGg5/GPVjWlO
9tFHqyr4cjr5CBTwJcLaSz0EuiM7bZi6M/FdDIxLyP62M42RiJUOrdTyQroPaqmhEiaW+sIz0tb2
pvKkAtBGkpfkHB0QCYh5t1be9luNtf9b57V6xuYtvKTfTOWltVeGSGLnBaEegV+O90VJ9fK2uMaK
WLaSfroqZXhJiRpW712hDBJrxsxwD5vXTs65Mra2P1SZrsuboibl7yVfNyHSzIrG4okmhNpPI1W2
qHI9/b+5O7PkyI20y26lNgA1HHBMrzFHkMExmGTmCyyZzMQ8OgAHsJteQK/i31gfUKWuFGWtNFk/
9f9UspLIYEQADvfv3nuuqdYQRbrwAeOS97VOXMfGxxuYr0NeoQ1VDtrthcWkqM51GI7sjqQhX6hy
Mpo9qPcRct+kA4NUruzw5oI5EmwNOBZzFxiDxmHXGIG7lVZUGGtnHB40pPBkIxkY2WzROvGJ3RxU
Ku5ocEZ9UDAaxgW7cYEGX6V6Kvf8wPxMYWbD8cxwE+O2jj17ZAJjQz3s+AqdNd2ERv+YD0kBTUD1
lr9r7JZj0PtD3bFkn+7kNDkp/iZNF5/ZC7YZsx4RgJ3RHpr7spIjj1ptF8RkpybZhqZT7dupdtfm
stPcs9bUbI5rPUn2+81CdjCMCSTS3JbxTqtOjKdicjSWPt/oXSyuTV1egZybOOFqp2LoIbxQ7KPS
z+ZTm1aht9eDP8hTCQzS3TupF8z43C2nO/aqiac9ssSkj27Uc3ms4Bb3I5FmHRIkn8KSCvlRmQ2u
ETcd26PWuOGf3Ca1kELJSipCk8CmkMaWJhcDyhFGWIBi2WLSIyrDmV+o54xBMldvUBkJ/o/Wy8dz
NPkS15jjpMWp5+pi/29AcLuLhrQC0zRYLu8WdkRzKSIPBaQic3oTUBE0UzVtM9BAlC7Saywn9Rf4
Ip51a0IDZNDvQJhcl2VXATKxOJY/jm2QpHvVBEycenobqDsdCoNwm435ijp7n3pJG4tmgTkeVPRV
4kRTQkp1Dsf94JnznG67sQRrMLNPtC4CAkmwdfmTDaxGQJ8eLBQNMv4ympeJo62HvVXDdrtF8edr
8/1j4E4AExnhx5986DQ+zTqRnSUHwUOigNzk6/lt6qLcBQAEb2IXw/EydonQU7EXtqjuXbdoh+MQ
2vBOpobR/iGTU5RGqw5mZYBiNEb29QCcsz/xx8kB75cM2XVaQ6OuVJ0uW90QzP9aZQr2tR7cxQlg
dl7R3JY8oaqdKmd2iUOXVRHm6W4wt8Ew2PFdVDdhBXfDImV5LH1/cLeRbtjXygAA3jZSLQAGALrL
tDLj8LDz/d5x10Zh6At0Gx5XCcjycGMVIBWuR/p4RmYuBcEqvGF58o3cEK9ezMJwm3UvQ9z4dT22
yRnaeW+f6mROSfXHeWFue1b8ZhvAoZtORRbomZLUerZPaYoXgXISlssrDoJLkt0rZXrLkkd0QYRh
H2w7N6rfqtHA4uIabvS9JNcB0ieza4KngUfacTrnYCG01BQ84zo01TWdUCX/FhA2wSBk7Gf4KUV/
F+jctXjkmMzYld2LeWfbIUkO28iIXEdMCbeq9uRTVYQMMVIIhMDAwpzoge9WLo5sP3V6QoSyc9at
27F28PZa+olwIQzfA8Akykmw9tsJBLp5bScGt04ryvh5EAg2rEIpJwk/42ERMTB7lWPA6cXslpNA
VERhy2EjmUg6tbXlQD/yqnaTATH9+n54iHqT1VCyHFYYnG2+QrNFdcQFY7d665szl02Fsl5tZBWK
AZY5DLMzCKWq36dp5Jcnzsj9tJPYty8tJKxsBVIhAjGTiZk/xmq4+rJimV5rKgb6Uzclkf3DagLC
bRXct2CTSGYPxOkL5qOkq/EZ7XxgtMFG26hyO6bZs7VVXNIs1WgfCHNFAXfBJ/+0zFTTiryGodI1
6EDY0HSj1+na9J1YnwaifylRvCQbmJGV3cbMbMAWXe/1oDxYNYbogdErK4NFisFjde7IKE/oMjUz
CJf8UwN9Tuw61D0MSIWfaGL3Xve1HHkm7KbJ6LgXZCO0sXUsXWcsrO9kUti4fG3LZ7KZ4YcaZ8Sr
Vu5rzZ7rBkAVqAKjybhTSG9P/fL7W/UYMttkeMAelSOj1n5d3Q2z404bjwnquNjKWnnb5sWAqzql
l7g4exkS6KNi3QoJ8JVqri6yKNLgBaMx3ypvAcCEyE0oX61u0vau8bnf71NfZj18LDX51w4Tznzb
tmY/c7fLBnMBjxVynVnKNcvUuiwfaJSpy3vbn5L2KZ1sJzp2TK+wpnll0jZ7WObRW0dit4IwSov6
uuPZiWORPEoTHiP82N1Rlz1KHymkMj4gVKDpcy9m6SX1MoIUbPV7vE1mlgbbPpCgxnJVwW9l9w0Z
tERg8wnpsVkyVkllVj8AO03ZS1HWGKpUXG1IXWHcYkZal1/ZjTfNfpC9UxykyMZXjZXOQ3hhI3Zd
RaM54S03OOV72qgfpGpoc1llboVRN4ongzwYtpnmuXBs9FI3CRo61quhm88h1GV/XSeRE22oDe/y
HVZnpMxGYA3RumBrpvHsIxGwRx83XkTXFMEWmxsI9o3N0LbnLcNLKGagA02vFLaMIkmWFC0DnCix
Gf1QFBm1B3/Z+vPd41oDNUManFmajBYmiSWuer4sJOFSeNme83tRX2RSdfo8NyN3/FywPTqkpcOJ
Pu2Fqu7yycbU4+OpbLK++Wa4APnQiap0OBiNv3g8Pcv/nOWJstYjQ6xkR3ydBVQ3YCQPsdN1DU7C
GdPcDIYq3vzzc/Y5+dZWqvrR/flQ/efD+f+Xp3HOrf/jj4PuX07jd8nX/r/+18dzOD/y73O4NH+z
PdM1A3o3JPtsF0T+v8/h0v0NAycFI5btc+h3bHof/jiHW79RTm27HI6XImFI84Do/ziHC5NzuG86
/J9eIKFx/aNz+AeaOTMqjvsU6gWS+j7xfuD/uUcBY3DqpKOZrqoYZyUbbrt8/ekD+ffJ/+eT/sLE
/300s8wzXBeqD4d7k/oR1Fff/Nh6uFi4mphsygpM76Hfdwd7b+zTkzr84mWspSfjb17I+lBupuqW
owIyGWZiKymPdekXF+ibyCBBOOWnyBHMycgvyCc5KH/bd9q6DWWN5q9k418SL2suxhS6T50tlcC5
BvKYzqGyWVfdKLFcUjEQg0LHb023YtIdunBmyjX1mmMMZbTDZzlk42U0BOA+kuvJa4wK1K0RvguJ
LXs0riNRQKfJZB/OG8a042tXRhLXU1i4HD9l4za7ZF5cSsWUsFzWTPXfGGyUt63TtIt9duEMw/eO
H2prWfMMn7oYolucefe8XTzH9ajQPX1DBxD7eqKYSLNSxBAFUvsMsby+RXRNDQZ0tv+ih9R4dnxr
vKsQzq+LYEbUNRlAIqvPSfe1GuPqSxql+UkwNqAhEybrpWri4g272fiFDR5CJNONZucWIzK+YFd+
6UKe0vvJiKczaq+xBZBagXUoImYdoZm1u1Asi3A8eBa+i2rIHSAaDEuOTm6R5eu0JOxuyqG22Wh5
YA4Ag4kvQ5qiBDcEGNMb7hv9PKku+lomIsYkJBePPl706y4boVDpsD5RotodK/Yy36zMw18VhFpT
dBrY69nug2uZ6/zBoMbsgbym3vveRDy5UY/sIUNcTto/IcYw3fcy/uNqlgWRh04+d50GGVv2Ht87
yGx2VFnmty+2RsFoowLPSY7ggfOjHk5uASjYBEOHEjoJ9xQNfrrToIOCdVaq+L40Moy6PTI0ZKyO
S2c78MmdOMr75zmY25e8m/1Ho+4GYqRoiIqBiLPq3XQ4JX5bXNy8tD+TH+D3RXOFw5FZOio+asS1
sFRtrVpdQGmbdGt/Cb3cOnEixwIUu1mmqZltwMp3HvJG5ZbmoR2b6K3KJL+ho6MUBm45EEnCs96+
tGMC5oGme+up9FpOu7kPdrTw0/44aMLeWxRlOLYmqsY+ikm9TIhC6coFSLuQ66z0ayBiNiNxPDw4
yi5u2slWB/Ye+VOi5vKG6o50X9jCvJIoksxDzODaN1pmaMGiX+e97x380MeOULi+uk5repmQHCDr
85iuLWiXKq9eWjfznwmC6mPeKuPAEFqCD+ug8kwLINqepgb+D6bzxygNwQvPoeU9tc7UPAdJ0X82
iiCm14+wqwAAIKM7czKzK9t3ocYYUQLhBEfKTlcoFF5aQ1RMdH1u7L54qrNhvoFvne3LpE+uhyRL
ya/a7knUTbBVFfIlpjz9Iwub+S5GVb1L4+xLL+ULWsJqJEu5SuNyWs1H0cDMmM0zLNjmkHmEAMnr
Dxahvay7gsgZf2Y0RrFrP0JgmkbbuwHvZN5OXYDZPMHGflXoXBKQsuH6c+SN2W0rk6fSwWkQr1dG
0PKKwusR/52E4uS1A3Dqnr/VD9YETbLXIS7UXY31ambAapvtaVDGBME8EuYDYMbF7Ztm7WPps/c5
I51M1joQAGjW9M9H0Wogrh5tyOaaxrZvnexAOYo53TA4lDdaAflk3yk++148PGZQEMga40rD/2rm
/pMOHEcyjtPRt8EAjxjWZk7csO8/R75p3xZmORabyVAGukTB7xtsbRFPxM6N918J64G8G6lCADbe
tTBmzcGp75S7RsUv78GJYFXvBNxgUc4meTuW8Us1m5Z5b9o5GRAjMjDL8xl87xoG54T+aslSizp0
KxPdPub+0EFpFBGRLzjV5qfMMjomAwboFBeSe0c2b2YVGPpJXLURi/ZGDyh5q1Tl9ls22el1Y+d4
BBNV2ZcSzM2N1Jw2Y99NXjrHSp/4Ph0yiGIkW4kj9Ajer92aHEsmkJlOz8GnjMYL9Z3RFVN16+Cp
uSjWbhM0z8yJ6MM1guop7qPk7DeBeVEN+f5sSKM9oVrMx3nWCZajPtoxashuyl7gfZTD+N2bTCCc
sTX6b3Ot2FyiM+3KkEiTEJaxMCujI9/33GyodwWxq6Wza2kQv6v9EndkXxvBMW88Hk8OY5ezGGvx
bGF1AiMRwI9hpkHJBsNIx7wfmG7V+6zL030Gdfx5sCz33iNActXAl4+3pqeamSh86LEMZBQBjPiI
uYcaqiAO9RDk5xZwe7oty7l4yicktjUmo0XlNpJuz5nZ+FQ2k40OhV3iXniitbeTMJY6BJzmSvoh
n0gGBkokwFE0kudnsib5tzhDOucUbiY8wwpVnlFHWdEKF3DTqhlcG9cnF0kOLfqTskyXR0BsLr5N
PZAFirKmeC0NGR9NOeWfZFDbyH8CXlQt2ktX++Iu08Cnl31Jfs/kArSbDMtbW6n0omajew0hDCSA
xUew63WitslsdS92HCfXoiuXZVq7DDdToz8To+jrF7OyOTiOSX/FlYcj0beUswbXnKccyRaifdQo
63NiZcOLrxGEaf5rbYJmU8jRMJI+1S/1EKKbYxd5rE3yt6QrfaJUUwDift3HJTB7EWdRsy7DuP0W
4mXQONeqMVi7YMF3/YjrJAmXoGah425HR4vEMNyW0SGM7PG6wWicwGSs7WzJoS0k1tafnlCXnGQz
ZnjLNozisViJpQejlX32I1m6McTSkjE4YCHIDafNLS0Wjlr7dd294HoFXhDY7LEJ/o/5s2cWVHDE
LW0c+NuLvb80dIRLV0ev6/quy1XEKu+mLusypR6RrOuNYKBE1mvouks1eX27gz+bv4qlE2TK3aVH
ZmkKKWYn+MGHTvq8JSM6TPiKJzwwfBpLz4irfPDnCd0jRe7KH/MQgIqrS3I0c9+MGLhj/iVH3UkS
sbVUdg+GbvRB5Yw+u8X3whOXhjTwX6Ryv6dlrB91bzWvKp2dx6QQUKi7yEsL/DnhRDZz6VNxYyG3
hkXxw6oMNIqqi/JFLYet42DVvPexVDmPm2EpaRkLXJebuMYditebYcvQRNEnNl9knHyQ8Zw8BSus
M9X+vZctA023wQG9FsTPvueSohg+EQvlvjXOWVAquGXYD74nuVYYUkaSMzuL7ICzjpbqmfC9haYp
bESyWqhvXT1Pb5hsmztUGJuiAcaw+AnHpc0mD0MgO23fO1+LpqHEp4iX8puQ1Fp1zFOHChTn95qc
JuzYUk2eKtfNXM+f5dKpE2ZjcaiDIeQIHmj31kQpuB79NHrNwt4dMJQErD20onyrS909D3kqh7WV
++0PSnOMS+XkXP9OJWtisgbmUKb8ZPdyNV2ZPHd78gg8iPwWpPu6sWy4BG5VJ3dBFxTfDLwVaNyW
MV8gqfJrcIxSJ2QTG7mfOryHxMjD4CK0x8IxkZlYrGS9gvtFYvFT2NM7wm59kKxHSXU/sz2GH8MW
+DGScbAPswrGakx0FI+83Y1fw6qq3c0IPuscRRGjswqfU54BYeAAMiTPeRsB9JJdnC5dH4NDqhlJ
hhy/iYdx1TOQOledMLF4mOCAVgNuONT3yZTYHXUcgq4ezHgkyAFMb+XF9Xgzx17+PLhp95gzwiKx
vBhkyLvsZTw2X3Mo2Be4iOEJ0l7xhU0LSJXEQ09dxXWLUSZR8Y05RfJxdD25p2MKt/cwNi3AoplW
gG3C6HSrGNkxop5whyArGDPcvc5sPiEX8sttQeIjNoCbGFkH1n6ZYNKVxRjGnPL4Pu2Vv2du1z3H
saFeBuDHd34zGLvMbRpmvTyzmZamd2UjFPESL4nvmcszsgytAM44xImb0cKOTw4ic4KVMDKHQZys
jqGl1bGmEHjJTHT3kzS9fOuM1fjZbT0OxnG7UOpMdx62lp6J6mSiBpCZTyp/ExiQODr7WoASzPAW
pyMOdy4ezGh4o7EgwZPrvLM9x82ZCAEW0TwsyWIX43tapiA4gKQTfo0oQ9hrwm+sJFWbXBzDnoFz
MInDIDEk5nEggHLDgY5ky9QY5AnQGglQspL6t3UjpDw0Zvyj8Wbz3ktaBCOTWf+91drzsSNr86pr
Ub9l5Nm/j71Objkl5E+BaIdDYovs4DVJsxlHgmBRXahbw5h9PJC0igxhQydMqLxrK+wI0FZRvo/T
Oru1loEx5rH5tvVrpMMKFEsLf28dkEgln0wKY6xJnnIKsYZt47rO3mcoeJViPY654tjXNSJzH4cF
zYhddMS7IqAV1pV5iL2oPthVF6NcDREriLSLu7T2oc6HsxwfrSDpnoEqBG9uFDb31tCnZyMQw4Mi
9wQdY8q99TxpijTA2kwbdqLiGOUF54V6TqmIMhs3OgReT/eZH0Nt4GR1jcWLrhY5iHMQedbe4cm+
JaDb7kRXIAdL2ZigkaSzlBrgdaIORk0rScr94uGDX2WM7Q/pDG9CMMM7cNKS18qXFWhNXZyIatV7
v2WgubWVJ7aOdPLDmLP4YDnunnMwtDckKMrjwBGH5ZCr4yqwSGW3XmffEZxAuiIwugmY1Hwxansi
/ZBbtxLtap+G9vDa80nfit4gBSNLkiZrtURSMId0NxLV+TAlQDGlN41AAsey0xu25e3Bcdrqk2HS
ncBk17pzOQwBMBjjU0V9033f1WUPE7r1IMeKFrN0aMl9z9aUqb72pAuBaDDZaujuorU5UcyFtYjG
j8HfeHPv38gR8GyH6IgoP+htGir1jIunaVYO5a1PeQB4CJbCuItmooOuK7K3rFUlUejce86ziHth
DB7r6aELFS78Akvcq9VXU7lzkxmfALABeNPc3sX1kJbQQ5GsyB4rVxPEqD3gG6IMoJokoTjFlD98
Ulw83QplWpusLLnHuLVKjlk7wlq2qnAElooL91QbaXzWgW2xU/UJ/rsdZQRGwght5Rup6bOw+6O1
bmSSfx+ZvxNPKAT7fbOgJ4Onvw0DLSOrfa0kni0AVET/TwR5m0fbasdXb4og0ymI4qQ9y8zDn9sC
4sRNbY8MFSpm3n3SiVtDhtFXaU3opJ4VvEU8i/i2c8O/cfIWikRrTPFtzXHsQKCfEJzHbPu6Rc67
Md0huOUJbiTbVNUJsa4WRN6azax9qaes/aE7K352wojikIIwluuHOVROt5q+tWMVIGH5Kny0BHpl
nTNYSkp934jEDn+fG//JnvXzZFB86CF1cW0w+mQ+6rumNLEcMdH7qcSVDosCKzfGj/HF37dHa1vv
ytt4l6yHbQq9alWvy3W6/vs5oVhKR/80Jvzwoktp6U8vCmtmSsh8YWNbj5vxmG/ijbGWK3Gyt/Xe
ffjFq/3qLS6Noj+9msvWrAUeQv7pkUoT3iI9jGdK5H5/iyxwm1+/RedD7+pfPtcP1iqFbJe0Pm+R
cc68a4/RVbEVh8C2N+lx3m2qG2fnru0rPffr8J5510GfhYXAfnRP/Y1zcAo+eP7Z2dkbFO+dtzYJ
KRSbehvsQaCAJTT2/UasOQ9vDPOL3FTHdDU/PVnXNaRHnISraNOv/h8/yA/Vq7OnSVlRtbnKPukt
/TMbAiZXv18r8EHAXG7ydf6ra+UvI+U/Xyveh5Eyo1D2EDYfJHCK9Xydb9JNe6iu40O9d37RNC0Q
Cf56XfLc5QxkOY742C2rILtSlre8QaiTn2DHbOpHjMlrCknKDcbtdf+Libn1Yfb/+2Xyn1f8+O4E
rSadqHh33WbYoNTxQmxPNshQh+4QHnxLr9wNOEbuC4SIVbs2+FrpEXH2yaP3q7XgV3/MhxZsUh6h
yDVvPz26+/wu2GWn8bDcJiTDrBVDvl+uBNYvPnFvWSl+uje9qQXN2fD+4+t5R/r7MMxiN1/Vh+aa
WOEh2vVrwADFDjVtwxlXq3W711fh1t2+X9v/rX2qge3alscn+n/Xxtbfv7b/9T9/1sb+zw/94VL1
frPwT7k+/lRho+f/x6UqxW/Ssq3A83Gj+qbpsYb9pI7RKU3xF0Ru/p2ziGp/qGMevlfMpMvPmQwM
aXL6Jy5V8WEllYHFy1Bd4kifKmPL/rB8DxJAwsQZeZVfY0zMjt2FG/MxeaoPHu1h9CERiL8MT8ZG
/GI5ALzzcT2wbFdY1IRJmzC3Iz88p+IgmHz8QBSUQKJENIpD67EoDMUBNRX7XiqG/416ixKtfjgD
qF3FKX4rUWIumZcGNxHU/oMex/xBsfkhpIbpHW8L/4nlZl/pg42vsGIgCjVj2nMqLp2XunDLu8yh
BY6trvVC6AooUiOa8HosRP2YpNH4EkdM/xvpdI82SsG+N0R1GFKHzHOi2fh0ExjdNYAV3G0RnjWe
7e0wbZXVWQxOIKP7UHs3Pe0v1ww5fPB4jjVc6q4ST+inM9P6pLkprNnfOXSL7sOmteCctIO1w7WX
HiJjBjiO+LbOJrPYulPT7/qmGIgDzL1zAdWV78w0JZYRReO57/CprpNJYxGKk8q6qQavuSXSRhoe
/6/aWm6TnFscEGhr7En3MnK9+wnu8hETZ/QtGiMLglVdhis6LbqdEkTcdNKK7dhX1oWX9R8wlJrQ
WSTth05ZFFeFleRbryuMcl1YED3wL+dv5RRDUujbZiSxVDp70avknmzmuFGmha8H60TJV5J7EB0t
riwArvbeCxxSvVQNQ/0gO8g6aCcm2/AYeaa04mIz61Ztc+qYSafz+K57ht6NHp+x6057c9bNPVWH
7Murxj2hLVGWIkHpN50XHpUU4YuVh8HdmNvqi0VOAfxVm/Y3OK7kFT4o61qVqUOI3ZlP+BzUncOE
czNEDDph21bmWkMBJFXiuMGzymb7EEhyO2sTK9VXT6Z6K7UHv7pMiP6ZKapQMLjFlT0KKhm61j0L
0TeUvkWlokVTtzGlRY7WpH2sfjgMVg3mSUqsdLQq1KMDGKQldpUSY+B3ogh+5g9xjkhgEWQlx4GC
LaTAQ2alSA8cBu5jBs7XjE3GR7uJptdeueXF9WomvHYBXG50O9bzZZarNi1zn0cdIfsxHiPDc8gJ
zxBrdurmi48xjPYBksJw4iQA4MSK2gshROfanQS5fI9yJ6aiQYIjhANtJeKthnO67xx84ByiQ03J
Q4qstOsGl1u4nw2OH/S70PfkUKz0edSmVe5izMrN9ykrPG8DhKZ5GAyu11Z/p2saRQ0y1Jm5kHbX
5SiM/gvwwiwhL6oh9pW1q6Bw6U4d6WtIMahztRXegZBVPa8HcLrA8/IU2DVrZuVcF0bWQpMgiWvP
2cAoz653sG6i65qU+ohSylmFCToQ3U06eIaz459L4j3YdXGtO7X3uZvzMtx0dsMOTGDQBdo1wsZ1
Si1PsbVUWKZgmr87dJlHVIQYOdtLZX8JeKRUd8x5R65T1XZPqmpstHQ70saq6azuRiTaW+syYjSV
9F2j1tyA3lsuYhXtMZo7cjWR7knx/4b9D4RyahGyID5o5OuXUrUBXHQrBmuTx1oeg9b3wUFF6gQx
xGiZ2zi4JUMi8PrOpcgH9FxY+pRjRDlCmuk8ADqxXgKaCl707LQhxsoh/jSMbbd3oybf5bggq61W
EwV7QjXoRTkrMyTwnjTtKhsS/0b7wEBUEJpXHvl8fy8n6u5u06yoX1Pl2y/M5m1/xUzW+14L0oyl
Yzb3DvjFB9vPqi9AnOsDfyr5xYwwlU2EIaROYPDUAYi+Fd5gx+KbqN7n+NP7TD9lqvS1ZqRe0HIZ
is/5+/wfIzucdm+RBdyJpg8y1y1ikaRhqqvxiCIqeD1rAV6GDs6ZnWy8JCpJcI2I7MrR3au1iBPW
IlNYsjLuFCnv++UhxcQ9HRE0cCBezHjIdqQvbFCho/U54vHJ8jQMis6bd33E5mI9dVS0QtqM4PPS
wjY/+eTWLrqh0MuKm/5k+4LWasTl8ly8CzDRuxgDuiT/hmpSfeaITV5fjRTw9rlJR73nVo9527Dh
N2ssGnyJERqm3RF4cKG45qZnPpmLIOSE0o432btOVCySkZ3kBBFhWCEkvWtKAVIYRtJ2GWZ4iX8a
qhpjHiWjnGOSHlbQ1g5M46pfdKoedP11CRVyT8mq3PTvWlaHWcy8Z1IGr1pN1fzdK6fgu7loYCy9
zTl7F8ZCLDLH6l0uaxblLGi4q8BTDDfeu7BmjNCKDB4n+7KPclC7KHBGGdTf4B34b+67QJe/a3V9
nDwOi36nHDPaZYumx1MHeS9dlL7MDOejt6h/0aIDlhXuODeKstfEGJpnjUUDhYO05UkJwzjNi544
9IxU6Ulx6axIXD+lFoeisUEsTQjvguQI4eEpWlRKKC7htliUSw6DzpdmKOx7bIN0BthptYfcab1N
YxS/+X7OpE4U1vjiFRBrVRIFIL5a0VFxS+Jhowy7O2SLiJq+66mMg/HsmWjZr4Xu69v6XXslG8dM
l8effspIoHwerKZ9QrxFsmVC7V+cpnPGdWaYKTgULlymB+9Sb7eovhb07YU0Yqonw8M8A7JCWA/o
IqjF/btyPHuLimwrUzinYhjTLzprhpsWS+YROckdtwrNjzvAqy/xu0rtV81crYWljatwcii48KLq
hYvVWJdkeG4oBJumGxrWsgOmYa+gSrhDKKw6s3hrkQIe65hSnnPfu5gyXGWagnsaOMVKe2V9Stka
TUe+qjZiGS0j56otAo/jdq1Lahzq3n0uqePkMp2W5APeDLxMpSxxoBSpa7xGozV+G4mYKIbP0hOb
0Qjmbs1f0x1ba5JP9LflD5nihINjZzEBh4mKvtV+Mz8orcW202yEIS2oCpfEWI+vc9Rp4NFN/M0t
NRneJphKehTHJWvY97DIfQhewP7ropvXki8W8MY4Mh+N2sg4Bx7A7J8OD3e/T2h+nhb95YBoe54v
cMvZ0uPEYH0YABDsRRoL2Iq32ZMnb/Pu6e9//18HQ1JwXBDSCizH43C8/AE/HQcbPvtu6gDhwNIl
57iyOQVTwLWGQN3tg+M/n2gAcLV84n7LEcMhBPfn14uxKqQKwX417CYs8IdyNxwkr9fdmNYKTv+5
v4Xp9Y9HGh9e9cNsqJ56aU4u7zI9Fg/OVbXmsbDSm/rBOqT7v/9Erb+M2j681oevbLBLoGkBr8Uq
vZesETwy+WwDdNzuCPZrozYjWudtug2/2WsAkrDKkjWYw1/8IX89S/35D/loDUxShyCKwx8iGTM6
hwEPolgD3v/lWxZ/uUqXV0KFDiR+Feyey8zhp4uIk66XduH7l2rviBrv6TqhoeW6e8g2ZJC380sq
f3FjiL9MqXhNW3i+JPBp8fIfplQjWQw3gEvCuwP+cKJKbtWtqEC8dHvv+Pdf6V9HtstrLSuIj3oA
ZPnD+6t4ro9TDE/Fvddbcyu3hAR3xno4mTtzU2yK22VG9Pev+eEMvoypLNMiemphhOXM/+ElTRqy
FOaeBJ8jUch82IhtQZzm90/xHw1h/nuamC0Ph+9PH/lfTMwPSfWvffu1fPv+r7fqXzdkgb//PLX5
98//MbOxf/PJR+BohjZp25bJ1/FvR7Pt/+YsCzMjG/6HSfgfAxt+xMH+GzDmdxn1wMj/z8DG/S3w
+WpZeDEHL/Ma6x8NbD4sORBuhMkSLnA78lq2/+FeMGg9862h+AFEFPvinYJWssKQuVMdg2ky/r+Y
odrBcvX9JCfwgti3fd6bY9mO7y5O7Z9v+KlAQ3ZNwIgKzIq5JRgDpcaYax/xFFL5FdGx+TZLCOVw
1gUDDBWzO+RtxYFE2I7dIv9UKKBMBb5wvmzOpWInd8hIK5C4jA2qNVIPSXD2xmejNAQsnXLaDdnk
PflOmsF7hL36VmA1eFZA5ao1rZe0SyFyjfA5kdN7wlGTSjdj60OuH8olUtS05iA2niFQlyUuoZhE
VKJ56KRzsUtp7bZXAt3yM97FoT+CjnFfaor+aGGAKLGZQgYgM40DpHhqr362K+ATBg63z/1oUti4
bJZ122r/kzCj0OKLqCNOhJOM71Xjsk2HqliCKZtMisCT0DsqAxvpKpdqYN7LH3LrxqV5ZQdoga1R
Rew3KJxZzYasghXQz5wpkT/TPo5QiDiGCB2fu64VE7piBeIkrDP3kOn+UxXFwErZGeXPBgaGG8Mq
yahZPmDMldd5PjbjITaf2gCAdRNglNqF5VLWNBv2gGsu8jcNwKVzZfptdOWWlGEqoyn/N3vntdzI
cm3bfznvpShvXlHwAEHv+qWCbDbLe1//dL/i/tgZidaWSJBqSHo+O3YoFNslymRW5lpzjvkUjDEW
tDQ1f04l2OWNpMnhoc8tfmMtN+SOCAH0oYOzygld2P061Z8OoQG4pcS/FIfGtMcjGQOnw+xyZzpe
c1fW+QCoi108RzXwM9AwUQdRXIg1V6vi7iKaNP0wmIBwZhomdGixcCcXZTWOd2j41Z+trYbXiq8P
8y43qgc1rUBVcoy5ZVzY6qqXavUczdrARhvVN03MKQQ7rem0em8w31oXptJnQNilRDdWYyOCHiu8
rP1iHLiVjY1XAeg9aqWd1PjFQ21waFqURHEBhq687jGK6vjXNEQR/vYsjXUANUF9EUSt/u5MZlcs
cpKv91ZY/tT0rHzUAz1a6eDUL9KpR/KWI7/fGbL1EFcOITR5bgCwQdmyCfwBXq2S98SygdGBYdZd
+Mwp71BWaLPB6Ed3KXmn+txHs3wRDM1w6DD8gaRG3Qs8Bcko7u/Q+FVEQTXXQPyiz7HsZdUAy4od
eSQtmRBH/h3IppMZNiQRjZmnVwta4WF2HZJ0gYxxSpqVonTBzz6Dg+FqwQSaJo1wPQ8Ix68AwRY/
UOBQN6r90YnXlZ0YhwaX5pWjD+odr0BBV0wrg6e4aquryFD7RxN3HApKqcnu4sLQb6euzgk+6+U9
dooCDDob0q1T2BP7pAmKLV7rzNykovyVet1EPpFiNC28Hd5Nl9P+iO+bs+Sqa6wic6fBzmkiEbvq
8Y+gypqTX5pfRBz41uSrpDtZJiB5CurhwjjW6qAu8E1vw+Sl8ES2biXKelXeOI9+aJOF1oqyX6UM
5NMqAXEwbRHUV3hV4Gcmmb+qRL0Q1opKOz7Sdxi9m4OamJPg6lNjhHkjpH7UHYE84OtDX7WuqefO
jLRuF43u84WP6RF3QNsLf0tW3whcZCyL/STlyrrwk+lN8jH9931WPQ1mld/7GkkeWBtAODvwXt8d
ILD5TKUxQOpnPxyIy2xojCN4OhT4eQvKbpW00tmf3cW2TXkGJsJbO4bGFl6EeZflpuCIKbk35+NC
x8fX1Sv8iOXaIhplXiL83gfYMK81is1IMS3grqjYbnMe8y5uKZ42qMhn2OKln2WvSKs0k+B1g/BO
IFyHOPdUae5pZXJrsz7/rCapvMkdHCLocibAyBZpRhxyhLZPf9OjlEoDTKVLpPboLKLc1m79Jg5I
7lPyPdZIc1Ml/UjBLVLfGifQFqYekFfbeB2Ki9gkzKYn73aFVY2ANr+q0D5MdcjKixttm1heuYwR
QDwqwUi2V+BNl3oR+7epk4rs5KYA7yLpNlXGnI3gldob4WsRYyaEJ48PjU9vucStjcAirVVvXZuq
tsu8siM9157WuGacdWoCz3NZrYCrekUurW0kf/QGdM6KbZFJGxhnCWXVtKkWledQNEjrwnlAZohs
woQEKs561AlnY2SP42rE37MfJ6I57cguL6inwWzQQqel66C1Iih8GNtta9n9VqvG4L0fOyuBf5vE
10MSa4YL4DGzFuKjKBL7tPEdRan3BOeiuTAwfVPLBShCbC74z5va6bsNhlLZzaIhfZyoPCG50FjI
XIzjECi90A7xvVaVB4i4QxMHEzCTKTn45oXReS2qDPQ086YxKmNFbEcIlkoJOxrJfU3IYACcAy5c
Lgt5hxaW7x82cN8clsWu48OuxOQba7NfNmggOQ645pNuahYYoZ0N5o+AD1dCWqg9wf+QXM8BI+I8
/HkscYo7GctB/ehoBqUj3bJPGlWJFKFerM0fulezLGrXo7YqZWuZKypeA3zJdE1mlj2cORWwnfw8
qkYpwOQPwPcmZ5+TK+yCKKXIab8T00PwoDMzhh9RZrnHS/u/Q8H/0FaTOfr/6+7t1Uv18v//3+vL
p5PA73/pr5OA/jfk5jYVUE5ljuoIxcI/TwLIGAx29rx88H3E0/nrMCBsjxwdwHnLqP7499nC/9W9
tf+m8Z8yHCAyLCAmR8z/6DBwcnKke4u/UTc1jo00cW3RJ/64Nx+qKoHNSCeyXpBG9ebvguAw/iBN
xg2RtNgqpXVAs2t5fVbNIN6+T3OCUw4NaMpI4pSkyOLt/VAGIFJz5I4xMiLTjTKLt79LO/nVv1Fy
+NIohsek06HGQ2qaoJlOZgIdnyguppKQ0a1/LCIpwmA5CxbnyihfJroC3FqYgejGI8c7Klg+XBRB
TX1MqMc72MBNum3W/TJY40PZfHjNrn7fpI91PvNrDYVTILZW6P9A4W3gVZ9vXsxhJyTyU3y0OuuX
CkHsoXNKjDjsxuHXxwAyNtRZvIccPMUPtoZEUvfguGn+4bLQCq/Z+cWQv7MJ8rdT0RAQP+RBeKDy
NTxJAFMM1McU/QnNtW2UTYhK+eaGaOiyUm1FmIuy7pOeDCxlbG6K1h9uUniI8qwtc3/Z2ElKSHnj
HCq79VelYXW/WhBAG8IelK3As9kzs9bCV4Sa0kWALXVtJBLwc79qEwhN1FSfaXG0d4bdFztFQtw4
a/DNbXyrpprPG53u1IEMNSMYy9tKmXBJxAmegI5kDBtKLwl7g30hJ529mtqiWMBczLaEzmbzDoAm
Lku2xOm8wijOHdRayHZx1QXXMr6FlUykyV6Gu7OXNf4a/UD9HnMHjkAYeAbJwA7l9RiCDADGsB73
Dsgm12wwUZS9XL+Q/CKvERV3M8niigbFC7acFdLNSArZAn5cVq/syGteJXCj+GNGsLn4VNQfNBXB
NxBJtZQ7E5IOmwzoD1pCsC5y53U41NaSIJFiVRi59YhfksK209s00dVBwUxvjdqVOjkOLPTOfOjl
xnu28C8sIAzea6VXLytQ+dnB7pvytnayHi5VWpk/HTt1HhsHAp6aQSmWu5EC62Sz602H8a71tXBb
D2X5BvCwII5b8+sD/EPvUp0sFRTO2EeExbUN2D3AEVun93scm7y2ujtoEbmpaVFGPV84X91gx2iv
nUZTdxYxt7c5O4YXi9rAA8ELlAOhyYzX+BTLS92CFUZuqJB7Tro8afxUu+/c2GzJx4rykqOm0m0T
TmLLWMK7gle3tHpKpqmZz6do8K0N0JTuuWrK8LLUAqt1ffy10FecIj0EQUswXKXAQfZq21j3lia9
yHHYw11I2nqP2BkMp6c5qQPITxym5ePBGniEOMCK83YEM21uiTM4n2D4ZceDeT1YUJmqTtK2rRrh
BAQdma1oiiCOIPO7uywDHVm6kacOQNoeXfoDlCzaZg7J1/5EdUAXdYJWVAxEXCHFA3EwodVmrgcJ
ZKhbpH3zQxcnmo0qqg+NYRZ70rgU4uOoS+Ch5awD9mG490PgJZiBlVaZ98eKhqF0mbPUTD0Ht0gD
9sfURbG88I7FkOpYGElEjQRDUvSmkBdLhqDnkAApqimtVaqb1MvVe2OYDFAz3Nml3eX5KonyYYlp
MsS5ntCUKZpseq1FwQa8G67qJIzJVhqBL9za4zQcEjoYd32DVcVS4+kSq1exq4LAalaASKkLxRlI
iYUt9nvKceun+KMp7cbcRmhTHLeHzXGrGGhdaayMyh7KeZKl3boU+8riuMU0xW4Td6ejrdSWbiq0
qKQNXN1PkJcAKGWjSiMJ53dhOeNeEbtZKUgCttTHTW5X1w3x1+x8gRaN78VxOxzRHrYWBMOxTYaS
Gl9bZVX8UlSUHiQws6POcqvdYqCQAuo5LaeaOMdI4NrgpS4msSevbSpelRe1PUnVMTD70nbeJEC2
bN85yxJNdNzWe5PqPGhZh5OoR4Nw0+sCoVzZTrJX9Y4jQU9fcWaHCZUscWRAacTpITueJBQ4SOtK
HC8mTDA0lsWRQxw+YhOp1GxIyXhpxeGkUawSjYVRcmQRh5corznHUGauQLo5cktgR6FLIpJqupTF
8SdGW044p479XhyOZHFMAsUO2RL3Oi3xHEvCKj6eqRjAW3M6BhKK8y3GEiErbxVuetZAn/BocThD
AOLfDGFk3yZqYaszrA3OJXyrdhVOvv6m9oq8wagWbjNx+uvMqbwJjbr+SQxQ9ATXemEUADGBW5X5
LAxaaSUPU/+IqeQSD3eO3GGU5sA/vZ0mjp/sCSSUvuCKfXE4LSuT3CBxYMXeX63x5KhXsI+apUr0
mTePgomkBms073AmGVtDHIETSS03MbznW00ckLFQclaWUNYfAkfiHGjy5mzDAk2Fdzxhc/aR3jlg
BDs/64iX1g1Zui/x8N/pEIoWzqSMhF7zFW3E8R05OphQwhl9Is9yHkzOErU1Jh+tWWNBjsED8cup
wZpqkMmWylSj0SoK5boeTf/KZnuDMokgFd8o+3UZacFaFzooh2oqPWuDsrKbOU4UzmHhaqtQ6KfS
KaKDC3Inu6GjnlFC1Et8REJ1BT/bWKXQylxrYooDRkKflagotcgNcgrXjEhpQtSgbsswCd3MtvBH
+Emh/KKMKakzw68EQT4mWgBxD6HYDaldvlCLYU5PNppQkBVCSybJA/5Eh0INUraoBMcldGeZUKAl
k6McgqMszSs0fNCtUKvJgTMuVKFgm/zQuIv5gLccxFMP4xdhELmj2KSaS5zOeyOhI1ubUHwSIZVr
e6m6qw0i4nDVdXfYtuRmkSidCRIXtR0cmXEpm7563wstnt6WyPLCo0SvUBLkeg32+pgPY6sf2qrN
EWih7GN9Ma5MuZN2KjKWN2Bw2ZujJ3Awih53ecGTiweF8JMiN8ptQyDBLiGB3FVjrMNDVBGqwGl5
HcJcRvNRGUsZDGg6U9MR4ynOfhI5QjDN1liYLBFOLCKhaucGxYt+GPEEH7Cr45pUHeVmYBl/RLBE
rqKpt09eE8m3I6aZ64iCzjJRu+Ta0EusuCY4RxrcqLV2waBPe1AFxuOYOg385Dq41htJo6SUNBsy
vMzXPMtwPlPgwiWmKYG5tomOfJJyCHzLwm9gQEc5xExfl4A3OOklArf+nm2FA+mqCBRSN8vJFKFi
PsqZXB8hfZjWvLbb7EWCDX7nY2W8xu5hvRhll133od9sdV9pD2NXqdUMFwfQatIk70Od/Bcz1cuW
WmTd3gzUcYB4VORdTpyt3+pESeN5pyF0D0Ags2xY4ZPaULXD3ZaNu6Ku1dAFI4imzLNqdYfvu5hn
dpXdgdcQTuTBan9STE63kLinTaLUSua2Eoas2VAOxq6tJzAoNrdm2Q/pcBuBv1wj//TnRd+AcTQL
ApSjvrSfaQ3F934sa3PLazzvspKANW9sDxLrDOu6sjTUwaH0XJDKCL8jm1D9FJrqpqRQLPQJDGii
5HRJgEv2XohcklnxbmOKv6jkRFpGE3HFTm6r1/3UFDfGMOD6zz2yVWaqGdSLKWQV0ZxQ4atcOs9B
pDTPKlZIPk25zt0o9ZRaYihb8KRySP254u0GBH+7bNL8W0W1mmXpVLgW40otXw0r9x4UwKYPNWXP
l8og6tysg/IKAIHzUEm6Rr1J1m5s5h571ijQb8cwljYp4NZ9ZNT6RYli/xetWYz+7NGM/HeR4//q
D9QfKFB9OBh+aUpe/aqQvL4SZ/O5AnH81/5egVCdv0FVoshAqUFTTcQh/6hAoB+nHadpli6jpUSp
9I8CBPgkxQIRQ6cR8KglWxZlgb8KEM7fdBvekkMHX9dsxwSA/Bf76e9H19+A6e8hx8fO+4cyAGc1
fhjEZP6jCvURXagFPp6YO90yPAcFTzPvF3yRoT2IbIlFcmctAf2upYW3hgfvOg8ZmjQ1dZvVeZ+D
clKMoDInpPKmSg1E0Q0NSfynX0GRsC7K3nrSV+gM1+aGrddSX6oYHM6qS7jhxacL/jQUUprPQyH4
bjpI6cFR0+KFF3QR4q20qBbqsmHJOq+3OCl+oLJAHq+i+Oc5c4dPxQFOjBSVLMgnJBAwWSeZgAel
onE2EDsBT3FTF/IDABjQSayKtrf48Er+/YF/rFV8vbUnw588YJ2AAF4xrlcoXBK8XSvEyy4q7nzR
rM41m0/rL5SRbA16smYgTkJRfiLdqWvogp3hPUUbb1uvIMetRP3lXJVH/OQPj5AG/edRTh4hGY1R
VKneEw1KwrCeJRrVf75pp5XbkwG0k/JOLll1LmXeU4DdyPfW+mVbnunKf6kgnQ5xUhKzTFkpMZw/
ydv6kF+Hix6F6TuJzniYshVzbNWO8z9flLj3f7hroqj5caZrElhrjABPDQkThbe0Q2ORyXcNDfYS
N3d1/+fRvmjVTi/wRBMTJFEp9QmttD1CezdeRHPn4Pxgkq0QGT3+ebDvnpeOQRM1k2NzSBJ//8Mi
psEyMONBepLsZtG2F9SRZvH4/ucxTiq1x5fu4xgnlVqwsSanAukJeKtrNZsERgW0llkQbP88zumE
/ftA6E1sUzd11TiZQ6ROThUmgueWHu8j4PNyZTSF7GJJgAs6qCR0cv6GYaTmPLqpqJwGZwnN1Low
u/2ff8t399WhSg44ggnN8vz5vhKipGh17TzF5bupX2XGnR1f/3mE7+4qdWjK3zbfOgzKn0cwjHLI
ONU8ZUo+H6zcrRqPlDy8MFQb/jzSF12YeCE/DnXykhi1g8g+ACnn9gvVrcH+ziSXZI8ZGd6LdB7f
eotzH5tzV3fyzsBR8MzRsp4MjQIhVVGZtCbYlpOq/e4C/Wuf8ncL78eLO9H4SCPMfXpNT6Cpt4Gb
8OnuNrBO5/Xqt5M32BH7fDdd+HPvzNDnrvHkdc2ctp86336yayIow7VMG002bzRYW39+ft8t+ijP
bVR2lo4c62Q9IcxbqtPQeSom8MLOvZz2/9UAiMZsSxd2v5MB9Mqsm6a1UHJkpK5X4SMZNhf/8TUA
e6LtzlXAMDJOluB+yrOqnihroT0R5g4K538e4JsJ+2mAk2sw4Z8EOWu8E944+mWe/Ej6uz+P8OXD
RcvW1GXdpKPJfILM+HnGYk2BLYjDZZa+1y9Sumyvk6V9xWqIuil8Nh6mH1WJl+LMhX3pFjMq7m+b
vg4L45fGTkz/jiQ+KEZx214iFEOXRRF36LPbRJkulWZc/fkyT982hJxidy30ckhJEXN/vkpKLlpS
dFQoSVKUUSciDGvs4PnPg5x6N1lQGcWhCEgfTuVWnsza3PEUXzMZpZovZXeSvGd9gQbZnw1uT9yI
ejNItzBWFnh84zM39NsL/DD0ybTtmpD4eE9coNOB0UaItWgK01qeuUJxnz5uOsQVGjZfMtyjYGJP
FeuNauZqK5Esme3trR26yjpeIVtakNurrs/Zxb/sOU5HO1niIYqUeEsYjdyg+bCf1ON4YhOaktb4
X/VQdYN+E8sF76R+tK9/2HcY+HrswGK8aBOuh1t/QYgo1IHu31Cqf9kWHK/tw1gn19alMMm411T0
Nz4l5lm0tOfNYpzXZCOf3cefLupiMBOwr85aqOBXOfnwx2ZqG6VgyYYWFP0aFzrlp7JYN/yBAygq
dmfek5ND0nEmsKwoNrptNhvmyYChDSDegQ80Iyv6Oh/GZ2peABSsYJ9LE4yQBuDs5C06JVw3gXpm
WT7Os5O3lD2OAspY7ET4wHye7VTjBk9pGnFGAu+GrfJG8S5L79ZY0tSkiSywtSUkwSC46CD8zPT1
uYPT2Z9wMh/NKc2J7OEnqKsa2tF08MaFv06Wwyx2+5/lnZ5foiEjEH4uzc9tU47746/XzxYPoYqY
rCerXTWpVJqdXlw/wJF97sizMO1exGJkzon0S/VHkc++0Zf5JlsUh3QZX00PmbKGK37frM7O49PP
GK8fz+Ofv+fkO1lpRUUs8fC7KGHjUF7mKyJgFsNDWs8nNzsM9axYnZVEiK/j19tgW7Jts8OQRSLV
x2OErtcZfUO0xuijnmgalK4wKuRP9k91r6/DZXnurf/6VRPX+Y8BT2UEtIZlq/IZkPfuvdmHa2sd
biFmbrz15CaHaF3epreZe27Lppy50ONa82HdynsdqlHHuCPrpLwAvDMPbsl0nFmrfEls9Jnr/P5x
/vMyTx5nB+vU1kteLwjeGfLv6Iqk9IukAgB9ZhkR/6U/PMHjhX+4sGmM47JsuTCilVaYeLKl2P7i
HaohdJzX1n+3KH96gOIr+2E8wmyVBFiVWJTTG+GO+jm5xaHjiHtujn57Dw1cA+xNTXp1J0cJ/J15
hkGaT9sQBerMUWuT/G5MW67fxX93mvzL44QAu3+9jx9GO1kQ8XwROpUyAXsX3si0pNOgkEeiL4Z1
N9NnyYu2cN6jtbochpd8oy2SG3mJ8oFo1HW/D5/by3JDo7LAlXZuoRTr4Jcn/OGXnayTcQkwOYX6
DTcTw7rnxXe0In5KaQCPL6vmDeJsd0rsqz+/WOq3MxWhFO0RzuTK6UmYUr9i5hbLc7mIS1zKjwqx
nPlzXVw51RqobnxA/jMr6faxZgdzcr84WIIHo/vIW78YYQ3GMB3HeeMKVsuff933r+GHX3eyfiPE
D7ssaGGoU3hbFUsBHWqR0iwb999YJr9/Of55L06mc+JkY5V63IsIXFS6oPMPggdNBhPsbKXv2wkt
TFyqKWIIjs/lwwTTqgbr+lj9ntCWdDk0G83+aaeP/pDMJuvGopWKtmMWp7N4ARPcHZfFIYHOcCGh
rF9TcQVQgbh4vB2612Ka8eHozJllknfOn1fKMDfewydyXWbpVXet66zz/wYZ6txVnLy0oZOkCvR3
MZ36RTvMU+YRYV+XbBUndm9n34dv1/cPd+3kQ2ZlPeLgmLsm7HZJDYhqwCdKFvjkElo5D5f/aZVZ
7N8MTmB/PafTimnUes2oYh1gxOQqXXibdimKmdmWnNlzi/y3c/HDWCdve2yXNcGvXF29oMnWyzf6
g3j2louHUX+2ElTd+rJTIH5V7vmH+c3W+NOVnrz9dozmLbEYvR/Q+HfKgsa+W2sv1F9mZ6b1N2c0
tAEI+Tlpc3yST4YKJ5MEqombKnozkv4gtkFMbORDc+29udHo1KzOzbjvzlCfBhXv1ocZV5Pg2DnV
8V1VlqZ0+9e7U6euo23PF/O/1OWOr86Hqzz5hlZQCEiGZEB11T8k/itk610N02bpLxx3IKwKTLqx
D8b/eqP5YeyTQ9XYN5MRDoxdcYcLB0mqVs20+bAWu80ifVS0aygVCTKR8zf62y/Zh7FPvugwUawm
j45jN3tSBNKRkEqcQPYLCsU5Rd1ZclMkG1O6z9VhVV+e31N8f+jAESjrmB8dQmA+P+sphdPPPkK8
YODVaLqJX5Mgh+HuDyzrOGaLbqZOt7+JeWfhdd/O5A/jn8xk4oqJtbePvbj8kLFuKMvUca21txHq
ZyR+5BDPpXf9bAfpq91arFcfRj6ZWlFS5pYfAKIRK2RLkRTSySFf/hutTfFf+rJh+TDSyXySyxIV
ocQ1Rpv2RSz8YmdgvAscoD8/V9X5fjJRKEPbjoad2IHPT1TyS4zKIEJmw9Jb/Rirh99nOBSEk/hT
XwpE3rnvzXdLoijLatTKKBycOlqrxm5CqwSbjdavfLSRw84nNBtbarb6AmtYtDizMH63A6FJbGg0
jlULQOfnqzSIK9U8D4S5ltyRTTY30jv4Om7YtbfkMe9QnVyZWePq2oOBJfTPg3/3zn4cW/z9D+vj
1Cswux3GTqL9ZCuLXrpETxfJ1yNp4X8eSsEPfPr2GDIhSyYFQjwHojn+ebSsTfKiahSYsJFqxMuO
LB7iiP0Rjj6c1eI1S6vyZ+4EDWpRQl9e1LoMadvXZvE8VJh7rE6N7lv+l5I2aXHmvAJ4kM0p7tQP
utaad+DJBtgaXqiS5OZP8TUwksKaB6DYd01tdECmqDppc9MzsVhF6mC6oF+RIyUKzClB8dX1XRkW
0VuZe8T+BobV3wVlNqzMaFJVl1ASyCkZoTiwjamyrP3ET4EFJ535RFK38T7lfZst0qJK16MyyJAz
PT9QFrHVNzkR7lpwP5E/fzcS9X0XOj1hFkmEl3JmgA7i+x6V/YXh69qhZV/gzzPNil4mcgBSkr4R
h+JdrrNLAmyHB41gl/wCQzNo7AadFJSuIUTopcrDXklMfyWlahUu9MGwJTdIhu7ahkzDh4ib7s2l
zJe1dWTXoLsNP9L9mUK+x+UIsDyaNTEa3zlM89Fe9INaXU1RVz9hN0FqKlJcNgT5jreRkTctHr0y
O/RyH8GRLFr5TUM1L7ttMyC5DgslLhd65/gPPsa2G98HZD3vak3aTT4FaUQDY7qRml7ZYkPs74pg
rFZhB7XLrQkruAmKNrw0UKU6V42hjxaBmG3x4BlW+0shEHlvGKP+CrC6orM9MkGQ0EbXATqlWHDM
eTly2XyXMHayoW49o7qs40K6gjqWXECxkd+ygIQQgpcKKMKxNBjrycy8nWlg0EVNbuEoQ/9KHkCi
5XNTGpDUSia2WNCc4RV4L9g+8J30FwN11iyzec1sSQKxAdzsGRP6uwcCY5c5TQa4K5QgPeuF9sus
U/knYaLeNtdKZ6UNZUbHP2LjrgX2bTfWpNNAw8GUZ2k1WlRPn3Z+Ppq7JAXCtyiyOiPplaikWU2R
G8tCUjxJgxltTVjm5Bk2hFcB8RqUa6u20l1fGvg7G13J7kHFTrc4m3nli0C2n+XA73l8ubk2NZsc
Z+J1JehyIWeLrJeE7WMIr800nfZGYylXzKhkTdSOybpYBc5tm/rVZRrGd0051su0K0trFjZqJy1w
xTbKUoNL91xNuX6wgjJ86sxR25JwYV0iAYRIHflt607xMLojC6Krphr5sYXuIPz3pX4JC704SIre
XVhyT/3O1EdlORp4I4IJeJYZd6z9TmBhvNdkAHd6USDwNUxwZGCVZ4VNKk8LYjqc2akcr1orKZ99
U0aOHGqxc6t1cn3rVP04H/Wuu5DisNm3RpF3rlNmxb1VliZo/2nof/mdYl+onTHB6smAHgEmx73M
3Heqg59SV631PtlXNYmTnpXEMdGK8QAoskbumsT0YQsrXaW6EV8NReA996mlL2N7IE04KstN2nv1
VplGYmwSdVjXlaTAr44LX4eMHTikFgeZukhyA2Ep5pd5a0Bfm8GBRDxKNNTarmVt4xDogshSSZ4H
IwsLkkUG+dmPQ0CyEmmsEFeNX7Hq2XeBk2G2l4K0I48qSqkCqjZJiIUIeS8tZXyNmAkPU50Hb5o3
NXM0lj0g7nLQnkc29YR7EKl7MfhTSbgQUnLg7+MFVlr8yI6S+Rs7DfV7J5TVVdCUoJgSBcQev7b0
t+OkUpgzssiZt/i0s3mAYOS1sJcRq9Z9MRDC29W/0ljdVU1VLlqrfqsbFcydwysvXZhkQJpy9Ooj
DS5HLEdddYhUe+6Y/f00Joe0W5Z00hyf80SQ85EmysrC+ZNgOJvGmRlo75JR4Ym1ixng/MqFXrCo
Tda6Usq5GU19a8Q/er/canq6R+y5SHznl5Swa+dFUqw3SbMqpg1h3Wm7TxQhuxaArQcg8qiewpkc
9G6jCMu2s5AzexuU/aWTFYtJp9LfJi4J89e8vvvE1x4x+m7p1W2aoNnQXN3zzVs1vjmL5OC66JHN
49JoExDLgX9VGAcF95NkB0vd/qGH0kVaCLfToWr6WTAES7+ILhOtv6u9R2wlKK7DH0r/SLydS5tu
ngzPyRi7I6qfMfyFqhQ2BWWN4MHoR1iMqRsUz4mqvJhpvAwR8nrqoTHJKth16cZEa4/ZBUA96KLy
Z2LwZg7RQ5u35kIapHluYF/yTf2V5WhlOsEiL0kschDKJ80sMP33Ii5maWNEc1XzOtfDcOxOTXdT
EXo3t+xUIYu4fcvTMFimFuKdqlpPNTYqycdW5c2r6XWqhjXEPwSsOhL3qwaFKN3LhvRxIm4Wvuq9
RR3GZUQle2eSfkLaO4Rq9MDhK1zQV17Q5gKD0eP+cCNZl37UZAKxFvO2qsZ0BTSlnCtmX2F+oCYY
kUQiF9Z1RddfCSt3qIFvJvKC6IB9Kue3JLLu4CgSyppfG+EdduaVTcB9rKU3RQCdDtd9Xfu7NiON
IgJ0GeO3MaGUsJG81FR/YXuYEQL1wSj1/djbS76mBbcp20JWmVtqtsmIGPeycVNIxpsxEElYTPoV
hYGZVilL8naWeT9eKmMLqoR3Z+jxndXKrzoMVmM3bMyieFeq9Fo26k1UqhJ3RVu3Wm2QFOZF67hK
ykPiZ29jNMZkENtz8nCMbZ/ot2wzN0XX0olJy/ppGicFkmjwgw92P0t6rXixavkqrJ0rn05OXGdL
IxK5voU8LEqpJaqMvTkbV2LUjXkRZJjvnEpZDRZupmny9IfeCnZmWO2sfAB3RgZMTjSfqkxzPAUQ
PKNGn0XqaBPhButhbPjsAjEMXUJ3flVhSCFE5TuXWXAr2bJI84qYXncyQKMaZcC1+oW2k5I85hOC
DiUrS/se0pq+NIhhvKyIZZ4h1SEE3nHcjLgaQuPrdE2CRbjNgX+6eRbCCpjguqSGwSeEMOTEIxjd
1L2t1Wv9zILOp/lK4g5J85q2ZAUUzp6IB7FxYYXSJamcdV3Bw4V+yDI8GleD10hLWbPfZIT7eztR
iD8cQ6KA6j4nvKQkk0BOHWIDNClga2JPyVaOCHLw6mIhj1M1CxpL32t1VPzUhAXPljMNiie2PO/o
0PMDvB5uXsjWdaPJyVUgzHxk/9JwEQa/ICBmuk6JGXVtL52WJNF0K1uYAiMAi/MJ8nKMr7FrXqvK
SerVIKyE4RBnWOqaZDMoWGRIpgTZMhrTussV83UkkWEFLxylJXkU++ToV/TrSr6mvKGzDYlGbHmO
MDfGEBOoMuTOHjsF/4MMfSX7/LW6lQlcztUA2EqXg6ItWjXZ5AABRfHJU597o+D/+tB/t7KwWcZ6
ZgNkwHpZsZ1aJ6kKiVNvQdKksTYbZDl41oRt05FLOd0FwszZClunjIsxA79jVfex3JfPwdEGah4t
oYoaVGu/xCdqYm56bcaqtmeNoihb8jrtFTnllPmzbCyWKJb96yFs0AyH8FwGHliL72ay71UrbW46
YVdlB66s0xILq3V0s+Lm9QfXTqfxNxvBYOeFA7YXXtgOH0y9NIVDNhBeWVW4Zj3C/ggMlafhrihk
861pJm1ZxyqTTPFAtmFWcyzwLqSItrmvPOSyZP6qjrp3DpJCA6/J/i8ATPpFa0vxfhJi+YBz9G1f
cotnaZlOK4kUm11WdNreJ8LlIezq8qoWynuZ3e2LKtT4ptDl13FSvSYVGZ0z3A0ezFWtQ8cvFP2t
I1UbAgQtdgNC8O+wm7NmmvABNGHUPmekID7zdtFdQcS/VktPXukRmeazBlRMSqW2KW4IlKf+JPwG
tXAe2ICsL5AQleyYS/5JuSYvOuutHRI6bAr/y955LceNZWv6VSbOPSrgTcTMRAzSJ51IiqKkG4Qs
vPd4+vl2qqorCWYTrTp3E3PXFWpycQMb2/zrNwpalF4IGSDoomnoT/oG86R1IABJ2dZYueQuJlh2
wC7TBfaaLdqX7ggM0dZBmydPcY98ojgpKYhMgaI8RZiTCqEFXJTowamL+rof6+EpCXLjqjuJM9KT
UMMQmo0utJNjI3QcVYBXzs7LNfkrHCf1ajjpPlAoiWVKyEHYAVGGVGUbfgyFXCRqtJIrjJ7EGAkj
JyktVJ9SPPY+Jqd++zAOXDT3ECCMVYG0AYkLwpQSc3VImDK5SX6j1UeWoey+lFTqJc03fm322RMi
F7v2sy9+pFhrHLStcDVwSVk1QEAcMgrzGnkviSmtHCOa8ZsJq/QWJQ3OKtIRBgS7iNDZRBgQ4biv
oH4jq9bc1ydJTm4OJLPHhNp8tRtfItfVtg+SNBma2wSxuq6LOFvrZm5fy02uH+PBpGvRYhkN4VBI
grp4qLbgrfF9iWPuXT9W/reqx81XwYzlWRLCoggx0mYSYqNeyI4MIUAyK817zlqVW3gktw6dL7CQ
lUSk1jGVxuhHnMfGdqz19ikU+iaEw/6NJjRPqVA/DcNUX2FzgiQqEeqoEmkMEikUUwYJB25wUlFJ
E00V5NX9x4aLBRpvHNartoWVOQrfdW6k6S4XXuxm3hUc0lSb23JDYBMuVdepoQRXWA/GX2wrF7ZK
+Lrbfd5vezMh0zbH9b1mKwvBdgXtiLKbQHjEd8Itvi3KT3Voy7AOcJKXjUF9zCaUxuRhhUrAoVbl
ONMVwtPTOfl7khiJ1ydiQzleVcIClPaHcAOVLP+bLCxCO0fPYa72ablWByu1XCnRyMTyIgdXUhTx
HRFChYzbIpLPh1od9adamJImYYI/KXlxBC/6SpYdyViWruABhVcy8v9hnZ/MTfuT0WnelZie5icD
1MzwzWfU/kSwZWD4zk5RR0+/Ck7WqfHJRtWqk+jON+3uG8q1vF5NmEK/t+qRAKjB0DPCTVD1oNd3
5OB9ZHtk+ViNlLc3jqSVj0OS2D8Ntvt3QzT0WzTh7eTa3WCrx6DvCnKhvYiAYgzA0aWmPAdnhZ7Y
Olq+J31IZTv0N/gx2qWbNXZlc9NHgXXMuiJELufJY3lN8jCHeOYqYeyn5FaLLsvd6DfWbZt0+kHq
7Emk/k0tR0irJis+Uh/qsWPJsEmjvkv2+0hXIde2nPTwVjKhBjph3r3jTDm+M0TUbGOM9meCS8xj
L9Joc5FLm4WctHKRVdv4wm9a60iWMuTiifOTvvUDIm4RYSfKivw5BOYZm38ZDsbthOUbkfRTQTwu
gq32k2l2JcsgtycM1ywtuq8srTBW7RAVnNBUI19zA9c/D1Us7R3f7A7ov6zn/JTR68nkguUqxrlo
4Cvc2glBdjmsW7chTKnPptLGn9M2jK8QVHpuqgqPJkVHZpkWnI9XEdZnbGI1UBC/pUof1Cwq9/hR
sXxCUN4W+oiVbhXVTxSXd+QL+eUqDozmxtTKbpeUITl9FTJMpCKRxicSVVZ41YXMzGxAiN/4xkQX
c4KCyaQJOcxnqq99mrzGuYbL+C3Eqv12GAk4w7+Jbw1HAmKEZAKbOz7mH3lh9+/JEGvXdYnKwS35
HnY4XARE2pW6i0OdyiFLs2/zmKZ2bfvNQe877y4ijOqzzhr5PW9bfiOaUOe+4XL8OYva7AjhtflR
kEb9LW/1HnTLqcdVmwdlsNTpfgk12wr0MA16mImLjwwoOlfvtF5bYAuH3p5Gam+6wapcNVfCAlff
1tf6FnejFQ7GC42402/9G8N/VXXe3ZTUVnyJyn25sXckHX4x9phG0DbIb5wHMmm2ndut0htlh1h5
1TwNu/Qu3frb6RPmuLtl2uGJbPDWnzNrm0RZhccJf050zTlqzT362t+TaLHGWXyd3pjvwoNz7O80
7GP/g06v6CC8VXzWOVFaTSIbXLn3bmjW7EvMeRu3XkcPv1pEfzZ7/7+88L8U+W13o/+TfPHzL/W5
tPDXj/zlbWT8oRiY9/xLT4i3Kfb11l+BM7rMt/OXo5EtHFHxPUVOgtJPmJ/+LShU5D9w4DKxIOLU
zoHb+S1BoTJrWtORof0E0/fkkaShmHnZsUg9ByCesAW3+Nj+7L8Eq3BjH8JD8txvrWP4cdk6ecaM
elVw1sNtAikl5oOCnVayUlaFW+OuWTmxutCOmRUyidoQRlKGY0KrwiJ21vlp5aDVhilM3cSst5ll
fXaa5h0Bi/u3uz74Sb34xEwK8RKhGclgLgqG4rNCHMq12PMJCuTeYgTvJLlFE2/W1fTA8Y6QglgN
oum6ABFK2OWGhjt+22cHHEZwwSGnhXhpOwyn8oApcR7ftZkBXqrhN8JST/4l5xqWJ5xmOP8Sjx6E
wxM/hBbaNCbtfRtizuqQtLdOWi7QGPBFDxh0ZuswDoYdbWTuW0HYsJ3WobUeMn148PoaOTqRjHsH
HJg0MEmuiaUcnWzfZUlNzEWrfVCMrl7rjTM8RFageCJNIyByxbGMD2lhKXcp9n3kqeTeNYfwMHnf
DYN/ZdeD+ZGzZyaynYfiUZaM4qqrav1Q5Th8KDZkuI1qO353rAD+fxpyZSVrdDZQZ4cSvKjSRvuo
hkr3Bft3p157Ue90LqJ7y1lH8pDtZQHeSnE6fKgEoAsSI+3wfQLlNQXg6/VdR/ONqBPueOFov/cE
OGxx970pW+5NQxim37j6B5ALlSwhOV5Ay0GtHWQBN2NTgAF9Ka5cHLUg4NByu40ERF2ZLdCqcUKu
axJYQM8FoK0KaBsdcX0cBNzdhnaDfT6ppEFmmO81uW8eEgGQZ7HEOAVoHgdq/8mzwENcyVfGtc19
7dqH239XniD3YshSN8QLBRtEidBHjKUA6DsB1UtKFfj4E2I6uKkmvb429aSjm1aN66nK68dIIP8S
z7RyU0crPhVNW2/jTKN1Vop+QZF64A+egKsN0U9oRWeBGWoSglLl+jYUnYcxl7qVJboR3A9tXCJJ
z7lBI5rf5qpJHEqljs4aI818P4i+xig6HN1YtEQ8YhXhqqIDEgFAHOkthx9r0R/RRaekOTVNQjJI
pQ0p7yXwn17VW/xu3qudUt552B88cvKEMR+ITkyD5dI7Q3RnWLqUZwIlA6iMonsTnxo5CJC1w5CO
3rbWzW7txKHziXgVmj941E5kIxTZk64ngPoondKrZLSV+/zUPCKDXcGKNIriI1njwweD7tKmO7Wc
StF9Sk+NqED0pKJTeyoVnSpD9Ky6JksnV5O08IOleP1aF92tvIicXSM6XmOuTd9o1Wg/Bq+Cd1ir
arCup47Trl3loI7dz9rLk08yh8BNPTnG2hStNZ9N4Et66rfhSxC+8y2acNapH4fPKXkMpy5dbxtG
uzdE8y7D0uIqEg29QVXGwVWcnBQDc7AkEV9O94+V0QMCCfTqbpIL2oMaDsY/Y3xR1krRkxlsi06i
75El5HaShE+ZY0f614Gs8OsW89QfVRIUHzg0DkR9KqkiraJQC7807WCvfYhUBzx9+49Vp3XPnVx6
36IawNf2zeBjOk7Bu1gZMos8a5prblUVxdVYmsHoqh1o08qHNv/JaGmLXA1Yj4zr1OZXun4swh/s
LgVgSk2pAZ0L7Gw6knEy1EcyeMBrxCX/ORZd3rXjDbzaOmnzYi3qyJhTTPZVlKNWwOfHamifALRt
rLpNnlQsZmWX7nX5NQzM/juypXxta5H+EMl9/Ig9cE3cTpL70DEBba5lKZ2eZVoat3GtNN3KJ5pF
NMY8LLF0s7TeWSS1KtxtB7rkg4yJQ62U0bUWNKDXUTwasGBKU9pMhmGsHd37oucTIfWO9J4jg7nm
MpXSW8uaI1a5+mHAtqVamZg/vE8wobYXBKqzDV7sTlgPWCiWkGvigDijJLR5Z4xY++LcRpqMyzby
uRraw9t74MUaSIZkodi0kMy9PESUhDIEWJdASA+8FYIPoKjd2xXEb/j7GHvaY7Fc+LvCjJJZJnk7
1Fgmu1L2CW7FtTZkbqs3KzkFNg/shaPD0nhmhMxRNUgYF9Ua7doqnxXz+e3RvOaS8U7+Ho0xO3SB
Dtud4fP7zYHkdN33n/MA14ape666ZjdoPqauWbVQdGFQxuwawn5uTlolXpLVhnT6YX3X4cJEeH3m
ejmw2W0jCCK4Llh4E0QG/by4Nko43lG18HqWqmgvp1vjpVUejFSRm/pGYTmLHRrR+f3bL2mpyuzD
sYFOSy+kyqS8q7SDFtzEyZKSaWkiiL/hjJ0UODoGExJ+YMG1epQ35X3or3ISDt0QS9EOJYS2sr8G
g2t/9UmjfXt8S/NhxsrCejvv0o7aOHlv4th2g0xbuIkvPULxVZ8NT9V7LSoSHqFudW4fPBYtykh5
SUV7QZf5ctbNFoci1uV00hkJ9nE7+FSYeSIGggqgQ6JOateERkcQ/XppmThdId5YlUTa6Pn4okKr
horwL7c+NuvoXae65W3wsb9FiXTU30dQ2h+zW8/G631tLEgcFh7t/N5WJVKDAzylw7ozv/f4fR0c
hdOUm/pOuzBTLteyOO4hTRB31pfD7IbWkhKLWooyuFWPVtPIXFO7e3s+XqxCwoYi/GBRzoh/P5ss
modDQl5Da8VXq0PVRsigpy8N5SUg9ec+clZkPunpVremBisKqlwD8lbtiFLcK5peH0COF7beyyNi
70Wnp2OdPVun/EbqSGWmWDp1V2G0Kzg/KJa+8JFdXEPMv6vM1ilAerX2B56bgtV4F9DXlFvb9fED
08NsIzvkkcZLemtVbBavZv5Z0dnLImYh16WWovIut1fFYbp2tjivD+hc+yfiEdbFFx8ofAXlAlp/
uA76g7TgdnGBPMtnf/Y3zN5lwPLclBV/Q7cN3vU/nW/5A5S/tfrOfoyQUbjj+2q3qHVcGvjsWyhJ
eU0q0tI4dEfOIWgbuVgNOPjisIj1mzKVxU2fqeamMGX/AGYArK7K4cGWh27/+9+LLfxTDFtHCWvO
XkEpt5ETpKx6QLqwL9JVm2W7hODZt8tc+mLOy8yeskUwQ2lq4DVy37oa9/dOdGu8p2SQF5aZi8vp
eanZs8WkliiInBGRH9i5yTtsYTZJvFKu0DJsxo+Osc3fRRtnHVeu+vD2KC99quelZ1uI1tuekZeU
DouKsoq2LarOcGsCTN4udGnXPS802zJ0O1RogPE4Yfd+HiU0TXaysJAulJinsFtKYvXk+bAdOtZz
2PeHYIieTqP4LZz3rviRPTbVjx/NzZfif4of/ZYXYxX6QfO/X/4nDmd//mZhyvbiPzYZYQjjPTfK
8eEHdzF+9JfsUfw//9N//B8/Tr/l/Vj8+F//9eV7GoJu1fjrfGvO4VhN1sSZ998b1D/+qPyw+HHh
Z/7CcM0/SM42sQjD3kIhnokn/7c/vaqDy8JrU5AjWyafyV9orvMHolPhAHeyf/tlHfeXPZyi/IFv
nYHJGZlVssru+lv2cLPVib8Li3xhko8unLBvAVmf76GFykU/NToSWY/9tGpX4yp9SNbEQ0ab+JTK
Z6xiQEDkf3CxtzZy4vL57JG9+7UFvDAwE3eX851BIdlckRXwaeHk/8qKg6Cb2o7tFgbsATa20DMY
G+4byk246GUz3/nmpcSHcHZiKK0BXCvNBXphvsOMeQvptlh1dCmd3HpPAstVXarD0iqlvh4gOXXK
yUwFfak2e8a0hXEAFgMUYlvo9VhsX0FQ2Ggr0uri1WAtrBgYmLxdURd/0dk49WwCqwQcdlP8MN83
0EO2E57Ra7Wox003TvFm9Ktwl1mNvIqI93yHx278yYblvMrLpNuUaeFs7aYZDtIYFlelNKaRK01p
/JV4oNHGtVvVpMNYWTpRUxLhUmSRRPHDlIxkhoV1X0rX3eCU5gZApi7xC0pB7Svw4q8RocIrA/PV
WweUCFZG23Y/sPWvyKDs2+ZRjUs8Z3w44co9tkNd9SmtJgVI19PCona9OCPJRlbCbLzLkpR1Pa3k
8iE9wSCWQET8sR8CFHRxsh7bNrupMKG9H6LOhHgCnkJ79dmuoGBy/vFIrxXQi36CYRqByHCk0x5N
TxLctBNkYwj0Zhj6nk5kKRmTqwcGd0dFYD31YIzPksB/khMUlCmT/q0IKyd1HYEVEWJAJ1op+++p
QJJgLQIq2QJfgs8E1OSXoE51kJYWEtfSv8pOsFRzgqgM1XPey0meP6SW0lYQVkGy0hq76NWIH1O5
t09gV3YCvpwTCEacGYBYK9UkaKcdAnIIr+pU3cBRbT5pJyhtOsFqaD90cLZo9G4M5Id7KNLpKlRk
HEc6hbmgJsUNLtpptcah3V6bA3AJgn6PZLQheYc+fdyPKnwJvFq7NTrhFHcDVB4Y5ReArJCgVCBP
CBC3bQ1l1O7I6dmoBca4QIHpmgVH3vtpon2C5JHuIGkQiJ5JESEBUPdyuEISRK1VZakYeGVtUT1O
fVr7D7nW0kpXdT92VkTiqhvDrjgrTaq9ksHV8BKp6mPIboPVeNgG20BKxkdL7prn0rNoJ6dpvUqK
sF6XHiFvTVfQaBmwqofUVWbpUY2HVvoK/yu7ceJSFslGBnySNmxuA1WCASZXnfrYTXk1rrD79d7X
pTM9aJnhfNQmY3wP9cD+NLCYbaCSYGXdpvaHUJIwjcEJ0F/1Si+/TxWeBBCgdcDLq7weMlm+tYu4
/OA47fjZN8bkeyR76O0zu7nF5927CxMCjmB3KJA9IQqYWyxlo3uvG4PblHSrL3Y7xNd+Fil3PmDN
ZwiI1T1CmWod4hd2E4RSvbeGClavMwSraeyLfTdliLrj2No2xkTAVOHL93JhQJ7GxVLkKZBYZuHe
vIeQXMIE6fIrlaYHHuw6pqGWMW2NPDdXU5kSkD5Z9JgU8IfEgXKQlM53P4arQ1KXvpHtTAI0L4ng
QUB2b5ewJ8ymjHZepHZ7S+qtvdHX6hfD63Bs7oOU5pI5HqA/+4fCzCt4Qz5mC5bhb6JUi/dml3t7
Un7w1UpC8gUcE55ZWNpw3nInH1eVZgR7y6img0Oc197uqnwPno0VEbqlYxjV6bZMw25LWIn84e0t
7NV6y+WTtqqN0yodPZtt/eV66w1lXSodBjJmV23NrLzLVftRTtSjwHPHLMMuXP2Ujfpt2L73U9kt
jUMpN27lvzP5EvXeWntAAVn2qMRXgUM+eOWRSXYdxA+JBXfQFAFYq9b5nPbytqpYiuydJ9MksIxV
jU8aiQirnK5eLD+G1rCTA2njaHdNraybWluZwTs77/Cmt9ci8MEZ76HILJz5XzuOYFwhTiOcWBTw
XGd2EtfY3/vRYI8TDjMRPBZjI9TM+trEWWgiqRmjgkVRurgOn58ceOwvis42VsnuPDskRR4xZPLe
RE+0nvZ82vRmNkIbvmyk8+pq86KgMVdfemmO/i7mPWsTrIxUOtjShzHorpNGXr89pRYeKA2dl1Mq
SwASC4exCW24uUrWQbmxVum1slLd+FGJFs9G6vyYIp4m8xeCHddDi5Phy4rlQBKl6XEU7FfSXQ/B
bFwNawjcq5R5vR63Dh0BfYWaac0SoW3GvQJqtVpWqIs687d6/nfM7o8icMtSA+z/jf6Rxt77yHiC
+PDzHzzf8yqzCavXRFWM0mm0wzqUDLxPpr0YZjo5W59Dr782fmHd/0/fgQiP4qv791cg90sQfjm/
AP36gb/uPxYW2NBSyOjCJI5eEnPuz/uPbv5h0v1B88pyiQW2+Jb+uv8Q4itifR1bxhNEIHt82P+6
/xDQxRLLr+SfHUP83F83wD8vG2/ZY88uBExyvCYJ6JI5lpv8ibOFO5O0DCoux0sMVsOb1vOtDw4m
XTdm3IwkRUrRLolr/Z2t4zpz9pj+/EvOrz2zWS4qi3lsECAni0Sl2fzjvI2HvI3jqzp9HrxPJkAp
ws2lZXmpymx8lh6zhJgCS6/c+BYBxzZZY9S70WAirsoDOPfOWS9hfXOc7TQ24bGp2jhiCx+ZlytJ
7wnFYkHV8b5bT+t+J3O5W3duuR5+asdgn7B4GN/ffp7z5etV0dkDhXmKA7JEj3fctRtji1mT7Hb1
ytPc8LO5HgAWiS7atNfSsbmX99ENCZAQUhaW7dkGMf8jTijo2cVrRHNQBCJAtPeTvQZfNYeGa9Vf
6UUuVLr8kA0oYrosa1wqxc3+rBRUW7sjUpRSK+/ePg6H8Ng9N9jO2HceZljVDTHAS+ZMl6YTbch/
1RQb8llN34A4ncbkLKhcIknUIjmZ8zupvpzhfi2W/9ai6nIpdiKE8Vj3ibzu81KWWdDoSplDsfxZ
Mu7q4VkGQ317zsz7QL9eF1oQGwd+RE/O7BlqvpeYScvrEnZiNLtrfKzTp3orO26IDHxnHe1tf1V8
S3/Xoe1UGcN4FkANVIg++8vhKfGY59Lpw4ToOsHrFOxOa2O6zi7Z+Nsl6PvCvKSlD6SEEwgM2/nx
bEgsk9QXBlrpOGvpRHHa8C3k9yH6v4VnOoNzxMjOSulzH9+015giMLRdWtKrjlnp74ydtil2we7t
SvOWApbSGCYQnoARvaywkM+eoV8FAWJPqGPc28mL/aZiv0FIzU18Y363Pl+TEnY9Xo+H7kl9TnY9
n+TC9JltHjSFdJA4gk41/GpVZZ56iODPU7WwNd2Ca4U37TTjK74Vrj1CererVWcu9S/EnD8/Gf0q
iGG3w9Bfk6NrK3e6Ei6eq+aPJbdjUrAOOQlBuVW5OXRIP7LJqUp2md0dp77bObWzRWnhxnSUwkI/
pPWzNXxB74FqIFvAkE/v9Y0/bs6hNr2atnDOH9di/uCSsrcqj/XTV3g56SaAQa3edT8jImc+DJt8
ndyLHMrgZlzq9F98JyYGeooMhVw1Z7tABXW5UrUG7XB98BR7x+eNAGJc2bW0ovnvqmg4356Gc0Ls
r2lwVnI2DdWctJ0wpaR+4wMTEP10C3gW0SV3CQGcVvVBXSexuxhSeWkynJWdLZD+ZFugUsy+BEZI
F34ioXOdq18n31oY4GztEOODFotxKAsVLm1z7olT26XUOK3lRlx8JH/iMlpt+ukqcT68/STFu5nN
IAjMNFOBaXFCEdTn8yU/G0vFQtRn0f2u/IdODoVwOFobio8EPEmiR7m2b98uqV8oaXAMg43LrfVV
wzWU4CWGPZEoaEPuw4i4bnNhUK8nJIm1KqdL9mjLlOXZFkP2is+CnJouLM+MJGdjj6TyU25Ox9rs
nkLV3mPvuH97VK8fJDWpZuEk6cD5nj3IDiJz4cOmc/HOeIpK82gF4Q2k3WNol7eyHX9/u9zrh/iy
nJhAZ6cCo9XacOgTTKWgvk1Oii3Ab/bFFVxbZBoogOgnu+7ZXCf2kQZKWUJhLuwb04rgaGL4DF6f
LOxeF4YCtR2oHkAeRMeaH3AGw87wZKGP56lPuR4fSKNbMEtdKiH+/expxUBEIhrEcJkyvRub+DYF
ybe338jrT5YFEGIEXxFMc/jRL2skXpolhZoYrh348jrUsHgOzWvd4jjlTPKSfOZVNfZ8k1sUZ1DN
AtSePzT87XqcC1TXLPvb1suRKhr5TiJHcSM1mrSwHL16frjzqQqRevgSkaI0/6BaJwlUJ5CJwm0n
sjs/pPYSCUlT56vCrIT497NXFPaaBr9aGJwczV1x0FfaHoAcJUy4ybbZu2wb3zu3+XHa29favY1f
dHU/bqF1u+pV9qTe+uAJ/wAXUQy8Am0kCuLQiCfTbGuzsCRocdggvBCFWBwnD0r6Hdtybuf/ur5f
uJe+8gdUDAP5AyZfpq6zNAqVyfng61GrlTZNercc+/YaiySrce3cAzefTONB9fLMLRMbK5VaJqJ0
yJUNva3sNswKezXZ4dI94PX2yt8DUmCAtiHAeyWWyPQ45X7ARdlwAX1z1wSR8g7Fps9ddZvidekc
Fj0SX8+xlzVnW7pmBflU9tQkk3D4hhXRtt35R2sDQcvY+e+ifXDMf3fNFsPkmmNjawvleA4hJ0rf
6+gA0EGAriXGj87DAqv76AwRpMVq8/ZLfnWQfFlsvqV3jdqkkUcxlERHL8lw6onfS3RjlMj6aUvN
vUFnZwis8re/3ReDNGabYUUedGHXAvRw4u1gyKtxkYm7NLTZt6tPUjulJUPLah39YDscBzrg7iAV
13VbcA7W848VEYhulCxtu68wW/HpsEvpqooslNvk/NMpG0kJNXwfhHpxwgU2Wksr+NorcamTDubC
4WV2RabSy3KzBWFs06CuTZ6mQ4OezOs1sdaunAULk2VxWPOvIRyxlyAzzm22/UYDQRquwhtro7vY
NW2zp6W76sWP7+wpzjavMuTfupRy0fQcaw+18vXtyb/w+0/qy7PVPSN/HLsxfv/gx1dT0HxWZRbU
t2tcXrX+HsQcCMISYupw+qE3s80O4YO+8Tc0UI2NnLuCStGjqdxrh/9m0dncL502qkeLCVGt7fth
ra39TXNF+36dcwWhh7xXFjili8Ocbf0eIdhDZDJMQsYSV7QLQjQyLu6BrrKq36tX0vo3Mag/Zz3N
NgAbFcrIbA3p8oRw8IJB4oSwHcP7Gu6ckT2+/ShfnaDFpwUubYuzOyeN2Qla7tIwzPAQdCPPhAbs
JRu80XYGGiktsbCGLFAdvV3x4qw8qzhbO4rKjC2nlTpsEEysjRHOXCOpt96/XeXiknFWZbZkpCW8
BaNiXFpxTw44biG5KysLp8+LRQwQEfB7IfCYvaESymOsC2QyVA4cpFY+fiDhuPoHIzkrMpt5fu/1
aDU9lNk+/amkTcl37nRzU9pDv7AALo1HvLqzBSPWawJsYQ24ucaa51WuD1g/+Usz4OLOdTYi8Wec
lfGqNCK/mTKFAcJTEgKPBbtpfiNaAc+ur3nxKBVLh+nLH7CpEannEFklCxbaedFS9pOgbm3Ik9fV
1r81jxnm8ub3bkUgykG+Xha3X5znZwVnMzAyoH+UQNfuqI2QkuJrBwfLfzA1zkrM9itzqiB3TJSo
B+vWiOxjbMO6MpfkwnME/tdKRCKhyX2Ra6k2m4JjYEA5ScWzC10hxsi2XBmcTbu1djWZCfk2Xjvr
JdTz37yxv6vOZmMXlhA1QPjotFcH+Wna56tw519z2T9U96Jiu4RzLg50NjNlte9SrA3FJFE+qizt
0Gu3ols6HSHqTdNKvu52xc5e+O4WhzqbnHhGFnh4nIaqbbW1shc4YkkqknAjwAhi19//9syxUbQD
nJCHiB/abOXSgtEatRI3E7sNdqYp7YtE3+e6//PtMpcG5nCdAZHXbU3lf7786tQxr6xSNMiy64Gc
ia22tzF0c7Fxg/3ur8rMzRZDAy5saS9qzuZNNIUTdrjF6EaO7WduXYQejoryYBSHUE+cpyntSwer
0kazF7Y2RXxwL4A9SKYkGhMwyfWGj2U2f9ohHwMlY7jtqllj3bdSS/xioHpmUETsQ78lG97Zmdt4
m9z0i60W8dLeqj6bRRNqz8FS4xGXNCfBsXVK0UeRIjYqu45unb8CSMPvrR8cTVpNpoKBa903xdVQ
Wn7jKmEamr+/dwHLEcZMW9zQ0Fm+fP0SdIPe9BsErnWyqpRvCXJOLVq6xYqnOh+3IsIFsDMQffTZ
SuthLAb1qYTO1Y72SlJLY4M5jbSxHHXavj2hL80tsEZSA3WkOPb8TMaLNzAfSvhuwiDZQLuQP+bo
ZnY2brwuNoA1uuPO3L1d9MJOAh7IXYulHi70PDqk0GXJlkVRc4iOsWmt00FZmrnixPzqGZ7VmG0l
Bu0yx4mxGbKkeJ2pwQ+jjY9eXT1xS4FT1t6EZfTcFSWZmFa3iZUgEzmu5cJIxQx966+YzRc4XYqS
FemIj9W4m0oNO+P04MvQmOWP/+CZYvYJ0o/Rqj2H4Ed8muLEEIvE+AP5p0to2sJUufjWEBbL9M0s
AKb5Ehv6Uj4MVNA54fh0WSXuRW8P4tLEB9HH70+hWa3Om504W0v2KPG4JsN3LfVJgstkyl//e0Vm
MyNMkiGXFWZG6T1H+Y3lq26Dv+DbRS59V9i6WDiu0ObnIvJyoZDVss2sAtJegkWkotxige3W0ndr
atl1nc3bxS49Ng17QCxkDFlR5lfWBGO2Se75njzS4kPbwRnge9j/fLvIpdd/XkR8cGeH3JqQZ80W
RSYvxfg4XffF7/YK2Gx4WhCIHPof6nwKtzkO8bJGhSGoVwYGgo3eHlQupf9gIEgWgEjRTbCKvxxI
U+Cl0scmXgqhd1TsZpvJS82ISy8ELMkCh1VNQtdnn0oz+VUkV+TtakF8Z4fjMfcQSPhmb67fHsvr
QrT1gJQ1uH9EsM4LJU3cBCjU2I964y6T26corYlv0x7/QRm8vfAbg73lzCeYPfle7Vl8l02QHLGh
2Jc2e36aLLTJL47mrMxsisGSJu/RoUxVVt9hkm1au703I2uh4f36UMNDo6EHKm/SG533WBC5daYs
FuW6CT6GVvTB1ILvfltujTjOXM3hGqD/du+Igmc1HcG9OPt6Rj/ohqLhRRXlSL85SCZsMMyFD+j1
biOKmA5TAU0ty8HLInZQ1SPmmawDDUd7q86PA74rlTIQSOQUv71WU8wi+UvhM8Jec7a1ZYBHBk4m
bOIGIG1irL0p2HjtAk71etWhCkdQywBdp87sYy1COTaxJGVNAJW7c4omvZqGtl/Ypi8ApcxtWlMK
c5wb4fzJcZttOmnQeq5m+bQytuFRBByZ39pr7AP/g1zPOX+JaqIgi5BgXZJUq81eFcYmeKqrwDn0
RpprZZ1hkE9UVuM2GxSDHBRuhWyr3L/9IV94nC/Kin8/m4bIyH2p9CmrVoRsjESBQXd5u8SFSSj6
XajSRHv+FYYkFY1WSJoO5hx/zuwfYWPvCuUO94vD23UuDkVVFVXHTBYWz2z+dSpmnk3EKwv04Dop
hNvMkuj/4lD+LjEnxhgtBuKYh9Lrxc3JcHAGKh99XKSczF+/PZjXxwWmgw4BnxMxZK/T/Dx7L/IQ
OvJooKlWx2anDsZDkhpYaFZb3GbWVhZv3y534V73st5sHhTVWNmVz21qLAlS4HrXh4q2DhO8h1EW
YVpDsHXbXst0u++7nljBjdlNT3brreK8+qqb9QcnxqfXjYIhfsaVvqjXudLmEWKkXv4SJ1Jm/5PX
ffaEZmtbVvqZGWJJ7ep27mptg0HUgkPHaRd7eVh/+VDEdDh7CWpsZHmkUmL4Jn3DX0khqym7GUj5
NQQej8WEsnKOEZ7uG0JGcGMnEUK+Kp+lBZ7BBZDh5R8yW/QSa7SyUoxVSDLkDdGz9/FOWGkisb9S
r5zDUt/88nKk87GqcHi4ks2WI2IQCbFoqai1rmiA1avyCY/7bt+tyuvmS7TPt9VNsltqnV7Y8Jn2
f5edTcMSaqNXjJQ1vcJNynJlVXgHF0uH8Vdq89Nqe1ZnNnmGQvKJJvrzgUpusTXtDfoxkaGM6/9m
PAw3kO0S/z/J5BSHllezii2S7GY8mTi1vJxVdaib2jhC6T0lnx9iWotEX65SwS27X/IsEL/sVTGS
wWVbRmADkP+ymJqWkycTV0PzqjnUu3jXbwmXWU7Iuzioszqzk1rmDRjnOtQR/VLSUdbNV4sNk7b+
VlornxZWq4tL/Vm12ewkSYgQqppqQlHjfIw+VZ9CAt3bbbeRdnK9rpYBzNfQE58ggAhPUbFER/jl
g5R1L0/thJLJAcPuG8zWV/022Gf3/0EO3VKt2cMcdH/okciJ4cmr4ru2lwTL/6G69xelQhc/uLNh
zZ5kPUiGp0biSdrfjOlb18aubn5eeF2XinAi5BQgHEdBSl8+u8bOZAvw99fkMOho/tRJBl/TnVjb
d2Z1L4Tp0dPiR35plpyXnX3kWdZ1UZ//X9Kuazly5Nh+ESLggXqFb092c+heEHRT8B4F8/X3gHMl
NjG4hO5KEStpYzcmOwtZWWnPgVj9gJ0yDLJirMkcvWlfOyYbwQZzurPKeLoUIiDzVYBK+TlJPPt2
NAHcORaNEceddFdyUBkBYTeiuOh+rAxsME4y3ezXai9h6QJey519SHBUoa4E9gRcQN4EUigU5fBE
aa5o8d7/rj/9nxP9i8/DtbTZF5WTJknlGtL8gw7GFSN4Em3Jy13/Tt0PjoDnELnUBGlsrpjS0tXA
bA0CZB2TRIA7+G5KyqDJXR9zndFuR0dzStffB8cJZoZbvRqL5nMlauaniQ4syWhCSaQStcHWhlno
zF5RZyHzxLD5v9RBMfW7Oj1fJsCD/XRkFpYtnzBncolCR0ox0W8MgtGbvT3t51Gw9ZH71dOcjGL+
OlyLnzm1vBKYj00bhMwbBeVrPBC+JRzFkwJ4bODr7f7/DX/1m7qzyyHpscZlwiRvwgqkWNYIVYAF
rFFrLgXP12rN7kIsi0VWBhADYiWuf0vkwOSBj5Pr2wQz7Cuf8GeLxFbG90+opBqX+gxmUitGAY7t
3BXOwf3E543sd81eJnv46YPNXFoh/steog3bJJfUfFPQbAGpm7Wi1aI7uTLMWegbYhMchQloNchO
sSlA8BubzeD15kQhHzrZWvd6+uE/KTaLcOWxaAFjj4sgT3C+RQ4M4PE2K8PVwHZN0MyBgNJokH0f
ivXsogIhHnTUG1y38Vy+qaBRwaaLhUnEVd7Vn50J6hffrSQRm1gKARtrFPpoMPIAroqVT7b48Hx9
sU8a3atkJei5Euw2kFDxmC4QLCAtWK2v201PV4bVlnVBe0jRPxczZkZYyn3eJiFyRVF5VIXQyOQV
Acuq6FPmgWlRbBF8Pyx/UBN4XkTnFQdUszw36hGwCwkY3ehmxc7XRE26Xp0aCVq+GEW4Cv05RH/r
yBmAzHH1O2K+lY9YlHZzK76sPZ/LB/il3+wApSDl5SaYshxAGBd5Y2spW7GGhUb/5Gq/ZMwusFAN
gFae7Bz7TG68q07CjnnUBTGSI1rqTvS6B7JSrV2YN/4uc3aJQ07GdgngID7TVMEKbRVDjBtmY4d/
Wz7ka1nxspv/UnF2lYdYbJOOQJxwQmU9A//QcVqKpc8ans/GKB9rsNmitgpXHDqrHnLZ739Jn93o
otUoAPcgfXLFmYMtfuttyuHy09qruRxtfX1LeRYlYGdHyYcQ9gLIC/TdN4IX/gIHLvg4LWbzyHao
o2yG3aqKy+HBv1Wcz1BkgFX3g6kINSV1/EvOwJ8BDlgkyLmE6VRjPeZaTMyvzHYOd0TrDhdyMqEC
aBfbGlCeYHvkzvRDvkFleXj0Dd4ItlJkjQir3Z+dweK1FFFy09AuxSruPBpiBGAq4FQyuu5Mo1fC
1irkawJm4Q/JiRYoARISjqBBA2TtmBYr4chkdX+9o1c6zFxnz+kcSRhEMGcK55jXOZz7H+T7i8/o
lZxJ1Su/yfcEQNtTSjelqFN5COijyWnCrSVuZPya+JTWg5JFZ30ldOY3k6LHjJYMoT0xKpTIg7cQ
+4jElNwauEVOZg+7+rX21nBDF8tv6pXcmS8FRhMQu1PIrVBu0EJsQaYuyFitbh95EzpJYq7lrouu
7UrizJMybIfSuIEpYh4hQgeKvuUJGKKEVHUBCuUpoGn82fZXdZw500ZTqSxMH5TfiqZqCh45qplT
O709ZedBibfYSB5XhC5GmVdqznxoVggcSTkIld1eNDDkjC5Lim1favaH/yB5XLkc8xAJW5EEg9w4
VViLSfhjBhLe/ejFJqgpo70f73s3BNSy6Hb3fmNQa7U4sBi+f+krzDwMRRxTlpOHCTbMAiG1xx0l
l2xTZ22jdLF/dWWyn0/11f2sQnHskwgny9Vb30V9E8uXZ3Wfh0a3b57LAL57VbuV6znvWaiAhhul
yYRKO9lUmLE912YOLGtQTLzxb8FRtGKHX1tpXQ460DbDliRW19C3/O6JMM+IPZQMUpkjOYHZ/qJ2
asoX0cmdmjdWU+ZlH/5vcXOAzZ6rG5774/g6O3vSdkC+RW7UOQrAy6wYrUHgb/18TT6bjX879S+Z
M7MBYmjW5SFUrLGzUd+CS9sebL6G/fifZcjmXvo93dLJYkXA3uqndlMdyDrm9WLM83XWEwbMtdeP
K9Z3gDqZ7muzqS5AoDL7bbuJtmSzetDLvuFL6dlLFo//UroDkiVeGCNxUrfyNAAQxKe1p3/5OfsS
NnvOmiGVSDGVCn11V2q6GdZPUfj+82dcvh5YCgNQDtBw5tiRAsdA6DFM4SrIdBpiEXYQNLuI1xZW
luSg+iijzS4CsGUexnBlVXNynmCuHdQlqXyLRo7jM8xGcuefFVq6CkC7AcUNRt0xpzO7ea0cNZoY
opGRaZ6UjlYlr/VbFyPfKxHz7TYa9XIIqsE/jS/BKs1AN8D/PLZOssPcHNZv4EwZYm8k1WsliRX1
5htufsKURu0gG+yFLoaXQbz6T4pHItBfARsrahPSwczuKhJWcpfzUxIReuxC0cSIN7LjP6xX+pcc
JWTBR07MYgCNnnkRpdWksmjHqYMReuEUy6sWMqQJhQxgodQidz+bx1JP+ZvAmbcYs0grJW2YNopa
eypJy8E2vAWcgoD87FVwZUf0dFB8NlYs2ulq2rRwD0QBG9Mg5hKIosxbX6Ec6RHmyqAvo2+K7oNJ
86z5zTuYD1YaxUtmClEgG5sGzjEsMgvX8ghEvJWEKQoAB1oVr51JhoVeHuQ/vBRvMhFD4SR5qgSQ
ToWKp0bRXRInj3WMpUKM1ra6fOxk9vHz8S+YL3arsTsu4gAwQjkLloPWF6qyhfrF0Dtd5z/7Rfn2
s4ilKAPzFkBO+ZzTw1DO9/egD0qea0OY1PQgCXsBLQeNx3uPxrQt7njf/Ad7cYhqQMNGBIJvCx/3
XeLIB0Riev1nhXjc+9RMHGIrt+HdeC/ucycD47exouXiSUoY7gYLAhqp8zQ4ilpwJA+Q2ZnZpto0
NyEijMJONxLUVL1/VCyEkl8CZxenVYIxLUYI5MXC0LpfIhY1ftZp4b0TBQWkdZoG3425x+/HKJBS
CohS4cOxl7jTHipQKVV+7/0sZSHenrB0IAnUQ6COmJlHSTGWJpAJ1QceR9k1XgyYMnG3Nh2/bIZX
cma5SyDmrRqAHNZQD6MjAjgIBFJmZY/mBMu8HuguOpYrcbN3TwVlehGpDD0ohbdYhzZ+Fluj+Bis
PbCfyFizwO/6APVZ4Qe4ciQdC0hijyjA2C0aihNJY+xOIFPqXedI28ESjVq017vQiybypeX8uSBx
zI1DD9lFmZ8YqYEcWWCL3GdSaP5sJosv05Wd6DN71+uyFUv0wRBWQkHBCBz9vbAHC2kgtksssnqj
J/P+6Vxn5s+PNJVpCd1qW8CJ1i7ewpsJWU5DLgb01bXUaNGDXJ3l9M+vsrFISICt3EHBfrwBHzxW
2Nc2Dte+1swv8nwSgNoJGkVFfUr4xKkj8T0horPyqaYr+9PJTXfjShOgKmIet4EchVotnH7oJUBq
RdRiMnwwsEQ0U7XX7l5Xi5FrZzhzJoFU+imAM/40uEdLMJKLjr467xiqB0SylSd9afbr29Wb+ZSe
FbowNPhknVntub0I8JAJBEA7xlhRbQxg82EmszKxVbnNrc4TNuVKeXtZX7xwAjZxVLSIv590LwmA
74B3MeIeKF9Crp7Lqrr7+XP+jfSFcBCcO8Agw4wrQJNmWkpt6cegzeyM8QTPaaYgkreZx/GGsAND
qAmkkD3AW0Gg1O6kj+qgmOCkXC8cLBvV16+YOVS+08bCh664jr6bbumue25lo/BSl5m8kz4N+/4+
twBVHqyZ87Ij+LfkOYCA1vm8Gk2OINgADdup3dQcFAQwgJvwYscHruTKiS/f0y+BsyC8HfixViav
Cs54M27e9SZ0gU/082f9Px7ELykzhyrrLPDBOzQVLDPRaI+o5pkAtXMxE4s54gBM1CsCpz/wb7fw
JXDmUGs57Lg+/98vCIaOLSgSpwqpYFeu1lj/oDyKnAmrFBrgVjEhO92dKy+k58B8yAYJoxk5f0yK
0qlz8dT6mWJVQ+PEXO6u6LdooVcCZ5eRb/swDzgIFMExARzU4LEIjPYWU+GgO9Jupa1gN7fSROK9
tjk7qfLXyerACARCIaCx5llMm4Zjnk0D2hl2h6gqGHm2tn8vLMqY0F2B+6SCQWTm1IsROP0An/rz
/mYlHHrzMH093pI+ADI5reeuNe8W/SsQGbA4iyF+HawZ3z9hLEVS6AN7G2U74Q1oJDveFbchKJzA
+LAfd741nGLZqjDPh2G+1IieVwEvFoqx4vUvmPk+udeVvlKQnk7FrHSb4w2T3MBLT6vx6dL5Xkua
+TchrWUtjz7TpOc/EKFQ0lCOoDIFmkzysRZuLH7QL4HifKxIHephoDpUm+KbtDIzlM6mrKzGqvkG
Y2/W8LDqApZcKbpmWJ5HbQv/M/M5EddFjO8+ZfYW1hewD5y6oLk3lC1zw8vaA70YNEKYCpgyYHdi
3Oe7AXUkR0+Gm95H8JffTbWh8LmnmJiaYInBQ7BaUp9uwfwmAk8deac2LXrPE+qIcRrISbD6XDnK
Rb/VHmUT9SgHSK+tUVQ43Wmwllr908++Z9F4rsTOLqccyDIYXHGuZSbWmzgNkW9gJWllBWppXgA1
PAAbolggE31ewogSdSQ+BWhJYzErPwP2EsxBpUFtBFmI7GoBRSLrP3g5lszmWu7sFupc21QZyPKM
blRqRyTVAEDKQHUDmadOCpIzLBpQ/6bM+9qI9Fa1UHBoWiPrWt9r8yoziVpna2HB0istaXBLqNOi
NDd3iFkQEE4Igg4JZXlPve7QqmZ06TGMgrV+xew/tI/hVXv/+UOvCZ15RInkakUGCG34SztgDAXz
qixcI8xcMqdr1WbnrcQtF9McUmSugJNttPrAwoyef9ZlWYqMAg2wbYFcOYsHJJ8pet5SBCB9ttPF
IADObbKmymKYI+kyFu+BiIol/PmJNXwwgF8IYcAL90YpMJ+pXe2YmRn5pmb/AW7fkgu4Fjg7vFxv
RFlgEMgi1LvIM6vvmyS2WLFyfIumACz7CcpFAHD27PiSNor1Mog6Q6Oupo5AY7zTBMX4B99oooWe
YByQA8wcqFB3wphOwOZxEbhjw+1rNb/8LGJZjy8RszehVoCBo07GxnG6xXWVJ4Cn3KhbSVzRZfHD
XOkyO7C0a9QazgKCRGqIILsq+22CukHitytp2bLRXYmaTP8q9kSUWUgqg6japl6GlrV21gHZMjjt
Jtgqm2rNypdUA5mHIqKGjf/o0xlfy6tSLpK1Hhl3K1lgu7WS0N9r7WuJN+f//7Uwt45OBN5w7NDN
qk1DyxSm+AhT1C41ikI1aZw7fqmuedelYBpGh7AEdXnAWcwMT1aznFaxAufwmN4ngMkKjRqTPreY
F7O6N7BGT0g09+Q+dqizFncuhg1TzotN74lrdr7rq6rS2Ao9thHpUf49Qd+E6N1yFZLcT54Q6+cj
XeyBXImbr/mOAldP8N9wt7cxMBge1S3a/laJRRxwwW+52+Qc3yXnxM7cf1I/uJY8O2Umh7TJIygq
F9QYq9jIo5WYYcnJX0uY3e6iBdiaXkJCKqYbABUfejaslGHWRMzu9RBkiRCLECFlpVGyXSSsXefp
GOZR3bUSs+tMqZrChU8S0KQabPB/buWbaagarAvuz8aw5A2vRc1uctk2YRER2AIdSk/tay/EyAmT
tf9WpcmjXHmMxK/auJ9UqrBTIGPR5g9wv+4Et6tR/+Jd/rpO8yc4Q7+x6EskxlOZbOA9wTeKBj0Z
35oYjqKXwYo8tXbBgXZYW21bs43ZY5xoZU2Cz33fWjWl+l4Andh/98FmeVsZhgWI/KAcVtsNXwYz
FxRaw7BcsgoMA2CjZQIH+atdjywtG4Ia/l2tJZDniaYc8qYfr+HfLIpRMEyNsAKYtPMmlq7EXCWp
SJf6rjxkUelKXPmYU9H++cgWW6ETSBCwyrE3/xfGbx6HfT0StB1lt9oQR9mB90q3CjRjMozW9+6w
A6TCeg1xUb0rsTNjALFhStBvxTWWyk0ma5bKMZvGa6O4i2WLa/VmJlGlhRzz3Kd66VHC3mZqpECP
BguePTWc+H12pCgKd15stTfqbn3BbMnqMSpAgAaOkowyLwuDslIf8xQ/ACQav1SpuIhKsfJAL58l
KGulCcHlr93zJsV4LEvhpzglcRQlOrKGbWgjrI0cTs577no1cKD/S87M9WasFTF6D1Wm7nH33GTG
BHfQWqKj7yoUu1aX89YUm/75lWPkfYys9j0UUyQKzHHEFyqm1OGyVu7A8jf6UmzmgIeqaqRQnA7Q
82+DpwJragGYmronFETNscYAc/rws8hP5IGfznLy01eqyUJagNURIhn488KLbxYWApxtv+/3U/Gn
sLXIVDfAgnyrrR4QdZqZw1QrswCmBL5AhAaifP75Ny1Gytffd3YnWZsWQjodNyo08QuCZUfdhJsA
0B0olci7zkvXXr41i5rdzrht4hJ1MTi5R3E7NYKr3egCgRM7z5GN8sXKg74YTF5pOG8fcKE28nIJ
eR349USgmSuNASJTMP9gDyBb5QlZrOtdy5vFdKIKpCphupnKCY2Sc3tGAQqG1dipDxq/iYtr7YFf
uTKfVF1XdpUpWSzxGSQ29HUUEUSmOrbqVhuyU6j4g/l+9qmuxJR6iumoSUy2FxzBUnaB84ezur5p
3DUnvhSzXJ/izO+0IvETbprWIU0Zu0qaRUaYJwCJTFor/UyyxPeVq7DiEea1w8HP6i6bDFN0/YOP
enN7rl2KfGfcNi9pYcTr+ylL5e1rLWdOSNNJ06UMIvltDTYlQBvs8w275VZX2xZznGtJM9/Dejjy
toAkzpuaiPGOZQYoZaNTNnn0EBsByj1yECwE490/6PWKu108Ww3o0WhgAH5oPqigg4SFiwI4MUqJ
QSNwKf0TbF1g0F3JmOz3yj7jIA8ikkMGBtWt+jh1gtMDGpSbbiM/hJ+DtysWs3gjriTOMh8hSYmU
TxKFk/RWbVo3cHwHACuAHLDXy7CL1/xK2uxKsJTvKx7ExoaMtZ6+u8E8tTXKazHo5PD/uuVXUubv
r6rHpTKgzySFvDukN5XQGLm+YREFYW5tqCn5L01jdgeKLAJvOGghjaQqDBEz/bLk/fydpj/hJ5Vm
tl9SKioNhYRexF6ImBlo1Vl+HHiUX8PuXRM1e07lGuXWdIr8xu6hBeKoQB4UzpXF0vxZpcVWAFj0
gJoL4CEQBM5eUZEHgSYvouMAzJB9AwZCDB4JXg/oF/1EfrNjeQLp4spTumyA/5Y5H/QlitxElYws
KCtT2ZDzvrorQk03Ml1aa6gsv9pf+s0He7Mi4vpWgn6V02NnILaxZVrt2mnZ0+le/8GyJ2ZQNYCG
YD8BOdHszfajrMUYZgFpmLJV28LI/1G7H70KDIkAXwsshLMPNsapHudKhduL9iLAV048ZwjUSB9R
ItTc0uk8vVsL3hfqJiCU4ZFN/qE9nd3ltuPSUZfRDYuBDySaglH/mobzQU7wa60FvvDBcHwKGGN0
RAEi/uu79+WCWKzzCqhU2GW91ZxxB3q0fYfxsGndYq15+vdzAmFgSkPbAkOLZL5PoulVV6cihDVc
dKAc4ixtjWXrb2OfRODBwkSBiERupo8qjpFMGOYVAbriF89ZsUsADP/zLV6UAdTMiZNXnVqy388s
7wulrerp+zTa0a9KGyC7ATAK1kgi//bp0OVKzuzl6ElXRPIIOdkoWHIX2gCKdfQREIqnWNh36uZn
tZZt4Ure7OzCrm+HftILhE7bwvE3FAvG0wx7YFNrDS1gujjfvft35WbvR1l3JfUrCIs21JO8CT0J
0Oyr6EmLJjchO/MwBlB3z1wEayMuBisaKuE0vGcC/875wq+fz21ZhK5MVFBgQ5vjD0gd8nd1QEPO
r98DvTDz+PG/EjBvHgCfP1BHDQJaQbXUNDeK7O1nCYsWrQOeFXRuQKiWZx+DC8WCr31IkJvQHH2n
qsBGGRXWz1JAT/hX5AyAXkD1AunpT01u9qZrI+tTv8iI0bW5Jj+qXc9nOvjXikZ7zWKlEXacD+Yy
b+hFtXnpAq2uDuOYie0LH/M9fRWUHqw0xqA33HjTFCxDd4E2mW8FPaihgKihxZ4/lCAVEMdSMWQx
5JgH1GtFNSoGdkS3JS17qWp+ECzG9Owp67pmz/dNeVOhY3fAyGD/XocA4TOagqtbE+uikhWJMYj0
IiCVawYHTIPqULW17j9TEgmW1FTyuchT2JjYdW3gAQWV36hNL/a7wo/r4qDLaRLbCs/T8YkHv+GN
SnM/fSqSTg7cgUYdv0G3PDd1oWs8IaL5rSpMH6NSpJa58Rj0KOtpadWERkjlMDKJFmIfrheU3PJ9
Mm59DjSmPR1LvIJp1JaXHvRRdi/VhQGaBxA8E7G9TVnXAqeUcF4sSdxOrlnwlOZaDOydQj1oSpsf
VaZkz1jHYYrZFEpoVNiBeMIkSLofAfHt0rphT3XeJ2fCqZLTY0TkRg40MJ31SuzJdNhWxL+JqdiY
wpBhl51jgq10HDEVJb0Zs0Ixu4xuuJR7S9vUozkVtsIoSSYt08gu/eROqKKbMiie9GYgxsjR6ugn
6bHnlWNSVzshlZkZJgM1gJV4G8O3yz7G95WSbnoW7Hk1Ppc8q3eVVIR2UQCnnvBjaFdiLexaphIT
IZmwU32N3wNPUXWUVBI9hTSxgQcrd1ghgp1OSl59xgqrjwvRZDpFTo4G70H1dXoXlBoaxny/GZQA
e7wKfRnD7Kwzyiy+4/E+t1ltytkYmW08hEZSJw6jo2qlvNY6Y8CnKKEiR0tkoTJlFoR7QOMSk+Kv
kejPcqUXTpwXLjiIUdYdwRkX9AW4KgYhvgEWuR1msXYCwvlLSCM8OkXiG2PfncRmeJOFgNzFrO0P
RGPhTS7LAPbIwg+B7wpTk9iTmIjnTB/2+ajmZsmImfTojLEGE+FNYA2FsiuTOLUV9C5NTa4+0NMW
sUmXOOEYbdpBPNNcf2ozwLmUkqQAvVckh5rKkZUIhWrQHty5XCvula6zmxFfaZAvVBANDQQGdXOs
qROMwQNYHbFgxjqPZZw5SPtgKM9SxztcKXkByF+jrnD6Jnd5hkFgH1dQH70CoJwYSznp9WC1wyXh
MXdFimMhhVZBQkuUUKcp3wCKaftJaZeaE4O/OZAA4KCkbyToH+Ms3FMmvXNp4mg13ZVRd6PVPW8i
L/MyHFTBK8DRqBjUYJhRTcrYaLowNwCG9ViWZC/2/n2excdRSrxcDHYKVW9IK9/VfrjtxvGkjsl7
JA4O1xd3begfqapdWgDoBjr6rGVs9ipnd1Q78b5qCUltNeWwL5N6l7D0g48RS5bHuHHCwuyHj5bc
s0QwRNlAAXwkRvoa67djZoKuuEocfTBStJykR1o6Ufikp4Bxac3xptBvxFfhpgdMvA82AUd6E4Jf
SmCN5Ll6FUa4RStVwTuYgVHuMbiTz0BfRIyevdT0XhZGePyzBNI3PrC64YaKFkktIjkU5pUaGM8R
tEP8yz+V8kS599BmRohwR9c9Lt4O1GLAs0I9/iLcwwsZLEnAAnAvBZu8uWsxLSpxoDpQkVqno8GF
mCDgOKMb8I1IEv3CKO0h47IX8HxY8NfYKm7OYl88AMfK5NilbiLQMtg979/mgNjXhszoau2WY6ER
lOyUAVYS9EY2DQSTlwEoWVjci5RhUE0GqrSbYGLgQUJRrSZ2WDjdY8bOQr5DjyaITLrDpFPCbYXq
NqHHIcDAMJLzw0jMPEwNotttbSYcYHjAMXQPkDK4xDoiFrh3LQki1fLAEmAV+J3TEnYRqsfARys4
CA7AubCy6CXTapcLHmUR+3jKA6fFBpwAMtj6NdEO4ngXKKXJ8ycxrFwOGPKRUaa2H3oZ89ATG4AE
pdl1ZMqDl8EP51Jp62GPvoTZ5aJZSb6haTmoB13m/1LLN1g4377H9CknnIFnLyxCEI09BCOxBv/S
KhirEkYLnMQacBU7eCIMvfNnqdyO6gYfVNjJjUkSq25dTXGy9GHEhqvauo3iNGKOkfyPlHmB4hZw
H7ErNZcu2dAQP/+uHDdlcQxQ++6tQPEycicw+Lf4EHae8hBkjpIkVlWHGyGGS7SbLAO9tBUjctY/
qvDA1x5tTUybYaMeU9uuAMzX4rGNrXKozR45najZQv9KApOkDznan+RYMnfEMKB/hBkmH0q87xQj
LWwcftiYTXSDrRY1xFz/Lun2mbr1MyM68xhzBU996hLNQtpWZJsutisk3wMWziSUlCuzJcbgPwe8
Ffg7wG1wjZdK21yzuuosBmZx6TS7qVzCesM/1p1L20vS2UXuDK8BZ1fkxqdWiUXtwPU1Q+i2Y2xk
hyoCDSdvpoUVPwXCNjoXQJnB+3PQBTdKnGkuT3ToLkCfBPSczYHhydM8VEwjzgyY08Zuic5vYOrx
XgVKDDWbO77ZK7FDkE2TY0aPJW9LuQHjZeLR522hM8fWktvG9HGpRc7U28vwgL07I03tPj+kgKGm
xzQ6yMGGq+CHrNDXzFr2Ws5SulNfx1bNtg1FSKDaFOlfiuFgFKSL+L5UvAEnXxzLZlslmM+Gq2jM
urlgRKvpbjvtbhA3UeOCMK3EXpi+yXNwDwVuWQTGSE4cIgJ+lycHmrqcfvLJMex/keqQSm6lbBSY
RZA8+vRXKzhRADdsieAg5zckai1Uy0CQFqmimwlGxo56mRoU7vEQqY9McXA4vvZeB3amAOTdElF0
7m8kWFvgjcljWPNmy72HCMqi9x5FFs7GhIopJM9ivAl/04vY/yaSQUcT5KF6ct+WOxCKDqopRm7T
OiDEKu6CwGb1AAt5ADIbp5i4zuNlOnZ9V4dejsl0AvuinhrcxB91bnMA1SouWeiwyK1+qfg7ZG6w
zyjcSZEd6pjG3Pvq8xi7QrgV6TG+AwNDDUAH6unsoWiR8HeW9hE0p0y3BdlIuduqehlCWwtM/JtZ
YSnsiLJKg8fnAasrHIAnfH0jqEY8BJhq83p2N1DJqrNNoFy08pyMLpiMwNEah6aQPWfDLpL2lfIG
xZtuo6N2nCUWob7H2vOgppas2CKcZm22LMJ02UZiHhr0hja4JTaNy50IVj+xdbn8KOImg9BaIjDQ
Gpvjpz743SPGBoVO/9B2ssNGT8P6C5hFZVU0fCkwFR9H4PrBcYjBGAgoKZlazcSJfY8hVaNIj11d
mpL2oGvnQoeHO4CQDGGZltkUr5KEl4zTL1241/0N5mOMUPOizBKF3h4qN8Ucq5JkHgJQS6O/+/CS
cJeKD22pxLkgnC0OfLwBZL/+MpLfQVxbGslstUJxMTHhNim9jVMJnEtnOBUf6DdBiA29fRW5AfA1
tGPGTPyfNN/q2S5sHdq8Jc1bGbos2kTVTuFsvjtKgosPyUvIY57U9tABBAXNV523lOImJS+SbuX9
KUoRN/W9ofenQdMRHrpJS+xEz8wwSm+IVFshVqHC+pLppaUPiVdHd1GbuHry0UnveYkfyScUSIGv
JX8X5fdC9zoWoReMA1wsPgbhjryg3DQdOM1ZdMYMkalkpWr0EtpMUtEefJ7aJS/sijH1ZF8wpP63
FOHZGxULIHp2KQjPjdQ74SDZrMRDmBRGlmD7WEDu0Q0XRbqrh61AeafMXzO8Cuq5gwevRqvgTmJ/
VBQnbi8UKFoiIqtkG1V2EJ7YaJP4BsYhtjYZjkGOL3gcAL3TN9uMeE1qV+pG5TcdSZ2heYpHm8cw
OL5bFhEEkRu/d4rKzpXIkrUAbJOSIce/CLZG6nab4jbJj3LEeYFoDyxGGOfEkmjrnGqHxEnTk1K6
YPCNcNUV8SGSTgH8AE9bC6VRfN4th8aKVICGAHPuNPVNJCOcb7fdrY5Ejb7I8rPg34W+AksUDFZd
pvADY9wDKHp4TOWksWCmOWdUQGidWrL1h8aXIHpGXCE5Vevkzb7nrb7CJBTSz2DEUWNpAM9sNu4z
bRczuxhPpLwkUYUBWK/igTXSPwuy2Yy5GcUPrLKJiHG6ZhNLZpTdNuFd1dtY+leRDcim3r/nvZvL
ZpvbXXzPN8zlhX2Jn5CM1MqLE4l2JTxls2tAzBhUBw7NMeE+680kr6wcR9liASzT0G0VJyeq73s9
hA1FTqXzTtzoHhb+cXdLrMjsSeMMBWYzhm0/PoXyke95bF2aEmclNEEX04OWiJMtPjbpuBfju1Fw
JN5J8BoiNgytKePruY2QH6i6JaVVCNEhyrFtPgWjO+afWfPMQwgXtR4ZX2q8Iulbzzbq2Jv+WFll
gbPMDR3pTwZ+jyL37wJuAEd8Z3ElO/ZaviVqaYo5/ixqcABF6OG5mc4j9bsAEsKo1OJ2BGCDMWIY
wyL8iROIqQ/aRWxyI6fwBbqdhh/16IKCB4G2HaKL0gJW7IVqDz3ds/ZGG95YfVEVqwwfY1WxGX/M
851Wbwk5ddlNUjyHZW/5xFS5faubme7pXGFwzMXTi+udqR/pCCbYEYjCsZ0W+zKgxkRf87smd1X4
0efnodlJ4iPXHeTsECv7EtGb/D8cXcd267gS/CKewwSGLTOVJcty2PDYvjYzABIMAL9+SrN5s3m+
tkQQ3V1VXfXt4JflNQ2mR+VEJQ1X5CR4L8A8jOaFCWSWRTNcWN1B25VKpHPdX32hpSYc9C0GJvRi
zV8T4NCpqINFrPFS/awdsoXioX/3i0zDmOxePQz0hUNxSgh6iPeGhAPKtR/qN6N4NDLWLzq8pFjM
H3MVEHqYfew1ErQcIX4YjUWXbDIpQ7Ll7RxoiC24mstjXPbu/FSj8o++gr3w05jipXfy7QPdy1Rl
9qk/tehAW/S4OSq/6GE11mG+gsiNwV36sJq71YwkSVyy97sUZ760XvEHdCpCW1U5F/RQA9n1AG6E
fjdbeLG3KEnju7Fi0ApsePv/dm3oym8X5v4sGOZnh3Fzbg4wiCnzjaj802FICZeF/iC+iRMO+8lC
sUdGvcR59RCe2ob6L0p8l9gfTwsmZ79gLX49b01S7ozUN3cwRyQkLtpIN3fOcPHfUA51DHeP6gc6
ugkXLA8BVX2wx6qnHggEAjdneJCRh49XqMBtgrztoCWx9TajUMkQwvsud4vE/9nqaEVJWHPuJXpe
f2ypXwS+nWtm5urB6M3BiBQv2GBjlgkqdacy49nTBg9TekpxAvcVy0aZalPK72YPK3L0mW6Az1th
qHhZv1dsFMHppbiZ44ujbtZ7M0PHK9r3Bl7FVdjZ4VhDPNDP2E3GFzX9qj6x19NQJ/qtdiMccoUJ
Ze5j96f7B8IaQZRn6J3L4rShIUcX52bQyZAyxQzoxB5a9uKg9gzrJsbeMoLa3DVa0rNIqx+NuV94
Gbl16F681/qsz4Hf55MeSisbmqC8IEHMm8N+zvS8mM7ud502MnLxKrwPdWAeOAvXJsEV/KrLcHzT
6qxnZ/ZBSLD+ayf4TePHzQh3AzI0uiGQv8a1v3AEyc+BaPMRwA072EfMXXZKoDhLtuXhsj33Qrvc
0Yh1wXjevMS5b33Ui2v702NDG5iBmWry+Yu3CQHx2GDe4EN2BJ7qthF3L2zat/7d1d8r+OAWQBeT
rfllWtg4IXA5wjBTvHF5HfL5Zzr1/nVewvWt0DGXxnVrxxaad/Dv1XGxQu0wSazvWZAYoeJ+qTas
WEixXgdjtTeOmrYgBsb6EyALxt/2yA5L+b8M+6mkJ7iUvchwYmPvHchu/lcfK+Bc274zYs1IXTuT
ItSt8/iO87n8MiNcV1io6buizQu/CdfiVFVps524c6u3szXclRf55GYWTTjsXMzAfYwK6clUyAwW
IoaR1PXH6CNx4r6CO7PnG4aYqUCA54bc+bi08EOoqnPaddgtoTt3etGdF7eRCRPwDqbvCmpbT7tx
I7R5ADYGT+1nZHC3L6a4rC+F/VO597YOpq95yi093xRa91dSHiVsqY1LtcWmj5s3GiAB5ViAKsOi
5Fi62qsyByrnhdL9mEaYuSFADAMCZuTDiCtChR1Gp8hGax/MuKov+p8N6RcNPeisLt4QGCJc3pcD
oBrzb8FNeFNzuF7q9TrLEODBJFOEZq47H3N0gqkUuv+iivC0PQMRzBnCcB1oGbHwiiPQDFH1YuEP
UIn+KDnwubPcwx8QHlMH/EXo280ZmS8Jw9QF+nFP7/RcaDnD/WPTw7ar9ryN16coaulC8S2PBrAz
PGjkqY+ht+T9OzAN462492aA2EWea2463nuF+ha4+0H7qx6jg6y81EGNVif7Al9SnrVmpBlXDIgi
2cyH3u8xCXeXFc5kr3i7tpifaxydwtiPB2q9bO/q6LU/bnlYWcyWA8AmpPGZCP6ob0SFfX2CudTQ
4CEMKYNpnsRlHg80VcbOcg7FsXrHsx6NACP9s6nCXr60c46p0EdPAXcYXGV+3LcI6MlFkxIkiFyc
z8aL0bdTjPJrjI65cLLqpVrhrV47qfwEdrHxcDwhdUzxDCp3oI9kSkd+Xee/ikT0WphB58HSzozw
ohf+3YbdPToJtFI/WxUWqKiY7hEm9yOLf8BlOvGJrTiFWD7cxfiePsoMee6dlq5vE571epoIMouy
FnVg1fYLei4UvbHdO/qPrqPqoF2OWrIF4x2kx2CdFoAEy2WDxd0WyzqqtEgBnoD5sxGLfxIXA88x
LBoNGj1g7P9cE7Cds9N3GGPpz/otUFFpulypBOlkZWM4dcH0uyKvnAfz+Dy127mfLyCvvavEp3SA
0TiIfyEhzFUAF86R2z/6s/aP4rv/aCs0I3TP/aPu3N0OaAM/r0s+pHSMjW/rNCH5GsURYTWmkYBM
m8o9PzsHH40LJv4bnrcDycSQb5HlpRQj6NmPWpGCkxAGGuXdlHc8Kh6dBjcqamSFl+APs5tMs2PM
QI6HdzQmbrx8PFtC/9U6oLr1Xxs4A1gNbhGRAGsDddOLuNcujXYEDoAWzhKJQfcuvdR92O2qozW8
u96XPiY2w2MqcfwE4LCwbbCp+zYD3xe5c6YvRZeZrx1JSxjfti8Fsna/YQYKDM7sIwfFuOwzgS6B
a7jUVIMvNkRf5QO791FmytoIWXHCxcdXIHBYKnQjZX0oa9eTDx0TJbjz7WGpbtdXQ6a2T10hZwoP
S9ciGFwlZMMwTocYTAvwTKB89U3rfuEDE8w6S7cSwJBdh4UzwjcIGaNiBhobO9szN1YmSplx4bt4
wJld7+jypUnv7DlNvkIH1rHm4mlqZyktsjTEFxskYK558Ib3entIwLkFMJ3J2F7n/tu1AZ/bLPXL
m1NXgY8qj32DoFAsXbzlavL3qTFD5Zt3UBdA7Lrb5n0r5B7/H1GFlUNowENrG0OpfxpLjqmux3KY
9SisC5NvtN5Vw0tbp51/nxn+U35o/KJvu9Y9YPaKjAXeaM21LJNSUyFdUW8OGmVIubKDET0Cdl76
8dLwo+FowAJf/OKDNFclMk+cze60ljelYn8+eUgzEh28MIfyKLQ+tiFv5vTDoi+z/k2x+W4hfaHY
efpbgcZ2HC5E2MHUmyFbP3kxHOX0JtHBri2NdI2GBl6cpV1jS/t0p/PU5dLNTM97W/QmGXDQjcEP
WgPI3M3A8qC57n31Rn2SufPL5GPSqSJO8sbGcf1r8UyMc0dfKcyCrbxclh3DnT/1XeQWaExQTW0J
TZ+Oyo4vtv6Q7s/AyzcPN01hffgdZj6dZgjkCbsRJrG9zEpUg9JGqFJPY46ZZ3O93PanrGq9oECv
POH7FXDLpBVIfPNe+u69Q6s1WEVidydtPM/2Xo7vc31flYypfioKAlP7dwZPCSamV1c1sQQn1LQY
jvom1Odj40OZiglHYYWiVq8dg0JW3kaarI6Z0LnL7QWJ4wugEViy8X45NyguSOBNSlzZta2Suvjw
SbcjBsYVAa90zEJwGsaLC8BgaXDhl9PHCHUXMo52/koB02DY6Kx+xwEHT3COt1Eedc0OYQ8X0Br2
mzU7te2rMv4R1d8Q8xG1w75nh6378yqFF6sNOCZZh2g50bTE6Hg6lvbR5AIHBR9mfJjNccYt0xVG
IlyWdJYb2B3bbcZ68Jxr5eAfx/rQ1PRPQiVx1Bpac2auPMKqbEQcpNmqL9vCawrWSwFs9FuYlQE7
afV9NWNe6rUXof0BHW2f7XKpElv/s3oRsLZPrKLNlFHvnUbldMalr4A4AdcQDf4YVmdGNYcGOF7V
fvddF3auG07wv1iwvyfNQzdPTWh1ZyA7JQbKelg+p0KAD5X51uxqjmx0YFn1vNQx8csEGb9x5c6h
3ICVO3gWTMMkWGAdFctynOfMw2r9oI+obP2BPsFaBupDqyoc4bta5myF9G4toeEy/VRi6DMLZE9C
7Mf9hC8offSzrveqRbCiUwb2iui64WZ6DzqA+J0epOrTmTuZu4LSst5XR5zWFuJt3yzvmsZi0FiK
Xa35YJCsr28Msw6e/2Dv/fJYq0wrz40/RqITB4rR0RBTjIdXWCTsAEMufZXp7WOqrax32RcTxs7B
wCEbHN2h/dFVfRjlFJtu86HPcyyEcelm67qa4uQ818B9N/bdY92YUd1YULYiYtduAUOYGzq+3ugO
snZ2S8MiMk1zNs3Tz1QJHhqs+8NTuJGJYR7T7YdurLnZg5IiJSIetTIRkwYwGDeT0G9mr9+EL48W
R84Ha0B3YG1ArdHs/k0uvy9tFWJR4jRNuIIa7gW9e+DVttNrrHXP1hrOikQExANaU4a0woaZaVk2
aDnAdVHjH6dm0g1NqAFcWaB6kCD9KgJT+Z7sCWqAMt4XIU6DI4AqdTGnU2SVYEiQKOwpGbQLZqoa
fNUABmdDmZ27uF1xGxdj5pXd3ser5HERjm4ZVxR2aFY6yPuKtt8FN7jZZ2OBxQ5aWa7wg+Rk0AMz
OaIx1rhBVvxCh5BoW4AI6KBfPyZxBWoo7TYsAKyCSABZO5jJ1r7p5bUqor6PFuRq1Bm4u0rtO/9z
2ACshQZASBBUS/dqWolPo3kMXWjiNvRpcQdAsg8tktbN0dRyd8grcaclvsRkQukQeaNHq5GX8rjB
NafEuIEhw3sT1lXrr5SJsF3P6Ic8+KMQkIt6xs0maLdPLNHC+PTLd34q72E/Z277Wo5fq0wH9P2i
ISjkmOXhZmSd3HE3WB+OI8MaGC//M8UUmeXVU6lDX3008dvQYd83AlpmYdKj9xVIcWWisHOg8pFX
7hztc/G+ARBSeTC38woUU71pNPfALDY04LMMyLifYKI97Ss8S4YZVevOrfPpo3PvPol/XM2UzLHt
i9CBZ5b+r1AHw/8ToGpsyH9b43NzzxV9l4DiLMwmj834Zw4/4AMnPsWeF5ptGRewwCkpCEtM+hXZ
Mx1vEvuyxjMoULf+nKeDsPYFTTCm8OYfB0/mFg/H7zIDUBEHGr/ZmJ2B9HW4Xo+VlU3GN0NnIcVL
24SejWFjjFzkwmA8Nr1rAy5kdB8lOqNaP07Qtw+JbX1oHqg8YM2WFkvD3I81mlmYW1cIi72OGNdh
6mt5jwWnnLUADeXd9kCZ+D5ESzF2uGPFbjghHng9QhHgMM7gB9Fhe0Du3KSBSKgcK4wMdTiBq6vU
EoPrf8x2HwkXkL9sg9LFXiWa8l63Ig1PWU4gSvCtK3wt3tAde6iwKHrXySE5hy/TUOuXavm3oGwR
hMFroOErzmOjYEHfiAAuENZyUcse8o7A7f5m82XzrvWWDsMefiGx5x5KN/f8S+9dR3VxIATamkOr
gWEEiuY/m7hXf971uG4Ll2eMumHl2CcpyrOxzmW4rN6h6RZcPcvnYgxJybW7O8A+DqNi3Y6fjg4+
E3iH7V0Fg52+rVL4chyobqcccLGixs41PNDYLPaA7g4V8s0gqfV69dNVVTQ6qCeqzwviv0Mklo51
W0RbdYG5SES1MvCWGWSEyN0FvbJlRxYe7vPP8KFa8KkeTmCVdenGFmFoB2ZQ5d/rKKLmOQEJPCfN
TEbn1waoU5uwSqh/V9O6SYrzU8wA9J9Tf5mVxvw6APqZNSunRnfqJDn6lZXKDfD+sJ7W/kQGLam0
erdoAGvH0sqe+56UYluRy1wHtySIEY5ODYgPr0ovWUBAiyDgOVcDctxqftCnj+cfWS2gqOYf2/9g
CzuaBfBjhY6eUJXOqjlXOONSh+0r+J5lxn3l8Ex6NJkhsCgNlITWi7wZdynQsAGkAkTymQ5maWnG
ZNGdQF+637EQqcFgeOLVb9rahbJ3QExXaefMkDRBneS7qc/Gi9C+2fqrC0gbKrBiWnV0uyrsl+lk
1KBF1reKdVk5lnCVY5/TVr89zxvv6zEyVpaOUDiYEDR0SE9twMc7PCgRKqv8o4KKYTH6XGjIAZnn
XWezo4v+Y4HYwl6tXbHAPZjOUSG9103U96mhuxq8UNNW8WQsccu05wxyL703JT6V8oCGCj1FixcR
1cZq03K7EXViroBetwGUijbiIDfVsrcXtLDcZjn223eI1HjT5g+zBhE79Venbt4c4BbVjImgNleI
TGyYfwHbkSOER63zqm/2gTTVkSkLcCPO+uY96lGeXOOpDgG9qQtcykNSjHK/GN6z4fqoLfcKTeGB
eBzoIU+Ncoxs3fyceP2mQ78n/CLsFB4kodGw9OAVBqD2LG8sUJZsm06eOZ47s4iKeXttNchLpqXY
dYMVtqgBkaHp94JPkdS9A8JB9tVIL1vVJhVlB4XP2s8YVmYbePiQe+tnVQMGIZinWFeHAniwNY8/
fl/vJK4NDeRVJ73cX/912pBPBEO1x51fToUblzrbgmkswd/QD9m2iVjBlY9691AYMfAhFvxGLknK
Bh4SFECkOt1asYVK5kRV0bK98OVksz9ezEHlLzGeCFtO43KXMPaA6JOh99KsEwFoCfQFifBieBiI
rbO8sJBNaICgg7FX4HIOMcJuki9t2ca4SbZ6yRnGo8XzsWhdAsVK2xa4zgvM/MPVyOCjHDKJyrcs
kTS8sLLmkyAQqNnToR1umv8xm2NWFCnrj8O4r00b2p8JUjk94s3HAJC8WK+l80LRyNb9t71BzbFn
ZWKDrcHUtkApqSk4tUJ02aIYL9cFYLvGZigkj2b17pc4Aw4HRxYuWmKOP8z+oCRrR9x5uhmS5xL1
+CqN07LZcSEhI0NjhAGUNG5STUvijznZonZioc9E1PPvGiAExfCegt6ZgMlKhAmuOO0Ozz3zy1Th
5McjcHyr/lcW+25+l1jzBcQgxL4vp7ApnMAHXiiPBBhHD487uM/NM+qPd3N1PNUNc8UdxXxbyr29
3s3SwTyHHObSCtEae81l1GU0UBbq6IF8oASOo10M78pBPBoY66anhKEl6bIg996CMjFuLJgV2lAa
grSdsEsJrWM9RJP2urJjV+N+H1IfI8eyXg3IalpAUm4XYysiWiASVOKmCgsI95BsOgh2dYB7U4q3
LTCAPXd93vvNriJQtUBvqVoMY5dCIqMSR6Wlh36qYk1ZUbGeNRwivW4iX97lnGMOCpREgwe5yUba
czPWOW3htdt0J8k62FUdAbfzCY51atp1ZZszCElx5EBRAkRl18arMdcANplx1x4xCEMsCfuHJsUQ
GOsDHoOVttbX4iPqERAywvYGeAnrbRvSUg+XGXIjSiNeQ7G5/JEN71bXZ1CHH01bXE1wAZaBhRIH
BRqx7Uoq9AFQw3F6hdX8ngnxuW1erHw/gNgmmADCayRumh9jyF1ozhC9EnLwyIs1neSEBE+YJhGx
JaOPXN3W3HNmQRWL/VmhQPxNCT52PpgQBa7ILPFhtiyghfKR8bVBHv2s3kqHTSE08o32RqopguAi
1DsMZPhSvRZMAABM3soHQZp2hW9+qbMZ9O5UWhC3ghJ0vnxdplMH0Brqmdm0I++pDpshcQLoMjnQ
8Q1A5ktw225UQCvgK1CsKMlIPDro5ZjS6lta675dAQAXOlyn9TYbIEAsILwbHSsUPUF2FDzapiU0
VxcALkC17lpgO0xbtvA5NM5rhbngKjeoRnpokemh6LvQdduDJdyocbHTr397BFBIbPnRJiH8mdAh
C2Q6aQkvVcQ0+7xpw7HxnKSRVuDgiyUY6RdlvlWLCj38yyAfNdpAdujGDFisPr2PVhdZG3w6Qaip
DezyqbK2cID8qQQsbGAm6roicxmBDq8y4lkawcTIHmaikHqumYJSD85ESBeUe4JyYYFwGYFTtSxG
/QTn7YJX8PC7oZ5FJuDzMrXI74j0sPKKBbmbnCDjnNzjCHGgWw2xjcchhikD0CqtBHfI2PGQu+Zv
3/VDVnb05m+tnvhOmRo9cGastn6Vvnab1uVrsXEseiRsxwzWRaeu12imbeYUOwD9RI92bGk4uiUz
FwYKle8tCUTvXaQwRreGBg27q9DfI4E8qGpUDzHik8w98SNnNBmEnnMXUsiLilG7FWxGFzCY//pJ
x1Q8j3/2bH+rGTyD0sZPT+eY6rbyYHYGyv/o6BBXQITml9tFVsbZc6tTy/T3afSzQYiX1QZkuwCs
kx0DpwiynnDvKcPzU9fkWBcT9J/BAArBQABTdjGbMYyrz0wsZljiOYRLzXZwn8CUto5aMLlQBSqn
3sN14NCYckcGFxp45GaEaiFHLGs8hXOYHs1yKlO8nnU0GW4RmqRXgStBtzuMnod+NYPS205T43yD
nlIY9s3DMIH7rCZ6IysfI93CLxkMCPH77Yv75ru3VRnrqyIQGr/RpX8FUgYCl/uBR1lGi/Vb94sf
d2Ax9U3Q3ZAG+TVWMFf6Qhx6dIYVYGh9XgvxMtTT14ARlJfkfVztc72QExVQHhr9vSDsPlVk1ziF
HU8QnTcNVF/Qmx3LaYAG9lmjx1KFld3gfbLG1FIAyrAwGRsEpHLXdNdqgVBqqN2wpA2UItOXXQEg
M7w21RTfr0g8hfgZmmvXtO+DJ57SCtcPiFtdbdHHrXQycxSnVrMz1XfZtGqoqysDPqURB0SG8Wir
MnOl8bu0QuX9vPbg+8qnnWGFOtq0L87cn23HxRBaoBMfSAvYvay/qMaRzWQ3DggIm0Kox29w8OnA
Pm8jlD7ywtcFmBkCNgtxGgV6Cm9czoraTdj03aucZ4hWISH2hvHHc7qTjR0NbBPdGKUXbGBg7oda
iMJT0Fhx3IfBjWxHf10BRUXbiDuuqze869I422097dqmKxKpaQOGkfXAJxv/MOfpQLe2CAHTgfAS
NabJWRy60QDa23c7nZTXWfcv84zbwVyGP72f7QjRmlY82s7PiggZqO9k+WhqIO7hsHnOjZYAdDyb
v45Cli8NBr1LqevUiSe2bKlOCwyMCojlm+27BHjCAHLCtPTpuK1Ow3JY1SJgw5bOFY4U8l4vaIF4
02CvkutbpBg6ZIxNMC8hIAJ6T33oTm3mRtl7l7n2zYO2WtBn+15bRZpL/Qcf/VG+uS28fp7DucYH
UDCNDvl1UC9DZ2e4HNz623TKGblhdCR+XFUNMhKRXoqzgbucGkovsq6gOgg4jiEIghqr+R76ugc5
sNV8L7pO5jB28ROb40aUBTDU1aLOefULSJ76dX5TFTiCsWpAWBhelWgYuiJR4UIoNEu/69rS3teS
8RxHYQtn0+h2i1Ik5o300wrGO5lHxg07JarCjcpU2AwemiUIWNSej2SJ+CxgXuQi8z2DuK/NfEB0
MR87+DU7T9DN6/XM9wcPlc0cUmXZPNE3Xd5wFoD8u/6S8WIDltXIKiZW5V0XkAd4h4Bu+01nx6Zy
Cshhp4c9d4AJVV1FWD/BcIB8AWzRaPngsCLqnB9SVgnpQbpjw6ODznpubKBrtv3rrv2HxeCyKKEU
LlvgIuIwFOjTtoEfHfD6cwd/s85af8rCvkxGc7V7/cUrNlhCUaQd9rTVoXGfdxqsHtAytw6MOwEK
9zN64GmgaCJtAp0m/rzBod+LUf76pfNBhfwzWn8OG7LATgjLKkbgtBYUgfACdZt3iR1VsN1iJfxa
1bUNG193mmlejFBrA67R21/snOtObut2hTWPcVSlH5ORrXBtFM8GU+rtNO4AXaOlnVeIvcyub6uT
tpGCXZrSKTAuF6Jw2d3iDkZsNmurvaOt56KvhZAcyeNT1YvYG1bbS0fd3cykEnDfPw099WfoHWwf
VccjgC29tdT6GVBTxf20RRa1wj9tYE+hMDl4e79aoGAxXeb8biua5LQTg+dkhM/PkjWZmgCPQpcO
8hPWLdGqagiy8f8G91SUgqG0s14uaV+Va5G3VbsOIdOYU+7Nbe6PtePR6uh7ajNerNJ2TSzUFOib
GDwHQdjUdktznbBihe6HQyVVG8u2xvWiuuJgmfaCZIZF29ab19pAAxsy4p4cusliiSVabucrPgSa
N6usya1yJwNMTKMMldbzuLp/rBqAXTbYycKmBZ2MOWcWbEPDxvIFDhEB4pqIkjv9QTX9CJPtRlld
jPSexU8WQQ20yc7q8LicgHihu9as8b0mKx33plV02KRptbIqIO0WkAUU+tzJhOpWMYRwO51BHwFR
wmVhjb6IbXto3Z0l6djvWW9h84yi3M5SFwzvl7+sB3twcIcI5JoY0Kh4AAS3QthwKeoXyiFeaSEB
2Ehv8x3suVURNZiHwMd6etv4GXfWcbvgjZU1ZsCnbac7OEDeN6t3jLhwLewYqFYQzD6WZnipgbZK
D0vW+v9mQOqACSswVMGEy0hmLQb+EUrsqiTgdoTfRko0UkRVS5+oHTfWh4fOPCh1PtpxO87rd+Ha
3NTRswuPveglVuRuc+Pr070QMPq+GqMFnAnBTMPwz1smiakKdYtnlcC+Ub70M9QIrcIoE7kdpz3e
XianqForiNgXxTbIE+joagYmCqWcfHXHaYXosuJPWTHF7iFMBYQVM3is6FdTUgnROTMFPqdpYOTd
+mHrwObazE2mHtDXfiSdzSPbXPD1408j7etAvf4uBKto7kplDhkjvBH5tPDGO9SbhrvRAc1JX+hi
auCQelsBvvIrU8tKCqAs9agtmrj1fAa6fDXs+VIwj7t7xm3ADmXb438ZH6l+Y804Iru0gP1pKIpO
+LsWZ4fEk1uCggC5MmN/3u3sXgt04ZbGp+bOoEafcRtjSlp7+CI2NJmT07IpGiTfIN4B5kc+iskz
5RgUA9nmu71psAgzbTCc22QRmDF5TB/26/ZkDYvaZOK96WZ7PRvMK06rYckzXX1dQczkTWWyinKy
XjUC4icuqd6Ph74vemBmK1s/xNqvBHrzznFBVbbg2gk25krkNEgHWUzLYJZQexfT6KRuwyqoSgwb
2bD+BsLQMxsTPMWwbjV0laX1EHqpznImxaPd0K+m5joyL9O3tn4RfVMvJ0M98WyFJUctYEPRwKFY
w7UYzs8XDG78jqPHxFSke8Vu5gZFYNfN2LFAfqqXF8h4SEgzE/gE1jp7wRosASTvEnwUEz2QFdWk
K78LJkYjNEZdJxHgHOUdYVvPHjW298iBz7VRvttaL50E7fcKoAb7qUvIWM2HHNcR0oIlt6F0831q
tK/2OkKFM7AG64t6z0ZIN3D+21j2i1/EUhTc3JdNTYaUsGmw42XR2Ie/UNRGuQ1uc/QXbsGRjGMT
IFxrMKtyIRieqGhRTTyftyBFS5sW/1F3Jst1W8m6fpUKz+GDvjlxqgYbu2dPkRSlCYJWg77v8U73
Ke6L3Q+UbW2COBtV9ugO7AiZFhOry5UrM///P6aJpNJ5ISmDyCO78/ONI1ohnRGKM0T7LuU9Rlt1
oFPFz1TPtNtcJUcVl53E07TuonYbmZKTr1U/DbvnoosUa6U4JjCGEPwmmQsnhVzK0QI32NdSEYFH
D3hA7CsnuchLod1lQdLuXRrlq50bBqWwFdQi1baxI+kuGSWXzCzpojL0jwDXAm+vdUGaUd1PKJOV
nVqWxDsEX7SIlmK3j6WSt6uUKH5xr/oYwQUUATkjKWy9R+I6DXyZ1BD5bBJncOD1MxRym3VJxHxh
eB1oYG5IIdoXQ0g/mtfEQr3tnL4QjkmiuCY9DLGKVIPf+f6jExSI1WvUWkrAQRQ46RFJDPlG8aTs
c59yt13FVut+LZuS2xscZ341VF76XHoirQGBW5kPXWq6xqYPysgCImmCn6UBo+WlGEBgFx/pP6Ex
T4Th2L8i+xunlS1aI7KjyknHPg5WSCZZ9mMtpL6oFQUHiq0PXYzJ7Sw2GS0d+iArdGu3WS89ukHf
FweiTtlYm4WZKgfLdKJg44Ve3aXXFFm9uFhJoTS0h6rMvX5Hrd6oDlUPv+460LpWJ/NlNurRYj6p
dfDW9I5hlLn53sI5QJxUpEn+SF7R1C+7RK3Fdd854JJdw+EdWQo+be+x17TfDTYljyxZBnHmpkNM
l2sk0x0TyXDg910sbkWqX1sl9EniAFSmyU7tlCa/I1VHlU2BCSu3KyEUQ0pmvUYKtROrYAtXnvtV
NHpVvkhlvxOoWBkga1qns+oPZRJHGmdO8Y1t32ppS7dQXXq3Wcee3riq0n2gAKJsyngQL6CeTdaK
x9sQnmjqtHmV0SOli670pBr5oAD4sEwfiENFL2BzrwZRBLSss/pitFlb94Iuq9VzWkWeuu7zKoVu
qTNQgJZDzssOT6Q+W8zr2KPvUtVLNE2gN6wxJLCTYSi9lELvOruaXfKiDF3l3DtaRQo+VtIELIIf
UpZSBSdJb5XIp77A7kyo89Wx50UVEbI+LLHUveNi0FVRkSwoBjTCznfia50jWKlq+vALoCdH5ri0
g3UGemKVPKlbYgripCvhh9H/+tL9t/stvf1BWlH+63/485c0o8rnetXkj/+6yb4lH6ri27fq6iX7
n/Gv/vm//uvtH/mbv//m9Uv18uYPm6Tyq/6u/lb099/KOqpebfIN4//57/7wH99ef8tDn3375y8v
X2MfQHBZFf6X6pfff3T4+s9fKCyq0GL916mF3398/RLzNzdl9n//T+FX6T8+vCRVOvN3v72U1T9/
EWTzV7hodNPUEYyRYVKAxaT99vojVfoVsVTQ8TqQcLhSRoa7JC0qj78mGb9CfzlyfVuWBaOpwc/K
tH79mSz9ygIizWQY41oSrP7yx3e+WY2fq/OPpI5vUz+pyn/+MtkSmggDu6waqqzDvy1JU/UFIQzC
mjdJtcrHjAENqDlvo5Op+d3kqYmpmNw7GxP+KC+E9GjwBt82H+mO34zqFQ5l0JX3G3UZyujatbpq
14TkG4HWsGpN4/nCF4ycMyd0KtMv0CcE43IRw22raECE7Pilp71uhWjHt/wLAKdqOyr10bu4YHJC
mqVZBitnqIYpqRL5kymXlUF2WG0KuqqcK+25epDw5k/pZ+D4IKltyhB3ERpe0Ezt/kPixKnhKaFV
qUVl1eQYLuLHTL0RlcuIBP/50U0YUd7ZmPDGdJUqwAoytoy1jxISuGO3XsUz+i9YMWFcUSgmysaU
gD4zOtetW1pUo1Tn8hiC70JjXDcqYdB5Q9JIrHK6P8bF0jlvvIgNVTWVCWcRPVymYOZYUq/o70Fo
5UBJcl9+E66pzioaiCIwI0f/RrnVHs6bntsmp5bH83nC7xc5LoQoIZbLmKoCAHUXIGcC6rJf1Ip9
t2iwUqgocBiWrKhocI4/PzEFYbXvlFVE6LFuN4RMOkXG1IZJGMGlfg2mCSi09k1YLwlqT7iM4AV+
a3dCn5OqhpDEBXadQOEZmcT1wVcHqjdaC4Q4UeVh34p9eYMok3OVJUKzPT/Fs+PWDH2k/Dck45Ut
9mTcPKDr3jGAf/A6tnSGb9DBXH08b0R6t5DjKE+sTBZywH3npoyVbls/JUCVIE0ks3sA9LJurlH2
Dj+R0PGAoQNDOW976sNfJ/jE9GRhm7AnsG4wrVZPFegMEiELB2RpCidLKENY5EUSFnxgHCHvEsUg
nUHw9BcGAn00d6WKuJo2OYaw+GsxmVqobCVkjQCrDc2n8xamLF4/NuOJickytW5LQUbERGu33ESE
/b/pt3CooODbX0BHcd7cZN50SRclReXAITpBXnrKj1fHVUh3C7hgmWozXYxrkZaPnmfJ3zLzytF8
ssPJxlVR5xNC9+KV639Xsq+O8nLexMRD/hgJuu4ygjfEHlMP6VLU8BNHBxLm31ukgUwZnNZNGH7m
7bAwaZOT9MOUJWsm8Q+M8dPz2oYAzs2USWuoAJfRU1UZkAggdaVcnx/T7OqcGJrshabKTSIsMaD3
APygZVzAUn/oEm3B/yyNZ3I8k0h3M6dnPCNEt2lpUVKvrRAsjWhtzg9o4gjezdzkmOaCSsvXCEMP
HZB3cnznecXCVlsyMe6T060mCHUeGJiIqaPIwedKW1iUuY2mQoIoQrgIc+UrD/6JAbMo42roiSd6
ujUNEeSacZd19BSGX9vq9vx8zW2AU1vy28GIQZSDIWAwOc2LEsC8PjXtnCLyeTOv33wSXryuiyor
bGW8gGJOSZiRFYeOLFVo8NjxFk40SkVr8Tt4sXW8o3ZbfPdvre/BtWV3R/9WXFPpX+dLb7+5XUgg
xeFVSXgSkL4dq+c0gx8K9LEkl8JeW5eb9iU9UutAPre9FD4PG4gudos85e/IOnGAp1Yne78tQurB
XsBqHoNbdTNKu+o36UFehWv9/vwsLw1wsvnrzAVnIQCLbUxzk8K2Ug+53SWwvjjfz1uaXiKv66mR
4+KVaOLfp7SJveCTgSVZYVPI3xlboPq7amPsyKeNRNMLu2fuQJwam2xS6m65ZqR05Hp6AeeDupbE
AMTBQxDJN1W2JHD66l0ne1UWyZaSKdB0E2/xdp8gDNZrKdk6G0jtsA0v8itglKvgZWQ9rXbLkvMz
Z/CNvcnwGjLUblR3oMd1xP6Kb2hWUunWFiZRmvFbb8wob4flUtMzK6l4HRYMQ6PibrgzPnffxUu6
+1fZPftlv7BNZnbkG5uTI9dmpqBoMjbB3K6TB9VOP9M/D3RSQg23sF0i7dbuL5yFW0CanVKCDYn6
t6opxsRHw8imCDCOQFT0vR4he0hU7gS7sTvTBtJrl4fxxbvEozx3KGTRgPbVxG8rhFhvZxj27a7t
Cxn8wtUogeAftc1w/DHSxF56U8wPkYwkSnWyLMnTB31opKnh0FZW0YFDO2RB01cULbGwzm0aRdRH
7TMyZupUqC4aNEpRKbncGjTRgEY1MLTze2TuapAhFuVVYhljsDjZl5VSZ6JEFccW0aCNr0c1UXdT
rYw748I9qg+dLeyGK1gOD+neuPW3S/M4t0VVUZchsNepyhgT86acSqIc0YkaV+aago0dB5Ed56C9
dHfhCM4tmUqmiTtIk8ds2Nv9oTdUVAWNljaraz9qGWQrrvjiK+qCmdkRaSKZM3JaJKkn29DPhlwK
xt5a2t52nvaUyC9Um4+W++38ys06Sni1UZMjUlV0ZfyQk0BF1zqlaF0P7d4b9Ygws10+Cvfqyrxh
xR7bi/8wrTPeOfKpucmhrhPVlJpa4M6B4XCIHbA4/Q4SgPXfHNZk/kwz8LseBmo7OHgP/n64aJCc
Lzaj+0+3y6pC8vj7pvcNeTLY3on2jXdq80FGcCfpaYhujL4TLiC62NG6uFPvcFzdllbee+siPNJR
v09enA/VEYk+X16NsiN2svm3lPPmdtDpF00WNq6LYKDmhwyIA7Tcpt51YR6Mzw5UA3ZJK9Gqw6Vu
kjt6rBezhpNcyY9VPpmNySr3Ic9shaZNXDekK9WhvRozNOpDAb//BqB/tWo2zrOyCT2gFHbyeUlr
eM7jaaQsFV1VZLTBJv6gLCwrkskJQ4Xr7wB1rGp/KcKYN8Ejn6wBab3X2+vk3JQxbtvoGKLnPrnK
ZW7dLezgmYCJKEUikadoqEipoyM6MaB0bdPXCi8IlVb8DTe9PezDo7YfFUGqfTcK6T6pNHJvzQXX
M+fhTg1PNg61V9xFAY+LkH3qzE+yfFsYS+z3s5vzZHCTDRLQ45E0PjaSy+IgQUa18jeCrcKduVKO
wtG8QCHBLrbxwvNhdtFOzE68AhXfxg9bzFawIQ7wC3Xd4fyyze58C01YXeHJoE+TvXRBdWVem+NL
YRRsavZQIe+Q4FkYyGxwhCsVCRsMqmD6JL7lrs8iQYePpXsOHsRNeOFV7A9hM5YgxGYFl9ajv7gz
5qZPp+AG0I6Iz9InW9KvNb83Uthua5p5aurBZrc+P30ze494nacdqTMLAelxek82/eD3lUfFmRpL
+RRJwACABBfNfyqKqY+Pgj+NWJOoq0D9W/M93QcND8XWRd0svP2nefjR/SGPasHnrSnI+E0j174s
ZMqlog/nov36sqIRZCU/rOQEz0eb/ArM0Y1PF9/iK0sePdvkHlJMjSrAWHMb5cjfTmBI2VVIxfH5
uHX31gUyO3a3FSmRJh+gCr2Mr4oL4zFCVhJaI8rEVzVtpB/0hQmYW0WTA6CNxVl0Jyb7RM5qXRxK
qOxKfbjkztzVnvxBAKb+n28WU9epduiqoajWxMyQ5ZJSyCBEAvg6GvpTW5g0NIi5z5uRZ7a9cmpn
4hATWjCkqsQOiGTxHgQzRCV776G4zXfmIblBGWqt7JQnusyj3wDprmHivZKussWS2KtY2LvFPRnw
ZHG57U0Vbg6fWM26rLaQJq91G7InUkwQ++0FWHIful0CA+x1vO735V69Cx6XYu051/NmOqZO1G1c
P+hG4q4b4goAv2P9HbjotXyAhImEoN2pKFQu2Z3fVD9Xe+IaeFvroT8OngyVHQBA9UuomiH8Ob/a
0zLv6+H9udoQ9r89QYMeaFKjKeCOttmhuKT777q9H/DlONc1l+73Uama5k/AIldLSi3nx6hNX2qS
3qqdKzLG3PygIFiV3wZBtzDAmav3ZPk0cfKAMWOXLuEQGxEg1yQA8iR+CrwHeogXDJ0/Npo4CcIy
CvYNfUM+6fwaFp+rrFiIIuZny6IhAaFUiXLL25WSh4pmNJPLogkuFcdfpxTjFKgfz2+I+WH8tDLx
Mib9hqCSuS267FPi93ZRuOvzFuZyDizJTxMTB6MDz5b8CBP6nWxDTlatUCW0ATKth6vkrtyfN7c0
oIkXEaLOicFK+3CZ/hZKt0X2+Pd+/8Q/ZIpoINDDaMREWbHREAK6P29hdgsbYzkdhWxRnpZWTKtL
tbaDPklqJFupvFVVfxGqTy4ZxfOGxql453BPDE12GE2OgdP4TFVHp4fiXKKuYifpd3dkzoIm5Lyx
+W1wYm2y05pcM1tSDr6t7tx9djNckNp7pCF2rVPUI6143tzs6TmxNtl0NMjzTLOwNlI+gLYv4DT5
eN7E/M15YmOy1egjjJrCxIYMH514jO/VTQTBmLDRNu2O3jPbt+Eds+NbnsKwn21HNdXle3N2w598
xWRDKjSCK1LBVxgD3BfA9uU62p4f6UzYTx/7zx05uZz6ssw0scQErKj7MSer7SCwXy5EzIZ3pkjn
g0ZeyNLkty7Pl4esyBPsaDfNpbKGeXsTHkyEocdSBMi/hS05O3Mn5iYuvKSRD0A3d2GfXgyUmIcv
56dt9iCf/P7J+RoAkrhtLDAcWd4LUbbxIIeTSiDq/oKl2ZjcPDE1OVx+Cvazrpg5dSdtr6hebowL
oHburjuOEfnYFqPfx9ul7PnSDE5OmdryRrRqLkE90Fe1Cy2S++H8HM6eY1Mh7am99hhN4pVIEhzH
C1gjr9dWgnyjQcfoqJ/PG5kPPSmaj+paXLXTWDuAIED1HepuY+tZcNndDjfqTrSVLRDCjXss9tB7
w1cX2bAvb+OtiVTDzVLxb84bW6KICBe3OhJmkyXE6YMrAalpw3QAYRVvK+oQenQVqJCfLjVTzU3r
qbHJwoEyiYdwXDgkZqDkf0DG3o6thWmd3ZWnViYOsi+TTgFYTEbnuT329rAWj9Br2coFDcO3Vb/q
nuB+uXLXS9mr2dFJNEqiHW7I8BG+9SN6hi+rVKbSiC7L4ClqLrvh+fyWmb3OkDdEap3yIjmyiU9E
sTcazPEVTAnO3KGn8dmiRUuKeP2Crlj0VdPWpdfA3ZJMUSHDzJtwGjx3VV9VSCoyl19GbTvEC66T
C+1z/4l64xYqvR3Ew+eHOD+LPy1OvLEIRKcJBGZRTSHp6L9BeYIeRr8QhLxWgaZRyOnAJl64sqRY
yxwCqnJT4fSTm+JS3IiP6Q7arLvg3rmBAcmm8n9bf4C8aHN+jOPleM74xEX3lVpYwhiUaF54kabi
ZWnle6Wi49qDiDznkd9BNnPe5oyCnIhG3c+JHSf+JA3ktGrWOB5GR0ZRZa8fxksOlmaetOctza6g
Ko/lD3rqtLFB+dQQKIPezb3xlPvxri1hw27UDTAs+7yZ+bMAZpZUHf2ZyjRbPETJWIEjkAwg0JAt
yFbynEunah/THFLeZLgfevrsjKCHmRBhBU+EwE3vvp//jLnLiG6kP79i4tM8GVQUzHp8RfhoKDdR
fv/3fv/EqyRC1yr+GAW5Vv3i+OJTVJsLafGlIUxiOb9yf3/zlYEPau9DFixkVpcMTLyWVlZGUEjM
UVaml5oQHGjoXdresxeZRmGCtnh0UqflSl0NINuoCXvQRdqYu/jFPI45lLG4TV0IlSx72IxVqr+Q
2VcsNBnHTl3RUl9THyfHKs17qe5ZIjvTvyv0B+mIX0EYsZD9myspnpqZVrXrAAKj8JXdNlGeQge9
EpQoAHltm9qD2wTkNjRmF0mu3FvcECtfCa7jwkEFya0WnNfs8f454Ney9cmAm6yEIqga329FDyfK
Z90HHA/V1PltP3+6T8xMvEg5KLST6ez79mjuxqg8uxhLjaSp0FTV1uetjYf0nUM+MTa5DVi3xKQ9
i0OWfY9RuJODJxHEF9QpCydhafLGk3IyeU5Z60IxYKiRSatCyqf1Ly3cP+eHM2uFRkxJwf3Svz7x
GXnhhbU/VPSW6s9V8gz1AaRfyoKR2bS4dWJl4jYkKbMq32Mj/NEvW+hXerBGQfKD221S+ACPdBwb
m3or8RiI4EOHPhAsG3xdIsDyh7835omPiXUlkwb0OewovBRTgjB62I3kt/NG5mPLP8ZsitNEJugu
VxjolbPNq/6ppB8j2ZqHcm3tBlsZX6c0eQlbazEOG7fFu/1piRIhOgUAGiXebhuZA/ejizfQwl0I
c5GH1tTC0GaCEtjbeAPTzsLDY9oFSOmo6jqNCZQzl1KUJ+cCwjiJtiszF9kTKpg5hP6laG4BK0I9
lfqwdabqsO5iC9Y5L2EKWjgYRQG+uBECslKbSLrN2rz5kIGKXYgy5uIZGtHoAiZDoCnvMAuDlVZD
GLEU8s7ZZdt4BzHkIVih2nk4PzMzp+mNockNH7dG2BgJuXlx0CFer57MOlq7hMwLLk8dEV+TZQbP
RbuNRY/Ka4n67TL3vpu3gQvjfJLJQHAd1++TzQCwW15pleqQy+mTChUaCOMgrtIF8QMSrfqnnoup
XTVGCL+X1wyQDQCbNy8GQKN3XhH2e+CmaGZBSgClEwfFVsymfM4GJ7zW2AroAFjQOCQBbKmhT5nV
NPPhrlOtAS4qVDPg2YX8VWu19s7XcSq+gfBmrZDplgIh+c4FaNaroXJJsxqmfkxhu1p3XQ1rWgdN
WVJGAmQaoJRbM++R2oLFIOdf26p2GlhpBBpa1c7YgspHjbIXu1RaSXmkVCg2Ar1VAaNKK2OgxwUu
qtC/MYfKpGM0DpUnOZbbLV308cH34/5zjIjRBWVC3uqRobuPaWtBdNdklXSP5KRyZVr9FyutKYoX
er6GSUreKbXf3VeJH97IokVdz0V8D51e0x5atdlL8MCsJC1C9sSJAbxDG9T00Har+ZdYbPivUleM
miRRf1nAnbYHtcvDrBsAdhWlfCmbySCs9N6AHbeKiuIZ2iPvawut9r4rPPm+qiULpiq1vBlAlkPW
FRRA9+lETDe5LnWkNoa6gwCE1wL0pymcmyXcSZ7cdetWlaWrWB50WMEl37j2/QxmTWTBrWqnWUJ/
27k9KioQ2+VKA51rEqE+GOSKAbMDh+mbkbVZCa+uZmiXGqwI7WWgyFq0cU3aTTeap0AiJ3m5p20D
Le/ziwEFUbncmrngoqggDUONBCITdQXww9jGkE23q6AKkOlTxFh5bgSJw2gNwbrqWTPoV+ENEMMM
kZm+QuvZrkVD21VM38UQh9qHoIbRNqc5d19DaLBRwqDdaUbQogQohHeyn0S3Xpyjtayb0TOoxPhe
z+tk3Y7hcJw36r2rRtLRAcS11ZxY2iOIHd1KgeVtwAvUt4Bv803kAvr3SqW2IG8MdCDQhrmRfd/8
5AiNAgm3UibppkgsGJ261j8KWh/ADJFpW0Er/W+G7jCFso66XwllAdosYnYIg6GX7doIC1hvcvUg
5hKaDLSof/UEuYCruq6vIzpRulXcoDekiBbI4gHGZaML83XLDeCsKJsBCO9LrhIA/Q+K0cA03Mbq
VS0JpmuXZBo826iUDkmVHuh2BOnYTtFD2LacNrqgyxT65GAkvAQMDb2RY1Xqbgjd1rjOCqe+8Zw8
eBaUUr42GxjBzBSOhSqBIB3Eeb7X6myk/las6nMaJUDpYVwZxTsi8C61mbQXQW/ILygzy0hMec6T
mGdSc+y1zrsKfB3G8M61qgtyW+g++p2XfozbFEB4KsfQ6Kb5PstkhZk1tI+xnPh3iScEt2PDyF3Z
CzlvM1EiMogzmPy1sC738GUr13JdWLe4AH2lSmm6VQ03uHVE2LWV2EKDrNGsQxyICJ8MhfBBSZz4
Gl/UXwqAqQ+6q/uXqhgLa8Diyh4OHhqzcITfc7dpt2ILEUGuRO6uFEVr5zRuftWHQ7WBCMi7b6CQ
W/tuJ+4bo492VRrq67z2q106anhHsJ5cer4m2gGY+7WaVe3IauhUB7OKkX624vLohWpB4bzxtrJc
1Ju68etdK5nBMRjYzEkP10bry6RNKjlWQWJYLoRLSgm+Dp6G8nsaOIOxamTPQDkuQHUuMYT71tAb
pCC6/jGvM9QFMi20UJfr3eymcGBdhUnd2vSwb4MpS4adL1jZOvIqyP0glQsvTUhwEZX1h/u4Foon
Ebyba9cRKuRlPwywM5nVEcWP5OswRM3Hyk+sdZlF9bG1UiTWDRcdss5XvY8t+u9H3xUqZJ9jU98o
vV7dlmpufBLTmhphqwYOCk9q9ODqkPontQIPh5ABaIBhVXpQamRG6TeoX7LMRxAxlSGl1RKv+1QI
MVKjshxoiR2mqQUPiBbGcM9UKHj7cLzc+5IpQTzbByjh9Qr8JVJT7VCC72/b4VObxeWuEoPuiyom
7S7pYw/F4KGQPrpFFulr3/SdR83kAYpSqqc9BGom3eLNpV2UZzAYiWRe6DR1rqMUvQutdtCY0wap
2ggxW3BltLJ8cAM5OqJpX2x1qa2PWZPmULn1sM67TRNvUD+wNplWoF/i9Ba6Lp6TosSZlUdNdISr
XlaUS+JxVO7aQjwkSpX8hq4DylJiPly3YqIhvqb5W8/sg+tci9lWet8k+wQCtJsMuqKD1hrqEVY7
b6tkaFRUUd3s0ypAk6yujIcOHR5dT5VVHwwOiaM8v5Ig8N7nWimsFD1y1u0IC2ijotymQZ1dISTg
QHfIBivqVFuhJ1If8ALdZ63otH2ludpTk3rhTvcG84V2QJAZpmaiHFTouDBOX9p5yGJUwwDllGsc
oFYpEUAJaBRp3AIirUqXPoOl+5xmzU05cG9mWt5uIh9JCmjRe7m7qQbG3yceCjKuEV4MoQ79E4GI
6kGMCRxeQaba126GvjOvhBi1q7qHw7SpMhWtrQSVIjkwHVvrUueqK0wDgU+jrXtIKs0asaEuFL4O
bHT0AVNkOZKiGhZCtfchoUzzM70h0ECYZBvGn5884zJ1oB+oQzNKRbGz8y5kId37yMacDzzfR/2j
FVrr6DoClzON+k3eiXVgurEtwmHaitdgZRcszLyyMQGekhbz18aqycPCTd0iSRMRpZc1jOMHt7+K
ttam3UrcBBfBcSk1ONPn8tbeOOSTieujrKmknonTbsBSo/G6Cta0vm0NgBYbIO8uvZe/t0f/RzQT
Vz7SZmX6vXrLKfGWm+L/OzIK0BQSb4j/nYzi3k//8fXbP44vyTe/eMNF8ftf/Z2LQhV/hezBouOL
vo8Rl8Ub5w8uCvVX0wRsaY4o6ZEe5CcVhSz+OoI6QAhwx5iwhvDm/pOKQvlVGbktwGFI9B3CdPD3
qCiMEVsK3YUuGxBcTLZNWNZ+HrtmDj/fbznMwQ08ySfzcvvjLf2GiWIs6Z08sTXy1CQNdcguFNm0
3oHg9LBTh0yCd0bzzEMYtcdA9uFxR/gvCDatkX9txfbo8vzOfHch/zqtsvxumyOoUmcxAAO/PRVq
2BVFEbolT9nu1tVXKCi29+jwfgNB8BmZ6O+8v5VHyOgW3tATBzPaNWilBAlEYzcw5MnLdoiHyoCC
sEAphDdj+hWu0POzOvGTUwPwkbw57kRu0CdlaMpC+3gQSyKfsL6rUhT7ztt5TX9OVu90JFMWj2Bo
Y1R2gnEGh211kGnORPbsIn60aPnJXuQV6p30DhbQG6D7uZAgmFs/g8ZUYBYa1NP6tBJBWBIR1OqI
MvC6bD00n0t1K8AwCdcPlMimnVpkQ1yENCDalmI0Qtpd2uXbIqjWlSXa1tAsTMg0UfU685IExRL5
HD7NnKQAq7AZijJ0Clu+0yI7haJ1N6zjfURToUMkyit3JaMOfow20aO6kKye21YkMpgIVaZ7Upuc
VrdupLAv4XfV40LfNE7t8HIM1fX5NZ/i9n4f4p9m9MkQYRpJISVOyBHctS8yBXPLTi8N1hsKFTtc
1x+XOjemrTfvLI75m5Pby62IqDsPN9Ta0rPzvd7lyIeCgXzK7QeH4sJOX0l2/rVfG8fxC1rJZhLS
rfvB+row9km148eXcJVaBhGIDvb+7ZdYhq81mYfH6L4kD1m9oboGqkFfQxv9gghjZXufTbp+suO/
AcuZ8ZQGOOE/bE9xaWmY55wFg1k4+r5tfTCPyppU781v8HnSqtAc7WAAx6i9BHfRlf9xYeRzLuXU
+iT0glU4G0hx5KDirGf9pb/yN+Y6WtXr9rJ+aK70/XKX7Oilps4FLC+aGTI1HjAIbye7kKW8EmPc
JDi5jTdATFJYiBMj8YLetTuSxsvWtm3+w0LLjzU+MTtZ40oveWuL+LRCfTIDFIUfIY08P5uTusfv
JkBljpcfmYaJf0bpQyUN4JV2jZosgku+/yQgcezjp84bml014O2/GzImU5i2Qk7eh7PaBd6FQ744
cdK7SAg2583MHgt1JHKR+bc4Bd4FXgGQsGOlhF63i/pDV38ne7tS9W+p/Hje1OymODE18QW+kAuS
E43eh8ZCnqD7dous2n6pVWD+btFkOjKBv9CWOfFysNgWbTo6cv2q3EC7uguJkS+UvXsUDxWZIXKD
3C/bBKmzBQc7juDdtte4P5hOyg7idHNoqeHrqpzbsdBvhPbaKr9nYsLLEZVFB+GUYmGP/C9DNYFM
SpI48qK9PWeDX9ZN26UFPRn9xgCGbR7cnXNAHguoK1pua3SCPy6BJ2ePgC6T0RQBGXJfvTVaNSRp
INSDd6yt7UapVjFSDwKy08HD+Q0zfWv9OGwnlibzCesnojgw9bNjQO/pCHWt8udmg0LIToQBidz3
QofE9NDBLQOgSAXqyj9UAScOJEojpAbQE7JTsk1paa3y6DHon88PS53skqmRyQsyafSs65MBUY3s
VhCeY2OhnWvp948/P7lz0ZBkp4g6XhDHK6mffW+pb2u6A15HYI3VNZkAHDDEWwtVpOZBFAywF6XX
eXGNDNSqtfZtejw/UbOr8dPMlHytTzNJNWq5totE+VYq0lOiZ0e6m17Om5m6QEajiK91PMlgQK+R
8sl8NZ4XtySoGhRfUBeiqOHhoEIgbEi6totdFzOD4j6k98EEIE6H2GSLhTQwZaSla1u8a9ay7dnC
b8G6WfkgKYvr9hKa3cVy3BQXT5meEfK4BBdPvyIvzLfr5dSZlyqO23COikP9PXmQLonE7HSXrMN9
tvU3zrrejtXIhIaPSodM4S/smDdfMPEZXaR1YiHp0KIQ/RnaUXeuNepP9cfzSzmzMWFpYKRg1Ymk
p7dZbIZAvgSfpbS6my6C48MysrUgBohfpSinn7f2zv2+zuuJucm8ernoqeY4rwl+FgIs77lbqxDR
OIcxroy6tbhN1yBCFkb5Lo6f2p3MpilGRdCb2JU18oOrq/E6ddbgNbQtJQAaX621dDg/1tmZJell
wa9AjUud9PcGalG0iRk0pBTbg9F6yCeGJNkVcvkLEdY7r/86OoPnEFVqWkiMyegKs9RJq3JCjA/D
VttKe/XgHuq1uI63y4wpM84SdS9YhHD5IBWn8ZxSwRg6tGJNngQmaLRN42zBi717WI7joddOIpTj
8fGu7K57idEZ43jGuKe6ycS1f6wukM/l2YUWxDqCCEZEY9Veen2Nbvg0HPlh2NR0WEvGdunJRSMj
QVy1rvTD8AgHKDbePl7MiUw7rV7dC4oZf9qZXDgVSFMlK5nD5LJbC6v6m7f+grL2k75F79U2Hs7v
xDkHqtE1hqMmxjKsyahSoRBEw4PvPaLU5RVMKjrRMU01583MbYxTM5NBSUUbu4XMe9FSxKcmknMq
Tvqnv2KDdgxSgXS0T+HTjTv0jaFVpS3lyp0CqbZlLKFT5dEHTTcBEemfNib3jYkag+YXYsHuC26N
Q/OsHmVgB8gymbTjpLb5SdrBTnBH03D8Ndp4G2ejHLwNereb5dM2u1VOv2ayeFZG4rMxEUJDVowm
lLE7+ku1QRXAzugdXjoAs2sIaEOkw5Hu2um9V/Zylsoy85s7jnXIg7Y8ICvTLuyU2Q1JFosec4LG
d6WNVqoJkiuVlxr4YtGly0MOEDrrpWIhUHmXTRkP9Jgv+8PS6KRPIpUkRP+yGozC9g7Ctnn27/P7
dpOts0u93KqP/l11iNapjRrZpY5oZblHGA6vJu+t26UezvmZ/fklk5sPLEkaDmJT2q1srhtdpai6
2M84vnDf7dyT0U7uASOuZY1OUWTkEE83cvWmRAwz7NFjyJrAWTkuapiS9bFMAaehLxJm8UJWbnZh
QfdRTpIUnWrP2+lGlCx1vZbXgBV1F7rnf8oHNKilfAFAOjuXOlR2I2EDyLqJmSJsSp+mbw5j69PJ
43oPStH8hesblAUXkUG6lQPxdii93ilmi7anraLpBTbACeqDV7xkkrNw280NhqnCEhNnQgzx1lCX
VUocWkNha5m8SVFu0Shdnfea0z621/tGpwgH3Qn1Fyjx3toYEEaIOAk8oPomWyMS1RzRh6Ckman1
FgJu76VvSlR4B7isVJRqtG4Q7xa+Ydx8080Jo9v4XqT/DKKIt99QDtWgdw7fYH5O6DVLVyMvGNTQ
gbr3d/FB2aB7feVduKiHf3Tul6ZgSvTzYwp+mp8+jZCNA4kB/y7sJOauu9RfrlBcQory/5F2Zbtx
68r2iwRIosb7qKknt2fHw4sQO4nmedbX30Xvc7bVbKEJ57wFMJDqIkvFYnHVWrbkJC7lCzMc5SHY
FDv/AcrXGIaXRQszL6Kn2rQtwEu0LLL1n9+DkxBFFGjU8bp9uhyFVGH1Ikh4aHf6Tr9JH0M7cbW9
8ZTvZkd+QtfXcMy3wWkh3ogXd7T7LXRc91xGl7XwAxITka5jwMFg4zxNCAalKtx9w12delCmPkig
IzGuxsHxP2QHclhH3tVmLUssTH5G6yIpC40WqmaLVOjXgdeFv3ToEQxguuYE3KpnIJsGqxOGN9B8
OV3hzEwhzhckPTrpxibaqs+U/jHbSZ+0Tf2Gf2Vb8wvXRVBtgnAXGZAxaCQmLlM6IjwINE8IX80Q
golK53D8WsvyCzPs7XuG9Cm0+mBGtQZXsEK7eAo28XXuTlveKwvHIxaHb0AvIDYTCr1Qf/lUhhRg
w7gTeDtF089pajDAfI7WBEZcMNzGXilkCVpIuYxyON6lt8fHHLyk4k16j9lYMM5130+G1Brm/1Hf
YJvYQypO9ByCH7CmbNJbiCC5tK9aPEInlzMvcr56JlqbeJYGZhCPn+y4+zSl9LW5RhMBnMvQIIkA
EBzeopw3q8qzQz+ExfdUt5R3VYcAMyR7rUAzwVr8NMc/LofdSsI69Yb+ioWVdhgGSJfBSuNKnkaX
zYOYgQs6SSu+GdGOmTyTzgiiBrbVPZ0V5M818zxlyrnR9NU8g74AHtDzZ0hbbIBnNazWCL83QoHk
TH0F9b0JdQzAvxlf63gQBDkUIIsdG5BnBxCpsmaTU8XQdHAa9adGGGdaATo8JIaRdKd6ZNtu1Y3k
Ase3ubxx0nm+OLXDVJ4iEiTA/Wjx0EF+CmJvLc3yX9oN//4s09/M+gRCjM8mN6X/pL9lESRQEyoh
Tw3dwmnvb8S78WVwJYeW2Mnm818e2iAg3Qluo6vwXrUTj37j9N7EY51Z/SVoaaH/IgPMgXvv6S+B
9FrY5DK8lu+kF+KVXr0L7tFq8vpD+ZA8Sc/9AXw8gPMPO6hmQVvqKsDP8e/jNx7n11rQgqERAYWP
EL02pvgKVd8ftCwc7KhTthAwctsOkPVMdy/v86oZsGqglNBlgpeGU4eVkmDGLhOQbTI8jYIfBgqn
u7RNOcfP+amKSbSFGeaQKzoFKOcsGmwzEp/QCXKNWXu47AmL4Pr8/BY22AJhEElRTBM+83AHukNH
PELO0IZEtaO90PzCr8ZWv5GlRSZuzUYHNkfEHimoDUvQvyVXFXhqQxe4ac75s3InPVnBz27e4hsh
ELWTOgm2eq+VLcg87nJ8lOU226jH9MF0o99Uo0Wyw22LwtN8NAuvAMMGNy+s5R9oxOANE09/oOJi
fE4ghyF0UYzJKtu/C7bZvn1Pneh+2MyQQ7akzEIveNPf95XVPOAVlTcPtx6vX+aZe085aEogKDOm
8ztizRrk3MONr3uXQ2nVCFA7EppFOIrZkgxagqCtDmAkVjPHL++HBtSICqd+WT0aAXH6rxW2Igsh
rlxg1BpWrrR97uShJdj51gRwGoPzQAX7297FNcLu3nHX8bR7P7GKA58vZdVZ+g6HYh7DDeyVAkDU
AXLZfmcTgnmIQoB+xc825HUZeFaYY6vEiWtCGxXlUwtoBmY66m0G1bFrTcMMyeXdWzlNaBMBN3xc
WdELZkxBTaauhBF3JLUmdjQdu44ADxFYesAtClfSGmW4xcMwgLAYumNqKIhId5kxFj3oowHfAjeG
7wiNRTb/PAqTHR/xcd5mBAJwYZGu8yIN9IAI9tEEi01pQISqxFyJErh+pF9Fk/GWilxSpJVnAmoR
NyEIKAGQy77Vhq3UoEWQ92glYvzUzh3pEDq0biNuymWrWnlCowhH8FejSQPdE/bCPUR9n8ikwVOP
aU022twv3SZwE3vwtCvBBq3EHcgVMSXhgCef/FYFqznUPB6olZcE/AiNQokAYAKfLJNk4rRQY2HA
HVB/KKw3zEOAGjxxjVfTpj1U9SneP/AnfVdjCVkVmjhoHQHzcrqzjdTFWZ+lPTR432RhNyucjtHK
F4h75Nf/zxR0sQQeldDEyvZNi1FiWbGyIT8iYDjIyvXVAyoWL/zYSTCHnjoCGcKwqgScw/Guv0L9
AmxsZCV7E2ylKa6bgERN3uzSgVRe+ba6hAZGFLGIgI2yX/6YTngANWBZ0hKLTA8QKXUu55bVRVxY
YBZxQGOgq3rkllK8zYa7WD/oEucWsf7BLWwwJVlb12PcQnMH62dsqPxEcEU5iwI07gOH12BeOc7B
74sPDgBRvMmz1DBNn03T2KPgFfr4pU1woZgiT4+q2UoKdD40E2y9olfL4fbyQq5v1ZddxkmI14yJ
SOBkIHY7MUj3etS8/oUJiv7G2DCoUQljIsGDcWNKtB6cD+EUW3nFa0GsJuOFBTbSQfIh9mGHZKVA
V6bPIUP9NpcQEgU9IeG5c4YkxvUSuFUTJzQmraEAxMQeNIkVA8NKiAsMK963wMh+mB+imzuBa9rq
RnuoUrt5kV+yX7Tc5Zega7G/tM+sZxCItSlnPQ476TUdQisNXqTvt45OfWRWdIhriNIW8JFQKuC6
cVISPIk9zwydRWBvnABDmwbWFOP24Ac+zVFJIJlTWSE28ioWWkuaanKYpg6TsnEOPHIuJo5RirVb
aJHhzHh22jZzkf8aqtr00BYdIWgu9VddLA9uMqR+axkTaAotVW4wBzlBWJpT06xdNUB5hIdz7LwC
hCtzJCVaPvZgYYXuDk7h4l46QJkXF//m5q/aJSAUxvcCYQwA7FjK0HqOal8A5SKmpLOrQhB2ejre
YRLjL1Lp0gxzwRV7vWmRW9BmzcL7WRzfpKb8nQeT9/0sgEdsKDLqGDbHDMXpTrexXIRRQXAOje9G
g9EsSdxctrDy2IqGDziygfoB8OBMuqRsddBLQ7EZFLmYkHWKje7On4BrtN5dfce7Cq7AYYCdQ60O
tzRNlT8P4EUNSMQU84nUXvuS7oLZzX+F4JPRdtGO7I3a6f8Qm15CeUfF2gUbdnWwxUM1UAKv0OlS
mgPm5OoBdgFrR7WbudI29DQHjS6QH1KOaf6JvpZzlibp3xeuJt0MvasGx5NZ+4ZH5GqvmChFEyP4
C5ARXdUv75iUoIT+1IoC6UCgoex1UFRuK0A8zcZSj/pG85qb9C5/6g48tam1g3BplsnqAobwE2XC
oprAs2KYHXyw3OSxlu2WNpjMPeZznlUxkHfoHjjBbKmYU4osCvlpD+Fz8yHtZeyh4Zk/ihuVAzNa
OyOXtpmM3iujUU8Vyk6lBXV2kIM34VesZbYgYfzlb66ZuDHqkLUE7ZEMUvLTeNGNNqgiBYitDFLr
aadZk6q53cjpwa7t2dIK0wPBQzauszl9hWsSS4NQWNs/Xs4pa3G/tMCk+1hR43DMM1zzZj+1qjL/
oxbTj0wvefOiqx/10hKTHyUR135Vxf6A4TbfKW51bEXL/9Xv5Q9iF0649+3gptr+b+4xmSQCNWbf
zVjANn+NBih1dfdl9nHZxuoZj64GDkvgZwHvZ9awTYpOUmP6kldbZL6mCs6olNzmrdiYbutmt0rq
UX5Cp06+T2BOu5FIzl/WmXXFKPzY9BOAfDJgr1Y7DbivKsV7Guc8al/6BTHdc4xGolGlYjoSUc/E
PKVtNWsJrZV0N15R+Nm4Fzby1uCgNFaPnaUdJuobDYrxhUobRQ/mB8U2kfccEExpo3xQjYMK4CLx
UL1f3sXVD2HhHLOJ2iiBAi6G0TomL1WSv/ZJ+QQqCs4XzVtDZrcg+RJEaIBQaB3xOuT9zgNGePsX
b24nW8XEfd3LY9fCI7vVe1ek1P1D4Y5cDsnVK+Ryq5hjc+xbsSDg2EBjWn8Zjv4O8+373q0xbJgf
ebdu3hadHZy5ItUCReeGA9pfId4scRPiNZ55Vphz0q8iMcgr2oaqhG08le/9JHpjMX3/9RU7hKFh
PLwCLKgzH1PVovxWMxQcuJ5uZfU6b0qPZLp1OapX21xLM8y3JNeD30gmEmAIkgJoW0tg1m2eFMyr
5TfGrnSVF9EZbto/dGCwxACdxSvmVo8wKlWKRxmAOz/hjIvCSmtqVB2tgh+Qh9uySX7GJOU0nFa/
KYPKdtLuKF5FT8/iXGzr3kjgYyLdmf5rUT524y7Mb83qdhwOJOIuKscgq/TSi+j64mmCljkU4mB6
wk20pUPLFNsMFCRVTh6hyxU6IkZ3AKQrwCYgPWW34XV539wMW96XsQIKxSHwtQQms82gBglBRE27
Kw+SF9ol7geim94or8Yv/Sl6Um5oq19yg5f8WB/1HR3Smvaq03vGNe/IXU/fi9/CZNJU8SctpWeu
ssmuC9HGy81BmqBsOjgA7NzRm4q0E3Z/AWc4WQIms85J7xO9wHebauaPoRAOyLVQ+hl9zifF23wm
tYZaO8UyVLRw3uZgI9PveqNz2iFy9fq3nEiOKMwbUXq6/B2vFbfL/WXybF8apG1D5NkkAv27sAmr
EdkvdsbuY4L02mVjNI+enfOLDWTzbK31lBcYLbNC2oBIhBKPaM2uF/5ctrMy9kCjVgXMFtdZ5ezK
HI5llc8lCif/mD4a++l38QRtNUjdTFfST1DfOMk7x+Jqcl9YZDZPi+J89OkRQlEibQTuwn4LBtHa
lb34kJVW5v1Jj4bocszS2Dtf0S9Hme0L5AQA9xL3osYtcoC9Uk+wwb/W2f6N7CHxHnkjfau98eXS
MnuYziVIUEN8hI2LdpEABuL7prHKB4RMZjXEHhySWsFrYFdQjBq5DxtrF0Ew0IuAtaElisnJ05QM
6jZJn2vS21NtxY+V27nBFtWOk4OBXLHUjTpBoVB2EtzkeQfO+qfyZZpJhb4Sq2GZ4p6h6++gwcEw
o2yBG2EzTpmboQy/vLXrAfVlTT51NC86yNi2eCbTwJJF6BInmet3PN3OtTdcfCpfdpjsFg1BVg8V
FjS9QktkY97Ixic01HfI9Xwt3UW7rLeCnfySu/nRsPuXX+WGl2FXj3KUJfgdGMWFNPipr3IwiELU
YWXzrrKE/k3g9epZkaR/7jILC8zn6c/mMAT0NgqCNifNoANQerj5UrkxxekcYouPJa44lgzIQQTu
CM5m8hxkPlNhqKNK79CsLYr4A3OKmzyWOBfS9Yp54SLzYQaGHo8GPaaGvbzXvWpTb+e7bEfBRvqu
dC5H55pDOvhUgPCDrgeKzdMdA2n3MM8FHj9KfxdoKO7Kh78wgAIWc8PoaYE259RALhdDMUtoKiVd
besg1wML3WULa58zbQ7/1wLzgYGXD4ygFCarx6Ibo0BVwtASx9L1BZCLhH9zJFEhQhUdaQkst0z1
HxekRaJG3ox37U7bmFb6SglDevC+OrKn/66fePeN1VMQkCiCSROMXEFm+HQNzbFW+jamk3he70w/
Gyv9Dwgu3Kr7ESoNvGpxLWctDTJRMQylpIoTcgkUl7fowStWr0HtKM14Vctq+C08YwrzSg+SsJLh
Waj+mlJ0QGZeM3WtGNOBlMXjG3iYzgaXSxPUezHI4OwcLRK7B8mCkyVC6IJjMz1gYKd2wiwT74SA
NPddEwl3l4NzdSVBEAtUNa43GF473bpejXDMTgYKGIjLaHVmy/OPqeHNI61HyMIMs2GVCm663kfi
rV96T/6DwLTn53rbIxEWOEdBB37D6/2vbt3CJLN10mxqfjRrwLa0euAFAwpbqWv/Jj19GWEpi2Y8
9PVajN2Lu8pL5to1TO9/2iB2IG8YktwvI2xQnYg3U9d8FG1QWw1gO5yjYzUSQDSAGWVgxiR2TEYe
gNedS7xZanN1k0z1oR81xw95FN/robCww5zBIzgcBoj7fp6QtTO+JD/9DdlSnIwseMlj89hueNxO
PNdoqCxu8ElbkqyRYLICaVI9YdAj+8NvotJzjy2RcUyJ0DgFF9eZ6mYDKsFE8U3kChB9fdS70isg
IWhhbD+xxzsdY/UUtP2sg6qVd+yvFstL28yZLBtJVCUJHoNbx8hc7Y8OkqgQ71z9gWKR5Zf65/TQ
PACuwIn/1ZU1VEg9y5guIIT+fbmyBvTka5EAYwgGWwN6NiAbtwWu1CDPDOMeGCHLXphghtS44dRP
xfTgqz+//aEh6vHGTefEwDLMFAKdNFUS8OJ4/Yy3QrHDFIGVpBLnI1upBXQq34IeO0g2z7J9k+DZ
O5RgZBZSD0Sxz+rQtRbIkLxE8xubzNH7X3j1ZZC9xphBDtBijxdqXb0fo0ex2cW8CaeVzVn6pDIL
FzSV30CTBguXbIvgQetEKxV5QzkrH9eJEaaIigNpThB/g60OZn8TiVLqZl1Q2RHBhyUqdbP7m3Wj
U3RARmrgTz8NbGnOxBj8vgO0Ggs3raEn62OYT+S0UNfD4csKE9dNAZL2doaVtlaOEOi1FD/EC0+8
N4kXKDy02fpGfVljzvpoNLNcHmAtgDbZNSrdA5XHbbeyZGkdlcd2+s205YmTrZzD4DDAsDNwOCrB
rMDpSoZJq7RSCashka5Gpb2qZR4Iee1MObHBeJYUpgjZCES5dgRF4Q8MzEAzBqLpj8UuACyYP/2w
9mJ2YpEpaPwWr+15pgGScayvFFvaaUB4F3s686B8zC6y7o25UW0+BnkN3Q7uBISkCTFwFbCG0/UE
o1tSSh0sBz+lF+CbRie9hR4vRI8p54bsUslh3ZZCu/nAyHV0G2+VQ4gBkL+or05+B7PmOloFvgKd
Ajs3yNvg9zdgxuZky7WPHmU+3qehxYbxSaZUMOWobZJ8HO2m+pj93dC5LfTE+onTfV/dTJCnoYcH
/lMw4TAfuzp2VTGNWNJhj8d+GerRig0ha0+3yb4GDBPglOsAReqw5bV61t6UKZ3av6aZ3RSyCtVY
D9PhDg8bP5OthBnKxqkPeIayVZs8odn8/TP7xCSzcaOKwasoNgGmb6tjnjz1w/Q4pH+R2ZZ+Md9H
oGaFEVaIjqBFDSLdjhLYsVqQeYJMc9QajktrOWZpjan1lVBQ80j0MTOjVwelUbegu+UcCGsl1nLZ
2OcuUkYKBJOwbI0bCK7cvmeRnaAPCtrwLcATeFOe38LRka8oXFfmvCivpW4AMwGbByOMekbooIfQ
6AnKbATnuuikc+vMA6B4XDwtPaqZElZfmmGiERJUfmdqMJP785MajL9Aon8/teVdJ/ev4ih78yx7
gTl7JdH3UslrLfG8ZCJzarVBgwoEyD9r1SqKQxFDWsO0L5/sq7GyWEomMnXI9k21lMDHubKGEkT6
UD65bGIN5nayjkw8QmagBv8D1nGUrO7P7OTOuJV3pLG6F3TLMRnNu1XRlbmwcWxwlrMmhEYOpzJT
dJTWd6MZ0uLy7xAKCZVaeZf9W9sn4PgwMILCH+wNTDE2g8W5mEsUY/4w2m14gAzjg0l4cmlr2X9p
hcn+sqL00GGGlR69xiZ4ziUIwYypFQkcGDndDXbx6MAGZoVBko375+mJ2kVZEAoE1QNlQ6KokH9g
erw22dmqockiG+Bzw7GJdWOpX1K5VacAYpwg8r3WlNsxOso1x5M1E6oIFxQ6bgZ10VNPjKjPlNTI
R1tEW6UXboZZsmWdc1zyjDC7n5T94M+QsrJH5beuHhP9I+adyGsm8FiICxLl/zyf6GxrA+9q+H4g
YD+bH50aQzwn4X2l9Iee7Ds2ZGmFZorF5VUtgs7AzXLE2VvuKP1t+zmRV38qRvNywrpLkFoD1EkC
Qwj9+8JYJsSDGCU1MrghWnFaWpiLtsJR5WQ3nhkmg9d+kYei1o52KtVbMZIgHp7lz7FScS4TNEue
r92XO0yqLpVMjfOkwqW/HrXf6NAnDmiAyJWe5QmmDQvS7YRRlECUA6j9N7MPtg2DPxDPRe4BKoPZ
tpASjAY+XKyaK0m/F+IHY+Z8R2ephzHBbFZk5lmY+Q0iQwBhS0t0SHVkT02Ybmoh31x25/xhjBpD
mQshOtppNpgDqYinSZHCDlt2RSxIeXiS0wGHBHyhLQSW5qgbjI9d+w/4lC3My26C1uIPlq/FDVIT
xp7Q+oBgCuOxluhDI2vwOAZZVNsdIkyMzRxP11YVdCF07B8QQ0lnYmacRlNPFWzcUELAOXkVig9R
v5fC35cXdMUMqC4o1gBtTCBqmPXsjDYsgh6hWc/6zyCrrrLczlsjt0Kl4ni0smroGREwJWHyVcZj
y+lHDVyZOQs0FCGIfTB1cJcb3W2lze5lj1bNQKcEfBqgnj0b+p+roGl9Ao+GYoKU2I+6+0mCipMO
V40AywWGGqCQdHZ35nDIsr5FgsqEwdWzu0wC+3LxcNmTs+ILLDjgbkGXDdgVijU9XbAkR/s5iHCj
q9pAAEd1NMgPkiLUnH05bwgwdpgYSLIACqAaqpNpP/2ZXAKKhKSy8G5/J9xVjxj6gQoPZ/3Ob5GM
TaboM0gPvqEBNlNwDgJAtZHeDXSAn9NDdSXZ6XY8Tgf9Ng3sv5g3OjXNYrkTSLdN2oQU0oIoWxPf
iLrvEh4T8TksirHCVBeDXAdmNdDNc/UbYwMm3210jPbRJvxpANUau92h3nyb3IEalTHIA0wp7uZs
D4BgyKdUMXhny2X8UCuzZVbZm2SMvIhZC3+0GmhfFpMNmO8+jUxlbMwCpGr4lNHE/lnfTsfAxYAy
dvO6PGAA9DF3MarUfxupRN1bmGXWVI3Nou4DuKdBPQ6AqOYH1K9cQ6IC9CHnEnlW5zK2aD20KEG6
UszA1QcX9Wqnz3iLqCkn2j6K39Ma6sppDJ1HHuJ69YNf+MdkyEJQo7moZhSLc7UTR4yYjyanHuWZ
YOqBqTBDWSlgAjqDVhDeG9nd5aS1HhpAVqNfj8cBlj2p1wJSoz802kIKdaPud929+wNv6v8cVvG5
O/9aYa9wsdFrXQddSPQXJjc4VHvg8e79LfKVJz9DeuR/8onl8p/1RmxTDAHbUPF0wvAazwQQOgm/
X6ohur98YiOuUagOHUEdr8gbaPEcoxBFjiJyilHOBrGsskWJ82bEqKGdtehzJl436E4We5dXjB5N
TMULX6hKOAggZMx6nH496BBmUqEpKCvqIvXCVjgW83VUiBmGJgawwYMAcHvZ4lohs7TIBLaeQild
IOVkx8MhamJLJW+i8qMeOK269cNy4Rld3kVemDsM8ANjgF7dD+FG9aZj8dQe0sO4h0blD3SzXpPn
y46ddz1prKOeoYwBpgj2uFOLdZHXIdRScV69TKnVP9KGvYmGPYDG0U70AgzlATTiXra6GiULo0ww
Zm1eFWmGDyxTe6sMr03ckf2WkytoYXEWJVC50vCAiDKXpYBAT0lqBFrjkhASgOFvQUm26jCDxxmS
v+ZPmZS7y16thuXCIBOWsggJw5Aa7BpiJeIMYdTH1hicLjxowetlW6sHiAL6e5FA2OFMxqIyG7P3
FSQNjNvvKacONN/27YY3+vE5bnS2iOAHxsObBhYGlloq9FUjHQUdyQm6qvcEnS3BLbKiLa4KOfTb
JzkIpjezMHprzOTp3QBn2VMMLWBxV0/pEG+6SgOOgUBV1nTaDArGFlg5hf2oFu3VUAloJ2VmW2/H
rJSvUFoIoVNAOXtvKn7xXewXDfSFJ/QTX3xaeapVnR/RwqwHfjx4xCwXNJx/ErGzWpVzvK/GN+BX
yFIERJM6ky7SWPMH0FLhlgDqo2x6GZTf48BJSedd8E+HvoywuUKBpCfOWoSbSmcxaoeyj2Wbj0xx
IFhs93+Gq+Emds3Xjkc3uR4VFCKFmz8UcT8P0MVa6hh2r3QB9XV+VTVWjSJ+m7jZJr0BIPemeESC
TDZW41S7wsFY3n1cWeAX4D2erBQbYGYnEJnQKecZW44G4AAzzbmabEOH1mL8MBsvl7+xVQNUpchA
O1I9I0/MerSOdRMG6jmBmsjvjjfdsBImuKhCfhOIDRXAZppQFsso5X2C0d1xsjsIYwvtVodWSxr/
+r4XSyM0TS6M+CNAooMMI0IXu0pdOZXKyXurblBRQjzlKMoZkXYZZbJc6s1kN8WvsNzlOmC1Haeu
OOeRAIc8bhj/GmHdIFmeYjhx+iT06X2rsMR7eU+HZIwdCIUbr/Oqq2aneQpUgwIHYtN/sYwL+zQh
L5axL5sun3W0jJGzrAxMLdHEqzupC0yuNXAGo8m6Kh6qDBB3lgyY8AVSYQqk2NYSHlkTsd77E7kp
ifzR1DxlO55RJlW17WC0dUvFXsG6G/WlXeiTFQE4Ekm3qpJv4ubt8kKunFz4pugdEmA9wBCY252u
52JdKiil/tviJxs6if9dLUb0gU7MMHVNBKlGqrY82TLYBoonMvAW7nwajrHAFDHTILfi5MOR3otv
m2ey+4dbrrGTu6iCkLclAHtQ7OJtVFri9g+fyW/tu1uuJFNvVO0kVXEC9kMfhOdSqm4bQb6tAoVT
ba+lQTC7Qq4U13FgHRg/U+gW+1mRTbao627Sh9CTty6HBM8C44gml4IWSQUUyWszB4lK8SMJDE4C
WV+sLy+YOI8hzK2QVsBpWdyKkwJ158xuuYPpnxAa9htWIKBNwDkjQS2SSemGNI1FUyIoBrt05E2+
0x/qK8PuAGQIbXIYdxUetZIrsh/31U54m93M6V0Mc2+4Qmer39lnVY+cCbUUxmE/kHXfnLGo5jbe
ZY0XbMkhAe2i8ti7+T2YZEXLxBwf5ijvutZSf13e0vN3V/p1LMzT/VjkSyEf/HI0QuRrD51Sbd9t
Clvbqcc4tcwNNBw9wjmFVoNoYZCp72RM1qYQ/cDKgxm4rMBA+FcWALCkG4vLJ2H21g9TFVRlyYS2
bPykp+VTZ6acOwtZ3bWFDfaYm6FEE5YzGE1BMDypj7jqulFzDSJpOxZBLBR1TuWDsqdvd13hKk3m
Cf2tLIiWEafbqnnqdKiaV7NXKeSmlcvtNAWWOt+U/u9xjHBffkcH71BokpV1j8bwWg3aQwiQLLhZ
HLO+CbvEmvLbPHme6g7XmIe5/bgcF+v+4eaO7h5KY/Y+MWjSjD1ETUXnOSn5aOdFt3yY8VpxDKXU
LztMNNRdo+DlErmx9waXeLmHwcZ212yCp/FQurMtOmNgg7PcfNXcyx6uJhr01Ak0fVAvsCTzZiBC
9b6IcMfIk8zqcB+08tI/Fj25/74h8OhAOZQyHOLN6vQLkyOS48+oiHx0QsrxLUh/Zjnno1prNFNM
MW7RgFPTN9pTI0EWiU2k0drOzXfZvfyTDrB8hBQSNVwVmLnzr/9VGP8Y/y/4Xdz+ky6X4tFrSwgl
ExUYMAUZ22A8C9SU+BgQwNnd+c4QF5ZZ/hJ5rq3lC3CPEdC8QEgT3cRTz3xFCTRDqCe7JH+y7Hru
eI+jqwbAT4c+pbECMK5a8h8DRvZQjh9K823KUKRYTKKgFUpJJ8XPb2CZYmU5rwxooNiz/p6Lv6UR
OmO123B6uquZfGmGCYGokoYoqXBpblwAbysLgqYh5MTQV7GBZA+tiSvSuVaTarTDR/VsJNwoTrdG
B3e+FEzY/zD82auNZY5/TBAyRlNlxeMdGR6//yEByoUgUDHvD0rpU3OpCWpSX4W5Sn7sUCdK45Oh
cxL7WkhDEQSNGgBFsWFMOTplhpBLOfZKLx/l8VUqfxDp5S/cgMqGSCU2ICzAuOHrdZIMInUD1DA6
qAvaFzHnNCjXYho4EHQeiES5YxkbYip1VVtQN4ji+U1+P5h/8cqEC/uXCSbc0rTRGjygTXaEe2Sp
/Qrx6QBOeHmtaPpny7SlESbCAjMopha0fXaS/0q0wqpA71RACLbifTxr+w4tc7yzQhEYZGvMgpl4
/exVBfkTDGdOXILaQdr2FuYMftS5S+jgcobRdF5rZNW9hVVmDY0xr4XUh9XMEtISmN3S0s0rTkiv
ng1oPULKB2+CoHWjvi/yzyyU2TwECDjKXCE5tW/l3vxM1aOhPHI3OfEWIjeuyLuJnw/2Iu/pmKoE
5trAYCVrV+tioswF7Cqb/qp0Zkx7WblD29aNI0AdBOB5jKTXVuXxqd3W3oZOjDOFhSFUGJ2mzQ7K
Ska5OYrfvVVhnBOz0k88mrW1RtuJNSZ8fGMotLiEq40b3tLHbPFHuJu92Zl3aNR7BvIw+PWv9Sf/
RlQg3hN4vNVeC2AMUhGcMQQUZQrzC8qehIpSibj9+c9F/SR0QP0p28tf49qzB6Yuv4ww8dpPJjAP
Ndz0jwGo667qR1pmaE7jZL4FgesDv8ZYy2RLk0wGyLpZikDnijtnZlhmO1sztMQuu7Xas1rYYCd+
JkUhQdnCLXmj7EVb+ZH87HfANYLRi5JBk72aWr6nYzjBf883vCTA8ZAdBqrTZp4beqyZQ+zWkmIJ
xftlB1djAxy1oOCF9CfQN6cJQEyCvO5UFPNE/Z2Xz4V8nY6cBLpqAuO46DNDo+/sPu1LRMjUAom6
ydBojh9z/6EOOEXu6kItbDDRp4qhFoBVFVdVsLrnvW6188vlheJZYIJtagRpHqMJzcOqfg/87HnS
eamC/kj2RKNj7f9ZKHb8tSNm05ozTEhV/ZRryWFMIOZpzHdt0r52rbzDaf2/7Q1b04yjmul1j3UL
/Z+ydONDOEZpHy6vHE0vl9ximk9T0kx1RQ/qtJesNK2cBLCajrJBBh6ktTiNqLVzE6g/FQp1Cno4
CpPc0dzOSiFFsitBNVLPqjP4qV1lIGDidUHXImJpiUmrYqcOOSmxdihKbTF9N8qSk31WLZioOKA0
D609lkJWSpKgHAgCwm/e4+ZaKbeXd2Z1rRb/P7W/OP31cjKFYYIHkvBGhBsSPerGy/DtuSOc9Tjq
//WCqTGaSQrTrsL+ayDY6dujTjo31R59Hlz7XDMPjzBoclKKGWhYKezMdddJOIB0ecIsV7krXBNU
Mr2n7EcHpOLDE52JljBSpkE4TwVrbE31c1yyJyhzAlvcfptA8PPXgMgIkgI0FJnw6MquKKeM4NSt
zJsMECS5lq+AFOHs4XmMQCUR0G7MdEExV2NvPmqrNpo5VCBqb+L3voVkUj5xkut5AqdcaoAdUXU6
3EyYM6LIFa3VBX22NVxPK191muauFQTncjCuwBhghlDuZyAZ0A1hFiyYIzlJzVhEnR0/hoqd3Wsg
Lgsf2n3nTE4J/Ycf9eb7YwQwinsjxvGp6B6L8c/zNGnauMF0WBhuwzR50EfiNgFvbPP8S4MZ3cCt
iLaVAAk+/dJmfGlanspoWgmDNQWaneJmFAuYGI250+v0/zrNt7CF6zV0vA2M2rLbRYws8udonu1y
BpXUqDq5lNi99Fxl9SEUbhMttYwZj8rCr8sbuBomC7tMNhmbvItV6HoDDoByTN6ZLYbTBs6N5fyM
hHNQ7ELXRERKYTtmhm9Ok2ZIsz336qMGKawB72xKF22m/KnRW0f3E04SXnELYQFRF5RIUL9kH7u0
mcxqMI+z3ejiLieQ2SwSpy+8y4t3fkjKJ1aY5kKoC2obJvArVX0wMQ/oOgpWMu6zIbwyBV7biecT
cySPQQ5NDhEhkvgo+4TKKibVGRuD49RKboJT6JQQSgSAUY3TqE+JGGVmZcy2oMbHMWoOOVeVbtUT
hY6BIDOBUZJ+eIsjrBKUoStBtWEH1Y8C9yofaBSuVDjeaFc+Kvow8V877FE8kh6yzHENIRoSHoni
O6JcidYcjsc0q1o7Iy2x0rJ5rI1o25D0qBF5tJQMcn+KOt4NmX7VpdK28stjWgHuWzcPo5/uJll+
NE1w3YWxaWG2c5PO2RGA8qcxGLd5GL5WSlJatWocCqWVvXDMtphUOpZl6OQ1wRvCZFqhCL35UrPw
orHxZfFdLuoXH50kO5QxXmmKgjO3feeI1Sx5hVA+yLUv27OUeGTqN7M4e81cP+janLpBXOcQYxS9
zB8eRsm8azQoMxVTvi869UUyaCHVS6aVY2oD0wKy0+vZMRpQZ5UxqGTJkOpH8COIN4Kq7BoyQJoi
wy8VleI5a4S90GaCFcz/z9mXNEfOK0n+lbG504b7YjbWB66ZqVyU2ksXmkoqEQtJgAQXEL9+PPsw
9r3qmlc2fSqVNookEIjw8HAnV7vDqUs4voJTcXbc4sYA2br12BAus3BgMuv6rvD7uByG/hB6/cGi
7pq5erlAquAOHK33aTIsF278c+6tq6LOA4eoaarn+dn32I+Js/1sT+VAxB1E0s693Q+ZhKW82JKH
2Y3rYhT1vrPp0VgByUZiycxfl2dHLV8dcb8mz/qaiXyoE3XVrjjS3sKU4Wjv1qTZOZMpt8gsL/Bb
uHdF4Ka9ce4HHnbpQGorD2zMidHYOa+eOYCW9zqHNfoVikdwrlhFDj3MN5ua9zAZrozIseB2F8JK
WT1J3VfGAnuYuKtddWK53yTGwJ1oejMgodV1mHoM4vD++jwg5MWtOcc2oqyCkYH05CP8SiEy4wXX
YIHUJTzp5kx3m1uCZ/4MP8wuRe0xFC0XX7Yd/wJt8BT4sPpsQlunjpvcbcRRqeHj5WakLtQ6oZMU
FRt08Iu+Xs4LX/bJ2uzgavDU2nDVtMYHW06lPyxHq+YnmDJX02KeqGc3GEbYKm+zIdfSjywjDc4E
IJuV6k2bAi4eU0LDB4BPBbgtMY4MfU+7oYRjZ14PrrvrhHmUUl/R63q1m2Yne1gwh1MLLhZV7yyK
L3BeuJuld2hW9J+m+JCMiu9rmVhZ1GyPfBmOtjMdAr87Dm5E0njhz0TzBjhhgM/AM8EmKmWTiwY/
kSV+7kUpfvbbLV/aft/H6xPROil1Qpu0h358OvH6S5Do2rpjXCDtOqLh/SPRbt6z7X6m/nsi68co
6FOPSPh0LHPp191H78dfoSRRSsf4AUHkzDVSAM/pddH5Y1NFjJlUT0E1cHbsPCjpQWyOgZA1HEzv
7Jk9nC0NhdQguijTXEbLAtrYTVXsm58+v6V8aEWb8G5makubzn1Vsj+zYIbZoS4bjx1V0NC08YI3
RazPRUVfpht+RJhU13gNaW1v5SLotZ6Du4X4HMpwY2URu4gGtgtjeWzi3k/nBFLbvrUbTfs4QkAp
bbG903howZDg5qv19dFP1velt6JsCZYvK8Y5CbduSEoatVetSDJvcJM0acK7KQzh2Ke30jVLnrjN
z42xavMTOKCYh7FBQLKX0EvrZHjgTfiLqQSa/XL8YljSm2j2Y4/uprPCMQ6ig9Td86Tbz4HIoHm+
b5Kn1QlF1k4W8se5u3hhnzmtf1WS7JJBFJQ6JQwASnjd5MTYqYJ4kADNeZXohkQ6N1aEIf751NN3
U6+XQYVZ4IqSj2HhYmU5argErU5FHFUD07vBmzKFhzbCaHjCt4ulUEGEDTUXJt557vNG5Au3nIMz
QFBCJ3un9iHow/Pe+rGtMBFDf/Oh9z6ihKNDMsKIz3d3HK9iiOwyCufK1BgsUP4n9B73DUh6g5gr
179uPa2RHYhpvwzsxJr+p9N8kV5/YG1rehBDd4mSYE/U9OROUK3TbjETBCMdXBiF5qiUdw6sYsOo
rVwP0WCaU1Vbz23flRSzh0JxlXbRkxWrfMaQiKNPHAzEcVjT3oayiZNkg7NjxstDIYd0kTTrNNR9
fJwwBsCIRArj3fvYJhoClV5ShR2Iz/JqbOgNbVMOxQI3OG3WRScQ1OvuWnJtBU0R9Mutjirm5MnA
cpacNpRt6h3oTqp7lUcCozj4AQ4leMIz0x/pohHz/dTA/jGOTFFHtJANxvyiGeSnBwFWxLI1YOUf
J3aP8FXO25g13lMvjlFyGsYX0YDkgWtt4XuPp60PvFtLZPHptJw7T1W67tPBviTz/Yzv0g3HSU+y
mHjVuH1ptSe0yVz6aDDMMgwfES4/Q9duGB7q3jk08lfUPFN5FvpEpyRzXJo66km4d3HzZDE/dcmb
jScdD92+69UdW2XBO5zo/WWUCuSHulwaD1jtRyCvAUVEHyk8rYM8Ui5kH4q4/UAxlTJazdHzkiBC
qStfLkibC91MOaOnVnxu/XgAoQjDsS/cO1g4pHAW3znet6eHLDZuZo1JyrkpiLiyIATXastjOIEE
y9s0HYYlJ62dRv5LG2GSp3mLnOmu089UtCmzfwpYT0VBm4NHWjDIHwfxcV72/oB3FcrMi9LRezHd
29pAnx2/Vr5YwR7Fcmq5udU8yHrKhvk7GE+TW4RcFTSYUyisp63nZPVU51jbDUwuRnmQMUvnUBT1
0u0HfR69Q1TnW7Rfp6JvX8KmckBF236MoEnofQdt2VpWIWeZRdo8wJGMfdp3v2JiHzsV55386mkM
M5d+Z7GfI1orsd3edUA+RvUcrvDRqa8iGlN3q6RkZdu3uT1jGyRbGk98Z3ldunQijwcrU7NK7W6A
uNXBcyvO4cKjJngwP0Fp3IUrTjSA1jum9XBkOkm95t4eIZDQdnY2u0+d/6hwQs7izh9+Jd2vhlXM
+hEJcA5QHnrsSza7BmG9A4Tu4vxzxU8zX0b6EogLX+5uCRwWdeb2ThYnQ2YnPHebc9jvsaRTpwH4
rs6beyDzEXND5YKXpftngwEsn2Ytfxu7KVU4/yK9m+edq161ffWMSns8S0ZSskBYCzTNKfTTfvNz
avuFgd5a505wrpjPrSJl3/2s4yZD8pJZYTXaFamrzi+jFfFvPBj9mrTPq2TpNA7ZopHCbOU0nyz5
NK07ObKj39XZAGH0+htVVroouh9DuJ6G+7b+gI4NSKhpvbnpBC8SB1PeNQ4GZzsz9jBpZFznJlxy
jbtqYgSP3IGEsTM9g7JRjw8bFovdZGrjae2c9HIvo6OdPOr+DbldaPZevBvkjCTpJ/dOrTOlQ/To
O5ctCFJLrqlVbzsKjFLNaAzF8KyBHZU3+jnhb9s0lH747cq48O0a4fne757q+bB2baU66NpY9Kjb
tejtoOLSvBhAF5B/QHC3EPF4yQXPYvuRLR+S7vzJK8l6GOBi5N4nnlUNwk7JzFLTP3TkfRZz3tD+
6uNPaUKaGtaUcwc1ghjJqXTTkGKrkaBQJDo2SZ+3I+JmBG3X99X9qejFGb8ZAkfsPkXNfQuFVG0l
4KauOX4gsyUOow13UIf7xrcqTl9nMxzidswVG99w8ucO9CU3HNf1G8TcqmUWaR/tIs3u8Th0/FMP
b7Vll6K2gZ/8JITkvo80bTRQ7bOKKKlTKoPCyDhfvdd40WWEtwJdu8iNcZbPqRW2u9720mT1s5nf
T/aV8dfO3MVaF7b3Kxm+u1kf/KUc2F6Eh1hYkHndSflCxqdAfvpr0fQ2DsWisyqPIjrIlIwVnErz
Hoe5heFDB9QTGbvpOp8MfQ6SvQhyAzQV8YTo71jfs0Rm41p24ju2dAW9h91Uf4wJeYf8n9NAazje
Ge+R64vkmJfwbnHXgoLRJnese/f0i7Kgs2ztW/+BxSZHTrlzHJkmfbgb4e9WK3Ps2jH1qXON+v48
LGM5RHAU52/99mhC2JkO886xnJ2NI9IN6/O42HfwoANVDPQc670WD5q/T3KpVsgbQ+kRwl9qF0df
utZrui4RJIG2CpqtmbLq/DaxZfD5HqN1xhdglaAFB42w5tG4D0n/k5PLrLoUSX8WS4zHb22h2QnG
yhUNn9z4BzaWn/ywAAZsEIC1NUnX5HVlfVoTEMKnzwZhliUwNGCvI2kgo323NHsfw4Ie8ZBAtZXm
9ZgChs0WBT8BlUBTvStGJkq/XSurBlfMQn7OeT4IFGPYdfbm5sbm+9ljD+2oUjX1lQ+m9DbKLO4D
XHV4iJdfuq8LppwUKFrurvxQB17hedahq6Nc4+MVS61DAQjEZEVUE1azi3yyqycgu+o4Wmg6IAO0
9UONp+LZJOv4lgfYyNEKAoGD9i/1oaP/tE5RKt0gxQjkczes7zgYQb4L/ByifLnvbuVAVemxSgX9
A2P3bUcPSS93A2Jg69pVjSraBOGxQQDS7BuzWnBRJ/ni3PEAbqTuVI04K0R/CSz4ILTBaZlHSEyy
MmA6pxCcaTbQtZv2ypoEPJ2jpCc+LdhEOqvbBpdKGqSp5sTmLpM9xAyGIOuid0gZpTVrc53UGXGC
UtDmLanHPMKS6LEEVoWovdnF3PVVE4jcG9uMy6RsYqvUE4JQfZW3d4LIuUEL3qasMKFXJSbMR7aV
sS/yZaGwTp9zqS+j56EcOZNRl7N6lc5wWfy3ETeiRYzUzoLGO0Ti5uHQz30qXLeaoNDsdeNPVutK
O1DV5HtFsSRR6Mb0HCL3hZ4oOkIt/ME01rIufHmv2JYKELqsuPmh7CVVDlTjge7IGexs6WSMdXgp
Z9/bykiqqqciBT0rDyKOPEumluH7ZBsQHLEw1vo8BOKEf3e15YA2G+D7QHHYugu0pHfKvo8XFyDG
MWpAfegQxXrYnnrxBafMuAY7SCDAB+6tdrujqdXFRnpvO2+WhFBt8ws5KoReERcO45DkOjzOtUFd
edMrN8d4GHdrPb2jGZXNIMTY1tWzrDSIWTYvqgzWpkwm7ALyckuABR6Bt5665OzCNlSKoTRqPIU+
xu1bmC7Dhf1JNECKOOqMhugyJlbJuvrRjVcHLqN+yZr64HHbwdYNHtk0lhYE700jd2s0vQQR/Oml
2ttIfY1yLg01n1273sGmEOEg9HbCWXdB0jzaofXLkhhpSZbc8cXn3IB5ObO1dAcg2AsRXoop63s5
2vuuNmUYsMKbkVVsy4MakjNUkEtrmA5eZw4w1cRh7OSm6ypYwe3CMWSFQlktJN9JGnwhGOKoq+8s
kF5jMd/DHbMcSZ11agAtjdneXjvr80joh+R+kisZHAbSXYzmO0bjE5uc3Ft0hd5KGdYNEh6FZNh7
gaL3w+Z3kICU4efm0sy42zt1HOgEzTvv9gWntdLFYR8Ox+KaO3k3Ch8oQHtCSHlFRxzJmnE/4876
FdUKeo4JebUsQD2K/Eoahx+TgIOACgeiDFF0ztVoHWa3vQcj4YKxkjrd3F7DbSSEiXPdPDcs2hHp
324JNyzsobKc8LGe+DWI2J676qXV05gNPmrSyRcEuUt07mIHuQ1rKhhF/zDGR0k7oUHRegMEnEaB
50aRZsFqWCmPpP7Me6CgvC2lpZLcoTdK8JKkYQc0wnK8d6/ZKoxs7sWN5bOsO7tvjqRHHQ8f0bch
Ci61Efve754pk/zgTct1Wrz3zYrvV09c+axEsYVhlM9JsmvHHqBleJ1WjiHT1WsKV6JcHeKgO7mz
7eRRg4yvj5e6mG27KaH78Ry5M6CV4AnTxTDgc8+hmA6oFX9aljwo7R3iUJ7bEGt2DKHu23VR5lvt
aze2j2uDFujovFobebGD7n6Nt0+P2vcWmv5ZG7vqNIA5l0tnfCZof2XzwKHUYxR20zScvc4rgnZr
c+aFP2fpQizbcn8mon+ox+kExZGlQs/GxbhM2yaIteY6Lzf4NCFD4aC6T20BWT+kJPlE+5vVrsWy
NYlESohxc5tFugQl+oX78zN8hfNYQ7S4afooDaj+NS0R/rd63/2wzbluGwXZZICLfFHFPAtiUrKR
+Koibzl4NFkqpTcQ/BVJzvEk7B6+Cj2t1mmVqYAP5oNMMIZW9GJz5yLgSXBSXh28zrAYftLCU98C
akWpHGMQB2Skr2Yak5wLGZStjLZCTWp78Hs8kGH1zW6Mwh7okj1moW0FIASG3tVxhv6Dc8VKI9l6
7Q0OBrA66B2nUIwUgLTe0alT31FLHQvbYhAf9lr/nD17QMWwTT0IrEhwMKwxYKIxaNeXKTT2x9Iz
G1hRYH3ZCSFP2B20tCNJc1jZ2rvR7eJcddzPW3sK0/o2xMQ6OVWboCg7IwCPGAsN0BWJlKEpzrM4
a7hVl2SBoyyAxdHMWeC18K+SJqmcSCw7K569yqsl8IrBivaIrUDqVuymxrG7vVeHDtCALsmtxGWV
jEJSWu4QHQkfAUt1dZv3TRBW3cRuOskAxZSjOoh09D7NSb305WwnbFdj9G9PA/862e10bek0hUUy
6f8sWajyL5bbjN+D4wOkGWWji9Bo0bN0i1prel6gfM0v4bx2dyE1uko2mIAOIkCGLWEaNPU1CizH
71N3jbw31BoQouN+VzV0Aj7PbrG4IbSAyP0tdQyTe98nw3UbgQi6Jhgz0dCl0LKmXzJaQepOHOuA
GZoeBTb2WRVS6ZWxjYMdo38LABRqjQdmOlNatg6z1UcpzYauLvw5RNK7rWA6zTbdhzddj623nNJt
OgUpX9MUUqDAnKgDdSU5kNzzAJhZq7t+2B4PXwB1jc8Qqg0VxDJG/Iwbz65f8k3VZ2sLp10zh8TO
YNMynunMJBIV0p67seY/MIHQYLYY7Okf0TbInMXQS7Qjzk4tBncXGEklsK9PkcJqL495bKk+HeVC
nR2aTxi8sFYH8xHM3/r3Wo9Yb3W/JOIhwrRyU8bIUuM9x4aUuRcLZywGLnFiQdduRhvaN4mXkdZY
gANhZ5bOrXIMpNNMG6TtOGLvz1tdqJXQX7NtuUsqNKJHNm122CKZTOZr3XcGiZ5J3J0lJ6cwyZYU
tevFKcNY7Em5nXWJu9oDShUuSOHAYVsa+YrEd7vrsRAebJhBoFMbnQO4Qduri0hFHqnpnsG026Nq
ZeC930ZMpBuhfPYjq2itTtxxf3F2bkjC0vFYuKvRKa4aa0Od7y3LT5fMmKIwOHSiUdk7q7bjHyqZ
m4M7iwDBIwruQhWHSLZNdNI2S4rZB2WHoceVqwUJ1rYy+MuYlsJYzbWykYbRE/rR9k6MU1JFesb5
3S6w6F0j/5BMIWDs1fALCeW4G4Pu1ohYjNrN2qoPlp6jA7TNogvxOlKYzXSftLPraibJemfwko9t
JJqzjyzvsFLW0hQ2xMtjs0oL3W3uF8vSYl/CgStdePNqpttbd+IgGx3L+wjqOCz6RAxHxM2kEJFS
v7Bg18soovgzDplbbdjep7lP6APn4Zg38dS+oM5uzoMFaM0Tdl0sbqsSlIJWGMJgUDQvED6orzOf
nVSAy3qEvVB49m0ZK2gqDljKEGGCewdLYMLctAZWYFwqSAkxUdiJiooarkA5T2bvhCRpfJkZWV/C
KBHfvrOqPNC+89EtUJnrObzEtqSvL1ZPepbDhnA+23iY1RK78sVuOBrfAxPXycSIi10kGDZQza4+
hTR04xEgZE4T7zsdxhDiWwL97OFLaTvH3g/OJ6SuI13fo0W7+5HH7Oho0T21LqOFF2j6Ag16xXGY
bYh0wlrv/QbQDHzGhpwtgl/cro5RMkQzfx1ayTNucMTDDnv+MfConwpLwBovHeZ21vckiNftTkaS
ZQmN5xODmI2z4xSD4Wcpbq0abxi8NK4pfZul4Bq7EL7XqW1DPTxtFmerfGgPYBk69nKpY4Iyr1HE
R+vAmTJMHtpfCWyiRYovA1kYb0dNqyPnBcjNcBlbF1Ji2gFaTQBHZJSq6RKgk3fCjBv8o+dQl2Pr
WHHGRN1Wc+wEENVq7WMPRZfSAwxPdrRbxjitIcOFKVHh84O/odVCvBsE0bdj+8vzuNlDDZWUTj8g
rzLLRLMGReBHKN0OVRKZD0rw6OKtGhLFVgKlJ1HXT9QxeHlRBwRsiG+Vx1xPuVjmCJUH5NJ2vtPB
FxRSYyjcalq0PXXifGyNu6cg7CD7S/ybxyuP0cHywjtvadUjV579SSc0XqwuprmPdLqQRoyHuHFJ
0W8Dz7vAX/NkjqOScNMVNgWAKVFUlzhu6A4hs4VgE3O20m7HDULRZBE56mKktojG5SDt8dIkGhsi
Me1D08xop+kaJb3xpqiMKBufaBtYXYq5/3HXxYNfeMRSz0Hf3MrDCKGAxKREIxeDhO3KMZTaSPdb
rD4rWpmsaSNj+zxhGX6iP5GYtIvRTSBe395xDUfBFFSwIafKOE/jqFGmUzP4b35do90YMDm/Mklh
7AbmKfCkWoJasejNu7Op2z4gzy7YvO3CkJ3gWfRaj+INmhZPK+u6jPu9ATSPVkjnPLqaVlBuRRsT
3sHAFQaMBbfzB/XUnLd62U2zzbOe09NskB1g4PCwLUPR1X2SewytYcPoYxJHAMsmAZyy+4QQHHbP
5AWVCdB7dd11P83oegKy6IFttnOFfjeDSZtLK0nF/RBEUWqN0obIikCv1qWywlA3yWruwSyNWQfa
NzgS5yhbqX3o9Upy5GcYp7+BpT7TaLk0gV06un+Ce7sEbtBeW8hzY8AyrFOjYwhlNd3J5qONrUwf
mcZTc1SIrier92GsFmD1wVrVwQ2DIlBEE7xYHO8icMg6cTvlEx+eozH6NMTa2TUB8056DO0rM5ds
RDrqC9SsPkGzycyA2kyv0GNp+j63PXy1SUiSWsz6BCTP92tveRnGfL56MMF2tkSDJ0riLzOYIgTT
R7TRHasJyTDnDJjXzB8QvokrLyB9igTJyxqJMxt2UPdeUr/4GwUCwZrX239QGsoCA5hrucILGUkC
7wFz4vcvsY9WKz7P3foLZUtc9Fq2D/F6QwYF/mDF8ZFHW7hkQoGpuP0yJBFeFiHTS5sA12Dx7Ze5
vSx61z9YA36cOQO59lCwy8RUv3jaYFL3ltbyaQgBbKCHJdxpPUgfOEfYjhdMq8qMOsN5uRE7kCtd
W2TnOY2afofNJbK1R5kuWvYcImtNufEgUMPHL2EWL5Nd/e5RqgGUIxfsfCD9Ld9ezQL0s8ORUcdO
pjFRUkTS+WWI0AVpkI7EzVCiYkdz3I7GHLaxkN0O1VVAERRwTJfSIV6KuEYR14XjcyMR01iIkoSb
a7i4345G52RlOPRcZWsgNM2nUc2hj5NpBxkd9BGJXcnQegJl8xv5wTEx8jD3AUmlxQuNtebr5hEJ
NZSP24p29LwGhOESUH7oyQ2YNiB50N5+AL6Jk6AjU2bVzft0K776G08iWpqSyAS4eKD3whuwnLcO
rRL2jGPk6K5rEUT+fmnJrt++57XNx1DdyQUJqzLtvl5H4LaRi4Eu8aV09DjMwAK4H3SwtelBLVuj
ixBtQZmqFt9BjxTvOZVBsgsi7P5G7buWI83Wy5JLgMSgufrF7MjdlIRvG2vySIbwxtv2fBmPYR8+
14nztMYNxnUx0uvC9xaF+qe7WWhsCHEAOacw1Pq0gJQF7Kfrc73naFwXRNcFlg26cAC4OtxtMK05
s0UlJnSfJFIdn1twbbTRaCFJYME6xizZrDSU77spm/DLCPN+tLF1cObOyuaaHGZqviPa4WHpUKYY
CRtRxm/vpmdfS6DcEyrZD6mjJwEBr2yOhtcgiA/u5PY5H7vzQNdibQGLWwlGcL0QzgnqjsKABWXs
u8+VTgPbe+lw3uSwMosBeOhDM6O1MgfbA7H7L5uTOBchyE0E0FAmVvfK180qZ5wINQc7I9giJ3N8
E2Y+c5F3jEhHY6gw9D7+UiXWNBLkM+nJiY7bWfnBPZ3CpLxZvAIZ5GNqJduHDkVTLl34XW/tIZ6a
M/LyL7CRdengsSIJ2vYTyCepXLid+psBiLo2wO6BL6E3VXWyXtMBh1Am3frBdtwrctMpTxQkeTET
wlJKxl+NHpJiaDFxQBLsAbbO446Redz3lgVikah/SdX8lDaFzJNADeE68svVLMl6QY91XJOMDvVj
7KHekJ27lkEvHxy2vEtjDSdXmVvTzwuKZhLA1wfziSFIWAMOdgfi49LduRozQxaNP5OlfTcYtEi1
3S9560btX+i53o2B+But9F8YcL/RO4XfMksnw42eC+zppoWgIRqUt5mXAp2plj3J4BNSDDmSioNz
Z7PUOzaH9m59E0/mXWbWvkETNvvbcNMfiZP/IOb9xjEU7WiaKZR2FqLnF2H7zhuoFBhHh0gCGqn/
83/8r//43//PqeY/qAu70CGLQTSEqCUc+n6jaQrpqL4GAp8lj3HF9jfU+MtJacGf7UcAbnqH1nsG
WcNiGWBKidCRq518/ttY0B9Jj//4K36jb84+7RQwfDsb5Kecd5DxSrf4L5Mhf2As/8ud/kb6dmZy
U4zewOYN327HNCEuFu8ZsfMv/No/kkT/cTO/rauNQzBPWt6NNryktn71gsd//9L+RCyHTPLNCRwy
Xp7v/rZEOmpU3cYhBBke+Xk9g0C3D2yQOFKvgrbL3c10NtjHovj3l/3DS4J+gA1hfUwjADn77QGq
0Q5MexuIs9olXd33AaI88fw3Ju8fnp4X3MjJGKQMAwwPYdf+g//qMZ8sTYzhClWv13ob3uPIEn95
Q/85qvDb1v+Xi/zGzCca4GHtoVPmXtdvcr/MmSVSkOcw4AevSDT8QOnbI0/ys+m/Q9DHzC1E+G/D
i1A5/m2t+8lm1SA5onUyQpBUA5cE7APWiTP9haz8x/cFFwYPUE5sgzr/r08SjalQD0B0cHr+8lGD
ctgk/23a7g+b6jZA/H+v8dtaBw5rGNIwDCclPgzR5mnHhvjskYFAAU5//zcW4D8u9tuyJ0A3w9nC
kyNRVElgBokC+G/rv6zzP67Af1zmtxWIwmOQyna2TEt2BYCCxPlvU2rOH6+BAWXY1sYYJvJ/u5Vo
cBZY4GCoC8DbHmvP2zW/QPTeq/22H7O+QpfhL2v+b1f87a4wBTPUkwzQHJ5MwV2+Zwn5/5YzgsAI
xDFsHyonGMb/7RLDZG7tFExfRdbWI7udrtOE/i6ER17+/UL4w8Dzv17pt/3rkFVzE2MwShsnrjDp
ggYG0XTfD52TiXF2qsQKyV1zG+qxDZwxmecMT8sS+qcFnLC/LJjbff2XaPKP+76NePwjZElfxzS5
yZWRlh7iustQZq+hrHpsib/c+G3P/rtL/Ta0qUa/Vg5ELTNdDi9utp2Wu6AIU/Lgl7eZfe/+31/v
L3f2n8PE/7gzYXw+GAHln3mA+cWNOrgiONbHOvrx7y90W+//9b5gcmv/H9LOLMltJFnXWznW7+iL
eTA7fR4IcEjmKCkrS6oXmColYSDmGdjNXcvd2P2QOi0xI9FEl/qprIxKOj3Cw8PDh//HMRrMu7xe
wpGdmmyNrvncJ6GV/wHBwiY11jAi16QIrrfOihQQAgw0CO4n/XqKbsNoBWVzIXoDIGSGY8KDqIzY
vFZEtesSynhulkRVPJNod0zeDw5QB7ZOK8iKsMUzDdrwPOtsw/skrFp78hVDAv3cTeOKXsmE0ujH
y/uyJkFYsWiwHODkmEh3kuJgn+RrAHv3l0UsbgowJPAEgYVqi9NdEjWLImjx6krbb9Qo3NSy6crU
gi6LWTTlMzGzpmemHCfqKeD9zE2lhi7jzq5qTN7YQQe2os/ikoEk5YBKbxKbCb6p7zJa+23OTFPf
JvHHgp68X9DkTIDgbkK7LcNRYk/qin5U6Z6bl/Ltn1mxAk67uDFncgRf47eKCUgU854mJCdxa9J0
N5DyXyPcWjwxPPJehsRVgDteb0ybQ0wFZBUD+11NhDINV0Ur/Tmm451RFfe2nK7AxSypRXci07sW
w2/ghLyWVxh6YJfdHDxHQbVpteQmTuNPVMwOl7dpUQ7xq60x/2lr4iBX07alXZy4cAvlQY0b+vi+
Dt3jfyZDsDVfqmUSD2wRKS26kT9PtbWpq2zl6CgLL2Vtpr9i8o1rjgHg10vW2/YUThFLRon/qdil
+2kfPMyMDsEqbeQCgAuI8GeyBJ+WGIpvjx0q9S4txWQWj/4V3fhXkkvPC/BO2ja9b/9ce3QveYdz
qYJRRIPRw/KFEYb1nBA4yeQt8pYG5Pgg0513edfecnRqs44ESQbFfOMNm06k0B6mUZd2w5t2S3+h
Fm67h5mRWb8q3XmsO34aOQq4RDfbFm7ghXvHm762B39lZxdt9OyHzMty5hTtUSnGfIqZtZ4Kr8ne
RWqxLccvl9VdjNbO1RWsNG7oOWj6gPZPhY6mwO/oSK5Gw0365ADIn7wtaVQNjfRIW8PtIEVH5izD
jdoOv+DQzn+H4DiHUDZohcSMpUn9XGvKwVc75nJOhndZ4SWPdi5HcJxqbeidT5XUVU61qzd/mO1j
RNe/lTmAh512l4XNXyZGTiazog5D8wxim8LZLINg0ulvnABdb64ywAvJiQO6vsaRvnhALNuUSThQ
ohMnXxvwohxtZCrfsptrmVwhqQnvpNI4Ltcr99uLO3mjks3gtYHXBCRfcAEO8FRFk3CDVvib0gVY
6NEGYpkceQWwkk2zGIk5/wukxBgu5+QWCtb32bG51vbZXfaetIQKCKDjrSVAlm528+x3CU4C/9DX
Y8jvGqqOcQ5j469x572Eh5dUn+P/swOZhuDPRzRxuOW4LW5i3dXdZDfAEF8TTXrmvUozmTvjK+UP
6qFUtuPhF1JxYAP+XPx5Ec5+gU7m0UorlBxPv1MjzrJw469RTS+6nTMZ8+dnMiz613t1xjma2uYq
Tu27gZy0PKwBna3tl+DdcLyZ0mVEln2i0HekglL67vLhW1SEYwdlHzgPgGK8VqRU/SzM547rVs33
QXGbKhpV0ufLQhbdiWNYNhcvd4YsqJGFdmMONjYB7Bbjz4anOk+n8lHunV26FhwtX79nwgRf7XSg
2pPnI2l0a933W/3z7rSlT9u1/mDKB75jgGEOXbziMJeX8aeGwjI6cgLxeMhGVSGTObLjBeFvbb/G
pLfkwkDioJZP0AcMsmB1sh5OXTSjpDlIieKPLQ+Btn4Xra3h0n6dyxH2y3dyulZsXmUOjWEVMxRK
89XQR8+n6XIV+GBNKWG/dFvqDLWcfVLI+OPwm6zQNmXZG01feWsu3TMWocpMZeeASCncM1UPau8L
6tt47ACMDm5n3kH5sAYZtegBz+UIzl/X+rBg7JRI7MpiPCsExI9qxG1xrd7nzyZB0VZXN/ohcduN
8yF2o92aA3y5XkQffP4LBDdvcZ1aURiBj9H0Ck2LkfyxpkJxpGdO+ZiXpXrstMrYFaGU306FzC/R
A0ZkTwxnWaPRe/mpeM58Ofw6MHK3kybtwaCBel+PWevRgCdvcoO5kSBVmtuUNDRJbqViBE8ad1Nj
p3DP9FPqOnyyH6skvKUnOPmon1T9kBb2wBxLa7yPNfpreI5Nd05YSY8pUPzuSerLQ5Kb9m9FauY7
BoUz12olc0NOwrqiZxjicuhnrnO7yDd5f+rdqM6LnUKr1tzn2rqZcdLuJgVSFKmkO7cDnPl3SNwL
6uBxfZsNuUwnelwx5mYot5kZNt4YNjKoBrqzpRFu2srq0BubOqirbdgZxpahe32nVKV/O2WqdKRM
2h/rALysVjW13WUnObuIN5vGSD+8MzztQAV87Ynp26rzSgopugTTNmOd+vTQdMHGmept6hR7G4LH
yxIXw1pLgeOUZI+iy7Ygsp2iUrc0jl5/pGHDi460PRpb/97cgcN0twZevnSZnUsTfKSiR5WW9kjL
i28Kvd1m9dfZuMhZnekjhK2AIk1d0vNglSf/SykrN8VQ7AKQHC6v24oiInJQyOBQXKg4+5HJunF6
NOu162QB8P6VJo7gQxQGAsZThgduADjNaARh9Oqd9EE/6m7p+ldVuin+HN5nTw4ohzOKY3tT0nHh
MpO64X+vLuu7WK0DOJiGVdwn1TNhXWsG+Md4Yl17d/CY+5yjV/Oq2AaPiguimztu4KL5lQftmVAR
5rFIoKsbRh60k27dV6n/zrBPu2GQtian87KCS7f3uShhtdU0a5w4Qj86P3cM7hwTRfYg41l5NS9e
QD+XUczbRFao11nHAXDaE3WzfHjfZzqFyHi6Kg0foA3121AxKOX70vvLCi7esWeShaDcz3s5TxJS
Eibnrun8fS4DrdrzTAcY9LKoxcOh4sQUQNaYQhBu2YL5t8LX51Pu+DtgvG7V07BykS+K0GQFfiJy
7Yp4OPxC9u1Y44It8jjadElDs43yeFmNxQIr4eoPIcIdGusFiB0SdQp9H72XnE13wySkm9yHHo0i
35I75SnfhdfyYQ2oeXGrzuSKWxVIdXsqCci7Bpig6gTuhHNMKmXrrxEvLJbwzlWc1/nsEdMbdtqg
ISq+04/ytt77Xnc07kqPxp5jurMepofLi7qYNjqXKASwdOiWCiNb2OFt+Jh80bfMhO7y48ze0e/2
+bE5wKO51W/iA4NXD+mueRft1ig81qxn3oBzreNm6C2l5cXDZJA6ntxhXCOxWXaYTL+AqQLGHFmy
1zI0VaqNdOR5KB2Yhg+3vIK304Eg4x5WvmoTuMotjaIrXmxVqqCZqldyTNv+TA6i783j5FmH6Bh6
xp22n9z2yt6l98bKji66NDDfZjhJmoZFuuOilLWYFn0WM/vSWM+MmFinj3F3VDTZs7o/m7Xi1L/Q
8adAIYgwqsC00jmzQrf244loOnGjQ7LzPYuUo2odxpsEBvF0hS592WZ+ShUuwNKgI9qcSy/maHoK
PfGj0az4zcU7iOIhlbcXAjhBhFKmvdVHuGg6LBlp16s9oCD2JpKz3eVDuKjLT0Fi9KIHZaip43yZ
gwlTKvQFmitGsQAlTvRyJkK4Txsrldu2RkS9ZX/sY3MfXJcus+/pprnmwJEVDjRv2NKqRWq4XYsc
lt3MTN9og1owkyq/Pn5lZjDCNDs2Aqejdd9+np7Hb8bHySNwobOWIaFNFWziJ2JtMD1+G7a5B1/2
FXPe7uW1XjoedKZptBw5QEyKl6Fh54FK2/h8icw0KdJW29dX6uqTc2lLz8UI+hpD25ujMRegAIaR
GMdxTisHYPGuOBchXIejHPq9OWsCVNHn/sna4c7cfmc+h+/nCDTw1oLspfNAzw8sInO95g0KaEHH
tCFFYDxadvVYtOFTPtg3plE9Xd6hZTF0OuvwmQI7On9+dhtMSg42cUshAzy2aXiOos+y9XhZxNLD
zpZ/ihDcsm+YYeIktO0xuLCT9N8qBfya8UsZBrcJ7dPAlnmXBS6bw0+BwrMuaRh4ijWqFVNHc3To
5w9+JW//MxmCH6b9zLS7zBkZKD7dVAza6U6zImL58PxUQ/CIOfTNisEki0ub6zMTRG6ghG4ZP3f1
jMwFXIJfAdPx7bJei+nDs90SqxFSe1KVvJirETdK6+rfMo8Hl+fvxo/05XjTEUiUPT7rF7z/uVTh
BMuxWoZWibXXHfOGyolWdKqHoNJc1m7eeTHHcC5GOMVVUtKmkmPtKjgFtJhbD4XsPMmF+VgqIB1Z
4Xi4LHDRFBUVXCBdMWT5jQOM1YaUJZ7JIi1k6B+n4ZcE0LBlajbTZ2IKA0yCySwVYh76o9yIBsFx
LUO+GHLA/PJDhGDqTWpMuV68OHHnUD4Nj8mH4qBv7I21te/rB2DUPHvlhbPsbhUwdSmz8pgSWzCC
BIigEsAjF4SNbXqnbhOv+30ijAs+qZvwBUf78kYt+sEzgYKSOegDUmTSs9KBLxoN4YNsB/eqPq7Y
+apiwqHO8qAbB+ZeXe1+aPdQsB2oGW+UY3Rj39sftX8DTnr5RJOPgxhTYTZZZFqkZorb13L8yD5W
vfyz83HOX0h0hZutqz4zs+nF23C7loWd3fqbs6Y6FhDgNtyF4hY25IHzosLtN3l0ZVX9dayEoEAG
+9KIV8rCi6J0WXZ4bhumYwo3TDAaXaDDS+E6eeA2MmClwIN22t5Q+5X9W5JE5hwI9bleJIspjNT3
B5A7wUGq86dAsVx/bGh4Y66g+O2v2+O5IOEZXPe1TNceo9vAIGz0BEy8Id/L41owvKbP7L/Orn87
nuRa9rGNKbddg8lJX36yI4iPozUM8CVP6Ni6TiAg0zMrekKrTQfgDlCo16xkB3o7CMV19e7yqi1l
dLEDxaA0aZmMRAhXf1N1pIvnInd209xo3nQoDiBdkqQD33K/1nuxoBLCiM/oFNNAABfMrtep6oNC
BZb0KXUjHbAcecWwFyUoPC4BT7co2gvXIhWFtJNihret4LPeP8bZ75fXa/n7walgroLngtgWJFcx
rfopy6UVn07Kdd1+uPz9C15VZzd+fL/w+83Cn8yOUgfIDYYDhmuafooyqXcziLKKlaO55FoRZtOv
BUcj3XuCC5fAAMHdcDabnQ3cMLRRTGBKbvKt9TTXeFIBVdqsObnlBfwpU3DnEsDFwD2A9R1Kt3n/
aK4RlSwv4D+/X5GFbCI4Gg54SOgkdwm4K1+n9IMThL+0crBUGCa3hEOo8toL1GFIZTU12SaXotn4
BA6aG9wG+aanYWNj7+JtfLuWUljU7Eym+lpmo1XNANwTt1JaXFX9xxNQqBYP/ssGuODfeIf/1Exw
o+BeyaHRsj++k+7U6rMOfIKtf0vSwLssaNEQKK3C6k6nIFyCr9XRMuCmHNC1uX4q5lt/N7uVkGhR
E25qSERoe1TEeYMocxxJabAECwClKrwLQJ9tlENurbjQZUV+yhGc2gBMAFO1J9ntoDIeWnBMtJW3
9EIQTq1N5/JkBEqRRR5GpyvLnN1Hk7QEZ62Pu40qW59LJ7u1TQAlg1ZacaMLL6m5uqcTIKvEeOKt
QNa1NpuAcftUanZOAHJJswEykNFxLzMfo94BPHT/C/ZwJlKwh7jVlbysEOno9Cg0DOSlKxu1aBBn
EgTXEzmZmiZxhevp2mMXN7T9SZ42vGuUcuUQLUWQ3NtMNNJ74ZiQkrw27lE18zqOX/xDv5UoAwRb
aWtLtPpukk3vFXfNHhTgeGs8Xl7ExX07kzvb6ll00vawrWcRcgfA+NIEADQ9BZ7KOaUPUpz8Hs3T
lJltbXVKxZclLy7umeTZe51JLpi6ViWoztw8A4zl99S+ltLrOl/ry10SQ1Ouwb3F8w16ytdiFLsf
bOvEoc6DFGSq31Rr2hlA00hrLn5NkLCS+aCrhd3yvmZ43G2l9mosGgaviu0AesLlpVuMwRRFn/k1
ePmi2mulZCnL6ArEg0AQXrrGrt4DFLRXn7M7wy2Yi1oRt+SwzsUJF0kYJEkYVHhejZqGLanbQA2u
YH+YKX7dBOzVajra6UPhk0GTrxP4+PwIkN12jVNqKetLCu2n3sJmDn1lgBfRcQV4/Ra6t851gP10
CUQO9v1EjnU6Qsy+G/E9nnO1lmpdXXZhi+n0P/nD7LhPT/pxzk+eXP9g7RH8bxBWLt3e57oK58OI
DRDMZh8u65+UHvBnaPSi58s7uyhDhe8dskOZ95YQy0/03fSjzkjxDP4KZDeAc15UrqWElnwM3R8/
pAiOumoA+y01zCf3zQNcwIDqAwoBCkp4TE+wf1b2jiLkZc1exnqEtzENbCQ3FAIu680gLrC8iiWV
qFZ54zb4fAL7+hMoIp7JBD9Eux7JomGur27J8m3U4/A1WR1SfylNvfkN/ACThxI1AvGYhkamOlUM
N9KwG6KN/p7Wl3vAoD9Gg6d4iZfu5Q+tZx11b9z5u3mCHNzajwAjBC5vKfcXAmniAYaT56KhTkXt
tdPQzDAAQkeH9Mps2rugONlbeBfWnrsLm03/hsExnemS6e15LUWxslYramtOhQw3P+sRawxeLxMv
b9aWYAMGNAUcSXGsSy3tkYZILq78W3OTXNE0QqvxrfmSywrdmTi+OzDsLe9C8MmuKnjPOaUzOVy0
yrS64PkNmqqceSCDKox4dw9dAHeJzMI6aeyRet+cZA1QF6DDkj9XrHpevTOtoVOC8mOei54rocYb
qwYWMzF6IO2okVQ31j23tVvv9U/GYdwCxACtbHqjbI3jbEDMyO7LXX+odpd/g6Dtm58gOEGltuWx
LbLa1aa7PvzQar9H1X2NfV8Wo8xe4ZKqgv87VYoqyVNY82KS3f5J8eKd5J6uZ9QF0+u2pwdtO1P5
mfJm1bbWVJw/PwtNImCpjElnlZMreT9AFpzDwuCCI7c3PUAQPcMd3jfbnjdvsh2voduhOBW7xc36
lSO6sTerLXhoX8uZ34YmwlU+nJ7AZNqkWwUgV+90BHz109zkDjLkPgeW9L16YwL6vP4AX14NBjV5
sRBriF4sMKsm0COgjC0wjyLrsZQBQ+rcaFip6b7kp97s+Fwig5ePiqYphNsqg/JJMVtWfAXqzFF/
3+3GbXt32kp3kdts43vARJutugM/RidAXh+rEq7D74vNXDZU8vQqUhd8ve/WaHdVGZU1GPnRbXAy
P2OBV3aS/6b0w37nnL4WYBhuf3em/luR2EejBdCnlpuVwFjwoN9/xeyi1flFQJbl9a+Adi47gaFT
uwBlAhcIk/K3lL7l1Kg3ZfclL++i8dvKWZvjxTcr/1PkCw/amcFn+TR0oKNVL2etvqtpltHvqzvA
cb38+8X8f16hqdQv6CrPUF1WURA2wv/+z230XOU1jvm/5z/78c9e/9H/3Bdfsw9N9fVrc/u5EP/l
qz/k+/9Xvve5+fzqf7ZZEzXju/ZrNb7/WrdJ80/cl/lf/rsf/tfXl295HIuv//jb5y9pBAJX3RBt
NX/734+uvvzjb5TfKSZzq/7Alpll/O8/uPuc8rcPn6vP2f/7v4t/9fVz3fzjb5Ju/33O5ttgDVKX
JCuJEfZfXz4y9L/zMiTND6WkPFM88lEGuGbIn6nq3w3+AmZanTeOSjD3t/+qYbp5+cz8OxOqMxur
Ddm7g6f95yI8fDeC7/sTfAUNNhmDPPuvrE0f8ihr6n/8TTgjZGIJZWyVtiMwoEgFivf7CbqKQlFD
byziqzFrdjWTaoW0cgbeSqHEQDaBcjnz4bYtvDhG6aRpbWqGINGzGUCSAiIVO8Ye2NOrsw34t/Sh
HXrun6B0o1PdEHz9aPrDKVRTYAGS2kvyGUyNC20lVSEW+HQO9bzyvNTIxpiMM74+08NkzyABAXBd
OxjUupv8tOf19NBsYfFTAaXZ98CjuSRJ1moCbxYSwUxyMKoEHT2thoJ6AThcgw2xhaef0n3b7Fvv
NP3FwPJFOXBolJl4mUy6LmzWqZ56vTbDyFNS4HLVr6q5tnzzN5z5p+8SaFqyHWafTWqWr5fPNpPM
tCQkhBr9pY9zdJfuk2sp/8IkgfeXC2tv5AkuuCpr4wS4JDhO1MoD5h+zGOIzU97a6rRi6cLtiihL
kUnf6zPDKS9bQbXWP0FPR87US+KboA5Av6MDIX8HF+BKQDVHCq/XEEGOMrcsQUtMmun1GgaaXFrA
GaKTM26nBkaK1kzoUqqIoCYzHT1GIf7i0UI1hc5/pIK7ABLTa4lOEhmniuyS5/eyijTjppFhdJnq
tel4MXv2sojAZmsOHLFAJBjCIirK0OjMzYae+o6yL9bhf4p+K65h1nj4lBxO3sF/n3z868ppJEvn
9+X8wpsP3tmV2StSGSUKHko5+dcwer5vy+xayfsPl8Us7dq5GGHX6kLO2tOI5fd+d1Tp5eEg3tdO
9BBa7ZUerE3lLlkjsPdUqvCEOrTFr7VKwRJvohYjGaQONq+vJkwSwNltTuFfBAB72TIkAGXBw4mK
iLBlA9MigwbMBLM6O1n5Iilr9i4krUQBL/P6Zxvk6ABwVyZneOpAK5yJSso/Lu+N2MD9IsLG6gjU
5mkaVTDwUu8DxxoxO/MP6cPgle/LdzDD3IFKO7jRI0Xy5g60R6++lt+vSJ6/WTzMDjUKW+M9SHZB
uIWJUztI7FAOorjrYvrgw1XhDdNGDrzyargNoDTcXBb59iIhhmAi0AaRmo51Q3j2QUbeaQUk05A3
Oo8NjClN1d+3zpj+dadB9KIaM507gC2G4HpjsPasbECO0hoHS6+8kzntHH9YUWfB0M/FiD1YUdpm
IBtLHN80vzHM+l2mfi3lu2BtnH5ZDhtERZ6w6YW9/swKs7ywGh/WBK9U5auTpF35SvjcOgkIalq5
ZvJifXY2SBIi89nFFcqqJSwe9295ika08v/otX7jytC20XUi78v75mu81/fp/RoTvaAgdOOz053v
ZjpcKJsJfjBO1TpMSjuGaunZAiid59O2s6xtFdneZQtckzR/fraUSidrVlqrkadCiDhm5OuynRnk
kKE4h8uSxHDtjVKzVz4Tpctt0ceaFnl2ph61HAjZaTABnu8A9jXUiMZeKWivG1WyHoDp72/0qqfR
GNhuSjbQDFt05bxrAfh2G7uwdpd/nODXZngBLm8mbch7AQYkFjTi1g+Gxq8jIFk/+6D4hrG+stDL
Eph60ZmR00hsvdZeMauaenjL28+S3QysKbtdyc4uSgBXhqe2Bp6RaDQ0cuYwksm4L5rDk9NtKa9c
m29sZV6kMwGCrThROMRlHYGd3zD1lE1PkP9AeOF7DbnnX9gPXiu8rQjunZfY5MxW4qRLkgGGDK8D
aBfutIH+78sSBNf7suPgZck8MOd4w5ovgzMJQI9AIMugqScrg7JLE/ldrYz2FgDYlQzM0qpps3vn
wYAccVvSRj6dSrOLvCLs4IS89v3npEhuKf+vOHkhqnnRaI4uZkAAohuxPt2Uid+PPpFhrgEgM5jW
QW7gwfXDAa5x895W4veXl1C8qr9LVDTG8mWVYqAIoBRIfp9nSR95TH7Dq7UJnsxjChczAPwb5T1c
suBx79Id7E2QtqxoK9aN3ggXrNG0w9aJmIXzIJV5HreZF0CRtYGCc696IDyv5S+X7IW8kWZRSQas
1pxP35m90C84SHaMvbQJWM3WsR38/WCs+aElYzmXIjh+zYpMuZRRCszzXS+DVA8N9FRP27ootpd3
b8ldnIsS1g9zCWFdQFSoZL9HaXWbljA4X5bx1ufjMvT5muaVSVFBBG+BQ5PjVymRZ32w32m7FFSV
TXfo3DnN2+3Lx3mSZG2nFhWj68wAaIEKnDj1KqXgCGg1Bw5YyPQpaot2R+9evuKhlu0PreaxH4Px
WqFc3BZDYmoSYhpMYhMdpoPpae+iR8ONtzCxrtyeIlzyd3M/Eyf4K92UhjqDYYjXGDx8gN/qM9If
LZYb8zNNo9dju9GOzVPOc20n3zj7pJyndShZQMGxsqtLR4GVBTifQFl5091XNqeTQwNh7HVVwSOG
HHY+bqZc9laMZ2kjz+UIKjNEYLSJyZGjh1vRt8VVuh0OyntStv1zYm7kG8gvvL+IK/uyztwKxMlk
yBxLFe7p3NSnzgw5Fm1kblpG63nEWzLp82FlqnhZux+CxB7GPCqktJjQrsFDb/3AkK7Mom93lxdR
rHV810chDUf8Csy0I0RdtTUk8lRyk56eiqvyjtmqXbsFbryD4+dKOZhXFVWf5g67UWxX2oPluVt7
/67+BuFZ2nagKTtmQPN2FSfwcpWdQUybm124Ma2WHhnDhtjXl5wvKjxYN3pYt3dwMXTwyJjRHvdR
QBYWK5/7ybagftDrByAmbLD0w3KvdykJskyHZazMo1JhCltZTZVpOPezl+GbRRSMQjOaU28OLGLl
td+KK8D9r2nBYugVmmQAw6TVqolYthEkvmmg7PWTESQZEpUP5q2U7KjagJqxkeYq1R+S27ljc6QS
O+5oPEu9+JjtlZW4ZdE+fxiOIlaodEnq27LiFxTasKnK52YtxpsX7V8vKvDer2/UqY1HcwwRIB9h
uj7O+GHFnXpYuw5echKX5Mybe3Zzy+AvmWONnG7XP7X7dN9Q8LKOM4rg2rtt0TOerdm8pmeiIBHR
hxhaPc40ON6+Q2TM0CQYLZcP9eLdQ6swczkqEzq2+Fxp5Ly0UkisuXuqG6b6rofrZmNutG/9PVet
d1naolJnwgSlZApZJaTlBAqmvgM0dW9Nj5q6Blo5+4A3u0Rn5QxMCAmnaG5RalTJEKOSVquf9VJ1
ByfaQZ9JGRbSCwlSrT77cFmxf7GMP2UKFuhHctuUGTLrbb81XZpH+iv1U7uj3cmLi9241nivLPoR
ldCccJlalPgInKaqs3MHZul66++hBL+eIHtnrtbZ57v4tIk+rBViFg/xT4Fie0oWRVKRVmjYOx+g
6QG7ZeXR+S/W8IdKImQejY1p7JyQkH+TXQiA981BpQEHQhdukrXhUjEn/d0tnukj7FgHp2BPM/Hs
iGHLfWLE7yHapuDSmfczhgr9nPfB/doBWIxijTOpggdJYx5waT2votvRuJB55PmDr9odYhVSg+ku
2efW5jS6l+1z+eD9XFrh4JVj3ThFaUE51kynTTX2B6jEt03rr+DSihmuN6s6/5BztxVlgy/lJXz3
TJ+khxkJFEa4K3uj7+YIkvbcFQe2ZpbC28OMErVpGpIhaq1tVPu2L/4aIPwbjYSop/NPCWwHCIjb
/koJg31dAp4Srfn7xSvszDCEwMYou6JqKxZO3wcH7dAcjL2+k1evsMXl0nh66lS1KBIL+6NpI9BF
Ga+opKg/j0n8GDmrV8rSy5OK2Q8ZwpbIQU9GqScDFl9BoWA9JlfAx/Gy/10JNgkEvDRk9h8aTH+3
dkEva0eOVZYpzTM0/tr6dDNXyuI0a6cHHKhg00trTmopNQJZxA8RwkmydEq2eonfpUFZPpLugf11
U/7RHMqA3iN1Vx2rdzLIbsYVgwOXD/HivXYmWtg7qe0tP6DVh/xILd2rxmAz2a3SFFKO8nXaQeeV
t0FwI1lt/OdlyUvrSjGIhLVK3p92vtfrWmSW2WslkrXgoZggFJmc7WUJiwmgcxGC0RQtzeYqBVAK
advho3nUQBL2PaXYQwzjUVLmNOiHUXGtfrN2l86/XowXzkULJzyfCuYcU7Rr+vgAsPZRjZpv0A2+
v6zi0iKydLYFyCblfrGJxwbwHKJkg0XM7/MuZhJjrQa0KEGdeWdM8p3wzrzepjLWLd+HCBR2tmDT
1Q/+2utlaaUoo/0QIDgp6GJrqXKgf+tOyTGUjG1Pu67RrY0srYkR3khQ6VmT5SNGNa/l050CQpZp
rUHfLXmpM13Elg/wMqrMyuTYSyqY+wKY2zaSZPwhRQrTAcnKvbiikSFkeIzRN21fZ+/T9Ouk0t1c
XGnhL7yyzhVSX+9+qg7OybKQ4Q+2FzbTYy2Xv/+CCf/cf0Pwr4Pj5FC8smYTU8aD9SmoHy8LWHzf
kykx6YR5SXMLC5XqanDqYW8kPqI1/KregLKjG3gC+0ZPAIb6jhdzelQ9GBXvYcm0/4jWcHjEMYaX
Kx+IaPqwSd/ASTGfs7MgZoIm2IbOKPaMZj/7opZmIMfNb/xwk99YPPv2+qa9MQ/jQVvFvFuMgs+F
z6Z0JjwDtzo15jNWbwH8BTe0A72dnvhxpwBV6o/e5RVfjNhA9Zs7rAxUFaHU6knVKUrqnOld/aTc
zBHbc+fmsPjMuH4BVHKXBS46qTN5gpl2QywBPYc8NXtgqGprpOqKhFWVBDM15TQx+wg/OI+hzI+x
0Hk8xc/jQ3ole+W9rR3q5NaIVs7fqljBbMw0z0mzoBlcmuRTg/A2v2v33eEEE/VOhlR7n2yDnbT7
z9ZTsBeoo6y0aJXY0xhanyptk5grc5eLb81zExHuZilLtFaPNbZsr6dbFejy6c+GNMF0NI4MzFer
9GKrSyncZNyVJ2bxkFh5ygyWntOykW18CBS0PfkWkjwMs6/pueikzyxTuN1yZqimVlYxG/+3Vvpi
2n/6q7fOUph/vpTC1VbbCg3M9JMR5n+fgeh30v7fWMDZxMWY5qcccFdee5HGgPYI/IYYPxo+DmT5
96DNXwV757a4C43NuApAtWIkhph1CSyo4Z2Ru4HsIk4Ewmxe8DMPRGheh4fmNuEl8CuWjz806Q3V
3sBrKCfJiIP5NjophTsVcHrkyS8drp8iBJOwhkp2/BIReh/tOglG+spceVEs+8OfIgSLqMauiJia
jr3WUjaxepuSyr68Tst2/UOC2Esj5fZoRy2TXGq1i/JkMypwV/TpylLNR/Ktxf2UItzcjR3oSq0i
xS9NGHK7u7ydaLIwXSAft3mo/3ZZqTVxwjUiZwMAHRY7I/fTJlSem/Gq03Z2dG0An3pZ1Nr6CdeJ
GkvV96jXBvlcnhmE1Ue7CFeKOGsKCbfHqRjH3klYvxG4k776DZSIDTy2rqk/aeFwdVmlFaMTi6mK
npnZCYghT4fWS2m/qTC3/2cShDsjySxmz+aT0zFbTtPTJjby/X8mYl7Rs0gpLcOB5jNEJCd4xlVi
wWJlT9Z2Xjj+wJRT9q6LGDh0H6bj575T93339bIay0Jo/qVN8QXT/7UabVUPTC7gALQw8YrEvO7L
6g52iTVY3sXcI72IhmbTRCIDyPVakKWG5Rj1RAoGtFTgHrmhq+czDpKrPwKEr32aMWLWx3YWbe1M
rOAYlMwOwUdBrFMZcLKD+W5PK75nMZl7rprgDYq4CkLF4fDoe1B65VvZ1VLXpGAC9W94l+tuJR/a
1JWO60WhNfUE7yAHaW9IkNd7itl8VOrU89Ps6Rcs5GwFBdfQDCGgoyWBiWX9mVX3fR57g/Mfypit
9OwwVZXGe76fD1PCyhWfnTzedHHlXtZk0cmdaSJ4hdDsYdDu5/Dn1Kt7SZ/qD62dRa7lQ1GwMYog
8IzO6r3LUl8s+83ddCZW8BRSbvbWQHM7Aay/n7m/gitnPz8l17K4i2f5TJDgMPSMuVdVnV8eku46
peL1Tb8pnDVw+MVC5Lm9C0FDFiiF1qScKf+2ovQuvc8lepqNowaZzilfWb4lC6fERH8GQ9I6Qz+v
TSMOaMUdbSfysibgkRjVhufombGSZ5+3XtwjhhHAd7Gg4qXb5rWUouRGn+Z+JWs03UCSd5lqHMrB
/CBXayQqS7sEZhUz1rBb0m4lHFnHiVWHxlhEme+l6LEpr0/ZygW7+Iy3DWakgKsxdUcMwH0inlru
WLSgBJ643M+VpTDZ5LxAY+CJ12idFlfPpIHGojObkQdBpTHLimnUqCuNkXRswc/ZRFlyY5bpvZJO
vxJQ2mfCBH/Upn4BADMJ094Z7hUlvMqGlidv5a808C8aHtNfLxRa5PQFw+uTKZGriH1qy2fClY3+
FzmcXhI9NMz/ECBcG1JsKxmMKMwgFJ9knF2aQanZf73sfRa1sJhC4ARhECKIg9Y2cSWPZLazSXKD
LHhIg/rbZRFLBj1Pj82IfOyLeEI7CaKVQca/9V3ktlq/6eCCMJU/L0uZnZd4QiEEpXGXSTzAWgSn
Y1hJUhk9aTEn09wiuR/tmv/0O1v/whGCnuqyuEWlWDYZzXjcie1TtVNKvS5x1/lp9YetZ38mvjMA
MGe9vyxHhCp4sQKoo/8pSGyfsqxeGfRsTvdttGfzN/uWKb9m128nr6fRaU535PvuWmaqeaM/h08Q
fI6VJ3sn4ArW+ptWdJ6nRM9v4aDp5SSNiAWJnv+wRu1W7mi9i8phc1nnxVjwXGfB8q3WrKFpowG7
3kIz8976ru6+dKs/6/9P2nV1x40z2V/Ec5jDK2MHtaJlyXrhsWSbmQRJgOnX76V2d9wNcxs7/l7m
xR5XF1AoVrzXn/2u9pun9Pm60E3ldMAwYJEOoIF/+CgJgKY0nqBcYnjzOCdouJSJ29JKcKNbzhAf
khUOFsx7f8xGUKnQ67nAc8DEqJtlRbAoX5iDWvLYC+KZTTd/JoqfiqhAHKTUFc5x9ObPiHo5YvUG
w1RaQCLRCMamXtYnnyCUwvb5pXWkVWYmnyWWhixBGmu7Ws8e7E7+Zjjj1+t3tW0gv2XxyQLGFJw4
6xBRrwPZw14tgrbxsGH/0mHDXzkpP2V8zxpPEfXzt0/0TDD3BOyssMxmnFfL1EIToBnVEAwesI3W
A/0GbliBoqul/+HVzuRxLwGOZ6kSoIKg/i2D/cVdw0PqslftVxlkT39TY3QsC6PMiHEQ6HCRKBal
xwRoPwjgzWJvm7on0ffaElSiNx8aeMix9gbkvz+A8oidaAlKgqiNyLW7WKcGuTGbfwoObiuWBz7r
P1JWaz3LGFolNvJOwcEBZb8EweMrRbVvh1pP62bRutqJOD6nN7O/krqLBmm2PqrnwrlzzPOFyk4D
Fdm67dPfjrGwi7BpGGf6cbH8QsoYPDmfOSVKtf5y1Noo83o/3XWRqgk5K9fH+4cdrvDVmFsAeudn
ffXsOKfY6cGBh+NUuvi4gBir7wafYrUDxMwei+sdWaTCNWIRPvf2Sz8TzEVzOgFV6VgCGmdtuSmZ
q/jaTqOADVX3zMcY+DcQBpXevwS/XD+6QCECIjNi0XVWhHt25UxK6pQGnnlX+DobA02SvZY1O4GV
bvhM9LVQ71hJ/wDxz7uTUq5rB3jLGEZJdqWfwKmknvJiaq7+ZGIqaZ24yohfvQvkrgE3d53AYlDA
QglAzBWH9/J1DGWCOUe26oc2XpKEvZeGGEjRV7DAx9xw04PoSfCIPJ9HuuaeDkCuVf0PIPS4KlQN
/CHrRaqHZFdLQMf0yM54NAB0PQ4u9YjHqEui/mhIrgipcMPpQGFAQWA7Yx3o5w56qSastVhI7Un+
mEz9LrZ6F5FkdP1cN5yOjhUQlN3gwDDjwOU5tZouwJG3C9T8B90l2nwwSttzAEbkamX9YZeJaBdq
U68zidzzyI00yfvaKnxQmrgjk9yFdSFpF8ESyJadgicYKaOOnBEYnZf2wrIxrUsLlQJ9mby6rT0z
/dDy0ZPGvxh3wRH+I+lzXvzM0dBY7zMiF6XfAWMts25bYnuFLIJ533DQF1I4c1ihiipNk+Cg89l1
yM9s+nHdEgQHxi93O0paY10IAgh9AYFlUAxfyh5gcb2ouCjShDO5wkmJrRMIqo1ffc283hj866ps
GjUIGLGojglsTB1c3n0cD2SwWhh1Lk0ByTJPJQBwX1RwVL9207frwjbVORPGfbax0o9sdIE6SU7l
G312rN3g2IpApc3bwawYoHKwCOvwIxQjrZMpmaFSl5SIAh6WEYhz0uwyWQi2uflAz0Rxp6cNSznW
zCl87W7w5aAOpdvkZAQOGLU7V91h4/6o7K+f4VZ/GvvvQOuBuwNiB19BAhf8aKQUW9WwhzFg0E3e
qcGKgAbu38qH2ytrrFKI5hu3vtUXctfLPXu7XYXhdlVLQAz+VNwuPrK0U3ZimJAjO/tJAYjec/8O
XnOBtluXea4td8JjPdt6lsM3jd4Sdvf2aQnRL8IiEwDt9LveCBLP3Em+yFFttZQvtOVMNWmdXqkw
yPFPKlD8dG4dDLmvLXPbcs3H64puWdK5nlxQOSJMaIGkUfrToB0WsLKbIwmUVBCSbEuBA8bMDcIS
vq7hpD1gHNaNfF2xqsDOLdsvjJIeLKxGCHrLW47FArLQ/4jiKxt5rdC0adBWQt74YCs7wn5N8RCp
SexpUiIyky3Pci6Nc/lm0sctuOVL336ePmzU2acdIMtojBUjpG8eNlBPZhr+xZXhvABKhzgLW3aX
DyI187yaFzyIaXgBv7BLcsdDQfK6kK2BMAw06Jg/BWu0rPBZG8sp6UlfFMgRu5ucuKx3E8N13tu3
1AfvEVD+qOnS3nW+zrU7/cyeRLEdz2e2xnYXv4BLRrQqkRgDgSdGmpSwRTr3vLxrL+R+RZUE6CEm
xhusfwC1IlD94aRSMO24AwmlveiXbFjvxQ/h4hRnwLb5AsBhv06t0Ow1vwA3Qwwbvn7kAjE8UzdV
jURfDAQpmT0G3ZD8qjsFVE/19/9MDGeyFpo1/TjjYqlEbzsdkzFMAzxMM7Q//0YQEn9wZAAgX+dc
WatWi1HlcGVMLULQgUVOTz8cJf5yXcxWY8jQ18YGhoxXyC/OTmxW2W0xIwcA4dLa6kpDqEOC7Ifm
ddFfdLsuhHG2kChz103rkFGnB2al72LUNJrkLyzhTCOerNBJURNNOyRSzbRLUs0l5q0DZm/BuW18
4s5V4acgmT4MM6Yj1+mldS9nxXdXczAso2qoRMbnhl9yN9VeJaw/bfjoC8nqpQdj8xQXw4RD1CNM
APhDc7cOTklB+2HBGjH5/IqUBgR72J0RfmC3XhmycBnuBdB3mHK/lK3U6tBlA2THzwuwPIc9uXNu
MwNFDqvEDhT2KLDjiw7m9cPePGsgLgPs4fPTtP6qsyAGHFMYYE+Vwq+mNy05jom5X2Js21IRGfjG
Bwkv7bcg7tGluaVU2jpHrtBAijELIC2CL8OWBGRsaIngE7uC/l6qohuVkVYGgulq1r6ZpL/B4L/o
u7p1SWcy+Maotcy0LirEtz0FAcrynqedO2kv1+9EJIRzhEwnGkgDoUiHDYXWteaRHbKqJJEy56I9
lq0Sr3GuEWfyMVDpBh2o/4gnRxDj9l7RumDa8Nq9jjBS+3ZdNcEdmVz+RpwJzeYaqknaT3me3Hh+
vC5AdHbrDziz504nrIsxfeKzrvQoiXd5WbgFVp/+MzHcs6kxi0QVx0Sek+XY31PIG4gX6yiNO8GB
beqzjqCv7XE0k7nrabI5HtJMKnwDQxo+S+0HRhbiF5X8cV2jLdeHdrWz9nchj99hVS0mm4YOQYS0
fslGN1kSj6x9DdStifEXsaKBMEpFRRyRIgrwl/cEkN6xKgd8ScBHDm8DhOzqthO2hLbMzdSwIwMq
ZAB6fC46nVlDbYIPCQV45Nd9/6EpwKyxGsFY2ta5nYvgPvJlJi2mun4SjclxYwepWJx7CbuTEyew
0Ze5fksihTgfZxdYksgLo/DbmLgdIvtFNJm2rQ8CIyBlgFaOL+plA7gUBgnzTTp68Hn1Q80sdy3v
9dobsf5iFRatwd/CuNda90rWNBXUATXXKZ3K70o8ftUKSfBat04N0FlYrUd9G7D+nLElaqk0sRIX
vl08dWkXmLloLGfrmVpo72gwMmBq8gVXLOUB3VBBtppoVtCUxaOk6m5SixDyVmPiCtmAjfsthvMG
/VAuE3OQrtoLST2pXyc6KfiFbcQLCkaPYuU4KoXAwrd1Q/F8TZGBZMzZHIaEOjUxkEpO2o2kPncE
lC2WJbiirZ1DqPaPFD49Nio7AQ8lpKzfoZXxoSSHqfHZt2qfeJ+knmAj6IadAyAegexNBTGmg5tD
NoDg69IXgeehmoscovvmXl++gFQxKAdRd3prm+qTW+N/pXB3Nypyz4w0RXqDrLE4Jkf7wWHu5Cc7
A4s+K2Q+6FLjwTMxl1ShI3KkuluJ/Mdm9ozMXFOADmzIgFO61LUZLaZSI17LR5+xtdufJuqim2bk
Xq+D+3MIQEMekjdaBOML0f1etOS09RjPfwH35gfQ/VRFiV9QsMwb44W5aCSIOKI2T/tcynrnZ55f
KSwpMWpIid8kMI6TEBea2+5wBCX3Eo2gJQBsQvw+7lChA97KzecOS3DdWW9VJvGNAywVIMgxR8e3
EQnWnxM9x4/I99lOsd0YjfvpS1p4BaoDEwCS3Xw5ZMtHKyg16estcn4CgoFdLIPABJPMnEVrDVCN
Yw2CcboUkAqKXwRJUHjd+rJQNllJs/LQeuxPi2967Xc9yEChZXpZAHxWH9jet3ZYBv3e3lV3qq/b
7uyWUb7rvO5UC5/fhkFc/FjuYaQ9qqhpi7xfN+lznssvct01//67eSGDM3tSTcqs9DnK3z0gHdS6
B6MOpnkE973+0mvHzpl2i0byLJs4dvC5+KlHU3c99Grf3OeHWQgf8IlCfU0cZ+PULlKdyhCHStje
2hmh9R7fFwcbe4rrdav7lX+j+O8S7QPG8hsfVDk6tiRpqAmmHLbSiIsD5tO7OVPrZcFvqW9W1bWX
FJJNsDJLh+pJVOsQWcwaw5w9bsRbRbKsTqxX9qVZgbTPFNjLFlCTKZtAqbQwUeRgVpATkSQFFoVR
Zpd2LFgbGQsIHoAoAFYNbW9go9sbgEcP1hjZ7dD7RIQJdNGfpAkFJrURjl38Dk7V0QbNR7ee69pQ
McIisOo9NcEg9l6ctGj2y8AY96ALLOeoMk4iSLitqv+FeC66rZpesai9dkIjus+C5b3MwgL8IpqH
isRdaaJZKTj5rarZhUgu3FCBtK4WBEXNpe3DLLud7VsFxHpZGbuDU7sd+5HQKUSlwZsIFRz3RiRw
LptP74FdZTV6h9M2SsPV5f4HOPdusr4W9Je3LhW0w+hWmfjPH6BIS2ElXWMhC247kwZpLUcNBTms
aST5uu8+ucwREaVsaXYucnVdZ09mluq47hguskkmv4k7tDQrVwbeoMBeRXI4R1tUWq3oiwXVfpkp
GsCucrPOjUmYuEZHwO788lFHG1BkqFse4Vw9zvN2aoeAh0I9JJv9g6zX9LFUKyZw8CIpnMOdGgYm
rQnKjWl1lOc2tEXpvkgC53Y64Neq4zp5MOr5DyZl93XSiaqc67/BfzbOz4pzKQthmL8cYORpfZqk
o1Nj8SxM8cSum4JIDOc61oekDClyFbynx4I86uovc1EDfR6C64JEZ8Y5jHoA+Unew2FY/U5OmDfX
5n92738Ak8f5CCSWEl9PQlyjTnaSpf6NEqCbW9HB1fWTc/k+S4xFWUaO05qtNmBAih/ybHf9nDaf
5m8R/HisNVol5l1w7106hHE7BnLb+uOyCDT5897XHjwGxcHTgcoiX3PplcZuhrjBiH1iuxPW7x2s
mSW2FFJRH2dj02wVhcFNNG438npiVnQ0FIjKvjZfJ7+/rUN8sG8VfC0wLgdUjGh4IycRZutGrHMp
lnM2EkYREX9AbNnt6y+K3wOFQv0yz6FxQG9ACKT0571dilv//Mx1V9qUSpUDcZL+syxfM/XeyQWo
Ap9o1Zc+4VIG53cIBWing8ECVP6UtA2wRTeMXl9NRNkNZi+5GnUmxI2yXCLWnDMWmEUue8xUSYjK
W7qzy0rxTbsAs5stDU9S3RLm9mXagKMFe2WNuQxvAPhIAsAy6FhrI9RrST+95qBI99Ri9gEd5ifJ
6LNJubXjxIloqpherVvSEeWHdJ9U1AoMyci8YmTW3aSb5FB3mBzMhyKPkqrQgjqru4OhqW2EGMJ0
ewzCzC740Ied1CryfWbYs2AnZmPKb03tUFhCz9sGxjznSk2z6Qq5pMBQZOBWXOlUWKR/13aAv99Z
z9jGeJVv7Ab4deIv3kZyeSmb86+mDgTFJW3XUrom3UjxPILcuU2fe1kydppUGRMWy3XjJ6b/pye9
rRS37oz5ONtWlgQtMDkisMskkY4dlujfOprLX8b5sjzpy1lOgPyFWlvh5np2hxWWo9Ml/z7puBDE
N6bRQ8tiOn2Cm8WHNUYMbH8AMA2IiLr/x5FvPMTz2+Y3e4C6aA05wW1XNYaMpsHTtC/tv99AvtSJ
C9SmvhpYrq6wpnoKHrsnM3/u64frF/Q5j8c99wtNuCgtSScHxAXQBDC0UbZjCWpuZrCmbmsHCBuT
xwQLBl7/CkrQCrRHKMABtVNUjNo+T3ulWltnSD+d0pljcyqzGDU6rMwRP+bkrtFSz7GD66r+GRys
x/lbBufYzBLoB7MFGXVhuxY2XPRMIGEjYbkUwTmBcrQZ0Mix7meX2mmak8dKyw/a4vhkLndaYrbu
pKgP8jJqXtpnKUAEnJfrSm6Mol3+BM4XJLZJq2EFzS++ZreTb4Wz7sb3TqC75ffydritQulbJRAq
OlnulbdWm45kBIzlYo5ekX7V7FeBVgIJPCpYSYAmqa5oj1mJvRdWo3iVh5+ooPXd6Kv+vJO+JP+Z
VnzlrB1UgJ11sBeVVXuHggOmF4FLCMze4F74XLZT18+4rIq9F2nqDsjEVFvwxLdio3PD5wu9KeZB
pHaAFD0yD+r3Kqhrlx6dz5rM9B0sTwEqFuWBCYLM/8O1/PPg+GFTCVTSLebB15iMNq6tRA7zlA/r
w0miLgtW55JF8ROIm7tiP+NFJA86wkOPnsajqK6/0VO4eBbGehNnDiZN+1LG+8dvqfzyi+4prvLu
YKBi9M3QebACKzI8dVdGIjzbjRD44uw5p9M2OHqG9U+/63pENZmrdoe6fFLnH4IXsr6xP/3478Pm
XE8vl/I4DhAkH5xXMrhG6muvRpgdCq/G8Myv2DW8ESAPmds+ES9+FC3BiUyZ9zva3DBTwndkSecn
RR9fa6MIKoPsr+spcgScq7Ecas4shpomtQ9NzvyWCMtO60+9cpR86aeLqTyXK5h9iS3T1KsKX2Z+
/oS2CFBmsYU57xkqqMAZfUfJz9JcEXTYRqntwlj5FuJi9fYw9Xiw+U3z3chQoU8QzigP8d1ahwfa
nOC7JTDSPyYLpqJurPWzNWZphLFtLKc9aYrqY+NVUAlYrfDa0XLRBug8J10usH4PwnWvaSW36HZz
/K2hr/lMBKn6RoPr8hhXWzp78w3SxbRVYSvjoUczvvWq3i0ZqpdlCDC9ZQZz/HhTpYHyqzNd8/9R
itpKD89fP4/n4/Q6MKR6fLasJ/VghGjLenGovmpehbExkY8TPA2ehJBOdV44DdQ1+loJUuCmBVOe
kPD6AxTdIOdnkjiz47SGSoMz38fp4s6tFuiU3td0eB2XThDYi8RxbqWWS61BOgqqF/Sv9O7JsN9t
AM8NQ+Wa9iKwToEP5SsvdZ2UjbM6az0CxiXYnDVgIouhaUQxGl9+kSu5aq0VUwM8ZCbs0drNP8u7
NOxD03XgcO7NXRpgren6zYm+gTyQu5TFziAtUG8InY/FT1+nL+j1eRhDBTV66VZfVqtUfqQHUeS9
0UK5eIk8FZc55XOerwxZI+jek/h2UH01GJ+xnYowpLhRgN/VuC1bcVKOZpi7WSiaqRQ8Dn7ISJGY
NTAMSPgOWutLTW+13hIMR/wfafg/n2CL8zc6gFKaWIeWnQ84twGIawCSRx16BaBmHv2uBWJobaEt
cYENAzPbOiy6XqrcHJfBdTJX85vI8bK9zLzadI1fkomFG1HnTfDBt7jIZshap2lkE+4mPhEAm1jD
m2oogi+T4PnzVRWMbWLbcIJ2S9/cpJXjEUcLRkcJzPhgjCIPKlKJczZzlZsm1twBDpNigB+7A237
0DPRwOCmKTqYoAHrswGGac5McuakydhCp2l6kgcQHGCj5fpL39TjTML652cfvqrL0fVf4wfaDC54
Ld1F/TKM/5JyFMPJeNRnUjgDmNRcKfMK9Eaz85q0dqRhPgTtU4EuotPivjdZktt9MXWYX1jYrdPn
B0OeBSjQIhHctUvy/yaXKub1SLO3WCMIRUQXwkWtklbImcZw5c1i2S5ZrC8ObcETOX2/fvHbqd7v
O+GXSFmBtoS80o8AXxRpHSbWK0wTjVNYoiKJHvEUEa/20lMpRdclbz1UDdsNAPhfEf4/h3DOTK6Z
07EBBSMy2XFgrlOiCQ3akClqhtk8TanxoWKHPrguc+tUz2Wql2beYmdKQt0IpStr8dXm3Zxr+AVR
p28zjNRAGqxrDiCJQL18KUbPW9vqkzUaz1wrCZLZlRTX+UjgWbE+vo51pKM/K75RBXriF/c10IRF
mKpbETrCVQOni6ULbM5f/gYaJ3qCPSoYkP4l6VlA5l1n1K4CpIW/OFMMCynGioVv8/vxvYonNo1o
PrXGUc529sqUSkUY75sXdyaE8xzl0qbLNEOI6dxbZF8A3if7dl2PzY+xhv1wQwEXDxb++Uyjd2g/
Wbi1dI/iQ/MJe5u4j9Tt0Rb0KYqYohBjW6vfEjm/HuvN4IB/Hhn4THwrfm3tHh8QwTsTCVn//Oyd
lYRIrZnPeGeoIrpOLMWhk8dqYOiDyGltuUWgFQCrxzax/MxnoU0yqwZzoM9QjGBee6TlJDC2TQlY
Ysaop21hAIJTJlnsdjErfG/jPndjq3At6ZfADFYfwCecGONc+V/NlZaXM4OMjHrclMgf+kD2+sc6
LIAis3gI6331KKp4belzLmz987PLwU7sNPREBzBa3R8B1BMAkUvwOdxyBOciuCPDd6RbuhgiOpUG
ZXpfm0qUENttx787ObAzYlzRkP8Yha1o2Rvt8j+Q/4vfe/XTdLQ8K2pXIqu/WKHGa0UDDfyrKNKD
g/Xy7JIsVZNc+RRnR+v4IV38krqly4DpVfkAyMieSrTCBee5Ves5E8unYpJhwMzVERMQJM5dUHcN
x2ymmJBb4rF4qGqF7VlbqK070tQQTjpvG8w/Sv+RkaH2C5IYKG09TT5QKVfqVC1aea6aGz3svDqa
/iKfPteX+2Yykki9UsB+BitB7eqx7Rk+anWotTeVKvIgW87qXBj3+ByMS7G0gTBNKwOmzIEzflBD
eb7+xkVSuFfXOIqctg28yAx0ypgCVKkm86NqUsHRiS6Le3pjVztZK0MbY6bBiK4YaruCSFSkCvdh
tNGVImNtwR6awTOUHBwbXWCNu+sHthWrnV8LF0zEeaEpRIXV5TSo9UgvnlgFRmUTw/VUgB6qimRx
sXUDHx8PK8MK9QGbtK+/TbKfDX4bpWHxkD5hN9pfVv6Qm/qWrlS23nTP7vM3WCW7K99wAtdV3xgG
v3AzFudmyJKbNF/ZWFZCQCPsnjTwywCGvzlJGImWohGTGwmIi6v7PAA49rOoHyAwIr5PHTcGzduV
1GjOsDAu91/TuBe8h83y8dn98s3pHEtdtbN67hUjbsVJ1F7WVpkFriY0ew66YGJkPbI/P7H/ODGb
cyk06UC+aUKcfMh22pHuqj3bF2EvmGTf/PJhc1rBx1xGXMI5k7hPrYl0GaryXVdaaLiX82meCulG
ZTTZk2zA9st1Y9m8qzOJnGPBFKEGfBTcVQccFrlUvcz4mwagfiaC8ymVHHdLagOEdInvcjl3J/qc
adS/rsemVzkTwnmVOB6trmzxjcvw8qr63dbynVIJUk/R9XBOJSPYhf2E+pYAX9Qo76nzkQErPV8E
ckTKcA5FtebMMusBY5HdUIaUFfI+yVkN7gzMGMWCkxNZAOctGjIp07Kyn02x4mMg89lZZNGO+6ZC
CH0AwKlpwCTjTMCss//hH8MYT9RWy609FHcDVs//xprP5HBWINMMK3ExnikWYkKrru4dyXq6bmib
SZd+JoMzgjqu7KJZA3rlrv+qrww/T1agRAuQYdDXxRxOGv2NROTEMjgTdSx2cjfUqtqU5JWEB3TX
fO2/W7ssiDH4o8yu/KEEeeD4Ig++WQ/Qf4vkQ8baVqg2/PcnpNsvtqu9SEEVSIsvBdnK8+q3GE1/
LiPqIQ9M/irNPBevXAbKoFdAmzXFPbJ2drXEwiaj7to48+snu2n6Z1pyXj135KVwPj/cHbtXs9zL
9OLbdRHb5nImg3PpQE7JlKmFKmpklaEaKDsnUB7mjyHosHhWH+qTKEff/jaeiVzVPkvRshILz3R9
BZ8MRt/HE0nd+HMzZvYxK1ZOnqj5sekYzyRy73uoKCaCJuxnoih7A4S5m6Q03hw6vjWxcGN305ec
yeLeOG06ZXFmaFfMD0UB5vL6xNi/XwtGCHUmhHvkckLyAcgfeHJLjQnr7wA0b/OvWQGUymbyrpuI
SCHO29tjJ6vjGqp285NdJ0A2L/xMXQSdmz9sfeXPXCuXgBEyUOfjjGJJ4tju1l2P2ALKm5LIT40q
opkE7MQfgRInhlOGqm0mFzQd/EI2AeBgOTsjkaZQ0zIj6BRDOSQj6+8pbdTap3KPEXaswUXjPHUP
ncp6z7JslHUTY3GLuIk92pTT3kz09JDV9rirGBhPh6Rt9gaTm3sHyzP7Ggy84Vj38cGc0jgclmQ4
JjKJvy6KGj/j/099ppjjDh1dUPkltXJsUow5qDolQWMM9d2itEpI9NS8s+1kPHXOYIf6pNiBBFpT
wEQzV6n0BQApcfqrRSv8yKa41Vw7oQCa6nO9cqnaaWCLjPU30poD1j5izWsnUt1obQwKYilJXkop
hTpyxYoPqxxjxHb51H7MadvfKKA4OIGjpdunpVbdWdhCKl0wP1W+qjD2tpgZ+2qkihqmvW7eV/nY
I/iobbvyQH/ZvNQ1aNS9vEzy5wYroo9sTvvHwrao5daahIGrFsl+641LA5/N2lb5VgwdoBzGuDTe
LdAEgHBaW7KoNRLHdQpJv1dNWQ0NEnd7eVC71C2wYFt68ly3rWuA8AYb31MbxEayYCsEKLFpKrfe
kjZr0VgxA0ypY/O0Y0tUFBoJQb1CniRqK095CvMbdAAHu3So6xsqS/qpHCTLnfR5Sl0dPJIe+lOd
x1oMYRuDonrgSwAzTdvrnjwwHLWEeQ3mOT3Dtn5KjW9AYmRHwNKTfVbW+X4sSfNm6ssQpcAEW9yx
L5fRY/qi+XIhf5PyGFWOtE+jTDLmKOuq5alWHfbTSgf9mbXd8DLM5eK3mCULM1hX5knm0t21emcH
MS3GUE9m867HXsPoYglWf2+lrnihDZnvoE37E2j4xDPSup9de6LskJCseMYFlZGxIBMdcsv0Jtk2
7wBelJ40UieBIlvSTTfH/V0lKeweXzzzhkh2FSQtG0KJyG9lldQ7ShflsZTG6QC8fXvHNKfckSKf
d8rSA0RdK5xosAeg/GvO5DGSluvKZ9Xv0rhR7ruG9qexlJQjvEP8PM95By4ucwI90tDnd3lcxBEb
4slVzIGGwAWyAtAyJYG+MA1NT3lyc5TSI4sOgHFFWy9SigGJltnTfT7ZwE2BKPDroG2AwXlrNxnq
dAKraR6VermEqkEwvVhKGA3P9ToO9QpTDbWjq5FGUuAbM6XazWRs3Mwo+ygeqQH/V3Q+6UvrhH+Q
7YplUL0lNtKbzmk0vy81mCW4i0CqA548r6azBjBWrDgXDqk9VUkdz+6YHZhOrezkwjB2RZdkNwbQ
Uu4HeZi+2UvLHs1E0g6MZA0MZED2nnXkBvgd4/3QSxYoE1rDm/LUiCZw/Dy1MfYsAMfp3NSRNU/R
XKX+1E+HTFXvOsUM7YF+jSnFJQKGGsOUfdwfsXwesBgUM0b2oKkfU2zva/3HoKBQpLK90qZfi3i8
7Wl845RxWKYzKsS2swMcyY5qgHIkNMiX6WWUMDgBHCF1Lg4yKd2VTYbqS1Dbe80YwnzqkOpMAbXG
vRprh77vb6eKRkNHNFeLrRAjwTuMmAQlFgZA83WjatrXzFGjApt+bDFTV5ObXd83710JpgvNaH/G
xgQ0FFW+k2wrpIXl+LRSY3dagK+dDc+xadzTuT/KCNFcbCCEIF6/HykGVAfrYXLIUV9MHxV8BWRi
xYeTjliWaJxvfb08NI12UDJ5CotODWnXHHN7fExysu8GE4gAyV3ByIvclTsQn9uuM1cngLE9NcUE
Wqr4RZXRkTLrFA6+BHQAmP6AQ9a6qT7cyPLj3KLkwJzKnTFIrk1MDmWm3kmy802l6a056rpP9OF+
UQvsC2tsn9Hup5TKvtObu3qpMeAOAJjIlEa3ITUwouTJcAq36uI5O2VJkX/BcGzhqhZgTiZQVXit
YTw4Vq+4naW96eqCb4Ksfq1oAzJM06SuTWf0IecZfBiTpLvKorykNmtgRX3rJvgk6TkwLeU8nDr7
VioNuDVyp5bOx2BM3y3SniiB/gQgP3AzBcrCNjZO/IL+RKvu6FTO3aTEd6CqfF0cyfQbDJ67aaI9
dtTZ2dbSuciHT2Pa3ffAv/HavmsiOhHTMxUjkufBZTlYrWM9UOXiLnG0AzFiP477wEE0xdIKgB6j
ubbfiO6aGaKerB4/UowoeUtfRNKcf8mT/Bszp8OygteZRnFjzXaUlw4NErbcdMv0rHX9iajkoZzn
xs9k/HOl1OHTKNmeWZXHctaObV/6gwGuBGanwSQld9gEi4ok/jm14LzVdHTQ+gocnIZpB84AHtWO
Wj7gGDOvkYpwrDJMFKtV5w2mDDK+QQ3qRjqhpv9ajdVbuWSejq9p17QPDWmAkATQVKnQsKkOrImS
zq9O1+zqHIPjpYwWKwbmSTo9NxPuuUza3K3M5WdCzAbwME4wEPnnIANT0qYNeKp0LwYQaMLmG2Oo
1BNyliclK1+x/DP6jRkP7uRkj31VdC7YLsI0Byx2V+ysER93AHsapD9Iswb7clrHh+FUrqJb3606
u5klTfYoMB/dRU4/5BSNHAu0uNL0viyyFjWTxIKCFbcO0dfQN2euMffKHKHIniMXZBKq/CbVyJ3c
O81HCZj6H4npVEcgrqngjldfOqxYe7CQzq3xNzwAld3Q3g6GQTospFi8Hj2et1Kfu6DAxxLztHOY
GcVhweJ1BwPJE/uRIkjYsYV0fiKNfdgxE9wsUsfcxu7RjleSY+tg0Luxk1sFf6lQmgg5yR0Wl6pD
PU+e2aRR7hQByVWYcQMTU7tI0+ddU1Tg9S5MxSVZeTtSNXTIcOpGeNG6e5z1ISCpclvK1b1VY9eg
mYBC81+MfVt3pDy25F85q9/pAXHVrNP9wC1vdtqZvtcLyy67hARCSFwE/PoJf90z5+s6s6bnrVx2
Op2ApL0jYkeE7mAyCgI5mwZ/wA/40M97s85dUe+wJzUpHSiWObn3FCnqlotzzSiGjwd+HMK2nGDT
S/V+UPxYdapoOMPiESoj6ttGYxYQmPD2uFF2EzRJkCLqGhrnlr+4cshQKfQpd4Ky3lCatuZ1mKIS
M60ljVoXGTXhT9YNGe/XPN78l44Pe7pteHLcN89dy9bWT74zwL5TiEJ8A+HzVsJxP0vs+mMUMCdj
2rmsUVTKIXqkijypmKk05jAXJlDqqqpYgz9M7MvACc4datC0rfSnV9UfLCTPISJ6U+MZUMS9lya2
q9N4Se6rKX7x/O08ihAqah6U/jg8NNa7SpRGjsNxXLCnWK1vkpyjGTkAznCftPRmg+UyMPv+IJL+
Bhxtk64h/TE088UGdTGNQc4QAN5gJ1wE2Sff9F0vTqtj19Ssck25yx4Wt31zOQ9TXRFUW3MAIVn1
xtbufvO2A2xMsorYi6T+fc0WxOLYBdoD8kOI5By26gcdEngN+90MvyF+H5rqq1LIbwtW8iPxBIzc
appz49x3icG5ZvghcecUFf47vrnrVp12y1uIyTtd4ThIQnkT+tvTVpuD00MHMKrljJHxA4CAOwej
93bG4+vd9nGbu06dC4IKcMUuMVVO0Qi8BV3bPmsm74h2sWAEYZAquO+0KqkM9zSofsGWZldvxuYJ
wZv3TvMlXf6hKVZ1TKcnZAS8sGpd00iSu021XyEZNhhRGWSpJTlVU54YXM5QfuuIB4G7jjlBs5E2
7RzPSVsPeRd2asGN1vngwOU2CICwhsGRCCLKJnCRKLSeiAiSvXHoeW3krna6k8CwOC7zA6SSO39G
lDIZckSoFmEEtxid0HTd5tOWmC93CCtsq3UZcPUQKve+ZUbuacs/e6erM+QJqwLjmg821sctbK/r
EH85y3CB1XjGKlpopz9ZyaCgdVK9fixjUixx9KCs8wNBcohw7nZV1++xcA6mxvE9fI9nQTfcTLnh
sCg2OPYmFV+ly3Ifh1eL0muOvQrNQlQ6TngYbVT4eiqCWP+QcAFN46i5rqFfLK13QlVfhBU9d1G/
X7Y670mHCp7fLiSAJ82GLbwTo0kr35bzBOGJs74kmOXLEXVFACzgYamiTCpT6M2i5RRps0QInKow
UCj2rUCgAX2iOLfG1r2Yil5XOZJ8cw1oiKV5obD1xKunlzHCYhi2o2KsTYXWWbNuD8iAbzJrxkuv
gGBs0KcqWy/oeiJMbfk2jz0f2wamgNCut+oRzd9V+3HqVl06MPPa+DjtLdDHlaZOzQBSmJ0Xuo9m
0ZjE4qiEf0UjzaeG5Yyas+L+Ieh4wZLh7C8xglO+Ad8p7eUXFkAx+366RUtaE30jHPS/3E9dLnYJ
h5VQPV3U3Nw7Ct+vb5dwO9ayeQhlW6huSx3HTWva36rYpL15jEAaunZ5tPyHcH9o76H1151y+udx
TEoFwnviSaroc9j/cIePQTS4eGHGLeY1SPDEJ5hBxcgRn1LtvRJEmEOYk3TyzGV1nBxoTjTceVqd
euqs7NlRj7RO8NSsf6QdsrnDzPpP7Hc7398OHdoM13lyZravhT2GI1Rb6LFuUOxgF4Bk1bj5PHwF
GO2NG552qgeJe4/I8dS47TlQcHKIbmr3fdKkcCcvG5foOpvtPHhV0Wg8oAPPXNJgeaDn169tWxU+
I0ctGzhafDG0RDYaCtZfaze8QWN1l7Bnb7sHG5bSjt1xpoqke1b1it3SFCFKWxAx5RLC5iSAc4RD
MgdxYAw621a9+UNzGzka9xoOUt4lwLncIK2XS7Qa7IC4WBQIzknSuWTTzw1naLNhAqrdsOoQIObi
sKMVqIRu5+PaIjAuWygra1iaJEgJFN9NvXGPwr8EY+n4EqDrnPsesh0Pnnia+FuLpIaEqkLoulyb
e09j649Kbw5zh31KgMDhhmY1OKj+7LW3QXOkCV5gMPzsdzKlWuXUd7Il+fE95zm4VbrCLMMiuK1n
Tyy4c0hy7caXUe5C3wd6XybjK6Zq06FG02iC5LCiGE+nYIFbZ/wzEZelnZGH3O4tOAQ0i2fTumXI
6iLi+ijms8vtUfu28GV8MkF8M4wMq2pe80mNj/GKuTA8XRCNGniuLG9z2J9lZJ+H5MP3bWoiXnBR
+elaT8cOW7+/yqKRT1Svhyril7ALHlYGHl50Lx5ByUN1UfMNfLlJnaqBaH9C2IlzDCLEta0q7cIp
qzucHG2zJ+gomuTW6sPmjIWSa7nZ9RDCEyxdyVwsELEOXhGzx8R+rX5XyOChD183N8j95l5F92w6
bskGhbdTDFV06/BdFPDT4GLArMc2qizuB1aMqtIYKkEkBZR+0h+Vtju/xWSImxzj0JwIbkJVS5bz
ANMG89M046+W9lBP0P61Hx1QqAmjIxW/8fEwN9q/OBZIAkAP3X9FRGTCF2WIGpy3Btm6G0ba7Am+
uo9DPx2tlqWehxsFBhNyoTSkUG4ln6j6vTQKlnvd0/c5AgSHkOZ77vXvrauuRi9vm1d/f4o+JY7T
ZnQVV56E79gP9oAuZOZV4yUwI2BSH+U+h93CoFCUNvxXvSps4gQegbydH5WHH3YrPedIpbwlVbRP
kvYG/0bd1Dq3defAxuc20d1+sCMqYByeUt0b10H+CUmnKIa8/KyXwnox7gf/5bc2B0maGcAI3rSc
q5WVWoVFhZsnDMdhg+2eY0oqmouxE5lqxZHz/sZo+F9X/Zx3EbyM+remu68Yf5y6+WOpYDeQ1HsK
ZAXWvQVOWgyz/fIXTHK7r3MF/7FKFAATSQ7PgdNUodjFc2kD1M7mEPTytqXkZlxDAH227Fo83H1E
U1cvUyZbno7R2+BFp3rjKLChZ2qj3K++o7ZFVjtfgLSuDm2LFoe9ty5FZdFhWL9gsw9jJbx3IG56
hWMVC8TXj17zKbCPoK0sPbxirSCvncLraJaj45C0Tn5q4qWAEG+pvY/mGEYIORzI0t5iANG5xBL1
bzDh5pNkyivRF0bV5QSNsOhwZIQ+3MPG5WFm8bEjyeMSmyMK8YfQf248xDI17AiQMl/cugjow5bU
OcHkT9TtfdzYrZ8LBLFnjrK3ME5/bmNVtp1/oOoJ/gc1zJf1feBPJ2g/MCFIc1kF7ywij0g0xqwm
6lGMZjki/t7umlPM6S3KjL1P+tfQ/TY6rnNEHd0R9gjbg4zS+iBnP6WGQrJSLDXQDYpZj7jCVjoV
FbRGCYc4t9FljSa/636SPtw5CS45csKwp2Rj/GBcVQzeDRnJoVPq0+sKv9o3Lowfqw9YtMe4jOOe
Wu/gJX7RbiRHS5cOjtlXdkk7qXFnqzx2plyGN4PsIBajFmVjt1dYAZF4CaYJjw4y5LDtBNsPp/Lz
ysqbrh9vmqguuhFVWAQgITwY3DPNFQ4R5G35z5TvuGAZw1GJ/2wRArOxMN1Mlw3kk6HGcLFl+Wj+
0X4fK9K9enDtqar1ldB4x5InucC2m7s/nXo8alKXMYBDv3p2NbbSbTtpB6fWshzcddhFXJYKSx2I
fmqFP+29JcHeTtAB8y56HVl3Ftq5afS8oIUeP6GKOCzVYApDoUAeJnLV6/ALVhAV8uqbM0IYUVSh
UUYW7qdwEVkf9Nc4sg+swqddY3vXW/EI45arD9PdpKcfTu9dMScLx47laaoR8jeWND4zd3qYoivo
iJx1dyR+bXGcmOEt9EY07MjW9toDYzjhfIq+HDEowYmiFqAJjO+cW3dZMZMW7OArUjLZ7lfza6po
riMnVTHPwgroAc8iGA3H7U81b4W0qojxZRDa1OJcSBzAWB91RUoWvk2z3UfJOUJTjRzakmMXdeJf
I64nZKqJ0mmE8zeqNXhRnbldtZPMPwJRA76/X+ZoF3nTkUbOTmkDcO0unOt3SHfTxhGQn+LJ6cUe
SlfM6U5yH0XreiZsAIL0Dbr3b3S5x4N86LctD6lTNnZvRydftjcOtk24EyiWFyoAY4Vyh2b/EGm6
j9hrTKvj2k4nUYtUTBrTTmDOkngnmo8ZoR+xIEDs471EF+7AyizdwuVB1tvjBgfXOcISFMeadPeB
2rAVPn57u0bRPQeLYeYvKEfogiMN+CMCBTO2lkyPeyGwsbhIGDFwT7PTPhFe6voXglK6ISQNutth
eYgZLPnEe4Xxx5jOqZyfaw0R2PzA0bcrXFjOj74AZNFc8EinHGT3d+EhN+xX+kWSMTOgNEc/nyZ0
L3Ee1PsWJnlAGTsFFABDbf5jAMSn4ssJGEY6EvwC89VBQxFtvzq17BwD5dcm38fQZqGMcxE4kHqy
opWIsm38EfWDOSxuuJ/9+669l/GjbdWum18qzIzpicHa5dyFT6ECvKHqbK52sUN/2LjPp9YrNgal
/He6vUZPC6xJhqdkfiZSn9cZMFfS5lJWxQIQNo3VHkzjzhnWYkDxzAO743w8OvOcVUJMKTSicC1K
rpUdbrXEUQJro13V1iWMpQ9h4j60Y7gnots3kXOtIrWTBINY9QDOTHZXKyU4AFu7KQGIYNwB+50H
cigEcrh5heNKL+v64ASwsvC66RjShQAVmCIkDAZD6VfYGX2/NDWg53ELTdZq+ViF2KnZGPyCgKg+
NDrIOzk++QKJuTJZb5JlHTHB2zi7IQ4LbtEfJs0noeuDmexNHbvZ7HoANPUx9ORJgabSIDkc+Tlx
Ccfvtuy9nQ2nh77FH9D+YMpgI0YO8/qYtEOxevNZN+JZyuWKXTPHygI2ZF6ZFKeN2Wstp6NSHhra
r02bPZnax2iscM+E3YWA/udNlEPk5roG/QZ/HlQ//DTKZEfHWeBaMFTzpgFnkniv4IDv7NLu0ALe
aY/eAKAtffQ7rnHSvkLEcYCicokw5aZgvo0M7BLZOtm8sBOc1B8W3tY7tg63cLFGxG30EQ0K/IL/
y5Iq87B6e9Rr4/hrFQNgrAgQojwIAtSrmW4mFt26W5DD4uiGW0zTK7nrlxkKRud5WYZvYLdN61jc
h1W8I2t/jAZWwuUm3WZ1rIK1kIkqKkBxnosb48MYasxCbh5JM2ds9vDjCSoXm7XdWKC5zU38Jgdz
WGsYk3pJHtcGdkpVMSAHNXX7/h4wSdEmEfbcL+W0RybDZ6uaUuOjO3pJ2aLv1jVOa5G8ivnZ8rmM
xbaflnn3fcrbTu70YgvlweRFNo9w/S51CKv6ThQbpQ+uh4W3zncRGtx65mXbqKxCuIYLUxiGamZi
Ww9wmOz9AQtpiEo3aD5HClYe646s9ziPy4Tbm4mCIfKGc7MOKWcnaeK8p0PmahQHBGPfhO/qejsm
Lr9fgnaHWrBA3lnaAgSjKy8Hh2ZGsJsqnsrAAxS0gZrzj2wEsVRXO666c0RRwBFVbKS6bt1yhg4Q
NQluWNCjyGvWfbhUhQq+eg1v41HvKSYkJkBMgZFnt68//GZE89WfOl9dNKeFjODqqYOMNUGBhL7X
ysf9mLyDbfjRLFUeMAnzhOERppAAREnuYgS5kxeP+3vPRaEsefw4rbg4rD06E9wpvz95XIEy5EUc
d3nc0Wwcn2HOhLDwooden3g9dNd1Ds+iM2115pkNJQMtjbI7KyCUcg2eeZjwjtul3Z67GDEu2IsC
jXjrSYJGJ4+VJGnks0ybX57m2dLGoB77cljj0sdBHc/1UbbjjgzsOpmw9Gd5SoT7Sn177GV3Fxvr
ZNyNdwp4cjwijUPaEwZJb2Q17SFXA9EKRLzyds6EexCsO7oEe7IgEMSwn3oKYFgN7od17VHFwBNM
CxzCHC1HQxD1qR83hSDzSQFC1m6Yz0t/hTf+jbeZEqx8RmRzS2NbiHV98hoNoUFVdot/7iMIcsDt
77FRnqAPeg/65qZj4IpCZzfKOlu2HzX4KaTronR/CY1XjhxR2Q2eTxqpYgxQ0sdJuXnRzSjbl9hb
9/4sjvAFOjZUPrM6gtNIR25duKf2NtptU58BmC3cubudBb1E/ogSYlgfqhqdxYR2qRO8jER3EYnv
H9oYRSkgHoiWN3U0Ncy9HOC1qguPAg2U3RabrkF0rhTwPRrdctHB9AuPDDia3Ju9vXD5a0fXH8bC
th8GZpl1MYrtJoWvvqvEP8rj0c/CzX9ehQsOcr1vrPhAwtwjmfwpc3vz6m1iQdi5hnabji+iqlAI
LKzPnJbGp7blSQ4Q28ua7/4x0s+b9MEDON75WzcJzg7Qj+bVoVvJMVqSI9Tzr3jc7gFrHqN6vEQO
jImc8A7OdqjstfPaNdOvPmRvrGpvo2kc0kBAJm3iMLVwHUtNl7wvxL5wqb9wp0yqNlzSqLvGfX0U
Ev4cSxv0cGcjzt5h3lvXz0/9iKZ+oBGkAN361MzqzFoDQQEeVEAC7TsPAtxD7vY7t1Xbjtf2tvMD
c0YCBTbcfnnZpLNntnkOJbvqZgRlxAYEXztvy8YjmKULGOnY6QuzkH26zqARrQt8sIuenUYc6nX5
BcCUpsiBuBoOxsI0YQ7YSuPCdD0wRK9LpevttwCyjsAFj6YdFAHenNgUdyhKF0lk7tOty71+ZGW/
qVvlA1QK6u0CXOV1CpBQZLuE5R3G+lJndj9G5NiVVRu94B4fot49dJsPoUFMWcY52AJvGo4BplH2
MVrNpedeNvfV2RXOYQ3XbTf2zYEnXW6W+J55VGabFiRtGvoJJgvgeVxhaMSIgx6dZL+AOEvjsEe6
2wrQJsQpj87TeVh1stx6AsbnrsW8WAJtawFJ1K/GBx8VxM2UbhBCpDoe0Xt7YL+HuHvYSCLQrHr2
TOvuFdvai/VhK6F49IQDytv7YvugrpFptamkmGTyszXiAi7yjhi+plZadx+Q+jRWPSDIqmNpI7ZL
zPCZKKBF3cix8HoUprimy77ql90yYJ0E6KW174IRjPw1ncdR7PUSXKkc3hoWtWBKeVxswoBZTqBG
qANQSsxP/Fy77A5kpwTf3cMCA5wewujuIRJFuYpnPG1nc8dk12SYTXAQNlK91D4gQgAEMdQS4nVh
7qNek/ee0SbbZqQ7N03DbuLKBsAmUThWg3+tQh/UtcPyeW76jLiQ6LAgenc3/uTFosngJs0zVkuY
+fsx+BBcG6gBkiqdmvYV6fQ8gzCIZUOH/rarYpKRjX314zBkxpkOc6cNvtd9OkN89jDonvYEzHkn
PAo80p9SSxwftylswRWjWV22+d3tk6skMNLvI6zyQZsKJAPc20gCeYjGSqOJjz5wuPqVh7eRCOib
wSA57U5CZ3BQYR2gVUHHGw+unxIJw6vNbXEeVnN4CCwehg082yHxoHTl3HMv/kzWwzjG8c51YjxM
womh/mDwxFlwrd+S9rtUE2o8uFDVAWEcIvvVuINF7LLX7pDE3mdebLY1dxQdfjQDvsbzibmMcHAO
Saxt2XiI64xI7TxPddUXAxT5BzoFYheS+jlpiHsfhooAvcXxB+aXNwWZ0AlsXctP1mEA7pBEzHcS
Rc0O+595Hjs7nbxNdzdrXCcP4xL7pad79oyZqCTbPIbx0AGfT5imzQKBfVjYdr4I01V3SS26jEsS
5ppD1sMGVEZr+B3M3VYh9pcOPYezeiB+k/kgBEVcLFL59vVY8wdTSa+s0LJCJhSCBeFqKzx/QuNk
KHov12cHhANExxkqwKd+Qhu3LloejbtQrP4INJEb69shXLC2+gTA1yCdEs1pt5uStjliUyY3U72p
skqCARbkvrfjk1l31pBgN7BwxRYTJodlCLtbbUy9Q7ysU4x1JfftAtrLVku4x6XzT3U7LBfTTzoD
m6APFk7RabR6brH6o4NSnQJ7S6Ye+ZGqWu7GeJL5Ao3bq4iNdzuBU8ZSX7Hr1U5SgFiIniNsqAet
RqdYIWHB1Ro7c7bbbM6bR6cbgdTqnXK3dtegNC1xaVc85qu6E4H34TpRj3WpLCpNPB1JtEJhtPjt
TiVucmtWHd9gK6c3KHl6MBAgW0yMbY0sQ4LnxC7PSW2jkw6oxq7gjP2uisx2mIPVC6BQc0A14HqD
ijU69xzHfs29U/80QbCeVyR5X0Q8TlcbxChpcFmiT5R74jRvNcsTv2Jfcmv0sR4SPaLyGHHuCxX6
l2R05MU4sUVnZ82QxlMCBz4VhBRkkROADP5Ok0s2vndIOJyqpkXipzu2YDIWoCIPM2nBXtnBjNdK
yi1IJzjeCjwPDtuBiepedOOM2IVDUQCzGR9J0sRIkaghmdtaqu4DgFEl4DLEMra6OTbcFeBOUDq8
dIQtN3zh8sZieGa3uah+8Z51i51phJgStVTzw/XqGn8jNLbFUIv64srvWwAj7yeMxtfot6sKWPC0
YsEHbLFfiYIRbI6VE4PXxkJ7a4IG1E+D2M6nKezAL1eYN0OQRKeXbc8M1IYQGVb2sdkW8W573MfE
q3D6sKkCwoswK1Rz0LQuH8x3yFu/NMNpjAYPTEKksH/0s35I/A0vsMsKvsAl0eZlFraKFYSu+ATQ
kdLkHHTWOQ0NuppCgbS6JhQDb8C0QLDnJDDRcAhjKc50WWa0tR7t9npyFuDUNiR9xidE0qWzbDAr
vkET95y4iyxxWNY4ASQVHzAFiTGqRhrgXzi5Qrdw2irZoDnwAH0ODbUsF93qPUEvxMA5900FF1LP
78luG9cILA7l0P2xVeFPa+oQeqiqjqIr85r2OqC4h+V8nyTIGHQFAjAaSHjVIfD4/D52vfurczlq
EOIJCGmkN8bhvcLu2WdqjF0cay40OPmwTAM9IpsOSrNupj7arm8ZWbKxLT6xylpVWi9o0Nm1DF0+
Lkd97UkzPrvziL8k0T0u1VAx/CkQBrNPizWGgy4kzReCErAGfDcZbqHbmN4NgHE04Bh8RgeONL44
7YdNy2cNqYouI0IgHpiQoAAFM0yggR8ZJ5wK6Uysy3vXwaBfghuXhi7pW5z/skN6lmhbWAdLHuQy
QBd/mOJ43G4hmUtieK851LaHDZ8ZVAjZ2ksYjyrImhBCyQtYLxVedN0MJGuCNrnfEERbcldNj0b6
ptrLpluw2LQAITzV7sEkDrxlIjN/zlSNXgr5LcCwMGgFgLrRc5EUNvrnRI0hzeBw3NyLBoDJFoxx
Zny1HDAKKkvX7ekvd2RDD6Wa46TBYrEF+HTVJ+E3+jauKaYaWsQrolms/YeZgvjQ0BJhVmT06C7m
s7uvcXBem0Z0cj/qqb2hNm7GIhCLVKlngSE0cD3O0StDI9bWNVCTxJvcrA286RIgD72M7SZt3k/S
3dFqiDPY+uoXsVF0rKYWJwGz5XIEMX2i1Qw+zsolDwPAo7Rp7A6KLVgjCTalPkKynkfIFlK+ru0p
GOrtMKzCXvyAJwfrKB+QFKmvXutUe8aULarG4IiVQ/PsQSO8WySOFx53PnLSQTPAeZkdGrCgJ2+h
gDCJD1AhBi/nt9BQqmqiv5ZuHo8uYOUdensng7RiAediNwhix3oPbQ2wGu3rC3bOOR1Xa3ZUL82u
aWGGHSkgDEPXOkU8RuNHMwQBAn3kHF4q4njl1sB5pJ7IAqo46Qs2wkaIeGgXZtbT07pNzbGyAsP6
EF4/yAVby+wGLAsMYMca+FopauTeicr+IK2GCkkRN/fXcNnxOfLAUg8Sgn5Qf46PTHMBICKxkOW2
YxCeRGzJ3dgQ9rnFuhWpnWbz5GKp3fXQkyaZkgwb5ECmYx+76rEyI9rYqucGJ0TtvnXYIw9k4/EA
1ReIXQt/kI9Y9u0bfN7AuFT4tKBcllLNLYHwMgrpWyQHPyoUqbqfs0fXvFJus9PJiNCQsHdhOxuC
/+SJEV+a0fqu0mo4syAO70jjYlnATEPCu6pGWT1LAX3LGNVT970E9AAAcTVPW5P00L010diAHGGA
nwbuj++BdMULHL8HXD6GYXlocDgq49noqHA7vAmQgPHUOHWMvlBUH2SMoGs1KIvRvgyHCGDgwzB2
sENqw/kTBvXLo6NdFwr7YLal6TAHwDYwEhQTCnumSHLLZkJZSvx4u022VYNJT9bm1RPzcMUMdWyy
LWaob1SEA241Nr6DVlG9znAs2gVMW8S3rMOFU+tCymCbB+yO7NyiWH+OZA3eZgjFD3+h4sKnWl9D
EIk3VNl5TI3jBve1os4P1c0EsotaOIiXXiIP80NjB4zeAwr2UfEAUusF1QTcTWLyiQDzuVy6Acgi
VC1lR5PxPJhOP3hDPZ4gFNyOM/fBQvjVKk52bnimpdj/MU/zP34u/5N9qft/jOUOf/9PfP0TwnrD
WT3+9uXf7/qv7gHy3a/x9r3/z++X/p8f/fu/folX/vM35+/j+798ATqMj+tl+jLr9WuY2vGP98Tf
8P2T/7/f/I+vP37L49p//e0v75+SdzkfRsN/jn/557cOn3/7C6Fw7vjT2ND3O/zz2+d3iVc+vHf4
nwz/bfh30vQ/fuufXvr1Pox/+4sTJH9FAGT8nW5LIVLCrJH9+uMbof/XxI+hl0UvBu0F+Z6Y7pQZ
a7yIhH+lYRhHSZiEcKZGJu9f/mNQ0z++R/8Kn0rUmiFGD2FgAneR/30Z/uVW/Net+Y9ukveKd+Pw
t7/87s8XgGdLXOT9AlxDjCSJfh9D8iKhxThDULvzy/WLH0HM5t/54dCaX6rUZP2t2KFB+3cTar+N
P/3+vr/Pi0PXyMZuQSParBKaddMAO4n9f2Nt8Puw3397l98GCskaV/X8j0+Hpmm8A0uR6Vyc2/Mf
Hy2DiOLfDId+z1P9aTD9v73jb+OFtJ583Dxcz00+dvMtE8dBJPkQRhmQCKgk/s3b/WGu9f96v9/u
n+AjWzmfVL4ebYFjisJ9d97rnbyV9f57KpVe5COgPcRtnKpvvCWN/s0o/v/1TtIYkhECGR7SW3FF
/jTdGEWYMIFPdgd1hxJF61IvW3y/+NPi+udz++fnlPw20fiP6/pf7/K7hwFbItQRHT7nUAAH9Uuw
ugi6R2pRkptHcNdHp8AELmZ+1SPJKYyV22NXLLfqzsn/F2nvtRw5snRZPxHMENC4TSAlk2RSlriB
kawqaK3x9LPA7/9nSDCNOedM90W3WVl3JIAQHu57Ly8vQAEW/sAvP2VhhjXRQZskBHLItXVwl+Z9
tJYJAnZVoEk/vn/sxVCmpbHATeg0zBm6JS4p2l6NPj5que/6YSo7hqi8R1sNFJwS3vTn+6G+WowZ
S5Ppt2yD4dI0e/Ed8a9NXpgWKdQMUuRk0wNSrSsMYrVjv6R7ayMXbgk4Y+69ZVHoRXT0nxovF79g
4VVMzMCQEYE1riROsXRP/cVWH75/ynMvVLdVQ9aEYqhCnv/8w2TVtVRoqadUrlU8C23vFY95859N
j/dvZlgQpoTK1s6++nkI2fKLirRxRvU3uR49/YnMwMao/2OOFS/rwzBC/jyMERgJBwcF0qiSd4Os
7huhX9g+v3hHGcKUDZseYYZiK9riSVS9GoH6I32M9s1e7JpdvxH/N2jaxQ7y/sYsU8xgTSJwiA2f
HyWouiJJUzvhDOqOmrGilgpAcNhp7tzprW8ceade4Ooo8yL9sG8ux3zfVz9MhEYbs1iOeTZ0dTk9
9gY3XVPkx4d6yG/SNSXX9Xz+NU5Ems+FzulWm++n4mJH+/9+Af2uVRrG24q12LkpKNWG0Y3Y6gbd
TQLT7furRoULQ5e570f6akDnQ1o0W/3/h1rMejWYCQlqTHb6vesqMvGtR6PNt3LfbSnFXpg25z7n
HOvQGEnTyTEtjkCg7BaVKKNw8xD0vfFnuthX+yuAlgea3eDET4RJND3+PGN6zxalSWnZTY7tAeXp
NDcO2dbXxgnx1OjEp3EPUfjCQfd175hbTJqyjBPSIjZbBBMmeQiq1Qjzpw6Ydn9XePT8ihX3wsdS
rHmn/Tw3Pw+0eIEVsmkvHOURAVBOvtzKpDJ2rMKcnvqhSU46SQFqkvn4R8Kbuiq0cbxKYO8UK7J+
3jpIVeMf3agLdBYkQZTOil6lPqQUqYbNLDvu+n3j41rwBKpOuURoaCdWg0IsiNDaWda6zFoaBmgh
2b2S/2uWmf2vZMCHqdM+CaV1Pe16cl0bXdZzp+v88Kcflv34B+5sTvkn0HwJoUnbWeQk1KKCp00n
pSiPTqWEPwRPh0lpMoAgoSeB/68mQt2n8BmvrVEpH0gHNbvEKOyjKaEPDgABYln242MbJdprLEdY
HO06CFwSo8HG5xUobk5S6kdC0yc+/oBfRy5bNIi+lsmrsRXib1waqJGSdnKsNOJORpbsqpUT+2eN
mXukbpGTPczHzOWnD2spLKI9rmfzqo0w2qHklKIDRiP1EIWxccxore5oCh0aW/Ka92PWdS06V03U
+E4mktZhId93VEQdryrDo0cfYDfpe/umquxyM2UKLiQxIsYu8WtMQqeim5TqvdXL9TEJ23atqJgw
fH6EExW5ty87Od0EBv1+vAktDO0pq4NWKCMFN1Pa17ZpwtKusqPU+MOmEWq1UiIbrcRgcQc18Yb9
5b4Rk/GIp1tQEOnBb7EfcgxirJo68atW5ejaJgL5NQx9fD2Zw7AxTFt6msxU9E5OBNK7Mnmve6mT
wsehNMXvKGsw4LRTtJaGALNPXiOLSqpWdidL7q9T32zWVq2nD31nhK9Skhc7YwjpPVwV1iZEceSQ
qUqcSCc/AURJfgrpeuIaTMjJQaWToXxI8/wFQbJ/GH3S2vVVHCWoTAouww0i7rh7UfuEG79NIndr
Z426qnr0xl15QMK0ivPW+q2ObW5T6Ch9N5GpgFSVlG8n1aqu/dqW9x2ZyNs0LcpnShwDGZAqPJak
6UmuNs1NK4uELpWNSP9JhRw9GwEtWRmjbshoSbjHqMOVlKytASMS3tLELqaVGifpMUH06uhRqa91
MSi/1VrGBeS11caOPfNhTCrTwTEHQXHQfqSDR3VC1gOyYaQb1mRpEkfP6aAVTJOGABsxGclHAi7P
rlylNGEnDEN6LVUkoGNTRcKoVpiBrCCz1njta0TiFSKGKA2be0vS42hj29lIFXWoKvgFfixufKOg
IUekTjXOhd4q/etOqZW3ehptMvFt5kqdMaHCn/o1pQCE0Kpadvjw9GibFm22D6diuuLrIBHEJR9e
TYjgmKqB3B0ioZj3AWRcnBFp+FyTIT3ZslSTKvaLR5XaM1L2lksKxVN5VnojnxsHlpxKi3eHvna6
qwI0d0clUA5WFjQPkp5qmwRogIyyUKHQCiIS6UyV+C+N1sVXXpmp/8I04htDlDSLFd7JCmGYqXFT
mIT8wMkX7pRCe1LxbrqhhRIYAYVK8jDvH1V50FCca1Pi+qqnotWVcaRuzTjiLmFjcE3SoKYujh57
knrp1QwN8pMWlZcN20qL4dkqX0GfVL9RbqIxq4PVEIK0SyIDF93YZFhzG+UqTG220ag3pdTV9IfO
q3DhImEFWayWDzYttOmFRjm5nW3ugTz0p8mogqMtlbWrBJgP0UyqB0v3mnt0tcMvwArVKSYZetTL
3NploZVsaymKtoi4SdLOlnttNt+bY6EeMJxn1Kmw5k9ejRRdzxOdkKOyDpmtImfN0nGXpal6U9kh
dQo/112WJargCIRt6RuAMXHpbyUKdVt1BgUAcfQ20zs9QMwggSCUME0omJTYCvLrdgYOSKU9oLvq
EGVaiuQGM5gA3ZS+0SWbCmHR4GFTo3InPGgSnV2pO6+sTLaMWcrfI/JobSnfGXoQ3ZZYYlGbQ++A
NSGKpw6p61FK1fo6nEkKKIzqnQh671fGtunEBtNy6orOQTKNBHBmMTSVOaDlhM9gzaSGAQ3owW69
EXEn5coipdhRJdrgxJHiwyWg6NlImX1TYzo+KTMMgpnjr2vk59dWJ6TbwcbrbiOZpZsgIInB6urH
XhvsQyON1YhBlMJgkHXV33bGUFQzkGKa0RTNO6UijzPjVprRFWWfWNRGUJlWZERPKia4e3TZ5jo3
qnLdlTP8Igm1J7Nour/RjMYwlHFE0Yyc05vBGQKCBtwBKjuJPw2OUDCprtBid9thxm60vWTs4tiI
9nAQkmuFtOAPbwZ1ZMrQl44EYQUyhERCm1v9AV2JRj2d72EbvcJGivjYU0WFRBYKyPgOBCkmdCWl
bWJPxlR9q6WIVlYZ9Ba36prhhgtL+ovwiZpAmE1bhULbyscfuc56VJUxdm2n7yc0XD6/U5pxJVyV
yjVN0rI1lfuiZBedySYKYIScLukJyDhuhJtOleVHwj1/myl5qKyGmZSCLLIAzW/UyatvKUW2GoVO
uxURKdOvqiL60WLJpO6ji+q+7vzpNhRxvFEgMf3LoxK1IciM/Efxzm2ZbG2c2SRSfxN4IZnsUFZ/
qDPshXRwihm8sQLUKJF+B2C62id2b7Mc7fSWMkn5JrWprTh+n5AZjkZ/NJ0uq6IfFZlyJFJQZyyh
UworIdHEeqf9bmc6ja0NuLrqKbG2aV+ArylI+V1RBA/+FbXMujc6sAdGHjk6+J6NCulio0Wiu4rQ
Bd5nXiQ2/hgB8FOtcj1/AqfWbfkKtYznpvbY77IZtDPOyB1pAr7TzhieUhhUhGc0TxXk4cYCqLJP
Aqlzc07+dTtzfOiyEq+sVA93A1bYA5EnN8uUZ/JnBlBuYLsj7186w0wIiqep2bYzNUhQNGpds0qb
q2rq6iuFWp4rRUL9a0sy+zGJ5ckzSTG/Z5v9gcQzYrvmqpmT0fmcltaNINs0pSivqDyidDdyxC4E
ZSoxn9F7GE9G7wX4gYpPaQjGDFFoiRdNi0dRuNQHhquwDjFwqmH4hBQJdq8xp8+jOZFepWN0RxUi
+h0y1bfpnHBX896/ieckfDSn4wvdviltR/zQ39P0/Cz6hKFgOWhUm1ddn3AzpLJMumdO7UsUFthI
5oR/UUb1/VAk8U/7vSDAapmukQIxGfyotq69uXagZVhs6rmeIEcFYpRqLjL0ld6jh2VtUo4Zmpdm
rknQSJjEviaI7Lyh/JN62XSfC6u+EnM9I4qnnA23tDunfy94NFVL8UOf6yDxkDcvvjYXR+SwoFAi
vxdNdLzLmNTnUkqR2XW2qbBFeNTDqbbY74UXOgW0VAilzLqV5spMNddo8FJHf8P3ws2UonKq5mqO
NNd1+rnCk4suezPfyz5CqexffTVSlh4UZdhQwW5eC0nttvBysrdhrh8htY/ucCRRVMqzQdqZxjT9
amO7pAl0VD4T/ctvXm9r9LXMfHmFFS/aDWY5HBSKF6spiEeQMKHm5J2K5pE6+Mae0MGiS1NW06hR
DxmQ+mdJg0pVmaIdHId/vU/c6vu2tYko/j3j06Q+3g39FsHLsEWKYzmlhAevzzP0P3mjXdW5j8WT
ktyDwa2Ge0+VXduFyssqcPkguhqdaajiYyPF6U3Wy/2VNYrgqQmpbkllQ1WxU4u7iosEYAtPXk9k
CsEJ0SBWLjKWdEywMdR4k3QcfLtAi7BQ1ZV9An7v74N6hBvgQYEWGFG3aY2IsFOlgX0MQU6gGPZW
miwidTFkD3LQZftSgzuTSalB6xD+28xjFRV6KcFV5smNnj6rSJqnFytCBzsa7bDWK7m4sjusZiZ2
9JUV4f7u61K7L0w0elGEjKor24LuzBBzx6nEDhbmAmatVmu73LTrX6WFSSjVg+R3GBjslgilnuo2
Cp65h6QbJUl77g6q8m8Yu/FPIKlUdzXIv3e11mg7udJ5kslDsqphUUfM5K8N4Xm7tirCdTxagSP6
jDATLc4efwkEBuEHf1WgUWsYHOGaZ+9xdQHNahxuZrojmPMYmUJmu+dzS4PnzYcLdBJ8jTJZ9wIC
xlVRZ7z4Mcn8G71s5PvW00mEc1P9iboq2rIpCvzOxis6WsPV0e0ghUPvXndTfafQOXqnNma4LiF+
3WSSAXEJxn/gJElGZtRXY6jhAraV01qh8tCMBYK8bED2M5kojZrGhtLohT8R4/mHvq2qu17W+r9t
qba9ozR1+ruV2/w2VTXzGZxTczt2irxDPGvLuHbU/pbCpvTDlwMM+EavKpsKqkO10voqfFDbMH/l
ntgB1s5E406+haHKi+UfyLIsbYPHlkxFE2nKdd8K63cWGIDNI3vaSPYU/GjqKdt5JvG7y6qr15U0
kvDFXhAgQTQxdE85UISxnJrYkYYovVenkV5NyJ7nhgazbUjP1IMEav91HH1Qxlk97XPmDlE5vSJM
Iw+ph8pJ4EgS8piBLPdxCrzkQSSgNVdpHvnPWZzjcdSVdFMB2lkPqmK45TgR5smE6k4bZYjWchHd
SYo20cvYV1F1x+NtZnbDJkJF1yEo7cGgkMN8s9hG97nfoEUqZO1op6W393xr2FPsl0O8bb1/K/uy
vevScPxXh6mmr4iKCIJZsyfbyqcIPQe4HDuYTf/5MPEO37U+QV706wxBzmNC9mXrFTEi/2BKgD9V
ARkj3FQAW2c/HKpLlq/DEiw3OIenf5NcTldhXmnOKKvYc5pcUu4KG/enp+jeX8Q2yXqCx46dJfb9
e4SX/m4sY/zqlphxZ8K31yg9pYdS1TBYJlbCtcXLf1XBpBzjweOGlZMWaIgBHkXTEYrro02kWMs/
RwNtRBfbtLjudeunGovsQfL0bMOHA92mhx6G0pipw73TnK9lqFtdHSSYq4ZzpI9SkQyL7je/a0zv
z3Lho0sohuJXbmb5TZkN/n1QBApmY7TSRF5a/08rghonWhzpG1pvSX801IqofRMkzbJf+cicPMXG
UGw2kMR0edrZlMt2uVcpP40Gr0ZoR9mtx8Vno7UgTZIu1LCyyjG2uJZcBTJxsW0yAZopCFW8576Y
0Lrg74vhmf0o8ySUuJWO8t3Qlf0zkT94mDpWRhpWTIiaLdJeWiXyfavq/h2NDcxT4uEKUBJNOlUi
A4NlK8ZdlIIC4zLbboaqE5DsvGSXQeY6gpCz3oZBFzdcukLu5x5uA2Dzp7Lsux06JNqA+x6ZLVVp
uldFbazHNGqCO90Lizt7NJpjUgzWMwSE4m2An5c5Uhclz4nV67uobggKMD+C/GqBluEV0eM5teIf
ybZFKDEtzDqcVuvMzqy/BpLbl5xT6AkNfPuaa42MTpNrY4cCdBOo6CC4ow5rWjJpvxEZ1dveNpN1
McL2SuKkuCk4G9ZeC89RTPl0YvVipS5iglTPHq9K9CQb5CTcxSzUwXRZ8mJl19Xwk9wKmPi+jzJs
37I2aFvwFuHBEH63juOwnXktIVkNTU65p+npX8kMCN9GYR6stGxc1YwGrl4ciWB6+NzY05ThNVKz
6dSyK//K9YKHHyexg88G0Av9O9aCUHcnjbycKgejU4+V9pgY1nSwlS65QfKc3sdKpm5bVRZPXe/N
YmSEyNtmbJQXs530X7bl97+0xvPw3cPkEW1kbxNfbexVMIw1cp6aNGJrxCe9xVoeSNXwkHEo/lQ6
ttDKaKRtKStiP5XWLO6qs4OJLPfRLi0VF67XY1PVQFxFuenoQ+1TkJGGY0VZe29Bb0C1rfojihFv
utJTZD9kT8U/9r5gKwYpOo4R4KoxRiiFEr7f5Ay8kwo1eA4rRT5YubBPdq8Ep7o0LAfRyvA0Zlqy
N/ohplOEhZyrGEiLBTIoRk+KM1epR2kPlNW4aYi9/5BOydjI/eJWycpmPfZxcSK/a3arCBfPNZnf
4sUuOzSVQ9reTaKv3io0VSu9o5t9leRsKnI0RKjUrHSriFp5kdlQD37Yp9uuGQFmWCWMGn0y2s00
GiEi6pSdUMXkoLIJr/UiJVIpu/w4w3Pumtb3T6JO6zsbEyXdByE19R2cgWbquQgAxtjLqFOfSwXD
UjFBp1KbEfmX3WtPuWF1b3WvjqcUdwJGQQFgQwvSZ8Mcg2uyS/SVb+FY0RhPXlu+mbwKfTp6U4Tt
oQPhVkUN4JIoCrEjE4mVRQTQxOdMvAEVIjujz4W0JkZ3lXZUb4dCF6tJS4IDYZaNQD3UoZ5o2Za7
EYG4XE3XIznK2wDKoBuVsbxup8rahQMJe9+Ug2s5gAARyJ5QVqoRVmAMmmw7YaNwehG1WytoBs3p
2lTFmq921lWoFWJTB4m9irlvISC2UY2KQHLjqJB2YcF2Fqmdf+AQTO95j0ifpUQCP0G0GIIr2trJ
+C+XETxqlhQ/hor+L+t1pPXa0BK098S8NiaISYkAL1iNdq2bQ0zhgLBvT6IaT4ecYJqShsHxU0HK
uULbN1ZJg88nT/egJ4u7roqKIy2bsBIT92B5UbBKe6Thu1GlUqdAHBBxqh2bPuffAKO4KT4jB28Y
psbSxDxmZWgEQrPAF539hWDi33eSUf0CqYl3orU1J9T1Bhdtbm7wKdTcDfs/CqbDHflwFZBKZd8I
NBZI/qT+EMohaCTm8dZUSX5LZCaxZlXGdjDgyvi+ysVnQNIKBsScI6fJg6QgdHMTBnl21cZ6f6pk
SYe+0AqXqhJtmhSy61VS9WRGlLkFoPDdIQFIBvCmcTzNa05qE9gQRQk/4r7CmBuq4ak1o35XDJN9
ZWikp4JCmfaqasQXymtfqkO6paBBQLSjCeDBy/pyETJ7rZzymlXdy8mpM15nB3xT/Wm6CyN9KeR9
HmlZYu4SxAIJpRgmwJ987qLx81Kpa1noWgywKOMVEwVuM8I4PUrddgputPinpipuZr4OJFy8VKJ+
8aB7uiOZ3UNf7P6b4W1dNeaeiLMS63MVsWjSuLUVv3RpRXSdj961zBFBtnT2ZE3TuEI+eRN69CvB
ICVzRAEG+f4XnHnBIOR1TXlXgWnmAp09e3MqiUqPqwugPL7S/6HV7QVRxZnpgiraJtBB38WDLoqJ
uUm3naAeCrcJ9XZFX7kX5d32mO/SLv8J8TO7UMA891AIIHXW0FzNXyp1TBqFTV4hcjdXkgS9b7JT
q+Hu+xf3tckxH0yZNWumxgqgCvz508lDLlklgRw9B4F7utjHHFBFa3lDN9ddeWGifCn8vg828/6p
Z5umWHwmQ84lKEkDFQXzKu/vEnLx8YUHmqUtn0q+8xD8zxGNmAbuqMVX0oKulD1llo0Zf4oIw59/
72cHTpmNBQenaZPt9y9QOTMtdC5cQtHmN4iL9PMLpEcOBcAiyd3uzX9R3yAQrOhisKd/wgbSaOy0
G4xuV6Tkb/0TNJpVsPZuYrd+UH7Ybn5hGShz5Xzx9J9+zDylPogxTD0nX9DxYyg3Ps9SE2+LX3hf
bIgaaFFMKm+FVS+4GV1lldxZV5JrXVglZyatTl5C1iwdsQtG3s+/AFdNJMsaRSPbzx/RqfwMwks9
Hc/MIuScuqlRh0K4YC+GyNKg8CkdY0fEnQsSS48f/NG/IPU49xwfB1lM1WaqNVpUYtlMUAY0Ftpr
O7vwqs5MVW4avCQdGaom1IUMwm8iI256jyBTn/5ACoWRXIwzevWHXuNEkAvlrank/2JQlrnJhjKL
nvR5On+YIX3v11arzjOkrMHwIYyAQpFc9f3w18/bq1Aoz12uXDj/vspM+GA2XhFUH/zTkhePKiUt
WKagmEWH4MOAn9NN3TgZtyDvjqRG6BG38Te6+/3SvDjqcmlOUoXWkVF7p183VCIR4ek3tTu6RC+7
el/eksi88H6VMxMHyx/CFoUnNQ0xf/UPLzikAUBo4qx2vd8C8PdOc6jRyIfgsaEpueSYTu2uldvU
38b7aR2tHJq53bAnXNgJloJdOAcIbJBK47vR0fXIi++sNqk0TrJevrfu6m/6p4A+Gd6Dt/KddJPe
es6lt/1F4zYPyJ2exsi6sL90eKqzAQ7TGJZoz+bOtaS3NzTB215qNXhm8QNXkVFs84gmD/f59Y6x
xQVYqku3LjDzdnlELaW3rpWoqi58yTPL06TvEoINwkNNmIs3WJqSHGqkct1ctvdKoD6FSX9D/Puo
67BzKN73xIrWhePr3OwRtABGq2rP59ji8SI5BYSc8BZDMT57avocDeru+2VxbghqhSpmEDGfW4tY
MdLrGONOXrpSQYnXUOxnSv0Xxjj3lT6OsVjvnRHk0D2z0lUUZDJhfgiqI3nP7x/k/QssTjtTYa4p
7J805LYXo0hzAwa9TUpXLVv5VE1m8lsrs+Il6nzkWSnWnrYderzmpHAt0YVrUpSDW8+EgwI91gGD
KZXaGgESBYFhIxrLxGvrZzaczshMNKexae7h9WO5M6QuOHpw0Y96MrSPEgJry2nDSn5N+0y/Yefr
7rOqsNxmqrr1NAzKddxkSuqMopLApimxo9sVxu045ez1Y8TUwoAN4+nGBoek/89K5PKo5mHzV24C
eefbuve7a4LghLl0hLUP0bQdJFCqepxd+wHAygYI+04TXnQjVQUgWhzu8oPIenHyag9tADC8Qwnw
mauT0K6UmVBqW1oKEaCniUfdWQ4QCv1VRGPxJEYNCZCfF8EtUEBjZw5hd69XhnghwRs9Bj2pkGm0
7IMRRqqbjT7ScEGthd2g+2kgE1h//2nPzlFSTPw0OkN9UT4qbZoZdsaXVSg/5g1hnHJBXLz0a7xv
kKwz3bDZTHCpLA4HKQuTEOB+6Xab+KY5qm6/paXxr9gxVt3a/uc7xi50bXfc/udPZgEyIAhC1Gmq
i9XnSZjaCkkv3F5Iv+ukPvT58Of7Ic4tvo9DLJZFoffIphuGgH5nDTkiv7dJ/PwvxmBTROn+3jJs
sTmSjBo6nLKF66UaFIO3KsYJX10Kws4+iY7aEYU5gYO2kGYnll2FElV3cD/PEuiSQNz60YUd9+wY
pmKgfxA0EnoPIj6c10YMTj2w+sJVkL6N2iEABOIbT9+/rnOHI/4kxUSPSligzj/iwyBFFBABqsBk
58NR7ObDMdgVFw/Hr2JsDuGP4yyiVtNCikbf38LtxAqPrWs4+fW0pzvXKd0iHHDMwxo7/qbep5v+
R+RcCv7PvUt7zqdYsjz7LRYzjyKgksRktvAdHLvmrkJiMsaP37/K92TJcte3BccXBgv+VheTAnyB
aJM50EiOgws7/GDs1W2wq7bthUNsnsPfDbRYqmT+oW5r+HEwWa8kvJvyU2YVK82GFHphN5q/y5eh
DDzh8x1SNd915x/mR+6jQ8G4zXcDum5Bbeiq15ZGNx156O9f39kpQgj+v4eat94PQ6ly4+U0mahc
79py4pV/06/DK7GZmzZ77rADdbUWju9Yt/GpPkmu6X4//rmg3JKRx3BDJ46zlj3/WilItHKq/mcp
eMPePzQ7mlsdJkxHcYRPzhLUW5xL486PtXjDvFmWN4kU1uHSr6L0XqNpJcNmmDQj/dCN6aU3O8/u
L0NomsaGxeb+JZ849oNVo9lhJ9kGj8ORyjbvs9i3N+Ha2iOnv57lmatpjdLntnDgYOwueQHPbDMM
q5PM5PKtqsoiD5cV3iTnMiwT2whotIAD0aCCWndOSkvePHiBZ3CtQEv7/pOeWfWMatN5TbPgCi39
TppBQOH5Kcm3EvN/ZVXbyWSdKBcbLJ/7huR1kLGrKL2EuVj5cY/SFtj97Ieotoh0j0Ph779/lq8O
D50mtRYsbs5oheLLYow+lBLTRznkNptpM+FlEbtgI59AR9AbsvhbX1j4X98dc4VQn3I8gQg5zM+r
0UKECZFNyt2otVeRtLW03skudcg7Owg5ebZkWZmjjs+DmLWBKaghxycXb7JF+xZghaV//P7NXRrE
+jyIHBgNamIGiTx6vkVAU2bfu7n6L0axaUAG3tAg6b0YhYiaeFFFu2VrFmS58HGqpaviYpbkq4cP
jR/OPVPTFEXjBr3Y+yvRIK+Zc6+NGz1qmESUlXDtH/Ehd2KHtgUvpYsmCkvVGpjOk3lpFn49ej4P
vzhIaVJkjWbH8Bq4VOgFxP5utumuQNkek/tyk+87p1vTZjy9vXTqfT2KCIgFKEdQHzrXmMWTK+lk
agat+ty0oFBX5embiHyxrgCtx1p/Yes4MxgdG23sPsRFmKoWM1Of9GjyLBXcb/6MJwas/yOY1PV4
6Vp95tTBivlhoMW80ZpYV7SSZT1s7DeKYW647q6qXb1J99KWnjjr4sn+8/1UPT8mWxXlMEFpQp4f
/sNJC+YEXbHKDWPu5N0/Czf+3e2aFYpDV9oCwV6Hm/zH92N+PQBsYRIqCw1rJvvXYt5AUfMqW2v/
53Ctt9Zep214ta3/48jINhUVJRDlFmz1y8oEXZ5Ero+UueX8TUUQ1CC1sGmG1HY33A0vnKtnAj5G
mxch0QJn67LwQreDgXN1SNxkP2BPEzttP+KfjA6XcktnNn9k0e/fy8Sv+SVphuaz0oCogc5ZDyCQ
16hqaIA8OLBBHeMqvBwMzZfMzyHD5wEX07KspkIFgIh0n54Jk40Rgr6SaCvcerwzYbCHgKXqBOpz
321BuTlarW9Fi4L/+2lzZhl+eu5F3OB7reKhmkloDciNF8dBQruEPtZXdKO7MNR7/vPLI89HHZsr
+7g5v5IPqyKItHYQIWDreVVM7lwtsfbRA6h6yB4P3Rrq4Up+FeDc1/Hr9495cew5wPgwtjylFPp9
xs6OBA+4AlfmhqaGWFTVQ3LfbIObOfStHDww7vdDn33DH556cc6HsaV35cDIkf7WTTQm1RAWxC+t
/ev7cc6cwmQO/8/bXew5ZWz2kqYxzkiIZHInKijx1OLSkvwyjEHmUKVuYSsAoCx78SJ9Y1D1PsEH
O1vcrZgCEybjx2SF6d3ClrDODpCOchely/eP957e/TR7GFhRKSZwXSboXEa4IKnCSLb6lJQ+fhpa
hfxrD9ZWe+np0+qWjr9rr71fthPuzcOwpZc9/QymeE//HvLsl1L9Xw7p+begeNYItYl95cVLgGbW
Z8nMFAixR4DJcukUSzuEQ54FOwnn4fePfu6VfxxtMYMg5ZlxNZHTrGVOj8q7A4d1Hzb1w//bMMsJ
hP0pqJQGf1VH01lEaqjfpdCJsvDvfzOQThqfrYBgbrHnBHE/DPRGSd0SyFL2TN+IInj7foivJ/D8
hYDCkElUKLAtA99OYP+lbXJKjk9xaPZ2i750M+0ohOyku+KeVkKbS1ew+aN/maAfhlzs6LGsJIIO
qoAmzObZHEcyuZfuW1/2ksVTLd5cJPsZUruQxg0lzs+GZk7ZXwXZUgPh7/sXeGEkY3EZKii/2J3O
+2uzvxChqE0+RxXG0vHSUnpft9+8tmW83ZvT6FsFr61ez9+oNVY+TPBN/TLtwWi7ykndxqdsTf80
B/fl7UDJMN6wwk/dmmqeE27Mx+8ffX6J3/0g5fNRwWozEDDw6Nq2mgt363YjbZXdpZDjwnRZZqG7
yAIVCh7ajRqa8cHe7Kpx8/2TnNs4qETCvCRlptnLklJmeUVEf0WaPcE4NBVomfXwL+1wu3w/zjyz
l29sjmZILhEaGksQURTl1liXwKozm8ZDyR6a+8rXf6gQeut/vv77+9G+5u9J2HIIGXT00tF6LE8C
HHpqKU3J/xxB077Yi2PmRrfxNrDIJKmk74O19Ec6XTrJz3wxxiW/ArcATsHyylIMA77KmnGlIN2Z
evlz0C8l8L/GofOzcfmCnWXpMgmJz5MPOymyNbOn4wFM502zjw8UllbjTypETP95EVx4mWfmyKcB
F7O9sQpAukCF5wFnGRAGfhhwm25nOq07vHhXc0x0CW9xZnf5NKj6+Sl7C9tF1c5BxBBde+K2bAMQ
fCz+9gJv4sxa/jTQ/Ek/hH3aYDRUaxmIPjeUpuGNb7nQXsy+X3qJ859/GCasFdo4mLAsYuDwln5T
Icltmwvn88W5Mb/VD6P4gw6jgRKPaz6EN/pmBpBoq+GgHmT2wctT40yQw82VvywEKsgZ5j//MBx5
Tj+teqY7DoA1UHWfpICQcAUPLyMMrO/n4aXBFodnZg0TvmmmYVvc0FLYGcN8I1mnFJ62F+gXBjsX
HXx6tMU5CnGkjDMKsi4e2RnwTQ68dmga7NCSeM8TzzeB8PbS/nHhGZe8HAOKtQYYN6XfC5WmuLZu
5ZhWNXNTL9qc7utM7L9/qWenJQo1SE1QxUgNf/6CKSLjAaF66gr5Rul+TdJJ2NWFd/lVeDbvWB8G
WczKGAU3QmYGUe5kegjcVBvloG60dbHHirYSP+hGdp1NznhUr1tXrL3XYH3pxZ7dTj78hMVM1WGy
VDJ0cFfXX3VMS/+LvTPbjRvL8/SrJOqeGq6H5ADdQAdjU2jfvN0QsiVz33e+TWOu627eIF9sPoYk
W4qU7XJFY0oNdFxkAo4Ql8PDc/7r9ytxnwUNAyxp+w3oziwNR1Uf5Ip7nbKGcfwxTFCs9KU9z7Iz
Oz0jVkGt8y7k+TX6szPLv4zN9z+/k9eHDCyCLFuEoXcjKz6tmyORlZKM/ilNKKiigZQF5Iyi5eLn
Z3rFOGB+kBsgAaqrRG9fTkIzR7x7EFCizMj/bMjRLM2lRd+5t1UV0nsO0/gX9ttr2/SEwaIYh+p0
Fq6XJ5QzgzqaKaRB44GDbptT6L8KZbx2CnwXxSKsTqXCboFQ6vW03Na4SjHtvYddoSNPk7r9r96t
1x7S89PsTLeuapEscDnNpMqUVpGjZcWmzqK5lje/eEq/OtXOnDMSG00HJcG7bmOE1tGrsNn+Q3Jy
bTv/+YT4xeDthhD9VMRDk+bVnEY1pJDGw74Q63/iFKx5hCiIiJL3eDkFkPSgwbLGPy9s9aM3tvUs
RIz55+f4a3CShY8ilW8nmYb02f5IpY8perud/ASxQemMAO/ooPW7/FVc/rV9g0Idoq3w4zB8pwF9
diKbRzC0BndjDuptbXVrzZN6Rx61s8BND4Ve/bKY+NVH9OyMO+On2tmA4c2tIdi1FCAiwmV2E31C
OH4uOfosOTEdeanO1Q8lWVuIv+3NtGP6n35Zy/jqtHx2ITtjHMA1CaKqY8s8bufKnG6fbub1TnUT
rKZiTrSEhNPexysq8n7+dKc73HFpeLgmThNzyNJ37fBu8AH3J5w49uA7dCkywvZh4Nrn+51mZ3E0
Bm2gaILYWQnPSUuUeVl/ttz6F6/Dqx7T87vZsbf1UWRU8/A8B/bkJS06n6ZQCCJ25zTOrtBjB9IH
6H4uLX9+e6/Po++juDNzFZpkMzPhvGV6beawoGJ9/vMz/DVdN72FKjl3FeCmRrHxy5dDARBgxNMp
JvhuSqJFCh1hLiInuzGpeJmsffO8maEMHq7QWv8ngj6wxCh4pF6UzU3snB4eBVQoi9NXGsVD7pkS
/2KGvDqEz06w8wYYEVi0ssEmNeyTnGpX8A+/GMFX37FnZ9ixnsJB6USjE15MP6gbxA2d7F5PLmX8
T2dcoNZ85S1HJLuRpal/cepXX7JnZ97Z38I4RX66ZNNRdEGe87oyP0feL6IFr48fpVeU/QEm2a2/
EgPVlX3M3enBSdQmTl8Pv5iCr9/F9zPsPCGtAVDQ+IAUR+B5cd05lXQ2av/UgjQVCkwVhFhtO1ZN
JekJaupZMtG7LvHIhokCspaa+lee2LZP5i9Ln03DkyF0gIy7xk0bNbRalyx96gUQ/nl0oc21ZeX0
791DNKgPs+OP6rLjTpkfNKguydcMQHoeWyR+i3h+EnwpaUP4Wr/Em7/EpP/346KblC0/e0f/wkW/
DLI/VuVtenf/x132x1UTv0CjP/z1ExrdPphaDoCf01lF1ncqKn2Co5sHYkrSUhRE/eRU5vgMjm4e
0K+kGpSi8nwFiNrvcHRNO8BmUgRxtQmNPkHVfwOOvmO70DBHwRWnoRuB4KDYrSmwO0tX607pqQ1R
Z1VOGzJIQMEqXdzQb/qL9YTA/u62TSEnyEx8XfIydD/smLF2WdY5JcvFIq/Ns6Ai5tnAlQDHYIGi
aAzNWiKj0NL5Qt+pKXeOVGUtsrclLgqsqLb0jAhlv1jNrJXZ0CU8i0rYbzM3NYsMuEPUWcmHofGq
iESCkE3dXAAL8gnitmM0IE4Jo0Yqa6fLkIA6p6zUM27k2FDiCKluam+sGbp2NCUjQ+9VmU1cNh5D
32lGjfprp67crj6TIq+CaRQovU5PciMP604Z/Flo2YP+CZVht7pU85AW+li15POESNpxp1aW55jb
3lwlTCNGWHW1zwx7jrxk4cHlkN2Ilom6uYmD3r4xUzbSmadZaTobzSo/boM8v6i0zrsv/Qbusttm
CmyjwpcQ5pGr3kI/unY7fDhrGJc+ahlfUpx+hH+CnHZiTYe3RZ86rd22kka6Q9Gdco7giARmzUvk
zzkVa+SwJb+4nuCY1wiGWBcdjvqXUS2Md9x5UMyarJPuDF/DZZPBolxkU7e7V/tGgbZoEqr0SuvG
u34YbSrP+9AQs6HL6bRDaAxWqWhk6hESNaRF025i7xMCuOMxnAdwhX6UIA8ydSxXqAb5oXFpNkF4
qzZhDysoJKjm+BmPAsBGkYP/AxeQOankokgN2w+dyLxpbWtK1etU20euhZCyGTQUp8eROl7DHaqm
qjerDp3M98BGDER4zPf2lvqg2V6rz3Jj6I/7scvNWdrx0BzyDDCEaO1eNS20p6KVmmOtHkdkpWs1
COc6BJBhIXVW+KmA/VFAPGIVh+qXqCzEKJq0V7oIlBr9l6hE2HfCargBMImZKku2NKO6BlWO2Edc
fE4CMRXLBL/OdLS8Dqlv66QRLnlfjqqDeKGuzYSo0ILqhjZA34SGCqL5A03UqAjpGN1qaWoR/831
Cmkl34icOhFJPKcdYqDX3JdkfG2RkiKyVJSckMmAZUEqumCW25FVebNB7oS8KjV5RGXHdKGZZTpw
y1kIBlxfF6NBRVXaFejKRZE7HXOsQRSZoaTQC4CbBeoRJpHpCN1mrsTCdlHpqJoCyR+EymHVlkAC
mUgQR3K97gMUO+WkclDbNuq5nVFg4lRe5wEcbT36PrLWTKJFIATrUU00mga1fFC++PpYoNSg5eJj
MboxOdAide9rU6PFuXGlBLGmspRBQ/UeDnJE0Smqvq6KcNPY0UoPOy3qmjlwBpAXVW+U2RJwgXST
FlZI55vUt+6arXUIl27WTtdi0CqCChi16HNK5/rrNMhqFTJyL8ULS0m1ZlYrrX+SwCaqHM1FH305
pFVDQ4crSWIO50qLlsmEll2onfAMR9VDhGxHQGtIOOoA4ZiRYxyscTBZn3hcKkUWeaZdlbIYozO5
FqQSFRi+BCEtrewA22g6LE/TGo21hNbsgB4jIAVHxQ0DKYUEb7KGJ5lJh23gBQOwAUUyYed4LBud
Z07KVKWMDBndxfTRcHIIVamiUB8asHZnCDvypi46NgbkXXxaMZyqC4lpCKAcNFebMgxX3y/r616q
QG4kiZk0QPgUQwJC5grrOGxtVu7QoFvn0PeM+m6k8SYFuusJLFZ/MLRlYqiZxFqrw16U/B42QtSn
qOdSlDLzKuECCuroWbvUi0q3b8K41aCXZwSFEYM0agTlLZ3YIQpfTbexY6CTC0POVGVJ4ZNc3MR2
naLHVLQmvfZmklZn7ZCltIzoktwCpu0T5J9hnZa3Muru6SwOEvjFpMg6/1PZwLg6VkJLD+5iL29Q
ICTZ5J2W0CSsZGamY1zPAkHrEzpHjSpH55mUleqZ0vkWsq9ar6uHUpJ49qkIyyYMZihj+o2TAqrz
0GmvfdpWQWdRadbZsQn2xxuttW0bZrShVtfSnUJTWbcQLfdu3Ehq+1mUDrG+xMowwVQ3WaxsitKy
6BUS4Q3aH3rs1ECJ70aD+u25XwgbaaMo9DAAraCJaY5tZB5q6RefkXiPykUgyd2Zq+Yk3Y24uCRl
Jp+5AxzSuQYs6zSjQvvOt/USTk+nDjCHaShIHKvp9XGGfGYRHY2lFOpXQmvLdxqx3XzOEEFIRme6
KVdBCRAOHgwxy7Yn5OgYujKMCFIbQ4iaBKSTpRZWYbZsBZJwF1ZJHRIwKlBoBIOKpkIVlIRX72R5
GXns+IkvO8hA+8ZcpXqjAuYFMOkuV6o0BEgXSMgi+XnUbGw9iBA7TCyk6up0DMi/t1J8CXNF0ub2
kCn6HMnO3jjrO83sVwgiwtNpBTBfcJnsIP5gebfq4I/loo37UF/HrS68Gw+RXr2e1bKcgyH3wYaz
M4BtQxo40bMuWLUVZT2LpinF+yq34+7EyNomWACJypJTF1W7zyABpfiwjHslvzBdREaQwDYAO7VF
EkVHRVea9SpAgrYDwJBG/qHRewnq6V6G5Q64LFUNbABXl2ZISma2E5da5y7yQpf992Yxrd9jrCc1
De2SnTc3HXt9ftsSoA7ghfblgFJ1QFP+ku4TfdqLsz5irTcfaoz/xx342zY/+TN34OS2nvyBrKqy
1/wBGdcWB+H2QRFJPqCF1LbxdrG8xbZi8skfsA4mo96g95OoNXVUeMpPYkmKOX2HYImN5U9Y28Q/
+SaWpB/Qaj9FVqiiIRtIZelv+ANkGF6a6PRI0AZF7x2G/xQzsXecfqQb7ZxrbOdpo9VIwUOCHj/D
vrOjyxqadabDwPEi47gOa8M7a0cwCyyhUT8km0iYfrHJWB/EB13KfWZg5CG1Sx2aVknnct5U/udB
rQz9VoW7ZHxqWnqmIOEQYmNj8yRZrejv9GrlHOZpPlFaM9rZPmWmHqDXl7kKSgGBURmAFKMmJPEy
KpKT1GaXLLRONbPzBpH1bjV4lZIsZKNFMs/XAIw7Qwuq77jXgtI+imLR2dcsaLF6rEX0f81diPXl
mYw5HeFBW6Tc30dV2dE018pZ6x4l9FaYH5VJxpQlrA7EHGJMHi/CRLO8jUUnHGJthe6ZN5LhV588
MHY4U7Wr33QkR9ulFXfonXdDZ2fHeYpSu53Dnz4Pyqjtz024G5njVV7Rr1EFRRqzT9JmE4VRzR6H
Gan7y0ErRdmDA4A3tGhR6LPnJWQ/ZUEWytPXAdqm8bvMCjL7qM+USp0Qb2rwTrDyJodj5ENolOPA
9c5DZDPhgWYWlN5lpYO5PUNNmyyrZQYV9YKDXRYrqh6qcNGlzVBf6Cnr4MaCWM7pwcM3k8J8INYJ
1JyRjtQcXtmopAU0i6gE5FWInmwOJjY6mDqtU42jJx2PzUOvwHa6tkjL4ywJhAniyCztTWdZmqOj
+oy0aYGI4IMu52hk6YUegSgksa1PuqcmxMQ1yYjSusqCrBQXnYcGbTunzx/lw86n8QzCTqTLKzm1
kddJhI9SVCdg9V/Co1fG0wal6vhQzariasiyGpX6Jg3rG41ERLqk2n7kOpC0aTYdW6I5kRHt4TDV
qwr0Y9tT8SsLSUdb0kwrba6rtB0vDTYCaIIwYtrDgsQ/QM2AjezMM0cj2iQWrR2OguRE6IxWFaHh
BNKl26Su5uOYFUWiLrIRgJYXs9lDVrLwaVI45bBxPbRo5boKztQcvhUc61r9glZuYjq61eZfAXyR
eK/lRCOwafdGsfKVwkRbXArHYiYneNcr0VntALkq8dEfgM04nqgeFPVFE/TxcDjUmoUajBtr9/An
mR9BKHX6KXWTLhqegWlGc68e0TaOkcC15npuS+pCaEl53oIkDuC+AjG4L3RkVK/y0bbQdWksqIfZ
SJ7tNDMZPqeIkyzGn+kDaRkkZXtZe13XHTaihACbIr/gObZba4DXy6D3V2Ug4pjeKKWGtVaGMnC/
sRMdtO+mS3BWSejNQLJF2cJLQvtzmfYuE1er0zZ/5wVuUR3nuYGmkyQNC112NaetpvmKC9+Na0Gc
VrGpaOzQYZ3RIpm2R7BhI2hgqenp2NZSi1x9FuCvhI2HAkrWm7pbvau9yKxgYwRpeN/h1NIvoPd+
M/fg/kGvzkNRO3pWpETZWPhkYkdtbFMvIKeeE1K+gUqtYmWsUgYXsNTitjNX8Rjo3kJTw8I4hzdn
4h16TQRDrDMKimBSRIeP8zEdUEJIfEQRUjXul61Sd4FjecHYzi3sw4yJOqF0gXfSTtYh/SpohdRb
FGSV2suw4KVYvUyNwv6alGpnrm3Fb91VIXnqcASgsq1uhgT9pg1qr40JpxDgyWooZZwIOYCK7uhV
JG56F6NmpZKfqBe+Eiv6LDY6qVoT83etRVTSWwRDs1Q+lP1QB47JMtjNgrKvkhXY2NJEvCIKyxm+
f9XORCe7123TiStURcZrrC8PzXFo8dnaQyPXvTL8+k4TQ37SdA1A5im0YEzq7B6Gi5IltJ/UPf02
HTQ8Vv8mNpNFjcw9CDS3lrT1WMapBJksDVHqULHtl0PEOuHYUt3TJeTK3Y1GRkCfmXnvQ3nX5YaG
j9BGVAQlz6o9GW2fGV61laUc5Z3UNe/cxC6Kw1QrCv1Ilkp1dLqKKNbRqCHTcYkepyEu6EcKfMd1
SzNeBwBk0+sshUs7Vy3JpwTSrathwWqul/iNNR3+kj6m4Y1fJml9MwGeAOVViEA4VqA08IarZgg3
CF662pFKBdt4XNda/17pzdybV7Wpe0vTHJrrtNRpBYisqFc3Ed6g6vSWCNx1mosB1ncD52FhSjAR
wSl0uFMxBuvIxKKspqlhvWWDvbTcBkydiIyg21CDQLSpB+AE0i8twNx0ZZ4hrtvajbnUXVm+Iw0w
oh0CxE8/h2kc2Rcib9FwtcpBeA85sf8xKDEoxdS7+L+erLS/xJefGZQvIssPf/fdkqRsAztNUUmE
0tpKqPXRkhTKAXFhjEw6mxQMwgnm9WRJmgdA4FTLtgUNO0SYSWg+GZKKdUAhErFZwB2ox2l893SJ
5w/5hwfF09dVN/UtXutZnoIWkqkLHMkz+B8GVaeTofksLZ5YTVeUQUbNZ5wn7kpOBv8rephpeUI6
UDQnsAtpq0EHCvKX1RV5cygFpmguAlki5qJkaaKuS8lt07NSbergKBpwy1aJ1QI0NYymbK7xwvtm
Ybq29r4LYngKRDOUfObD0K6uh7IbpFMzc6WvXlG3RP6CRntPz4B2FpWdgfq3gsF57ilKiVfpm5lO
KM1N01WEDKR1Zo2wy6HUikyZyY1P0JKMs5Wu7CY1yxi4Fdv1suvHRj8b3TanSabWkVw4QkOpixei
UPX7OEFu4zTuPT08r7wKnoieiyJ3JHaFfCb7FmIRskWseEHghR1vBj2+PI11qAfzPsgb/RJhm55Y
luxK4xwT0PMcSQ6TYU6qPAVn72VVPg8KhCrWcSQBgUyKEeoOnC8PbxpZg2KhEabrEDaQfF+BzlwF
4jTO7BxNotFAQH6jBREh+N52MS2iuMwHeJW6J971YNWjlZciGrFK+7I2N4PbwL8cjDI23jVDYF8m
gWSGh6WXVqwGtD6JMzlJCTPKfoy1m1Vdny0LW1T1hghrB6FS7vQ7GU6rvzCIxRHVp6pxPnQElmaG
pMRgc+knm6yGhTnaRb1U0XTTZ2no+oh/h4Q8Z0UXdeKss9T03GoVVlJZtS/SFPi6sEt3PCxHvaGd
OmiQgg+TXKNWHQcHVErSyP1ZjlqINe/chnRwUuqCUnW5DdS1aQaWMW+sMrHnKQICoVMTRZiEDaMx
v9fTUjTssgP1Pb4ZVfk6Q/kaNIk6imrWJ5b4mnlRZs1axUOnysQKVrBoPE8slZA+1Y0ZqnkHbVHC
pF+6tqsb12UkV9oiz1CpvJcS6P7gYKxaXjdW2+Uy9YcpakcZbGL257xcthIURXPelPZYO2mkERIB
iK00nxQvx/AlAsJhHTCImrYsdeb9O8Q8VO1UdQPwu0FAtH5WR8EoNl3bS/YMLaFQvdQat/GWROKJ
v1ohAiXg74OhXFjBQHRDyboO/GoPHJOJqasNdXu1cImvKsgTnQhdJHk/Q3q412H2DgnICrQpYgfB
prqVZqKp0cjJa+qXF2kUWSNqH8XYXCNYohBUMhOrDzaWnivxZ5nC0nHtRyLqz4m59+4hWKLEc+rI
0wgPSmDYT0vFpBDJcqnwO2NmVfJMhJ5L8cAoe/qNTzrWhdBboc2GMBrqAqmhz/MKitKZLyQzWpQK
gumf2q7MQFi7Na5I5E2BlYiYp71o3Sy+VAtPGpcR8LXcoaRA+hyLoZQWEeKQxrxUXf2Tltsm1iES
4eUC7XngYX3ayNJCBJTxLaHdu1RpeAM2Av3W6ftkrHPK+hvbLE9KZCJkMgFSk69tkY3JMtQhOM/9
WrOL+7RAxsPpml613stTVPlwdF1aRqq2wRHTLVYIq6zt40qkk19kTAAkjVhaHHwYyM8UkIWFXl80
aF18GKMgGJyaoqMYvFKRjMCTyCbNMq0hhl1nKHQt2rZnKXFrS0tPA7UIik0wanY9r80CZJJDTqY2
NnrhyeraUIy7SrfqbJ0rXawfeuBS1QtV0Qrj0O+Jwi7UsYfNpPAWGp/5oamtw1htpLlXFXGziOqy
+ozdVxtrwMv1tZyiKjgolp8dC/S4xWEiKVJ62xiZX87tpoy0GbpCWXxuppgwCxIrKNqMbaYpV/2o
tcaiykTfOEWjpLSkKJCkvZD+hiP62xso6o3WCqfU45DsWUwU8LgljfC1k0zjskegCoVLb+y8ha1G
3lcExnCFSxHoJ9RYy0CQNd9VZjr4+U8tHIx7vw+KjwArtWohfLeXF8ReygZgbiLfIGEQxEdQQKN4
nSNwks6Ei2jUFZG6VF6w6ozk3kuKiWN0F8YkvBgbhOCQCXAhGLcbTfiG6y6jBM9nmLVSq1asIDGs
92TVZaOGvyCiUDlsyFaqM5MHYm/0us3FhYfUvUxPb0Tv9zJhO0CUoIhYt7EQGneFnkL5oUsEmHW9
VwntS0WLl+TZ0jscpjxFoytsRvNIAiOdrJCvYzkINRUXW8Iath0rQpLoutQTS49m+NBsV0IOSuOD
oqc5IPGkQBlBVXpPXQNFpv+2UpuzLM6HdIXAKXMu3bp+Osocw2m1dQm7hq6Mo6jwBvkoQ1UvxL2F
sLjBts/Vj02RJTeZATR54WuksuAah4gl0mhRAlqs4prQrJTZwVHo2Z53CACiA1E/Oa9ilDuXYHsc
iblAtXA8UR6cXbnj1azCsTFXSF0EneMiWGsfurFe07MUIw23TDPkamad1YuvstQ0NzapuoqCZCEf
ssZkF8mDH554Fk45YQXvpqtd/yTcOu0VM/EsTRtDPRm2fn0CtyV2qqjzK8fv4tYA4a5vSs0EqG4E
zZmAAy5m+jZOELt2ZM6BThA/sDSvrM77LFTcmRtKkfIl3UYd4PoTgdC20QijkgbkiLdRilpr4/qm
30YvWpp9Lo1eVqgwRNpsPAW6HqmrnpXcPwSUG9Sw3oO2JNKdhdWc0CFxkkxoSDTxBQQB1pG4l88t
im/szbiNsug52+vCVILYOkl7LV55o8LkCafIjEVYeZGWDdGNPETaom1dE0CiOhIk6jIVbalK0/iv
2bcdOHyDqTel8+5qORXD5dYc/h/f4G/Qk7DIf+wazIOqLgFV/rG8v7svb19Unjz87VPhCYY+JSQk
zAwBU5SA7jf3QLcO6JAisEr1CcAIpF6/uweKcWDIlOpNuGF6eMm9PPMPxAGlIvgHRK+NKUqs/45/
oE2Hel7COZEigYVoijB0HSfG3mlh1IeSqFhioLPF7uxhjqPJhmKEGvpHXdt2xV2eJrZ5qiS8RmFx
XLT2YjSKo1pRjoopiFkY6UlWEy2jOHrTJvEmCMQq7eJ1ZVkXeqcdKaq2aMz0xm7aLyXbHwlDAIBe
eBca8mYkBWpbkH+MVNDEn1FE4mOCjrK7Qgv2VNHGdyqqUl08HEmVdwXAf6mWInQ0IyaKFJ+D4Tvv
KnolPFSvgNK33Xhou90yCZVzv0FfAxmGIbdXyHZ+Nb3gq00MK5bFhkoEqviTYqX34W0ZyOusNDeS
LX8kMnmmugMSXInAtEeyDtXCrOyPM4jzkW+vmjq8cm2WrTgVlyFqAzY2WeNOK33YQuG35zHrG4Jn
SHyhJjlDZ29t1NK6HsoVohQXblWsjBq/CwwiFNrrZMwu3Sg8Smv2TMN2iVf4J4MUrKLIuCP8djT4
uT8jveXPEGM5FUFyNo7+arBQ3AN6wKZ3IxJtVdrxxywWh3JUrkv8l1obkCekt9CLg2WviU1S6NDx
rXfY+ItuMrdFuK6FteT2LHEd3SJVt1ZFvhzV9hBNibkWVQvkh+RZkEKiL7KLKg+WStS9U1J1PZI3
bnuaCvNh42XDus0KnIz8DHs6oQyoJz47nIhIuicy81F4Gan+bBWN6dJrCYeo2ZWSBACKivcetETJ
RgdR1EetUmx6Qdq89UgeevKhFKYUWDbXI+lBC3W8TEfpq5XmqYKygSwWUiV5syBqlrGIb6A9nloB
WodQX2dY6HOp0C6ILa08alCcsVS6WS41H/2qnee+cBoNGRpNHeeeVR55qcazzZddbb4LXWXZuypC
NcNX3aWr1ihPM7dbFJJ/FETqkSGad62HTFkzrlCEXcN1xQyNDs2kvOiTaIVSwy2yDtI8djWOYov3
pmg/kqM3HWJcC0TSUAwZedNKvL2Zl9vIbrkbra5XqJld92HzXvNi5dCoLYrXzWZToFgkF/Tp1MVY
UQZCAS25ipT3Lldn8BPbeRUQQ+y7D6VkHKEGhCyaT+G51L0bkyIGx2ZSNzCrGqlQCCYZkcX/rEKt
P0kBUewVOYojMILRqrKLL3ZbVwu3kMTCl7XCqaa+EKpt7JlGSmmmlIB2RqsrTzHwaBxqM6xBAWHO
ij5XHYgTeq2viNSTlC3jeImOBxxNn4xtMuL6YPjY1Alp2lrWwiWYsE+x1FxFteiJesonRVGpTmV4
933UHQd5cGvpxRxM6odezu8qRV0UJSLK1gxFz3neaSvZDGE0STphX5vctGkeUQMzhXm7Jf4eElaK
Bthfp0DAZ91CCNb6jL93TIUTwibtJN84rKISxZUsOAZjelRkEWKWrsMFOaHSQ0YY7StKHo57Vbvy
E3NRDdmxUfqUp1SfjdTguPFwqfjVx9aw5gKYg6B0KcDCDitpVZnW3PTFPcpXgryxTOwWx7ksxJz0
4TJ2s5XShYd4Sk4ZVYd2Vh7impynlW/NqqI4I3e96TpxqPvxZ9sIFyJ134ce+iNdXWAIUHoUhCd4
HsdBiEpYnpDFshEWsGJeaWUlkAyspR5VlVhh3MfudMo2t6V6iWvzGbP0Pcb7MarQ50njH4ZaXswM
wuyIc2soUurKsdaigIXqq9ML9DiinGpqoy19ZWFHsn2SlmRp5mUsXZlmcmKM+WO1+n8jw+LxUqeY
4CKtg3q4aO7L4fK+auL6W/ht+vY8Y/m7zv65Hz3F9V4/0B/32zNfD/n9v/3t9g4f/sHs+FI/D0dO
6evdMOb2orZX/LNjxLfcWHPHweUDMi1IHDz7kG6OM/BgDz+QDIWgJFloeAby9kMBLebRs2H60UD8
/B4fRvTnv3lxD1+yJq2nJ0HwIX0xDrsG2w8GYecA3wdBUuQDbfuZoFAvbl47ULc3jd+x/Tyc6v//
zf94EpAV2K2V/sH97xzj5f1TCgscxzQfJ8LLYcBgBb9HhQP0xu3nXzUHdm7h4TU5vPu3v02UQIzi
Hcv9twfCOpio9IzB41yfmgiezwehHdjy1MliP86HNzgQtMFN9McXLsxvD4RqHOi4yOaE2nv4vBwI
3caFob5BIf/x9P2/ZFX44YwAfL736igpjMKUipEfVoFtU8nz+cCLAQkRYuyU0Nl+/kWL4w+HgWLf
feeCfTC1BtEEjcbk9kM11fNBEOaBhUgTTV503Uyfh9fwDS2SIMwncZ89XwnzYKLH6rIyOeDT5+Uw
MBcMXaF42wBgPn1wt9/WKzGJNew7CtoBkYIptYk22Pazs2MKLAqy0Cr482/fv61RmMwmAi57TQb1
gE5jeo3B0Dx8dowmRkEgwoMU1uMwvbl94rUc+G/vEgSrSEaSX55ap54vCQaRKpDumoJ43PbD+Lyt
WaDCfNp/STiAJjptkI/vwq65oOvYTbKgIe1xF2XlfGPDAKbp4dl86f83dQXf/JHf8CEkamOxFba8
+YeB2LGaNP0ApLoGfftxB3lzK+O0Jjxc1B7DYBwoMiwF1oTH6bCzNOqsGjK1GJbx3aZ6W7NhC8ad
wsR7LY4S/ZF0F/Lq/8CK1tgpt+JBU/HL2xoBdXpX971/g+dMEQ8gisfVb8dg0oyDCSFN/P3xfXh7
u4MBmHnfYaCaCdY+XJun9+GvywLQPcSWsNS3nze3OrJ577042gdC0HaMl/C4KuyYCkwGU2OYZGIs
28/b2yq3GkP7LQmKihNBEImBeGkpTGsBBNIXoYe3tSRoFOI9vKB77A1EmLCYcRzM3ZeARnOasWnH
fnPPfdoU9zaRFLxHKFB4TY/O4c7960RUJqEp/MeH9+PN2QbA4f4LLEUijBiCNAk+rnU7q4C+/R6Q
jnjYfd6S88yWuHdgTZsCzbQfT81MLxwFha0Q24svHx7/W7QIJlb6fsufyvJHNS7xo8dFfmcV5C3A
iSIA+xRnenNvAU9ukkvacxi0A9RjbFrbGIrps7sYiAN0iREZeEpIvLk18bVexN92m1X5gNAppLLH
JXF3GAwdtxq9cBuM+9Mwva09kRjQxJHabzYoPG1wPeBPvidXnq8NU4yZEnmEox+Dq29uNrxSLPTb
k4EYChqLxIl0Vv4Xt09YlYQMjOPfT7z9A9vHt1ymA0LgbpvFDO6r15KdP/rBU+7ur98/5u2mxAzV
VC9+N+U0H079Pcf57y+i19vU4rMvn1KN29M8/vnj/f31zC/O9XRTT/+4DqjYKr/4w/aL4fEqT28T
EqH/8aW8f55U3MbNv1/FX9Kw36b+Tw8a33rZbfX8uA8uxd4HTm7HLN058ja6u++RZ7d+cPv8gumH
ZjPa97CP1XJ/vJbHfiyb+3HK+x8a60WV//n3bWXe1W1aZ0+XPM3BRwtu33tYZcGf//nyYT4sg/se
+OQWlpX/5/95cdGPAcr9j/2P9MbvOfa/6Jfa8+jnt+Wf//n8eT6m9vYdGo57++ffP+/M9m08dO9D
35fpbfK5+fLykT5EVfY9+EQ/g3y2uU3voe68GBgTfb6nf3i1euQfepWmE3zHq51mZf1iaXyMkf1X
3Mb3s/wA4rbn1JmWgts/HKp1yiB9+aAfUoL73sQVb+0f57dN/PI5PBjLex/8vvSC/MXYPwYj9j3y
dfaFkQnSF6sZCIuplGTfY/9Hcpu/fF8fC5X2PfAJj7D6Y8UeHry87oc4xb6HPw9umz///nT/W9vl
ISuw74EvM644eTH7HnOQ+x85vfvz/6YvN+xvpTD7Hn1aH9OXT5Kq9Ifqkn2P7dzvLurfcg8/P/Rr
lt+3arS/2oNPVWav/dlLW3f6xZeYy/r3/wcAAP//</cx:binary>
              </cx:geoCache>
            </cx:geography>
          </cx:layoutPr>
          <cx:valueColors>
            <cx:midColor>
              <a:schemeClr val="accent1">
                <a:lumMod val="60000"/>
                <a:lumOff val="40000"/>
              </a:schemeClr>
            </cx:midColor>
            <cx:maxColor>
              <a:schemeClr val="accent1">
                <a:lumMod val="50000"/>
              </a:schemeClr>
            </cx:maxColor>
          </cx:valueColors>
          <cx:valueColorPositions count="3"/>
        </cx:series>
      </cx:plotAreaRegion>
    </cx:plotArea>
    <cx:legend pos="r" align="min" overlay="0"/>
  </cx:chart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_xlchart.v5.16</cx:f>
        <cx:nf>_xlchart.v5.15</cx:nf>
      </cx:strDim>
      <cx:numDim type="colorVal">
        <cx:f>_xlchart.v5.18</cx:f>
        <cx:nf>_xlchart.v5.17</cx:nf>
      </cx:numDim>
    </cx:data>
  </cx:chartData>
  <cx:chart>
    <cx:title pos="t" align="ctr" overlay="0">
      <cx:tx>
        <cx:txData>
          <cx:v>Setores censitários trabalhados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t-BR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Setores censitários trabalhados</a:t>
          </a:r>
        </a:p>
      </cx:txPr>
    </cx:title>
    <cx:plotArea>
      <cx:plotAreaRegion>
        <cx:plotSurface>
          <cx:spPr>
            <a:ln>
              <a:noFill/>
            </a:ln>
          </cx:spPr>
        </cx:plotSurface>
        <cx:series layoutId="regionMap" uniqueId="{11E33EF7-F4A0-4BC8-8203-77FE0BC2249D}">
          <cx:tx>
            <cx:txData>
              <cx:f>_xlchart.v5.17</cx:f>
              <cx:v>% setores trabalhados</cx:v>
            </cx:txData>
          </cx:tx>
          <cx:dataId val="0"/>
          <cx:layoutPr>
            <cx:regionLabelLayout val="none"/>
            <cx:geography cultureLanguage="pt-BR" cultureRegion="BR" attribution="Da plataforma Bing">
              <cx:geoCache provider="{E9337A44-BEBE-4D9F-B70C-5C5E7DAFC167}">
                <cx:binary>1H3bctw4tuWvOPw8VBEgAQIdXSeiwGSmJEuWLN/9wpBlFe8E77e/OTHP/TZ/UD82i5LlUlJZSvuE
JmKUFV2OciZzA3tj39ZeyP731fCvq/T6snoxZGle/+tq+P1l2DTFv377rb4Kr7PL+iCLripd6z+b
gyud/ab//DO6uv7tW3XZR3nwGzWJ/dtVeFk118PL//o3vi241if66rKJdP6mva7Gi+u6TZv6kfd2
vvXi8lsW5auobqroqiG/v7zQ+be//k8eXb58cZ03UTO+G4vr319ufezli9+WX/ZA8IsUa2vab3jW
EAcOJ0JKyczbF3n5ItV5cPc+tw6kiU8IyX+8fyv89WWGL/ipNd2s6PLbt+q6rrGrmz+3Ht3aAt45
e/niSrd5M+sugBp/f6mqyzpKX76Iau3evuPqeQPq4mbHv22r/b/+vfgL6GDxN/css1TYvrd2GKa6
jLInNAs9ENSmtpQOLDO/xMIq5gFnjk0JIf9glb0L+iebfH9waRGo+TlZ5I+r6voJvUQeSEcwYdrO
dy9xFvZwDgQhwuLUvv0AuxN+6yX7lrPbGLdPLSzxh/u8LHF+Wf3133faeIKARQ5sS1oIRvS7KRYB
yxYHtnS4EHSOavPrTvitKfauZ7ctvj+2MMb5H8/LGH9kl5POL+s7lTyBPawDQimFmr9HIpMuXMM8
QILklDjWrcHw/v0E8jNL2m2Sv59cWOWP0+dlldPL6jIP//rf+k4zT2AWesCIjQQiv3uJuXQT+wD2
4A7yzOwjyDR3wm/d5KfWtNsu9x5dGOb0mbnLRaRffLt+cXyZX0fVk1qHoqoSwjTJ7Dnza9tpbHiV
5I4l74KctW2dn1/YbhMtn1/Y6eL4eTkQIkHxlEkGIcvitnlrmdt/LwowRg5MW1Bp0u91M9xrEdX2
rGi3Ye52sjDIH+fPyyDv0P6gQ8mfMtEQ84AKEz7h3BXFC58RiGjMYmhVbmPewiQ/tabdVrn36MIw
755Zp3IeXbZ//efurD5BnmEHxGTEQaPyPdEs0r+NVsYk0hbse55ZlmN7F7TbJHcbWdjj/Oh5OYoL
3OEpI5dhHTjCssg/9vOWOLjxEMIWddj+lew2xN1zC0O43vMyxJwRNyjDkO6/6RevNdCcJ/USYTIk
cwLD3LwW/aPFDij8yDad7w3mInb94up2W2rnlyzMdvH6eZkNbdnlX//5evmEtnIOiIXcLsX3fmVZ
OVv2gUBpZkr23VaL2uxnlrTbQH8/ubDKuXpmVrmu8svsa3v1lDWzODAFI/zvTAMfuY9Uwi4SjaaF
D/3wsfsl2flPLeofLHPv2aVtnlmg+yO9DPSTIgDygHNqoi77jhCbi1oZwc2xYDkT9fLNC+/fN8xP
rGi3VX48uDDJHyfPy13eXldBVDxlvkGtDDyGoatfOolzgL+eg9vCCD+xht1G+PHgwghvn5lfqMvw
SQcrBC2+gwYRjrGIU6jA0Pdv9TH33WHvQnbb4ftjCyuoP56XK5xGQCdfbK4xhXjS3hEAPhFo6cl3
fH7hFsBbpMU4PvM96S9y+s8ua7dptp9eWOh087ws5NXFX/+poka/eIsW/ykTPDXRwHNUwHP7Mr8W
ecS+eZ9S2HE7gfzCknYb6MEXLGzkvX1eNnoLLPnF+WWbPql5rANmWZLLGbecX0sf4gecCsHFHW62
zDA/tajdBrq/oYVt3j4zaGwu8vMnbfkpw0gMo0lp/g2x3C+MbQngzGaEIMDdvrbd5ydWtNsqPx5c
mOT84pm5CwLZ5Qv3srmskH7ulPME4Bh1DlCDCaQd/HHz2i4FMKtkNhEUsOWtSy3Szhxhf25huw20
fH5hp7fu87LTNoDxtgUd5LZwegJTWTPmLxldJh0A/RRNp4U3b020gM1+aU27rbTjKxaGunhm+ef0
EuXBBpSpGvMzFApPaimUCQhmNqLdrUGWeYjZB5xwIG3W33nqfn39a4vbbbJd37Gw2enztdkTuhVh
MIYtMczk26GP8QNTWtT6gYguqoV7Gn5sOXvN83KbrPX7y9N3zyvobXT013/Xj+ngFxl/BHWaNC3H
ZN/xGkS0ZbnAgA9gPn2bsxaW2b+g3Ua5e27hJ5tnNkG75WMivq2vv6FNfcocBGdxJDh9po0GZ8sk
oJdh7MkAgN7GPJTe90Par6xpt3EefsPCTKv1/99u8w/kxPv1wdZHfpUnC0TNunkt+U3MOrgladzB
n4sC4Y64+s8r2W2Ru+e2Vv3/mgf7zxzZHyTiFcpk74Z9fI8m+/i7NxsEKXrx6FbxtrXNu9N99O33
lxb0+YPSPH/D1sm/09Ktdu8+f31ZN+A2UzQ+c7cqMaFmxOIOvqq/vnnLAeADrIfaDBApd9DVvnyR
Y+gX/v4SozggEIDnBJEYJZi29fJFrdv5LcPCeBWNFL5JOha3qCA/GN/nOh0Dnf/QxPf/fpG32bmO
8qb+/SVSYHH7qXmhjJPZpylICw4DNAVYFu9fXV6AVI4Pk/9VNaKJnHIKVSvC8qMYSLWayoEdt7K0
PTHVMSDWH6rZIY9tycNkBHQVB/9Qh5gc00io4768llKdx/kYqn6IQ6okrblWo8OkG3RJsnpc2Lz4
vzfHbW4i5zsWNihs4aAY2xaWG1ZO+kx2airy6LT1A+eDHJrwlCfNeF7ZRrxJk9o+F3Yl3cclL7Z5
I9kBwmqb3ALxQCy2WaVGQ4NpSlVUd/xb3wbBkSRplKgskO0eWQSRd7lNZy5j5pMyS8M5uq/Tohor
UQXhoMZS5tht20fEWkVpF4rTQg9h9Jp30/tApqGyef1BJk2cKsfvenuVpEYuwGd4zMRIFNvLIRSF
L9pNjoNFiIU58/ZyeOLI1ugUMTg5ittBnMhIO6iJflGKBeKgIIKYDjY+W+DewWVJaySBDntlG4W/
GhunPu1wqi8el0JmQ20doRmthZcB3ED/jNn4tph6tGrSZmmvyrFvTwQPnEYJ7dercuLsgvo6V2Uq
Os+qzXItBk08R7T56ygvhDuJSO/R7YNzReA3DN4jbImFWbPu7+066P1+mCK/U12QlSpts87tOpt7
pRh67/Gtb0cGOA9EYZDJEJkQJhwLIei+qIRngpXcDFXkGP6qrrRUFimLwwavTd7GxavH5e3Y2kyq
EgTODpaCnE/5/a2xmiVZEvSKduP0Rfq+cxRLo16ZfrdPi2Re+5ZVGZ1rT8ktQIkzT3tbljDapsob
HNF+YvWaymr0+inkm9A2g3Umw8zjXeCfl3qoVSxavjJaXFZRed/6h62uclfyOke18tiBJuZiUdA1
YGXBMZlhDkXs2l5UJFpzkiUUblj0jR7Gz5VuyKpwwhNtTF5cN47KJt/rSHTYhBT848ekL0MlhEuH
CRuzbZMz21lau6RNmCFWqIlbZO37ybshzK6MLDyq/bxaNQlC5JQKAKGPSX0Qum7ECgk2vY2DjfsN
23suK6nTqrNTRWQsj8K2MQt3aETqsaJgikxlcdrnlHsFN4Mjm5qG21AzOhLm0B0+vpRF1MKZmykX
ls1syxIYJi+0X05GnwxUJqrLs+KsNK3+TZuM0lKPi1la+UaOBDaA/6H3JEsrT0ESp+Moatccu2LV
2KI7rpiZbkRht+tW9+Hl2NVM1VPXIFpDEcNkvnl8DXPMunf6sQTJcH3hNmWAFr9QehIQORZl07l5
GRuN6mJLOKrjuvpcg7n/jfEm50e9IbNxz+ZnHT4QjPaBO6bNEbcXLl5IU7dx2kIwZ8LtdG+sssQI
vbGh6auRVNUqzDLzjRFY9UVbR8aefS8izLxvzjlBYYUzjPpqjnj3IkwRV0KOqd+6dhNFbmzR6jBz
Ouc153a1Z6c7RDkEpEObYRZhibl+uy+qHMwatXqXqUbH1bFZ8CxTLK/0pHrbL9zH7bmI1PO+IAzl
hoPhByq5RY5yCp3TaKgz1YuafA7ilBxyRL23VHfhV9/s0j2b2yUPcROV41yDwuu2NxcHZEqQL3qX
9bI7i0ySelkblG5kOaFr2lW9J+ntOK8OKmRExZk2QNnCNc3U1kz7JFMiqeVpVUXHcdznV1HnJKdl
NtpfEsmqYM8ml6HpRqsIwzZnjCIwLKWWkY04IQpotcq4qtoyVSi+guPGClZ1Hq8zw4iUdly/yIe1
sIfxkJgB3xOVdp0jVPmOY9k2GKx8oeogGbIp1U2moqIcDntNplXLp0olgkd7MsCDAAiHYAA0EQ+Q
9h9kgFYnTQeb48j2I1vnle8fSe13nx4/qzdOthUDIIYLivNBHAFhcyK654Qk7UWiRzNTUlZGoYhv
Vt4YFjJE9WqYpwGbHOQ6yc7DweyZ4mXUxF4ifeqFxhh/m1lAxrHjNPYH3NUsX1Ujtc7QwkT7quoH
mr9ZJ26cMkIZ1L90qqgru4CzTE26Ja5uh2TdlkPi+kOb7jHyg/MNUZJaFP2hzeeSZFslTU/iihh5
rpKpetsMBldhYmZuWeW+V/bVFStb/+0eMyyKDcR/lHfOTPa056Z0Wd2RUGfF2GY5+j5Zfe7Mzl5R
oyOrzhwqz69yooac1EehgRMux+F9nEQ9bmw8lvwfZAMsgcKvcPsHF0kFp9vbDn0m0sFwBjdKmTAi
j9DB8F3Ocqm/pbywcBgKw89XI9PdcDiOgxGusrDQ5R5P33Hw4eeWTejcAyNob68jyXGjMoiGwS2b
wEhUFPX0LbGNavPL2xU2gDWE6JmrThdi4oQlMknKXKFHbjwWpbZbc7/aWG3Wu3ndml49ZPGhWXHh
psxILx4XP/vVwu+2xC8yUiobXvq0zhUqz1aFfRcoO+6OLcc/CR2TrrTOPjYJguz/RKwNTiRu5wHP
XTQspYhSI+0LnDOfyFZJNvBoVdpNp1Va1sOXIWwZR+Lyi4+9Y5F8j/gdroVd/y1+kfJLPWZEc3tw
q0qn67AxTvX0OtLwrr7q7Q0a4XGPM+/SM2NgKQhMHAicbPs0wfF0mzmJVg2vHNcpab62TG14lkiv
U2H6F4EuDU+HCOKPa3rXVh3wHpD/bYKEQbcFZ2UhDVvmWjHR51xlTTt8nWRNYjfWRvE184vwbdMn
pb9H7sNAieGkOQ//HTDK2LKEb4Ic1Vxh41zHvbUqchJ6TIfFJu9pvqcQeBgxIAqRwpIzkoYKcnuL
SWHINqsRtIquyVdFiPwRmQmPVBNN1esKJesxfkiAe+FkW5soM/fVrw9tC+YPegTLptyx8ce2/Ixb
SUB5iK2WjK8nHWeN0oKlaBmbInW1GcRe0EbZGmDAu1+1LkSLuWaWyJ10WXP5Ih6HJkOOsM2SfGrC
wvnQk6xovGasnEINqTAqt8p8pMzHBe/aM+4JIlnMrCibzsfuXr7ugphG9RjnKhJ2+CEtguFwip30
sDOaya2NPn5X8CE+yvpRXzwu+eGBBuoioWrTQuUHdsK25FoSpotpjlhO5rgiHOx1nPsAt5TV5kK/
b9pgKFxc09bOnlJox54tAo4XQHXJUPMsEnJflFXECwSt2K9br6tEtOk7RyrW18mrvAzYujQjdjGw
rnj/+J6XeBPCAwoB9J8OYDzwM2ce8311x0PW1G3RohYwOtPNqFWdMjtsz9O4nFZ1ZnxCCgs8WY9E
5ZNprFpS89UoYrrOS9F/3rOa2aG2k8b2ahaKCNOmsRL8YonqR9NyE934X/IuDC/iXsU86bzaj/2P
dZwGqsqkpKowC3tFhmBPg7NTKwyXu9G7SZSNy46VhP2QTIKO7jARsWFhGLt9OERHeZmhNqtaspEG
D18FjWGszCkxz2JAVe+6jtunXcy497hadkQ8iwFVxukAAokmaNtG0klLqmmlVdAXEzHc3mqS7lMe
2uB2rFphVtkeOzysUChaVgd5jFILgWchsAyx+SofENplynKvCM12OPLtuud7BJFdPocwDq48KiGC
RmB7aygYUUqH0eSGjlNbyhl55CseGDFVlo1uxCUZqWoXcBianz6seOr2cTLGbkiTcVLMp2OEFjCz
kleppiLYhEabfDLDthhPDKc0Ytcv+T6Qdpd6UFogVCAkIAEtAkU6FY6Z11qrKmrN5lzHVlq7HRlN
c/O44XfEBYCuBOHIRqeEq+3b2gkmq+mYkxdKYuBjrcYiHbJNkPmNfVY2kSg8Kuikz5lTjjJQlh+w
fdF4x9HDlIZjCgj8ApfsltHYt9ImSucVVIW4IsXQKm43+n3RjL84qZkjkW1iBk9xZ4JigrJItrzw
Jw5oaHJ7IOMbA8jM5yg3UKoGeiz2JBmya1/4IRnLFMBn8FsOizqNV5FOihSZNW4nWq7agCOQhF07
9qs4ZROQwaE+bgKzHt2+CPyPQ5FOp13Y6mmV5LK9AJgzxKq0x/G4bbPsje8D4NoThXauEQUI2mS0
g9YSIUzjfhg6syyAzZmxonWbf6xlIk5Cabd7sPD5IC3iLmYnGA4CPLrBCbcPWtN1ThVqzBYwXbG8
LE6SdYJ+9DAZE7QJZZ9tDCMsVGfx3DOzdsKNusc6sx0OtSV+0SskFgt5J6Jc1WMXsfWYRGmwJhbQ
wT123+FQDGcLPTaqGmAPS0FT31R9keQINE7+J23sws1lEn6IsXc3JSx3I2JWhyyP2erxLe6UjDso
toNqEiPYRUjtCl77CHS58ht/5CoxU/NwGvt0HQ2UbMzIpIo0NFkZDovBHnlMuzvOETh+yPIWzrqJ
ece2casu4SSuUcrlMmyPkqpvPV/2/puszYI9hcyDczRDkCiVMSuixH4Ar2vbMfKsShvlx1ayGvOs
PYrsScaoZAR3c5tOh7051me+NfmnRW5061/aKsesCiMFh2KChgISfJ7trWYkn6reDD6HZR53a2hW
XICpxbLjuuAdblA9ptYFKgl4kAFTB5WVQaWY1C3O0pTxbHCQhVRh8Kw8LyUbyaZHyLZPRyOIgysS
ZRHfExMW+fJWqEA3ApwXzReZPeledQxAljmBn45KRGHqzfzNT3oK241gIWa/zK8PB9rxPWloWQ7d
SIXToM1j88BXLtTKKjuUMslH5RjJKqfhNWuTY7+u3pcROY7i9jQq448dEENlOp2XkDAH5F2Ve5ax
OMc3q0AdBJ1bDkY4N0O2e3v3k8mn2i+xinYUrkFL5tljYXjgF017ztEiIEEUcDh46kwasAXGJttq
LuYur53iUQ0Yi5zJosleTUPb//KGOHWAgc4NphDgDWxLkcxu4soeeoWy0la2Hqp3ReQIlQtr2FNo
7dgQRAlMci2wIcDm2BYVT9E0oGAYVe5khHq2LKbCs4NglHsiwAMjcUwTcUoYGl9cGV5qDj9T1QwD
8yOXFoFdew7vc9914rKLlJ+PUXf0uBM+PJp8DuPz2AO3++defXtjU5qnhW4ZxisojMGMQb0HxCFv
+ve65GrKp4tpjEPlxOObkLN1Epql4nz4c88yZg+4l0ABK2NoA1Y7BRiCcdOyngDsIlsy1ijRWZcm
ntOlZqSKjMWXReiANNBnsZm6LEeIV8gR6SVQ9vBdndZ8X9Uwb3h7JWImQQBDRLTnKNm2FdKMZRxF
3c0kKNCJsio0rKopqFmsYoSsiwzuFe6JSg+sgDt/uL8EEAhIOyLhfFnpfliiQT0kWWhlCiwBwpRd
23ptGB1ONqmpsktn8mqnMlSWGXV+OBqTmX8aYiCrzNbNuuvqbJ8aZt/ZUgN4PyAVzskepBxniXEz
GhlJ1UpMU+yJRK5t+NHnMBsTAkZMVwgla81Dd0IArffUGLuUAdHwNgd0K7C2F9GymSwnCUaeKSrj
6ayt7PLDmObOustya9VknfkqssNxbVYs/jg5oz6dzNOBYtqD0cSeCPPgMMxaQGkFVgXGzKg7tu3S
RGZUlgxgCubDxscMJe+7CAhEDSCyar7YHaZg68c9Yen/888DAbQBwD9HAVQc2xLLrA4xAQaUEWga
rK2oL7yyscMVT9N4j6hdJgYrngqGigPDqoWe82Ke+BhA5yhq+Q+RM/grDJIrRbI2fmdFvM1UNpbi
/f9gg0j5mNEQkCecWeX3slBUypKTLgAmJzvL7TNiHfXoz72q6fw9G1wG7RtdIhfNtRuyvb3QZUut
pAKWmytM5MIzpBD7ooorumdDi8oUzIP5B53QKSI222g0F1mosBGl8qQcXFEN/HrSabJqJsc6cbI8
sTCNstojYzCJ2/lluidu7DosMyHGYUiywDfncvKeLn2r77ll2JlKi4i6LcLTdYyx5GFY+NWeam2X
LufAhNwHepG9nAsUyCBdm6HyN6WDX7DtYv66kJazZ0PLvvJGmfi5JpSDaKPwA0CLMp+OAAZI4CPs
IPy9N820OORAazYOycQmKfrejbiPRFUNzVHOejtRAx8DECNS7vq9zUFS6HxQukALsvpGer9+dsHk
ApyAnyUAwrPIDU4FuYSgCTFMM2ErVFD2pPwxqpqVQPKa9mhjl3kdcFHJ3FYiDi/Ob2pqro0RrgLC
YGiqSAfhUdoMEmlhHNPV43t7eIwJiEwQw4BboWFe+GWL67v9YEKY4fiooWQMco2bTZR+If44fKGh
zP+MBCnflJQhIT8u/OHpgnAb4zyGzg7+tBDOQw21MgNmd1r+CmBdcFE0nXH4uJSHAQ9SJEo4JHgw
8pZUHt3nKSlHgBZNkQwntNGjN2CW+yax9OhahjTdRgzmnjNz01JsZ1JkEABd8BuJ6pstDk2v47iM
qMiUEfaNmiyDHFK/+SpYBBKvT4RH0uFLFdFXvt1vitpGnZHE1WFqDZEbMokyyJD/A1szmNpyUKNj
7rVYUhV1IGjezAgmTU8qnZwHPvXPgWb2Kiti/4tMC3YmilLvscAuOzM4OYIyBjOAqbYDFs07BkgI
rXTamvHbcEpSz8j7/uvjdt4pxQFpidko18GQ25ZSibznMQMzAm7ahS4qOM48Jwafdk/1vOtAoViV
hOJnAB46qDDjXHQFDtRgtRjDp2kIxnAbFGOpYhvvKcJ1JlVXj8W+yuRmjrN9rJB1MMLDrwoBX0cn
vr3JXBY6inO4DO2iw4mXtgv07ySx6LvQCjvlpF3sdjI2VWiGh3Wnv/mi/USz4jTNweBOBfla1BV+
upx+KOSUA7uLDYzSx8aVrck8S/uOopkcXeSCWnUTIavR4NQdx+4sC4092eVh8MFmwC6ZafccM8mF
/+d0svPWwmaSdKS2ghMFr/0yjN5aYho80XC0IkRpPxg3v3pUtgUvjkpuTdoQFgo8q/CzyxCpj69Y
msT1Ho+bN7C0FppinBEQFh5OQmtj0qQvQuoSPx7WxaijVc2azBVDMqw6p033KHSnvFmZqF/n4esi
dcSsTPO+oMQNmzDp3dDoo7POoONJRiArC+h49bgiH+YqHEJAZAB1gCzYNzTKe6VICn83ygbDP79i
1VGQsOYE5ZK9iWo+vvklUbhjAT7k/KuNDOAC0vDi5DshM31tWYNC7oyjr2S02+I67YlI31K0KPz6
cXEgqN9AxffMtxTpLOKWrKqmCDGL94rGOYtqh5YtmvLYhovrocVYZg3CW4f2VQyBY/auUesOvVPV
GiOauK4KQH93+5RqsXHa2OpUUvkOdJU7pe6UTHqRfRrboE7AV+ImykxgCzqMslU3AUJuMKWvjapx
e12ZwzkFo429N1NG0sTNx6HjSNdNASaWK/yg1nIF7sIUh247WboIXVa3mAK5yAO6sNyuyvNydmY7
t8JN21c+Pc+5XXcKdM9erwve136pxkkknbKD3hzWoR0MnhEV8VEMjsSrsaAhZjfciI/zcrKOS9bw
k9wMpGvTlKl2iLKLMe+6FkQhm9Ru0k6mN2RyuqB5Ebl+VUYnGLXkq7Tv5euqkuV6yqnpFgSwlChz
tJWYJB9XaWldiN6sT9KobT1M3PINfhIJ9IhC+0dlZ2brkA+d609+5vKUVsd2QcfDIXOMoxq9theB
FnViNMGwbohVKRpL9oqhiMX9FaPn1wZlyVoDFTtDdM2Og9bi0FitPTKE5HNtmfEpunbxeRj65HRy
hmEN3NZ4PwEA6l0NQn2/Amm0uDA6I3o3lA75EudNujKBe3kGLnEAkKrbQKVVa64mYfanGe4ieKJm
2du+49FXI9UobodoeBdiNrSOJonJpNOnbszSWEVdY76P/KlacWKkk9tNcQ4STKb1pWOVwfEYoBSu
X83kZEcVfdc0ahyT7tLq0yZUkvjTRuaNpQDXh25XHldjqxLdii/W2OJmgGOWwSrFzYVVVRl6M1mi
Og1qaR51xE7OsqwoP7BBDMovqugEYxqiiqhpXrfgjlYqbEj2p1GY8QceBkECGXXzKk6NYlxxA7xS
bohhZRq8USlwMmUlaXaSpo52WQzMkZGBfsH1i+KU+221lonvvB1TcG+KkJBNMNgfs8GPFKDq8Fgm
Vd55ThYC+9EGOwynyf48kaD1hJNTJXxZoQp3wlU7DNmpUU3EBdMVh8yqunBtsEB4tBfN6MbA6ja6
YW+aJpeeGTd8pfOwOezBnTyWMl73IfOmog5qVYupD7zByQfmtgkZPuZ5w6+yIcbodDJ9L8qFs/JL
0oPxSCMCyLYs19lAG9SVJOyKDXhS5MIfO9zvGZJzYscYNbd/ZiR5D5DZ66boakrlYanrw7hNX+Vx
8b5IS/xfghjfUB0z10CXcSinDFB0mAN5GYdMDbScrxmU7wzWvNcOKNHRMPUeYmt1zEuLntpNoYy6
jVRF0gAeLz8YYQ4jiORI2/1pbFhvzbDoPatwSm+QZHDH0rTPYz87S9NocIs688DnmvvxGkxCSDMn
tjLs6pNuo/c8op86zNZVCTq8azRGsKJ+fZSk3QnauErpZPqCWPfebrNQBSQYcUOMY7ocJtZRiQK7
MXFLgtL8jeTx9ZTlZ5GIgnWkfY2yOwsUkKxR2WEWHmo5BW5fmjiSoF7lLN9Qg1trsBlrd8yjr+Dt
Fm6IyaMKQCpYYUCC61OlXMVjBpKWb9gffWKvMPdLjqcpblTSsv6k6LpznOjT2qIQWNHA9TEXXllD
M8FdyXEzUdBG2+zCYtlFE5KNgL5VCaAOQQOkf4Nl9trveeB1fKIq6mOAk9lY1SvZcsxWrZRixzI0
VCnIAK5vnqjUNEzMEsi3JEyEqkuRq5Hk6zZIwnVQ2NG5z0W4ikWNqiv3Gar8NC42mPODHJRZfrUi
Vl69JqM1nGdxCS4L8JjpfOgCeVYaSRcrIZJ45Yjr0QhfyUyeDcQ/Q8v6CWEEZxsglQLT/aIPxKFw
wF1Ly/4U8//zGuMnt8TtoE0zFNxFob7BxQbVxvbh6NseNZOzQFrHBfNXvl97sq1VGwJdD3qO6Sbo
IopHGhTQvL8Ky6l1pzrZgOf7Lg7izy0fjic7BAmYJSfOKDYxWIwgWE0n1TS8t6r6tKDFG9ym0KvI
xNeloECVgyFcnqWv0tF6VdbpqgO9MMLlRm8wgrMujjZJ4F8PpR8qyxYxKDU6UECzPdmN51nVOCtg
P5GrjWTdZ+ioOppVbsfNSYUd9XJtnJYT+5T12Zd0gjPVqap0+UYX2m2KvHWNxMJRAi0sbcZPstKH
eWyrNDVXxAFJpgiH97hjA2sGZawyPl0HBdcrO5ZeV5jXnem7nWi0i+G36+NORtCOJ6zL6GkZ8rck
Sj9pPvUrzXH/a5DRRZ0llerLaB3GwWFeJYeI9son4SEr6mNjtHDbUOIsCxPHEdPBSyePTkbDQluK
wkBNZnhlhpNHnQ7bBVdwMq2NHozWS9rktSzs07at41axsSbjxmRRLFe8NfxY8cYqzsxa6qu0jYJv
AZfZK9pVdGWE9GNVTRgwTFWlcnzCxdk7aWrhdZ1xPBX/l6LrWI5Uh6JfRBVJgLaEzm6329kb1Yyf
R4AEQhIiff073o3tHgcQN5zUApKxZpm+ZLyaSsy1BW+27hqCp8uIvcEBaXl2HyEJO7htMCX3Zrsz
LmlL6hkHrZ3tChrws0Y9w0f8GuBFIlD7aGSPnYi6E+aXIlH1vqWiGtoQx1jhiIWQ2cbrQYkO1Cfo
V3QfeZ3HcEeH6cHMTZH25r7GE6Q1wVX63S3tE41RjMsSC6Yp6Mh44Wxk8YJoguhq0qXf1nsPFgRA
17SkNrw1XVDBMNRca05bvLo5WUgDnT4HVB+sak6sV5VoOB6eVhWhmmzRTu2Ur408bZRfYpHFuUjT
Jg9l8+53kNnoCQpHL95hs80naT6sS3ZzSnc0kZhvJPnmvS0a9Ml0i977xqLObzg5/mfgrzs516+R
Zy2wl7ZqiQELsu0c64tsXr/GVuica+9pTZJdZ5MXqkJ0Aq7ytAkPPOR7q1i1xqKM3byLvfjaC4aj
zPR/Aav/chK+EX9J0R9MU9ZDkEN0ClpnyW7Mpe9BtF3Hlkw5aeJdNNpnMQd3QNGQLTRAIvhrqtbP
LoQvNS5Sz94ySS8bFvyCBMOxzYaLTlqRr4R+WTE9zXFduTEu+ZKVYovypQ0PWThWcmjPGL1W4Fmw
KjU+f158+ek3DckhdX6fVojalWSffO1vW7AdPU4KFs5PHY1uNV9IHs1LUc/hV9tmVyLVF7WZBKLS
Tznvmxsx7Af+Tgxea/iVBS0E4jUtG+Pd+szkkW9+fWhwuergD76477Gl98sn4XOpWRyXGekuJNpe
t9ocvV9/w6iWq+ILGHjx6Ln/+Dzh+AYPQ4ohD9L2NsR1XlElHPMq0eJHwKw0YNoNTlNtKh5C+6ni
W6/VjnbkQGP2D1zmvgbDXkIap4HriJ/Ob/5qiqcaDtxX6ffvnK1rnnThI4DkHxLarWg7cxAqK6ly
ZWZwOUmnvVzYFnc9SAqzgfrovcDLZdDsl9nJXM91aT3MV3Hc5guJT2EbtjsR+w+mXc9hG2cH49Hr
KjrIvfpz27nfy/zsbdM+mshpCW0J2qkiybafdUaxC0xnCNp+fEsYymq9ixv1TJR/k9x0Byqb/wYP
U7vmsaq8jj7PqT6pqL2TqP0XbfOT2OJCDvVOe8OZYUJAJBnsuX/hG8SYlTzDVvbFg+G0YMBn/XDA
g3M0dVOutjk47gEOc6Vo+yqwts2dSu+dz8sIzUuuyx4UDMvjLgFdRo7jnFSRdlWc6q+OJSJPE3Ff
SVQtMjjXU1wRRq+zNIcQnqABSm/4CEAdxaKIN5Twvh1NDlB9N7mmBPL6nq2/PwmmmNzvcVhYUnTK
VHqbj8S1uViS/0bNqgAAzDi43M2vFH1rlP6Tv0X3ZaFhGfYi3a9qeKfwzKNZmPcxwcNgt1PXdhI3
RxXQ4T2DDRLFbMYnWMMeHAzDOYyFS06mBKr/aC7h/EXZwCWAD06ql9rGdx2luc8g+eHmQ0QZHAKy
rFcKlJFjUjJ70pOXPlJlhNegWQ8uK53gJafmqproGPdNxTN7jZa0XNemXJgD3/qDB6CaItAWyZLX
ob60Xoa7HeV+0+6zZthBwvWkJnHzFL5ePyxkO9WdeCadrFS/5Z4HvIkODyo1+WBeEo42G20vS/zh
zX9U8DzIeQ9x+9s4ZjuF6cs1WKDpGxm+fPvXtgIXjxTgvHAe49fGHTv8kTJxebN8MnFpFvkWbdlp
bIYy1Vm+Sp0H6qrmq6deaJ3hxKzlPM45n/qyH75R6/ZRtB392UdXfPUmfmCeeET0msw7L7hg0Mm3
mZWT8cvJ/sStX6SiyXs1lFF083rMCr68xiop2uRS+38caCrMiwV0ks9uXq42YJXQrjQWGkoQ0/U0
5Zn+kJJVEQ9PugMYSH84uOQ5sRUf7o1JL3M4PHrjG2M3uem8s+zaSFtl/ZuqIZfoxirlALviZreQ
tZSxKaUXYidoQQhKEFmfkRUP0JDnmRvBDj/F6MnCxxDZdUfLj+voMBx4Z4Qo7Lj73tA/xYbFRG54
4qaz76PRUbZbmNiv+FzWZ8VC+a4GfZJhc2tFXwFjOLXRUzzuPBDSEZ/KKLgr7xi0r675lPDJZ1RV
ra6hM7sFGmU/2QUYpz3+X7cOJdmmnRcf1XAN5EMsTqDdwIzFpYx6eMi0KmnkFUv2NcV1bn2Wr8Lm
swx2A3/l8aMXZvd+fB+7PYvDUpjdOnwa7JC2zgA5xNlx9dEHXLzovLbfSfLUYa+1xNu7JcKUra5G
+jvC6ypp9Kmdrj5cUDrC3tOlZxOnF69veb4sS+nU+JKutFiTd8bb3FgIyT4nN16ZtG82+xtFMyCO
pmpaFuVr7U49yn60dpXoXqlejyxpnkgfP6/c37G2fw9CjDtUV9DiVjNGBo8JDOCucKN3in8jM1aV
98QVdY+uIcXh17kssodZHzdvrFS37rZ5PRKIg/I1nKolfJkssgn4Szb/rFFfdfHzQD42Py4jcVPJ
jbvTlm0lFR5E3cmD1+yTuDlbGGXMgBKqZtyP/jf5AMERgJ5IvYuy4aT0vIfYFttJdkqJOYe4Cazu
eNnEzySbXt2E37qbId/kFZd/++4xdStQpeYS4TALHT1586GG+i3Xw08SAouJ2h3B/N1IU1KzNdgT
zkkdvNjBnWbd7fRkL0qmRQcXAKEVeMz/MPEHEMEuNxhg/kwJaQsAGrcmGP6A8LobvWDBB2g/DEMe
ep6Em629Nxn5g1pwmKXXAUIdn2JQbmaNMOo3HOuVwkAqmn/1qlDAQyAeCNN4UQFe7DM9lWuUPIQs
OWSZvODfmJmk91D3XiH8BwBOBwtipsdqoDt1MxDpx9jyXJLmtLnqpZqDtBIL1NXoZYUh5BC45cpW
vlMkeG1Ngw6T7uPGR7eZqrFvCyXbU9MMF4N1GQjKVPbJVJLhU/Q3xpsX109/FzYXNqsP1F/yZLAV
2ivW5X/RsqHmfExsxeTWVoNOwhJqgLNjmHBxIOcYA7M5xkP3IGl4GVdyF9m86yXHspLQ3NeLKzoJ
g03yaYPkXG8NpmrYmmSCRuD+hQmU396Pl2x3j8pKosMH61KxGWvFHFV8ivZYz3IZt5dBoZd62Lr0
SyD+a1EszEh3Af7HCkN078h9NMvJ88K8zr51GODqNA90viVTmmONG7oFsFSATJEnEOG2iB3uepi5
krVDZVS9cyAZ2x59AlzkfhmX54mnpz7MXpbUnDB9P5PoTQR+oQU/pRMtF7+uYvq8YWsO+6BK+kOE
O7oNgIdQ1Dw1P6hJvwFl2sk+OobBK6ivugxGfYsjd3ZdCKiUlh2L//AkfEk00KMAQ6gwB68FVRRx
cU4b+oDZ4hCFwwfxDViduoSp+DHkL0b4BaX1sZsiSLlpHpMKKGE+07kYUoYaCk1oyrEd9VUi9A5C
57zvv8OB7L0Ml7yB4SJpijF9Nr6qbADyMTz2Sv0X9FXEDsJXpWN/20amuIzjgc7BEWrySm5hiT0u
B/h7QJBI3iNDZExYmXqu7MgFzioJjmfGrNgfFI5+0r7HzuHojLlDvYm3L49FJZu7Sz+MF5HUCGkC
SJEAPSBHg3umG4XuMQJaeqPNvml5wfmhxichKMg3TvIN2Rk2/A86t9xHrYqw8WPnPrGw/0ACBCCC
9QOW8z3PXiHmhILS//bq8aTDepc6PDDszdeoodt21h7iOJbl6HrxofB8A0XL5zZyh2DJUNBDrLxN
n3zAnXZttXcRGvDZQsf/mK2PC6SSlaFrUFoX3vVq/9W6RYaML66glGXeYjOOk/i/1o/foni4QzT3
zBn+0jWdHwc4nhCXco+i7poN9K83BHdhJ3SN5dXVu24adzS9ct89u+QeJ2PJ+8cw/ZDoIcZ+kgBa
3KArWSCPnKOtRRSLuChpfKbb1UIvN9beg7+sJbHxfqrpjnfysJp/jtFSJx4M501BEAICTDJxMwrP
t5q2qptVleLDmEDahmaQeXkd/61ZuOPk003zIcmQctCWG7pZg9Lppf9GXEuBzQGirwRNN6l1mQld
+D3bdzw6CYOSpQ8gA/ZJ4E408fZKmztvH8lU/2Ex7rPXQn+KUzO0h1EueWhcd0iSdb1CfgbICEgU
ahRdbjjEx2HbSkK9nZgP8+iVy/bZiN8L7XbT9k5bldek22O7PyaaHhL+kVJ2WqU7t3ULS4DOobop
1izdt+IvglnAlYRFW6eHDmu3twygwcny3NXbyxaI0wSpV9Se6rC/xQhcIPWLx4JzktwaJKiY6Wdj
j3RBH8O4BGFAwdcd1+OhbVFUfFkmRpbb7A5ZCyg2egoxO4sQmrn+wS7PKfcwaP9hJslTBC1101ut
eWGm5waLusKFbZpT1AKjEE84znmzZblcfcS2oFbp9y4cC5NdyBiVzmFdScu4Pkjv8CuL6xXW/vVH
Ri8xIB7WLGeAFvkY4huYn94f8mT716tlDzT30m/dn5EgfqFLyzaGB2zkleyiYhAR/IjUHBefHKbo
1stbl77MUu37CTimyTX4A0uvPXklCniGApLP9qlHv+Z0KJ0Mqg1I+GBI3mossQCXOnLOprew09d1
Aq6VybLrGPBeCDZSdfDDee/ZtbKYmBuIDZpmPHkTGJS2dYBn592oszubLUIa0EZUpvZM1rs+EUe8
ze2zHMkhbPuDSLw7S9S+C6FNqO38YLr+PncIzGhnqFRCoAbGt6h1QQz9AqDCLag8HwRUP8RnaD8P
7dALNG+XFFA8Ng+1mUU59fxbaI1kEf7ejvqObINzsiZV6NFqCPlhXfhp8YM/05DeNkAxh67OXojE
Mkl92QCkqtHBxdrkkpB/cjKA61Q2fk/+PB2HDDNyO9VjIVp+gk5jv3RYzqnnBqiZjNlnnn0MIszU
IVDpuRn4ThgA0sboO1SrYz7SZjv4psb652KJoYwc4qU+bEi/yBmc/xAqsgO0Zi/TOIT5NNPXIZ4B
rvSbLqiWu6XTe2vMRxckj/GIccMmj4phT9tq3BEV4YH0EvG3zxqwBT1+QACySckGgTLc+sCwk2AH
Og59r0H1nS9ZJPfhFpICYAE2eXZkvydSgBfDeNlfw3WZi64F5WXm9Y8U4edAUyB31DaPgdh0OQXh
RafrTrvouCk+7n4TB8qp7SAwHcPhGNC62blo+hoS2PlnRcbzbNR/WNqywg64twp0U0GZhZVQX1m6
3H2Tkqfa70/w9T5T0mLuJTOyU4iH/RAqBUwRBsEAjWwhZMzmfGMjBTIWEbAlUZfAJ9izWtlcIVvh
OfXX/tXQQVA4Lmb3FjNgia8CVxqHPAzNEYdBwGQzjPSXqmjPGCVm+mLIko4Ifhp9ED0GiDXh/nGm
fPhLCYPiv8vq4eDVLXnr0i72LptzQ3cDzrs1f5slMtm38pRpd/GYCEAKeCYuC7HRg85wrFaj6IOf
zFCa+iAn8F7w/oeFC74MxwyLKdaKCvxKfQLDqT5DF7NDM5mp4rAU3BPXMJVbJhdYj1T3IJpIl9gR
tlx2s33y6iA5cm8j54i18yHqWrsDuqEu/gZFWdh2TaVbFwPzjHS7g3muK7PZ3R222mPDsSzSXka3
wCjV5j7gtsoLQl1syZAWq5w8LAFi/pmpbothNhiVU1q0SKo4J8B4LptBHZAMpISTa1NJI8m868Js
PAJW6iHK7KYziGbIw7tMvqQLuEw8U2sOgTSw4tXVT22w+Gnl4Q3ktjJLl/oy1xFFwYcBEqMdvtuq
2mTI3dSLY0QXECUT95/iYbJVLEL97LG5f8T5DUt/ihxGBgKurw44cJEY5I4Kunk/L5B5p30/YRFP
7UGwxFRqo+xCWZIWcVJjj8tY1xYr4+H7+ntEZ4lVOhYJK/qgbW9U/ta5BfYLEULs3kfedBp0quFN
li0WfR6s63kIbH3txOb83NTUJhjnUG5iHXRHH4Bg1Q11vWehz/4yiBJBkRliX3m/jifa1EH5q/sB
oEyQ9uIvACBWPwRr5GeHrR67i3F9sI+nieTZSuFTInQEh5XQU+8B0UVYHRpKZlOWeyAozsqLowce
Iuxs5TQAJ9kvlWubtFq5686z+F1JADbvhq0XVTRhAu7h2HojpPsiYk7zBKTO3hLn/UKHwQshkylC
ZgBmikm8hSPy1Mq6R7wT2CwwOJtRHZRYk7zHyAL416RTXwTS8sLCHbDzh7krQg3IcmzH6bIqh0Y/
8uBZdj08btHUDWaPbMUZbdaFWgbvaw8SENLIDNr9180Gj6PoyQmXW9QP1OMiGX7dYkKALKuHqO7L
sF4mehmML+BTjQIF9wMgQ1nLcyQjf/xDfQ8Ku9caogMOigOuBYMhw+sm+a77zo//QD2/LXYXx9s4
6iMn6ybBGqW9ft+8janb0HomfdmoSfAfoaQcJcYd3IjpPU27iPyLw5EsYFqEF4DCy7YxW0+Ij8nE
kxgRGnpq6RxTTCOM9Ls1RX+8OOPJX2qoQUZIkI8bbbysHARUC6DTCEnlZzDAmfjDY9j+/iqPp8t/
G4y5WBMiRVdwTgkElxiDWTTZhlfDIGK828CwOfMw2c0wXQZkwbSWr9nobbdGxR09BYmeFbKpqFqG
d18MCWc55HYhAcgTU7xnVJ6ZuVVDrvuYAtsDBMe6TwHvMYAPFJ7a/XgpeDNs6rVv/f9w2FKgxNCV
4FfKh7QZ9aeTundPSTwt9OjFbWzeGQssPcqUh+xfiqO/Pq6KLetHRGIbndpEsbGwY8oRRhq7nhx4
P5kET+PQNMg/Er3/pigIu3MSY7moEP6ZjfAq2tjswHPgqYn8OVWfxOrQ3mU6LQMGgQW++c5BDwx5
XZKCMBvDIL5arU1UzhoekKqxjkXQoGQ83Yd89T7XUGWfNs5SbC/E16yp2nCzNXjwOoYpquiQpNb5
xwwRlIAPxxjRrPOeDV6GESKQvnD/8CfrpIKfKAUrB7PLP+c7N/2YhXptU2wTn8xnB5kBhsl4Sf0O
2APbxubV892ETEKgFrgd/jAkHxlFwQdM1zSbPo7j4mMEbxOyRS8qUvV/NgsXfV76eLmnMXXRfh2S
sX2kiQm7qlPAwYH6RZFn1mLIoE9J875ZA/DMoeUT+Fxv3bgteeKHw2c8bSirGhA0jiqgGSzDuRoG
X+ZwrCpeLvCIB9jAebqemeJh+sxRBTtkRE7+DwLP1vGOWKaw2Y+aRvo0CxBz/1akPiFCsJVaFTqB
NpflNp0sVFctkw2WtHDyioG7INrFqcXwbaZwbc/ZOgQaF8cpT/8duqxvdspH2unZ08SQ0iybCf/p
SaVLGRnmkzfK/Y19R0ZMD6kBNzL9BvpEKVgczpnar1vTAPOCuavHlBELVZe6kYP3A8delr0l/rJw
TLoekP2/ahw2/xk8zcautT+5+iLxUNWHgLcOgS5bE66l2+Q0/tnwVe8j7VuUz1xuEzOwyPsdKQIk
zul/zBIqniHo2ppDliC2ArpHaBcbA7GRHHrAZbP03aOVBMNfrdK2eXcDiOAPvqQL2TM2Ruklg4x6
eiFqTYaKrI0XIZSsk/7wFTRzWsw9AmCLxo3aFgtuyX8yqC3f49uSOF9n0bZlzIDYbMxfvmNB698w
seCjt4bOOxvW4WGR9Rwfqcmy89ZyewojyUzecA05lDcuwXzzKEdsD2N9dq1BjV5RKBGCoXT4QRuQ
08jSNKwAYVe/TYsZ9wnHrCozR1Q12xXGzMBqAECy9hADkDkVQ7Y2NdkVYjWMM5T5Z0TcQdEWw2/c
PbaiG/62Nos+oCcGH+HZNP0ZgsztejyKT6SNxT1ClNhXLSDqN54BYCuySWBembArw0tjwaL4MbsG
y7TaI8TugOZXly3Pg0+9GPtIxixkFmABCgdxCyRCtQBm3TfcfodIypnzKFMLhZqARTvoccOiYau9
au0a+OGFzJ6ScZi2l1EahUSMuv9BBkozluMUtwRxKWqz5bwG0albbP2IVFj9WAeeqTzGPmLuPjF+
vQ2p1YW1EYR3euB5H8NiHczzhW92HyTujXQb9H6wd2IqobbqxigrOuK9+wtItoQn7w1N3cX0a7fj
IQR2akpvElp17JNLf2ICaiq/h2dcbY6/MTKab2DO/NZ7llVmVQcEGCQFCaej7Ky3w1Dl5Wmq6jMi
HbY9umF/ISwyX1guagz8+sSgwCtsO3glaRlwqklv+daqeM9ZELzp0diDGWbv1qIb+IXf+rO8poIF
D9Av4SJKOCratW4wzntgyqbpiCwj+USA1f1dvW5+03rt9D3yRVzNhE3BMRvxbBXRorsHSAmg7elw
KqGpXTS9r14YncbERa4IEiSn5JC42LJGeuQ79CRjPqjxB28ilpSbHUDmTJvb49f/N/WDt2sp3QCo
K6CrCPT55dXsrh/6sLC4vMclsXGpM3OpAWwlnYEtRGNJ8gJAUyu8tnDTgn2IrI6gLYZ/RA1ZV4zr
RKuAxe/EGJDtfUQeICmHKB/N9DbUQDDmSL+FGhCnn6rtbELG76Pemt9pcMr7MHoYZXj2qcSigvyB
YuiirljqJM4HTZ+2QF8w2kAiwFLUMbpsb85lkIO0qy5qFuyUM7xMl3RGJAfCMFiMJS5YcMVdWN+2
Day4mEhc0M48xkaQXCW/uYa/So1FQnEKVV0CtVuqkcGXkXJwaXieHLlhHPnjSUxJHJwjDme3FZCW
IsFMDJgBUwz0EyS8OSEbFj8/wFVtMb5Fc4JI0zaDBaznJz1FJ8cVNERW9IXxacEm2QGlhlADj3ce
ZCItae/7p0VtyY4MBjKGyS3oPUAOkGrdY8EXqpjxsF4Ri56C1BV10aENQVj5tFAkbQ8aj7Anfms8
OKOjPzZilyywEyJE5wyKsi7CLWBogt1WITCElkg4+KDjCNQS42uVZb0qZK2/ZzAHQ58uF0/EL7FN
Lchi++aSLSqsX5MCgvKlwjtfiuMCH22JfjOWgg/jvhErOSOwzttDFjC/pvFvgJA3xhV0EudhmjF3
9Aje1mK+ydoOhUFTLgY9h7mKwiMSAtXeGXLQNaiPRUE+2HYwUtQN+MnRlQ3HhjBOLe6zN0XVlgRf
xiL1El41cFc9LjBi0LdCxFIega4HEAsIcBscg0kn5B5KDnAHzXTJKAH9BfwafKy5xMyCZxQkOuJU
eYXsMCSJun0PJygb4t+GzbeXehFDGcvxrDrvOQ3BpA/pRxsBAgdBfkCGHclpWt+g8Xp1MTCKbR7u
TMUfNSb4X61CWPBYT09caWjfom66tbSdd9KFUemboGRLtxQz7d9RcqNKNSjTjUDMDYWUsVgJaBWf
j/zI1xCENT4HhxQfiqYRMfATbEfdLzssV/HjAj8pReSnBVJaorIe028WusegWT+hvP0YBv1pnHkM
TXZtavcIFGPXYyTORySKJr3nvTU8eOzSHgRi1q+I9M6AEbm3wLB7bfxol27BYzCtQM0au/xTc5ft
I9IAfVw6v8W3wayCUBwhfWxQtj3GJgTsESZbAdqpOy4dUNpckZY/pLEYocLxcSwyRDu7MULIxtj6
1Qj7JNAG29yBklmwC5E8t3CF3wA4THcfQuW3ntrt1cTxdIclJNpNdOofhoyOe4UYrssyhXUK6lxB
BgVui2RVP7d6ffIHi4cymYNmKWnSa0jE0tcA6hykma/wxWJLTEZVsq0PABANHUq09u2DJdGeR76f
b5OAMCGIx6tYtPc2+sm6yxrflriQ39wnoABTg20SKdrHCasXRH7zdhp9vRaiwRKqAPFUCutAmRAH
ayHBoU3Wpi4QfQnKcMyGHPt3eKCUnxemPhASKooGutL3zoALmeWqj1iKh8r5iTmLDuu9EHXZQNWy
a/DuB3FkroIscUnGzfxyBesN1sq4Yl4w74DsHPg2AOcNxmPDOFQgwA3arIf0GBvFfu1TP++jbjxA
xx1iF+r+gJfars5x1LXBQiKxTYW/ZfS4Ai09+Ygpf7AClwVXNUBAdi1AJ1nyyg0ysPoWpGkY1o+1
cFdglJB1ey2eu8lA9sDrp3hb+j3lsfy1xuMbJhfo/rBv471wikXPUNQjXQmi9CUqe9yuH+ksoPFt
ed5o5IDupQYKltgcA1lDdDL6VfoLfaoAQLVRQ4s+J64YxIE7zVjACF1zNg8HsiDRk41H4U8bDALZ
lx2n78Gu4HcxNu+hy4AaqOY/Y1P/pkccBzkcjTS7yOvFBbkIj1sHPgY2EAi2UOoByEPIAwwca4+/
8Gqcf6snFE1km2Fyp7QwkbiHlJ9Qo0tXh9+tHd7lBGhb2u3m4F4vBuKwCmj1mXZDvBOK/ARLI6o1
jb/7Gkdoc9ov6gUFmjh9DGWEDBxQTdOvjITNL5zVtMLSA88mMcEM+Uj9TsaQFfzXvZsPvXwbSPAc
ZB0EZIJCsLiul3QS72K2hy7EVr46/3v2RZUpOUFSp/lbwlCgIeVoS8Ip4IlRHsZFnuEW9U7+hMKA
PNQFFnZpLlkL9gQxRE9oseeRz2vRi/GCGL5TH2HW7dcB8gQDAi607CQbgFlZ9oUTXUypfAjXtViX
7NFv2Vuwzjcnl8P/HJ3ZcqNIEEW/iAgoloJXAdply/vyQthum30v1q+fo3mbiZ6Ytiyoyrx57k1h
Me5eEuPLLBZk/ClnpIQBbEvwahLIhsTwLJsLsOaMfNip4+esKw80dsh8Nj3w5FewTakxOgAvJtKd
k0jsT/AbtlTyZZax0TKEjqwj1TUh+wSIbIauvbS5229kgoEor6BCEyHPpTR2c6KlQdeYGq08P0me
56/okzBpbs+0pVwt6JQGIBTTmL9ybxtZSfO0npCYGsjk5X5Oxr9U3HDEGt4SX8HoOxMtVNQs9xGV
qy8m44FEeTO0CyNokYbhMeavLi6GgKx77GfG8Bt5jbwnLJjg0Gj8Wir1mZeMbATwvh8rGtKuFQ/F
aD7ERbdLIpxz+uQ9pXqGomG7v4T2wadIVfgpFII/DFPGd6ooW9L+faahTHsShRPLDGKmRYe2i2au
RtFuGWZrm6EX0JdFG46ysbeTVx4JIVFHVwOpNiNjDXVsOyfVGAxjC+uPzEtQNFe8NLVl8umYpSXV
XyWynZHZl4a5OgYLRM0oTvbDkhzpRu+bOb7vYwqhHnU9k9Onm0SPHU1juLbpv4paHXmzOnTr+CHW
ItqsrVdyxBnDxujiBw1gzNWqu36UZ0sYfzMpBzghtS8ouwPnINCAbW2LDJE5yb2QGBDpDwsxkaRz
xm33Hbsg8SM5+/Vqdo9ytXaL6/2YSer5zOIJxqitN9IKrmaRX2ZvjE99qj7SdI7JbjbeM+QyBiW0
8069fuCmGPmtuPsIdP5hXKZ5OxBo5OsuuV1lep7oJR6w+5gXlyYYzdf2hTOfVF0tOCcYpMdogF5c
bAjP3ZKNsusGswg4mvi9VOY/XYDO6oW2SxAxDZ8xo3UqZv1fJvuPeK0AJpvyeY2Ta20u73qF00LX
O8ZrmnrQ+O98fUh3mSgOcs5Oaq1OhF33PlYA/RqX3qHSlGDKl8JqjdQczeShGY92jCI7ZeHYguzk
TXbMJnWwakMERUnaJwHvj0lUc/sL9zfKpyca9x1H431kaDNWh/mPyPBbhr8w93jzvjo+jzOBMXBX
hWY+/nIN31XMgkKvoDacYu/ONFwQLe3RiY0hYDnXg1SVovqZtnw82JfoU97yFQYeSCrLmhN0Ohgj
HKjWZnsW4ThMgOr9Gnf6JrJL12+1SATlqn6TNo0DY24/lTaFeDtf8YJBj4l7LRpeqXMusnW+WelB
VzzlddhpwCpIZdq5mvDOW22yU1HJ9LUhCZNpEXYVBt6jm1RhiknvMvWrR7mVXXLdPNqxACOafozZ
fI8rWueoj5gO8LPA32R+jOR6Q1yF39Gbc3AiY421CiRiEOQ8wEq+oCY2In/OEuthjIwHETX9prEi
AZLK4ysXG+IjMzcJhdkNhC4rOz0kmauYIHP6WCVtX6xeE0vumclBusXFAb//i6fVJ62z9lIBBHTi
YEdRkJcupW9i77omh20rXa6GOhCFwuewOh8MF969pWdPUMYrmRyWFJmdgN8RhmLd1jPNJRjLk+tk
ScDMKQ66jnpDn/ZpLRhRe9opphTwaxNcYQCJUJ19nh375ihZUBGzn7o2nA2biA5VV3Yb1lroB4wE
u3wgmoArJru4hfZrOQN2naF/RthpNzMRLpHmnHqA1LE1MQlC05k9eMd05hUIiVINO+c7SpoHoZrA
U/NPYbYnzVW8cuKuF+XjiLzrqXHXiPU99eIQgSycq5Vheb88VYMWmAWnWiaGT1tEiS+n9DhZQ+CV
lr6joX4gxgNnldy1dQZIEfmMVEMtF5sV3HNiIp6S6NI6khQDjlYzPRbLr8eqJSg2TGdcvc+1O78b
0aT8cbaflD3sep3U67S94QBDv1xq1d6xkkMyzuaxa0tcCvMf5hLMjUyi/ThbX6pseVtc8WQ34AN2
b58sMlV2U109LjxFPgmV+5qdPArdDwOHfe+kktlYeelj2Ak3wRukrE+3kt+2st8X4aCDWDwsuA9D
gvj3woRlq5GHkY71cq/S8tCVyOGq67aicf4Wo+SV7o8lQ7DM0vfVKjdtN764RbXPJuuErH5h9MtD
Wt6lXhWUytmx0iIHsHWObUIokmFosG+x69tadTUGqwqjGIbDS6d7b4lOyqgOWWSfzZulEzAGuMjp
Pm1AL2DMYxUj9BfzHSJdD+PTbzOeWE0ByVRJ/VhV3WtjjtfIUDFZRzfzUkTwy4QxeTCzXTnMAH81
ZYv7YgMPNOJOruO+cKGQ6gL4HAo91dqDY6bnTh8PUYpLs3UZrcsHU2VB6mnhMMdXCmcsx4n7kDTD
ThONH7uwjyz5KTY0AfVGq+xXbb4ZyFKMBTY1X13Od7M3b5c52iLjFpxlkAgrkcsBB/99HuO11L0S
6SP7kT0P1Q0sgQv0egB7Kr2oL1gIY5zifPzX5PonYR1n0ypfNX18tNd5CUdXaoER14dVTk+mPWz7
W4yuVb5reRug6Yc4oKjRVcJo0KCjNkxzX7IKpWtubqwxXBwLOAeng+5GV7PFBrk26T4vnbsxmr5W
b3pG0aUjLk+NKI+MeI6dwme5uH86XdxGrJa16bsIXmq8U+x18KtS3ulSDx3T4diMPzVh/c2jenLw
DG3M0XlDs7R9U0//1pQjsnMNpt6COI4YupAksjGse/PU9dDdnS2PprLbsDStQzuLbSPz7bLaTChz
H7PaPtFxGFjjR2xHh1Slx4RDpmyRDW2JgI1q4S5QUt38pTfmUcyRz/OxTbX1zyj7gE7/bFBRdLkI
ptS8jwX9w+SM2zEdj5m+/DFXtPFIZxdiOxj9QAjG39ONJitraFelDlE5PS7iiWihN0vXKavdwMET
eYPOBXS/3a+230/RZ9PqjKymU5ymW0FKKudo/+walINgnhvy647WWoRJiZ4z3fTJKAYSZhYifTAK
ALkIliuahj4Yo/KA/PWdRXnYdeRHeXX2ZIkIK0Q/bWW0Xr3ReJ0S1ndVa7OPZ+2fkVWk4sXVo6dH
Z1cvRKDa+MXO6QDLpdiqpAmc1aGQG52Lu6xfi2NfvRyRBIECuIu3r4FD2szTCuVmGIgRlXWUxniA
LaRPqXaiUhsTvGgURYnOhzRROQ16eUVJ3waUho8EoAUJAMGYThzm9iVZxVcTG99xDVnqqW08q9sT
vEsdyFrVrcjTurXLGU31rhG6s7crmONmZX1fOMQr8XKepSzcsGCAo7LxJ2nKR6ypdxnuOEwE7WEW
UZDVMujn/rUW5YGAwo4XNNFByFr2fah5Pw/td1dbN0uQucdwpcNmYVoV/Z0+VGcXh7WpHseeHVjx
Kg6Js5y8zH7QyvRzgqppPSalmXtvx+9zybKoqDmVmDHM2wd1rG08Nae+tPZ16+KD057YfXDUmnlP
bNMFN3SycTABN6P1KKQeJFZH0etqB8rh1p8mT+Gyg8sxSj3f9uDBan1VjESNMjq5cWOGU1n8pbn7
7BCFGVRYNwI5ZstWuLhBaQsqv65RxOzml7jPfANRw8Snon5zGL2g3nb+nKEeimh5wu+M8RvXQFrl
WJ0sJgptlP+6jXu3ekxNVgnFzhlT5MbDFHknuTa/g8w+zCo/6kbFO8j01XQxDbZv+kA+cDte24EE
aj4QOPqUio9s6BlgjCTgFWMZShfTMf54ZoasN6FX9GgH4MUybX3SjP7aG3UAEQtOMER/+gQsNrcs
E4IHxRDtufYLL35YJm9NrO8K4e5Ti6fJpZtKpx2KpI/PE+azMIj/VAhmNLJl9i1MiLNGBL3p4q9z
JsYTkY1fUa+CeLJUYFZTctevkpDzGX0WzMBhdEnDZlgjD60RzfdjgqXHcxR1WCXrSxunCm1fLKd2
UebOdfp+27Lm8aFvMFfiYf4ZY6cBtqxi32gRCAtdr74k9krCk1lxVnQiC3Qon4suOhJcdNQnEhne
uyQGGyjjkEDpv0KrjxR6ew7nUE7fczMRcuPsxmr97TLDl6gZcbljZnzomP6wAGHANgE3gVuR89uQ
DaUGaTSZOC41oZkto2+UPDTzS6IIOK/jwe9nsQcIOzQ4LPKcAqgqwKWirt/ZRbP1DHVHYOIGL/Am
wXJoj3Voy4UHVr9WRJxEvO9R2VxudniSLIOBUtt0h6v+f/s5XlSC7mqRjJJXQY5zqcpnXxpTH2hZ
cYAM2mQm9FKsvho92k0jERQ2Jk3cNqVwNlqRPlcT7aBKsrOd9e9e5Vx4OfDzmZuIIBZZY5DB/2HG
x1ilpxim2qXh0n7GSefQtXwtNi78ss5pKfaNhUeW1gDafu+y7DN1zbcytn48o71UWRuifVDmO3UW
oOLkP9VUDz7D52zbzX2YC2+bjQJkreP7MgIi2bY0tn7RlYC66XlmBoMF6qGKr/xU22pmfrFM1p+W
GQdAKV+p4WIBNEYxP5gWvbYxgzXkHtnnwYSd1553eYF+hPjjOdFrpjmAjC/19FxPP14GDi/RCfvi
miMMMRYiWW5+z53RH6rfPpXPceuwok/eG7N6cTK1jdbpN1bj1oQjt8c0HAc8x0zMPwkFYCSLuQSZ
YbwZEtJHp652g1HuTVWQ9QOfWhk5RR0PcTN8pPGl0tPdwM3Sz8OPU6sL3tCgiKkVGGdD8te2v1b6
TkJ13XZtri4NhSePzEkOQz7sRveFzx3U+fI44s29RTosw9cgl1DxILdDenK75k7W5amO6dDK9Kla
44s3zEc1mSdWBZzrdbnglfXMhFIRqRsVU+XLyZI6ESw1X+dkHqn47vU4DWfXDfSGUUcyP2F5xdyW
HRuP+1Ib7xNrIenBvkDtGPCl8jJbSN3aeopW97uInU1MuL2HVVPDyNrP+nOfGKfI+NPX4iBW5zRQ
VzeIgPlCzEdLlMWmbzgC5fjJS/Dr2RpFaLalQLovlsPgXJloPiWivERtf8kIdW6q5YrZgjnz0UM4
cVdMKrcBYyR2KTOCxUOFmxqTma2262R/NTvzRUj6pJtQ6k7ym93AP00R4YCznQo1oDqUtnHOh/K7
cJtnDqZgLoZtTQj78v9+R4ONOm7Yp/rXbVw6RMXJyJKnJV2wQCHZOlPx7tTFm8hdwweLuhQRHKnS
nryUBVApX8yybpuBG4wQwu1trgKy1G+oSAAc4xPZCdiUnLvUqek96p3BqCTP61PNCi27yQO3HxDr
mCOxtqDHg83Xc+XxORfz8lc4hcWUC19Cq79WrFaQRvcXw0JstLUnXiH5FBQ6aTE8TejzxJ3uVQxL
Osn1ObK5txJBiKwTvbU3Oc/unwm7Y8yHh7vt9ymEFpiG2DU2q1BKbHcpejy0zOPQaw9mO18Z/4aZ
ZTxI73O0Vuztta8r+9VJ3ZvDHCImp2swbU5XDIFsDOIPA4+uX00q6DMsAVOfvNLMHEpcI2X3GA35
F3lfvmweJt3k3SiOBgpKz8ouvVsCLerCBuy+xLFfMnV1omnrNMnJBNce3OOQGbQvbXQ3t3BaY7+X
ZvWSZ+ZxwRKxpFwq3rDVoFKjFc8bgRAm8+DOfmmj6b6TWuOjG7qbMdK3DEhbQ/uHT8ZHFsEvlv7O
lnWds+mst28jG/HiPOZLTK96XxwxSu7pKO80fd2vY3k3YhLzFhMjMstdLefWdADNMOChafAK9mDE
FL8ZQvDYIzvnxc/IohJk8fYwMEMYzP6HMu9YWtQXbXOzgVhvpjHuOqHA6rUHXayHNqleHTWTZYKR
DopXq8IZwkm08kF28x5XFyDYAZuOzUkZc54QPtCtf2tRktyybjs1h03FvtKVYrY41fMrF8WRS+Iv
ImtENNrG1V9S14MahRRc6CEwpHmt9+JycdE4B5m3qNDJxGs+j7ukMvaZqQ7OkG+1PveNmVuCebZL
9WHgeyKUOEntIB/dBwv5Y7aYwndfWbMGaeTxRLsX6peD3UebOBpDq0y/qMU2Vq/5JsytBVbbIJq1
VIJ5pQXVnId2Y2wTwGkdgNdYaPOamUV6uveiNP0XPmRXlBTIDts1Nmx1PonC2yYx0nk7XWHbzspG
1LFBbXpCMSrTCjn4gi6V+M9H0kNW7Vxb3psCsR2SGnuI82+u8dcPa4A8fcg0liRhDkVHZhPTah/z
nDljp4eJd9Um691MQYDdAasnBhSpbaXo/IUUiDr2tsw6AnxgqMS/dAXc39XO6M2/cYhOHZKnpr24
hIwEopmuVrkcLfCIGqmtAhLdwI3eTXI8K6d56DIrTFR+zmqQ/Nr8dxuFkDx/nSzjbTaqPVuUdqI2
d2s/MKwneY2sKGfuD8Xk4RiswgzAerXjI5nmxz76iub8jguOMR+ZFE1F0Wg/eIYBiF2FfOw300of
ES0/WNfTbWKJkIYHBsHfCgva/3YutzLuCbx8WbDlzTYRB/YKgTFluBSskH0PJ9GSMMbQuI9Gi4Kj
i2HsCOABMs0B6uLVYig8kCj/6TIJLRnHpJn5OrMaY8MQmOExj1300VQYt4f7G+XUYetZBK+w80z6
E8SVLnwQ49BDKBDlrrK7nUdFOqC1BZF7EUwFenUxl0uaf7U9J1Fb+ab7ZxKBZHEwmVH9JWaaoKk3
gtXIjnjrPpPJO5DxywAsm+7L3nyvNYeaDqSBLSp4i5Zznbm+dE6lJrZ2fx3wZ1j6PxKQ7vrCCsdF
/tVYH1hnTbYMszTSK6pOnSfr28qw2+dzmJHLsETRxkz+hmaBlFYMQ/9o4vDtdj9phqc1kmeHtYFa
r4Kyb1HAkktBNe6Cf9P3J5VJ6UvKFTatMw6zPSIvAbqceSrvjxH9lSu7XZ4dIj0JIBo4wXmzbHFa
+nfVlYHWYc4rxPDMXI9t3ul8Nxbmt9NxL69DfUcd/BHDXS+cBRwJGF9dixLWaYevwu6ulnYzXra+
7UpSNKJvpwJZs5OWusip/YHELc8G+iv4VetJ6cdDhnlxeJhV/lKykWHobnJ1TjoEvIuREiLVJ28t
fzUbNe+XsjnH/EInAYmNux2iBU2D06yTLg7nxzj6btIPbibfuk3wbJehvwXqxOEyrPxc67Ds7DK5
/VKXtzk1PhOk91tu8q/d6pCz8haNgfc9iSmnVPNV6fjrhbi2dvuRGu6nPbyiW+uhWKJdlOnb0k7e
UN0+E/d+rvI/tSwvVbnrudgxWpDa8UEo2VbQCTXpE/lgH/pUnT2jD6La+FKp96+PGo6xE+sU/K6I
fjXd3FekbtmyEztdEVHkEMXje2xZDzC0c7WVhEfk5ziiHKu05Q7jWfrozkv02d0eybxUL2lqusCE
DAoBxxb0YZGGbuHWD6rRyoCxxhKwwyCB0RE6tsvePdmNax1Eo0jlIIEqVLl5AmuKBK9CwvtLTuW+
wkcYtJYiR0PS3AONEy9hEvaRS4Whvmjj06LbLZS/av3ZMLGUaNYCvet+gcV/rUvODMdrPqXgyyuN
m6Qt6seyrfNtJJevyTZw+3lMArUZS3M1S2uTLvHL0Dr8mzawmVy0l3V2hl1rIYH2GamEkzmfkkEb
DrYG/oPEQBr5LdBJtUR3IttdJ4O5N6mFhR9XDCgcKsrRTreQA/xvSiZZYJD34+I+umMqkVFLk1Ks
DSOB5zAZjHSTLZXYucl6dlAOOWkx6Q71uBt75wv+vqfiZC+QjEk2tiDoehmjDVbf5MYTYmDwCSx2
uOFzLhk4bURsXEXuPYw24rXt7HNyS33iaxO8kozV3eHJrYZ9o/NXIKqSlLx13C6YVXUg0unLRSiR
6CFZH101jdHpcrP9DObZ64bb4Ep7Ligo11YGzL97FCL1DcrIEGn0k0Ig62Ctsqo7/tew7PxO48hM
N0NjY1NR63c+88J0azKHa0lvOxkEqCRuybRv7vAF6ldLuAe+nn9EUzkYMLVD5RQPE1FQo1we0Mmq
sJMEXZk27n8oD9TVvNnaojjLGmGMsebzBONo5/Nb2iM4ZACI/mwVYHLucCjT1WMS21AQes53N67O
tSxrdK+oq0mNl7FPrEywchylBIWxCfHk6lStfdL/izIO9oQe2l+t4tlQ+S8bEC5Z0eNQVI+D0J90
t/5nrcvtGkIXY9UGHrKx+XFMDX6+Sg64C4Kmsz4jFxOGZWOD9zKmVGlrgQqXv0bqGHCCeBX6msqg
rpCULVjCqnOwK+LlcLz1IJIFgIDM48OctveNk1xA2/+tliGOtKXf/F5/WKqns+kcB7YhrnBynzdx
q76VJez8RX/q/KQln8Gw8N8u0iDelFnH1LnRhkDY0Z+SKfGTbPo01PrWY0eb1/UrvxnA22jYtoR+
B6y2v6vr/CJSjjm6mHQzlilBQcOaQ1XGW+ISFRACMYaNMWdbkZFCYXAq+xav1iZT9ZeKxNPKy13x
YvMtEkSlBC9jQlDxYTARgyfAfWaBwG+VRRDH7Oi/Jdx6uPR4XrgrX72mlxs4MjDBjDwZGt5QCaTr
nD2KxoIPDbz+N63AbNpJtvC/WL1kS5pWCWDBRqZ9X86/KADTvusFdqxsfGAl8Z5JN+1RftCgE4lV
m4L+pnFahYY4DxdC0MyRwddXYblhwz/g8ANdmWbKT0tjUFEsl0SWGN8NMkqiUaf0vs30J2GcbYKX
grUaJw4FgcuXzllmHLhmrm2Z7myTUed2LuxTZsdqFy3Ncz0XX66HvbVsjF3BfsZNNlNgjvGd2dLB
scJxMxGN4sdGSc+Xj1snil7WxblXlfNTDR6XVB0URXUdu+azVbCPtcYYkh2MQZrR4wjx1ICUkaNT
WcHU20Q+J5EGxl+f2jK6A8I/d7M4ZZ2xN61BIi1/kJ6vb4vFeSJ27mV0AS9Afx6rZfjJh+R+Gcgg
z+Qly5B4SqD3m33LSoxrl6KFCFHs0ma4V4b12Zfx2zqNr0Yr3tD1qUN188SkdKsrDY3Z+yegbQ/J
1M/BIpB508wY9qsLEV+sOzPRfxlpbTL7FumIbxvHMw5Oe7PUcYurn9zBuY/JB8ioazgsI2s49A2h
6PCCH3RhJl4j7H+O2X41OcMnPeOcZCp2N0/lY5bdysMV/FQXZPRlHQ9HZnf3Ve6WW48JZCoqPcgl
N44GYaC72R2McryRJSsehUoBsm3Lu90C7+TrZBtclB8ixqO/EuRhq74ET1bYiOQot3HXlv5Sm23Y
JdOB59TymdA/tcIFfEBMtXENhfnIA1hHC6+0wuGDBTte4isH0bHPxLfb5+c5xxBAEhEZSIU3hlFb
RdukAXzWBfCOmE+pMO8Nt/lbdcT5RVKoktAJu05sy4EE4UvPn489c4/ePESNs+y1kYXd0ibfy2xJ
Pr1N09aMPKs2Q1fXKnVayLEMUru/nxx1NImEWnnjgXF2JGGkTCDHU2k6ZUh2GZ6drGOzKWNxW3Mf
s1r8Yw8X6xsGj9s70yhDo5v2xKxgrxzu6HrknF1yxeFUkQGE8JqGgy0fk4RzhvyIfebxTPaMfCKI
H5gpasN5DJPe++g1+00SZROl0QUP016m+oNXpkdbY8pQawXjXNZgYwUzHtmddZoIK92MC51q4xRB
oWqCGQSSTosahM0ISir9bOEvVjpuLY6/9ZGwoVlwYiFvA2KKA1U4k9h5SJ+US7hIIav3qkQVxaIW
Dnz08gbpLsOIWFOgw9IeZs6Cs30Zsy2LQ00/iXu17z3SPHHqdOdYH2nBG8icUQKK2VMkr8Dhct9F
zS09+EEIy9galfPiZa6OS5rgtFU5JBIKXC11SlTlWLV6oEorg/6muZf62hBwEv15A1E91OY+uG2+
zQw0YHyecI3tLRcBFbSxOWmmTuMkU49dM9E9x68ZMk6TOZ/NjOBvgeGzq25rQSv4ZlFeqiJ/BaTi
q7ltOEvIvdCOg0F7ZMIJJJz5cODrovZKas+rK66jtF7Zj7Kxmfu7q/6+EF+V1ykhwkJe9IXweVVt
py4P13EIlpKNvE52w9dvy4hNwh3bunnpichrOtyQdqJ/qmY6sP77YLbyvZ2WDxY36SSpDEzlNeul
zAkjtTJh7FM2tIGjxLe82IWZiGGOoTsJwku85jySEO7Est10Xf3BsOFuRBzexMz5yPzTn/KEArFx
7Je17p96qgKr6g+aJNqjX/e35jOr02ct0e5wbL8kiXOJPI3+Xp2sxDyL7l4uKFB0Obd4Ad9o6pOh
kQMx2juspeumQbX1e8KNCOnbWt18cSq8c2k5f8X1k5d1L6Rw75nkHodifazqnk6HkI2cNeeOhuKL
HFcqdEvKrCGRLzxTnT+BogoMaOhd0XW1l3e3rya8g/af3RJFG9OD6YiuzCWIUc4cWnzL59GOT0CO
7Y3SfhmL+H7Jo1PCnHAgj4WI8w2XUiAH8cKy4H/5kmwjvbxT6Ahq+MrVcrGIispy9w1J6F4VHtgq
MxfV74fhiwnwJm106ji6RWs9R0U93lIiv2uU3EAT2j1CHbxs9gb34RfV5yKJvVqMF5u5e6pP57pV
x07i7yECbFMN0Byw1XjEznWvf0c6nIzLJWyZ6nmoHYKUyWokmSCeKEi9/g8VuhvtA4TlJvLsrZB9
UK/wZ3MhTxqHaYOZGYjrLh6L0zKl59Krdgm7Yru6dzhuLXJcovI1aoY3U3OOBXxNMmpvJOqRs2nf
TxQs6Lku76pLeVAOMEtVT9pj1yVBZOnc/cNi75RNO1upXWKiCHTZWwTmwAK9Y+KpAMUEIbbxtajZ
rZNLDuEnK48esZntsZh+RjfmCE7+kKEBSCJ/PW1+tkD8rOpLR00zGihiCJ3eWInRcExcDmDMZbwv
Rp6UJea/nwK2QQbaGiOKVO+yvnrcuHEcB5ZFUoL6qXGoUgI3kOxr+jYq6wuFBmV4Vt9UDU+4SQOS
kHeY9R576Ya1lNe2kP9wXxDssRybUfulbA2HCFnNcB8nsgTHQW1Lx+MLrwI7mv2SYxgv7xo6q3Vw
0A9pLambYJ3i/E/kOLWXFLgUGWPNp6N0WgZo1fTS0kdxl28NZ9wZbnaMLJxbUrtakMOFxlA4H4E2
9aexMm+SMCcEeRMGC5+3GXoEsWc2GySi6awsis16cS+Kkf5Y6w+kdeJttXLmxutZctIzPM+DNuOJ
54fYjQWJIrVJdOBKIbb206dqnZ2lrVSK2vqOJQSpVuy1Tjvjg36YICFifGRMY5ckINZzD0l8WqTy
l6x7i2foMb2k+Rj/TOoB35nhB9q23CdNdDGgyXCKnWqvPnUeMa1RqejFDVsyuBiyQOWEGOcsItxI
Ifd2ZOxdE+MxG2MUibzKN7rC12asaMxCyOTqeJorPKaN0Egvqk4z6ZSBWNR7XHdvSTFw5MxUOCyB
3WkF16JTDudEZIeWypy9Z4icBOuRXL+RJqi7gdBIVnMeIq6/liyx2zjS9iePsIcyX0RYJEKc6Fqf
bcPCmg+Axs2Doyn3E0z+vrdCz9fjp1XV10kuwNzdZnDFHZxqvxEViXtJ2z00qfe5lN7sj1n0nDqE
6TS0Al5yaW7R5Hje9xzfL6jSQSTtjSGXYz9aj5QNNO8ax6q28crpriYREDOdNEidhb6ctOlkAY3R
qwc1A7OJvX61820TMNKURIEAwKxUdzVcX05Shvukly9EQfCWuXj3u1PV0ewzv9RBvJL8DfcN+Ugo
2uSxkWhU0y2Ver0f1/7kOurJA4cjM0ggZi/dFWknIywooWMjrWumnkKMdTxuW6+sH1E8642CAV2S
7FQlCyAmXxGKARbBxn6LNDJwa1LClCEJzEpeKFZ9Q5nhaCwfBrUu6CUnm+lh3RlbbTnAHu5SSPdN
6SRYZWySdBLlPcRYTJxce2uy8pHU5IlCUzywjJTEB+dnMdLD2DFwk8TCMumeKMXAP5LJKXau24VD
M9yiGhm8zKygzLXUL+Uv2eacXpwyFrdpk+fHoaJaEJ8MJ8O+y1AH/xGrH3DB+FGhn+eW6Lyh5tnp
bpna8hLZGfp1p92vJBZtPACVIErmOtDF8GZL834dwHMiaV29xqMRdzSqsyw6/sfReSw3jkRB8IsQ
AW+uIgxJ0VOipLkgZOG9aQBfv4k978QOhwS6n6nKMtgwD+h13V6xfUc0nL8LXaF5l9X4Tvgcu822
Ay5iwi+c5ZoKbdK/zImbGVGyCxGEB3uRqYT1NqFWrG6yrSHJVr5bxvSaLTy8qaxH8S1NONDbBpt2
pp9q0koCKbRv+VxGHqXoJc7tQB7QXrE3+Ika/Gfw9F9aKbOBMLQZ2fUxcBqiu8WYXEPDOKHCD9I4
oXpACMZ0rQv0jJpm6Onbkhr8S0+G4VDMr5Xq/JKAQS/A0KlDbFTFrHAjg09WgfhCqW5EeIqh01XG
1WRsu6kyZieWPqC7iF8win3Hee63gMT6Wr+rhfVKaiKaJS0G/9RugdSerXVjS4vJ6Zx/OJLyMlva
1yDbp1maKC3D5wVbGVMRzO4Cl4ZZE6sQMtbuDejBqUoWsRjFJRmMF/Z8bA9i7AKF+WtOJ5wXIIRb
jBu1FTNkDtN3czKuTaUdwyTdYbx0SxOZIYsifRTo9vkMsvI2Jso256CO+nWr0bU0bnw5KsVy2HHg
GZKX27ovCxO6AWigeV44l5CilO5SKC/1gt/ACrsAaz71fejGBu0EcGFZtB9IQSYerQ9FDzd2Z29Z
fOqBqjIwGqPoEC8KF2LESJttzFvJVZgoMWy+eZ+HBeN79WbpFQ+QTNPTUrtM9nKMq5XGap47vT8M
DVIrhziBipV4Pky/Le9yuaQIqxSZ21N+6zSuAmYP78ZCyoXaSyd6STeUJbTzeb+ZcGDP8q0Q6oYB
R7UKmTaSGF3BpZYiFA7j8Wgn2kEXzhYphKvogI9U6xLqEm+2ydGcsT5n7D6OzGzQFyZMvxPmAjQW
yjZEdBZXg29rtxjFfzQCClFVatnQ0h64cs+MydIDdrLq2emcH2PStpjq95gAMR+GGZ4JJHjmt9bM
wRTCJCdBeyealJIgu4BF+UX5wTUvhe+jjlQST8qy6ZP2bQi72xK+N8l8zNLpLcrFTWnT0rdUeBmE
6l3SbvLUCKFdplE3swYXsvxstlPBPC2DJFPZGx2cqFogVcdM4IZzubjzgnVKdq7tUno4ZbxJt/jt
ROIV83gnsjJx67JloaQT8KN1xZ9mDrcuUsKgCScqCdSweLEKNNPo8hlzNciOF5Oa1bxFc/MtJ9wG
zOno0p3YfEJ67RtaeYjs7itSkZQ5drXpIqugDeHfz+7bGfuPZlBysJGqR+O+lRWFUCUkjnVR/MMD
RrHYUE/yhF6Zft/4JjYgU/bDWn1oLM7sfmspzvMqwxWl6usmchXH8FSn/Cehj5X7YSe65uD0ySdT
s11StUxE2HaRpBu7miSCuatPsK13DsD3NjZu6C+VjYwDmBW8JPvMHn4btBhE+FRUsHUwaMpWR0BZ
suuUWra+lTMpYEW6z2HalSrGFWXhpY3IM4kEeJ9xZxrVWz7HKyUEMf1MQErGxp+hMQIVyMKp1fpN
Y2/l2tcj/LXqtxIiGORfZGwZChGj2xpArYC/zkJCwAC4ctDvk0As3henKASflrYvrPoQ18HrxVqr
hPl1nObrohl3pLaBZGU7K2LSj5h64Flx8vkwCwozI9F+8fOiGBbnIaQh5aT3Ux5VuUUauFZ4qTE4
G3Xm1uUXx0JhSBXVauzJ5cJlQEaL3Y4S3POUD0QWAiNxE2ujjdl8aT4JtIITEJcrFrjjgqtLvjm2
1CrVLUSXJ4fNKVsBCGwFx3lSdr8G5zJrCPVDVQBldOHN6aNX+rdtvxjnJdaOEnYl4PkSNzylloRZ
Z6OU43u7NqZIbt7MEgkQPquPZGTMouT32uGXNCt2ONb4hIqMWuVXo2vp0sgIkgjr0yRtwgI/kiZZ
b9VMLgrMu6+u6j2RCDcPQ+7eMSG6QqowvqPfgSboiQlm2IjdN27QZ8VfhYrOMJUg77MF7LmLFUve
RJZCzVd7lpZ6RsIaZF569tPI/ozegRPcsgXLuGzlOj2ICKdQnc6HfM69RSced+AGbjN+ZKEe+0Hf
6XBi1Jg4niSD/Bg22XMvIRWcdUpDjfgU5mL2Z4NNaNDHZzRGNfKRASR9vEq9y3J4imEr28K4F6Nz
U2qO4ShGE0wggXQhncShTmgPMKgOBgbASrT7QcNTIDdIb36YZW8kmQl3pvyjUUeYJeHjgcJ8m9T+
u2yrFlcxxAkjkt7tybwXtaD06QxvHnMfyy/auRIFe2oGDkXnE8ZzGqnR+sEC/Fot4aNQuu85ZCbG
hGWvDt+txiBYz+JgYUUfYpJUR3QWSWISq6GKv7L8kBacCbZ9L+lAiIcPisV41sS9sLinFOTjY0JL
bDnKgT9wC3tqeHQrF1MW/4bcfmD8RFIEgyQwkonnMJHf00w5j5N1tLvxLyYDh1ParvZGaLzUdv09
yTjS63X9pfHtRiHEhTh+LgROS9PZ2jQbA/z+pmU3U/WaH5fqAwzHLzbbfaadDHz+pfMMN+i9ZK6g
9tZPmEinki+5naa9mepvU82p3WY74rMPhsWICNJpF8kXK2IOIRXHRLBwpYxd7M6Fl8wDyIAraV15
eTXZrJO6GOg943vpeY7PDf86BcljSg1Fijzq6C0EpPXIwwhpbTS0mGnV8NFPOSTKmdVjhSq1QBa7
5Fv8OnjKJr/Dby/icUdKpht1dGkIm0eFI2tpPFXOX5xVJcMhp9C5LVjjcobKZcfOklXwRmv7zRDp
V5kRfpmnHoItEX2Oq3OrelUpT8CU8J4bt4YUlR6WIg/MQ57S/bIqCaUiyEyE+NoUHYbk00jZDPNa
NUQVMHsdamlrTQU3nh1URnnUF/1o6z+4Mfjl06ccd+us0cFYhFpaj5TdgWmgm4t+7MXZQK56mXPz
k1W8HeWrmB6aJLkr27Gz/L7FZm73jOTUL7bQbjr1QcaUQ46+ypVt7gg3Llhz9y8j06eZG7CSrG2W
GAxqMlqTMMg0nveSukpWP01uGcJ3+GgxlkMWGUyVHgAsjmVZ+3P8SZqnb1iWPwGnXXXeKN3BDhRe
x9yv0NlkWs6KJX2amIXbo7pRB7y9TbGXWFDkbbtrWPNXK8w3MpgvSbuRyK2WEdtgH1Jk6woCv95h
WgK4S7BsZ4eHZIXegNqoLr9KDX1DhB2TgVEU+sjxcKNGQSsNe1X+MEoEAov2VIFPSjTEkd2HpB1g
nPLzAwEYX2acMCOHIQ5yys9dNUOLxSIKJg+iNqczV3yndEEDdxOq6mmoHoWEadoOazeOD12rI63V
fpqZa49rpS4YyEs03Cxy57s6HHJxL8VWxtjmiO0y7NKpcQ0JikUZMs3h2rHyIB0zr4q+beYTGdwR
Y7kRbOHLEn3DCk0390BITrZe+iZiBSeO/tlydJhL7U+HRD47EJwlpdwM6uBGQwSuVHkxioopcusQ
vGAheRrGHyIDnyIESfKYe0TSca73s180DO4nFWtuS0ICTWiEPbDeAyw5aLZ9MYqZBirDUVr9tO18
7qajBHDHGMNn1ZS8KSFbFvRYwg53mtug4+7VxZ1+IdW+7ClmtbWdmM3VQqcKUzwB2Y4eG+QM9axo
8GMy5C54sVnmLuscqCPBoh52jCNZfxD1iVBSXeoDJMteF09ZBKNRUlwbv1G1ELccWdul/+wdBp+G
sxPimvQw3ZA1ZbjTKZiYry+Nr/AW2V1x6PCI6qcohurX0OMrvXXFcU00wrlv9qP8ovIuKomrSz4H
DlP6zzSCdqy8tdVOisngEVdBeRFdpu61zE69Tq69te4tvlEwPdWsg2zFi9alga17So/CzXikbGew
RBpTvlUFa3rSLYHGuMmgP03W2nQSKVH1fhfpHuGeDGZrxIPykwztLGKBAaOI1+VbH4GJZViVV6p0
PAfaIN/0kqgD6yBbPl3SyqxX4q+lfatpiKKFUR015BTz7aYAsXCuSWitmp3NBaEh4heav84/leIf
6rq8OdTzZ4mOusbjtUR/9r+wxuqZnEq6U0bBNrJFhUsQZAAIoY0BnML0rOlfIgPaPrNdMSef7TST
M5x0gWgDcI5Rc7RWcDhYsBRqGXBDkybRqP3CJob+xWzdEQGyCZQH/zd9wsGIfnWMfxqRZN3ijhIS
GOdkq4vXR9OemNonScckn5X7ipuiLxzCC1pmjpPXks7Tag7nBDYeTImRhseHZSwDTa+JueupP4nq
o4jbVarnhD+mQWJediKxOJhsaVMww7DZX8/GKvMl1m8pDrqz451j8Iz7v2EQiDlANd+cGCCrmm2R
+e67BOqzmf1WqbTpq/Z3kAz4gzIagKnpEfFhIC8K5bbOrIn2iGnG4hhQwyK+9AicfQWflMiwyQfe
tLed6NVRESAZVnphnw9TAIwNHI0EH0g1WVtS5dyCcQFln6sl9G62TyJaPF/7UIBYftFrZHk4Ecby
aVHvObDKVk49uNW4/mFNDuY+7rSN3PYXi0qSLcRbZVAUsBMt42RXyGdbhuj40huXaDwylXpSaYul
hbia5d/ERmrQpWNWfYwKVgi0gbiyCiN562bO9hpkm1k/G+NdSiXPRgcJd9DtE2tvommEWkbb5Arj
XcZJgBAFjtFTQZPGrEWvtoX5DhDcCnEjt27JpLOsPnrprUMvoiSdZ0kLYhr8g9B7I0Ko5PUt476I
7nX8MOR32Xxuw9MoIuaVpxmKc49tr2YL5qbA+5R5T71qWuzvmA7r30Sl7tYVB4RMFngvRT2zFMh2
3ej4asa7SxBOge/VIIgn11+GJdCdW0X0EZRRpJHVTsXBPerfSjNhfj3pKWyggDibo7N8CBytSJC8
sJrcBIj1QAPOwLM0TjNSx+TVsne5crerd0Cmhml6AtajaW/T8G7yABrpblF85DqMIRB12Mo7iZjM
LtCXsFfdr/rDVeQrou04wcMlBes1cU4mC3XcLM6Qu9PgM3YzUl9D0Kux8kww8/a3kOwlAyWpkx/i
hmgJryMwhidU4J8NheXjPzrUXKgwI9a7+ikHt0CyHjM7w1fS+eZUgwTpGdiYqXF52ZH9zhhBEKjA
+8M4MkywLqPLxVnrvC7aeJWBYiojQzqp3w9ttm8EhpX6XBUVffudTf0egP6lAGITV/JmSpYNMB8G
CvVTzP5TyZx/BYpMiwoY+CMDfMvV5yOLQLC7CjEJ/A4dxMyk9Q3S+xgVaO2jAVjV7TpisxbpIvRD
1LyI7jxhh8yDMi99W82/k5gHVeqr50nCkwXwj83uRkN8GeZaACX330wMDhFqpp/JWVAisLfQzTsj
YsVUOfRF9mdjk+gMcaWw20tE3LTY17nm2UYp25I9mWA6HuWHthb7sSNLRWIwtyZY63MPjbjBLzVt
+P/sevlHt2VXTkyQWBRB9fyzaPJtLMfHYidHpVsCU2KgNjacupX2FVlYgQF9LYXxpEsArlmz41GB
Fhxyvlik4ohwQZ6WqvjofiOpvgyzpzCm6D8mdr2m85SocACIWWSRMu/yBjPJa1hTL81uPzdnbZrA
wV3XZhmAzTacU48YH8Iht0shPglBRHaC6LkrPcka9xmxBFFfvNnyvBEKQZTbtBs5XsVTWw6XLgVZ
zdt6hPvHJK2QmfzJbofak4XpeyEh+NeMYJDhqOq/Y/28UGVbxXFZ1MBkqGPPB0mpvbE5R0BjhEQQ
FuYGdtdjKiNl7U457ibCC0IVeOxeCv2KpjCbtQNK1q2oz/jkOVFIm+oRRy3IAxJD3JGSuyNhUU3P
KC6TL4opgrFvXuGcHQxUYEqH0t96xSCZr2mVtLgqCgxDk661Iz30gaUWBVmoxtsMHlgpLjhTfnTJ
uVT1RIlYACYhSm+KNpoFxWvmYYXdQsUEXQQRW+hSHN/Yo8IFWJFAcaAlcKZafccM3yOHiBzIv4Gh
ZNy9y1QQEx4ntGJOvNel95LdTSt9i6ncqfKPCSI4F8Q2MJFo6+NYP+Dk83JT5uvhXiTmQWVRjLc2
mAV4dCbuo82ZyfwyERvHUv1yJb+Dyi75Y/GSgsiY/UZH7Db022LCct3GO9KpXlI9vCX9cagXX41+
OIGQgOO5EMgAF7oqk8o7556RDoau7wr4OcN47bkk5HvZWjvefdn+likGi/69ax+VwW+X77L2NcYc
n1B/piFWniZ6CVH/5mhwkUh4mSEQjw9/5cpGEDElFDxfqlsETzmQ8TbXYaJ6Dn25WdfMW0fSFky3
0bBaiQ8cnLG6byOFq0ja4VmaasakiL31+m2OH0tEOFBELxLTFxYXIsT4KzSv4WcGu3keetQIC7J6
e9/RwSTY2hINY2N2wzjHz5N7IQbKceSbEhN5keQmKc5tMtw5fe3V3VjONOpXqaI9VaQA2KmHlsqS
+mMRo+UtaN0N7S3kq0YHWpZftnW1gfk1aBjK6jyxFnTyR9d8dOridiZP9vQu0n2HoqomCo5lA59m
/kVGjrHA4ASxtuuda6ftlvTkteeialG4u7updWeBtFmIJwNmGivZjeyAnMKOlcydX4Md7me2fThI
CXDEoreQ9KNu1+STUKr8FJU5rT6tFCACu3rO7DqoWzMIsevLmnxECPnCLQE+TmJPPKP7SnZi0Lws
CzdDw7Qlbjclfqx1dYWpxKUPRc97tAbjmoDfVlD/2Ma0LXjBK06gBdLdIqmExOh77Gpb0CsHBIY7
OaTsqrMHBqR7QjwgnN7NtIxuMzvwYBj8QsqKSc6K2/6JeFUvyXFj8LbVKhNME1srr301/siUu1wu
6Iu6cAei3u0R/6QL5oJM2UIw3o2Fc5Wdf0aanGPCEiIhbWsDpnhLiavBLeCGn/WC3lOGLCu7Be5C
LU1AS4XYEWe3iex7anE2JmBZwjTAMn7AnbozcVtvLORX5yVkG6yUqFoou8wkfR9NixGHRbfQzCRi
sK6Knno7B0+YZ78N+NlyAHQ4JsdMnV4XhFWZVZK12ZxVzJbFkAf6oH1KKYaf8tEay0ue/7ZlhFhL
vE2CTGJFO0XYwxstfZbj6CxEt+sN5y+anLeYHW1by/wm6/VxgafmRdmtKzguDfmH/clvr4yubSre
MAtC/uo9TH14RQ3SwwYZwKOskBc663TUpmjrFmDf1hK02eChwHBtvXgex+FU9c2jnVvGTodMB26M
ZMABmWWYPsB5SRqhtpR7m7lSXM33mEkameiBZcnXgXDQhcK1k0fmvtoNW00Ag40R9ntdXEaTtb+z
58BG7zQrHsBy3xTC0ymbOU++soTPyMELOu4XmME5izFjYq7XNZ50Zg8pn8OmRMnHcjvY+jFTVlvh
URHOiM1JpUYGdCd9xdiieK+sjwVJe69+UgHlJC9Yxc+M4DZPJTee8teewyRW0g8InRyCmErkyHpK
gMuZ/C9T9Q25EAOO395gZWzlNJIJvZhh7oflAVDv/4ZnnjAfKtkpDj30vr8RX70Y5I3BJYa9HYAI
tbVlpEGL0aqCo1KVCij57zF/mYg2G83GV7G0idBEskjwgM5GyzaP01yd2yp308bES4jjtmr3S9cB
y9QBVRKeMfWPEf9YKYcnsdSewiyVO+kAeti1WuZrdXxRGWnYhfTLKPNhZK+p85M0r6kE3jQ0yDeD
f60Iat3O1ZfzXBsY2XqQRRDpdPmz1rjPMrTqhoJ7gLd9gfNpMD4oEWdYc+tWVuk3FjkqTrrlBnHF
QmhgNh6SRN1nPdY6cUXMsNPj1zW4g6RJvtqE+izzECSdkxxB+UDMTPueyCAFhonwtx5uwzr8iQ5S
MnhN5qDjUa9R1mxVRvMrhygc6YxmcBWYhFVpL2yqh0HbGwmL2DwGdOXQUVOh6UlH2g2lAE0/gF9D
oWwqbd/kppNITCRA7g84Pi9Z7eW5SYzJkmAd32cDEnfChZoq8owIkwygtOOQG1jlM8+pNfibkY9g
phsMqBfMbMmqnoork69bFvb4BawXM18PIXae/I0NArbO2BvM9VTHDJRF/pDDlTJjsAEE0iL1dPkp
Wr6Mj9BLaJmLQbnKRr6Xh+E3Wzr4RuNXhq+PahqWUTwha5gKyMKZlplP4zB/QxO8OtNwEnzKTbHk
iDcwfq4KeQp6aVm5EcBwisLwW6ud+RKy/AVFXHcu5zk8x031autEdyu6R9o3V33R3HNIWAQe9f8G
DQAD2XQcEWWIVC/TXuY4+sH49pDi7BcayIMxxO+0xNTeCqdnI0DEJMTOeVZD/ZrWypcYJtoCjeVQ
NYvB0xqBe1ksHSjzzAiAqz3PILFDfuq6HZBEG21N517lgWNgP0imsxmnHd4Q6UfTsgtBN0mwJBPL
rfBW0L24HV/sRuhVjcEjgreS6a+q4PCdBeZVwJ5K4MykPRiralorQ3Jy+DcTCU2+o+IMGIw4IJpO
/aszTG1RrqFeGcXJwlbP3NLC0iGb0masFAd9en2XmVivU6GLCqFtA2mSR8UwPqJkDuwsvAxl7kdL
te9beRurnL6l+mJTUiqlFqiTdcLWb7mKAsjGzNCK67dWY3xPJteTLpq/SgZKHqmPCMYrfvoYvjS+
UUOW9nFbvnQUvU+FBjcCw54mxJucZtB7svlVk5PXotVNtxxMrnLYhAn0hkwZnjGLQjft0TFaQbmG
jGdWdDZs1EWOBdyWhWklsxM0ComhuIXjIzuMJNsmsziY7bhnYbMFaV0FabG8JRX2cLD3WN8sd4yk
DXpD37bHm8gZPYY1+mPj0xbNBUOZp6XORZ4YGk0IQsCph9n0gSLlUFcdExjEvIwktdgixK19kI9w
zPv2aig0pJguMaHL1kGdFpaOqj+Rnt2uXCmOOOYhr4KRO86XW6X34BJkZdu05lbobBuYUXCfNTXf
8FDc7Si6jglSk1a1n6su/4oTBscdiUwDI4B4+WMX8k9vyFcWg9tr9dtoEHsVa8zSMuNeact9nliV
AdwgjcLMDlLIiUMyrmNqCvVX+EY+2VVTZobS2dksiseYx0fRR58rW0kT06Fl/EnYxi6qltrXhsEP
VUYBDdveUvY6MsS0RDnVavTH3BUe17QzZH3XIR3FC1q4YtLqp66npCgodOJBYhQonzLF5hRSt8Bl
sC6gPau5X0m8bVt7l7KpLaRpD9Jq28adC0AFYWBPjcoWAQnTQZLgAeTma2OzfFAzTE1rG1PTxBWz
dZ7VjNYrCTroAkQIEr5hsqYtd+Gs7Eno8O06h7YOOcmB58jyh62PnN0WNfTLGiTG+N0kZNWJLZoE
b6rx/HH7EUL4lNv5BuzD2FL7okZkfnFEah4QlbSrbPVsGv0L8KfdNBZX0p1dgyozGgp/UKRL3vwm
yMtGAxU43pxg5QvHYXm15/zMybRVk+F5kkFusI6RKusxZNK2re7W8m5gFpGHF1mWfMII/tnSmlNo
3YR6gVh8ijSIBGP6LNj0iRR3JS0BIvzNMlvXRsu82Cyg6xEUaSJ7WFAIpXa9t+YZ6W+1cZzDirEi
LNrF9+P2FmYD6sDSSQJVsigMiYJoBu53HRmfeYiSL3Ud00nNXsM8hginc77KmeyiHt4ay4c41jxr
psDiZSxhHaYOOzOHz8OwRL8tEX0Sm73KeZNZD7fMDBhC8zwTQC7r+z4Mj6WtEfQFGoVbdDDrQFax
N4S/xeD4U677jSYFJDZtibPwSgu3tq4yNMKn7jAHz5jcrb1RxS1Jvc+P9qfV1WcuocMaZhsJ7lG2
iBXBIwgwKlyybRQym85mXuz6j9px1yqvalFuyax46kzED7HX5NmhBfQuZ59Z+ag7ZSPN+oc2HWac
mBHGJ4NM9gzVP5lIm1JQQjcMItEWcbX4oOtw1LwkEMNL9LKJTLQ9q5e+w5aQAg2pNPpAxsbgGGsV
WFfeDjcVcZWswD/Pp70zx7gnpo0iFXRtLUICBM8QnGztYBcfNhN1sn+YgJYe6IUovypLHsi0ddqK
K1uDQ3LBnKSiRoOCWMHGmKhyy071V6lNKzjA8VDMkFf6b3N8VZj1DuZ9HTUNNiGOJMNFhnMgXmOr
ydJmceLnlrq/wkYSEfcVDt+N8pwJw+2Q7hnLN4mUm0hWflQy65/ShZEh27UmZLPcgxkxC3dWoi8l
i2+KIbwySQ/J0hyLBVrexF3fhrvSKTw7wumd/CG5SkV9Ncf2W4oIkRIO1UDKKhefCqMp0iKebZt4
Y/xa+AR3dq0FI8q9ybrr4IYAGJDSYSFJn/wQxZZD3A8yet/iLbYyuEP15xC/FTbZOcxXFES9KoyI
eK1a5hUpwBh8pETV8eeBxUEFcJB0eR/FGL5HjtV5/scR5nKDH/BBH2RW1MNyjrR3R/Yk8QbxlFUf
/Fo58qfOejTp9FmaFsmVNYZr7aHM5h+n4x6MMgQH+SgKiEpsrNTiqog/E71KRCsDJRN/9aptcLqj
g3HBmu8ylVa1/qxVtS3n0EMC6uXGC3FLG3FrpIjMrWPBMNzk5eprALcQ5BDRqcrrJJWPsJW/lL7B
SI0HBi0l/9IBn6isvJVQLMTgAPjgywKas53U9k9I6jcUjTmdWE3FDFMJb+CwYKqWZiQ3LfsOzzTz
mFw6W2tcLCJlgTasYfjYSbhROK8LGUlVl2+XZd34TM8luPpZgwTCZrzHoZ1qxVFGdmYjkhqbFgtS
6xJpiW5YIbgWzgwk/b9Ud1CFN3ubXQhPes8jWBAwPWBwItiGR/2RLfiC+WkTltyiSVYX0IMoG15L
ptu49oj5Js6yAeeQByN0Akd/7fIbRnghjtSGNopl6bmOtkl/SNH7ArBYnG1Gl4MGlvj3Zj7WiO6i
1OvlLaPLrt9xUQs4HWcT9orzrjav5vJejIjq0O4u+nuh/RqsRuy9aVysSvGYlnB+JfmmZxaK70to
F4iQiwS1C8DXp4LnzvSxkbIkBEUCOFvhZrfgAOS8fkgAUNRQznVrSNfkt5yKGh5C46uY33OmJ90v
XJolDZgDKJdsOGgjcSUe79KKoe++dRjtADFZ3c30hOb8CkeA4IH7YgC4gmKbP4c6djZqzaBgW5eY
cSCixzRSgsRHC4CXAfH7bmtfU4rCwVWcE1K/bWf9Q+mAAVeFkFY4wy5SF8Oz8ne7fO25MEme8hJw
ZGzQDGwAUxBFz1oRDNKe4TkB4F6V1jSDgQ4bcLRn0qReqLw2eoxkTkIbw4r7n9RezeSvmq6NAeYS
GBuQuFMzPOnFU5PDIH2qux8JS3v3ZhaBJR8pC4vl285XHSXsJWghI1l0B1EyuKxfCLpPiysKgVTC
xiIeokaU7JXGT5LQEx0MkC6EviHdy4LkDQKKbcNzWuVCzTNU/dbYETiT264++mrzQfcqQ3IMGwiL
YD1IiG6rB4QFq7pZUgpAm75lB8UUFALirAKVGhAxCO9eicFx+rMUb7rU9FRWc8oh5Sj30v5cxeyW
dZxb9r/vOWpQWXhq5Q/2OVcf/Zo7+QrbZcHMgwhnEUcYjHXxKa8xGbOXsOFXoW9jmYhoEuBky1j2
gzyxj8UY7UzpMhZ+pWBkifQLY1Tumk0IwPuJ6KXcuQwTlGYSDzF4EtaVUFkFpflv0skyjCC2VfuY
KUXOH+qZDUksdNLe2DhaRAw1+4mrMr0jDuq73RDfCfXg1cKU136Vwh0xUo7B0OBpg4UBcH08m9Ur
hn2uywrlMiaKiBU/MbwosXl7ekb27/VbSVaPwcn6TZODfeo0oy4JUd9pxL3jZmXq8tJlF54UC0eN
o50ZOqc1ALQ1E8XPaXQM6jYBxw+rbEUKEQP02FPbZ7l4U/l0WXzNqt8B6AHVhnQxaijxyFjiwo/V
XSp2fXcV0wV/3h5PV6MHLFJGLvF4RMD/A+kzsbYaqGKo/cygDzjAXqDTq6vhcRLPGj+6Q/Gfdau7
Fj9nQiYBUqoC6AoUPZnvKsVD5WrfYIWkaA9hR1lOk/0qjaQ/uCiM4rOEAiyHbs6Lg2u2IRBugE6z
FZJNBuWxm68a0y+FnqHNlsckeeF6rGF7rosjPkhkmIGBZ8QZ3PEzWn4ISkniP1YntjR6Mt4KUhbx
nUfkBV3mblsw5YWgvj5ZqAVcsZ579cNB29Yq1IXqX6dGbjwjbkMzElHryxNbhxc8BuP8T5PeBEqa
Sv/Vlh1SjjbxS8srCSifbdemCuuiozLsIMRkqAGJuNV4QDL7okTPSnUvMEP1YJvm77Q8tOoBEB7N
whHYYm19z0zbLV7o+J4LHxcrf3tsnm3nEeW+hAGTMan4y3j/SQwb7g78U3lrstAeDgVyKAotRzsh
ou4ssaI8oPLDfKBUQjE7H2frkZB7rnAS+uUIbgKmyL40PvPuw6r9MTpn6Yeh+UlIww1j7o6BDP9h
W3zOPJl6wH+qFpdUyWuIy97exSWLlsLN9H0aH0bcd5K+nZArLMo7BIbeYZELkokEHHsH5t0aMFgz
U5PV2ZdW5SvJiSoGIvRRy6OEXtjL3zJmwO55No5krBMuOs8/Iv7qyTXg7oRcUDnBrG4QnsWC6hyf
JhEGqxv9H/NwM99gGq7olSglOf+Ms43VgrwUmv77mDw3w5aUQD2lK2KMwbSKJEGL42/JL4y0xuUw
6G68rpS/075nlLpZPqYGfdmWlzMaN4XmMbKCp4rI2oxYlCMNHKRzET2K+r2OmSuzrRmL5YStvelw
1TIz5IB2on+x+iU7L2UO3GC9jZ4z9qTOq6O9LBAqLW+FPUkxbMzEz4tbu7xHLKUsaTyoSexG6XXN
Hkoqrpvxq6M1i9ws383p0Yy2dh6A4vfH4R0rLYrpjxzyvPyTaJ9F8x9H57XbOLJF0S8iwFBMr5JI
5WzJll8Iu20z58yvn8UBLnAHg55ut0RWnbD32ug56NRq/70pXviTMZZAT08yJrvofpzB36r1evA/
5PpdUsOdpcpLnH88djYL/0F7xMg4K8HfouMDyd+CHxbk9S0a+p3V4fUcF3V3SPNvSqCVrn9N8Ydg
sYq4KP0XBd6KUQlwz3MF2lAFC17CGYG07unnwVBdNokG9HCkos1bAOFGGWa/28vvXnrXOcM0rJoE
h1jA6ASZt479AKxSM71lHFx4MoErcioTo1SivmI32BO8ZlJAqI4P0j9Hy2nSRFUZ+kQdOPsJyteE
biXJN/0tMdQza4tcOme6Kymor7SHEY4LUxzZWGgfpvwv4jlMcONlGkAh1LdAmB+B5WCLXVjSt4kE
CPyLGr0Z6aaOt21ysaOH8M54iVBmJOB/lIdRr6xmj9LcZiXUcVxyKLLflxEuOT4nbwh9qdLdzL61
LaAb7U/hq2GgAzR0r9Z3Galjpt+BN6K3XU+DvSj7QSwa/Y8PL4jOgswjYTjECVBRvfhzw0NL1iTi
H9s7eenVsx+ydm30raKceuNSFe9pD9PX9dMPMR0ryPgqQebkhvgch3AX0DLQoBf5QQLdUBEgQGqw
zOW8UcdVYT6y4qVQdPq2vLKAW0rMG9keq8Q2I0NpuIPBaC0Cc9c1pJJX26j5k7qvwb8Cs0BctQLn
Dau/hbXjdLqD2ifGKok/i5DfJX/MmFxF6Mj2IdTfRUsiEknmIaUSUZvo0v5qlsHAv3ic0F+VfIvV
VqKSzmvzFI8McyHo5Utpjq3qHrJ0Zf9jZ+dZ5Oox1p4XDtcM1lko60fNEuCWMQKtI4US7FdGvJd8
tiYAKPZy07fSf9lsvgNdWxvN3ireDUYoskNEXomxjAaMghB/HiMYAW4zGkBGSusMO06OKwcrSoXw
Ojp7EQnbrKCh1wCWEuuAW2Ni1nxvgg/1HeaIMNhUkHahq5A2sUG+FTU7+eZ3Su/gKZpkVyGNY94T
kNISweUvcAL/jNG6b46W8a1zKdWXfvxmob4Mxg8xbi3PSWzKUO4JVqjS+AwDVjk0nMteAtzBWMmC
Nkau4MZUt+2wl1HoR9oeFYI9/GUQDRDW10RNsEbzJPkYkqrBpBoR2YpeByztaEMc2ZTM/UO26gq6
e/SYfnWSEDSPMrawcdlqT9RkYbCZ8ykG5tM5Ad75vOOpCnoDLK79ZlRcz3j4yiulf0VD0aK/6eO/
tPqesH8qJigaUCIseZkjtxIg445J01EUFwWEcmBQLfBYTMxNVo36MwCJ1FOQNdFnz1ylVNclpxMc
ZR0ob7SJyjerxRJW7JWCW7OnghFbk/Opf8dBMBKLNb0zFoCtuuPZY+WZadeAaV25McpPAxqfzZwX
pNBLUTCvzP8E/CTeNNEulHkxMoZFxboqv+KIhKfTKNypx87evfAnzNIyfKwO7GCfNKi6ORB5wWR7
WJaAvzyq+CaDXfqTo9Nvo0PL9LNyEWksRh6DGmhgHJ9y7y+i7lPixDWFaxYXDV0U6GyODYP/WHd6
n7MdijY2QHbo700EdvRB7urYIqfVnlb2UmlqkesF5Zup/KnFpbYhwReLOao6L3G2LGtk5Oq7x7wD
GwIbPtJd0qtBnovNP7HQzfhtilMPgngGdKFPnvBpcoa+iJsWYb5idRnKsCUxNBQclkk4LhOQ46Qh
VOYms54kyDMvNPjow+qhDf9S8JLmN3oCDFhX6wXPzPDdMjlV069fUgkQOG8tw+wzQdBaNE8/4Prm
p6Dpt6ee+tFfSVzhKyW41x3zDQwvbncreAKqVYkApNUxQ+58HRlDCJ1uZdR/oibna6uoHzV+Yt1G
QVifMnM1nLAlLmf1pgKHH3qmz1UPOKzV9wNHo0eLwMjCT/cheIWp/1Em8qNX0niIyDaiw4F7CTe/
D3+jgEf2L8/+FUhYyOfaxuLXmj6DfzrqCFXaJtonNi5XTyNCjNY9X1s1P9bvyD0t6SYVeHtNbhSW
yM096j47xETCRt2FXfo4jmfSsghT1vEkmR75bq6M1Bm2MseKIv+xOkmkoyftSokgxDttSMeWuppO
bYTjLCESHaavHmzasljbEdmxUEgMfB10B4ryaxADxq/BoMbuGtXu2cCahqnZGteGjx/sqTGEzkzh
GBz3/FGco6DW7OkzwZZVFT8i2HfKoW+9lUxVEiarEF9yGnRHUsll/kJxvI/B6U1HCHttv7eLi+zv
PZYZ3lO/oZxr+g9DYt72SKDS6aObBTRdbGm/BIooC2mcQQBVE9/LH8LnYFgE3U+Oj5B5DwzAo4/A
FVSq+qQfaYEmGBvLYy66hHeYdjMbZTHIn4rxGxU0wqxolnr3NIufSn/Toi30wKXR7gpeSxUs4F2f
TmDi7YgJ71FhJeAJypD5K9a4e+9m9xWFXwRtBNiCtc7VcxfJGRgiXnmWyObw7BP4BFs54Fh3FGtZ
mG6fHvVhyS65ZtCnb7nEJwO/CbQRhIAxhylPx5hv6Vfx/432qq1vujUuyuFz4n7i05M5qOMjoOga
dWzMMta40+IRtRIzWFc7xmo7UlldGI8o5xZ2QEDLFWEqE10j3U/hyZPeg/wldS6TNBHfgxSTVPbZ
Jawf7rKMznFNNAHASBPlaiVcT1wsceoUBypTmFzr8cZKrAvxkze/MeK6DvPlOPuaOCCjLiRSZUMl
rqunuD6Mza9SxJuK2x2012oiWDT/mg/AOMVMHzLQK5/5bE1nhKmV89CTxjb9NIPvQol3RvFtMWLF
2sb6iVIiNy8ZzQsmMAIV2ahzQSHFqFzJOpQt875N2h+jlpxwohzIbSOWEZVx+wV9AVXZNkp//y/a
Hor1FuAZFIyvVymmzJoz1+ZoMlBPg+Bqubi7nF49egoNI9NpJs73fD1BgKN2EczhGP9IA0dVdCTx
V0s3dn6ppXPHMU2kSsdBMx5UwoNJELB0jvudapAbtwv1HYmY/Q/knrb4nVSgMrDygG6gaYQRjhIB
BXD8HNlKBD/T+GMiCmgpJtPyoGoIUgeSmdh3tixSeWV5Ktd1fjHpMCP9x2dWLUfYBZ9jfInre59t
agU55MbTrpmNCgLTeK4tpAiSErdgjM4VjAP6n3zVDShNCVRsEDZgNaswWv62Pv7Wu+53/PSgCOYW
j6mGBOVKrmWCGfwjvJWQ8TsuMHvqjsqT7VLMy9fuZvwsChY6H9ypBopdlgpZ6orfeV+hWaE7AzW7
CS0QKJS32MAguRTxnkVCD6ac07n90OsjNPtg2pJkV1jPpN0BuUa9BKSqpFNOByjq2kK+4PziubAu
7Cnb5gCCaiQiS2tPnfRnaqfwKXk4arA5VchiWIVGgBQSVuZFzV1zgs9FUIKD+4zGyqq57hYzPtHS
gB4u8reaYXkThctYYZczd3hknKIwIPAILkqys6oNi1TcmQhU5l9Qq88ivefy7OrD3eA00ssYyA5a
BxZ9BsD4kYdmWhEIliEu4J6E7ib5CLd/S93xh71fByhxB+4ZRzHI+cD8ffdiCwcSTO0vod2LYT2y
J8AUKBhcY1dCOYVKUCaoIue9QJW0GI+R9UZkCTXEitRVUT5Q7xDsUSefOZYoeEI1oP7YnRI6ECDl
a81G1a3RIZxaWtaTH7tNdwURQjVzJEe24AXKbuzppEEHtk0bwk5accNgW/D6BOMhMD8j7SsQ7/X0
b5Budv+tFhvmuC1qbLaadgt8XJjsWTkjqk9FvQeNx4BpyRqAgR/CW7cu94au48KAVHcWbMn0cJfh
5MXooxMYbOFbNtW7zf47LLYMMEhdhRDDv/hHeSXPwQBolrHyr+NwJ0/avUUdqSgzxr1aYLBZqMo+
hWeT/OQYcmWXUltBO74z7ybCn16Mm+Cf3B3L5pSzAfTKXw3rb8eAlCZcZnusIRJe++LZewvK1lT8
8HGtW14nw/oHcyKasAD3BcrxK5cI1v1J2fftI2pxxfMFoOuDNNK86q+4uoTpaYjP2fQtEDdobLoK
7Cq7gOGKudfL62hjFuU2jtgJoXTp9jUaFUYfGhbDSyFulkVpVm1UfVfUjgdDpGGb22384tIF3x20
4HICbtl2DvSstQV+Pet/9HiDa6OzCOeWDxF6LHhgJHkxwYCHnYVvDQG+Sfonhn0pH4KET8t+leO2
CS309Hj6z3LxUeeFA4ADBb1scWNsQ965vN8Q6A5Z5RJH6wHRSKKAtyD8kx/BTk4SWEE6H7G1CFCm
HUtuo4J5Rj+Ln0jJUW9e5W7XTaQnpvuUKC+v4I07xGwo5G06kYPDdTSo11650M8V8SXExcUYfWnQ
QaknDS1C7JixRnRUv5TsN8zc2LSg4uVU4dzJkyNxJBYYO4gopGIKgISkzTPnlEGWmZZ/au8gTFPp
wEcO+bauHZn/b3D/RET7iGCJgrohcivl70aHQP55gSY4fqdoktnbev/f8g7vX6ux6VO4LrjF6nn6
X7Amq/Vrqq8a2doHw1cK76GDPJxTS7ao/GqU3Y9ueAPZ4dqkuwh5GesOsFSwhz9y963rb6l5NVCt
InujXmI2Vr0DrtTKCyuSbmajLdlHt6SSkrUxGeGKzPd1GjOoQGtRezAogyN+pk1MVLARpl9eddCT
ewJ6ijFzxflHtfhCu4KVPIREg4XMIqqOeqjeMO3uoExzXfh/Bs5LO8AN7TM+O5JUQ6yKOX3XDCsS
b690f+LHHM+K4RqqU6f4F/hUfmHfjoAsk3gdoTgerxR/GsMW8WZUhzrmaV8bHWv8s1FtFK3HMe00
mboFRELL6foRhj4k3HkVb2wYkfVUvaFJAlkwhtqKG3EgCTCquf6qEDctZ/m4jLKvJtrPhUiQUq/3
yiJTd330GWXriDaQ04f0m1E8CdPUZ6Xbjh+vpmzTxVZGBbclg7OGAqBZh+GDgCBdW9r6gf2Q131b
yQWAjW6CfYrusXVWiifLO4Sywjj3MvAu9GL0GHwFezu9VN1Nzcm6c1kfFYnmWN2FAbdm7fmIvfBm
6bcK0WuA8XVqdqZ8keRTx62P8IfdjcW0To3/9QpmCpRiKMf94tj7ELUjoKvt2ahPMUN2pT6H7XEE
8NUxaCCASp7PJIJbGaLNd+yiCbeMmQ2LagbBB+w6hRQy/aXqBUM3IB7sPar4XQGBGhv/WFSiFyOc
cEvgoYudgsUhsVVk4u5zC87Gs2mP+O3hWLGE+SgAaUOeWgidr/YqaRfbxJfGCCoXF6O76snVp0pQ
1bv4KPXH1H8RcqSSTEkPk9+C5G1ezHrYMsWP8Nde4wT5d6h4m0wHgFy8l8MzyG49aXnEHBo0kNum
vI8eT7hT2ATT9diRF1OAsYGgX5phltQS6mEUUP3FY6CdOVPLIhNtQbL1mL5a11jZS+OxtznQHrUQ
7gymrIBCJhT9P5HF2EVxk+w3kbVjozP3YvyPGv4QaXNuTe8oE7B+HJaeoHW2cjSQuVtTHpYCCuTf
PFZRxw17YSxPCZ8DZ0dyMftbpKxG+RKKc6EcQIVRzEVk+LJcSTXkjERDNMtIe6GK9rRV2QH4+U0t
N2XoS0nTogwXjHQKHn2leCefEyLrtg4OGbV1ALagqsOF8N4M3bGmZY0Gsg4/bE6dcbzq2Q/+dL13
J6RubEdR1KvFmbV/mQcIy59pTtzQ2qNG4nyuuTZm584pU77hM+C79FtIRMfuZ1LGhW1MO1GQTD77
fp/8m00NBaGG/GCgm8hQS+D3xv9uMckOX+hTeP4BdVreI7D3Ml8Qt0UAgyP6K+Yjire8in7T/JMP
lb1w5n82jOEgq1izlqAAUJge1N8xZyPLTYR2VEPXKbNsfhh0o57KtosVA64lJg87kzdMME27QhA1
R44rvFDSF09mPKxJKTHxGZcb27hJDCwrdV+Wa5mXrsazmqsbPHwx5seIwIx4HoUeJu+XQgSUNEOi
pZZvyhhN4wol9ihx+zF49gEktF250Xrap4dZ/NNqg0SBH5n5xsAoov/ibYNooYk/dg5lurcypA6I
NHhT9wyu7Ais6wvdCP0anNyMuV9OVMTOZh2CLy1WUWozXCU7huhu+WbyFwEYrNjntmU43ZHBxU3Y
Oewe1GdQN3vb/lSSx0w2SxRQv1a0HE9BcC7ot6XUZlZWglpunUo+h1W7GorfFsGAstLMbQQDeULJ
gKqQiOOlND0j4xkNF4guduVmYGTqZxNRPubXoGEIG+9CAYC1+JRZT2RkchhNc2iwG0b6oTJ3RRGy
VrpXMUm6Gg2LfDfZHUdPLXjDR23JLNlPtRSvTPlcTOinbkgD7ArH68XT3XbuM9QLVFEq3oMcvg0c
TZZB/zE4ohjX7AQt+GI5XRGyW1re99B8qkzjRsCJJA2MvWNG77J/srHclOVvRSoMnwBzAm8PW4D/
yrA4eGBYttSfDOHyJQT8TRjdAjxyafdhsp/xkLsYTwudIhJirJRcsDHFTvwp+Ve1PInyaQ3XeHQL
a9ufovRIAwMepA/difsp/8vQUuXxFi8jU84+XanTNW0oy1tHxr0DSjnesd5K6o36QHemGZvJWDf5
TQxOqtDsO4PGqqBm8IzMMu++UhQpfnYnJBVH+zUzzqypGFV2rDh22QAMd+UPV2gK6rAV7VvffqpA
yoMvNT55yUZjcu2Xj163mRZPSy4KRxf11hCXwXiTgUDI9lceY0q4xSnFxODoI+Nr/C5LQXIo5Vr1
N1LcFtYjKU4xqQ/DVht+Um8zG1P00Vgp4WYcfm18dyliUP4EvDb6KRvAnXE2k6uj4pOO/W+UF+Qv
DAYCozXlr2Qj+u5vWoLcncRJnD9avc2Cb1SwoXmL5/ZmDazAE6eBwpoPOIr+qu4bfVWcbec5p58e
B+AiTI0C0y0G+m/8pXhFu+ScWW9yf/X4bFNE/AIpvoOOle0OG55uSxwt/heP3Fr92LCai5gpV5Dv
McF/NrSmAbaHjtxaCRRIkFxCVP6QVUX+YUExTh0Qf1a/Rm3fRjfT32P7C4tvyfyns8RGMMiqX3Bc
1+E6IIM+XIpoo4r7OFE4NugH3kSI3ddtXwXRDeplQEPcoCyR55utJRXJ7f1rCUMbk5z2o8X4q1Cy
MgBHP0KD2Cb3Ojh2LUeIvZK9OzMMYZYEqN5S1DkF1i83DTc4HYf60jXeys5Oo6Fh2/9DC7Wu+wIV
V71shb2Bwb7qGPVP8c2aJer1p5i9Up9aOY9tSY+LGV97gjv8p2qfhQUY2uLnp5VlWbMYKcA1CpiY
Kirlp2lk+U5o7XDIKkIGGZa9/PjVU3KU4UUy2aIS9pgDDGTwGNA7F8qruqk+S+FnfU8i9MhkR/CS
0nNy+YnWleRDO3xKUr7hCqCYlzlUmjVNM4SRyvtVmSKZy0Y7GRPP96Yy4FG443c4bdSAEn/6hKci
sbfvh29hPALQSsQWkN+1sMyzJB2s4TmnpYzrsHMk3R1hcuMUEfcp3zMjHcWm5i+i/Qv7fx24kjkD
POn3vXil0VYZPzzYI7U4+gox3xcaIQmPVI8lCOWY9cwRUpbn2YSd/tWvMhuWFQowFlhqe9dQhxQ8
gjRdSehMxlEYp1HbxeZHSrBzvkHPjVxBezCj9TIo3iucGxSxgJsWJpryiffSmsNWnxlbUpPbfrKc
iefVyKBfsbOCfyKZGAuYCrzH1ZswGcJ9TQn4B+9PSw+yvhcIE7BDd6gIgweeMG14qto+S6hFeQQI
b6CZriqY3UedFyM2XGv+On+0/FDP87h6j4syCW4aNjCVwmWgwolZLI7+bSjvRaxTwH5Z6VnJibGd
x6zruN0hMcH8m8JHbv3doH0qPTzDdGV8y4iaYaw04znCvJgnH0H2HdlXPd+JD79Z2vAqmSDDZxM4
aRkHKClSckSGKp8nhWU1BAuQCb5xk5uZmoVOK+GCpjP21H3fBbsOlFzEWUsyjYIgcVbWz37Fxm9X
rbwZNVeCaJY/c/SWo7jqeAIiFP9q5qTZXsKdBbVBLNVvVd0otHGJd46R/2bSmb4xRaUtzaCyf2W7
Yuc9ZtQFiPhYNZxtEGQ9eaekpxII/gF/yfxsgmsyyUSBAdxExwViifyptk9da+yW/rSf5IPS/ZTS
jTjiUD3wsaLAbsc1jo9F9SXN+48O7SyDP0abLQ+ChWVND1dW+S/1HKOnwvF/pcHpxQ/D48RzdQAO
mkLPRYcTKP+K0l4YSG5aBhDiI1aXZcBc4ZFwRSA9dzEQKEeRAQR7jBoamuJpSu8diIXEv1n1BZsY
g0i9e4NPXPvP2DQZcNJAtJsBZYPSQ2nABefbK5/fGZngfAY6Ek7uTvsy63vW8qMnxy4+ggbrcY4n
3k4r/3B0GvK3Na4EUbo4vNTWVSRSuCePb/JnaM+gGrvu2YGlHey3gbJMUj9DtVgbyXXEaNegyg34
UQiKWMaMtpSZwDfLFdlj2hFunpXsr/Moc2T10XibmQ1lOmL6GJll1ugWW6rX/JANrq1j70jPKkwZ
cyOqHalnnOB7M94H4sTeCA/fd0mO2KSxJibmZVIudICGOObtsSc1O93FxUoyHB/vr7zHayjyz5pB
Zmw9Av1utX9AHQrzMuR35IkcBmV64EquIl5jZ6wony9tyX/DphW6D4G3sF9XdbnJgkPJe16n6SpQ
bwJtOYzB+SIqgs3Y3LPmjl4dSOehLLfNF9cq55CkfebN1Q/oahaJAoF5hTYkNW/dcGWIb02A62+p
euSK6l+GimrvHQTVsryzYmalwQoz5A7LycvgtCE0Abt5s0H0JAhkUW9dflc+0/jWtN2yec/YdMp8
qiSBvBSLu7Ul9lCOHYXMLo5jVPZheEdBlPP3ZZTDfhx9r3XX6c3mvIcaoXaMm1VFXZ5APcpsbY/1
jgf7ZRxke52V5xbZfOjfvXbrKavM3CdNcwFZtgqZGIU+PESYwoSAtei4VRbDa6zapWAgNbmzLn98
VqaP1PqGl1lOKHvcuHK4kIrWCR+d1d3hpq4YzWQT27XoBAIX7pzX/cJ9qCuSUUJ0gwRsaUdpuuot
cLH0JrfXAe6mt9eT7xjgSTL85volLrijGSVVroWABiAviaYVC9HuEgcvb/xokLBzIH2EwW8lEJla
e8B2BXHF9rAqC3stUfpJL0oEa74qsfhCTE0pXGQWO5SC+OlzJDaYYdl4p92b32+TZxCiiRUCQNkV
9RHNsYRkFn3YAPMVtU2lv49wOzqUvbb9O2S7iS2G5f308oeqjo4PHd5oXzTKYwFi00JeAh0qQIsh
GEIlIedqtJN0p3sYMEnxcQc7HEIMbYtkxeVeQLBD8aswzbfI3HX66Ztxvd79KCgqBsK3mbQeYmWX
GYeS8nDQH328H6XNwBekjpDBFDYgub7lmJn0+BpnjMGVJe8eqHiNv13QvPfE/TUNBa0JBeoutGPB
uqq6StMRnNGSphpjCadgFrgG6BZ4SmR9e7LT8RnMYmnhRKCK6+LII5exN2Tsk5u/KWUWUwTIRrXB
FdJ/1+Z5SE6CpK42Kji6Sc8BcKx+jSYMFMbvDYq59KgWC5PKa0QNizShXPOAi+iky1uf3p9gSppy
6AnlgplPbXwqjzD6h65bkp1IX8r+h1a9yuhXAEOWCaWd5gWg2jyLcmfDcy3eVG5kzP3NXgwXvmSI
CsI+zaSTnn09ceM0/CUjuJTpcPVTaLA69yqCEUDm9sao0XMiFtx0oLBgHsp7TydoDzUaXhTUUJz2
zBdmyQW6f86XgvcgGZAedE8sKqsqvsfG5BodSSFD81CNb4xs7qTjRgIL6y8lcRPooEXeLEYJIP+A
lI1fm6mC7T9/HPPyMPUQVecfJmIGspMupVUscxjWHeHopN60urwW6j2tPiKp2urNE292Fb68TOfO
Qm1qXjvz1YY4OJlJad19ZB6bUEa3nrKekAso0amt/0g2dGpEdSqFASrBwR83WiTQYgeXkvTyio/f
ZnAImjSolxKQigJhoqA8i/XPON22+aWqjj7WgxAysRZljwTrv435rlRcybsk6B+11AkpwG0YOyNR
3YlqMFea5c2MWsRzAK9OzOWyByhH3v0qaNSFgKvSdsQguiV7N5m0WHSkHSQkLGHu5P2NZKsFXzY0
OFaFbGzrQ0OoVlLfU+IlfE5FS3cH342Y2QIDXvSsG3E8wEsiQgf9isUeeooM9lgshjD+9cThAvWk
f9gQKbXtJhKqPMciSKFkghE1nGH0OHiblqJHR8GYRSMLyy7j9Sh+QsOg7FDRv6BbHN1qZFViTDhf
mLiscFZmbPnEGKJaxOGPdYoR6gBDwcADa1P9qJBIAa/zCB2xkTkR8q5seCc0ZjNFtyFkr8rFEaP/
wWCAuBrrmKovVQVbPnlowmzfYIOekZnthGYjwEzQt9bfigfvoKrjBeuKKNqmBKCMtlvPpvyHP/62
1hWDFe7Kq1dxDrK5hU0msqstvSTvK7UOcBaXw/jovGuivET5qoDm0R1Mpyw7BdGnql4L0it9XriK
W28cWEGyXKEcgVAwwscKOH+YGZZqypX7jmd6GSlvcnIXzecUfSj2sWaNNlpPGbUOK8+IVbdeeksf
xOdCZU6tcj4G3FsERrI/ZOQyTdYpHcp1wNQrrI+z/76QUXFVv3Fk3cdZJRsQy5iG/+yCmhE+YUZX
DS1hUSlnmfAZ69on7aLv5xsMrAd4zrg5B1axJ3PUDj4ixPKqhu5QIp4p4HegNujSaJMwM+zwiZEH
t0wZNKqo+wzsF4WuARaZv9D+KePptzvuGTV3Bkly2CuA6GYVbTRMMOlbSrEh0IELQ0Eu/q+rWJHV
jc+JrR3yvmRxW/41QOZMngowZVzUANW1EHxV6ZRttYHg7YQIFYeOoib0kGZu9OrYR4LQtviuVP8i
Yh0T0oiq6r1sfGKAbkSF6M2mH3ZeVpxDEePVsRYyy6lSo3ntRockasY5n/n8o88fRt06o21wF2Ts
wg0bxercVgFtCRlgqLtC1fkiGoCwTfeXatGp1pVfCTVT0P8vUFm2zC4l600zzmQXgKLhgoEXomsN
wtMBH3W7SlAjMDU1bGx0Ltde0OC+Y/ERAY1Swx+cEUA1qZkC9Olboe9VNgdIUj1x9cwPqzuIiOO2
X4s62ZcfKrXNxCI5x/TamPrSjz/N7n+zFlneEtieI5ndJRLCrtaAGJPUEkduSOXWS8HCo+mZAAPY
NabE/p7GXBCblGmaYbEvnIhAEhR/rDUPtTL3hldhXMLeZmcMGA+KXr+20dB06TIV//L8Z5JjnP8T
/EG3YrNcF9+oGU9S9BGgPpdeFiUd9VlluS0aX/SfoY+wiKXoVql4zPZFAw5I28kNuUnqUfa/ZPbV
BSoVecmQ7lJo+nnU02fGqo5GRGS7FvR9ghxvUggSjQ96IOZMhKWMJtDCtmPm/8xidNvhD8RMjDmi
QqDGOIa9/gyZ106SWHfyzjK0fZyZGK56KneNL3smgwENoCazKmiVw00x/hHRNiHvgWeP/6VuvjV0
NyTbsqrfAW3RGB0O/T1SZwTrotEYvumE+m58FncB3p8VLwEBP8E/c7xQIKvSe2RhJGIEYqGKSbpH
UUJ6kB95HAEao9aCkzunOzEB8NJD2r/Zaowxj9IcIYq6ynmaar4EJfwoLa4T4s77DKGsBSnUjZJv
xM9+e+uKqygB9/F3TpYWcgAscovGxAqPVluwMWceudIUMPur3v5AThBl2kpjI7r2vYclAQxUVzLn
t2R1LpztRcRwC4ZKwLKCIyu2VhkUqmAbK9tAN0AePwcP8RmETrZWrGN+BM96iR8hN2tXxyJJQid/
0gjAn8nfEN9tg+6z59O6o36t+KfS2wj5Io/7tNoNfym4PmuUliVykbmXZcum1BfyK1F/EH11yDM0
6JdpQtLBXs1DUnOiaYq6jYJhqGPwN4RMDZpT3P8IvQREjHFgb6qESCv8tP/ygr30zCxLqFh7t2Ko
JdIBRNwKfCRmKFM3Fz7mqUSeHNPq1rFCPUWOcApjEDVl7Yyg9T3sATNFpNM3yN9SpIG+nG9N9REi
3R+SfDX/LinDlLzBxxTdGwiB/rpsjmO7kyzmSdv0kUnvrf89ewz4X4mgS3Mqb5fCy6rBwkxvUugi
5fTZ/Wg8Ald8OlZxM0O0kzDNKyIdlXkFCFJLA3KlYuUYkSORw3fF3Hn0UKvk7D9GxtExHW/ml6cp
nhe6sEzrUXZRQ7kBlvsE7wFxdl8jTUDTtdvGTnCpM2tSGMYGyZZ3imxOnUllefHzdo3oMuHR8InX
2zPFHcV6zicAHkcqVQ9A54xpKdDcjOwO2SXcy463yeAYySUhQdE/0EAQ8jALkTGK+4R7dszbcTcS
wmqhyWSGOax0BvcNUM23tljDe9HjNbQmbCMjC5hiM6quqqHbeEq43O9qec7VZYG3JyNRxotimD13
rtB2QhXxzZ/T1dFLZvvqy+7AooUdML4XlBk2EdC19p3jIi2as9Fuq+zeoAkYfmtq7arkMqrfCXNb
0C0SPZDoc3rGv44J+1BN3BakdjT5MWGRX3Ngy+b/aNFRe03yua7ZU6hr1bcPdNNM6ARnxRSshQhX
ZTWt0avjbtAGCYXMU6UFiqP3MercvLr6CVskf1uQsRWznYXUm8reetCpHM6+imW/5yoZmOrgdW1u
MmtnQWYxH6DKBybI7WQznjIufhTd3wTetoYPjuOdiJxTNziNfi8R+TfW05Iryu9L7B+a8GhSB6qS
TYF9CLSz3Vx0k/WKvLez52Amq5FO2ihemgJhVSZxG3MrTsgyB62Y+O4MXRmSY6pdK+0vYC0hKc9i
Rtn3OxvLo55+iTZlBpch4D6S2Uz+daTRifEralKwiq+0ILQNJgPl0smSrwkJbdi3w/c83pBkxBQG
Ie9mjIodUzrFu+ToIRLsVJL5Y3NIjDSTVX2vWlcDK4wDBJA5ihuoYuAb3yLTbWt/lQXxPSfHTbkM
4TGYXogGQnueqDd6RTaZWPkmqaX2Rzteff1UUoXDkHenbAOLBTOTpuPQQ6o6K/Q8fOspwfLvEzOO
lhePmTpeap9s1diRjMZFvdlBIgiZgnv/cXQey7UaURT9IqrIDVPdnHWDwtOEUmxyhga+3gvPXGX7
BQTdJ+y9dk5xjHcLlZlhIvmAY23+GaBpYuXh3twY5S4K2c5Ludej51B9J6j+zdKkpIg3nsMGQXtr
OcgNLK2unL2cSAFm/jSbjy6+6CmF7xqn2a6PzlNw8+q7IA7CzVH9gAUtLgzMoCaj8KSdbVlxf0l7
niPBTEfi8RuZy5SYpODNVac+RzqEIMjxAYqhVI/tm/bu++7Sl/9iYjwrvhVbW6DTIp7NtbFtLioW
fjlbinCbib2AulsY5kFqLLAdGgu+7fjqGY8EZAMUnXWrTQQ9t+u0AdpVG8yQAUwiwBMMZg2r3lRx
zYrtx6MRwqX/JBAt8LNOWjyoPPAaVwlmBu4kNLcrQDsuGlX3nw2+Jxp2gbuvgrdhONiV9sv+/J43
OatoF589lwixDzq5qJKjgHC1resFnC/Qvwpk8Bp/aRO/tr4Lkx8j+texQhvEuOvUPq8VTWi/Jmxz
05vsJajlI3wXisFgSeJEkUHk7rLmI9YizE/+Mo2eS9+DNugIpOlMqAy333qmv5vf3vKjYTZAbDla
5ZLp2PSiezTeek9kdfY2sRs2k88OYU2JhSdDBWPn1BtIMdIAxVvp/3r9KR46toSY2IyQFY6/Qtz5
GTGGC4zw2FroyiQDvgDyb92fpnZEWQKQn4l4h7FCOuSXAaYJfG4qa2gOyv2/WyULkF5MBu5S0A92
ZGppeY24Hh9NMzSbCv2Ja+JT5+bt2fNSdiV2857DTMIfMOw8YtFMwwZLgKNj4I8xuU+pXW/K6dVl
zku5LB8TshifdCDDhHNNiYi8MWaOb5m44HjTUqvZI4BZisbdRhM8JMh2VSvQS8+zkZdoAtMdipV0
iBPF/232y1q/O0O4IqCQVv514PU3mQ72xMQRhta6vxAYgHVEpzwhED1mW5Pl6g8THOO0JriHQbYs
B3c9Fin2EzGupWt9ODhaUzZR3l0rmMmmG4XVNOPwSFDcBxI2Jk6fdmD+CN7YQvAfeXzaYkc7RnXO
2hXjSsBjxgy3EC1HUVO/a2jSaqzhXbAX3Rf3lkT8UmBgSHPS24T+GrH/AoqGq0KsJlLg0ZoH5Nhq
dnnNJ4tg6eoNZ202tt+VC9l/KKAZFNiTyBhEFJlEwVJrP0cd0IZtHSVfZ+7N6mG5SzloCiejM8T0
wCtbVWodtszn2VXEXOc9L01R4xGXu5YZumo/s+6Z4KALqeILIrGfBKZvH5mVU4/n3H2dIQu6f0zR
EagpwLTbLbwUoVubwHryCZewkXpIPzy7bDdE9c1/eO0Ka6dPH32BoZP5VJ2tW5Lp/GJ8wWjAWief
ScarCKFRYDCyxImc1P7Byw46+DK38jddGl2qnllbpn149Wg+9QBrxWfIelTixcwYYMXWwgJZq8WI
6vNinWBK9/utmx97FBVDtrPibunxKevTVqLbHouThnTEZ3hngnHO1XdJ5z6isTF6nN7AwbnM+bvb
q868wN5bTzUGX1IYBLTnOgV9XdxbOO/B/HgHfosEZbozIuAYO+Tj5xJBOjHmT7Gv72M9I0UmXuRm
tk8npitoRdFPFd0Lj2FH1h2MKy4T1AWWITdadiT0hvEaHPOymrDEzETObhmlxrGqw0s94v7BJtNB
6XTddmsopr9OTslbPxMQuTVnO6+Z3jIxbEsMIjaixoLFrdneXK5H36DZ7enuq7Akbkwjpf4vG9Px
qe76SxSShglDztd9WrgNzKKl32RLOouNZlEl0YkG7IuorfqO9VhIJem8BFgLg4ZTNPL6pVFZR/r/
RxIyrfcgO5w6yNQUUUsf8UPelQuLNlXDUpCRfTN2kGthurkWSNjWW2oWzHYMV0CXOvjWlqXtNDrf
jgPk1VKbzvS/FE1qwLsc28bfxG6Mu4Ntq73wTGfJzhzzzULHwl1YtAdW8h475WtIk2mw2G0zk5lF
v26x4qC8fOr7XwG/b6oonMMKWgRzfeleDBUvB2TfKUIdCM7r2ZnNHG9tScXuk/rB2LTZvivclRM/
BGN9jQTGdPxxIsi81vdYofv4dDxwNB3Eays++aiaNZG+DO7wb9ROCPsGE+2jl5LsBkGy3+R6+Uqi
CLJ2pXAy2vK7GJNDL/1ZH7vMy/LhikdbOJBxGsDYhYSEAeOnvfr1i/BOwiqQb334NXFYA55DCae7
9a5lq64OYu+AK7vhHrbQ2nWvDRorwlASWNfZixLiEEl/m1kNsgBOtWy8hJr/M1YR5DykyQOSmDrE
uXjvfMyaBXUvcCeCgU0HuaQ5W6nuRa8x23b2USu2Kg7YpKNsqEDHkfKAeRdlfotTL6LtsX9gtS6K
mNZ1FjVwPcKhtp2YDvfdtN4TplNm8tUJRu2x80u2LN2TAdiGZafE1Bc122QkS68NiWON6R8uBu99
1wFfwN1RyM8JMW8gu5ENTY2/HDRSWN7MHMuN5ixRjODnz/NvZuVDRVZk9lP73rcfzRIuAlsMtbRZ
JrIqYF/rrwqGayMWNtWgqMaB5nYaISOXTtT8rLcaal+Lj8diTFGo/JbOWZ8B5Ro5e716LTkqq54z
+MIaU2f9Flp3kPKVfywdKpf6xccdFNO9hAerQxhDGEBhM3/+F2MPt2RA/Ah9MNvvqJOsw06+mLfa
s75IoXr+Hauv2gapKp+zBDGwwgrMeT3HYhQjmOoOPAhBQAaTukGs4dzT7sd0vkA0qshbKdO6a/Ax
JgRUMLqXPdvaDL+ay70cZCA9g2g7sc0O5+UvL0bDz6wG6adH+kuAKaAzdajqCmGvvY2JHdMqcZyi
eA+vkFCx+eMm2xvs6yVrCP4IOCpjNPU2jj3pgzjjKvFlvzZmiS2iHPbs1m9jdU84Riu/Xk2F969P
hoxxlthQ+REEl7BkhdxJBJoLZxqNqu9ch5BhAYPfSaAK4mU0McoO4a1hu87/yHv5RfLULmrhgPNe
M5HFML/3IBDVLYBz/d2mL2zMpULt7VRkZ+ewc+41OSQNVsMSI1LV9nAvxVOZf00OrlbGu43l43Yj
Fa1s1i7eBZFB1/f2MQ5Eg/XQkFXrGk+0ntW70YlpWaOVxmK7NA/peA1ke2iIU85q/WRhz7CLdJE5
pyDNthER6ZD5Pqy+3WeeBQSjIxp1n8w5dM6t1E1WgehSGdCYffansVVMdI2bBxp6NicLHxq+s8pB
5IUcycQRoxg7Rom9VTLf1T36eWvcZEgmyYxZJdR7LpJG04s2ZQNZq64+xl68pe6ISOu7YAJpAK4V
gbmI239ZYZ1ih/Uzh1XqtzfiypcWW++uNll7TmeAbk8RA4pKh4WgivOsik8A7BUMHMDV3SB+EILz
8Bya5JZtYmssuUwJDbYOptetwQrUxfNgdnPmyM+cnTxQz9b6bYi7Z4OaJ58ERV27qX13Rxr3k51W
L22o6Cve8O6BXk1XgqqlqKqVYfe7keLEbwPIaa+z1EyjKvSIWzSp7npsa0kpd8odD7bubco+31Rz
1wOzjnKehBjyAzy+DnbkpBPHINbzRH+n20KVoq9jhIW6ih6RfJWZcXF8ZMDM9NqRhKVrihagoj7M
xlugE5ODhwqf687XwJ1xdo0caDGuvzwwX01stuwnoo7sT/ZlJlGwhPut86RYB//zQp0VRS8fer+x
SxQWAfG5U3GJGWzZ9crjEyu1zy57tt0YaDRbKvJNVQQYBGfgqJ+rhnFgnf0NybQuaZZaIzj4YbTx
0vyi6nxfAWfweNySA6IEc5TX7yhO6QbaGw8/RiNlI5rru+lmF8fepgTxInbXFFUaFDKvoVbM/XMr
g1MgkovovGU60LeRiFhhdmXbEyf1ZqisdUxiYWrGaxvRqp/oa9MQexmBUaMN1hkIGNwkmOCFbp6A
zRbNw6aQ8F/iCPto4CIhIsehpOmp+WP+sMzxzGih8OE3yLZYIS6GqrgonJoSIE8ekNbA1jCwWQ1Q
FAu2GzuX5UFZDmgF8e/TrutCJ66k2OTN3kPPmmKyKmFmObjdgXxAOd4EcGlcAY8lfwtpUKM64apn
VMT9lJfJwSOVStTyRCGJoi44R5hd7D5fhRH7Kk1ujVFsm7ZcldTlgPaR6za3NtBeaty3LVuBAQP0
xKhkzDiLg27Fol/1zEL0EM6csQrgp+i54htmK7uy+DdEgi2ElW5Dm7mKCvYlWUeuC6mJP5RrYyV7
dVvyG5B+8gwSg28E312JjtzDjGp/B9UH+YFB/GYwccilvvRBMeTApfxiS2W0iYLpzXfJtgoVd2e2
lFi9HeurBhQWss1X+iPLl4mOzg8+YW9XCzVRHAbu8+RojAiIpXGA/6DgmLUiYmTIlYPjsgAR+2rd
MXgNevmvJWkzydA1ZjWfAlJn2BAB8I8aYQVyg609IWRPKcXw69hxenBc/8eyv5KCqlpqd99yT8oY
NsoaMKcbq5HSfwi1h+YTStG2pzb468afLFq2XI6xnOsj4yB8DQbaR+O8xJO/kvqvcn81J7jp9Bfz
vL6p/ixXLSQyiSHVmcda+8qjz0nrFQi+pYXTRGdOkPFXNa2rCZd8yNgc004mHBHYeDV2uFDdgOx1
6OIa6MPs+7D+2BVQTaRJ9bSlGXq4oY8hDOsuU+LGT+nkg2XSAK3w1PQukDv1mEY7IzqNOGHKcNiE
GoPNyt4bVrsr0/DgsFcd6he7OXcDmx+dMWAQ2DiyWaNid3AhDeGxOuPA2xq6hnTDv8IKhLGNuZJS
HEXDNrP7o2R37CV4FiKMs6aHmSgnHyXYCbQeho5ktMv5n9JmVaf15zQOO8FkxeurjTuhSRMd1wVP
eyRXARACMPTj2Fevwkv3sTddpckMTUQ7Gxt4AYG515lXTtGhRzetj0StuiAZ3GQDh3kzDG/SGx8U
fUxI9VXiQ6u1kELYBRyIyMnRL6Q40L29D2tGx/wusWB2AdkZRQ1mcWAQJFGlspxFkGwmBtD75ja6
546eOSWlVw/yvwZq+lMRW1fJkq8juKRh0plO1SYv9ecEiUPnm0SifkfyhS35RmjYJSA7NlWN+nfe
PcCa6V1octah5r/WGqyj4MRYcx5aVi42Z4RC5KsGKCuhgaQ8OTdl9OCjP49T+OY5CfeE6eaLwXg1
mMqb1SvDpq0oAK8iiCrZUWWItbTqpyDwhzDnLeDe37HcwN9eh4j8wvYfnSDVq3yi0MdYhMz0okJK
bctFEZODMsJTi8sohXYfi0NhfFdyV3M38s4dnNF7GKSx18Chs4EnMEcZ0iUE03To/eGnTRjYY29L
yGYJyaQ0JKck+N6RusVzPtoy2hRshscCZ+vAYsl4muNwGsFthJ4vjKuffCC706XpSpt0PeI70BlS
9yH1CMePB0zOcP8U4yNtlKcALkIN6aCMjLtuzBRPWmqgcY59R5aLpzRZmGDm247uFC2Bgz441n8c
BF9S17FaVlg74K/a1vOg15t5Cpubbrch73Z2Y4Gtk7AvHkP7puOtjeABBePeqKh3dS77EnYLm81j
yJdaVc4rySAviDivQYs3x83mQzuCphcdaXSeRQwLj8Vfay0FhapGaA8rsidDZ25lMjLIGW4GobXR
NeM0cB5HI5hIJf6ifF7h8os5WCBs1s7AMv5JZgIDwr7aQd8OeWfU1kNW3Cqf+VI47mLWrz4m3izO
99JmM9fW7JqzRUs0WIPjQHOrXWaQzIfHdFT01qH4NnP1WnPcZJpJwWWjf7PEa1ohcKS+LhI5s15Y
gFUHS95yOCe57J/TyV55TfgugTp6RXoYsubWszHQx3Sn1bxtc/5DhV7GSl74Ze6N+Kym4RTWgoFQ
uQCwvyoUn2pL5BQ8PnMYV4rtvzkbhIT3Zoc0rkO5zwFFVCnyFMv/bVMnQrPaAdsRNyIIIzxtRpC9
1hw3RBEgKI+mo52A9eMZFlIn+Ctflco/dXjF9Kl/hBTe04hvKgH/UwLJK9Z8MjsxSHwL7bQhup6C
nem34epr3XptbSo4Q+I/SHkh3Aa9nFnrb3F9xWjmJ+6uVAV6dUrC1EgvpDg82+qrTF9VPx0qm/Ox
co6+pXP3fM1hLg5QvtJeGgOWP7DOeusfpmHcibICJucbK9UyVgqx7MveJysAnaLeQiXKzi2UBT/1
sT1QNlfV3cwRtOTRRidir0mQRnjMT9vuYAmXK0SSZNJRqNE0OChWgz5/lKO7dXUEvy4AosrZh9mr
HiBFmVNEiELohH8vwCVVasRDMC/6aiyITKRQcEnLWSfmSU3uq6zbbWNZ5z7yNhY7RycPF4Ze7isx
rO26PWRtgQwIiRkjy78qyA6q4j2cL0HV4B1O1zahVtbIQkS4a1XWryr5lNnX1AI3qYo1gG+OIbZM
eb+2JrnPdLWLkuk5KMuVj+6ZLRCT72RhT9i+cDZb09FiBhZ0YsXFjL4pg21EzKXx0fpkq/tLDzpp
pYuz2bAnSfRth1wlS09RwGUie/J7f3gpMPSQngfFeJhooaAzku7OHeycZQymEpJ7L52d8mEpsoQp
IIZUhkCbw9hwTEzOWHXz2PkrslnCKNqYZC1hlrDF3DXMLldY0/klC0tWIiwAQ9Js9ULhLvNPIGna
vrgGiAe5a+9j0y1Vjp3AkexGKH1rgEGT9pXRlZrIMG1ZHdPQ28Sx+y0Vmg292Rr2xIG48uL73IPE
evNOv8UaIWXZ1qEk+ShRxg2IvSdd7cuoRmL8K1sU+QKv5ixFaNG+GGV/yXTsKYZ+sYS3ceoSJ9ew
HxyQ+0lIEgTbb00Yp9oPdoElVk7f3DTDxTgHuYOJqhglhrSzSzL45G06A6zdv9zoV2nJYYpSMWVi
2BtYaoutbFDCUnI7Vf2VqY8aiXTufzqMtrtievgT621RbAiPI8U5TT8SbuQwGjHlDOEhVAxo4/bL
dcN7yfp9mbodFp+ABbxtqNmGlGCA1p1X0V+8Mj9JP1kM2V3MlnpMiV501Kt0n+EQ7tkAAUFgwsa3
phTno3ufSSc5nL8k3hbVezrFB9FebQgyUTKeMHtsKjwNvjtc0njC0okTANG4ZStM380iHij/ZrCA
8v6VSAasTj3GMTsIZd5NYrZ0Wb7aITOywV216IGeRh2eIFBXV6GGpLAMnGx2/E+3MJyAaWQ3Q1Ro
GctfrQpY9inmRPG30RSUf4qXruscsDnx8I7KjjQkyVyoiTyGHXYdEEMVbOKIICXSLAXwiqJMNjpa
lKk6V2N+tQwyrlCf5HH27JtwCMQpkRH4qiYj/i7RKEbsYxn9yFzQzSLqC9nSVE66ZoK3H3BI9gUg
l8p4CzOmmGMzq42BYEC8tZOMEAyk/MNPZzNNh1a30oNur48u059yk4wSQzwg8NY8VQ1+Ib9YBkqa
6Gio0ib/FOb9zUYCHHO0aXp7lp57LZPoLPRxbSbOVuUd92eHw0IQX3NxipcpeNZGyplBXFrPwPqP
iyArr3FhHcaw2Xm4tyY0xo2pPWuewCrJYJioS6vvLgnE6TqEye9P/m6UyBotwNbzzJnshUTDgkk3
pdXdSUJWjmZaIJA8iNFc1NkhGfRF3b/7abuRDlck9Dgl6kVLKmLEMcTvx5IJEXeYHmYjelXqkH3N
DfX5jPg2OLrkJumynaM5Z43LWknJW0/UORipKAMoSUaQM9AZznp1LvnYQs+rM5hEKzFMFHihs2iy
WUuOds6KGS+2mNk5wA25q/SfkdAIk71aGus7HwpKArAY/gzp3dauM8dtpfFLZiYmC/RnDvyLQADs
HUPQX+oaCk9ei6b7Q4S3bSLnJayihukCvRimXPSpCoUj1N7OLF69OdY7RqzZIaOK5z4Y91LrqwuV
H1oLzGWOz9nFY/1M6dOa2e2isddIDfvD1NpjHwQPrWh+OUouY+2cx7j4swWqoBxtpk6v6E4QpBL2
pgUZ8b3nmwx6TIaVHX1jxg0BShW0rZi4t73I4oPuvopZgN1k2B/NwD10SQlg18O5GFbhC4PkpSwk
3ixgwU/caU9diXEo+uiN93q8V+W06YOEPR1BqarYzdFN9JRPlhWuhRh/W1lz6lGqVnVFpCdUdCOn
OuY+6SGhQyJHA9PQA04RYTNxtjPK9FGLN9PijakpHixbAFSGjxRAZRJIRIaGhFpF56p5bMOj2rsl
GqA8M973nFUjbAeh5MFOrXNG4A6YJhs1O3/yCBBfL6t/Y2m+2j5x2LT7WiZ2aWuDIIFdGRjOJvO0
LQPMBTX21oFKFXv6RqMQZry3VqZ6xLk5r/dwMGDo4sTV0mYfxSMLDJdhU75sJfvMtL03LPjWIV9+
rtR65CiVSA/Gxj43APFbUXx2rdobLq125iyntDxlcPMslr+59hcUj4QoPMaz+LQx6Zg5Mb8TAh9i
j2i+GBji5rdRe2ot2EbcnHmMo7OMHx05Pk5RENaa75NQbb3qS1Hnd8206Pu7S21Dt4KzHOFbm9xK
/Ft4UgHRvHrF8F5MaIEUkefOna73X4GnLzLMjYU1WUtLpj0N3GPcPRKuJPe1NgMV6LD66ChbpGTx
LPxYKkCdgU0emNseG1nekljd3dy4aTnU4ckCSgLuUXcfQ6o+Hdlty3HrYY+sam1ZdtSADukbWvCv
bNzFxG7WY+CgK8yejKni0UCWMPKTbg2mDelPpHnEIs0+AT36IYj81o/4zzvDe1Fl/9HALXsKmxmQ
bhxgcdIqSbhGU27dEM7eRIwkXhtw9DmUKAZ6tdJywVd5uLf0jwqHdMoDzPDDFsYA823Cg1OVz42b
7A3SjUwRfEOAP7KIh/srbz7mkM7mp5mra2WJ58oiboVMIxNRNQqRKxfDwCSLiZaG8jXKLplT3Azm
evHYaEzKg41dFwcnJ+2zpD0skEYjM3E0/6O20Fbr+kNrjZNn4WBTsiXgKNpYaGImyz7bubeRYbxp
fKREyHUcRaUVmw8g/pCMYJMxsTkPOpPN3OVw6EJ2H3pEDQHzxmzqe1zZa0P3XoqKxqZNhnXdSWpE
G1UZWSuZ8+GjCMDb9RtRnhA/cnW70MVEO+J+hrmexYZDrYCERWqEvQcAquWcO9RF+py8DW2E2oj2
r2hfjEY+235/VzShDDRBL5qA4YYCGTvkNJ79pgHS1DK4oxe+ZAhB9CRkitkcfX7UpZZNT4NPIJ4n
C7rDdGO07cqlpm1i7crUgojAHrYwVsBRvRUNPTPG8J4GPzJ7IEuUfYnDodjGIT2LeqPX/KVDxSeE
wqwqGY5VEPNRyDN5ZEYv7NeKdUWK7zIdmh+zZ/dpkqNSTYshRUkuh6PJrlODX8zDoVnOdmM4rN3c
X+m2g8dQrELfI5gaWAWUWYN2BZH0coIAoHXm0sX7I6C82khVXMZdXSTuqk/7ZebNsWBoVUr/vbDA
BVJ2uE3D/qn+5IZ1F1no7Tqjor/AKR4Nfox/fUZS0xbPIO1G6vc+RbNbumeceITfBvjJCsAYf00H
Iyt/z9uSks061vZ4aEr3UDbTuczSa9YnmyCDO2bW9i6yHiEsIKtFCOsyuECCbrONXYy1iUBBmO6W
ychzE1qLYp4z+uWJhfdvWoLBFWC3iohkuGzqTig50dhn8bkKQajnBACkmseeCuFrwdm5mhr7Ljhn
w6BAVlniGcWSjOEuiyFUFaihY1EftLq99kVzJuhuXVJKAI2y3ssUuUQZd2zotWRR1B5+XBe+hrkq
+oo+1crvrmLaqsoLU7EzfheMAsZrbXY6miyOddHROxWxSy+ZfbaWW5Jx4bGv1au9o/VvxZh/+bFa
Trl7aK3oxoibmRJ4FhImgfvKNe73795nbd9WhDE2fIaYtfkHARHBEcW7WU572SW/ucwIM9MOCdp0
p3R5FaKr3SP951+yvGAi1TbB2hCMijJ5cCiJYg9ZYqWxgAgZvjf4EjkgiRkxobpNZAU3CQsnHUua
DClpPUqxAle2UQVfXZYf0fdva3IMpIUc1gx/9UQ9lybg30KbNkaCgtkf7UfomZ+9Az4zRs41UqaF
vUClSCUNanysmceQIyUm138aOiadOayY3OnipadPO2UpIqgxlTkNiwYfPjF+ngCrWtXmZzMoT+6Q
/SWiJ+sbfGwhy1VitgT7OdU6V8SLafE+I5aY66bYU6fiakD6YXi7nJ7Grf+laAObSV5qHb61gITF
fMtISa1P/YUt4keV6BuCfinwoT3bpHVXTf1gdbgyYXgTroQrKdSfM3aJk90tNQN5kOGeTZ36shix
lJjVjoeHiExbqdkZlXTNmvHSQU3mOYiQy1Cw1nl/MnXrXkQc+Fl+ChN/neX6X6Kh66lQA3kuIetm
I3GFl2sfmiGSG7yiBrs1ahTloSMSaFSZZpmI2NKrg7DsaWQfmgkWbUzzECDivZ+mxyAgBzZSw4iv
e+uJ6npAKGXE0UEI1lEJmz/dqBAUD/eobs+xfzfMdCf1/hBF9jd5YavCjQ+lzoVc6SezZfVtEWQl
0McBp5RlsBi88l/oh49KjqjSnGPis6cfWagTe4vmBEAB4nA7f8/E9JgfVaGAv+nFms8AeyzWHtZW
CaNLKQeMtvKvDgAtlFpx6bT+EmKy1HyuiNg6OVCc437axKFPB2Niegn/+gLctmlbFga/gZoNLU5Y
nAfNeTTssbSOZYmJs3DwII+goXgq0pRZt0ef1JvoESi0QK+Zh9HQN1aHYmgkAM7mJglb59qNCdcU
sJRBvxHS+5T3zpK9+dZNSWmjTn7KierMjQ5gOlUMCvK+M94CH4E++2Qiqn28driVIA1nbn3WHQYb
BWa3wKG/HajTMV0Tpdg6y7DEjDJG2bHRMUK3Duq8tscImc8C2CbcT554yWIC7bBozh4nRCq7BodP
rRvvlTE8OndWrhTBRvenVa/6D+Fq/N7hRojwnMLbRbdoLGtcXfB6blrH8r1x7XseVNt2gr9lyL3b
NdeJ5144qFIyYNChHSLR+PYc0FfReHcsj7rLzFnspS9dycjV9SnZ1CX1G07A/NrRq7mA4awgv3cy
fuhuuB+76SWbNBZR+G/K5J6BTShs4BesrtnCMFIGW6cDvCduDjsnAAasI0ruCCakwYUlgz6rvznY
/em61p6cqe7F1oudlaXSk0NotOkDzdM7/8OjB9E45MPO8SHAodIc1HfjvXFmvBtBdzc8BsQEhDjG
3Z7cRVTQhSvt1gFFGilNHbe+ejiY3Nx8d0f/OWTklhEKXtGloADYmfUVzCz2iXpl2S8J+BSuHjhV
rIvQBpqjdp4GxBQ9b0yZiZeI5ZGLNcW1q18kWm+hiPFtvjjKvOLS+bU4iYvozrb6XMXOzhng+kf/
nJTvEzlI4XDzVpCDbXU0MvQvUd4cDGs4EWKIu/TFNlI2nBH6ssTtjrGYY15QicuIPAHSy3ydYbuN
CLQYv6qADRDeVgtai4YpkA3w8zDyUgl3MRSvmtPgukvppcHFVeauN4Od1H4K+IBtW2xHFyi62TUU
q1AgpoafbgurrfdequJ9SHhEcnyNetTRTEkNQCxFSoIy5tLBZrBVhOSMENw0cot3E446P4NOBC8k
yQFhgIqedw3TvyhG7hG4v47BWZkDsEpABRIoCBjds3GD6Z813bDC456okdjp7lgkoMZb/4Th8Rwo
98PiWiiV+e5V+VMNx0F58cto2KS1f6u6eBESwLVqYWUiB2ZXZOT9RsPnJKKjMfU4kLCSWT4KiCQt
mJmm+8LQGFH5M11sVRKM5aUEgriEwwzxKdZBRmi1vtXcDtQiq4yIoNAhgAQ1UanCpb7ENWo0x4uu
SjZnRyIhNTqHdOSOaE528OxgULVszKg5RLhrhf09zcsW173g26A++6oG9yfx2stUzGNqFAZp6Ph0
RHidKuYpSn2PiJsnQcR5pNnX0qvZpo/LADKExZoExnTD7tXCG9RW0U9T5kgl+ZH73XgmdWM9IFdj
2r8bkV63EckJvCJ6672Bin/XanKx8IUVyDszx1/4PUjVvOG+yEb3OPVobducPX2bb1BP6ct6ZHUS
s4nOEXE/1VaR498AM51kEedhDvIGdrumfaVyRHroB1sxdls9ag++zsFsaqRHZ9Nw0YYU3FFDpZZ9
a56rH/OSjZmrMAMXOXrRRJIf2PsNmYMl1g29md5b3brVabMrOxy0JgVu3fxh2riFJWtWZu4EPflo
edK6J4ah8JGz9BssoXimUvPXHjGsjUL7qFHEUwK62dP8cnj0OSgekC0MwETynuGmYTE/4Ji8TXlD
bKA4IirBfxBGl3pGihkVGzBdne2+vFkdo3bGAqAd2oMaIIeozNxz29CnjIiolcueQZnJGeiYACAB
un3Kpi+tKC9m7t3KmMF8VfFnRv13jbPyaMp8a5eEW4vmajvhXiNL3WmT1wYkg8JKlBG1hjTA/+cw
Dasp2RulAfyK6JM9GzJw6rpYzXDek+03RzUYMN+sluceV9ABRr3cTSkidE0UyPKtU6Rnd19Wnz4q
eSV0TBEWnjowXC4AL+K0XIvs4DSiyTDSHzDEyyn58xp+pJq3B1B2G1T+yfTgmSCIbZxyOffxN0wk
a90JG7kZYD92SIy2uU98FhVR6uxiLu8n5X/aQJodSAU1Ji3hlD+ubbx3ybRnEnl1hnIj2/BRetPa
NwcSVTXmXbL3sKfJfZLqVEQaTnUQVYSJLIK4fThVc7ec7FIVQCipVlGlEFqMciyeiGLHFDCg9/C5
PhPT/oh7uaxS5x7XKJ9HKoURLFScKJR1KFMHg+w8j+xDA4uoZ1YPM/Jf/iPtTJbrRrIt+ytpOX6w
gjsccEdZvRrw9ux7SpzAKEpC3/f4+lrImqQoGWVZFYM0i4gM4QJweHPO3mtnEjq1qfxHZTtPRDz8
GCl1TK2BnAotQkcnIB6X3jzAMTP9eePap4mPP8zyy7BqrmhN7YyNz1Vb12NgNkbgPre7YxDDvUuY
v9lYY0nlGO2pL5kCdtLNhKMxyVdBTgHaxciN5k54MUS8BNu0AwExqMhjt4JjWkYX0k5vZile0oJ4
uFbsiT+ASLXiEMG4OpoqsIfMoBqaa7/HqAo+MBbJdtQ3Ah7iRP3HlWsQg93c9X55YMnfR5N3apzz
0XUFoJFMXXkCYlsR3RIdPW8Gsqq6ot/LKSNTi6omylQxo0FzUeCOU0OmxJzsZ8clgKbdTVl96aS0
vblNElqj2z6DZRk49g7zZ0qEF4xLOXFyCEcQ2ku/YrsIQcupMS8jGJjapvDJfmVGcD6X1qODwmcW
yWXTgi0uQsQWFnvBimxklxPgVs7Q+1JrOR8ace8my6kQJO/MArVNmzbEZLrvQ2+uu6Z/nAQI1raw
v8rW+WJyzoH1CgkfUZZ6JZ4vv02ZUisU31NcHtti2TclDVsZ58cAM+GUh2o/Nt6yzaPoqTMSxxvT
vITTEExPyZw9OS15IvTqmYSMtdJmmKXasj+5kfM6JpzJQP7exOzK92L09wsTkWcpdgEQnahLlLsS
f8FZK9JvZei9/6vKL5cvsUNmbLhYP0Pfe6xsv92VFtZSYjBPJpsuiOm7SuPlzdgBIpfFPJkcr3rX
ROfkqx4myKSsfJigJihnZaRfejO/Vkt4R43vkJEaWY/9MeKshrCyf4B0FIAxDbZ9UUyw6GEe2ZiW
S6e6V17+ZOUDK/o8vYpOZ8c1aX5oRhvV1XgKGybT0axn6wRpRzdR04JcTOeFUm6e5pgU7QrN3Eqv
K5ZNJYNdp8bHMk8wjyewIoaOvpMqMBRGuXPPnnjNmasecs+lb4ucqXUu4tG8DDMWxyBNxzVajbmt
Ew9N2/ECI1hiVVhceam5VtnobthQENUxjTQrZnwyoDVtmw6tHjhFJKsJtnbEfeQXzeVogIxz5ffR
obdbG+/ZG+hPipH9a8dJ/8zyy+ccBoU/QhRoJx6CbVnNXpDO6qcZYchj993KsWOPOGAA9ACyMX39
DZXIY2zPamvVExRHeW8N42uRVGjABOdtFUbHcEwpJhUXTYTsIkblvpBRmN/0Qf2uFFuYVOL89svx
qhXuVwbqN3a5LY2fGjQSP40jBa91MjMOBBfIYBVT/YOE8BirXl+7SOHxT2UWy38GDk0nAaqyGKiT
zDQE594e7PEmFxF79ymI6B1SRo9zcClFcSio9sZx+nMANWeR55X3PVkM5AYByrQrGkwa4rMhi/sq
LJ9Jfty5xj9vh28N1YuAwi122jhgtCSvQOzpNiU0KV9BzNyF5HL7BefXhanX4vTe9y1NnIJhEob7
osLCnJVXdj+/aRLQUl0BmO/p0934wr6e2nFv9+WNleBeQX8U8sL4cx78tru1a/cMUn7Vzpt2EHfz
PFx4eoQy/QY5a2uv0g2a2IvUbyrML4kPPlSY4geyBUaEt1uXtInzNhL5oUZLR+po961p6x9sinH4
OWSyDPjJdn0Mq7KN2uJ8qj3aowCZjN/XFxNuzttBIDBRLXgyakoIIICLN5U3n+suS+5rr64wEJdo
sjLyS8PbdAGPC86/q6jWEkrgER7br/COiQmmw7XiceCMbP/eLgI8wKX8mS/0vFLYHg1kFCBXeI7m
ewfJGUotWqs80suJ04y5rlbJ/Suzj50fcoAzzRdv3Pb1dbdci26Vn3CIcI8JwecpKqUNWL0hOejM
2kEy3STDA0j/iE66pJtSPy365LZfHHOqS2IX8nJnmmIblG9lCH/U2ksA2hNJUDo8ApvcijTfBS18
AH+LcHjECkzCT69vzXjXo1JoX3Fl0iuh63NWjc+YUilAxt0ePlrVX4G0ckoQ78eFdtwanbGy/xlD
CF6PEo8ArdOoeHBmGqioVNeUhOt8OHBox/ObogopwpcQGnbgoce+n9qd6eGgwe5ZAC3A8ykzPLPI
OONrNowZ533HvZqrtxhvVRT4HDd/WsAnCRSgHPQjxEs0DPkmQV/nOfENpU0+WU79zKaaPp/P8HXC
ZJM0tMktlomOb9fqrjNkfx6Ow5hrxtgEQKKgZqPoC3bzbaC3RTphd+k00IrLU+3zPKBPv0bOeWe9
0KknEswKLpw7jKNbutfU38lepXW/kfqQQzxVEVRgTIHhqQRpDgMnfpk97zg1CNHO5CuvR9QEIJtd
ieCSIxxa+IuJyrhiEaXFx0mrjG/W5n9dP1ckB0R0pukylkT2luwPCcsA9E6v7ZQVu1ihTmK/wsEb
dwuLzrAWnjcFKl87f4bpLPgWiCwzzdcoOmcY992BygnJZ+5wPg17ND9nDR206Mxir1RUP9Zn215U
xaUrVphWWX0tkpPT3bZQQnrsGzEVrk090R6pNrq4GrLbSEwbNFjiR0NBF/SBdG4IubD7b9OC5uO6
He9SZ6/kwQ1tEsoOHDLOxHfNId6jKCz0sWz2AzqeZO3yIFFOr3Vxj8/NByjIkTaC+1oQeNHyR7+k
6Bm6+Hzt02NeRT5buM91dz/XP6oUM8n0oyL1wHCw8Kn3EC3W8ArT6tQl15zMGmwJgY/wAJQ+6Mui
OFPUXzjvIDvJL5J5vBdwGMvYOvc4FOCQYRnEnHBh+EXLQ51dFD5SUo4MwINq7gM+gcYv7L1gpl/U
fWNgHDy32CCtXeWfrP7UdO99drO094tzgf0DeShfRcju7R7YE3EKOTU3q96KmTk4gD26wEzMHiUB
FKA+aCBSPcL4o4FbvGFuaKNndsRrHXw5jmoXh9upRPB9XLrDFLKTGVBnn42VfYZJhVMqevfDKsyi
65F5rA2MviKmrox8UW5lSy3/HgaEA718eAuSB09f5ELiV1THYkVmqAIXTL8zdC7b6yH5amXZYVmh
/KI/I6gDrYxs/2VrXWN5OX3n1lUFB6r2r5p1+FFP8bai/OnYd3F5b09f8UjmOFZRIgBjOzCpE/KR
Rm9pfaydJ+qCLhPJpBhLIALSW/5u62n8LyVCRw5wWDvSKzuGENtc5gH561ubtlLFSdkbzN5vUaPs
BApT680dgodcHnqXPwCL36wAXLPrwHVH4+ksnq9nmlIcw3ZthIhuAJdePeC33dY2DgxFEykma0qT
4Xhwp6+QSPYAAzYG91vosoHxOEveNu5dGe9C/5AAYVjknTOdBqoey5rU1j4FqGS7pWH9PHrW2vT4
ysIbpW+R2dcTfMHquVXPJQIv6zFPV5oEHodNbqqzOvQ4Bn+DhhYP+wTwp9ddeKwxK9GMWFn0Ds4R
wgf5NdLaSfhgEkgEZ8c5BrMCn98cu/I6li8x9QQJWybNrmmLoTA5txZYpvZNz4I89SRdqe3QvYML
Vd3FFF3RwE5LVEq7fkQAH9Oc2XSM0PwuQnfN8ij97810Gc3fW+cNZGqNNrek0pJOl1l5P44SZe0x
WZ2w03k9A9uLrqe+uQury2pcNiS6HdIEmD4sxuCqi1/C6LuPp2FKvoZ8VkxbA7AJu7rs5QHYwBA9
oedRN4l7S8qNz50DAfLLvcBfGPJ8GufFET9tdjLL1ne+cIRVULPlhT3dQJZEc5BP+znDI3M7oggc
mY74xIi2nNMXGVIuJPltutUFe1qeSHqqOVaRKpK1EGxemnXBoPJLbfQsZXyXwZ493sklaig6Vkh0
5ut6fBKU491vFgatqCe39AEC/pnTrPCCDGBD5d+F7W0x71127AHgOvjBzpeW+CYa5I1E6YmI3D3H
5ZI3lw0KQAsAIDDSvjtmWJPzxWdaP4/ERee+N9artk4DcRgJ+XauovOyE68tzhgbdWN7EvF3AUam
z++s9llbDidewDUuiwduF3qvBV+FIjgz6k4t+bCW5b+kM2EbwDKT5ag9sNEUadk6R+FWqOekhENw
3ph2NzrPmSURl50K70vX3lZkldhfCiQ2AcfzhvA1NGkDUTrzyoO4nBBB4pYvJAku926cbh3oll5w
bvHxwgrioLZ1WGCy/jqQaKIodjG15HvpN4e2AGTPiIvvV2kFw1OGDsaE48qS6uE4UgbEnl6NSJrx
OgA6zs9rzuQy+kq8Wpmda4CcSXKf+E+VQMVlP8lhLVlRvY18IlfubBAPtNHhFxzpIzHxvrp2BkzL
QcV/1cSPU/5F+899Q1vo6NCUM0xk7si6O766VNJz0PtYOzjtVGwqr7ysQoDUbwmF23em2SBGZGaA
ajlf9vNAN6Y6dCnd0L3th6fWmfczlVtOpRz1v5SMw2Y6gmw/LG1+GItrpTAPO9emcI+tBQTcOXYK
4Q6w+eSo9JeVt59Ar0M/1ugvIo13yBc3LWpY3LgLYYqmpGfZvwtz7WKBQZ5OwQnVPBZf1j8cUg3Q
AzBovXmwwrdO4tjCiOnHEDgmHMANgEKc16sYyhufNRynMdJHWdb3pYheAxJzTC0ZPKvRDG0TOgKB
ZNwYQpDoBQdliT9enrW9f0WXk3iL6dyqrYduoFDu4+bIVr9G7MUnuBeHiOQ5EaMsBpICkfcril2O
fjl8ULsAb1sGLnO3u3XpbdjEwEcsPdmY7RpvNaURfTV5dnVVNqWEThmgZ/HTR/QhgHiBQeW23MTa
P3arvKiIogc0y/RN0Xo4MQ5YXx9mOA34ztsL2wVKN63cA4uG8aYOnIMb6ENmAgLNguQH+q77qmQA
mS4LT71bP841UjefqvBt77bBSUZwgefQJ9C+mvKtFffVS9LVGLZm6OyIW2f2Wn4ff5v8f1VAoI/U
s385+vo0OdXKP1wwWLt8AY7ii67Ij2jdJYIG37unsLButQ7TY5D39XmvEa3NbYGQ1LWvytp7MUJM
IIsYcmNeUWILPcEsDr8c4kB7bfi5Z+novRCVTJNRj2rvTW7wjMyBxoLTgVCd6MlCQKR+o8+XHKo/
Okn2c8t07VsYdvLK0evTvB1L1V/YVlhvtCJ+So/Y6D0prinycp5arjK8Dr7TsNsY54uYjV6WS8wy
5sbxKSRGbK02ssFPTWPxWGEl7hL7zXFwUfasHwgHOKFWG7uR3javadSUdD9yxScr436kkA9dpAf6
5xGeAmYgLefzwoDpnN13Y6FTB5bJMtvhFW9r5zBJ1zk2YXOc4jWaKDl3XQ2IyJ+wVijup86H68lJ
X2KKJ3h9zWnhsDMj0J9FTQ8PZ9i8Ug9Zals65KUBPNn0a5ZBSpOqgtJoex45FuQSYJAymFZmoPFB
lPxEjUsqMCmuvXsvSeK0EkjMcQfCrCBlbUZQ7vYUT8qvsTL3A9q/CAvCth2GQ1fpH8WSvoc1/RF+
Gx2dCfpJa71NEfY+RZOg6Oy3rlvt4dZ3mYQ/Isd6Kl1wKD5be8e6ysj96tEKtLIBeFdeJSo+dRFv
3MqvcxOB1ohIo2SOW5xTx8Y+U+YZ8Q7SR7+4or8l6bDj6OnyE47D/aA5lpvwmIAHjhP81CSzKa/F
1NmeO7o9OLb9nI9oJZH/ID6Lt0kD2LHDQLF4eEu84prDMUQ4L7nLGxLM0+4xbjkvtT6MFYiDVssB
Rr5mgdWBRhG40btAOyQGCw2tQB4GM4/2D5g0EwYNty3c8ZvtxMp7C1Nkqd/F0Nc9vTXQ/45NMlZm
E/w4YmiA5OlYWUoroiiHgk1X6ZVFKvdho0pWks6qFzBLLM+0ZiOnymhwtT4oJYoZBK2Ql6jZPuL1
C6PKkjdRaVygwF0egC7cOEXhK/IlW8garKe6qdDCkjffUM5iSSszil9LvoqwG8lrOwN41xB5jF22
UbQ0F3rT3+aYg85PG+UlIQ56aSUBUsoaguFLwH+7lgZ8Efb6vh50DqsrTzJ6Vmh/g55Ng5XPlfka
BR5CBopgOqpvOOsOcERL06bMDRoI1drk6XlVapsqq+PAD1yUQ0NHT4KayLIIykFUlSTrSjnQoLwY
03wosm2tc3dk6xGy0b9qHaK/QbXpwak2rReSUjFGvjp30zHJWYVGehTb1jg5LDocdBGZxYhrC46k
KXLG7LX1KTHPm8KOSspjKfKl4Fvg0o/Id5jpFLX8mKxhVqa8j7Neb8NsClrCiNwAeS6wj5CwgDIK
FrdGKDiMzhHsZMl5QAcV+RobbegK5gw85J0wFTofEGw1T+XPpZZCvpYOlA/0cnYSpTNqymaA0q2y
xdfiEoHZFH814MOITrSmMsIIWPhRGFoAjENFS9AOoin70fS1B7O/tZNwurLTIZU3au6D9dCd1IaN
Z8afhHg5Xdw1pCScvKZ6TROEfKhTvBBpdTFrJP3lYo20vcl4oGJ6pqQwLj23MU9WSXusk4fUwUmH
d8KAieh3+Nv8mVN8POczPBVhFBDBUNYJsFw2OdG19qsAZPTg2ykt0InJg+qfiZufk5dk5KBaTTkD
l4tCMSNSdbvZIS7DpMx+4w7ivPEetSNxIdEbMLEiGNaZje9suqHL2SwUfqasBaVBXk03WrO/RHYg
hIu5Hv1rlu2zaF54e/jgdTA9qqLK1rqvO5ngSzckMYY7CG5z/D3WJsGK2rKy9u8eikqMZswd3Wke
rHn1srZ+I2iotSF7w52OsHNEI2H3NCc1fklqhHIY0ha5Bt3SWB67Ajv5eK6lVZKiNUeJppvcW14M
gDGHxpJK6PGO75ALY7dSWPver8rp2cXOgZU2UUnqoUNyKq3Z2kwoTy0U4D4xbGiBYmZ5uTTBFIXH
usiCAfxQ2A2op1uaNOgTvUpEO35iY46yXmraLZ1nrVqeHBNqOIA0WXH8IQIrwDx90XAoxfhTsm3s
umaArNegxacvpKU/P+emDVvromj7pJh2rTWGpr2yHTfLvW0fhU2LXSdzVixoMGeqehtMHy4xwKe2
Vl9lOrRIXYVt5zYVYhCDqdryxYUUQhAXdIPZybiJ5UMrgyDrd3XQlrZzl0EWR8NpYQ/ofwqq+33+
UHh0HIsfqrVC9LYJI2QBqm/HBTWFLopN9qYClYqrMI1UTZ23dAv0YWONCxoGjigVVv/Z0rm/Jvq2
Xv8cpGMq50PajNKfkIvUEepjtg0DNbMK059iZrYq7ybwGyXP7bwuSFKUvMrHyRlKjrR4z7hpjfSW
XmLYhgyGPE7C+gsqIUbapkYgOFwFqF/Qn3XpHtSLfgxtl4ikSdEHvYvsiCCLedEFHblBQklmDkW5
5M/+usWMeup/qMfyi6I3qN6R2Znhh1SZS9anJm12epnbqSKp1+9mySGpX+pG/KSdHi5X3BtDIVnC
NL6D8liqS8cVa9UA+ggLeGInS3qIslg4l+7UsKzXTOP4DBOP81DdccbaUV80yZWlzFoJbBrfuhzo
yi4nEMcdNEP+4/lh6eLsnlccJxex37jDNy3ktJzsMs4gdEUCwxKkcy+4myksaPQQnSiOztLnPmCR
rvD7gwozG2paZnHA1UseQ1ysusij3jolpr7HTGZBOTRlYccUw5amHo4II/0ONm2CcQirPI2O57Yr
WnylFrpHf0fBVEVb1TWLsVlIsMe9+ktF9ZQh7FBjkA5qbyoS85L81G6ejzig4jBuHtAF51QS58Ai
PSqUqam/jK2K2U3zjixqIU24jPglsyBAxRIW4RjTN0KncMwn8s2xkJcLY4c65qqv013JhoY4NzdL
uEKwlNlwnkKnCQSZrgMVMuDOYRvQo89sb7rSPrXscz6KyqN3MTS4eNlio+tjdzW787tVD6TAh771
3KDcQ6SXJP2iLyxVpIruQ1pkCegkfwrRNE/TDOgeJgP8tl0YBzUd0goGEEN63ik6eNAsQxB/Jls4
NZb+XMURqhET+sBGamIpykmroCVZXVlAW/Mm7mNEIuWQgSPKvCg9TMLQ/85dJrO9QxKXPhjsHNa3
qU9DqnAjrfNDV5ASeGlFJVZ8J5+JHmElQsFpigqQpQZiEVxavqJvbtumj959XOI97ZdoCA61Fcr5
AlHW0D4RJZJi7mrSArIeVsYJnZQjAyYPi+X5dk5zBXpJEARK8apMC2a5SqaEXUfdd4cBfSXbuhTf
o6Jt2Gk1rswp3jhub/dAm0yZ72tlYwazElQmtOU4hl0tPtiB23ZojbioRmtkvmDM1qfCqWt1UYdL
UFHlCEU3/wiChiZl7CwzJZmCxXErjcUX1QRdi8ow7VRDTEjHXtZSS5E8RU1edE98qmWyGVuLxDYT
i368Zsaek3OEFAFz9eROy2XX8Y2LSVfhtu00tldsKv1j0SjIPqlJJ0kgjwFINhkvJoCQDhC5uH1U
MvYs4K5udT5OI+GvOf2o6JLmaN9hGCyhl6NaRJzjpW48njsuO8WzyVU6urKLmjbNSMly2DUDXf29
Cmz7u1Desq5tg1G3IghStPXVgJYHnpoXctirBAFFY0FFs7PzRr8tsUxxfRR6HO4owmb+IVdao2TV
umNualKDqq20/DE7QXDr1c7lY1Gb1K2YFsfJKV2GYQk4sZaNhHs/pykbN7+T75HXDN8Hv+z4OZFD
JoCYBx+mSzGKa24muVFSRTVxUEzyW6sb6ZvMGq0dEWyNlaDPGFOK6SnsIeqFi0V5TnUwiGeE+8QF
RT7pvRLV1pkeFyyyma0RA86USOcz3ytd5BudU2MxK6vRrAVSL7lWOp/cTQUUmijPzuu+pa1StPoA
RK3ZHCbPKAaJxD+YukeTZtEbF/cylhM6BS/11f0SL3RZhUA6dZMCYbmRVZB8xS8CXMXpkhAyfZ3P
KDokMTIu2vHX2mvmOx0YTFeiTcNzHWiq3SETCpI1tPnUeZ26JFUp1KSu1yU47gBv7beylWm2mWRZ
8L/zMH9HGs8Go0V6n+4TjHlfbRm4b76YMO7TWCZvN63HGGtJyEQFlkD234CSGUAaeYSgdKaQ9GWm
rXoPHbF+j7OKkB23KiI8dU1cIjNjawlgXyU9XB0UnwT2Ki8iaROxbHx0hILLaflawpqEpPDQwOUk
uq7DVQcVCeLcumdnFFiuozKqkwYgo9WM1rydmWX4g9sxB5XjpF1+LFq/pNDIPD7vpl4QT9JhZi8w
+mjyhMPGlixIlsHByMWLcFcIAccglr4LaB4zhb3D3wljdY5i+jLtmBBI70GEwOmo7WKgjtd0j5OF
ZGqX5xouNS4f19ozm3vmMmF/O24SNyz8UxS63XeA/UNB7DdeM2yHs8vRiHFlsVIr9KhWhGoBUFVx
XuVGA4kGrgs3bky96J7Ni4Jlkw0OfOBSErkcKhdQC4onTVRlGsEhxJnI3sa1qZHu5yGz6yf4SkW3
7ziGpV8YkEV7g8eoiLe+smzUv9GUN0djjVbz5pUjGapmbsfotel7jLMCkHj8PQsB/u3LXqDbgXc2
y4K8DHBd6a0POI0xv6DbVYbtyoCTRaRebY4wV+fs2UeElbJuVd5w2dG6Gk9TYJfJO8tnxiBZZjA1
SN+GiIYpOwIruBxiDyUBBx5dDmwLG9BpVHXQ/Q1UyVY0t5iX20kRwEtO4TJPoHDbpNwPniurO9No
7RAz4E/o2/26R5yeop6bNiXwI3ozTR7Z7LE1SGkGetQeA4A98fdKtAUbhDq2CA+IKtK+fBWjn09z
g/S/KxaOpclgZffjUFkIy+ZSIFyTZnJvSJjQ0wH8WX6fDp7U98rpUMjCvA7f2BAuzW6gtaGO2aC8
8CkEF0qwTWfbFc2dqC6YF6YpSALIYqoc48OAug40ZN94IBv8bLxyy6GPd6qKyvwaaSuV0RiX5KnJ
JlHxmWuq5m7vAtUd6jxNL+qx0d0hRpUyHu2pSCNUv2GOLy1cJ66lLwuYZote0xKyKS39TdY4Y7Cr
WOSiF40w0MfHp3IatKnlV/0TYpSWfXuIwYM+zNTMHZJSpSEfA5SBl6scOpz/FcQxjsuKSR/71pYZ
lPbue60fVLsiJPvNgMElBMOoKgxZKf6qZt3ju6gzogyxQtdRzm9qfcbrwWM1gYSmcrOkzzXfcY+I
K4sQzSF58NW0+ec//sf//l/v0/8Mf5S3ZTaHZfGPos9v8ep07X//U/3zH9X//aen7//9T08bVxoj
teNJ5djC1eu/f3+7j4uQ/7P4L1AYfVZFGKMzuJhgWlwRxds8DTrn7PMLCftPV1La1+vlhNb+r1fi
xGl5s6J/nJjSB/AXhCO5gxFSD26twCSPDOZnxN5BUK9OE4V6A6T1gfIaT/7z3+J9/lPM+lP/7aZd
NaEddiOCOARiZOLfvLTdZMIVHSumEj+KvMHD+Z9e03Fto6S2tfF8zze/XnOYQm1b7L5oeA/ND072
UBNa9pXFENgULOvw8fPrub/d46/X+/C4fWreHD8p/osaWhis/kdrIuRgTLS7//+5krbFr3dWBNOU
YYLCCGiPzk235OKl56x8Fmlv+stN/f7iHC1cT3iMVepqHy+1dGPmlBq/8JguNsGZfs/OSwNvxdqU
xczDpnIXs/2P7w/vDlOX6xoHO9iHJ1kpNI9Rha6r1x6huWMd4RQUeGMTBASed/2fX01Lx/YZJY7n
yA9PM2YB90GxkrKY5ulFEWJTn/VQnUIqUH+5sT98kg7LgaOocTO4lVzH0L99B1YvTd51XAtfj/hh
tCnR0jApVYNr71w0z4c2nNLthBB3PVTL4pQi3Np9fsN/eqf//iPWf/9vP4K8TSlYvZHtIRqky+NR
DBTltAxAUkvqDDF2lM+v+IdPw9jGMdqls6OgJf56xQGJGRJCPkWZUzsvh6S68FGnv9j849fPL/Wn
R2wklFQ+RocvX8lfr5UCSYrDdgVPAFk5ZBSY76SpoacluCCGrK0OOh6sY9W1LomvsgDOnCx/meM1
1/h1jl83H74jbeP60jEfXnMiojlE5svMW6fUCTqREbvW2hNtkDItG5KzqQqxk8/bMrn8/P7/dGlX
2lIpT2IH8D98O6pmJVaSmnrpFPJ8caYvsinvCW7GbUiFVEsRHD6/olg/kI936wKa9Gzadtq3P4wn
U7ZqSB1i/WSfotoOup+lk+EoqbDks9t5b7Dc/Axs2L1FKOxj0gIDy4zq/x8euquU9D3F98WS9+uL
9xTM8CKf+RkiUK92GgbHZuiRrEgzf5XJJO9SH/vBf77KGBZ16fuKp+7JD897mGuXEzJrmrJa8zVr
J9zkndIOJRbIlUSxWI4f7D9/4n96x4gIPM8Vguf9rxfybx9wlBZelTgMprYR/XsyNuKRk55zABiM
XE2V331aGC+fX1P9/pJ9XrJm8+I6693++nStNrdQABJfO+Y90r009fvyEGkHf/bnF1qX5V9Hk+up
dbGRCjMGx/BfL9T4vLMeoRatw5YWB/WNYDvnVLOSSOfQT+Z+n7PM3jQ92trPL/37NPXrpT+MoNiK
m8jUFqeuWsb7jJeJK4MyUaKt6vj5pcTv79DV2va0lOwHlffxHS5uk49FuFQAyubwPO7r5TTpAnDN
1IAHdV1/52ZteyCIroE/o8Ak2UF6L1ybJJLFDwnP8LD4BC59q2WosD3PWBE9gCd/GWtifd4f3scv
P/TD+3BKT9Ict2EcgJn1jbyLRk5JovUu9ApDnMhjTJdvS10HO7dEREx5tKYV//nj+uPTcpWR7ESk
0N6HHwG4x+PLQkdbsBvB8DJN9teR9s6TbSYcDxQZAQXlTRTZZ59f+A9DYp3RbLoZwubo+GHYS2fs
G86+ay01Q4M8dcmdCEyC0CNI/vKkf79HT2h2rJ6jHRrp7od7ZKvq47NZz1WtIBehWtRtPgEgJ/pg
uqh1K+g6R+g6Pr/BP8ze62WZNslmMFKID3fojVZpRz0yx8qrNDYm5FrOmZUH9q0C7X/vNqL7VlYi
SYAZ4PZFTFykePLxDwK69BP/Lw/8T08Bfj4iA8NYlh+X7wY5cxPXNsYgPx23dlBnu662p63FUY85
/DHsvfovg2udon8d4Z7490t++OwpWBdJ5+JFasUjFoP6gh+AL5G/MDYUqNINakcZIdRkDaj+9vzX
P/2zq394/nXV90uwGpNI33526ym5bCvZ3jcXfTWPhJ1sHbaAG53KZkdTXSAFsgFTR3MOquGvZ5g/
PH3JoZTdpxasMObDo+jR6MacXnkUcYc8sp5sZiBE83PYHWwsEu02mTr6tp+Pwd+nfA8mALOY77IY
S//DDtz0fmTFK+yyWwL7wqw6q6C5NhayR0/Y/c3UkseSOzr7y7P//eM2ju06fNo4vyjafTghSj3T
zykGyjrNAHOsT/GTJX3hohLiS/vLKBN/uhrj2Ri6Bw4nmw9Xo6ZfjazaNDvZmDmwArbLhNqjwvi6
AbCCNI1e4kUnLX3rW3q8VLQCaT65qHYsA8eEgtJdv7pYOkNU+edvwPttEBoXMQamLb4EYlI/zD2w
8CFENTHhD00DktBxsvlqxup5KfsOCm48ALb7/IrrsP512BvtY2D1qIfQCv+4T61k1ADVpQYeJp19
ScVbHwffiL889N9HFo+b8cw+gievnQ/PHL6CWxGcXYO8xIRE+djX4D8i5En9e1drGIpDEUThhnAt
Vb3iM8HO+/l9/vbWWTuU8B3Bpslhtf/wZPshQPFGjgU6y1p4F/6cwpFOQgOVF+tm6F18frnfbpjL
uYJzh3K5XeF+2I5a/aiJ3SKPLUX+dCORFnC3aJrgo9kX+SD9nwCqwktL98m3z6/82xD69crehxKP
p0okJtAFttHUEYaXiAErbUcju4ZPnc3xMe+wBPzl6f42X60rM2AcdihMGxz7GGX/vhP2xsWqx//D
3pkst7Fda/pVHGeerux2NhF17wA9QICk2EqaZJCUlH3f59vUs9SL1Ze0r00kGEDJvq6a2IPjUFDi
zt2vvdbf4Mqth626pqBV3tcWkiumU2FvKjKqX6Ix2wur6pM5BTzJ610nYSBD2j1utdYzLaoa1m5R
jk4pZt/WO6hgGTJboEbOD+vJPjFkVWaTWLJJ5csyJm0lbodKWVXFqJGWaIPmenwNLwpY0PlmPukS
OVSWDaEoR9M0+LC9kqWLJgSeBmaMyOdILBJRtTPzpL+wRD9pilMbcrFtM3yqGOf0w5w5EPfRI6mR
afdjzCaVwgH76KkQMZ3hx/lefbImj5qa7IZa9ku5Mu2Ch5I2ACzWZTJZQY9fzQysEZFqN3je76aT
WBEfujedMKr40Ji1Hglf39Sua0nSF7xMMVZ3u+rCqX2a64CbLgiHx2cvydlpOkmRFbW0yJ0iVGho
KD4OEtLDlLvglWvLtAF1B9ESSRf0sTeCqPMp7uRwfX6MTxco32DYig0pXDZsfZzuD9Np1i7l/QKi
eEGK313WkYFzd5Q00YV2TudSM0yhAI0c3/e6mJwvWWU0CINxskXQIXBPlgML9Zw0jkctK8AMpHOk
JoW+c757nzXLujA0QdrKkqfZwVZx3ZBKnIdgq6bmB10OUu8b5kGDex3VfhysiyY11Qtr6LMx5Tjj
gtQVngL6ZN0OrgD7iELDIm4E5CfKh+1WgVUXXtj1pzEJjw0ZPqzM8hFj2uh48pzYGno/BefcxkUA
2tkQ2QHFICgYepjuW6FJLwa43K+AJroDpFP5Tu/L7KY2oB6FAZhpcGw6CJjYPgDTSO7Oj/1n63t8
I+vj95ksr8naCkjUlWZmQOaDx4UxltbehUnzqAeDR2HMsG7drHexDAJV9cXC2GUggwlgZXP+Mz6Z
DZPs8Ji2JZbgtXQ8SDyATHSL0d7risKBYKvhKwW1Lqvzw/mGxl90FBONK4ykr80pzJ5SxrX4YSul
vdemwNwoB7UNLmojzd6LA9BgTW8cOk+8qQOeK+fbPD2Nj9ucLDUz8yMAr0FKabP0vsQp7tigDIxN
4enS8/mmPhnHj92bnlZSrBAnlY2/yClZPIH0r1eUMtMLCdBPO2QrmiZzTGi2OVkzUZZJOcx6BhHt
TxxpJIe5chCFBLw0P9+h02CLNC+FNWps5CaI8Y7nSxLC7VUV3LwHRGJGkQ1psb4CxTk4bfglRkBr
W+chr6m28oR5ofFxYj4sFp7qGtm/9zyZTIw7TTzaRRmUdQ0ly6+98kqLPbjrnptBaU8Rg6qxgrU9
xGYalHK/oKyq3p7v+2SY35ungqmSYuflYE1vcTfFogJgGeZ9TZavUgrtOy20/aVqXcymv6cgpl1V
2RK6Zmm8oNTJvmihkauK1wHwwarP8ByKawYCt4roWKvlldnBrlaUBTpzKkwHe4G4I9q/Voflntdc
KVZ54Vz6tO8cTDxXdVtl8I/nvXC7LAC2rM0dufelB78zkcUtgIxlry0u5/3P80M9ORbeh5r0uqLp
xILkhSbN6VokTKOBnODUgmiih0PKqVwOAunQzCb1ZxujRK9sOsaFNWZ81lNDcDMQHNqcfpOjzwLp
5hY26CjFaEt4HJK0yiQH0f3E6sAttDAaFJSj9Txc5BncDZhX5Co6W9tG1ARWnpkFK4cSP8B4/ckC
8nALEgBIZYtotK2IYFejiuImqbnswQMj29RFC6PGMU4yzRvgj1ew7R7zSr+XMuDBWBaiLYTzrmS6
v/okBzJqItGQhBJgzbAZDdeeYt/AqhoUthImCsBnREoH32122VgIhxsFaKULX4M6uw/S9pX0Okr4
pY4MGqbSGrK3Uac9Np2HjIaBtnB162vxzzKyV2ESwufP1bkq0MT2A/lL7RW3YSmeAZnwEtAuLbLP
Zp07j4SIxgtZMSYHc4z7SyqZFHK63MqCq0KOnHhduNgRzfF4S/Dd69BhHBJ80s8vt0nEMy63sYZC
xXfMRp7stpjXG+gTllsm+866rjzlUGhysM4jM7nCQK7Znm9vci2M7fE/lWjHJrw7LTG3MqBTQTVb
Lspmq6dxDZ3PCO7Pt3LaK10WQh+BAMLgNT5ZyYMKQS6BwImnZNGvNb1TF76D76Lk1PUN1hX28nx7
pzuHkHzcMQpX+bh7j8+InkyLAzECNICToD+fd36+xB6qwy05dL0LnVMmNxFjCJCQcp/C28MaUx7H
rcHRAWyjsU/hn1VXXoCLjIZh8Soa7QJtP+zWKK2g6zb0X00Pnp9d2NWa7G0/kwXsxgGOzaLTcOfF
wMnYtXr/y/dcbBvszPi96/kvX6oj4qJSqRdiOg+9PigibBCzkZU+WZqZLMgupsBTQUOvf38KaOlv
TY2D9iGcyjQLJLIFYUltKoy3+qxaoDPdffFqyKrnm/pkdZG4ZApsw6IOOj0n7YFnQQ76b1YaVjcH
auss7aH2sEnk5dDUunchUjzdM6SzNJXIgylXlOmVUNuOHxiA0KC4oikzb5LYj+c6yOZ6cb5j0/LP
+3xZgrIuue1x80z2TeUaJQoOlLJhbPVYtKecGQcyUNhADDXgwFkh5VmDMZZZFuswG6BlNwbEGpRF
fL9GFTBHUEPHC+b1/Id9tr8+ftdkciXuSYI/dINB7YqvLq7tiOoU9dxPWu/Cdf/JYBPj2QbFp/Gx
dBJp1QGQ0Qr0AgPQlwsvChDnUPuqLn/7JCSShPhgAJQgJzrdxaHbOCJOYUWYiY1kfS/sRFpZg86l
+NuDx/7jgcndIpv6NHizcNCsBwNZD3IVztZrqQzNPAviQu4HKGGdb0w5jVTHLUgEQbhIWnIa9wd2
lHOnyCyhZvDDOTBnkt1YAlVLiHZwQTU1vu7a1FyYXuBtwrrLRr34/GFokmqdpUKayTA6YMoP8CED
V4vuQjuu0T8AXTADdaLdRmkW9xc++30QjqNOPpslNr6PbEXRJhewworAPgXlK68H4089qv9aVvrX
skMtLVMDe+5SO3suY6B1Uhbfjcc64n8dhVsf7TCw2AjTAf5cOJrV7Qq/AcFY282SGK5b1lZqrVKB
2J8rIhKktVOtclJtCzM3v8MyhDwFdwSFckOGu95+VRrfQ7zW3emdIkYEpUElFFXvSM4wG4sUTOs8
ZS5k7yqUapxvtJ+Z7eCHbB3qwv6VW6G8qIFlXmVqbF3hmvaV9+yoxJFjlICwkiv3Yt7JanxIqgqJ
Ez3c2T3q1apcuHN5EMo8L0FLn18XpwHO0fjqk4SOGqFfNuQt2jIBJkxk0ZP7AL7NIo9V+wbWNswj
SVYvIJGm5U7OMyHrpHHIGpvq6WJ0S2KECvwAJ7XHwQlxA1lN1MU2Y4yyRTfU3+CTDAtZ0SrQuB7j
Pqiq581rirO/vQ35FlUlsrfIK8iadnxBdb3ShunIqSMpEOxheoCXR1thJcJOW50f7E/OccqpNoUW
EgjjZhwPuQ+X4VhULaWI9GeXN30/w3PlFe1NPNEKitsxSRToBARHsF1mhtN3D+jHg4TFGHPuKkP+
cP5rTqeeKIzzwCZ9D7xPnky9bvTW0Lj4EAcgGIMFUN560XmNt3XI9mvX+BwMylPe2uLxfLtjJ4+3
NO1aIAo1mxBXnqa7tL7Bjc5HtyZuWuRXEr9dKHZjXcjenQZjXJQcriqjDQ5NmUyryIbATxRgJDHn
0rawu2BjVh0Kk1FSvMC2hllSBA0Ski3s9t/vIDlhsL4CuIJlTc4smWcE0r80nVTIl4FxjTaQdJyb
860AHv5kIEHpsJng23GiT6ICPCOhCBS0Uwr0ChBBX/dSiSjynLwVf7ZMErPPSfY11jA+rH44CAd3
jbeQXIzhTSSY8K7kvh56eMA3YONmUqEiurJoLLSAWhggPtSwhwJtomGoMCma5+53OBOcFPK8dvFw
iO7q4dZK5VXR4Q+RhEvYVzwiI6Dp2VZDmRYRH7w2EKDNyY8oK9RFZH8DwWseG9eV0qHn5uMwJPZW
OaoO7SW8DeyXBmWmxKNYZmDYiRrF6D+DKiaCrdbIMEQgucA1JjMQyu1wEHCsaN/WQb6Lve6bRPDt
St8xFYj8Yq44AWf8dxdOHcxYXJnhgNXiGReptlqZ3oaAlxhUQctEyfchvF7lxqrRz3L0xUBZwgjU
eYrkEGlNvX9wLMxYHj1UPLime/EEOwuZrke9QUIBk7wYitJDhK8zdcxMvatreDrmrsVlvs21WT7c
YF8Fv2pmKtchjkcpzN/uEeMYyNtor0E9wXjQpNztod1gOW8DvuOa8QvjzkG7xshuwB/b44wIkZ3h
bhiyN0EeOqxewhpY4dLGkCFGbq0RSEbL+TxNnis73+k2+l1heAMccaagYziEhwZHzTpeJfDkwOfr
5hKAJjyvXYjLt/2tFNaMqUUeDD1azLylGt0odaNqzq6W1nq0CmtlbnFKmnMDhSHn2nPK6y5atyiw
hMVh9GgNOMmhyaTuIwrNGNEpuI3K921+hfiJbL+mqCuGa4Rc0YKqdx72MFVzBYPDxbgUTXolvet0
JO+aW6dZu3a1hNiLqcqtji9C6qHKCW98wPb4SS2Q1Azv/fYFhzVMd1C/UdCoa3+6w2Na7VX4DHAH
eHBUOyO8ww1LRF/UcNUkOLATR5Q+djf5947bpwheC2CTeYVrj+8vBYQhcDh4oUGPGcB0mTZE5wHH
g5ELcp3pWzMK555ABpnQLYkMNPiQ4aq+i/oa748YSSUf2nXXfxvsn2nDbXofQYwIw2QLlkNxbqzo
u0BhPUvwF0UQQQjpMUlS5M/gQcCy59rZoXW7ydDwrYyZE+BaVQerzNg19hcP2RFsaaANQwHvdWhE
GKNG9QZ1ZUQ5xLKo5UUEGLAybkPMH5vYOpAl40eEGIm+ChpmyVjazo2aLmAeyagyqdKr6nS3SFEs
lWJDtiaEQGsgrXj+tPrs0EcyUrOFxkMcENfxzScVjhpELsDPVPX7vSuFiG9Tp75Q1Xw/1ad3CylK
tG2ByhtUC46b6UTgltQHePB3Yq97Ebwhba7r5SHVNRymzSpcGlDCf1iOcPdeWeIagrPyAK101oR5
c+FBevo84rIfK8d8jEZGQD3+mhKqbiOnZNl8B7/tGi+3TRbDwIqd8tJj4vTtS5qKCrxiKbBauPmO
m5JhN5sObqYzvcZ1xav19n4INOO26zLkWUiH//Z8wkgYi43gdpjXaXuW75TdkFbo1lGPGaPzzt4j
vmxfSn6e3nEw/XSLmVRIIhA0HfdrJPCIYgChWcTKfvDguaMLkQ2LzkdNC+O3ZJ9G3AK/u1hN+z2T
o2qCitU0kSDIjbQNxFPS116yUZwC8mzhutvzrYxL/nitjpgJnmMU4MmPyJO1GgyZAdXKBbog4kfk
DA5YCj3XIJkXBQLeQjK/EZebi0zXL0QOp6GRSQ4Be0qL+E83pvAU6ON2jbN8DoQ1qh69yFMPjVBK
yoho0uHm3a4onnsrzF4v4XA+bxkKApgNisjT2UTvXgsMl5Y1ARW8iBEDyR0sziBOa5vAw1AUwqm5
cUq7vjCln+wPHhsEujw6wORM0weZOoSG4WPkNiY/v1eaW29AWuFfqAxakCBnNUrxnp/fT6J9S2Fe
iXU1LDRPCAgIgUlBalagKEOK05qP0LSt5N4OLXG8uKD2LVsR+d+1uOnn/AYLAJSOpXxnlou0rZLl
+c85XW4WaOSxrElNTqdidryTetJBeD/IPIoLw13nyjqWnmDaUBgrEBq5diu7n+WWLl2ggpxsYFKM
kKl552ElS9lk0mwDp6XD1tNdVNiyAfVqO/QrFkM5aO9xV1IhzuqXoOdBlzZQWC8cwSfzPjbP01Fn
nwEwFZNN5mtyTYbK9RYW1cFmq0HI6L4DsFdt1Pl6SVOx/1HBuJ4f62nNnCwkzRoAKgEtwIaa3kMu
tEvLaNEiD2SnXJV9WmDK1oRvqaEFV6GB7mEtfNQx+x7PQAMZ2DZB6+/CR4xn/tEB8/4RVBFkmRIp
/zmecTsYK7A6oJBcKVvEobQWXm2CuuwAXCDmCYomaKPPnVLBCGEYHWaMhjxPC8D1wiwcLwKLLUWa
FHwzdwVjwnPl+EtI1GCQrcSjrDQ5IySSDGSzIPdLtI1rJdsw9C8+7I+n/qTR6dTj59N5HCmjqocI
XlzN1whqE3moFzmphEPgRG16YY8dRzknTU5vRZxQSkk2sDep5bAQy7zPsrcSknB34Wj5pB0yIRZ3
LxBh6ruTW9E2vEIgnUUcq1AdCytZebBRxdicX0Djb/n7+nnvzcdW1EmCINUzOU/dnGMhA5Oy7q0g
l3eGinXuTgDwqP7S3P84IuWW7yTdtzTrCx+Dt8kf//PgvxVpmf6q/uf4z/72147/0X/eZD+T+6r4
+bM6vGTTv3n0D/n9f21/8VK9HP1hmZBH6r/UP4v+7mdZR9V/0YfHv/l/+8M//Xz/LQ999vM//nj5
EfvJAgeUwn+r/vjrj0a+MVlem8H7G0F5bOGvP75+ifmXty/F//5fn/yLny9l9R9/SLrxZ44RQx5B
wSBKSYT+8af25/uPhPVnbnFyyDa4L3b6SMpIIK95tPpnYcukWGww/BQSIUj98ScMH8YfSfafkRcD
Zsym5P/B//3xX72//csK+MvEfE6mPl4nQGTsERxEQofi3hgLjqv1Q1ZLieDR9CkZtEK2H3CRQEgi
QjHRcc2vHwblrw1/ZG0fHyPvDXF8cKOSlYcANUW5qX1o205KwiOzrHaOtP+XKB3wJQqKFSHuVeYr
F94T47n09x3w3iAlDMJcjVEE3DrZZ3GSy27TUgvAUcpdFIb5I6q7PSYi926Jf2YRYVqGyOz5Xn7S
KLoNMBZ17k2is/Fc+zCc/0LuFW+UEd7He4XU3Ah+msxk2keijiVkhJIh/SqTADKHb6UpfzvfweP1
wkpk7QkZwpVFGAo/c4xUPnTQqot8KB0eaXL2o+2wJ46+a5Jx4Yg8bQQNcYJMmDyqNoJ2jxuxe18g
m0ThoEFq3QwOGdnVYmhWv9uVsRWSbwQMgDPeQ8APXQmqqGxcGQJxiyRJbysIc9zB4LnQyvFNNg7Y
2AoZPjQEQOGZk74oWWkIrTUg0StPelxe10V7Y7Y3cf92vjfj9P59uf+1HYDHbGeFKNGaxGoBqoEx
FqUjwcu+GsV3gxYv8/NtTJ/of+kMs879xdZSxlPp4+z/v32i8zWCogZZWmI+shNT1ovdqr4BOoxM
jgdHmOgI5UBDX2LRFV/Y1qeDS0soVWsk/gEJG5NJ/AczIJ+1AgSfhw7g+DH0PB5d34s6FR3XMWeL
DWMnvK9Atp7OT+FnbRDSiZFoy5N8ipCUQuHavYUygIrorJXJu0S/hLs5PgPHlchAsebhwnDznaS2
kSdy23jM3muuey57r2i4Tv9+70YeNRcnaBhtOk926Dmd0pHTQMSP9KiNHhQcUPnhfCvTeuzYQyQO
R+YTUTG5m0nCpglKHBXHvSZmzcLfICMcJIe+PQT4Cs2xdF+pew/4Ov5z9aIIl72/al/NC109PVf4
BvDGFNUoLpPpOF4s/z26Ep9M7YjM5/xnfmXA1ceNUuCv3CweK7qS8lZ51ncG6ClzcwD6yrPN+TPr
huzC++OkVjION0AXSiWcbCOIb3KT/7tW8u9ayb9rJf+ulfx/qZUcP3PeLz+DjAkpWrR3gCHxpPsY
If23FeZPQ2bQgDIJBRJ2vCmnWJCs6i2rHwFJad8eAZKaUlwEJH3aGEmh8XJ/j4iOO5npxT8jLzRe
KseRLV3j7Ywey/janT7kpNBqtAY5O+y3Dor1rccF5fx9fjpnqEcwYfD2iM9R7jnujt2rRaz3iCpm
KN9SSKwsCDHmKjfzRYaMhT+Ku59v8bRLBvcYUoB0CBGzKcXiH0QZnE7TiJ5A8oHEMUiGaQ4RNDD+
Uzy6kfV8DbRXpcAdpLiQIv60DRLSUM8BIBOKHI9dV0etVbWggcwIOeW+XRGWbTu5uTBFU9QRMQDh
Kr0hADAI9fVJ5PEvRR2dhl60z0uLoSUU0rVxTD48HFPk8KoQx0RqkuEWj8FHz3LRJI8MPJCzH+dX
yifjC8SX4If091iI1I7b+mcUVU4X5ahPQ1mJ/AEh/FRjyvVDs0InjPqrVxtbf/RBa+WLLP5PW6F+
hGIA+G59GjsrTcVOC8dFyWE2C+o2mesU+n971NihwP7HroAqnuxobbDbIIw5MiiBznzE2aWym0fR
6/lWPumKaY6ZM+DDmFRO50YXUpCbYytahQcm/KQAHbDfboIuMFzCJu/Cf46nv3cDvVJH+7hepnqq
h9YB05D1b7Zhs4gZLc5zoMc83Y7baPGbFm3He43DHkspC1HaBBvg329EEMFTz6GiDhzvuJF/EDh2
MiN0BYEltDBYyZx4488/7Ewf2dwBoxNyfsMPT/tS/PZpx++3xtwaRTFdOyEylko2qO94wyaPwg94
w7DML+ENTzY+X496E23QFA/1ycGKPSwW0xD+0WnlNK0y5yau429Ypi/OT8xn7ZCQJS+LxgP6fZN2
/hmcwyezg5CDoGJOfMQcTRaaSEWlikgnFeZey8AC6iK8cK9+1hlqVKMo1HifT28JKBCoR2PvPrNz
jIiCZ61/IVlwoZFxqR7FI3AjyexCE0EWE7bC5OVdoOvdYVwynmCkamoVKeF0oeqclu1XScovtHba
JarapA5JCYE3Z/iOl3ShY0bio6ZNaz5uRgp2S8HOw1Dn/DKYFrwpSIEmRVzw/ZYhgTzZOv9aeOvJ
DUtZTGbZm8BiWDDa+PMP+7hD+RE1eeCtyGM/9wWKcJnbIOUdaw9hYF/o+jSpAe9+xKhQAEERTrGm
hBocMChxutxIZoE+Z4+TlqX1141hbLu43DfVAEcyu4BwZebef++HdcQphSIF3sPmeyHQmF5SSqPY
JYZs3jxtLDB4MJa1ZIEOu4RTpxdl0rqOPRNpSydoq/KgI5A9POlRLwDq506IismsTcrM34gEfglG
wGVdqsAEPQWLZE9u4qfacPB21JKgwB60zYSFerPudwrkAZF1NTouARUmZUM5BHliX0KJ8U7pc7d8
yAajTK5ws2yG1wBAEvY2Vk/acNYkhjUgfCwQZHnyCglHx7TPnHqjgc9yv0Z4kHfrwday7EBYnUF5
7wOIUkqSSQH6PL1r+HuBoUBzq2dFFj7FqEhI69QvnWJXI4kH7rGRpWu3sX0Xv7HOhNxktFo9t608
0GZaK2SMM6iZIv2uBt0t7GQc7VKjxNhQBMFOJYk7GtUKJHoNWBNIbBkaNRG1NqN0qUnlcGhc27wr
urzW8Q7Vc7HUNcneojJTbMMK5XKlVO3gObcHs7YWuETg4rXwLbVGJg67mWCGhkKEFwCi4qLkG1D5
6GHduRKx21wSDrrqUdH55iyXLQACaih7mDshLr6L9ShYmqoRudi8lljg6BKEKs9AY72NXGfhw2R0
8IItuq3t68U9dNiDWcszNbzu8jhbZ1WrLxC78+d8ur9yey9ZuYCqIE83w0LzhXxdWhIm8xXtMoEe
3Gk330gKJqGII+t7pLHMJQLimOoA8aas4qntqrZsABaR2c5zOnuVK62xkAGOo5vfxAdYhfKhyyV2
opJIC8g93lJ1MahL0ZFbVpqjAVCTcWqSCn2GuFk476hELHUQgzdp4WnbusZZO3WsYUsVN3lCpahf
Qzv2V5KfRXN3yLGMRCfwBoXIYodCPm5lZRrfZkojHUaBatCeQlkGXlCucuFgokyC9woNDrwqU3C1
Zmv36ygc6kOmoUOviQBfuFrB06MV6q+y19V7P/Hs+1AEoCsLvCWjwJbnZeqJuQVcaq67mrTidZhd
MdMZiqK1/VraebUrG1ljQZjhupD1cK41kP6EVqMBBCpmpaRYZDZek27rUKAujnPHTcbmWHSJ16OS
5A+PtpoLau2Dct/1QbUvtCq6is0Mr2U/VGZOlziMJB7WXp6Z17qEujeTJ+3auJIPbt6ZCxHDVZbK
pLxKUPPApKiKbrBVqdfBEDcbjG/kW9eN7H2Q6dUuCmoLd0TMboSrD/PCS5qN5OE1O7S4f5SWaDcs
KmwbifDX4WDbV5iueHvTKV71VnPWjdXF15ySjFxReghmNViVAlE94GBAbjvQjTt+R7ILNKm5syVd
vhtivdzYTdyuVE6GVxV5sS1JiGDlY9K1pxhlrJuKjYmnnHTdxLm9i0wufZiSOANaXv4SZ4N0JdSq
v+sTpbzGFWhYSJ6lbkri6iXZfe0g9ZBzfSwbd2rYYQ+uyeV2yEJQOVlvIf6uKN/6OibTjwzCeuh6
PDyEjYORneKGHBXNsMZpov8m1YDVU7cwriQMv/CExT2slQVYuRRz5KzTlS8qGi0/HbN318qQNrso
a/0FOvPh0h39MinDKzPFxHUlkBpv3XAmbaOytbZK5UqcdIYHCDvQ1nhVZVdNJOXYSofmvrd0XAT6
tt34btDclYXebzzbxNu6wO80bPGnpu4dXwmoNHtc6buln9fZD1twgODAjvvQSlMb+1aJw+jF9gxk
9xlgZdcMeXGlux2F9NoMrZdINOV1kbnKLVNUXAm/imY4EUivuBsIzEJbXC2TFE1JHAmyTepUxTdT
BBh/6wUUVR0h/wUPgOity1zvl0DVXIHeotnXaWkGi5Q99ayMt8espBix8obSe0a/Bbxql2X4t/eY
HD1LnLXyzJUbjD3iWHevJLOQzRnuKoW5IQ9iPviaJ7ZlkhrJknucA0ZxreIh6fzgemi05wbc4KqV
FGstqSoAfCXX31DyxFiVhWHuyaMkXzuncR9hnJdPhR8bX4ZuKFc9aZYnCf+Ib16qK/ieh47hznS8
eVZWbsU4r4v6qcURE/eKoB3KhaYHoOM14HJPyG/7j1USf/NwsLr3PLTz0sxbY7lyNaRIPxQD9m46
FK6FaXYHAva9Ba8A0ZlNnhr3eoBHROqGK4LEbdimL6EurywbKn2Pj3yc6AutTvZRZF0P0YDXbBZi
2VCuBc7EUD2LuW7F1kqpiofGKfZgPXaOhXKUovn5VR1Gz76qrbDIuDHwZFh4uSXN/KxbDrK3QPDa
WLZFlGxxI7hqXCUGqd9Zc9+2rgxJ9mYUs62l1wZflCC9a0TeQBZOEnmRFeVL3W3RtVcWCjJHM4Qx
l26770SzNUT6HPXe8yANWGr0mTbHnWevW3Uzr+FtwGaCX2dt5Gylu+pVo75By67gPfliY+k0LhXi
imwXbkuttEptb17U+j1unAu5iq9dp920QfFAlLDUepOvcXeKE31puv7LoIl71NjXEskUkzwKQoar
Whs2dtTv+9YyZ8LXfja1gI/d3tTOaBetdqvAeNPkwlyUeKkQxtQ2fFI74itG+wEhpZBZvKWcDEtW
65gAa7i8goAPCqpRBdOYS5JlAZXIcUdRYxw8EmtRh2WyyLJko+fdMlOln52GNCoGTJi91qPTASbT
flL+FB42uHaiflOV+ldTOnd25cIDQCxhEDeDx7FF5DWLMLQvJfQ+Jb/EQD5pvhahr8xkIT0bCXY3
fRZ/8xuIDkp0n4EKm+FHM8uwVpA9n937ky2yKpHVW/uuvgs7XC1jDiFNMp+BenCDh/lrmVbLlvAE
/6oQT18/XqJFuhfIq4Kht5YtVEpoitsOA53I9V5jVUeECZBgjlJRhZ0Dab35aCljatnS1OBZ+HBG
+qHClDKDA1LZeAEV6kIOkRGWs2DfupkHIbnfsySXg+7Mkrr0ZkXIJLfqoar1rW6FX1QPkoUfgrxx
8vCqkhJuVZ1iqJbruFL31ktu2ctab65CG9PVPK9hnnhxuEOJAatWP1tZrbiPG/tOyYA5uiPB1i5S
6dYetVIds8AnmE4i35m2BI2aOnPkfNHbP9qCVSj7eJko3yXTtzFbq+O5Z2d3nVq9JUUKq8htzblw
pa9WZ9zHWYvNdCmWWK6sPNxeZ2HS3oC8XNu1hkXYwGy1jflDz5vHdHCeYqV86x2it9wqd2r9VmjN
6O7orQd3rzuFBkselgu3Ff7KavsrSb5J+F1yYt8nvXVI7HAdD+JKa+9jEzlWBQ3vBgOu8TjZ8xfu
OJV9clXZrSG33+vIehqyPsMjPMQR2O9Yh778NQiVm6YzD1bZ/PJGtnyDM8VOOOIhs7K3Th59qVUV
HDKj6zpYE3oe1l3ykof/hgMbw7R0nhftzE0rbeUl6hP0159B3nN7XYs0mSf2lT5UXxP0Q9TK/OH4
0nXCIBddtzMC/bnL4vlQhFtHZQJMaYbMxaF05VvTBaIqxQcso+YaboaDxTHrNixAONh+sZCHR0Np
ESzQ1nplziTpqvduAFguFF5cAUEjHCgcl+DNYLyoKxhOoqBZliskAfj068hNbnoNgmVzm2ORng7R
JpS12ZB3q7IY5q3XbFvyIm4pQUQlK6twZA35UpWjB7uMdi2HnJIk8yHCQAUvmaRMEbepWJBFBRlO
/4KvMGQgYvPytnVfGhnkb/qoEo0U2JzbibjLm3BXqWiJtvKT3AW7QbVXgRSvMXX0Zlrn7mv/RQR3
rsO2yodVrXZoz0obs4s3kWOtsS486IN+sHCZ9UGdQSCDC43yAP5BkN4K8yng7sRz/D5xf1iDPcfm
9KGPjJe8eLPcCAvp3AtmTmtsmtJcVTiG+la1DBP1NRPyqCeL6SEHi/uKr+CittuFFz+ivPLQ4FTf
Y6OKCsom9MU8CBG4tp11qLHek2Huyyrex+qsjq74NM/Evizqd7L5RKB9SJJs1XsvROMrqParTtPX
btoA/s6gW8XLMoFOredLx7SxBypHTY6ZRcyo1u4iy+OdRMiBFOo2j/wZzggzzuVHAqNtQ2KmwL2m
xmSpj1b4Ds0rBCbwSsU/F/ZuX857hGRkBGSy5DUh3hDuL19tYD46K6VtF5blrgup3qnyN5FgijZo
sxSdDl/Dd6H8Jml7MmpMfwPX6qHXvVnDYZgVaxz8tinvothU1vWozVhwOlNJKpVynaPEXNj9dZ0+
xZAw8d7OFp63J1yr56X2I++59rhWsjhnKJtZba7L/l6t91F7P1r2xFjotJuh3gZdvhBSO8c4bcaL
fqyJrANCyNR9o5IwCx1nLoY7iYWNrcq8UJxlaOyGIL3GZXVlRMkcuZPvABT3faL90mGn8R5CBV9J
5jUG727tbqpIeUDgIFjJBa+2wBwRJs0PnXPTjYKF3ESEDySilKpfxTlsvk7FQxadK2J/B25jm+0a
19xTbLkli4CKUFjM1fRHUfQ3ZXeQhD4TjXOlGtKy86W5CjPe1+Cd9sW65O6FlmQ6VxSSLFhmrbrp
xnRxi7myrixbgxeiVs2NmCCzzcEbY8Ucs7FTYz04PNZKMXeyehtlAi9ka6lAjVOHbC8rLxVmh2gk
IYOBWTykx5SUR+yam6F6qXA6Jym+bdsvfvUkRMT5eDN66mKkQgy8UthFaBzt0Z7p9GsXzE2Z492K
3NwXjJ0WWnZT5btGflDZi4qP0fGKA2feuy8B7tyS8lyk6FuRLWm/tIQX7m1XPibhdaWrS90cZkJ6
08mYZARUlrJ0SfZhl7dUqnYWiSfQdTMMVjF43ahtydrAY5cnpg8HtcMBTNXjtZdWq9LFMBLHPtXI
FnGPLVpczcjnLVQNV9zmTW9gu4bS/+HovHYbx4Ig+kUEmMMro3KwLDm8EOPEnDO/fo/2YYEFdnYs
i5e3u6uqq+w25w2JcdUZ8AcsaV+Ng2j4cI/ZinNU/LW2b7XOQyYiN4x4IjHfbro4dSbbghKszZbp
zVZK8icVf5JZxSw+xXyfN4d6+VeSqlyD2azRn/kZ1gbV5FQmhEUtDmIbW6IIrutJijNHq51E94z5
MxH3Q3ieR0+f/eQZ6V45xhRMbaCGjHNHA1SaFVwmCD9l+1InVk6r/cJ87fJXvXVH8AC9E/ws4crv
mEd/VYApZSVYfnVHweJdO5mkt/XRvAMFJG+h2cpZuauoFH1hAQC0QarPXmsV+1Zhvl3GXSrLTqTo
Py2JkCSLek1Mraf/rOF3St5ssjnCH50N2jU7sbMVzCZZlrMUkKbIwi9a+3qkWhUH1dryzs1Wbj9X
bXsVH35Zf7NidS/KpNw33a5LEvYzs98qFQidbX8HQTtGMt4bJOL1l7FbVXuslRfdIlxWSfGmwaXX
T+t1+iL5NNtUq5mxmzn7uHru1jwFBogLRzPSS9nquyLBbiWNjonCgvXMslTduoWUBrR9ADg+OlI/
tzbxcu3DaVspr2p9NzkOEg38Kt/yMsTFClNxPfUt3fBoM3cxJhdi218MOkk2JhjMaAomxqA42Rbi
2WQmI9tCu0TjUee3xu10I+CGrq2f8yLYgyocs+pjlI5NJNidkfkEgL51C3d7TQyYXu+18Sakgodi
0YXdwV/M2OkWtmQz9u4M0dq7aCyuhOs9qQoFPsEtwWfVptDfrYmdNHY4WzA00uOrjx6rD3IUpaQj
zXJ1osbka6ndqLlW4vMto15Etzp+aOK7qO/b8DQSWqgZp0Ua2LL2hvoqy24KiigtO/pV3Zjsegwk
9TvLl62GSXIF5tfNr+TDOqqSbbvR8mWSdXEzRg44kkWturn6OqyBar1UneUqYcr4Vm1lTMNH9Vtq
WDOvTuSty0aw5NHRWj+mugyUjCpXzcBzfF8xm/qrU2qnpdyUyd0wt7l0M6t3hZtfZyhbVls3N2l4
0zmAWrpdJVbxvlQ1UBXXlN4ZGEMiKaDL13THtGGz/+RM0Wacz2q/MaZ7Yp30+LyovWsNuTsP/rp6
GigALmZKHHtJ6q39C8tQtqYRE5wfYgxVM6/Ty4ATOimiF04GoBgvPgWVpaVnrQZttGCnm00qa76U
Li9WNQiOlYWWqysULzMy35N+nPDJ5/3B7zpMwEPWsPTm0rqvyngVK+ZS8PdQ6HeQNjuMmoK+PldF
5cnFbZHjXa6vFyKh3bgSnTlZHTUHI53ZMM0BVDPrs5jSL4MOWIgMNyf9RF2Oq/g+KFtp2mOE4HSt
bietr7GUWnW+0j4aI4i6bdfRcAqXST1EzevUnefiXciDMi99U86/k5iDKvTVfkbnKckEn3f0jWLp
hjlRLpn4uUy6lwym7mfsrZdm/WosNHSjsmlS6dAX2R9RgRgwTFcau52AkV6LYJMy7+QMc2XRuxMb
dlF+aOtpN3Zj6QqAngRQ2erS29nwDPCbHf6e7TNylGxiMdG3Yk0TVC8/qyK+jOX4WE1UK90a6ELX
OmPDrVspX5ERYyzc22uhsRYvtRyHFCeGwRmImraNbt1Nz4z6JZVtVmkwKbwMiyfVfD8fM46U+jPo
ElFKj9eIGi3bvHlVkntY0y8tbr80Z2WenTK5Poflqho34ZKSlbm4w7whBfVfKtD8Y58RdaUnGM8M
Y5wn+uLNFBdnknwrI2Fo5Hqd0FQPly4t6MgbLBSsJGctXTylguh2GJCN6fheCAIlSAsGsXVj9Xes
9ytdtlEc11UO9EKxzeUgSLU3Nme8CcAG3GyN7EV/+mpCzYvdKZ+fL7IXyjsr2eE1WjEUZoty6HJ1
M9XAHyI3inSs+5Lg5D5xEm26jSuVJF69ph9Af8UL5oqAjc1dkIyD1p1YiPX6ybg30T1Pc5wIAV07
0ugV4VoTt6wOYpDSkIUyZkm9p5XTBf/sH1WwLlVNWoVR4HwBYMh6g2IM7JdyWOXmQMcU0Ja2a+jS
HL9IlHJZwHVDiwMlqV21VbfClHsdvUyV/Q0Dq9zdu0gHMbNeo/UvVrxThfdS7J1W+J7mciuLP2hd
nHxKHQFEoq1xeHhUBrbrGm2+Ssx5oh/kp8+GKQXL1G6x5vVGkztzesN5xWFv0y9F/B7L3MO/zInX
FOB38RvVsq2hZ01wcoh02eZR+5qq4UvSH4d69eXohxvIMaRXxmGvTlamKp3OO6fOCAcE8Nsib/1h
vPYUCfFWtsaWd180v0WawaJ/79oHHmY4NW2z9h5j6pjQf6aheChI0wizjsugcnINgFOb8K4Y/kr6
/2yKaaGafUV3K65Ojr13m6vugKMBc7leP/e1Rzuvdbdhj7SfPuTuFMu7NpIoRcK26jFDiLD97xy1
flvixxrpdDTMIrArT75AwFFjUryGxyw143noz5qy2sZs7jommEQx3ERRmKZfKlLYqyz3Qo3XceSb
mubwrAjVq2S9zJq7pPde3o54tivTVSBaM5WEIBpbr60/DaE/FjFZjwWju6a8hXzVJC2X5ZdpXE1I
qgaxd1md5xoCOn90zUcnr26nc7Ln9yndda20qWfT1duGT7P8LthhZKXGDWJsnjXXTFvA2fE5c9G1
sLNFOWvdZSJBdZpsrY0wsFId0QJEB8BOls6vQfn7pdzPZJtmSuzG2XoSE3lTMHWFQuWnRu8x6jNK
Fdxb1T4zoZFaPQgHWjNFPI6r/kqVIClZcDGTOYA7b6dB8bIsdIYGtAUvl9I0MZDB6cwsXeZQr05h
pbRrUjPJNj1ZofOm4AWvuIFWLEFW4Znyo+4IoYIdiA6tGW7FkLYLtq/KiltSdA7kukNantsspBIC
nBCF5cVF7hHJa5Nh4SX56Km8bbXceaWeeXhKQZL+iLS7FJfCm7twS96H23fWR7p2tNDSxsrG7VhY
V9H61NLkHK/hOZrwbND07dP4ZlVCDsa8WdSC2ZME9ErEJJrEzjTZZmLoDyGpS5F5Sw3uxkTwsjAN
DNxSctkkPSoH9Y2W6LyGeqBK5SsAh+LoSfo+6gYQh8G00GAkaLOjEtm9mesc7uy3qSa7JIe8GpNj
Js/3deyczCiJU20w8bDsYsgDdVD+CelPqZePVltf8/y3LSN/Maa3eZKpR8op0mOnYfNYjKPzNHXb
XrP+otl6i59+erXIM3mWj8uIM1qUvXQF16Um/kz68NtLRLPrkjcsU1Au9U5SeYJ149DROFH0KCsp
yK0nOmrStHUr5JCxBm024LcSuaZa7MdxOFV982iXFtjpkLHhTvQ1kEjlaLqPA4ggjJs1KncmuFJc
AaGDpCmqFAD4X4fU8jCgsztxBPdVXtROIJur2Vr6e11cRv0zsawdF3Zqa4vkLWHk69PkqfO44z75
ynBWi7h4xbr6Jb3hnMUqyGQOWctJB3tI+RwmLUo+lpvBVI+ZpLvZfJQma3SySKZHnv8q4SteQXAJ
Y/hYq+zQy//ogHIdQqL4WSYDLlAgbCO/49GIOVH6kYcgJtJc+GJk2ImVMgfMx1R+a3nl5uy317Ke
mZ5BEl/GSNN3w/pIiDh7DjzLrNNpZ5jqeKVY/UZ89dMg4ixHjHDUddjxZj6cC74JPdYXmlsR154W
32P+OhNmPuqNL0NwTaG+7ep6Sz67z5rLcV6IaatyN230i9ISgF61uxUDAmNWA2WKvHzuH6NQO6UY
nqa19iSwVGrSoZYa12jB1+r4IgNpmIXwC5T50LJ7av0kzT0V8pMRatB5CR97otftXHU9L7Wm4HxV
Pd9gVxX/EdPhdZkswf62TsvbvubyXgM+KDvC65fWrYwSnWy66a10QwVxp3Xyx2w8EC68y/rJL6br
PKRbNb5Dbznl0vDVJvRnWLlEyZlk7v06lGe5fU8wN5iH+VHFvY9VHzcWGSvJ4DWZdWtH+RplzUYG
mp8YusORyWhR7U74HmUYU5PuYVB2Go6rAHz9Dg4Gp8kerUP3oii0Agz9LdiLRNtUmr5OpROwF1K6
7C+nyWu5vfJcTwAkEr+Zd9mAcQeZyOxPe1oUcm/M6nHItZ0oZZ5VK5hsRf7KmDRodmuC2WpY/xVX
kK8XQoj38WC86vgEpfyFeHQlBLo0HUwwuB6WatCL4ocYmnajo6aYG28Reqb8FGvkjI/QCyo8+iBd
RS3ficPwm63d15COX5m1KHTThRHEcw3GUMBMZUqm2+OwfOOOdbXm4TTxKZ1iJUuxNJlE5Az4CD5n
BhsMY2g5zW/xIOVLyPLXqVi6c7lgbRY31d1UG7+Q2J0zCG8Si+aWj8vkdHL/OZAXR93E5Ustw8Wb
M+V1iaMfoZ4fQpz96lX9AIb4JQeE3hv5n99MTYjqArdeo6F/TWvpaxpmxoKnUSDq9MFTmmn0Bbi4
TdlnWjBBty2t5oY86roltDzW2prJvcoDtEEHK5nPOvw/oXjCj6JkF73Nk2DFJK2sw5eC6cVFsaE7
k4pZj2lFc1Bm6l2euHyXqXoea/wyrMUAVh0AJZUyJDeK3/llihTgD2uw/r8gmk7+I0U8ot9XYPDH
6WR0swxuaUD0i8RMjZVkOVNb30QQ6ycqdEFUwoWoKRwVTfsgqD4ws/AylLkfrdWub8VNLHP7lvIr
xB4MkBLIs3HSmaFdSZovkZ654ai+tArwfUkpVKfmrxKNWxTJj8hM3msxjO3OqrltRWEXt+VrR9Nr
F0r+lwjCXZmmNyy7UJpky10Rk3vRqrpbDjqlvPowEpJ0MmnYV0NyR8FzXysjKIUisjNMmzUTPQtO
gbshnH20DNsStQGguPGiD9mB0IhLskwHvR13EDYbtLRVkBbrW4Jhz1Pt+irHhjtGTJGj4LNl9zLl
QI9h7RM6/M+cmosg9Z6SWhdxBjSaS7qDZhdm84dEY19XHQiMvE+BJJXY2KIEephGfMz79qpJDKS1
JOMZKRoHeV4hHWV/xkysJeTL5IoDD7mzeHxI1PylUnHZGkTo2FbfTLi8OmAU1DMUFa40FDcziq5j
MlduK5v7qsu/4gTguCsdVB4vVbz+wYV8qs2yqSasPJT6bcQaLIoVsLRMu1XKeltmqDJ9zUNb0LOD
EHLjKEg78Mem/wrfrEm6KhJWdGZ21oviMebxceqjf8XUolWaDy3wZ4iLflStta8Mgx/KQAHNsJ1K
0evWwVES6VTL0R+4q9v28xb10rYzFqbgtYCTx/eq62kpChqdeBCAAsVTBrdr1fImjOprZmKKU1Nf
pSRoW3ObwtQWwrwTMpn8CYxq5FAhxZ0eFRZBkM2DIAwfSa7fGxPyQcbYDKgQFI0hjoXJ8yJnjF5J
0I2jHy/VvhJ0aNpyGy7SLgb2Met8M+eFY1q4cEP+wPqI2cvTT76ENo/G7yZRHtm06QnrnTGrS6h+
MpRhbuZOqR/Hlt53jVzwiyN+MUFREEdqymdd61/LuNoSRHlNM5AUuswIo7tBEi5585tgwTZqIRet
mQVzpXlxWF7NJT9zM23kZEAOpLy30DFCZTyGTNi01c1Y37XqYYnDqyjiuF+Hn6YQ+ZVmvEzyBXHq
KVKWozam+wmmb0oxg2UkQGfnrItxbZTMi/ViWwr1rtLrCAUCpLFZ74xl2eR95VjWoYxMW1JWd8XP
uDdMh5he2DM8cgTs9RJllzYD9V11+0w/RMmX/ITphGan6BDc0mtnfZVLHsg9yhDIh5iwIWOhweJl
LEN05BacmcXnASxRX9aIOQlmr7LeROjhFswAEJrzvLCaou76MDyWpmKrpex2VNFBrwMR8YIY/haD
5c+56jeKEBQDnUhTeqWhOyjzAY1G5Dvg4Dja2M/ZqKJK0u/z0P6UuvqXC4i+hsXctcZRNP7BJDpW
Dwm9Zhv0XyBrCy92/UfvuG2lu1yUm4Yf2ukvWRp7T3V0Wwy4/P3Lykfdodlb1A9lPiwDj7aBZ0DF
mVXkG+DfVE600A1AJMopSou/jJE95a9JqdI9K2AEhitDvfRdR7eu2GGlMAc+zS+TTS0jw83b4UXu
KVuSsJ3zGePd2MvGmdCfgqmtRUjQu/WK3ks5mMWHCaLeVbDAKzoU6RDlV2nNA5GxTqlGO2yB1/MJ
nKSiR8t74BOKO11u2ck+x9puJy5wrPhISa76b328o7zwB/32hJoGsyVQfvAjzTpYhbhRRMFZn8EW
9P2VWfhRyYU/fDfSPps0t8v50+u3Ac8TidKPPGAbma5AhrBrTQiz3KNT0/HQlKIvKYtfJG3yyiQ9
JGtzLNbY02ZqfRtuS4u4saiFaP3DKimd6qs+tt9C1NnVZNENpFC5kW0ATaEp3ZtYSdZrhi7R2pq1
EuDn6s7GTW15DtRtMzF8scPdcyT5RSq2aorGjrfYyHKG9H9D/FaY8zYBX5HC1ZNrxIfPrgWP/LED
Bh9pUcmLKJBFogI4IBPbRbHsriPX6rJ8coW5VPBD00UHEYoa0VykvCNSE6a30Uih+lJXEyN/7oxH
k87/8ESP6WH73aI8pEX/43bciTAMXSoepyL1exgrubhK05+OXiVilJnTfVM6T22D1R2tDOZ7ubHY
b1fPx1pVm3IJPYwSvFx7DSGrp5dGiJy5PBaA4TovV18vi5MITWQjyb/PQvkIW/FL6hs/eTpJLxVK
2pHYolWU3sr1ae9o3WWDL2sQps0st38YMH3n/X5JZ6ip+BkeOIVcFqBqaeYY5brrclJH2tdcOBsm
YFY4Haa8d/AqcXEXRsmhMOR3LysOeev6ZHzmfVnzcBXJyWHGe4ubSCmwM31WwwFYrbWNonUznfar
k8b7UKbObEx/qWp5hd7sTLgQTnrPESwq6zFUqO+bD476I0OMV/Noyd1DEZLc9E55hPPCawm6rcXY
aIZBRH3JkzwYx9a21HuXv5SqM03suvPTQRj2dbRJ+kOKDy1Lc6u1yZhyiFdmF6xZsO04xLh39uIG
6LLrtxTqqXLEsz6SuPIuN3d9fS9GkYMGO6VidfurQY2YO127GJXkgZZwfyW5Q6wddA3w9qWfv1fB
I4t+lv9JyzHWfTywIAlzyN/lIlHZjSKDXD8wBQ4oamjnugl7yNlvuRWVcnS0r2J5z0FPul/RPBCA
DQ4gXbLhoIxBSOYARyPfpt23qjooG9Gg2wszob7cZVJcEX2t2k2QBlvK90SkdwW9ZlDA1iV6HEzR
Y8Y/R0K1W+FK7g3izVS+5hSFgytZJ2EaN53xidJBHF057+zCGraRvKLszN/N8t5TMIVy9BLzrDFQ
atVGnoMoIpgoGIQd4Lmd616V1gyDgTqKzmgu5z57pfMit2B1OcChAcX9KbRXPfmr5mujBU0VJPpd
y05P79HCbnLHwO+0+xGU3O3e9CIwxCNtYbF+m5iozxjfYnfVj0GuHDA1s+f6VUP6VVxRCKTC4EjT
Y6odWrtS+0kSZqKDhsNUQtJJ1mVB8taEKDtx+HnKhZq9Ft5bbTsIXm666ujLzQfTq4hHAnk2ttD5
VrJ6bfXIq8CoXgwh9RCGleYWe9MOJtjE/FlyBQGGs/XK8L7Of4bkzZeamcpoTrnmztKtRPuIwsow
jksL//uea40jTp5cIWs+5/KD1AqhvQ/Zv5VgZkQ463QspX1d/BM71W0Wj3AcR47ftBHzF4aEkqr5
NidBnpjHYoy2unAZC7+SRhsN1gUYlVrjhK8RNsaKm1uXYU5B7DcUT2h2JaGzCkr9c1anAFmg3Ve7
GJQi5w/1YEMChA4pyY6lRM6EIju7SvM74qC+2w7xzVptXq1oObZf5cTqykEbgwEDl1DylRxt11mv
7q0cUC6ryeurjD/qF/G2EDYpb08PZP9ev5XZLdS4Wb8ZcrY61BnqkhD1nbIJhYYDcBlfu+zCSTHY
N7CUM6BzWvt8Li0N/ZxBR6Nvm/wIl+e0OhotADpy73YvFm8yny6Lr1n1O2QA6bAWF60+lTUylrjw
CZ9Mp23fXaf5IoXJblm8Rg0gUkaKeDy6ofGDVDMxNgpuxsjrwaAPWZUQUODIOQq/edorPHSL5j/r
FhtyHToUy2ukVEXmaUVsi3xX6V6ifnwPFJlop5SU3tNs3oURNykXhVF8FlCA5RgC8uLUOWORpwze
3G4mgYXe8tgtVwX0i6UqJGvrg/Cf8HmtTYANxXGEohZJdJkOvTW4479o/SlZHoj/oE4QQ3tigrIG
9BFf6/dpvSzdpgDlndX982ShFnCn571XPyy0ba1EX4j6XI7ceEHchmYkotcXZ1iHV63dj8unIrxN
KGkq9VdZt0g52sQvDa8cnGkxXZMurIuOhJ8pqCtQA8Z8HRyQzLxI0V6qbgURRr1+SpbvtDy08qGY
Q4aFo6hCJH8voO0GL3R8yydfhp0Z7Vg/m9Yjyn0CEXVg0ukv4/1XduVws4ZAEDe69KINB5KgBhot
C//4GOuoaddnnbsgcstolXpSZo6L8UimDb1SpfvleEuGw6TuSu1f3n0YtT9G5yz90BSf1CNr8TTj
tqCWkb22+LdwMtWA/1Strp6F1zDbWuYWxX4+Fm6m7tL4MI686upmRq6wSu9TdcTU0lFDB7HOYm4r
5NjsQvCPI8qLL6CXbMbOk1MbNKdcH6UZUyO+xeWDPLNFO2oWrOh5WX6m+KsXiXYhgcFwKytYZAfh
WYwuuyDg7jCKhV2Kn+Dheu4oJu7b9hMB4f7TznjmuezvMPTfxmTfDBuM0dSUqQgYA7RqbB2D62/N
L0Ba43oYVLYToJS/074HSnXWDzY7nqIdOuaR9G0PyMoQvUr/1iOIcqSBg3AuokdBmEQMrgxbMxbr
Ka38puvtAcyQC9qKPmP5C2+2Mj9p/1ejfQZPat0t5XVVEQh74PK2EG/XOPHz4qVd3yNIKZzcDnIS
kw19DRn5E3Z5i/GrYzSLCDbeLulRjzZmHhRV6Y/DO8mY9hx+5ObvJP4kyr+iQc/BpNZFhHN9EBzZ
W9f5ubYCsovuB4ulrdwFc4TP2JsgY4Yti46gbzh2aNddAsAyZJytym8x8oVUr/EPBHn3ks7TzhxL
n5LcjYei+qIFcjXt35q9qxCriIuK75SNY6ASG8yXrC7kSZu1Kdh0stxQO8+67MMkor6nBsf9K9Eb
vjQj01w+ovFDG0dvXme3z0M3RSvfKayyZqu9Cod+fS25uBaQPhrAXPJTq0F9BTc4PazIoIGQvcgk
8hUtp8EQ1ZboEzUvq081WnB0K3m1mV5yXT5DW1TCuSQrVUJ9pdx1rKcM9Qhjobwb4nfKOcx1QFTl
04QrGb0Fl17T66Gp0OMbSIBGtpHSV73YdBk7MRcrvavhWe9vKDPydKdId71zzX7fIGmBEhq5LrkU
4fdFhEtexM2bZIe01fzSwqmexSjlT+LRAOg4Ub6XuxtKbwQKtz530NsG62zZzTSrdq/98eXF6VlF
sq/qXs8hnZQPfm5yGIRn1LNjhaewuIbWXVSuvbaVpNOkX9r6rZjcyPSj4l1dj23B++clmDiLEdeh
na1oGRjQ6+ogRDCViiNH0O0U5w02/LVxL+sPiaYzskRi23VbAG+EPZZrd0CG0lODJYRosbEb+5NZ
t9u0/xPGf3N0rQHPie3J2b7oksFRVW/UPNQ+ZMnyUG2yUx1+zIK/f+KJ1iHR3tRBspsh9hNapbWT
0KX9dZDBo3nlOKG/aniK7Vagk2av4ZQtgLmkHVYOoR52Od5F4Qr/Y5Xnp8g1BNZ+Eg7XkgWERNSO
mLSSvx2IbN9ItGC/IuK9/HMwYpp5AIIvafpnwXzHmhLo/d6s3wgUjEWvJI3F9AQGMBpC3MOBYNQc
wfqcuZMQlNLrUn1YAPRJi/A6PYep4g5Q0BIRfxHXeUzVwDI/ufXxu/yWdz4Zj3acUYHlYBrdNHut
Ozj5/nctbuPyr893LdI48J5YxfHeOin1ZdV+lhQr/aOpfz1XorrLtHxBqDvx8q4uWzP02A+KnnUC
ClVYHgm2+jEDpzOxyorpLyX1KYJAQSdvh3kvotAneR0VgjX/leQjI6zv8saDRgsF8ZgkqQNSjYjM
ZdYhQYFsNEndNOD+hFDkErp79JhRexIQNC+iK7eLMygP1GRJvBGQ2M3g01UGRfvkeNpnxmHscG0t
kh/q90j6KJhf0VAM6G+m7K9ov9ZOcCXjK+WOkiF5wZEHgdyHEaTpqNYXiTSMWKdb4FgQadi7vfwz
YxCmFbKfpp8TuEojBw23k8hWo+JN6SZtXs2h58TspZqqOdHBEBzA/TS9sUGwqJ64vgELBCD0nD0o
z1K5xqB1zUZvPvX1JFjgvHYpfEiSJ8/Pf2vsNNv06S4ReTFKwKI6aJt/WXqWktOi+us0bYfxg/0E
hErsGaWe1YMJMNCxNhbXINuzg7U4ffNg9+VRlH8qdPpDehhAP1sfkYa9cAw6HeorO1XhX0rfJ2W5
b6i+UV8UdFHt/I9rQ+d/1rwp4m4np6Bywb3Wtz7dDNU9ibxlQE6rPMzyQ2aoRa4XN6+G9CfXl846
EWRn95buV43D2NohI5ffQvAO1hBg+HKay6ueOrnFv0Holvw19WnKftmhdjP0yeupkrhDP1ThoCaV
C3WZiAMLg5Jdc1nmCTkmBpgMWJKxKc2H3NrghTpffdLelfm7iF8M4ws9AXG0V/ODHSM98pv81K6/
UUMn0EK6Elz2mSNorftHFD+Tl+2Sod9aJ/rHyBUo4fh93jqCkjoWXvzxpeYEtG6DAGTQnKbasSiE
qbK7aq7e/amdnw9bSX7vVoqIhYKwO5WGO5801J5P9aZEBsnqahGlvuNhaPuZqzFkRACyiIjdXLgX
px9p3a64TyyHNDu1TDg5DvimMyW/acyR/avK7xoJi7FK20z9NdfP+FtDHSEL21z5jK3C14r0oPYB
y2pe+zzWb8g9TeFFqF2ZaclETFn0t3T8HBETqRbqrkAyj8tyTmZX131twQU0DJLMF5E6J1PAtSKJ
f1AnuXAMhV0jOPN4YwwZYanb9TSk+E3nJIR0rNTEm6GpAytNvDRcHJ29DqYDSfrVo6PBn+mhQQcF
1e5ZJ166KTbmEujR2xA+FEDo0lA9neueH8U9qma+tX7mdQph/aPG+1Ei9iV0RbqSJHfxsbaLeDzG
9UbkF8qyfWYQ/ndU9Ndh2lv1RYz2IWRG+NBeUM7107sugLfd845Y68UvY4YuWNp/KoooE2mcPivA
rrfmpx844Z/x+FMRywjeY3fhMULgSuSu/GAeGZ5BNRszBBd1GniVEVwPhYH4Kem/ac0gDEXjaOPD
qH9a7VVJtwNhXvqwq3kt5aAMb9p6ivuNlYLwHiUogVClDXk+YoXaezPGf2nyr0IUNxIIM/pa5SM5
k0OHVx4S2ZgfU77V2q0Yc617kungPTqxcjs7cMkdQJ+2pYivOvsmCXDL6mVcppyOpdoyrxITuFju
0L1oJvvg8+dKfeLbE7mosyMhLh3q2AwyVr8x4o3hXwawLo/AaruQqDSVJXLOkxX7WX1FmAqiqxf7
NTmFwltcfQijD5KmZre4YEmq/I+j89qNHTui6BcRYA6vzdDsnKS+kl4IReac+fWzOIANG/bMXKmb
PKdq19q7PoaM8cNDFOEctxo2vYlzpXEa1QvUq6meB8llG0ec3dr5zkhsiInp7n5T4LqhREBZfU0c
kMkQe0HrU4lr8jltj3P3K+GJa7jdG16apUeW+lwPQJaGOWWMoFc/y5J/FBKmUq+iJ41t/mFEX5WU
7vXqy0RiVVbbASMIuzSuBc0LJrBNVTNR54ICxWg8wTzWPXqfn5PP2HsV2C6PElNfqPak/1x38S7d
Lsl//y/aXiXzJcrgYpGvnbxC0ObMJYmZ8+bPnNfFPyk0NL168lQVjEznHlWQvT5mFJ3pqyOGxdI3
4cZQRSeMz0ruW+W1FS4Dx7RwIMMAXewot9QU0L4axz2O9cMU7GNtb47O+CMbm776XeRik3WpY0K8
j4jntJasa17S58xUIvpZ5h8DKKCnmMzro6wApE4+kAfmZQapvLI8ldu2vBp0mIn2E6JVi4lki885
Zd/uYyx8ktsL0w+UW2FBQVi3sFQ2QqJxjVBgwbkOPa1gXTrDBGm6xo8ANmA1a/4U/bcP37TloYUD
Pz3LqNYWD1VDiNiE1op2IIWnMLdj5HdcYNYynKQn06WUl6/fh3xbECx0PgNWAYhdhgpF7qm/67xC
MWP8uBg2FligTZy/pLorW7aaHhgkjBojftKC3rT2tBi3aNml4akyn1m/LykfBaeL3ms65XxiXZiy
Ea84v3guzCtzyp6VQtl2DqaN0p8H4c9QzvFTYN94gM2pAYthFJqowGeMzKuWu+acgA1Po4v7jMbK
bLnuNkXeMEDwmcWVLy1ieZfENjZugbMk9K0bw33MRKKwoQQzG59Bqg2Qi52fv6CVn1X+KMXV1Ye7
we2Ed9ZjJcM2YrdVwYrCmYdmIc/gVgAXcE/q0UkIAbd/CScIp0OIH3sqJu4ZV9LdmYli9QhSEwcS
9vxPVXlU05bVz6spUEW4xq4EOQUlKI6HsOS9gErazKfEfOkZlgRY5ajr6lfoHUWndPsosUSte2aC
PzH1lowOxG+zrWJBdSt0COeelvWMy7UbbkPHSEY49SlHoNMUd+Z0wqT5gkUbwkxa8uJoR3QFG2WO
kfGRKJ+R+q9dvifhbo1fcuWj4xIHsGGqafXEpKr4g6llh+ZDkh9RFyAw2YwBEPwAb722PpAKigvD
tvqLypRMi/fsAAkw+rDjZWN23G3yw2L+HVc7BIyhn2xD43/4prwiHCPrYJa3AnaneC8uyqOHjpQk
ysSu2WCw2cjSIY+8IPspZQ/jLqW2BDu+Nx4G4M+4OrW/xeFUd+eSCWBQ/yoyRkEEUppwkemxAiS8
DdUn27soW3P1h49r2/M66eZ3JbjJMtnmWEGO37hEiCtYpMPYvyasxIKCseH6ahTC9/Yzba4x2zvT
S7F8qcANCpOuCrvKPkJcMQ5afVujqWduY3YNq5Auw6GFUUH6ULAYXiv1bpqUZo0va/uqdYOZlWZM
cwc/rK5D9DWkIXfbwBs9uAkYshmCCIw/Wurj2hjMowm3mcBjBeG8GRk0RuboFfFLp1Ct53/qdKjF
Y5TxaVnv9cx2RxOefp+nF7F6a8vKzcczBL1ocmPsYt65cvRbUz4a4zVNthPQSCbh0w+eBT+ClZ2F
+LR2PurOHHZoZll2nyXMM9pF/UmkEnrzJg6420W8Q4dcNzZBxRt3TJlQiLt8qSmsTDxNt1G60s9V
6TXGxYWMbut0UGxpCTwzdQ3WoVndaAvWizz52LQK/bukCudOXlyBI7HC2NEzF+jQ1RTSMp5sV8fB
7OT1nzy6gGkyHfjMId+3rSvynx3unyS3K5UdlpPPCrcm53ejQwiduIIJTv9RNInMbYP/b3mX969X
mPRJXBfcYu2q/leMyVrtlmtOJ5qHaPrMcakPVQ8NznUD5ddCdrM3/WVWRs/KZOgrO9XcRIWRCH7E
4UvTXnLjpkOtgr1RL6GNNf8M/t/6yohkAKdgPLo4fcPRVe8XPXayqtrmKUIFrEUblE4VnfAz+WlU
f+tx/hk0Ry17ZNNJR2ZuOP+oFt9hVzT1l90LzPQ8Uz1k1EOtj9o9iKyZvRXhH+GXlA24oUPks1Ow
XBeZr5LMDHSP4CANf+qPMV8k3dNlt83xL/Cp/Fq/2pzYepZuE4jj+UbxpyC2qC96c2xTnvatPjDG
v+iNLynsro/drpB3Mv/uJy9MMPSBcJdN6ltViouoeYFJSmNnjhWHG3GqtE3Scv01MW5azvLZTorP
LjmshUiUU6+P0qaQ92PywYpsUsIlTp9C3c/qU0LzXkm3PT9eS9mmqTsRCm5XgO+aJYLgcXrrup2m
2JbGvlzevi8zuxasmiPFIU8eqXmRqifDO0BZVV+35XF4sB1RbPkKDlZ+bYa7XO6kwWN8VGWKaw5X
BG7FPPARBzGZGvcG6DXC+Lp0e0O8CuJ54NYH/GF2Y6LWyen3KGGmgBSDHA+r0xjWrp6wHrq/6O05
RWSX2kvcn+aYoxShIU++xfVMOqIddd16x266mJWOO92kmgH4KLBIL6+F9i5rFaJbCs9J1EH6T0pS
5ojfDCrhxd7DZWfCw2GnYHB4YG1IRziC6Ynjs+tP+O03bcEQ5q0qAQg59VSNr/YmKFcCXoD3GFOo
V324sbkvpEqQ5Yf6Vmuvy/gps9S3dgd6mPIeZS/rYJbdpZyfakhKjRuVX7EU+IUmMl3+V0/PqLiP
wV2XqUtoIHdd/ZhJmWaJJGum+hE78maJMDZsloFmmCG1AD0MATVeAwTtwl16BpmwBdkuQH01b6l0
EObTyO4867VVVa/qL13TIv5S9P8kJrKL5GXFbyYqp05D90L+h4Y/JsrkWOboSktlJzgsA5XW2Sxh
INlFSHlYq4YtsxpSIobAZy6M5Snjc+DsyK7GeE8kZxavsXqppGPPikTWzLPah+FKroAzJrbZ2Yny
DhVNnk491M7wSzREjuhLSdNDhqtIOhWPvlT9kzEe1sGujY4FtXVEbEHTxhs1eNE111zsFgayjd8s
Tp15vmnFD/50gk4WUDemoxD1cnVh7F+XEWD5My892dwG1Eiczy3XxurcORfSF/kM+C7D/tjUp+Fn
kWZimJa9WhF2sfp+n/wvfksKQkvygw43UUBL4PfG/26iZMfv8Ck8/xr3TfAaWQeRL4jbItI3XfJX
rUcUb3mT/OblBx8qc+Ei/OiQ4dJ+a64sAUHiZX6Uf+eSiSw3EeyoAtcpMmx+Zbku/nqmXYwYcC2h
POwN3jAVNe1WWhw+HFd4oYRPnkzCqIyZ+aon1b6l39mbvWnkQ11vRV66Fs9qKbO6zEkxPyYauNwq
hR6X4JdCJEDw0HJbKf06hWl0ILFngdsP4TkkIKEfal8ZaZ9ejepbaXUn5pRG35iQIsZP3jYSLRT1
j5lDnR/MAtQBSIM39YBwZSXbrHuHG6FfmxKvQPcr97OxtxiH4EtLZUhtxNXstVQ8Q7wb/CKJAal4
6XvEaTKQMm7CwWX2ID+jtjtY1oeUvTapiMCWeK2Z2PM5ii4V/baQsymWeiMye7cRL3HDmuDqtwcY
kBzF2CUlZDwkA1RhNnBlLs9EfybTdQnerMYr8n3YPruE8rG8RR0ibLpfM4SS6kNkPFHUyAJdd+yw
GybasTH2VRUzVno0aYW5nYZFfBjMjpOnEr3gozZFhuznVkgdQ7xUC/zUHTTAanC8XgPN69c+Q74q
/1e8RzF+mTiaTJ3+Y3LVat4yEzRZ3lnSFYHd0vL+i42njBo3S6hE/M6jayT/xPBsYbmp699mYTUd
ldwr1xLZAvxdusnBoxGfRf2JCFfacxD4cXKP8Mjlw5vBfCYAd9GfJpwiCDFWSi5YdrCK6YcQ3uT6
rNZPc7qls1eZu/Gc5CcaGOJBxthbuJ/KvwKWqkx3eBlROcfckZdbzk5qtXdF3DsyI8k9462s9eVX
uDNF9xd925V3dXJziWbfnRRGBS3CM5hlOXzmEClh8RBqxsxI0fqFMRVS5cCIY19MvzNUzXQjTUGe
dmr/MvYfcgEF80lgWJD5Csp1WL+OGplI8mJzUbia2u509TrpLyIhEKL1WaaYEu5pTjExudqMfI3f
xVbfLLo6q/kjSnpTma9ZdU5VsJmdMv3kgb8aU7RZd6TYn6dfC99dDgzKn4DXRjsXU0DDAWSU7mV8
0mn4BXmRU0boAEZbyl/BAvoe70oG7l74Cc4fpd0V0RcUbGzc07W92RJWEKjnicKaDzhJ/prhC76K
Nayrzhnmp4lwEVSjyPCqif4bfyle0SG7FOaLON4CPtsciF8FxXfhWJnuMOEho2308L8EsWtpp47R
XIKm3NgwcLb80dGaRtgehqKzBaJAouwaQ/lLLVFCb6Zoy7k7k5M2bqHt++RuhAdsf3H1JRjfGkNs
gEFG/SrHdRtvo9iuY1tNfFl9zAuFYwc/8KLG2H29/r1KUNSvEwxxB1kirjdb7+J+GMNbHdL17Gbl
R0nxV0GyIoDDj9Ag9tmjjU5DzxFCRmHwQMNQjXpjlvccOqfC+uXlsY/TcWqvQxc4VnGedQXb/h8s
1LYdKyiultw4y2+4Lgek/iW9myui3n6oq1fqQ6lX2ZYNyinydaByh/80/bMidkglETamlWVYs5kp
wBUKmJQqKuen6UTx0f3G07FovBy6ZngP0/eRkqOOr4LBFHVi9+8s8/thsCBwQHpv7nLIUPjZPrIE
Hvlo6Lyk9JxcfmrvCeKxnz4EofS5AijmRQ6VbkvTTMJIE/zKqEiG3SlnfeH59hudPApv/ooXX44o
8ZcP8lQE5vbj9KXqr9HMDxx8CAlWEeMiCEdzejbUsfM2HlxB80irjnGKqI+lPKCRzqrf8oso3/H4
PRBXIlO7ZuNhVN/zZCfNbwHZI616CiUnAY9e2xq7H7EEQY6ZzxKQsr6sJuz8r32vi8luIMAYYMn9
Q4EOqXgEabqy2F30k6qfZ2WfGm95xmDBh+cGV1Be0WiD4tKxQ5QJkzo7AmIyTPnCe2lilhaeBVNS
g9t+Md2F51UvBnasmLhudoKBsQBV4F/avKgGItznkhH/EPwp+VHUDipgAnboAYowesUTpkxPWTkU
GbUoj0Dsrs100/hqdNJ4MVLdM9ev80cpj+2qx7UHXJRZdFewgckULhMVTspgcQ7vU/2oUo0C9tMk
harcrth9S8/d70FMMP/mYbHpw/2kfEijAWzs6F8iUDMZK918STAvltlbVHwl1k0r9+pb2NlW829d
FE6ypIqTFjlAykHJgQxlPk8Ky2ZiX7WwCfW72O3GtobTyrig6YwD+TAO0X4YkIs5a/vSlgASV7J+
9St2Ye/0oj8rnpBeg/JZwlvO6k3DE5BA/MuFmxcHAXcWqQ2qLX/Jsi/RxrEGOwX/LYQLfWMOpS3g
V2u/a6IdmcgW1AVAfIwaLlZ/b8dD0547/ZBYb+QvGR9ddMsWcdsYbIOB4yJiaeycfsw9cx4IPzws
4lEafmrhXiZuLB/5WCGw+3mL42PTfArr/GOAnUX4Q9rseRBMLGta7Jj1dx64+kiFE/4KkzuqP4jH
WeBpBDgoEj0XHU4kfVe1tdFBbnoECPUtlW02mEb9a8YVAXruYSCQTmpBINjrrMDQVE9D+DcQsZCF
d7O9YhNDiNSGl2Yi5ueZGgYCJw1E70+QDdJISgMuuNByQv7JYILrGUh8IJ4U5dNoHwX7xoXsNKQn
osFGnONZsFfqPxyduvhlzo46BR4OL7n3JMFyMOzxTf5M/SUms2x4DhVgqvUyUZYJ8kcsV1s9u80Y
7Tqo3IgfRZFLm51yjMtGu1pxReaYVoKbxxHDbUm+nii/doG/ZkORerm8zWiZLdxiT/VaHovJY40C
MPVFJlPG8NVmX2L1YThhpIdIPTM3wsP3VacVrxpjYs10FulKB6irp7I/jZEz5fu0cgTdDfH+ige8
hmr50SJkpuZrpD3M/o9Qh8q4TuUDPJHDoM6PXMlNwmvszg3l87Wv+XuYtJLuM7CzXgIKrv0iOta8
522eO5F8V2HLl2RcL6Iq8ufuUXQPeHVHLo51vevYCsIiTqSJDzN7DSO6mk0m+bgYYENy4z5MN0R8
c3FS457LJ66o8V2Xofb+EUFl1w9GzIw0GGHG3GGljavMXGp7tZt3PtCTKqFK3ofyIX3k6b3rB7v7
x26tUeRTPSz1u2Ryt/bTFnu9K1mg7M4CZR/HDwiikt8XKYf5OHyv+dDozSJetRZQO8XNKkOXZ6Qe
FZZywHrHg/2uH0VrW9SXHmw+Dh9BvwskpzAOWdddiSxzYhSjODSuQQ5g1uGr2bQyg+EtVu1aRZBa
vJXLn5+NEYJa3/Eyixllj5c2JDRvqt6NXwdzeAwlryB6wMJ0LTnLyY7cuWD4JfehbVjtGsMNhkz4
TsJy03rCxfK72N+mifHrQcu+UgJPsum31K5pxR2NlNR4JgBNR+yYmzcMRIdrGr0H81sHws6B9BZH
v40KZErSYu1VrbNYk1NX1lag9BPeKRHM9arE4pu6Q07hIjLYoRTET1+C2GCGZeKdDy8hiZPPKIaJ
VVUCym7QRzTHAsgsfNhU2Tq0TaP9m8ntGCB7Let3KvYLUwwz+BnFN1me3VBNHL1/p1GeKxV/IXgJ
6VARLIaKCJXFnKvJXtDc4VXP7Rkfd7THIYRoW2UOl3tFgh3Er4Sab341LEBevpDrteFHgqiYXAQ/
+qdU2hf6saY8nLTXMT3Mgj/xBckzyWASE5BSI8DzuWjpLS2QwSWbd2/uaKV2OPf+jSLCU0dBa5AC
9VCVU8W4qrkJy4k4I5umGmMJp2AReTrRLeQpCfUuEN2Bz2CFpVU3EdfsOqIaMYddRWSf0vjNKbNQ
EUg2anWukPGrNS5Tdla1hnOWfXmhn1OM6fLnbJCBgvzeQczlJ7naGFReMzQsaEK95QFXk7Mm7kJ6
fy3VacpJT6g3aD6t/iG9xsk3XLcguolmi+Gb0rzXya8akx16bpl4IA3K3bOq91ZzkKsXmRsZc393
UKcrXzKJCqp1XpNORub1ll3S8NdIcDnqcPNTKb7ChwIwonmy5ROqGgjAgv5AFBaZh+Ih0E4Qz+ST
Oh00FKc9+sKKXMD9c75UvAfZBHowPLGosJHskeqLpw+W00zdq6x/YWTzFg03knlmz7Wg3lU4aLXs
NrPQO/MEysZfW8gq03/+OPTyOA+Aqss3A5ihEPprbVZ2KTLWCYi2YoOuJm5V+ZE3b4nQ7LTuiTe7
id+DQuPOgjY1boPx3sc4ONGklOExo8eSYQpLK20XcAEpOfftX5gsbgtUJ1MYQAlO4ewriQqLHV3Z
ZYts5goWwmFEt97aAiEVFWCiSnmWah9pvuvLa9OcQqwHccxtlxSvGdZ/C/NdLXlCcM3gH5XcJXUZ
AYxIijUxVtbRlVa8GalFfU5yZGcrI0agXBSg8XXyRiVXpR92deTVzN3E9FbAkQ4kIWEJ85bgb54I
K/60SINjVMjEtj12Q+pk7SOvacc4FU3Nm0IvQbMd42ozMm7E8UBeUuqwKZaLHVwt0ZljMRjC+DcG
FcQMJpjQNzgQh+W0TIFr6lArKBhJxxlGj4O3ySbFd8NZTByd/mnV6XZWf2Jdp+yQ4V/gFmevmRmV
6AvOFxQXB2dlwZRPnWOoRRz+WKeQUCcyFHQ8sCx78eWkRTQDnS1P2MjcBLyrmP6VheovyX2Kmaty
caTwPxgMgKuxjsmaLUvY8tMVie1fyAa9gJntVcUCwMzgW9svKSDvoGnTDeOKJNnl0bibLa9dTfmv
4fzbmzcMVrgrb0HDOcjklmwytbhZwrsQfObmkZxFe5pfh+CWSe9q/d4Qmkd3sJyL4hwlH7J8q4iN
D3nhGm69eWIEyXCFcoSEAiKDRzJoFzTDWs65cv/hmbYT6UXMHmr3sSRvknVqGaPN5lOE1mHkmTDq
1urADon43JDSv5U5HyPurTDALKQjuSyLeWYf9zZC9Yrb0+q/r0QoruY3TczHvFKyUXIggPjbqqgZ
yScs6KpJS9g00kVsIJhvY9ZvxnG9wYj1IJ4z7S6RWR2CBgLwLQGWlxW4QyGyo4h/ArXBkCd+hmY4
4BPrMKyQpEzCmOzp2C8qTSFYZP1Cx6eIp98auGfk0p2IlWeuYAdkezR6h4JJ31KrfgAAO8Cf6Mb3
0DAia7uQE1s5lmPN4Lb+6wiZM3gqiCnjolaZCMbEV9Vu3Te+KHOpAipOA0VNHIBm+lpzGhO1huJ4
SM13QsJx1pZO0/yru3AbV3dT2GudP077oKguMcHaHd+KyHCqVmheh9kNyBWOm49y/dHXD6Pt3dnS
uQsKZuG6BbG6tlWEtpCQbMn7Stb4IjoCYbvhL1eSc6tJvwI0U0SAM4CK3aNdCuaLol/qzCCKhguG
vBBN6QBPJ3zUvZNBI6Ca6hY2Oo9rL+pw3zH4SAiNkuMfnBGbaq2ZIvj0naodZCYHIKmBeguMN3M4
qgnH7bhV2+xQv8nUNguD5BLTa2dodph+GMP/Zi0/5eaMKcI42UEIh1ZxKiJ2jJTEbCq3UYgIBW/t
hWAA9gLwQDzylAvCz1HTdJN54bKgKFL8MdY8ttLaG95U/RqPFjNjgvFI0Ru3FgzNkNu5+l2WP4uY
4vxfyB/0GibLbfUFzXgWkrcI+lx4NynpqM8a0+thfOE/4xCwiKHoTmp4zA5VRxyQshc7R9Dkkxh+
isyrKygV0Uaku1aKdmEZwbNgVEcjohb7PuS8BMdbJLKW06MWEVeP6CnCBJrYdozy26hmr5/+iJhJ
MUc0AGrIMcz1jV89Us6Cuh3EPUuBD2lhYLgaqdwVvuw1GYzQAGoysyGtcrpL+rdSkhyAWBXv8L+0
3RcbwkjtnBjV7wltUZAOp/GRyGsE66ZTEN80Jwv9kMFdhPfH4SXobkv0bcxXCmRZ+JeYGImQQEyo
mGx4rWqSHsTXMk0IGqPWIidXtewQBSDIj/n4YskpxjxKc0AU2Sl5mlq+BCl+q02uk3kFlgFlTZJC
vST7An4O+/tQ3dSa4D5+58w2wQGwyG06Ays8rLbKxBw90lEkl3Wio/UGTpAUiqMwEd2GwaspEBgo
OyLnt2AO5P6PmwRxiwyViGEFR1bKsgJSqKJdKu0iTSfy+DkFwGckdDK1Yhzzo/Ks1/gRSqP1NCyS
H6bBnzQnTo7yN6UPS6f7HPm0HtCvDf+tDnxVvIrzIW/2019OXJ85C3YNLrL2skzZpPZafRbQH5pq
HcsCBv26LCAdzNUCkJozTVMy+BKGoQHhb4pRDbpzOv6oWk0QMcaBgyGrvA38tN9lxVx6zSzLqFhH
r0HUUvOJiDiH+EjMUIZmbELMU5m4uIY5bFOJemobLTkZg9CUrTtXjE+wB6wpIoPmg7/loIGhWO4M
+TUG3WexubP+U3LElLLDx5Q8OhICw23dneZ+L5joSbv8tRD+9eHX6jHgXzVAl+I2wT4nL6slFmZ5
EWIPlDNk9qPwCNzw6ZjV3YhhJ6ecUM8YoR7NgkgthZArGSvHDI5UCuINc+cpgFZhLwI3DG0QHW8R
1uclXQe6ZJm2s+hBQ3kRlvsM78FsmZ8zTUA39LvOynCpozVJiLFRtuOdEmZgRExd17Dst0CXGY9G
+FjqAyrurG5TkwB/XKKrMB53F0xLkeIVspuJXo3JI91lk6tn1yw7GuGRBiIk3owxOkbx0PQhJ5gz
jf17mJkwmWiYk8OmCaMjVPOlr7bkvWjplrQmbCMzA5jKn2VPVuA2ngIu94dcX0rZrvD2FAVj/CQl
s+fBFdovUBFf/DlDm7yLTF9D0ZsYtDADxvcCmWFV1ODKV4mLtOouer9rikcHEzD9ttTaTc1l1P6b
YyZ2R7FKnExDh6u+BxT2qVm4LTo76spTxiC/5cAWjf+jRWflfREvbcucQt7KoXWkm0ahUzkrlmir
qrFTN8sWXh13gzIJEDJPmRYoTf7NyeCVzS3MmCKFu6oWKS7x5sWPXAy2k0blcAllLPsjV8mEqoPX
tbuLjJ3V6l3gA5T5wFTTbpmM58jFr9XwtxBv25IPjuPd0Ug5nNxOe9RA/p35NMWG8vuahscuPhnU
gbJgUWAfI+VidVfNYLwiHqziORmZM9NJ69U7+7a2i7jrA8ytOCHrkmjFLPTW0JUpO+XKrVH+IsYS
gvSsIuDscW9hedTyT7XP0eAKAO6TFG0D8BCFToy/opU3YcV2hjsesKyjXDqb4i1LvRL7dvyvTP2e
AUuXAfL6c1LtUemk4FrCQ2TYqQTjx+KQmGkmm/bR9J5CrDAOEILMIW5IFSO+8SUxvL4NnSJKH2Xk
ztJ1ik/R8g40EFurot5pzUYlrDw0PPbQv/XzLdTONVU4GfLeUvhksWBmUjQceqCqK6EX4FvPXwLt
34LG0fPioanjpQ5lIjlcQe886M2BJIIYFTwoKI7xbkGZSTLIBznW8h97b7xkNHFvbqVqF0dM58Nw
L8bXaPxOof7lij1PY7I1NSYIwr+Og1zC0qqHq5cTFGDNn2by0ScXMaPw9XCa7Yb4vAR3s3kYKYhK
AfWzLg65IJiRmgzhSTvbMeL+CtVVRyIzHcTjN5adbNkFwT99PA0F6BBAkLZutIJUT9S78GZZumOF
74mO7MG7orJxGuXeoiPGtmnXDPwKphSRnxt7g9TdUpIPocAAW6Ox4N1Obqb0khLZQIqO1wmLN4OD
Zi2hXY2EhkzAJACegTArKc22ThpGbD8mjRAu/Y0BtMB3nXZ4UPnAWfnSYWbgToK5dQna0WFU9XeV
+J542gX6vg7+TdNBrYVf5uePoi0YRev47LlEStMWxdIJOQpaM/V1M+B8If2rBIMX+KVl/NriLkp/
pPi9Z4Q2GfOuH/dFM9KEDp6Ri9tBZi5BLR/juxgRBquq9MqcRO4+bz8SIcb8ZDlZfK0sk7RBzQBN
R6GS9ME3ZWu3Pr3VR4s2MEkFrHKFOra8iiaNtzhEDnGIC7NhOf3sAWsqLDw5FIxaUG+AYmQBxFtl
/ZrDKZl6poSY2KSIEY7lAnd+xshwgRQdOwWuLETgC0j+bYbT0s2QJQTyo4j3GCtCTbdVgmkCi5tK
mdrDqP/fre76il4sDHTHoB/s+84Tiga4Hh9NO7XbGv5El/Gpc/MOzHkpu1K1fSvITMIfMO3MnogH
SSWWAEfHxI+x6JtMbbbV8tTReSmXw5cFLMZSRuJvybmmRARvTNDxFRkXHE9aprR7ABjHaHU/XshD
Itmu7gx46VUbeY0XYrojww21wJbxf8uD04gPbYpcKzFp5Z8Tj7+MOjj0n6nI0ab/ksBAWEd8KtIe
/z7TmrwY/zDBIae1wSMKcqeadFY5ZdhPjNkLdeVDw9GaMYkyH0KJJpttR6ymOYdHCnEfhGRj4vTp
JvRH4o0VgP/Y5NU2drRjVOeMXTGuBHzMmOFso+Moaps3ASatwRreB3uj/+LeCoFfSgwMWZE4liE+
Y+ZfhKLhqjDcJQDyEh5ByyxGrW7Foti5VP/DWZvP3Xetk+w/laQZlNiTcnsEikzjwBG6z1kkaENV
jiFvZ2Gu9HC4yzhoSi2nM8T0wCNb1+yf6dDnmVUkXOcDD03Z4BEPdx0a+th95v01VYtLvwh2wuVn
YPq2wKy0Zj4X+nMNWRCtYwZHMC4Bpt3eNjNAty4l68liuYQK6hFa0VlnumHU3/yFt75UduLyMZQY
OtGnmtzr2DlmlfMrRgPGOsWaZOyy8BaOF8kSJ3LaWAczP4jEl+m1te2z+FIPaG258GE2s7wZCKw1
PiPGoyFezBwBK1FshchadviwUar0Ukzp1uDrxXGAqJjynZL0jsmrLC5+CLc9lycBdMRCvJOJcS7G
74rOfYaxkQac3oSDc5nzu6tuL1/I3vOWBoMvWxgM0p6bjOjr8tGR8x6sH+/EH5FCpmtsVQvmHnz8
XAGkF8K8Ye3TPhFzR6XILOR8ny2oK7Ci8FNl/8rHsGtRDdcodQu6QJHCrZAfU6a9gkiOeVUvWGLW
RM7eiTPpWDfRhU1c1IMAwKR06nrnSyPqr1ZQ8jbXjC5aXu28cnbPjcmvMIioQI0lg1u5u+tcj5ZE
szvQ3dcRe0pHwQ77v3zO5k3TD5c4St2FDDlLtGjhtmQWOVabO3QWW0GhSqITDZgXUVsNPeOxiEpS
ew2wFgYtp2hsDo5UK0f6/5c0Qq03SXY49SRTU0Q5FvBD0bNihzZVwFKQKwW5LCTXkunGsjTcaqYj
KGS2Y7gidKkn31pRhJ1A59tzgDyVcdvL1tdIkxrwLCeq9LcwG+PuYNqq2qasOczMMd/YIhbuUqE9
UNK3RKueEU2mxGC3y2U0i8HrsOJAXm6G4dcgv2+pKZyjmrQIdP1Qv0hj4kxg3xmgDgnO3urMRsfz
lHBk9kn9IG27fN+XuqslLwayvtBSEc4/Wkwy738cnclyo0gURb+IiGSGra1ZlmxL8lDeEB6ZSSCB
BL6+D73riOqqckmQ+YZ7z7W/pwbdx6cbgKPpIV7b2SlE1Wz4xcvojf8m44Swb7TQPgbF2pMQJIdt
JepXEkWQtWuNk9GJv+WUk7ATLvrYVVXXN8+/ddKFjKMAY8sYEgaMn+45bF/84OTbEvnWR9iWd/WI
5zCG090Fz3Wnn13E3hFXtuIettHa9a8KjRVhKDms6/JF+/4xjcNdaStkAZxq5fSYGOHP1KSQ85Am
j+pBtEQFqmsfYtYkfwkhbNTcCctFLmktVqqrHEh88t1D2vk7nUVs0lE2NKDjSHnAvIsyv8Opl9L2
OD+wWu9lRuu6iBq4HuFQO25Gh/tu2e850ykr/+p9Ru2Z+ztUlFijCdiGZWeMqS9Vu3xK7pIuuYfV
RP/waPLc9z3wBdwdMv6cEfNGcT+xoWnxl4NGSuqLVWG5MdwVihH8/FX1zax8bEK0vj9tGHwTT4aE
i8AWU68clomsCtjXhmvJcG3CwqYVimocaF5PehNJQH7Ld70zUPvavDw2Ywqpq0tBao4VUa6Z99Og
X2uOymbgDH5kjSlYvyX2FaR8Ez7ULpVL+xLiDsroXpKj3SOMIQxAOsyf/2XYw+04In6EPpjtd9rH
rMNOob9stRd9kUb1/Ds1X60DUjV+KnPEwBorMOf1EoshJzDVPXgQgoBMJnWjv4FzT7uf0fkC0WjS
YK0t+2rAx5gRUMHoXg1sa0v8ah73clSC9IzS3cw2O1mWvzwYiu+sBeknUvESYQroLQFVXSPsdXZZ
BRq78R/mNDvAK1xpJF3G5LLXDuRjqQj+iDgqMzT1Do69OARxxlUSxsPGXCS2iHLYs9u/yu7vcIw2
YbueZfBvIHWNcZa/pfK71+DEkQwM3ryVHpxpNKqh+zySQtgy+J19VEE8jBZG2TG5KLbr/Eaey69w
NPdpBwec55qJLIb5QwCBqO0AnIt3h75QWSuN2ttt3pOhgp1zbckhUVgNa4xITTfAvfTv6uprdnG1
Mt4lmwy3m7FOarXx8C74JXT94JDhQDRZD41ls2nxRIuy3U9uRsuarg0W27V1LKbnKO6OyjFZrYiT
jT2DqLD70j1FRblLK/b55vhhD92hDGwgGP0qwsZa4h9zL7WwWAWiS2VAQzbin8FWMRcGNw809HJY
B/qoeM8aF5EXciQLR4xm7Jjmzk7H1b4d0M/b07ZEMklmzDqn3vOQNFpBuq1JJIva5mMa/LfCmxBp
fUsmkCbgWj8iiK/7V0r7lLmsnzmsirC7ZIOzstl694Qghsy4AbrdpQwoGgELQcvzoorPAexJBg7g
6i4QPwjBuQUuTXLHNrEzV1ym9zqwj1bQb6b22Mqn0eqXzJGfzDJ3I/VsKy5j1j+Z1DzV7FPUdds2
9PYNBG+naF66RNNXvOHdA71arH2qFtk0a9MZ9hPFSdhFkNNeF6mZQVVI8OqdRXU3YFvL63ivveno
iGBLbOK2WboemHWU8yTEkB8Q8HawI0/jYwZivcrFO90WqhSxyRAWCp3e0vg1Ls1HN0QGzEyvm0hY
ei7QAjTUh+V0iQQxOXio8LnuQwPcGWfXxIGW4fqrIuvVwmbLfiLtm33Gvsxy8IpG86bK5Sb6nxfq
ril6edGHrUPumo7kUzjLx4zBltOuA16x2vjsyyfHy4BGs6UKrLNOAYPgDJzEuVGMA9vyb8znTU2z
1JnRMUzSbVBUj7qtDg1wBkJFOU6R2IE5qtp3FKd0A92FDz9DI+Ugmhv6+eLIh8GhBAlSdtcUVQYU
skBRK1bhuYujU+Tnj0tUaTHStxmwKDG7su3J8nY7kkqdRfO2sLKNg2g1zMXGMv1DnIJRow0WDARM
bhJM8L6wTsBmpbo5FBLhS5ZiH408JETkONQ0PS0/5g/LnMBK7zU+fIVsixXi/djIR41TMwbIU0Wk
NbA1jBxWAxTFPtuNvcfyoK5HtIL492nXhS+IK5HbSh0C9KwFJqsaZpaL2x3IB5TjbQSXxvPhsVRv
CQ1q2uZc9YyKuJ+qOj8GpFL5bXyikERRF51TzC7OUK2TlH2VEe/Myd+prl7X1OWA9pHrqksXGS8t
7tuOrcCIAXpmVDKVnMVRv2bRrwdmISTrWaW5juCniErzDrOVXdv8CpFg975d7BKHuYqODjVZR54H
qYkfynOwkr16HfkNSD/5DHKTdwTfXY2OPMCM6nxHzcfQ/YuyN5OJQxWLVQiKoQIuFcodldE2jea3
0CPbKlniBMtVjNXbtb9aQGEJ23wtbmW1ygU6P/iEg0Na7ExxGHlPs2swIiCWxgX+g4Jj0Yr4E0Ou
ChyXDYg41JuewWs0xP86hea3RNdYtrwKSJ1hQ0TAP1qEFcgNds6MkL2gFMOv42TF0fXCH9v5yiVV
dWxcSeM8aXPcanvEnG6uJ0r/MTFuRkgoRdeduuivn37KdNVxOWbxUh+ZRz8k0zT5UO5LNofrWPxq
75eE3Iugv1jm9ar5sz19HyOTGAvBPNY+NAF9TtGuQfCtbJwmgjlByT/Vsp8tuORjyeaYdjLniMDG
a7DDheoGZK9HF6egD7Pvw/rjNEA1kSa1845m6OYlIYYwrLtMiVVY0MlHq1wBrQj0/O4jdxowjfZm
eppwwtTJuE0MBpuNczDtbl8XydFlrzq2L4469yObH8EYMIocHNmsUbE7eJCG8FidceDtTGEg3Qif
YQXC2MZcSSmOomFXOsNDzO44yPEspBhnrQAzUUU+SrT30XqYAsloX/GbCrVui/Zznsa9z2QlGJqt
N6NJ83uuCz7tiVwFQAjA0B+moXn1g+KQBfNzbDFD89O9gw1cQmAeBPPKOT0O6KbFNK8sDySDl2/h
MG/H8S0OphtFHxNSsc5DaLU2UghHwoFI3Qr9QoEDPTiEsGYE5vcYC2YfkZ0hWzCLI4OgGFUqy1kE
yVZuAr1Xl8k79/TMxcDrE1V/Cmr6nczs55glX09wiWLSWczNtqrFU47EoQ+t+zH/TuMXtuRb38Au
AdlRNS3q32X3AGtm8KDJ2ceW/9tQWEfBibHmPHasXBzOCI3IV49QVhITSXl+VnV646U/T3PyFrg5
94TlVfej+WoylbeaV4ZNO18CXkUQVbOjKhFrGc2PJPAnoH8D3Ps71Vv425sEkV/S/aMTpHqN7yj0
MRYhM33UCaW27aGIqUAZ4anFZVRAu8/8ozS/m3jfcjfyzB3dKbiZZbxrgUOXI5/AEmVIlxDN83EI
x58uZ2CPvS0nmyUhk9KMOSXB907ULYH70dXpVrIZniTO1pHFknm3xOEon9sIPV+SNT/VSHanR9NV
qGIz4TsQDKmHhHqE4ycAJmd6f5rxkTHFpwguQgvpgLTZqzAXiictNdA417kiy8VTmt9bYOa7nu4U
LYGLPjgTPy6Cr1gIrJYN1g74q479NIp2u0xhK8vrtzYlGm4ssHUx7Ivb2L0JvLUpPKBoOpgN9a7g
sq9ht7DZfEh4U5vGfSUZ5AUR53PU4c3xyuXQTqHpEQwu+yc/g4XH4q+zVz6FqkFoDyuyO1Mwt7IY
GVQMN6PE3grDPI2cx+kEJlL7f6Q8cyjzh7lYIBzWzsAy/sXMBEaEfa2Lvh3yzmRsxlJempD5UjLt
M9avISbeMqsOscNmrmvZNZf3HdFgBAyj0Gr2pUkyHx7TSdNbJ/63VenXluOmNCwKLuJ9C9t/LRoE
jtTXMo8X1gsLsOZox5cKzkkVD0/F7KwDlbzHQB0DWRyJlb8MbAzEVOyNlqdtyX9o0MvY+Qt/zFX5
n808npLWZyBU3wPYX0vNq9qJewmPzxqntWb7by0GIT94cxIa17E+VIAimgJ5ih3+doWbolntge34
FyIIUzxtZlS+thw3RBEgKE/nBycH68dnKGNB8Fe1rnV46vGKiXm4JRTe84RvKgf/UwPJkxtemb0/
xvgWunmblzUFO9Nv0xMbYb92DhWcGeM/KHggPIVezmrFW9Y+YzQLc29fa4lenZKwMItHUhyeHP1V
F696mI+Nw/nYuA+hLbh7vpYwFxcoX+2szBHLH1hn0YXHeZz2ft0AkwvNte4YKyVY9uMhJCsAnaLo
oBKV5w7KQliE2B4om5vmalUIWqp0K4jYUznSiID5adcfbd/jColJMukp1GgaXBSrXpbd2snbeQLB
rweAiATvpHwVEVKUJUWEKITeD68SXFKjJzwEy6KvxYLIRAoFV2y7m9w66dl7jdtup2z7PKTB1mbn
6FbJvSnqQ+OPG6ftjmUnkQEhMWNk+ddE5VE3PIfLJagV3uFi4xBqZU8sRHxvo+v2Veefcfk1d8BN
GrkB8M0xxJapGjb2HB9KofdpPj9Fdb0O0T2zBWLynd87M7YvnM32/GAzA4t6f83FjL6phG1EzKX5
0YWbEAVBAJ20Ef7ZUuxJcrHrkauUxSmNuEzigfzeHx4KDD2k50ExHmdaKOiMReFzB7vnOANTCcl9
iN29DmEpsoSREEMa00ebw9hwyi3OWH0J2PlrslmSNN1aZC1hlnD8pWtYXK7egfQrAOCsRFgAJqTZ
Cqlxl4UnkDTdIJ8jxIPctddJ9StdYSdwY3YjlL4twKDZ+CrpSi1kmE7cPBRJsM0y7zvWaDaE2pnO
zIG4DrLr0oNkQr3Tb7FGKFi29ShJPmqUcSNi71noQ522SIx/4w5Fvo9Xc5EidGhfzHp4LAX2FFM8
2n6wddsaJ9d4GF2Q+3lCEgTbb8M3T20Y7SPbX7uDuhimh3EOcgcTVX+KMaSdPeMs5mDbm2Dt/lXm
sC5qDlOUigUTw8HEUit3sUIJS8ntNu1XqT9aJNJV+Oky2u7lfAtn1tu+3BIeR4pzUXzk3MhJOmHK
GZNjohnQZt2X5yXXmvX7qvB6LD4RC3jH1IsNKccALdxXf3gM6uoUh/n9WF79xVKPKTFIH0RTHEoc
wgMbICAITNh417TmfPSuC+mkgvOXZzvZvBdzdvS7ZweCTJpPJ8we2wZPQ+iNj0U2Y+nECYBo3HY0
pm91n42UfwtYQAf/aiQDdq9v01QefW1dLWK2RFy/OgkzstFbd+iB7iYBTxCoq6dRQ1JYRm65OP7n
S5LMwDTKi+k3aBnrX6OJWPZp5kTZt6kk5Z/moet7F2xONr6jsiMNKWYupNKAYYfTRsRQRdssJUiJ
NEsfeIWs861AizI352aqnm2TjCvUJ1VWPoUWHAL/lMcp+CpVEn+XGxQjzkOd/sSVTzeLqC9hS9O4
xYYJ3mHEITlIQC6N+ZaUTDEntaiNgWBAvHXykhAMpPzjT+8wTYdWtxZRfxCTx/Sn3uZTjCEeEHhn
nRqFXyiUq0jHFjoaqrQ5PCXVcHGQAGccbYboznHgPdd5evbFtLFyd6ernvuzx2HhE1/z6MqXOXoy
JsqZ0X/sAhPrPy6Csn7OpH2cErUPcG/NaIyVZTwZgY9VksEwUZf20D/mEKfbBCZ/OIf7KUbWaAO2
XmbOZC/kBhZMuimj7U8xZOV0oQUCyYMYzUVdHvNR3LfDe1h029jlioQep/32viMVMeUY4u9jyYSI
OymOixG9qQVkX2tLfb4gvk2Ornib9+XeNdyzwWWt45in3tsaYKTSEqAkGUHuSGe46NW55DMbPa9g
MIlWgnx4Hl73XpWLlhztnJ0xXuwws3OAm/G+ET8ToREWe7UiE/sQCkoOsBj+DOnd9r63pl1j8EeW
FiYL9Gcu/IvIB9g7JaC/NFhcmTzPU/uHCG+nUvclaVLFdIFeDFMu+lSNwhFqb2/J12CJ9c4Qa/bI
qLKlD8a91IX6kcoPrQXmMjfk7OJj/Szo09TidjHYaxSm82EZ3cMQRTdDql+Oksepdc9TJv8cH1VQ
hTZT0Ct6MwSpnL2p9IL1EIQWgx6LYWVP31hyQ4BSBW3rz9zbQWrzQvdfchFgqxL7oxV5hM7XAHYD
nItJk7wwSF7FMsabBSz4jjvtrq8xDqUfg/neTtemnrdDlLOnIyhVy/0S3URPeWfbycb3p98ubjn1
KFWbtiHSEyq6WVEdc58MkNAhkaOBUfSAc0rYTFbuzbq4tf6bZfPEtBQPtuMDVIaPFEFl8pGIjIqE
Wk3nagRsw9M2uOQGoDwrOwycVRNsB1/HR6ewzyWBO2CaHNTs/OQpIL4hbv5NtfXqhMRh0+4bpb8v
OgcECezKyHS3ZWDsGGDeU2PvXKhUWSC2BoUw472NtvQtq6xlvYeDAUMXJ65RqEOaTSwwPIZN1aqL
2WcW3VWx4NskvPmV1puJozRGejAp56wA4ne+/Ow7fTA9Wu3SXc1FfSrh5tksfyvjL5K3nCg8xrP4
tDHpWBUxvzMCH2KPaL4YGOLmd1B7Gh3YRtycVYajs85uPTk+rpSEtVaHPNG7oPnS1Pm9mu+H4epR
29Ct4CxH+Nbllxr/Fp5UQDSvgRzf5YwWSBN57l7pev9JPH2paW1trMlGUTPtUXCPcffEcCW5r40F
qECHNaQPcYeULFuEHysNqDNyyAPzugcV15c801evMi9GBXV4toGSgHsU3m0s9Kcb97t62gXYI5vW
WNU9NaBL+oYR/auVdz+zmw0YOAiN2ZMxVTaZyBImvunOZNpQ/KRGQCzS4hMQ6Q9B5Jdhwn/em8GL
rocPBbfsLlELIN08wuKkVYrhGs2VfUE4e/EzJPHGiKPPpUQx0avVtge+KsC9JT4aHNIFH2CJH1aa
I8y3GQ9OUz8pLz+YpBtZfvQNAf6BRTzc3/gSYg7pHb7NSj83tv/U2MStkGlkIapGIfLMxTAyyWKi
ZaB8TcvH0pUXk7leNimDSXm0dVp5dCvSPmvaQ4k0GpmJa4QfrY22Woib0ZmnwMbBpuOOgKN0a6OJ
mW3n7FTBNk6yrQqREiHXcTWVVmbdgPhDMoJNxsTmPAomm5XH4dAn7D5ESg0B88ZS7TVrnI0pghfZ
0Nh0+bhp+5ga0UFVRtZK6X6EKALwdv2mlCfEjzx7feJhop1wP8NcLzPTpVZAwhIbhL1HAKrjJXeo
T8WSvA1thNqI9k92L6aKn5xwuGqaUAaaoBctwHCjRMYOOY3PfquANHUM7uiFH0uEICJPmGKqh5Cv
ujbK+W4MCcQLYkl3WGzNrlt71LQqM56ZWhAROMAWxgo46Tep6Jkxhg80+Kk1AFmi7MtdDsUuS+hZ
9Bu95i8dKj4hFGZNzXCsgZiPQp7JIzN633ltWFcU+C6LUf1YA7tPixyVZr4fC5Tk8fhgses04Bfz
4dAsl/spGTdeFa6F4+Ix9NdJGBBMDawCyqxJu4JIejVDADB6a+Xh/fGhvDpIVTzGXX3qX/VQDKsy
WGLB0KrU4bu0wQVSdnhKsX9qP7lhvfsyCfa92dBf4BRPxzDDv74gqWmLF5C2isV1KNDs1t4ZJx7h
txF+MgkY40/1MLKq96qrKdnsh9aZjqr2jrWaz3VZPJdDvo1KuGNW6+xT+5bAArI7hLAegwsk6A7b
2PuptRAo+Ja3YzLypBL7Xi5zxrA+sfD+LWowuD7YLZmSDFfO/QklJxr7Mjs3CQj1igCAwgjYUyF8
lZyd61k5V59zNokkssoazyiWZAx3ZQahSqKGzvz2aLTd8yDVmaC7TU0pATTKfq8L5BJ11rOhN/J7
2Qb4cT34GtZaDg19ql1dPc20VdePTMXO+F0wCpivrdULNFkc635P7yQzj16y/OxsrybjImBfK5qD
awxvcqq+wkyv5so7dnZ6YcTNTAk8CwmTwH3jDe737yFkbd81hDEqXkPM2vyHDxHB9eW7Vc+HuM9/
q7gkzMw45mjT3drjUUifnQHpP7/I8oKJVKeijekzKirjo0tJlAXIEhuDBUTC8F3hS+SAJGbEguo2
kxWschZOAktanFDSBpRiEle22URffVk9oO/fteQYxDZyWCv5Fbl+qi3Av9KYt2aOgjmcnFsSWJ+D
Cz4zQ841UaYlg49KkUoa1PjUMo8hR8qfvfBu7Jl0VrBiKrfPVoGY99rWRFBjKnMVi4YQPjF+ngir
WtNVZyuqT95Y/uX+QNY3+FgZ1+vc6gj2c5tNpYkXM7JDSSwx1408UKfiakD6YQb7ip7Ga/8VaAPV
HD+2Ar61DwmL+ZZZkFpfhPeOn92aXGwJ+qXAh/bskNbdqPbG6nBtwfAmXAlXUiKeSnaJs9OvDBN5
kOmdLUF9KScsJVaz58NDRGas9eKMynu1Ybx01LN1jlLkMhSsbTWcLGFfZcqBX1anJA83ZSX+cgNd
T4MaKPAIWbdUjCu83oTQDJHc4BU12a1Ro+gAHZGPRpVploWIrXh2EZaRDZggAmHRxjQPASLe+3m+
jT7kQBUbGPFFsJmprkeEUmaWHn2fdVTO5k+YDYLi8Zq23TkLr6ZV7GMxHNPU+SYvbC297FgLLuRG
nKyO1bdNkJWPPg44ZVxH92NQ/0vC5NbEE6o09yEP2dNPLNSJvUVzAqAAcbhTvZf+fFs+KqmBvwm5
4TXAHou1h7VVzugyjkeMtvFfGwFaqA352BvDY4LJ0gi5IjL75EJxzoZ5myUhHYyF6SX5GyS4bcux
bQx+IzUbWpxEnkfDvSn2WEbPssTCWTgGkEfQUNzJomDWHdAnDRZ6BAot0GvWcTLF1u5RDE0EwDnc
JEnnPvdTzjUFLGUUF0J676rBXbE333kFKW3UyXcVUZ2V2QNMp4pBQT705lsUItBnn0xEdYjXDrcS
pOHSa8/CZbAhMbtFLv3tSJ2O6Zooxc5dJTVmlCktH5TACN25qPO6ASNktQhgVXKYA/+lzAi0w6K5
eJwQqewVDp9WmO+NOd56b1GuyGgrwnk96OHD9wz+7mTr+8m5gLeLbtFctbi64PVcjJ7lu/KcaxU1
u26Gv2XGB69XzzOfu3RRpZTAoBMnQaLxHbigr9Lp6toBdZdVsdgrXvqakasXUrLpxyJUnIDVc0+v
5gGGs6Pq2sfZTXjJYernl3I2WEThv6nzawk2QTrAL1hds4VhpAy2TgC8J24OOycABqwjOt4TTEiD
C0sGfdZwcbH703VtgnihustdkLlrWxcnl9BoKwSaJ/rwI6AHMTjkk94NIcCh0hz1twreODPezai/
mgEDYgJCXPPqzN59KunCtXHpgSJNlKau1z4HOJi8ynr3pvApYeRWEgre0KWgANhb7TOYWewT7dp2
XnLwKVw9cKpYF6ENtCbjPI+IKQaemLr0X1KWRx7WFM9pfpFovSV+hm/zxdXWMy6dX5uTWKZXttXn
JnP37gjXP/3nFryfyEGky83bQA529INZon9JK3U07fFEiCHu0hfHLNhwpujLcq9/yPwl5gWVeJyS
J0B6WSgYtjuIQOX01URsgPC22tBaDEyBbICfxomHyvfuR/lquArXXUEvDS6usfaDFe1j40fCB+w6
uZs8oOhWryhWoUDMim+3g9U2BC+NfB9zPqJ4ek0H1NFMSU1ALLIgQRlz6egw2JIJOSMEN03c4v2M
oy4soRPBC8krQBigopddw/wvzZB7RN6va3JWVgCsclCBBAoCRg8c3GDis6Ub1njccz0RO90/yBzU
eBeeMDyeI+192FwLtbbeg6a6a+E46CB7mUyHtPZv3coXPwZwrTtYmciB2RWZ1bA1Fp+TephcNmIW
VjI7RAGRF5KZaXGQpsGIKlzoYuuaYKygIBDEIxxmzE6ZABlhtGJneD2oRVYZKUGhYwQJaqZShUv9
mLWo0dwgfdaxOrsxElKzd0lH7onmZAfPDgZVy9ZK1THFXes73/OybPG8R3wb1Gdfzej95EH3OMtl
TI3CoEjckI4Ir1PDPEXr7wlx8+wTcZ4aznMdtGzTp1UEGcJmTQJjWrF7tfEGdU36o+oKqSRfedhP
Z1I3NiNyNab9+wnpdZeSnMAjIrrgDVT8u9GSi4UvTCLvLN1wSV007irFfVFO3sM8oLXtKvb0XbVF
PSVW7cTqJGMTXSHivmttWeHfADOdlynnYQXyBna7YXwV8YT0MIx2/tTvRNodQ8HBbBmkR5fz+GiM
BbgjRaVWfhuBJx6qmo2ZpzEDywq9aB6THziEiszBGuuGUPN7J+xLW6h93eOgtShwW/WHaeOS1KxZ
mbkT9BSi5SnagRgGGSJnGbZYQvFMFdavM2FYm3zjo0URTwnolXfLwxHQ56B4QLYwAhOpBoabps38
gGPyMleK2ED/AVEJ/oMkfWwXpJjZsAET+uwM9cXuGbUzFgDt0B31CDlEl9aB24Y+ZUJErT32DNrK
z0DHfAASoNvncv4yZP1oVcGlzhjMNw0/M+q/56ysH6y42jk14da+enbc5GCQpe52+asCyaCxEpVE
rSENCP+5TMNaSnalDYBfKX1y4EAGLjwPqxnOe7L9lqgGE+ab3fG5Zw10gEnU+7lAhG74Elm+fUpF
eQ3j5jNEJa99gSnCxlMHhssD4EWclmeTHVykNBlm8QOGeDXnf4HiKzWCA4Cyy6irT6YHTwRB7LKC
y3nIvmEi2Zved5CbAfZjh8Rom/skZFGRFu4+4/K+0+GnA6TZhVTQYtLy3frHc8z3Pp8PTCKf3bHe
xl1yq4N5E1ojiaoG8654CLCnxYe8EFREBk51EFWEidxHWXdzG3W13fKxkUAoqVZRpRBajHIsm4li
xxQwovcIuT5zy/nIhnjVFO41a1E+T1QKE1ioLNco61CmjibZeQHZhyYW0cBqblYavhQWdOqgDm+O
sF+IePjVjDpGFUBOhRbhJ3sgHg/eNMAxC/pD64r9yMsfF+VDXLcnVlPrQOBz9Y2zjoL7wMR9Lrpd
lMK9yzi/KayxpNJGe8574QA76SbC0Tjk66hkAO1i5EZzZ3opRLwM27QNATGqyWM3ol0uk6Ml8sfJ
Mt/ying4ZW6IP4BIteAQwbjaPlNgD5lBPbTnsMeoCj4wNbOV9h9NeIgj8x/XWoIYRPvch3LLlb9J
Rm/f2gftuiagkcI5eSbEtip5Ijp6uh/IquqqfmONBZlaTDVRppoTGjQXBa4eWzIlpmwz2S4BNGo9
Fs2DnbP25p9JQmvy1BewLCNbrDF/5kR4wbi0RjqHWIPQnvsF20UIWsmMedZgYBrB4JN6ZUJwPknj
ZqPwmczsoVVgi6sYsYVBLViTjezSAa6sCXpfbsyHoTUvbjbvK5PknclEbaPylphM93vog3PX9rfR
BMGqKvHPUvZ7UNIHNgskXKMs9SSer1DlHKk1iu8xlTtVzZtWsrC10nIXYSYcy9jZ6NabV2WSvHSB
heONY96C0xCNL9lUvNiKPBF29RxCgbHQZjillOz3bmJ/6IyeDOTvY0pVvjF1uJk5iDzDoQqA6MRc
Qq4l/oI7ZeZfMva+/5/yW/N7apMZG8/GXxx6t1qEai0NrKXEYO6DYjwS03fK0/kzEBEilzl4CUq8
6l2bHMhX3Y6QSbn5MEGNUM5k4r/1wfRRz/EzM75tQWpko/tdQq+GsLK/QjqKwJhGq76qRlj0MI8E
pmVp1xfHK1+McjBRIw4fTHPL3ZI0P7RaoLrS+7jlMNXB0ltnSDu6kZkW5GI2L4xyy7zEpChqNHML
va6a72srWneOvskywzyewYoYOvZOToWhMCntCzXxkjNXX0vPZW+LnEnZx1QHb8OExTHKc71Eq3G2
dea1VR1fYAJLrI6rk5cHZ6fQ7j0FBVEdo2ZZMeGTAa0pBBtaf6CLyBYTbGOblySs2gcdABnnb/7W
NrvdJvBevYH9pKmpXzs6/TsjlK8lDIpQQxRQIx+CMIx2Y5LOGuYFYci6+zFK7NgaBwyAHkA2Qd98
oRK5pWJyVkYzQnG0LsagP6qsRgNm0m87cbKLdc4wqTq2CbKLFJX7TEZh+dhHzbfjUMLkFs7vUOqT
Mt1/PKhfVLmKxU8DGokfjZaCr3UMJhwILpDBOmX6Bwnhljq9f3aRwuOfKgyu/wIcmp9FqMpSoE5W
4UNw7sUg9GNpJtTuY5SwO2SMnpbgUqpqWzHtTdP8bwA1Z5DnVfY9WQzkBgHKFDULJh/ic0AW9ymW
ryQ/rt0gPKjhq2V6ETG4xU6bRtR/2QcQe7ZNGUvKDxAzzzG53GFF/zpz9Bp0732vWOJUPCZxvKlq
LMyFPIl++vRJQMv9GsB8z57uMTTFeVR6I3r5aGS4V9AfxXxh/DnXUHVPonHvIOXXarpXg/k8TcPR
8zWU6U/IWSuxSDdYYs+W/+nE5QPxwdsaU/xAtoBGeLtySZs4qMQstw1aOlJHu69WNb8UxTj8bDJZ
Bvxk6z6FVakSVR3GxmM9CpApCPvmOOLmfBpMBCaOAk/GTAkBBHDxtvamg98V2aXxmhoDsUSTVZBf
Gj/lM3hccP5dzbSWUAKP8Nh+gXeMHDAdrhWPhjMR4UVUER5gaf2VMzuvHLZHCxkFyBWeo+liIzlD
qcVqlY/0YaSbCc71Irn/4PQR5bYEONO+e3rVN+duPpvdIj+hiXB3GcHnOSqle7B6Q7b1C2MNyfQ+
G64g/RM26RbblOZl9veuereDfSOJXSjlOmirVSQ/ZQx/1NhYALRHkqD8eAdscmXm5TpS8AHCFcJh
jRWYhJ/+P9LObLtu5EjXr+JV1w03kEBiOKvtiz1zJrcoUtINFkuiMM8znv58KLttEsTau0v2XZmS
gpnIITLiH6x7myYXKIXqG6xMeiV0fVZ59wQplQJkUO/QR8ubGySt9AyJ98NIO26yzpi0/1lDAF4P
Ao4ArVM//aQPNFBBqU4uCbdJu+fRDuc3AhWSes8eatiuCR772Fdbu0EHDe2eEaEF9HyyGM4sMM7g
loQx5r2vy5shfwngVvmuw3Pzp4L4JIYClINePbhEbZusQ/B1ph7cUdpky/Lq5zS16PM5LF/dC9dh
SZtc4Zqo2btKfRsD+zNhHAbEDKAJIIkCmo2iL7KbLy29LdwJ62u9RK04uygc5gP16W++flkrz3Tq
sQRT3Cv9AeLohu419Xe8V2ndr4W1T1A8NXxUgSEFehcZkuZo4ATPg2ke+hIg2kp84/NoBQbI9jYD
cMkTDiz8VU9l3OASpcXHSysL7qbmf1E85TgH+HSm6TJmWPZm5IeYZSD0Tq/tIk63gQE6iXyFhzfs
Fi6ddio8r1NQvmryhKazxl7Asswuv/r+Jcu4qfdUTnA+k+1l3+7A/KxKOmj+SiFXSvPXaW6rqzy9
ltokppXlX9PwQq/vK1RCGugbARWuddHTHsnXVnrTxve+1q/BYGmvJQVdpA+EfofJhdr83o9gPm6r
7iHSd4bYS0/FoWzPI2Ol/bB4xJsUhTXrkJW7FhxPOHV5gChHt1Z6hOfmICjIk9ZH9zXF8KLin36O
wDPUweXUp4e8Cnw2lU9FfRyK1zyCTNK/5rge2DwsHOo9WIuVfMIov6jDW15mJbQE1wF4gJQ+0pdp
ujKov/DeAXaSXIVDd9TQYcwC5dLkUQBDhmsQcsKVzW80firiq9QBSsqTAfGggnGgT2DBFzafIdOP
xrG00Th4qqBBKtvcuVCai7L+3sR3Y3Uc9SvoH8BD2RUe2dsRsSfsFBJqbkqx0QbOYBft0RHNxPhR
YECB1AcNRKpHEH8sxC1eIDdU/hMZ8VQHHw+dsQ28TZ8B+D6M9b73yGRa0NmrLldXkFR4pYJ330/A
LLoescndwOpLA+rKwBfFRlTU8o9oQOiol7cvbvjJtK4STcBXNA7pJJlhpLBgmq1N57K6bcOvShzv
x0mUX2tWGHWAlRHVH7TWyZaX13ei3OToQBXOTTktP+op5kbLfurqQ5Ad1f4rHMkExipIBMTY9hzq
mHxE/ktUHAr9M3VByUHSG6wlJAKie/5rY1rwXzKAjjzgoHZEN2qAQmx5nbj4r29U2ko5L2WztXdO
BRplq4EwVV5k635KxL6R/ANQ/AYDgWuyDlh3NJ5WwXA70JTiGbatfEB0LXLp+Sf4tptChYFh0EQK
8Jqy8HDcy/4rSiQ7BAPWNuw3T5LAmLwl70v5kAVbz9mHiDCM4kHvL1qqHuPk1FZ9dkHJ1mPJ/Xkw
lanp8ZWL149efHtX9OgL5k+V8ZQB8FIek2hSk4DjsE7sfFV4Js/g31FDC9pdiPCnWV+Z3DGTohm2
suAd9AMKH/jXCGUr0AcTiETwdhwCZFbQ57cPdXYbiOeAeoJAWyaKb2mLgTC5VEa0TNW7hgu5b3C6
MjZt/R25UKO+6v0bGthRBkpp23QA4AOaM+uaFZo8+OCuuR6F86Psr/3hR6W/IJlagM3NqLRE/XWc
HbtOgKw9hBMTtr8sBsT2/Nu+KR+8/DrvxjWObvsoREwfLUb3pg6ePf+HA6ehD796bCuOrRaxCTW/
bsQesYHW/wyex7gL5T0uNw4jRwTIyXYa/EKP+Sn1Z137qZLJjBtH/8IT1kA1W1yp/R3KkmAOkn43
xHBk7jsQgR3HEVsMa8shehYe5UKc3/p7KyWnZUaii4JnFa4icYWCzXM5XRhUfqmNriLWd+buyPEu
JFZD/iEHojPcFt1njXK8/F2BoOU3+JZ+QgF/pZeTeEGMYEPuPHjVfTrsJBm7i3Ad+sH6lwr7Jhrk
pQDpCYhcXsJyScrrEgSgggAgYqRNfYihJiejw7F+6WtXtfxeKt8s5aLFDiPE304adF622rcKZowK
urG60IIfGjIyTfKgVE+josN+QrhGcnnAdqH3mrIrDIwz/fqiwh9WUZznaMBsA7HMcDxYJrLRFGlJ
nX1voxlPYYYOwWVpV9tOf4oVAbjsIjW/1NV9jleJ+iUFYuPyPC8xXwOT1mKlM0x6ENc9IEjY8qnA
weUog2ijo25pupcKmxetIB5qG50LJm5uXQEmimIXR0uyE065r9JHE+hqGxwnaAXLU3g6xITDpCXV
oONIGRB6et4BaYbrgNBxclnwJhf+V+zVsvjSQpAzDI+h8znXQHGpn0U7layo3voOlisPKhIPtNHR
LzjQR+Lg/SbVGDEtHRT/TRk89skXy3lqStpCB52mnM1BJjvu3e6bpJKeIL0PtYPXTk5SeWPGOQCk
ZoMp3K62yzVgRE4GVC2H62Zo6cbk+zqiG7pTHe+i0ofdQOWWVylP/S8Z67DsD0i278cq2XfprWFA
HtZv7VQeKgURcP1QGwB3EJsPD4b1ZdLbD1GvAz9WWl+0KNgCX1xXoGFh446YKdoZPcvmu2bfSigw
wNMpOIGah+LL/QdDqkT0ABm0xv6keC+1gLEFEdMJUODoYQCXCBTCvJ7AUGb3ZKHj1PnWQWTFMdP8
by6OOXYhWDwT0QxsEzgCDci4bWOCRC/YzTL48WJVNc4NXU7sLfpLpVA+1S2Fcgc2RzzxNQIzuED3
Yu/jPKcFIIsRSUGR9yuIXZ5+Cfqgaoq8beZKzm65kfQ2VGzgfa6euIu3pTmR0rC+6k01v8nKTKBO
6YJncaJH8CEI8SIGlahiHVjOoZ7gRanvfwKzTN8UrIcewIB1rP2ATgO88+pKlYjS9ZPugULDeF24
+l661j62XQzN3PDVtygAZiwgu469i0YWj0MB1M2hKnzfyMq9ED66wIPnYGif98lGCZr8OawLCFsD
6uyAWwdyLacJfu+dPyogqI8Ug3PdOdZFr+eT/uEIwVqyA3SDHZ3jH1HJ0UcNvpEXXqrcW5YXHdyk
KS4bC9DaUKUASaV6kxXms61pPZJFLLkuySmxeabGKY5+OYoD1a3Nr7uKOvMZq2SajFZn7Mxeuk/A
HGgs6DUSqj09WRQQqd9Yl2OCqj84SfK5sb91FAg7Sa5b02zed5nRXKmKV6wtA/spq4NGbwrtliIv
76nxJobr4Ogl2UY3XAUkenEiIMvYd7pDIdEntVqLEj41jcVDDpW4DtUXXYdF2XB/ABzghZqv1VKY
m6SgUZPR/UgMtqwImo5CPuoi6Lj1JuYpyAxE2XCZ2sh0DvK7rYBTRyyTa7aGK14V+r4XUj+UXnno
g8maKLyU0kKIyOmhVhiMp0ja216PngOKJ3B97YuRx84AQH/QCnp4MMOGSfWQq7aiQ57ZCE+WzeRl
ENGkylFpVE0THwt8CSBI2ZBWBkTjXT/8CRoXV2BcXBt5FDhxKiFKzEGNhFmKy9oAoFw2FE+yr4Fh
H1uwfz4UhE3Vtvs6t17TMfruFfRH+N3o6PSon1TKS+9D7zNoEqS1+lLXEz1c+SFC79XXlc+ZRA7F
IbXXlZsY368GrEAlSgTvspvQCC5qny+uJLeJ7SOt4eNGyRk36hc1iX1s2E+Ad4A+OukN/S1Bhx1G
T51cwDjctRbPcts7hMgDByF8apzZDLOC1Fld6la111X1KenASgL/AXwWbMISYccaAsVowi0x01se
xyjCmeFDUuJgHtWPQcV7qXLQWEFxUKl4wIhvsavUSKNosNFr19JxDDZDe3CwyqJTVP50G2rkx1FS
u6fNE3ocZV6tQv1F/1GXPjLj2M/yrDdqGXTcFaX9Y0i0criIpBoZX0zZufW1rQWW+snLE4E0jV00
iCdr4QB/P02hM5go7nUA0WCn+Nl1NuqjyaL2IVcahomTYmggZ8Jp1MN5V7oG/bUojaDOeOGANppQ
oGVOLra40ShCotRJGd9GpLYxU73a8EZrg23XRZBrQkF6sR2qOulIMobqexVPgKSwsh3n4MfIAbNe
6BrtUfIQHapBNtYjThDnUN9HMWEDQhMCoqwSkRziNhzQ3hIuDEVNhtZ4w7mt11iZuRgxdkFfyMeM
2Lwk0cAKSZHpw4/KSw6hDlOfPuzYLzE3GVPpil6TRzWQPmyxNuI149A4z25srdUdxGizWoAVsA2E
DEEHkx1b1Nl8M3XZo6qOasU+1nzDuGltnhhkF2NCV3ZtOE5R/LA0sOGAibMiuEpcxx8PYPHG9Ntg
CIMXOmXzPnpA8Rf3TSUYJJJ9wWB22n0SxvTqwDy7DckSMPMalBbd++7Kd01gHJQALb+446XfoqIq
MnVg2UauWl7ZZhw6YMfrKNZRQw4DW4WIoCoyvy0a8qovtknBc+9V9ZDco7vKe6qS8ajfpok2BmjX
jRr1sqoCufRsx8JW0BTugkiIVdbSzr3qoqRN40011NnwRO0ywWKq63AwQ3GZnRhIXSjXiQ2G9pXS
NM8d0DB6vq5MD6ePzneMy5R/FG3vmnM9+F5lg261KD5GJu9jC7wSKkAxatjjWoeh738BsN2k13Gj
6lxlaPLCfUgUmzeh7dA7f/FTGiIPsMG1+lvaas6xd6G+5TuzAi6nsoKBvqkeMLV88AzB89FX+WyG
SuP2mJauVf8wrDpLvzZl5tl3mpIN1c7LuoZ+ry5Yu7KzDAmSsszFQ66ixInAhx52zj4o6g7/a6VK
kb4saEPg9zAkhoBNU8jmsjUhhnU8zASbCS8r6VmCdyVql07BXCHYPsJnloGVB18aM5v0UPXGceXP
tNJU/y71ROMgIaXEYXudBeB+qCcXEx45t7IeO4/C9ENucLpZqfu7V/U18J6BD5gdhbRazk7k2nIa
XBFYDCxdO5cnJLl5o3AhC9fKqYiwLfTnssjBavaVZ3yuZJI23BNJTL2Q90HjRuGQ7/rOHRoLgKTd
8oze/PaX//77/3zv/5/3mt1n8eBl6V/SJrkH9lZXf/vN/O0v+T/+34sf/JcN01rVTNN2AHZLW1g6
P//+cgxSjz+s/VfjBrpoGvDnbrLXUCorss8Vmm5BrFyfDiQXAum6ZgthSsdxdOt9oLgLxtjzkRHN
utzekSF36yFvUCCqzKv/LJL9PpIvIU/rPfeKW//xbMpsABFI24lIddenQ2nLo7JNsi3VMs359NmB
DAaAudi3OqvyOruFW7IJXr099pB7vKsP7YN6sLengy59Mt10TM3WLaE59vQ7vflkXhDYvV4CCqoa
5Tao7X3S0q4dwh+kaPenQ01TNV8dhmYI+uq6YIDO+1BkuVlEeZ/6xiBvbZNKHuU/0D0unIaoCS+L
MuPl0x1OR10YoGZAwNFUKXShzwcYAZQBUUT7fAiMdWtcQ0Wj1GusuddWpyMZH8enGZolHVV3hCHE
fCqVpEw1lbK2WvygGwlpPDgTQdOWQggNlq9umkI6sw02yESzNI8QkOR2lr0C63897EgVxFrZhGfW
48Jy1KShCVsaUpXGfDnqwZCqvaAt6gbID+m6pKQSoI+vxlF+ZhVOn362NAhlsAK5KXXbmMb9ZhVW
dWqJwAdYiCbxQY7qd1VMdTb94CgJSvqk3AKyX6UaZ86RpcUhaaubNFUcS9dm8+no0k0zD/2VXhhP
ss7oxgzbQbRHfFpvT6+OhdWvvQ01rZ43QyxakpCxJlQr7gVukblwsKP8NDbxjRFhDmU/nI63NDRT
N1RpWga7Tp3tNrU0fMuF04pVF9hbvzG6T2Oom6TBDUUCEEy7X4gnDdMS0qafp82OZDvIHSCsmJHS
ulkpoGMV8t6iLy4sGl6nQy0tTEt1TMPWTFuyNt9PZa/HDGKCoSYdjlsVVkcu7mJj2/w8HWf6lWer
EmisqZrStHWyi1kcve4sROEZUq7wUnUmrVo1pLsTJvVnJ6e77EijPzONC4eIIJRuEdeQaFK8H5sd
uFU/ouW7ohFbZhyVvXMNksExz8zhwvIgDpUvIDC2/uEGVWzu70Av2XFDXe8SMx32KmLP4cSSywx0
6k5P5cInE7wjHdthl0vLmq0OwR4uW71BRQMVoC32Q+GD5toh9Rk3PDODiyMDNiSkwXGiGbOv5tSR
U9gOHJCpFC8nj9N6HY+PCRjc02Na/FSWJTg4qLJTFnr/qUDigaMz+FQF3bTSRBDTuDsdYWkBQlkR
QtN03dTmx71uCkMiKAn8NtGuRz8G1eF7+YjuNPVDqG7pdYbHyJlhLc2fBoNbhVBncCTOPlWSQL2u
QlqkBsqYKl0thRpAHZCAIBx2enyLoWzdpvIlbVXYs8UuNcfpHQ98lJ3etojqF5F94bd3Bv4SpwMt
fSrN4S5TDcuRLPf3n0qkmhXBl4ac3nqfG5AmpO2Xp0NoYuG0eBtj+h3eHPB6ZgqKViqpNfJPji0e
/K41kdQ1r6xJpAQLYycafx+Lwt3KjOY+4swFJbLTv8XijL4Z6GzxmzYVrsSffokI41JX7oPo9750
KYtF29ORlnb02+FOv8mb4Ub+0Pgl6oIrXvC8JpAmGZ8F0lWnoyyPx+IgNKQOmnK2x1ryyNBVwXSG
qMOFgHV4oW5sVJmTc4f9HxfU/LQnCfhXqOn7vhnQKMukSz3WSFYO3iUqWuNFb6Uwl3tMmEG1OFsZ
V9UeJ5ISArIBT151o6MmVaSoR8dDPdk0yJUkV8XY5vBeBrDoJozX3ekpWZ74f/+es7Wsj2TrAFOn
nOU6EvamUOJd0v88HWR5w/w7yGwx92Po6+DDOAS8GwEyI6TKfzrCwtlm2pbucIUbUpjz/ATqN5Ia
JsdMqmdgi8a+V792mm18Vu0ezFzvZVDNk9L31TNLamH+TNtWLdu2HOHo8/vBHWu3JL0jSWmC56Ar
ok1rpwe/As1/eoTnAs12SEObAjolgdrBBFhUQV2DgEy79D8LMzuv3aqNKjMgDJMMDuBloCsFwP0X
gjjsQcHcCXue3ZH1jWqT8rU6kT8Gtv7DU4ERWnB1/rM4s+e2pii50fs6bl80MGPrMcug3jlnsv7F
D/NmMLNrh9JRUfvT0oMrU5n+IS3yjdOeez4tLXAYEDa4ZdVhqc2OLl8GeckX5zmo3sQT/9b/OZqP
sGD3Zfd4etYWdisZyL9DifdHF6l+FESgYOkzl9uwug/D4MxuXYygSc2AhaPp6vxtm5ajgxoFUyYd
Cs7MmWz0p18YxJsQs+2S0cJKHW369K31Y6z8g90g0n46xtKXdzh1eKHbmm3J2dkJe8jNC6B8MKaz
L0qQfivoV2qlcaZotDBblor6CfJ05IcfKgFSRlCjIr5Hb/vpQUNTGNYrgtmnBzNNyOzCIorlULUR
mAbM78bEMaPUN4hCGxfPyWCNaHK94h7DkQ/47OlgC89XbGpA+vFC18mgZl8HeoIemh4EaB3Q+75M
ev+2cGGku7mjYziO/gvCHdbBrc6mAOciz863NgucBvHDgks2rj/7sS9uWkmF2nKBTSA41+28Bupe
hdjDmTEvfEYbyoAjbWmq0AVmkRMUG+r0D+n1rn4Kw3FXV/mZb7iwIKdlqE+nke4486csZd3KtzW6
8XoFAziMkCkb2uolRctoc/oDLhxHjqapli5tNrA2f4EpUNFhDWC90FYaKu/5aNwnPXLKCLn3V4VV
afTQfLrUp6MujI+oVMU02ihTIen9yZQmgMWzWEUmuM8QaPjs2JjMo19xOsrCh3I0wcvS4dXCIp0d
tZUkeVAjopgoXdqgilwUpU6HWNhsjkABieo2eoNQv98PpEccrZKCRLSd9EEUmang01E5RniK2psi
/vy6eBduGvGbZDQINdtuA5K8Fqt7dKfhnAbQQg6/MCimTZ9SIVOK2UU4UjQF0UAUXoE1JDOsPVPz
mQx2G3X20+lY2tIMsmM4dzm0rA+VDVg7reNlpMjVVkMGBPjR2nyJd+YGqs56fIKPguGeXa29zblH
xNLyeBPZUt9PplGblQIgjOMYFnen2iut0/anR7e0zt+GmK3A1hROq6VTiAI4ToUwpVuCU/bOfLBz
I5ld9DrFbOQwuCNFMv6IXOKFQ/vn70jqngZdHEdKQ58fSa1slE7xuFbyKL1VtPvSGa8h5Z05Wxcn
7E2UabW8WeBNl9blkBPF6y3g1E/VkG5j7+fpr7I4XW+CzA7wtHJ51MUE0dCxQpgnvBZR8+fv+nfT
NV1fbwYSaU2V+dOXQGN2kpwor4N6+PQL4+CaUKXl8FrSZoeP1emkklOPPyh/2u5Lmx3/s39/dtqg
XBIkQK3wL9abz06Nb92Edj0dY+Eap8r47zHMboJoKDgZXMaAejLOIrV2p6IAOWiI3ukY4nH3IZ4N
kvp01KVlZjpcQKQsmkGd7v3X0WrTQeufqC7kEi3CWEOFflGfC7O00N6EmZ8wtluXiZEzgdnwouHE
pLpnVtmZcViz80Xxu0Qx6frD5EQqyriSiFO1xcvpyTo3itnpkgWwTtTpZVzaL4Xlb0jIzyyCxUuA
/qbNGua+seYpFa+H1Mynw4XqufugbtVX2Ep0l5Q10N1J2mA1XKONvUacRXU2p4e3lAHRn7YEnWPh
fOhniRYSXRxM3YnJRTJAsbn83cYsfPQeg/BM5XZpKi3KjUTSDYOC9/t15zdV30S9B7uRTJy2ILzw
5MxwlpYEzRauUkZjU8t/H6IphjxUfIe7oMyvqlHduQOy+21zJhNZurbfhJHzy1MbAY0mhPF89wJy
J9OFZ0MyXChR8AuLHI0QDf84kxLDPB2xRsc1jIIPZJfWY6WnuLIi6Nv+QvvIeRNGn42oqU29HkLC
BHWwBWWy01xn2zfqmZTgj1N59j57F2e2Z2ulGUQ2rTe/2hY/y2vAS2vsU9atvHL22QZm+5mIi4sO
9pnkpSbogMwCeincDSiMwJeVx7KbaIjJ9vQWmtbUhyG9iTA7IcIxN528IYIlk899k9wgffTcFFil
lBCNpWJ9LbrMmvSRz+ynpVVI3YkXBNuJZstssXteZIdZ6qPsNuL3WarRpWi0A5AvpAiwODk9yo/B
bN7uIBBoLZp0d2YLJBdjZJoBSm8cYuq3WkffrQwmgUP2QpiCd524eqdDftzMhJS0yJB9VmnKzc6L
DtSaJI9ACtXyHmwLswRzHDcpkNIzgT6uEZsiDp1oiy1AV3gWyHC8oXYhCq4Apt71vvMTkSl5JoZ2
LsgsJ8ricHCysC1I9Y1LMz4EkFK2yHd9avDJQK4EX8UNFL4ziesCOmIaGw92uqfgCOb9WrNTMtVv
IAhxE1u8KiA66CslcdV7A1Osoyy1+vcs18IQGTB0cqDhpRFqVihvrALphOfqv0vLiBYW1RKADeaH
RiRgLi/yUqY6050LbM9WGvyuzleRmDkHvFqa8Lehpl/lTRLqj3lstDGhOuwCAUvoz6jNnTldtI+b
n3UjTMpZhqBZN+93yhJaKXIaCCDuw3ujXxnIaaG16uGcGjnXyd7Y9GttjR1ze9eN15WsVx1W8+g0
nvnOS3tlQjVQi1I56OZLGDibVVkouELztgVA4qJZ97l3rZxNixcDTX3QaUuCa5t+/mZW8b8YK+B5
ZCeui5gZ6PxVhPX5im5temZM07Z7f7Ayt/RBKRoS6QM2CvymNJJOsi07eUlObK5qP74PK+8ILAaL
8fhMXvwxG5/igTPgfENMQZ/tUBs4ohIUaCvVo6te2ROTwi1vbQViE0dUc9dXOC4muhVvT59zy+P8
d9zZOd7AOQz4apwMQQ3dq+hVGmpgKwav3qtQvqtN2NeI6P5CVMcAe2BTIRLzi3EcNAV/WuDwiud8
ayPrrsQDcCAD2TRZcAuI5nA63kIvGGgKhyw4vgl7Ns/N4H0oYWbVqGlElrgFSeVBEiv8S6QjkF7M
/WzbyTj4piftsJ5aLmvA4OSjvVVh+VWnZyZ9aR2/+W3mKVwy6hEipPw2anQIna9oOqCtfWaKF7Kd
d0Oe1+C0ukLdUatYUVA2Vw1y0muprkCmCm3jIyS4juDQbckjz0z1lNTMd87bwYn3mxQDPhn6FnGR
8PtubBEQ/1I+1etohzDjmc+6dMq+DTV7hoNJ83zNJJSWI7tc4YuS0hY7M6ClW4Nq0YQ3mursYjYe
qVQUq0DjIwBrBlBcx3YdNriPxdXRK6NzXdjFpQG0xEIpRgfoNDsHkrFNcm86S83SxoZQKa46HzV5
AOvaL5xwHDf/ijTb+SW0+DIoqNHGTtRtVLeIt3Wh9hsFzaewF49eYxab02tj8XvRqpjgJfTH5k0r
GlmjhxQPxfWM+ewG+6YYx6+nYyxOICnHhCwBtzh/s5RqnPpNOZGSmwm4Hr+oiIGlWX0m//0wFC5d
Gi/TiW0A1Z3XMazGayjWU8QqXUPxtk1shscmTtv4zCW/GEdX0f0AjSO5X9/vJjIkC4Q5sragz1y0
K3QsG2Gt501xc3retCmJfrdvGZFFdsT56FASnneUPS/TbLOjDBCqbrWrhqxEq7aNvmemHl5FJnTQ
RgaQhocBKWUTdnyXQoE880t8ODymX0KIKRcG5PcBHIwNVggsmGktNOyJmxSbwqBMId2PvXGg8zNR
pVtj7VYa+lDjJLxnthK9LUWc2x7L8zH1LnC7VsFhz3aipmqistMEd6za1BGLHxVcS3xMaGtf32Yt
HixotKAGibXOQZL/PiVoIZ/5+h8Ws5BkOTrdjQltRjLy/uvHrR4AKiMLqVpY4prdXVYyvTCkfQ5j
Ng1m9vHfBZodcl3kVLFwCASCwFsbqX5bIJVlmh0cqQALm8B+lBayMqc/9/Lw+N6MT37sQLi5AS3U
1IuVaCNsEUIeV2bsTWo1VrD9j0LNC4Kpr3hhbBCqRBgmT5o9/OtLjHzOnHAfb90/vti/hjSvCxZ5
08CvIp9yMQCURR9eVyjaHcurJh86nLk3XP1ibUWi3OYsWkCsKi6K/pCgK1x4j78waCTTWKq2/rFz
MNYIAHkWSaXSqp872a9lF22HRn84HWbhjIIcwdMVOD8dzXk25xq91euJjcqKhgNk9zIG5yA1yxEM
nscTRvYDdhrrVz2PWhPNEszaYo2kZQzr19OjWNrwUzORzqiGqwbQivebjYNFqax8CoImBibDeneM
0vazEY7+EeSgfe9BcsJ+FZ++B+plyDBofd3mZ3KaD4+6aQHRVCCrh73j2LMDf+irFhlIruWyNL19
oe0T5Sm6SllRZePkt17tDCvkMZVvp0e/uBXfhJ3eCW+eVrmewWVTCZuBHswn0j+ai5Ni5ekw2nSQ
fDho3sSZnapG7cLGnYiwtpqThqboUow3MnNuYzfaopyHLkuMZXAvdp0rN1qjXsR5eaasuTTF1J1B
aNBRm5K692M10igNa0kGUmmPKGYVV+RByGzyP3S6UkSWbMQ7hI/uCAj6c8yKD+kk39dSARcIwk93
3fvgIvHitqr5nGOiPde6ZuCXkx4bXCfXTp+eg58ubRyKxRT4ecsawOveR0uEO1TJdMIWZXLt2PWn
MU/OdQ4/0qSmIem4j8IhWniWu4k9DgG8PGQvyxBGuCnzm0FTkakwouy6Aw3zYsJd/qL4WX+DMJd6
NIYqv2tM5FmiEF655XK7iyZxborYSY+nl9zSyn772802VNIZmV8H/HZDh3xMX4OgLD/7nnMmf1r8
rm8mYbaBpCehydictd2kBkQZlrq83ABpBKLX95tfGJNJUshpCABsjuLwcRYImoETt1EtJP3KbYCU
ATiqXwljUQM1Wag6SKPZ6skctQCpzcGO+FA69LsU3dHQ+tO4qWn9vAkzfcG3Z08XpCOGQCBhoqmS
3eERNYA8A3eWvfaKfq5ctbgnKANIACqmUOdlM0vTTFEPTrEKIv9WbYdtHAb+mXNucTUAgZluxOnR
OEvcihBfmkLxS8DYobaXuf8Jdu91FJNLNUEqznyn5WhIQkyPBPEBth+EoSgUQ2FE2ACtfM1/Vtro
KdTlt/rPv+HocIHpEc70TKBAPhuZX4xF4owhPhstAk8WTha11hTb0+t74RORT3CW0LADTjfvSmqI
f4Jt49Vj92NzGdXIbCGpkp+BnZ6LMruLQqgvbpLGfKS+uh+znsMo/PMDAbZBQkFT0OatPTsVwibB
mt23y9WAronperQerTPv+IVR8C1ojOic78YHRJebp8rYde4kjvxdtx5dca5DsXCAEgAw3CQ6IkB8
vt+eito1ql8yhjQ8xhHCbi6aaYp/Zg1/HIZJn5EiC9VWIK3zS5lkuOBGjHDTCo5F+N2Q8Zkt+XEY
vOVUk93BbFF4nF28Awh65FYHnCMDS79tFMXYGINqbEOvr3enl+9CKN6u1N4tSpuSwvj7GcN5iqaS
TkMD5xlH3kmkegXy46eDfNz0qDhPh4uEvSsop7wP0qhBpdaWw+ot9RFNILLmDPRRiUFEKFPILP3o
+3+2Si2IOR0AvAWhGzjTR3xzUitJOGa5zVLw0a5ZOaWOFYRmRytIQ3tNq6LpkjiOZxH1C2vDlDxi
HORTAKXMh4rhtJZ7Bku8aePwS+zTW08b3znz1ZaimPQyKRqxAD/cdj30NNP2iDL0+b0bRI8Il557
yEz7/X36OyX3EjI5cC6Og9l5EIUeksZmiP0X1lZ+jPOW88VJk+tx+DoqP04vkIVYnNQ2+CTG9JEi
kIsQ51MtmfRCk+ZaYrWOHkqG/RLVE+zIaJ9GQVhvTgddmERObm4G3WadcCC9XyEibSqlLFEVU+IO
USh91EBJyuTidJTZM8LWERngyGMf86yFEj2fRzyeCu4H3pmZ1VzUFtozPtUJvAUeAKuvQlR+e0QN
g2G8KBV1Z2Pf80/k33+/01ao/tBa+J7lQxlgeTP7z7/fBN/LrMp+1v8z/bV//bH3f+nvd/lr+qku
X1/rm5d8/iff/UX+/X/G37zUL+/+Y5uiyD88NK/lcHytmrj+XxWI6U/+X3/4l9c//pXHIX/9228v
eKWnm6Cqy+B7/ds/fzTJRsDqmjb2v3Qmpgj//PHtS8LfPGblS5C8LPyd15eq/ttvirT/CjKAe28C
23OeTx3B7vWPH5nGX0GSANhlj/HdeAP99pc0K2v/b7/Jv3KKTYC6iYUE6MTkbyGCPf1I0f4Kt376
J7WJZuxMdfH/nYD7f+yvf3ybZVkMDRbD+41ISc2EB8KlDJLWAFQ+uw08FCQqMymztRHT3V83pY9U
vdcHyadCFcVz5ajhy9TW/Fl1Tn3Z+BiE9O2rWWDEldnaps70hge5565bLNHQlnea9CINeG6tVd/M
H/DsGcBU9aLEN0eL0ZbSlfZ71RvuQ98YLYryI14BA+6yD1XaxNfommFxEA3GK1Ls9bM95u6rliLV
nAWlct1hMfvJqBJNWzVVlb0gtTHpIpVmjkZdWHx1fSe6DaRMP5HS4u1XpFgeC1emlCc1tcU6uLec
L0putbjv+MNlTyX1q47s243w9fAOZkT9WNt5Ha2MoNcxZyvi6qazMg9bQzO9T8gprgwraY9+VigH
O+icKxOhwRunbL1PQR2a12hWeA9VM/bffa9zscTVs8ekLnP06myE6PqwVQ6NFmRXQ2mGQDNxc7vM
0Mm/kYpfoXcfZ82D0gctroBDHq/0AVtE/Alwpgc+XgQ7FGiQGUTqBYFROzmgZw/JD7nQ+EhLGFcw
zGF2pkQrWAubmH5+HuEuN/q45RrKVjfK+pOdlerOTIJym+i5uMYapH7kgox21hCNh1wY4w4ZHusY
/X/2ziTJUiZZs3upOb8ARjus2zfe9xETJDwaegzMAAN28/ZQO3gbq4NnvpTMFKkSecMSqUlIRLhf
dy7XMFP9VPU7yWp6LG0cIF1aeauiM4caG8fPkQErDO3H/oeOYaWmS6hepozTZBNYpfVcMEtAo1TX
Vc+zXJPhQsbK2cjBT/G1Lc0TxgLyYNu5/araGkt94tn9YuN3mw8Lzm2+nWDnoBpwHAPY5Vr64QX6
XfaCw1dwwdBlOci6xJ+vjHSwizM/+raEgbe13cS+6aJoOBlsIS4pT9aeoDl+Si1h9r1jL6+kQVRw
uyBvQQdHbnWxkjg41y38KjuS44OmKfMIDTp/nWvLOi9D4OBkOemrrhMsIq2sQHafZLVllmEiWwrS
ewmM+mZErN1W+GUeOhmlN3PQ4uVbRN6uaXsbPK8a9s4QR2aTzGl+ajxT3oK58HA89vVOJ7gO+4tr
id0YDPWpjmk4zrUqIcuA+eEX8sJGjeUDNnjbSgXBXV2blH6mIbixJMayAQbm0MjH+lVkrX7qPQY2
MKXHeLuHweFtmsmab43ObPwULdNK92kJtHAfxzBjcOop8MT4YKw1csYZv3uWnsneMUbsnr0hZmyh
HER+ldZsfpdYfF3tZnUY73vvtWIc9X6hZnzUeZc92rZmRlKEfEub9mfbiqO7VPsCn0GJy3KKUf7R
Bpo67bI+BiU6Iv3aqm/xoHbVh10O7d6Lp+xdc4bfmVBY11TZ5vfUWri6jdg7Go2DbgsF6OrrlS7X
VuOviidm30s1nrDdtF/Wluc74ZrhwAWzpThVdJbKKh7SuKvw3pq5TOnydngEU0xoeSslhVrMnfvm
okug8ruvdyoTmb17uHhe1NhPd8uiUzy6J2rkA37+b/R3gOVLXBDWuMBjFYlX4JMXKz60WXr0YBEe
YifbqfnOQuK5r4tU7vNRZ+k2zLH+2ohysHdFnwcPlqz9bUcBFTPVPoVqMU11uU7BBA/d3GdHNVjR
uPHHcnyxxeAdcGNrv5l60qfUXeLnQfTFfhYuJMHOiLvZYjoD2+AMwE2FV8vWbbnrETouoAlLU2Bg
xMyLm2ewVPZtorFTrnQncZie6CobcyFY4XafwgMFBchnVgx307IU1Q6XguhGda6G5TmK8pFa0PwJ
7a3Jz74u7J0fTuOzp7zyR5Jofcrawn8C04uvrWfNVz9foNYkfY59W2dJgWP5rN8G31I/Fly6gBD2
lridhxT7sUTV19aD82YH+GQyQci21hQ0RxP9HDkGhmtpKbxAM5U+2amoBYl+5xDfjHhjRcXkPSGR
4/qt6/yAsRTtVePA9S/leE8HtAIr7Pj1A4gZ/6E04cyPdPDNjFDUz40ezSUwmX4xHk7dBMHwLoC7
q71WQ3Qvp9L9SOq23OeZmj5nC0PXuu7SnzPWcMBOR5Z9ZK3kbjpfgTOW072vfdZHB8uOHdQCl9ZP
5lnOif1OZr9+5As459Dub1ptLbB/YYz/LksH8pJXaYj03XypjIstwChhyvQ0hlTSmz+dkY4JEffh
aWnz4gFPwvaWlvJqL5MifTELihiuRmo/qFlvgHnkR05b+4y3ewRHMWaDCS13m9qtA1ghAn5dNdYN
vM7ibEbb3Qk3cc7M9pXPgVeGl8wtooMYTHUe5xGuEuLmwQZx+DHXcwN/V4+4xLbVjsMjvCilp0sM
OIPdLhO3HnTvczKbb9EsaABre5xS4UMcbZqWLn3eBgALMcWPq8DdzcMc3/l9MOwtByjemK6o007X
+wLPOGyFYtX+8uucjLiRAdxMt5qtKwUX69j2nXetcYY7Jkmt8NyCq7mndSk4TEBHjwk37WWJ/ZSd
ynO3cduPyQYpl70C5NqulYu5txwv2AP1wLZYtHimRl083EcyLI4mtuYfeY6xdk9quYtDi2YYoaqj
O4hsO2dhfufOpry6xOC4jDfLOw74zslemuKo3Ni6ixxV711YPA9uKfvHtOIxUDY1ohQoND2Ik7fN
m2q6mKnWNWNwQfCsi85j6WERCThkwfVkKqR+X2Q27qFaJAe8m4tDu7JJMxwxzgX+sEesFYtz23Tu
QUY1BIgBsErABrWbuxBkV5A6zoNVdeoo/CE9WmEa3GXCJI+5rZZTlPkszCTQeAa0kZJHEWfjywLB
42VQlO82MLXbK0CzDtxk4t40HtybxKjpMBrt4N1suik5mrDDLdKIrLlE04xDZ197Z1ZYcpsPvXUf
tWn7DES4eTSS88RL5mIXAwTUELakc1s3jZEg6pZF7CzTV5iCJpG6aVwHJ2bNhm31afwTG0m86YNJ
y1NYOBVmyySyZ/xU6aeY+pg8r6RSzRBHN31nq3I3U44JcjXhtkmh3n1ctAJZrmPv6GTR91nPwBR6
uTwuI+5RCbHD3TQhjIh4oCaxcERc8Eud/ti9Ff/JbOzTdWWBpMKp/hrTWHzEmanjo9DOc+3X4IV7
eJGkvCNxcWHiG8Al3fPYx5A1Im8wB+Fm8YaOpQQv1riAokYK126//ooNks5hcITuNxO3HMIOXpH4
W03iQdZtgu88p2lEjHHUgp1sZ3QSseMV6S8r8qqjAfy6kT3DKwiF2aPpHEoK9uLlV51z5pW0D9cb
D1YuQwZNF99Etc9/GAZly/WnNDsBSqsECeVHd6qL8qvRk9jptOzPpTVxRK+HflQb9eH1sh2Ojtfg
Rm7DS5qxjQ2mc2NYHQyNLvCPO2kO/Fr1IcMq2mtj83qCumMac6U0hEf7aOKfGIVGx0gF/LJSW1eS
tPhmATWLazSvUItqIXBwl4hwq6cIW9Mbu+XywoFvsYNaFhttAMN7E+d1pIk4vKxL7r1McBMKfrRh
69rrUbZ7MiwuZhHmJYWR8lvZKnsEEhYdOeMaIKmKcV1X8/5NmWFuP1ZOvWPif/rE+1d96MDmA5MW
LnuanAlQMK+U4WhdzexB6elssZPMIl/tlFtfgozhPJBTci+xrrudYnCkjvZyjuIap3282S9exJUt
aY9yRMEVFiLfFzktL+4rbgmk4Vt6usSz3ZvxoRkkc0+5OzfAAZM+2UlZ2yfThSncFg9L39LhE06J
9K5Rpbrngp6+R7sk77VrbgoztJxMdtuCVvG81zSqV7RstEYT7fwGbTr5IQu/OnpQjS4QtosftlcR
wtlhdAe8Jb7hjXNnGGctfuiFS9YL12gE0VrpZc0uVW31hDVjczExn6IJ6mhvR605WB0cmK8FVboc
jtgsmxcG0PGCL/IY8pPtvSplESd63GgFaf5oe+vldy1LY2KhC3cBO/z11fVhKmNLsyE6UIC+1rSd
9KyIjMVczqwhnXZErQkO0BtbtvFNWLN+aDH0XgsS20dhxuS+ZLefcOtsCyg3zfRZ9E3GZ9eq7F15
ggAQF1nzYqWe2dvhGN0WWQWgXbbt2mTbBYuztduYGHcNb1kA5rdk3ZEw4nLAx5CzyKKIZ2kZ86Da
ZHDRSa3nMXvnlPPHA3E3AbD2Bj4e4xAWh9McN4dYTfk9IyZY52LnyW+KcnpDeSoRqw4p+EFisTK2
d707Bo/+2HfHdCZKT/2ugZiWV0+lwReF0m2a/tKuw2P9taFgVAqtJDN8JNUsdmrmQ6WLz4EnPvIe
vh45qbp52YxVW5/y3mlfsC1jjTOUit94zA+CPi22Hv3r78ZvAbbapSFoXh9b2UQsmZlvj7CRwPBT
teQQJeX5m6/FrWYWpo7CVOzC9dEUeWXDUODmfH0kzE2wSUl2B9CI02dJz8H268GVE6vJFhl92mna
czMYWWIJ4mZRbnVYrc9837FRkv+t+xs7Bjay3Mqv7dEIUR2Bq7HKdex+K2kjnMkcJFf2Ff57Mlx3
YoVL9l7bNRannsKUdYM/OZuTT0AhbVZvaRfZ42gn4ys2OnV+LJsmKQ8lHiR3dIWRjcu+kxjFGsXN
y/qhnvZT1DkvfVDO1gbH4UhdZaPVNrZQxzehU2S/qfI4e4ZL4XMuPCfZzeRHXcYSDzBpprHkHn/f
nMMbJxZzzHU4hnsbAOZbmNOCuJuTLnxj261d3CkTu/wBIEjBsoI51NxqLVJmFz1eufHbici81Hjt
t34KOcvqlovjQVIN2oTpfWruI/FbGFScFm5m4YevVfq6xHWa7Mg7IbIYmeY7HMatT5t08bziSN/t
Qg9M7ki7IB0uu7dSWcObsU19Mwxxd/FSr74v5sU/iJSZFAhQIv2zlMu4gydq30X+1N+VgyU/Yhm7
nwqG81vC5Mm5E0V4KNJouqTeom9Rv6l6LpPTPMycRveRPZXIMG59VFnBLCsxavx7FI25761lcDZ9
UpmngKMbW3LbVzdJK+xLZFvR2Smd8NE4TvRNpnUx7TobeGNMknRyvSo7RjSpHVTZVZcYIQ7P4jk8
NL5V3dbJIi+Wl5lLNabmjdzGe+67Gk1ocSN2h2rsA4h3xvzRyTjhjC2aNzdSPCOhwRYmJCHG0xaD
23WOecfKSL4DPWpAX5RLtFE9aCjSfutEabT/VXrteLDhkB/tdnA4lkcsldN02UVWL6+qbNWuWiLq
f2OWVgflQQp1wmUWIMx6S+HNqMvfVSg93rj9aC/kVic8G/pHq0/MS2FsnhWakFxUBCdh/RbKWs+l
eF6POQy82Wfcyq43haWs6iYkHPvRYEQMAAWra2fbsO++pNi+o0WEc5PSVdxH4pQGim20J43aUBiH
uxG5uvgxthyjVjdE4dkKcvGtwHf7LEqVwUhtejazDtdfsyFuOZlxsK4FAwUr5Bsa2d3s+GZ4pzON
0KTUOc9ykxXimxU1CCtfVxH1mq25lAMP7NfRTTdoBi9q5PErYR7GXITia1HvsWcBx5TjSS9NLvbK
KHZGxcz4Ts7Tut8bdMoQUxec3XjcPU9xmnydQnwn20QTTdyYZhimz6aQXIBF2e89Mn33LLKOf/dT
tkQnCt60NCQkKnD4WgYpgxynE2fGeg9T5Nw+4Y83LSe1nnG2g3hm0+zrbIqYwCqlgXSTRhw5X++z
cQ2BApPnlzEJHGyUiebBvJjeuo4Oe+aXnjIaQgwd1yo4ytpEt1//uTAphJf8Cri1YLinahgfvDyB
3TMypRpN1bDx+0E8pFhuXljKQF0jSfzUUeV8NYE/XptBgPTF2/Gi0zj76VmUmIveto+t33hXr8nK
G8w5ELW4KxcsJwMcGDz3T1h+4TW0nX6qsAWdlmBWDvO9IB2Yk+e094Kj5cLrXnpK5FqBE5sLyIwh
JNKbwDHDTkcp1YoiCetD3VVkNG2T4kDesuzoTAO92q34HrhXpmZHpYrR3TdjFz82tr3scWHvtrGB
sg7yUx/mFJiPUpSWI8VDl6eJubTFODA+taTezteeuoQVq1uXMbH2RFCi1FL8cHw1fdSOyN+Wqe7P
ELazd0l2ngDhRLLeqiWpxs0ULDEJ2Ji5hjR6Ss4ymt2PEU417K4UtkJhuuQN4LbSp65vk2crq6YH
ZmmGu6GxQaHnVQorR8UcOts8SNQ7IbUd3MOlI/LnIecp56jwp7+V9f9/ZeZ/0CbLdBXV5P9bbab5
9Z//q8n/pTrzj9f9V30m/osuRXpuKL3FNFsLyj3/VZ8J/oqYV8XHyGeywmW48x/1GSv8i3IN9XMK
v0HACJZP7eYfBRrxF1+jrEKTukczDwWX/1aBxvm3jmTBb6E889VmErghfrn/WkiMerTwRbjwFnEM
oEqDn1+/sp1QsYezyQWPFxL6/M31neqOjfDqAefdwyGNNgEene/zKAzMgLy6+qLofzqlml9I/ac9
eK9+LxpV8Wx3bEwKiXfju32y1YwubKjejNuWxDu1ooPPF7fkiMFRhaN+GuoQHS0OIBxtWyfoH0FB
2+fessIfbKxir11cOaEp4w4elDzQQVMdcP8HEFVV4gBEOt31tQK1RcH2xh0k2KQED5tbL4J/1y1+
Ay2ZcbTbqAZD5lSj/6wt2qFVPPgn4rvoaNUedKGAyg7nkwl/IPJoTuXUFN/hx5B3xKV+T2WQmE3b
4r+wKefII8FgSBfVfUE6SRJAZgRuFgLOvLKSHEhcWQ00h0nU9HNx7XYvpj74WQtC603P+AuY0aS6
C3U03tFSNL+2ghmAbQfbYybig8shC10DbTNN+IE3ZLjSzUhmxrQBGzOgCIbTMPRwhbrxQuFG+J8l
jPQJ2L235jjSFuhafgDJMugLSESmS2smfbsRtUctb12Kot0h9W6DwV6OJhnqrYrd9G4JB3lG3VG3
OhcNChCcbdDXXmdv5irK78O8mW+zFvSO6LCnIrYbNsKb89VhKb7LXUL9WLfAE2kI2dmiBL2chf0t
Jj9r35EOj04VhyfdwcNhfKyjt6Hvz1PpyWPSwwAA2zX7W5xs0qeA3/0xdHhv+ungnWju7S5L4YDc
magCltRFXnsNBVGC/jsqp8oOdGXClUCHXNVetQszTvkpi/ptb5SFQKkw4FBtZh1lpekii6rUOYb1
AoY7REVewgQgHl1s3Z9mLqGnZTCLt7kw4lqZoT7bTjXfUATzTzT1Fu9zjRBazi5/uDHgLh9dKVsD
zEqM9Cr2ZqKjo7Pj4Tb3iugWMIOEmRcv3rv2Qa8kXaa3iYryra7S6Z72Sejbs++9pDXYOGI3pkzz
xNzmychkSFt1Z5cme5yFRxhqYb4s20z3WK+nTtzRdh9l95T8aImRRVf9UFUbnOxOqD+L0d27iEo0
M0vparvQPX/1OEypc4zmZXJLGLtR2+h9VLvNC5T7eB8C3LmWtMhchsGJMauP9GsozPLoTGO+DR2/
vCrHy4buoKaimb1D5DfNrvFcSjJRm6PirIGEcSwSvJj9kk5UVuZGC3I9OXVk8/6a9VNuvXoupRJj
FGlbnghiBb4AbBaOS7l+36rdUFfhRzJIQ2Zo+YgJSUI8Uw6UlGw1kj26U/aouxEJaozRVgawf4h2
63V8qQ0EAQSuadGKb2VE3EYkCUsrDqgNSWQa05N3poo8z0b3gVefOOT/xRrgFapiIG1VJIjsweOt
IdP64mAG+bJjOCmjLbBU8jr0MPgUlVApE3Ns3JhttFNpuSPoauNDKvzlJo9jDdK3pQWL4ugwnXTW
ty/QeKaToduHSKGeXvo5jWzC68BcV38iwINFfM2wkNjCVltWWItYtp2JZb3JhLKOvjXVKyQnu6fC
Am+Jqhwaz2zyfYfCxJgthhmv8+j757wL3MvEJvBODAiXT0zdqbCs4LuV9f73KveUv6OiUu0xEG52
tSdgffMJhw94gPkX8FWUm8uquge9Ej9GkZUccyjkD2byuY9Uy36UNRpWlBCm/+2Oyh4dofa5o0Xa
kDN8FedYxtO7igrvEZVjpatJIDP3jMkE7d4AbgHH7ZPbpy7Fwi1ZQnIPOMY8Bk2XneH38MO+Pg9P
IVdIijkDxJp8evGSVYb8ku2Mg0xmjHC/rbWTD2+xlpMVsaC+Co8l+tpr2a1KRNkgZSKWe68hmjcs
SBg2Wyj33aWXGaMJq8RBwwAKEBNk4earsGermaDLW4Ufb1yo6dHGQDbTddm7HS/qA77WUB+/FnZa
rsKLh9/TJS2BpCAt8IwIQShvFxCH0nAg2fi6PMqP/t8VRXS6/lzEKv21tntvo1khLs0TiQe1KW6i
dldN90vpilbRcm6JKTZ1PkRIbmRMONuQH+SK1CClOLoAGKs5I0sFac+0evpE5BPbFLW93tMGxGVg
i/ciDeKhLBf+E9Ul4g8ytaga+Sl/e45KN1uf6o5w1+bceLZHgD6H1EdZ237JloSgvE+fn/WlImuk
gXrT1hqEGEplrXqsbvyxXnalkCYCVQRHssOdBJicsKk+RjXfYbpauORjAmTG2NRsc0TMdFnIOpCH
Hufcn7VrKWCug3BvnFh6x7CRMWNqkuNmskbxHnXDAP7WoaODvdvaT0wsZluRqwRHbAFjXAzWcsvF
Lc8+rih4cAZiuAt8Ci99JlbSYlbhEr+U9velS4dLYC+tuylg/fBukjJ8tOB2QTLPVk3Mbxf6Bhyw
Plur6UKkHWk+AshKb3nal4fUYSZ9k0tjdedqCcOzElYOt9OWwb7tRP9NYxHkrbBY/5mbmsD4NQXj
fyMH8FNOGWfeN1YzPNYI+OfOlnAtJ6OfkNrrJ2qe8e9QzOaz4R38mjK1PAi6gb6hBwHNWlPsig/j
PZ9UfwILV5xM5sLj7YIi+Ux4unxmz2xxXcIqfGW3TdvdbBDwiYGEex79tABpDWAZX37Hf2XMO4WN
GRXgWvv4zmNr/W461zqnfURzwJRRgKuHoXqj9WdcafEVz26WJszY2MWhrlucKLx2gBaVJ7W5hW4f
3jf0h746RRt/4rtDb5nES+/GtSBub7H0BsuHX0fmHurE0RfHKHM/T759rhO+NRnc9m2ESg7tyJ2s
czwVPYPl7DI7hh2yrYwbn9K9kj7dH4aAhonGi1y85ZKNQh9K3Xq7IiGIAaMLcqmue5bQsKZmIfAu
xpDRRy8AY+w3aim+wYJ7MBeijcXdMeqeb8dCJY/eAKY7Hcf0WLBxp5xtgvbdanL/ePTA/wq8qb1l
zBNozyBavZ2mPPnoA2uijq9ojt6BNNIs7dSPcwz8q/RnHFXiI6BjTu84acNfUaC9DGnSha7Vlra8
jdsiuA0o3NxXVtU+EMWEjzVViYuxnfl5iOLZZW4Bqo0wWfvuFkt544eVoUgf2UHE8g0i61DKaPg2
ZSi3tB2rgIkKp+no2CVewIM4iJ6ykj6tg/A7eOpRzlBL7mj9mUxNeTNXTrgdqbfvLRojPodssb5V
k29g4aZLJz5xPlMXV+R8+C3MFh2RANiwcM5ThyrIQTTdjKosPy2wXuwl0GjjNJBPLcHRLwGfa9uN
iXxIaMU+Ef3Ed4mwpu04K9CuHTuVhLG46SmhHsm/6zu3rdchUhPaD12Q1mbTda060sEokFEDAuvG
wim63lbT4u3yqC2ei6ZR13Z2ASrnfXwUIsXcsjVzdeqgHBEY1WZXjEV/6kqtt7S4rX0qOIciIloP
YKayvZXBe/VAlG2X1oj7mtlOwMow9mbbRGc3hVZQLmG915EUu2SqnetSt/Y3HiT3GEm7v5g00+ji
jXOKZPXJck8f21726BFjfTY1x5+Z5uZpJJ6SmNRhw555Sf9UZKP1aAqxvHF0dHt7JiyUYZu9aFxs
dwHQxAflZ7DOerM8JUlQbCkLuNtILvI45529k/WcPCawsG5cqtzbRiEYhYUo7wSC7NFdvPQlWzJ7
H5KZ3bJ+UrHRQWh+OSZoFloWRA9PtkrvKXhaO7801qlarGY/lhaNTEnd3/kmr3dL2Cy/OoQT3p0V
HLBmesd50T0kaiIPS8fwNsc54Y+Nm8BvCxLemV6c8L0zC+6sQAoD9olN503ANaNR/2zFnP4Ag4qG
OhXhE0PJy8m3KfWxwUDQnhNruqElvKMoHcEWhhnWPo5LnLfH1BXZH4cNoDxI3DK+V8j89TZ0w/yh
tDWLD9seRNBeW9lnUSKgeW5RDbsmW+U/0aKeeZaPEJlX1fh76ZfsvvSW4hn0XEAfW4GkRRnUmy5z
Y4nTNNEiEruF/J4kwA82Hu2DJ6dK4xdrbMxPC2WfvGqSN6mdwklIxrx7KAcW0QblHHGX1gLvpYDz
dd9Uiyf25TgNx2iZOPGtODlVEMQFIKcRAotiGG2GLMI2u1lt+BJs0Osx2ldx50DSGuLygTOp1/us
pstk4+S04HE9XfviSEbEMEByUe1ciJNI1s2nIwysbDjvZBozGSig5jZ5JAEubjn7QvnUzZNFZT8F
/zybatqmcq6fewpcDH3Vdn7kGOxembsJjzCyx4/InZcE859c3MlkacINc4IuclUyePshKKzbKRv6
wzBiyoK1nwVuEYZdC7JBVmeD59+pYDPxd3OMR/AhtUvrbCI7+xMEc/DHLSNRboWIk0uYxO4DwZAN
ILTRJ1l1/hnRzf4eujKFbt7mpx5e8sGpKiYqJmRIbyP6wfs+IK9cVNsZ+kOWPL5JCAgYvNdOtKOm
gCBQqqa9n4SZHguL+SaGSpbkhxuxgyVzP/6aBG5gDCBPBdvGHJN6OdIScksjzvCTcC9k/41TkWxS
nQC0t9ol+mao3cjNEpTZbWQWx96SA5pjpVyX2h1jCNvAobaPSs34+05SDPhNv0p45SbHw3GcSSQ3
FIj7x5rxN5yIqMu/6VBltz2dBbswzJ0rU7tU/WOGBTd0htY3qdvKb+7kpZC1++iuoR3u3Ko+feh6
dtyxceSwdQFwRjsfdN2la+0GBm4y0spDwTB88iD1ATtW8hsDMPqV9gmcGAGxDCvr3eiP0K5CCnwq
d+7yYtCcZDRMJEclM/K8pq+DMyY01hk3aMZsBzwiudXtS8qBC5N9FvJu9PoGiw+76w/kQg0IhGGt
9g2NfMcwLz3C28hPqDY9urtTU0+jTsfKzE+FW9i3pTvS5p8XVnaDNh7v4qGNv9twDO8N1ganmjz9
xbjSf0Ha3lhu9rjY8yG2xuHVAjVGtizt6id9hO5ZEOv9yvFnNduY4tO9x5uGOurn90j64hiIHJqJ
avNnp8iD18SxFW0MzXDyvGTZMYCU0izhFt5xdslTNmW10obrJq5uKPH0+9ALE0rh3vw4Er/e9pFP
1w2WzRa8Hq8Ob8jp7A0tj/omz5z0ZCNk3/l5Xe26KhgoVuOPtgk7M+6LjlZOB23pFjvP/EzX4ryb
i2o6FAOt1a1RI7BPoB0CmM0b/ondZbJwqttHpRs8d4Xd/CDIW65eWZdXZzDpUdIQeSjnme7sOhLX
2u+6e98qzAHc1TRtrCyn8xPS9Y03Nbjsp1QZpaOX2ywxlNwt2e27zK856GQOc7YObyn463ecVIJT
K2nEtvsh3JVB16GXzL+ImDIMgnXxRC/2chBZQQu0O1Qnx8kjeqenYDuppb31x2R+6JyqPSs3s8/z
HPSvnJtmnw1t96Zooj4WVWUI+VS6wG4t9fwnwukZ+nzQ5zc1T8ph6Gdavo0T3Roj9a/BaZZTAlvo
WTlRBiqWnd+LBZ2yWcFUmrA1Uj/p40OgHf/Ywr9+Y5zWO7FFWkfq5RRatewb2pg0zhTGjR/nJUof
kCj6Q5Q31gnfruEAqhR7bNkAA2+swd/Xk8l+09C7NtL2zSEXc/Q0ewgWTmczxtoy17JdMLn9rrol
5oyPm0s1j+6Jvt35gcxF7tQqSI1ah3ufaaSj7dCjGMxzgnqhy59E4PGWRhN1TzO1uq9cq605tDDB
2w2ZneE4I+WhquakIHH0srcWZsKT8FX8mueglM0Ye281I/KcD7MbfGL/19FIlYR3TplYR0/O5aFx
4nFPeFXs3aAhKAgGc52ByJ6HljG7hsrTzp68/krp0H4kd2jmNc+dfgoJMqYXunrzrdo6+TTG7QNE
1A9Lt+JX1uVk1XniPDERpNZnsnjstEtLhGfsTRL7wyEdhXh3+7j/RZHVOSROmt16HMrJFuMy68lq
oOJuANPExLhO+RqVdnYM5JDTFd7V2W0yl7SwJm7+9CX1/7cqH/8vTpug7f+fKxr/s/7R/ud//Puw
CS/5ezHDixk2sR1aOig/rC5NVCX+XszwGTYJidxiwQQzo39UTv4+a+L9xVSUxxhKQE7x9bV/KmX8
5Qq8g5l3ZIAXn0DQCv+NUsa/1jEooqxDa1gEEb8xhsIQwL/WMXoafi07kNMm9aI838aZbO9C3yVu
z4S80J8j7318bu6N23TP/3Sf/j728s/0V+qD/zLl8vXL+e12wNQcN8f1/23KxagB0d128ODPxfAj
GHT0HcJvewN5sb6UcVgppsECpp8BFMg3fI6Wu2FKww+vcBA7URXHbf4FqEbUdK1TvwjA1bW3UIxx
5xkly0KZ7jfhMlXNh5X41vceKMn4mMRz5t16hXKYiTBinlC1qCbeoBlOEsFBimVfVAl+hTFyYLWh
4ET/5GKH2jx7qljcgwO19535ogaptZnTZzW63S85rplH5Ma/vKgNO3L1cu1Wa4OeDDQqrK65zmOV
J4d16nvVtCovOUSdt0pA5czS2chA1+aefk+Eh3JOA/1ap1Pk0Rdp5dC/4//N3XkkyY1la3orvQE8
gxZTB+AqJEOQDE5gJDMJrTW200vpjfUH5qvOcATa0Vk16yqzygGzePxeXHHuOb8QTF3Id2UU1x0g
iiE+CF2d7jVqBvsZ5nxPy9+CBg9qFd/6Wk7q2V/K3GcQ6N2I88FpVdLWr5VmIC8Lz4f3+KjV7WM4
Vlp/57eVrNBRVab63KkavghmmeaFDVTBEnnnYmLglj71RugfHe+iTPc13VZHVUYrGz8KyDDWIKOb
OQyR3eHQ2boZ7p2PfSUL5zRW6j/pHgY4Jeee9HX0EmHYYVwxJHBqNbgSRU2GiGd3Wu7E1sJEm/tE
uu+CoT7XRdy4tHKLcg+4lKe+SWHg4JfSrAyWt18rcHJnGsSmsZMaL/gs0MR/8kjR72fjCn+XJIX1
DDSBegjkr1iiGxTXpVN6Wdc4ElSTP/3ckDqnmea/UvKr+iBVVtwcJDEVuQuFuQGiztV+J63gC6Lp
WuSIyajgzJ9y0wrrfaeF3R1+1uF3cGADLRTQhaFd8eQTbXNqutqdqknwz12p6y/pZPY9PX/DxN5c
8+XhrdKNzHQCBQy0o2Zy/kcbaSF23mXkTrHvnb1Az4WZ29zDc4kzpXUReyj/KKwmOcdTHWLjU5Bc
wDOAtdmOXd7eqinkLzDXQQtgVs6DyB4mjAEPGn7qPMfa5ihUhrgbPHM8TKF4l6aacaOGhXfXTmF8
Nns5fTUrU72fklF6FQAofKZVros76BuQoFKWNVbhqTDUu4RkoWx4CRpGfOtXQ3Y0ANhTtOlIfazB
m/adXseunxURJrRCG/zgz72HWheFl7CXsNWWA3O0rdiEEgh++lyP/vCYdb35I811K3B7T0z2XaAx
i5E0WnalZfG+UVPhZQDs5RhSOX4H7jbsqXaOVKroCZ0AleYHg97OUwCL5ihCNnEgQIw7oeUZcJQG
hWejoFmTm+a8eCxqHi9jkjaHUiiV+0KtyfYgEQIvKVpX67LoVkgCiG6SPjqAsWvePOxtEiVFuoNo
nTtTP0q3SDm1LsIi1bGQuvyLZBTFp2rKITyBNx9sWar1c5uOkezO8tU0fpWmpjylik4rCurRy4vu
bKE8f2qC3DibyZjQranLE6yt5nUAOHvQkbv6AzSceI47k0eZJbXNrU9tJITMkFUPtRl1ZKxC/iWN
qSHup1qkvyJqkfqlkEbxLNSBt4cXPuFqKILYjBXRhuAQ2rGSBbCE4uwALYRZnCLjrguD9B5+gNDa
MLpl3R0bSdsHppmcQXIAQVYm64bWrQoNohiPdM2BBkWZ8K0aNP+TATnSBiNExbGdVLcPzB+ZXEFb
kzr5zmor6y6p2uIONrz8FlmC8cMH335W/Hp40cVKOaWBJTxyzPROVUrxHhR7fiP7bXRIhkQ6sLdY
zaOu7Hl3sAN9U/sp60V4AEwZOhRqq1utrMdzl0JsyiW0F+2gIogY8DKqcgr+RagwmEkVb6YxSx8l
zw/YvjFsAhCeoKIAy7qmLIy3AYDaMwdo8DNO1fAu8Tp0ubO0P0y+TkV6bNpfPZD5w4j/HP5CbOK+
4VE81KHH16zlGyMRq33Uh/N7SWyoO4weNMvE98s/M20U78o8z89JXmT0WSFu7rQoq18bqRNvLXgA
gHa4aTxEzx5S2mc2VvOcC70avuZ5Iv3hc0ADAkR8A6Z2LeHirlvjScdd+shvTB8kFOUfsYK32Nml
ui/8PIWzJmjBbjTC/lyxKN+Q+km+8+iFnUIO+jCFCSUpSmK3AfUNZwq79imO/THbCbhWntVxFvsv
BS2+7T3F+0PIO98H9dgIx9SXymk3tgkmxX3ZYw4A93RgeX6xpEq0w1QtXYkX613IWUvJiCpy3tPw
VyHrvGZCrv7kjoteG7GxHutW9L90URAe8rL2P7VNHJ2HJGnsuqarNHVgk4S8H7lsRNFR6DEcw0qt
Dvkk9UdaqrDBdBXp6GnECJJGhC0E3oQcbzTexZSwwcmhejIkRvSEFUT3OYfRAbq31gVxR3slO4W0
PI1dqYXqc8bNxt04mGzhUO9u6JHBm1EVoGRTHDq0CvJTPUqRXaHK6jK08g8V7NfJCC3zYDDBr5Qt
QDWKU3gGpd0cYr9JrF3bhgZvPh90Wc3kUNAqbYny9702dtGvSm8IMlBU2WWiDHE2orvvA4K4s9Qe
NnaqBfCiZN/WYSJSVhi8F0WZMfxFrwPyiwwXPSXpue5r/1fUhYI9+I33GGHwebR4ge5jEXZJnIjG
c6oGkp0aDXJPmU8FMhwEYJgj0OkyCB2JRObZ9EMR3UNe86BfrS9mgZSa0XbaqdS1cu+JYb8HBZzv
uhJV3inO0pumlaefgHzkZ6n0ppegDwzgvwkG1jyT33LS3J2PDKbjw48+l2UanQHRV49GaSmPXpXo
b0hxtfu6g+eWyGp0hGqquhSM6jf4Mun3ZiiVG48Eg7Jx27l1mNSvXkcdD3edho5uULhWmIUPQyd2
5xb4N3SWOruh2xo9BoXsPZkw0E5546VfZau2nkKIVi71Ie15QJzH9X0mzAJtgV1ZUp1T4LTYJqTl
UYrl1C08biU4se2pKzLPiftcPOgJbAhEbat9MwT5vdfTDg2LunOSsoQ6k0fyQ6n68rE0vNzphkij
MhrBDQpL8wEMd3co2D9uqDfyXs2bmnKRiMIDjNIvdNq8fTwlnz2D21YH0U2ZkvG1tf8numDmcyAM
2k0zhK2d6Fl3ToxWAnaid9+zNDRcK26znSx2dxQ0ubKN6HMryN/UJB6+RYh3HCYK5cdgLLVPwNxl
WxH98C2RxPKJXuNIDixre8/sCNeWwmNLMZ/Wa9i7vBOF+7aQZa7VDnhKjcmIDnb2DygpyucBppZD
3m+eohzAEmwt8j0oJkoAllPT77NesD6hza7fDZUxhZTCxunz1PnpnVWP6s1I1Qy7rGysXNQq0oOP
B3FA6Vbr3yoDUF6exwLdLZbhQ5EL001eFelnWcgndzJK8C2m9yM1DPWhkePurPlTLe/AH1b+jqJO
iL95bt4qBuj6KhjD20Qfqi+mbsR7saf2p/tR5QpWYGnwcEoleWpACjy0YKFkUIwdLGNEtIR94GsD
SMFQls9M1rjnKkCuvpGGICGHg1kZeTRrIBFxDldJC6DB7Cs7hd11CAS9Pfk8yaBEBC0VpaY3blBS
UZ+CWhxfygB+eSiSR+6MpKCwmCcDJIxUDt60yqP6aralPe9F7hmlqH6CBg4o3QcRXVuDSoyY9c2t
oevZ6xSWo7rz8cLbh77SPhoAOHnKlB0QAIsoACBDPSV/h7qYHRoh1I+pFAKPMSzPfAuCkS+DsZ11
qyt594n2Sv/Tm0Bmjp4eUMmu2Xq8VLQQ7oKZp98xa7EeqrAzHyqLFbSr/FJ+7SAH/UH1xQjtAv7Z
H+2Y8UNGL/wzDbruYBUJFvNaCVEc+Veqkk2ddv0upsZ6LgUqKlHSa3dMfvlzCuJ+L010AdCxbFI3
MYAmHQpRE770WUJVOWyUYq+FYepCCC3gwAJAgteQFE8VFWR4u/FY/wx6KsGSPvhv8UhiCXhgjO9m
4/iXaUzK76Go1t9zxSBtbvRM4TCzjMG3ZXjHVMjpUNHiCFsvcNBmqMcNuSTpUjfnX29iFRM8kdcQ
mkyXD3IjgGmfQy7bUdPkTFajuI0PcjmiI99SnRN3SCC1Mfmymr/2ShiqTuEP6YOflVSWvabOHqay
UADuQJCRoM03TXsADQ9ljFkibb/+hl8Iiv71czUZ8Sh+LeK4Mx7zveQO/mxwyvxyBLwhxAcrHxBl
0PL+UfG0+tvY1Ngch5P4CwRx07opBtY0fcyObiAAyuar6vOItT0tzjbEclbKGhpqnAicIQkF/25R
WTD9fggCXaDpXIF08pVQEWC5JuNTKyjtrSUH0vdSDgIg1kmfu9fnZB7y3yI6v6cE/USdOTEM/kdf
QEOpFfC+DkpwWlLUPIIpll4sq+iOv6P8f11Mw3dolpr7vxfTnv/X/8z/x+N3pCbeF9T++//2r4Ka
+l8Sq42eF1V4EEMigl//Kqgp/0U1mTcZ5SyZMvtsEv3fFTVBAlRsynS2UGgRdSDHbLx/oYNl7b8Q
+J3BwYqIdtRsEfEPSmqXO1hX+XEQjkTKWrMwNj/ockukUlr7cmuJdpVFcCPknSwVALqindf/fDc5
KxW0RQHtX6EULgbAB8h1Lqp3ogD9AoSnbEcnzmnPv5uQ0aezC6x/L++rp7Tb+eneR0s/dLb8iue/
++9l/jH2Ypgh8MgBFR3RbosI8con8GulsXW+rM0l6qD4aBrmrGa+CDLRxpczj7lUQW70qXjPv/dV
6fpvcVWeNyZz3pfLAb2PNZ8p79TDAr/OSqSdeKJUzSc5T+6MXp8lV0FcVsGU2xDOPkXVbEbnpdCp
srfr8VeHqsn8x9Co+87r8314r5CqKiwJn0gI+JjQrUzfFmtspza15i5PqL8+3axQJTGj0KiWWnMG
tB7IvcxqCIxxSPK3UZc2DsG11YEyOWJoCEBwJi4nU811HwYnjdrmq57+6NuvYbyhcb8yYQa2Mnwy
iuszbetywpQo9qHOEcJsDJ5iA8Jon6D5HIpO3bjlVubrXSQm7jKSHobAWtntdt2rjoxMos77+frX
X9z7v7+JIXOoMVezbqW4uLFaGjVa62OjIB4om75Y+8QZvvivP9NT/ji4GFQ80KTdUJhcm0Heahod
BgW51qV6P9oWudQXgWxLXjTsizEPnVprUtsc4sHpDISfNgY5f5LFFjPog3Au0g6Bx8HR/X6Nk28D
BZlXRX9O76twNzgJ/q4HIMKH2G4d/6w7yWeRxHpn/dm8Ko/Xw6+syYvoi1xlDIYMLTZ2WGloiGP/
7KQ3JRg31spWkPnP350iQ+KJUp/ryEEldeyIgfJcK+WbJWx6xqwtyvdzuTgvEmMQgPmlkq3tOgdS
c7Hvjry/HiQ7OMq70LFO/1CZdr7YLuZvcRhLaR7TkvdEqHfeIUrpVub/UHL/Q4jFsVEFkuVXORda
3VhADqaDKQM2oIK0tRIXAmt/BZp9rbF3n0e12G6DVuGdrQzwA8n/pvhHnkvow/CAQGPCMj3HqqY7
r6NWJuaHrBA2Fsk8jA/74F30xT7AxmeuTrEPtBB9X706+F2U7dDOcLocmAbVF5uCxcv15b+628GJ
0W2cFeqseUrercykF+EsRaxML6Xw54MTHmDr5b88UNnXIy3l68B3kn4pkgJAGPM9RVuszcofimjw
YkSmLN/odwJAzB0NFfGtzAzBrRWBJrQexYe2FauvgqQLtjBScTIHqjxRUYNc03t0d9TWm06SKRT3
0ahmrqq3nhvoATSUKOWkmORir9JWPYaBD+DGVPxnkJoGQjKifKdiYKSBNIzVN6hA5U2DmjstF0Uf
H5ra18yHCBHsk+FEtzfYotwNAjTMXZCV3Q11iShxBaHSz4aqBjBEK+GBpiJMpiSSbuuKPr2U9uUe
5rv3KKsCojKwTI65ohdnWjHS8fpsLjb678k0SQq4rTWWu75YLFFUgygXmUzw7Txi/ii1jQCLRxwp
E5/rfYTFwaiOstyVGXDMyvHuUJ45gqt0OnsYd6Ij7wRn6yDZDLg4JBVqNYrXMiTtITuZ5/Tof4rt
xk29nbyLHX8zV92awsV6JFMQKPcTL21yG60ukFsbov1LQuBfc0gqMhtZ4GexdNaQo4ZOBlQmu7c7
B0Tlvrq1djBTj4Vb3nJIHyQ7OiI88LY1mYsL50PgxUmGZAEQZvS27L74LHkvNTAzs924OVfn793g
FktQpS2J3jYxmpzOrvVs9Ru53NKL8cMoFktQ8OR6qHoiiOfwqP1IbQrf9/o+dqzHLdn4lVh8IpUH
Gi11xM+VxWj8vEGAaxwUO7n1DsV+OIa31gF6jbttJb80H2Bcl7EW44q6UY6xkWHmnNaF8tAfIkdw
DRvFobNiK27i9sctX9eVtaiQ0PGGwLTYIJtcnPRjNDaiMGJEpH4SbdFVJLDNu/iJkqJrPSHHRmk5
pnttF0+NLZzyL9fPq/XwiJZqZHjcsEtXB2xsGsTECN/97F3JUc+Koxyj5/mb6rvBbfOdZDe2/sV3
lNP10L9H9u5i/T3dSFv/K/TSilUDxNoOICntbt+7rQ3t8xy96TZzbod2uHsRXIxt+A1DaGfn8Wja
1+N/3ItMPDeeqQPrYUcsMiQB5AzMYVGFBJ9oX32k6HeCWLXoiPXB0/VQ60MFvSODmzF4yC3O0FGD
6Kvok2qP5/SzDjh6TqfpKh/ju2YXnqBx7aJ7A5bPHunWPcS9zVN1kVD8nmzo1PhQYpnGwbf4BSoN
hK4pWpUycOgoZo1E2TP/Gt7p+VZCcZkvzZHAqeBohs+zhrzRIpIeThXCIBIL2rtV4m+BkSKGu1V6
Xfl4F0EWl4RHqUbMODNo679UaOzWJ7PbtD2cT+PFAr0Islghg1eLVdowkt6W9qqdOMITuAnXOjQH
f59vXUrz33Yt2iKdxr48m8RunreD0R4CO0Zvy87t6ii8Ct8pBsv7xhbZjH+qka051xfoyuq4GOni
eU7NfYr1kdiD9DlNipsRmZHA7xyrLDYizWfox1FSI2IfkNYutfkRGVNGbd4JSnwL0RONxdfrQ1kL
IJPFUthDOB/qPz/gXeasy17UF+O81Uadih5+5vLX/yzC4kPFXYHRqUIEb2rRLb3tuo0Hz+9DdzFJ
mAtw7802uDKux5djyOmqWmidgtc60Lk7Cw/hMX8S9tmpvGddfAocVJwcc6fY+k4/lU78guYVJ/Z9
voeH7hTO1i2xstsozYvU5nXU7Km8Xv6epvNrqakb3dYHwPYm+HareZKTl+vzuhKFC5AIlqhQil/6
gAsKBI0WmQm7T6A+I0RZZCZk6y3fqEVdYz6fDAx/dcQe9PlNuZhc2atHHVUD1FAPSHkd4oNyCI7V
od5I1FdH83/CUGK+nDNN74KiDAYN9oP1TSpbdGqwS9bkjVtsJT1/PxwWzWWchv5M5c1x9DvjARS6
d4BEQZaEHUV9i3DQITpc/0wrZwXoUDIyrPZUfFUW81fDoG2luNMQs3gO2mPcgj81biROjOtx1i7N
94GWPntjUMl9HfOhEBgLEKsjQxic+Ajx320lp6BNu+tvI1e9/esV4t+LR9O9/htWDhPaQspMFmS0
WJxeTu7oJ0oT+JVmp0O782TFFsJf1yMsa4l/Lcd3IRbnVQ8bckQjfV6O4ZMPOt8FEHaH5xPMMYuH
iHAen4VHMDGb19va4GgCWuh80L/Uf6+sdydl7gGDDGtPs+VDfbYeosf0mDieE9roYsKyt8P9VjYv
zwfF4mDjGf53yPknvQupahOwMg4YW/9Ufg9eRrc/1K/+Termd9qe1G8v2D/7r8l9/tg/BMDu3ej8
7yzf9z9h3rfvfkIBZAwqOD8hgXXa+s2T0SifoqjM7VrN/6Hfze+PS841WwGyeqDzXgZDu8IIo0jT
7AJetT8eYu8QA0a4voRWv6NBFAplANSXL4hyQhpkyviOqIY4vp46RfrjeoTfFbYP3+1diDlTejdp
rdpYSjEQotkD4BLOoptQBvYevZeITej4Nhw5+4v8mOwk2zqne+FNfbr+E9aOU8rtBo9A0lhpuVin
zjALGKGarQC9rhodYChKUFsw97UodBxVym4ShYEPbwI/7GMZTqONVOFBrtG7qD+F3daWn4/+5Wzq
dDfB84sSBoaL2YTZnHZKFei8BsCX3nmnn5MdP8pH43R9zubT6VqcxbUd10ErB0mMwoM/Qwgnx+rU
E314hI+sz9dDzQt5GcrAeZVblVcOpvOXCyQpPWVCe53uRIK3bfQpK0X8CvIHla5crG344619Jd4x
osz9Tfd++ZYZsRxQagFQO2xR11AAYZctsPPcuT6mtURhbrpB7ZjNMz9gA6oavcYWjFXYBjUi2UF2
yAK/QLwuh0iIhffeCuQaHXaj/pQmjbxRx1n7er+75pQTLfjWiymNtDLJ+kKmRdCApLEDoQ8fOkEe
b1OJZk/qy+PP6+NdO0feB1wezuBttGEi4CCmx0G2jo2QbeQOK1/OnG8bcjxjPq0WyYrVdMEEehyZ
xvy5bO8a9Sxq/8x9dD5yaa/zX6pFtGfNRXYO19HLfHA3dtvBQAChnZ+V2Apd2Ywm+x9PGGQYE0ov
hmmUrOcv+O5UhPw4TX2GCrylNAgTGTulf7seYW2+OPNMMAO8pmn/XkZQBC0JfJhFNuK0p0mghF6G
h3GMN9rp81+z2L0mbrjMClUgk3bfZZhhyNLOmBiIZ/ZOoSe23j0nP8yAxhhQBX0LCrE2KmBIIOQs
WhyquFhoQRBUFIUs2Z5g/EN1s734VQKBfX3uVpYzcFVMuGiOSxY1xMtBpRreVEPEoFoE2XvzNTE2
NugS0fF7qSnMFg8JKF4fMmHOAtQ0Mw69EjsxN3jrP6du6Pp3+dfOpXy9V/f1LVfjfutpIc3fY/m9
3gVeZsYlZ2KkpgQGj+lMjrRLHOOeS6S4l49b+ZK0No+A+immWIjWUaS8nMc88/wpEgqZBLW10X67
VRwG+TrdT7Z2VlzhUXi5/uFW7hITfSGVdU9jiszpMqCQqY0eeiV9RUTYd9XgPSsVrPYy5ykYaELr
qH678VhbOWvpq4hznZnWDR/2MmQmVsA7LUKmPs4HgX6QEYuIkx5ThX+Ikvm9aN6HWhwacdnFYehX
MlLD+6B5keAP6OF3BWb99Vlc22Qzxg9rUp1p1BdHra/BWajh67CX9YPemTDRRnfWVL8eZuWSxINu
zmRma2BlyUnUxgYj0halW/Vgnv96Tav76rD1gdb6ABdxFtOmZ+gYinjQEcf6Ordqml3thH9gMG0H
G+nF6r7WuDk4WAGFcS5ergY5S3S/smrJ9u7ie9FlU5+7Y3IjHcpT7gSuZ88te/oPGwfW2lOQMf4d
d7HwaxSiEAtsJPLCZp/dyr+8ZBefLVd/nu6lAzlisaPl9qBtnWNrOxynTE5JlWr8h3wK4xopjFKF
ptdJPQs7np43cxG+s3unuRed5PxvHWC0MlUq79yblGMuZxg3AUTSCp3c5hTeG3vp6B+858mGoOmi
ubsxr2s74X2wxQGGyGAq1J1BRpB8Sfpwp4R3Tb9xZq2uGZInMJMSiQ2Qx8sRlaGc8hDzpN8txeak
21htuLVNqe7Q7Ljhdu1D+JDcbQH71m7uv8NKyyoTxKcYFD8YDB/JTmQUdkZ6h9ICbBAX2Twb58nr
233tbH4fb3GqZFpXUU5gmHHogZk9CULhZJpnl0hX1P9GnjAznlGCo44GHXvx4XIQ30Oa0+ouUDhU
AecHnhsNp+sjWvtyoI55hdGt4DJfFlsDFE+gcNPNxM+1cJpbYJkHyYkedMe4G/ftrXQWHfXoO/qG
Aep6YAvFekMmtrJEkSWjWA/9LKzU26It24HNMfOj2Ed79U1+aVzRSZ1RspG6H7cO7ZUNT+ZF62v2
cuefi69oQppsEBFR7ACiTa49qu2X65O6cp+C9iXFoyiB2yK094vMWPYs5IwEOqlTFb1YHgkYGoL3
5TTitBfR/Loe7fdT6DIf4uamjz+T83V6xIuForUVXk+8oOzyF3+5iGkEXcTmOP7EvmtkGrdRER9n
kIgMDSDhmmloAbAEsj+2Dp0J78Mf088qHNPrw1qJgVe6BfYO1j/yAouv1ASe0ARkQzTypfiYFHLl
AIcWnetRVm4dlRyLqooiY2RJN/TyW8F6QfR3IIzyEByan3MHGEshf4dyFzBoaacdFLc4KG/Ky/XA
8sdFQmC6+mReKkTcZeXa1PwuLSgs2fFn5Wd2ip+CU+eM3+Nj5/zeDS7nNLCiHZVsuqJOYSc2Fd6v
4m2xWaz/mMVc/pTFjc8ixh2n4qdIhXmafPFFlYMjVRLUoL0bGXkjz0PSqIEbe30O1uPOSHtOAbDw
i7iJhb0ABJzZHUQ/YMT3sy4VHOtJtlOzPQCCeU5ShKTTuDtcD7xSiWXEpEyiJIJ/4RS4/OrIeSIi
Es3eJnv93DntsbWtxB4/Dyfq61Bav7WOdY6+j065d+U9acf+uFUNXlvfszo4D0ERp/nlwethFVD2
iDvYmj9TTVEh7jeO2I83P+mvCXQVeBubcVl+NZMZb4Fdj93AH5Za1AykzFaEn9fncmUc7BuV17ko
aqC+lvsU9puJBQRNgjax2wbnhWQjwtoBdxFiuU5EvfGwdJlbIb2r2ihQv8b2YM95ReYKpy1oxsq8
XYRTLhdHZmIjUZeEq5ozxnG7AHsxLJs2ju31KFy8wCwsZE0WD/ReKvWy0WLgvcbgDBlirfhIZ+1G
Nr/SRuKjaNx0HG0Uh5bVQstMpyGOY9NW0vBXihD5JHyXY9b62Dql/EdjfOuRRyxj0+lVkhlMx8Yo
twNQJxKqGrr6EFXFj76yzhJo2j7Ldpq3tRNWUgF+I0/PGevJvbLcChUSCS3qe+ZvfLDxDITRFr4g
jW1XbnYf3PfODBPO7jbjfjyCZzy5hIYJy5fZWVycYyXC59CpEDeoQO4oyLxYPyLBkX6Eh/TU3Cfa
Tnr1pf+HyB/3zGXgRWFrauNBDSMCU/3a5Ur8lar7xqbZGtt89r6rztHOTqpEm8cWv8p66ygGX7lr
Dz5SbtcPgI8L+WIwy0LxgIuGMRZEqooX3jwIYz3oo7cRZKUOcxllccxQalYUtotu17RBEUcpP9Wv
wX4+BoRD3djFt8zeel2soMMuYy7OHQxgg6JWiKke/GN+7h4pytihS/kbWeb93PipbCQhnpq7rex4
Y4EsgbRdB7w88CLmFHwvmRg6XOFGpXgtBBYic47KuT0TyS4WSM1jrkrKHg8F4VlOfnRVuvHJVgIY
Mncs2RWNOfLgywDxgL7IECUmOqCD4/EkS4Rf11fe/BMvE1/tIsL8C96tcaka48aviJBGPZL696P2
WCiabWUNDjjKxnBWbiHIThxRqEAB8fowni5UM7UzFKwYbPMws9fSPxEx3KUvmTveVPut5vvKBsb9
g8o6bokysP/FBh4qX02sVjXtKRZcTXvFjeqAEE4Ccfr6LK4tcyJRJoM4PA9v8aEaQ8PVi0TFrmhv
Do7o9u5wCt3AyY7RZ7RXj8Kn3BmP5c1WDix9TADhMr6LvPiAmAX6CjZSJgcwvLk79ZP61NvZSXVx
4/K/WS6AZPLOZOfb7TPil871ga8tn/fR54Pt3fJBWRrbhojosfzWiS+a+Kj7R9N8aExrY+2sHJEX
45y/9btIpSfhQqcww40WHZEFc2apU9R3T9cHtLpEKdkhgMKDGp22xYjKNKvESR6Js9cPg6NzWHVH
/YSBw0Hl3SBsILVWh/Uu3HJYqlFYnUS4FihlH/3CodfRgs337epOkJBaFTWqkeoSBF0npaz4Md9J
ex7d/B7n5rvUll+MTzPZLHCNkyNsEojkOf1ani0GeAISWovH9VLwTR8tlP9HxibiHIJvpxs/WTvd
Lu1Td9Odw5fiPny03H7ffG5P8nGr4Ls2ZFo3kg5flrbUMmtTSgmJ1FTCu2a8D5ODF6B3V32Xm43a
51p2aPymGUukQTCRF0nolCJvgqaPYeOS0rs6BUnzUDiaM+wnVk+Aqc8+PHjHzHA0WhB/gDl4ljZ+
w9rNblhcFJRL5pfg7IX0fnM0EIvysFAAmpPdR2+8AH8D3eEheF9beTd/4vjH9Y2y8v4j05ShZfP0
szj1FkdeEqI1MGRknDVdAaA39etc8G1O0lEHXf+gv7ROe6vd9Y5iG9+Lg0dmmr1iwXr9Z8zH2+Ua
4wurkBkxgAJrvcw/OyreuOVQP4xT3cNWJ8cpp8OT8HqUj7t0jsIbg1uY/tXyHpa7fkKzmABm/lPK
vuKZPivOuteDrA6FcTCVpJa8qy8/4og8ggrHjlJoXTjd1D/LKLH+ZyHkyxB5h93ZYBgexV7sFwL6
2TjKBRuX4epkvRvHYmEYIkK37AfPztroMR4EVn2lgvzUO2Ej0uqMccLIvM9NkqRF/iX30M3wRfLs
ZMSLSMfALfl3lte7CItXhpZ7aaYIfJNhQnCDEuEbTi4bo/h4ULG4aNrMoCHazMsGWJbUstohDmlj
y4Ecz9gouB3g3tlo4BOlSdj6Plvx5j9/d5OmE5bIXqR4s62HscPkJXWaETfVIvRuk7HcenasLYff
+Z4MEnnuAV+Gq6SoFzH6IBzS62aff9f7aqdn/7yGArYLTQSaQfNULu/tVEhlecBJ1Z4w8drlcYQp
U7SRHKytN5h5tLkMBJBhOl4OJfXRRxxKX7A9ObjDeBsLUNGQ/40l9z7I4vMAj0KnyxI82xCjJwGG
e94qGytuaxyLfSP4jYKgDOMIgwoH9NT6hODoRuVsbZW9H8Zi54QlGA1PJMZYViBCor0C8ltUP0/9
p+tn2scUlA//7qMs1pflRZ3s40BpB720G+vJnrAwac1DYmLSllj769E2pm6JCTHEUJJ6j2hDggRt
Vu7NPHj7z0Is7wGymakemLmMELHU77NC/H49xOqepHOqaTOqVF5eNUGuYTsV4SNUVflXXfIdtKa/
l0jm/WdhFtdNi3Oa2GoIq1Wj8s3Xmp9NFv1AR2djNOsr4O/RKJfbUiswdMO+YxYVLMqdMuQPEor5
hiDB6EX0p/h3lgDZAGBueu0fAAvGFMUq1gGwmGMvcemC0WPopnaDzbP2iQCMg4cE5EQJYHHWZFPd
JXD+EKUzcKzABkBQqK+p8b/xid6HWZw2gY9PcKARhsHc5OmXsMx2iahvlFDnzb7M0qwZRSLinkmd
drFHNXSQ1QInJxhdWFNVmIh9Rrr2XqrM2m5xu3bHdmxgwxSBe30FrgCdZmTVDE/nbf6xBDAiGEhz
L8Az2g7vy3s8hW70l585MIzk2ybsY17PH4b5d7AlH3EISpWc2Pcd47nANOFYH9KDftt/tc4oeuy3
cFVrR9G7oSmLcyJWcA4p5qHpZv9Ib+guGjeuopUG28XsLWF9wEQN6tYMKPys/ZwFRKlt9HZyQn9S
tTFLc5GSA8Ul2fXjgBGvOzrhoXAH1/q1zRpZeZlf/pjFNo/NUe+mkfF2xqn81X4GF+zmh9BW6ic8
oYDVbE3wyhWGNMtvIr6GUsuyvEfnWegRivWdZBbOi7xnsTcePRWrpi2AyUr9SCcUrSYJnNzHqsNk
FVPhlSEc2ewhM44jLZruQftintQHHZOae+suuDeDXXqrBm6z2bxcH+jf0ReHQCxkUSQJREc4GhM5
Pbj1M+1Nja1vU+Jt5AUr72WGKtGtAMBrfMQ8IjFKmUL2hN9vVSHcRY7/qXkunoN9s7u9zTtIadEO
aVLPbY8zWGoL075ysL6Pv4Q+qjEu0zTDBJtilTT1tqK84N6ycayu9MQvRrkUCGigKEZtTpRur4Ah
pgDial9SO+ZJ3iNLnuw8rCqdJnaC81ZNbn0x/T3Dy55wzTNWx21NsGO0YqoX7IW8z+k5iPb9YNd3
1XHciw52S9j8RmhbHrYW88q5xART8aGyTGa2fJVpZhshh2kywTlW53IPejrdLGitBlGYYw0bA+tD
YzbHEVYuRAF72u/yr/F7DVpKd/JbCp3G2bfVo7AJAlsh9xPuXchFRjvGvVn9b9LOrTlSJNvSf6Wt
3ulx7nDsdJsNAcRddylT+YIpJaVzc/yCgwO/flZk90wpQ7LUVJ+XskoLSR6A475977XXF3YY0uzi
2/oODsgnkUic2ev6ST9AOZuI9afP8n0O7ddBz3bOGCdQzxIYlOzm7CTw8bZzHuRk/9cXO3iEQf4C
GwEU8/Dsfg2iwngBbcdYZcpsBxlIkRDyAOPvxB/EJ+/Gu3ANgRNOugE0rDgSvstFclhQIZkylWng
dMlcwuHE2QbVfemN+QQDlt8HAO/e9tNgaBcDBtyFNOtcqNRHFShiAEmlOFFdw/n9GMfTSsbFJzH7
R9eEAjTO8Q6Ue5F3thdPrjYopMTYm6IeRIaNC6d75wvc0uAMPn2yK7+b+rikt2OdRdWuauCHLjBW
qOzmaIW2tbYq+8dfv2+QDEHQifKW8y7ILWwnAFZhoSmP0N5X/uDB96X4yyvF6UreDHK27yikC0TB
MYjyqi8ldBzO1H7SmPAzs/1LTIYxfBvMEWSAkRn9GVW8yXaMNp8mGgU0dUblHAM4+d3EY2AB6q3p
MKztqPZhhh8F3LF3cENj/AvyibDlJk0dZOAE8XsN7tVT13LyHBgyz2vI0hycNgd3efEgU0P8JSZF
YL1YFQ847NSPcKfscjLCr8iawSoca+db1fjexu0LpIgJwCHJyV/uxY+E2HekLrfCjQe4I/fl8xT6
42c9hO9XrtM9gJAFmXgPT/T83a5hkO8YqPBTBUP7VNyFe9ok4U1wCC7B43CfSMJuP6/9Ou+i/tOw
0MeEiKFODQ5nAVvlkgHCDVqmizZgolSc18/A1o77MHSA2Zw8sl0Kj+56mEyvLTGHlzXzwnwQvc+T
GWiPfKFheAT3u7wTtZOCOzClIq7pyu5Y8VhVbdCAKSLktlq6HrIM0rGD08f0uYOs9bUiqji2HB5N
aTPH/v1AAvnZrT3N0HezC/6iPoI3qHfO6yrGVqKRHg7QHLO3diVof9PaA3yULd9//0J+NtJpVXgz
j3G0oBpVK5qWLQFlXGwKqE0Hq0iIu/kPRoKZIxJpWDjf+R+4BQ8DZfk0lQqkDnOQbSYWnYjlM5+P
jxYyLM5oZDz1ZSJe+PWSnKiA8MFeSshm4HltB4mmn1zKzz9x/nxODRkwIkFt8J000dgUiMHIQx0W
1ufyaFcmWFas9aIHBl+0PSlbtGuEUz2ti5qSpwrgA4jnQQoF6dWxTBpUxmxHE4aJ78gOZJ55WLnj
8q2ZYpEK49hfYu3P6yqg4NUzr9kOVtPuQGiYXhkwJD9a+ImqTy7qo73m7TWdrZqjQTrZgqlx2lGy
LrzHzj/herIJoBKr3f5+Lnw4VoSnA10s3Cq90yv+ZtZx1QAvChFp6sBSOaI7xeBA364H+yVi48vv
x/poqw7ejHUW6iAFrTSIiWXaS5MLBYCN7hPP159c0ifD+Gf1Ot9uO9sSYwn8joSgHzxBKmBV0mS/
v5qP3lcEAzCjjgmyxT8Xxzd3Dmtx11USvuED8JYJyLKrkZb7xtB7OArJTwb76E16O9jZrVuob0F7
egreRr+H14wVmi2QotNny93pcZ+/TiHUduirQtXvvX6jhtclUi0wQ2/EvTXoRMKgTup0xkIMVNTa
8vT6P7mNIVr8UBiDvPgssGrA3/YHh1YIrNwdHdzbpQeUR+stAEX574eyf7pCv7++kxt7hEo56jHn
r5YHpdJQ4fqghhF57NYnPqjnm50teLw2ZDF7gSUkb0clcUgd0RzV10F0DRYRecTO1KeMhvG6tINm
r+Nq2QRdE14guTXm7SD4Cq2Kbe6Mc/RtKR2ztuolPArpsm8c5dTEoz0M32cy7al24GwTlFVxZVda
PTY+4KywAEC/YAKCLbAxIJ+70KlrfVBVZT9GPShDiStVl87ATMAhNILvP6iHQW5cX6xblwVI3nQw
awIIRRv7NiRzd69i0aAAEJvhwSssNdwDIUQMRI0OUMET3glWQ1+dTJ2s90MYmfhO+VOoUzx61PS1
AmsA0tutAc7wOyA67ZywqBQbVBZ9UCGZZx2WYRBA7QCmWX2vJldFz9ziCh0KOmiKxKvr4TD5vXuU
0QzZsuLxkSDKOk4ETpyl1uRrb+DP6eioOVRIU2SkFOXO6U601sErNtWoxoxWfnGD51bwpC/a6VDG
YIc2lStTQxVAzMz01xaeCTici793Ye+zcVnd564I+IEsfFk5ACJlEmxQyDxcWedgj7E0MsPNQAzZ
VhRukDEcE68AeAVJgTQLuhZtR66WQISruR2tLvHAdqCwQItlvRKocPU8jFe16op9ACLQYVEeCLZF
U+ZDO1fZSVhocuZEers4bZcpzcZ969vVqmZRexdOA0lHYuZkHBlfMdBdr2t7ImFmIQxZ0iicyoMp
3RjNHZGCoNTFX5t5HYhkGLtm68Zwc5xHSq49ARaZ1zjy1ipMdznEzEnJ6A4JLPtbmCPasAufveG0
/4JvZIAFXYVdB5x7EPabpghUxkGuOjitA4o5jaPVHBXsxBmjzpdZkB5WO0xjANTGAfOsr+J2HFeA
hoLD4PiwXXOtcSdkKNE0BVwVZEj2PO+F3ZcXrFkGICPKuA9ABBThlSdttiUCpBUmynJdOKT4XgSw
T0mI8mHy0c16B0KfnVIxywwRHVzuyNSl3UxAyzYk2iylZgc1dCAhjKOfRABWp0B+6YSWQbzrrCDI
ZzNwWMz2SKpbikuwyj33SB0ftikAdICh3cGyrgZFZaYD2xsoxjI0XIpcLF2TuSOpAfhwwgffZ99A
9A4TmAuO69YHjxCQePvOR3vTygG6GzShsXlwwF1TadkRPiQVrGjWi+Iss2BBeuP5vPxRAZkGw4Oe
QnoneE6EgSpHzjLRtR4PMx+Gfa2pfVtHZtpEy4mloo+g089fcX0kpZ4nr+0+cC440pS3xeC3Tx13
pnvPkf2Dw8YlZx2vrgDUtbaTE3WgezjxtG2aCj4tEK7AdbzXJ4RzS69xuBWPcdjx4+SObO+0I5FJ
4Bv9NNmWd9XqzsVJp7DuddNNq8GxYrgQ9418xvoYZx0frdQRnXtBSyte0sUupxzmEcg4AWaxghE0
zWdR1lv8p8g5EH8bE8TjSzCjrQ69X8gWWcRGey5lmGOBVd/OiJ1exgEQm6S0Iq5gk9CPd4UTDnfE
rvBaeWRqczBSp5e54sutNqCuZP7oVRdVwXCmcwLdfPMGi+hE2RYg43UgJ8Dc4hHYucVpbl1S9kfI
V4cVB5NiO8LYBepbxNPL4MN/1pyYUIMEcQ+w9htIXboVkETzDTK4/MKzdQkosL08CFrwvJrr8qax
ZXlNlWhvImlM/vP/kKhCe0rRmdyrWjSfYDX/yiHEv4FXdLUnXY8P3KG4bAj+LwoR+RDVRWuL49ew
Trtpo0y0pnOALlUz8ryUkU6wtJi73h+8+5Bpky+uBn6iKLv0599rYhHmXSFnk2D9qx4QGgDTdqJd
5u4sosyOy2WllW4vLXQRP9fh0myncg7zRlbD1xYNud/sADDfaCmK3UyBSdJY6zbITwN/O1mKXS06
kBcMYO5bFDwsO2nCEraagWutw8bdeJVrX2D9cPcxbO6XVcDVsqc8irpVoMyYgtc+XUKdNWfSlfor
bVnzhDC7vNEhFvGkOnlzJMFkDT+Epe2raglFEg8xzACRjEdTdWRFXyhAN9d+uwBAuLQxywzUJWDt
DN6hrYsGrDK7s7ZUYt9MeiuSKxZwNKo5Q+FmNUK2GzVN1mHErruK+oVcgZhuPeDPDWlkkRKHSlku
aQXogQIPiQXlKhRLnPGKOieweA/mIlijeG9k7G2iuAHZvafNcWlB9IETvtetImuKrmVvQYlEqnY8
NNPcXwRFZS7b2JkAR57Zc19wdam83ln5DTJiSSwAQgPLeboGGQqaQ1cTLM50mW4M+kPuLLccfkyT
BxpUR2Vxa2E30SugSLvbHmZymQ4773Z2FvWVDNWLgqowKyyI7qCBGzZ95Tc/lG3i11KqUCXhGIgb
PBNQwexWCyCDfPeOhrx+cK2wue2b0s56WUtYlRANGj3qASmpJ2DKQQdrEx9A9KRsdXnFXDHuKybV
3ThyAZY3/lydgmrVHnvmFM++P/s/ECN7iGyw6a3gFCrLVTeN2GSnsthPeDL7FkDCzK0c6+vsAhO1
TLCCSVDqmTNFYo3l2qUDdiRCwGfAcYrOfXM9d0WfonQ9P464cevJmHFJlgVgpLrso4tIIiZJ7LIq
t+gMBRnTD8fyiOBYXoEmTkCN78nBH3hbwoil83bKjY99OR7K3rt2yhyojfDWrpfySmreHd3SLTG9
ZLtZbChCvXYbAbd3v8ANs47pqnSH+kIiy5Q7NJAZ3EBHoJyojnOX5YBuUqAgYYqNCpnAuqBcR4Hc
jPxRIltwGznjgLgB6LrFs+hSExhrTwDC3YPI7j56bkU2nJ/4mZWID01fRBfAvnc7UHCjzEz4FLhG
9NLCo8QkPisXiSDMV2u90EYlE7BnR/RJow20xHqPwgAaiksfnEjUsa4J1qgMPxZlnqO7XV9F3v24
lIhmZvzxznWsS7QNeUviMYSMwJx013M8MCwIvXq0yxbEHYeHLy4DM7NQjnvBEIjeoaDrXzNwntI6
qHsQ1Dq6I+4wor5UxHU6VmF72c1VdQNvIViYNnWXRaSOLxrHtE3Cg2XOcfiumhXI1gT+tVNY7Xmk
2hs6ttOd18/dziwA3zXOHH7pXV6nHhxbLs0AKWDy8xqiATeyn1lF4VrfA9MGnMo9arP0YiSDukK/
LvcSuTRsC4ads40GEYNkj0v2StdNwVgTmVrYiy8UPVoaQFMVtVZKOP4qziDzgsOOxCrfYN0Fi7Zd
A2XSrikcZU7p3m7nldGC6LxusTLQBj8J/iwuxATs9KXjav+vTcIZgEhrvHZtRW55zYh2to0OZ3h9
GTZlDMX+jadmsyGFkkfNhnCLeC1IFeXIT46leqEUmugEFZJyD0IicvazdLsqUzC/+kKllFlbz2VG
7bG5asKaJFrBZkZaVp2C6kYzAxBpSmxabAq8NsYCvdXVdnf0ihLhVkTJzWDZ0b6aDO4C9uC8sidM
zZGFG+2N4pHb2r11gPda0a72vndNgUYjgLw22FfDXPq9vmGhHR4GrqYNDjjNKxwl2K1Tg2XnGxAv
sR/X66ic9K4xFuDC3ULtTcuH5iYaFHa9gRUKdwgz04g+yuiAN6NpQbhY0ZIvLGuKpX4ydYF7y6Vt
7ReX6Ac/RHxKRhmtERvIWy7LOPn5fEYHHceJZ5bpO9cUOTqv6bsd9zGdPN8ydwbpvZRPi5t6cCf8
KhhOWAO4aN5pCa8J1omJdtugN2otNBNr8G94LrEqpWwAQg0GqEtSqDrIA+tV8RfMFoZQkmO5nlwg
ugpV0evKbcWMA5i3SJxoB3zxibrtla7K8aEYMPFlz9hF6/rxGrND7FCQoa9MnQjyRjn8mao4uimx
N4Yrt22ntZri4BrYYHs/2UMnU4eAq7cy4KRdL8Ekj56k4f1gdSAC1qFNj11csmenQk1/5Za6ug6c
USyJ41iAYHbcpVv47oZOEgQWTpptLUnaO8K5CyoS7zxuexd+GyyXEzJu36DFg3VbYOJSJja3EFMo
Y0Xfw0ZR+F3ZaAOtSBWlcGhBCbQnvZdbcdwcBs29FzOWVGdhJVqZIYvmv8CRKIY9URlnDWmn770M
Y541U0Vf6GKAx8YuDftG2jdDvPLcwnkkEbfkhvQqnhI7NPOz2yFDuiUhm9EOD3fOuwgHBvg+0h6v
yGKdon4ftd/LrlwQbUUjJtHctM1FLbV+xEybvoMyYCBHCcORJoQhuAL2dGBrDpThnutY9XvSUvjn
epxLsYrmzvEh/OHFJfFwyl154dAHG6t2+FbUAEnDNUgskOyAZJf4gCLjcBqGjG5tKRHnDgBT46Bt
iwjh7WgqMJsktwFVde35evRI8cDZWH7xy0k0WUcK0ef1JOcQDfcS3sueX+E7cAbQW+P38YFTLJJp
b3gnL6lrC3y/HlcQ+R3u4BAbnhtvxuzHxWDORUszV2ssnwVb9QNApglHjOYmjVEImIzvmjtude2N
sEWMpIVbYXkXsT/Cwd8rK7h6zC1uahSW5XUT4oGl1PIQkAqs9rnnOKLf9804obPHEuY1EEw9ozmA
umnkIg4uPH+O8r6OwvkCsoe+S5a6AwiV8s6VGyNNHV1Gs6ifvEiWX6JFVtCcBGxmGa2jZkixC0fW
ZjTAW8DNmPbxLhCeKw6OdAvs26V7OcKqelt4pWcA4SpIkNZzgX6mEmYQZqW1Kk4+W3MBfERD41wR
Bh2016hSY0ZEiqeF+MnKICdqd2FsHF8kw09lxAAMlPsUZuuZ1S/myoWt2oju8rj60RnqyKRH1ewu
hqVTlfJ5Cq9CQ2eOaKdqhlVjL+MXDqvVYkt1g/s3w1EcsHJKIjxmCwZtWE9DhM+44O91jX6XtfaG
KNqYQsz0aJpBl7mJ8SENFKYwUop01y9AZ2x43FbLiuAwD2eleTZmw5hrIVYVDX2B0VnRHhDF4WE7
SBkkg6mce1OCZ4Gp7DuPprYxd5qy1qDI/vymHG/2lrek0lkP3KJOrIm3N75YBvC822XZjdiTwTgl
rgBOdFCtl0oPxmypW4+gOOKg+3CSZkeAoHfFsuYVuPSZcRrM+wplOtwy43nbEnmf/RxCipqEZGJ5
t5TmwamDIcApsC9vADkFjB1JfTenVus+RtM0qtTD8n5heyrot0XnouOuB9e3zrrTfIUfTxFnmGTY
ClgcXYBHbjeIvCLMjMUJ4P0zTsgJJOhMJiypxYjtYfDMq99QZ0j41PR7y7GcR6w5p+WAYOZRb8Z2
H9rFwpLRnopLKGXU17HEAmNJD++M6uQEtnaBVtSUSTgMJTVsme8pBcLMC/X4vAxjE6chJ3hPXDqZ
Vy6DAK7cRWGlsF5BiLJ0+AVuu+b1ZOaxZIAFl9cevvo35oTFTRwM8wwumCTDqamYHVoywuoe0sQy
qStSA2ztwtBNBjbf+YUbP9aIVo92hFdztbBF3wWzVWdz0A9fBwCDv+DoQ9caydZ6VcC0zUvGXsHE
1EVfXmKGIr5tnJMMKG5aC7sWUiP7sDTtdhzgTzEoPd32ZVjnwRDNiKG8WPaJggdtihbF8aLivnst
ihnHg2gexJi0SyN3oVvQV2WgpCKVW+/1EgYvowcYdVqFeriRXeVfS8+bsRiDuQ1Vh3kNHSVT2MPb
m37CeleD2V4m0GR2X2SEvdeyC1elFbOXi2gw0wNuf7TtwxFt1+gSAU0zFCsbm8gByZQQk4hERz65
7fpnDL2g6WqFXBuO4xOUAQjwDFIKOHqjBtWux44Ea7+m8VbMYrgu61heBATJ9URwAHtlUfAtrU3w
AJ/aKIMIDz5OTUQ3Bk0OBza3y1eEa3hxeDFdNk2rVl7rozrjakvCSWvEi0AGOBXISG4hZ5PwZEKa
nikFEqrm0TZ0NNuPxeQjCzHzta5nsZGLbWVCqXIdj2MHgu7AD0ERDTsaar7tNEUexEhYeZ8aU4Ct
1Qcdtc0u8FS39ntm5VCZOilSt9HzaelGvuuEk2exs/NoTPd9UGBVwL2+H6nT7kpPFlvH+AFKi4ML
Qnm7ZAHmS0qB2VzLKfSTGhkjkN7t8taGI+imqmOkWxQZt/UC50fttT9Q13vqYldtxdhJvCQVZrxH
yqxkjp9GvOtW3VzIq6m3yutoZsFqsZYOBjoCcrCoCPB1IvSNSUEfUCZ2895rmjtWmmIPrs+wbwQE
A37UAP+G9wadBagqo7cADB8y4qv0rq3rDAnoaoU0m7MaW2OuhLbuecy7tYodvR3iWma+g2N/fTp0
NWzAwQyxXT4jfYZmKp3VPWZJSMf+m4JLKOSOUQxmSBm16/qUq0HqzbwuIZzYkia2+m2vVXxou0k/
BjOVJCGOG64b1+UwdAjDdVj2Zot9xb0mIljSmfXBNtbLS2WBEz6T1sscvNqXQY8jTEBQfnQ6Hm2m
gGs8CqtdtyBwIZgo7L5fCS6ipK0CslWSkdcq5jWoAqI33w2xukzObX2pyUBXHOqHr6NlNQAbcru7
0DbYVkPgfm9rBB82baNdU5XVobdH98EoxfYq7qDh1F7/hY4OS7toCm7M4BffZ8uasjpkMNloHTZt
fFTgYbE+oY+wpOWhdQJ3P4Ci/jL7J7koCgBHy/e7fHQBq5iQNLlwaqfbI6VUHMtG9k+TjKajOwXD
JR5MtPFpX1+BvfQKieSwC32t1jiQzZtONwt8RYpy1UY+vpBH5n0b2+hVrjp1WbWnxK2zGLhAKm3B
BmnEws6Bl/nSSz948IBWzkLT4cyrQngRMNCgy1VZxNGuGpGzDSggXFqQR+Ra/M0wul4+LZ6/npUf
XEfSmRO8wfaqquc2HyWNV0D+tKkuke324MZ+XMIl3EOrL1ZVgahCYVtLaDSBED244IDYp+7DaSg3
TMfjegTdN4voqA+Ii8YdWWzkY6sJrzuWInQHq16mcJiCe42zzHuPiTmDqHl+tlybPCvtzj8sMU05
DoIoWrqNIxDGaCSkEWXSq7ZQfk55TbeYofU3UVvdHq6walXPrJVJ6bRtOo9RlUpiocPUbqo1LC/G
58rrH4FY7lLIs4vVqBnfzovV30AJ2m0YbjRPBvDW41R1xvvKmIO3tNUz3VlDqfIaMqEsLpS3Yah0
3XDdfNpDYH9Ur0V/F1yMYGsBSvxZbRMlLI2Il5WpzGDffugv5tdprzaQFEZoavY2zvfq9jPZ3cdj
hicIBNTqqD7+WvZGlWeGzldCmSDE9UChfEb6MZcKm+UnNcePCuzIKUMIC/9PNH+dFdjrlpuR9Jig
7ba+mpCfl6sKBvWzTv0L+NWnrkrKCermeWOBnfiZPcOHEp23w5/fXCPRq+dy1NzRse6efGFQTVLb
CvKoOyAp990lmp0O9VMIBTu/ndYWrJwmHIjTaT3dN7fD98/4Vh9Vst98Ifvszjto6I3LGfdDjadN
E1nD5uaTW/5RZf7tEGcl5ZCoocZGc7rlHrKFXY7wrD82awAxnqNUQ8Sub3q5QcbzU9fC0+08r5+/
HfpMujd2U0Dl6WnXXjZdDRskiXbFrr1FxywUafSV3AaJ93WBoQnMqqr8s8f92ZWfCbI6EOCV0Rge
EVjqVyJpsB264ddmYZ+U7T98gf6c1ufmUI3jTZ5T4R6f6nCkoSmNGUQqz79/lJ+Ncvr8jcZidpwG
LQGnUU6Kq+Z7Uz01sGf8nw1ypgkgSCK2qsIrMrmoKoeQeil1VN1nHpqfXctpoXhzLQBt9q23YJhF
d0fDcfau8lao/PcX89nrdbbcxC3VZogxSoACs2UB/jr/J88E7XhAdkN05Zy3+gikwsYGaWiQcxFv
uImYtoP99PureG96AWVh9Ocg56sEHZTLQagrUzdpt84Pkbt7dUmzIp0fkUu8g3VyOu+XIzIi3z+j
LH34DqHfEJpSmI6h1/TX58RwQCzIgKG5y5MY1n0eQk86yDRARvr3l/nhUCdinY3e9hPa8teheOTW
ftEhYY+qTyZHlscRAkM9uY+Esoffj/XhLY1PBgY4tpx6W8/WhsEu/HqZMJhO0Ww2qETuT3uC3ooc
ObBxE90JrIzAs5pb3iXmU5jaRzPz7finz9/M/xDhcj2giprGxX3LXsVnRjfv+04wZ94OcHY3/ToW
AdEY4ORE1OXFQ5fjTBLssP6vob3xsiAXa1Ovamj6t9NaH6Obz/TO77vRzr7D6Ym/uUhSDhC7D/gO
7RZ7fZifQMgyRc+LD2j75761H02gt5d8tqZ4XIQoUWE4u2723uJcKEGQLWU7h7afzNXT3Tvb2dCj
GMJoB0pLoKfOAglRgvNDFMTQ1FmSehpyJcsEx9jN76fpJ8PEZ+GBJxfg2h0ME4p6VXboqymXxKaf
qc4+G+YsRKgW1lfxiGGqgsBA8sSI6HBwovnvr+aDOf/2psVn4UADSUzpMAzjlLehgncH7tvvR/jw
QgIY2MNbAE6Z/tkMiBn1fVNKmva1Sqyap1ZwMffl6n82ytma6MBusg4FRsFJc0Vg/YN65AotJn99
J4aRwJ8XczbHXKFI64YCt0u+qrZDRvVi5vYn1/LhM/lzkHdWbE5b1T7OemkrUzW8hNAo/Sc3K/QD
kE7QjnCuii9MVSzGbymavwRN3NK+rTjsbafwL7eqBy6cw9D16tlgj0DI/etiMwTt1BiJqqvjWWio
m66pDD7biD+8W9CCwnUGJsDvHFhZPwyV72sk9nbly8n4u7+PL/q0eyo3/e0JJWdvf3/33lvdnK7q
zYhn78wiXHu0PYxYgRjN0m/BE1SW22o7stTL4x3Mbu4/C9s/vEg09cSwCP6gFZtCg1dC2Yo8X8hW
rDsMgKr+/qo+GgF3D77D6It836XMkNafHYNMotQHymDLObJ/Tev/9Tz9F33lV/9aivt//jf+/czF
jFpiqc/++c9j9ax4z3/o/z792v/7sV9/6Z+X4rW71er1VR+fxPlP/vKL+Pv/Hj990k+//CPrdKXn
6+FVzTev/dDqn4Pgm55+8v/3w7+9/vwrd7N4/ccfTy+sgi4LabTqWf/x74+2L//4AzP7zc0+/f1/
f3jxxPB7//tZvb778denXv/jD+j9/o7jJJxD0ZQOjzg0Cf3xN/P686PQ/XuM3n4HImeYy4fxKe3Q
caVL/Fr4dxTQCWKy+PS4oILGetdzlF/wmW3/3YZFEFpCQOw6de/7f/zfS//lIf350P7WDeyKV53u
cS0/bUve7Kso9MIe2o0gfvbBM0SL3q8vMcp6GroOijpsPcr2qbeteSsaE9Qr5DIDK+ELqkDRMOpN
GApzUzLCDrKBSAahlLqjy4AEgsWr8LKkMvxiGBM4h/VoFZABIIkrjpRuB7cUo3ckRKVx7AJdrRR1
VS5dqyg3smuqIfFs0YMfx4tDKW17HRdTeOCOapBfhegZCPbYPxK/nA8Tq0N4wUmITKdhOqBl239d
oMO8aqm0nqe6Yw+CzGYngJZG9mh2s46pENolFBj6abGv2Bj321KP/QpZH5a4Icrjq1FFEvaHtovo
19Mks+aA7ThUq/pAmtE5mHpQ13U0+I+olrZP/tiNEHYhLfUF/dsgxDBv9K4XND+eeEt6UwQ6THAr
xihFgQzlCbQ5bIfBco5MuQN0e4Q92o3vPLPJ61F7isdr06B07Lpjs11qnxyY67U5srbldq5Dbze3
k3NZgS5yISub5RNx6UPvdwUcx+IOjtS8avauqCFgUxppQgcNZJkmBBYvijlbx2Hs1ic6zEhR0p07
teMFBeeSoSwGH2cZePO6pA4k8B5zcqCkZgh6uiULI+C55Twu26GjceZh+mYAioYwi2TfiCWuptmB
EX0HHMTiBTqV8DJKDLiVCZzs6zXUEG4qCNa0ZGqHKQ1bz0kYkuZZDJhrTuTYQkurmhtHLiQtJwnF
AophmdaWSjs3ojlq8sGqCdt6h4ys+7xAKLJTMRd1EkexWTFrtJI2EPJhgWZ4E6A+e9ngJA3tU3+M
vApqW9Y0qRPMww4wXpbW6MwAq8rw1QxLjBtI/pwNsqDwX4UUdcVxsIQaS3Qp6yA0R0WGXDWiolcY
ErALPL686Cykp2DG9mUEJ1Bfl00v5CUMW2rtbkNZ8+ob83Xce5nlLIUKH1kMvRbqAFxZFWq6lhUL
FGmk7CBm9Q13O/sobMtqp2RyUGwMUETuWrwsN3MFKX+1D5phauwrEU/hZoTuL8XkKCHi8fmd1RFo
SCHvyYu5tu9hIXDKJHL7LmomvB3NPG+joNJfumlhAjV3El+NPkq0DbxSnqHBtB//D3tnsiQpknXp
d6k92QwKKFts9nkID0+PDRJTMiiggAIKvE0/S79YfxaZVV1VLfKL1L5ykYuIcHdzM1Duveec70LQ
MQdZKKwfXiEvtYFkAh5syNNVtcPtPATxHWK6YEILJvRzY4f5ZlNmOFwHCQ+Ycv0n9mepD55r46ns
NPYvO3fuzhB8eNp6fI87cvjqFK69fGipFbI07BTsQa92h8fKUU5/09mNHYftJjpMKyqMdyOAwi8z
q6Cfsm5SN1u9icsUV905rpPW4SKK7HFRM1sX5zU6mzhfn4ep7u7Rk9yTEX19p3HdtGlZtdsPpHz/
EoyoRBgg9asdXLNfJ8HN2a3+lx5B6S10QFWlsW/UvWpDfUFo8E+yzOSncNy6xyQPmwdqNH3ArRk8
TXJI3jtc2nOqImdA00iCHANaGUM1qYuEvLHT9j8RK5y3tvHK56Xq22bH0H34Bim//LAlzIs0x5/8
Gpe+2POcXRBoVVP9aOe857KbNndNly7E8RMs8XxyoYnur6gj/ES4v6c0R8J2Dtp1zEOBQ+Kpjmv1
nMhV7Wt/iHu8SKG+xyVVP/u2X4LU9yQbtLdCsXcRg4I+jsGovgXtkF06V8EQddriNsOC9KZFTkig
DcS5yJdtZ9gyE6V5NYpPSyejGxNm/QN2E1sdE98ZXt1sDV+9LcxOdo3Dr1ncuDdbkQQ3a1Z3XxCa
e5SzcCpm2BZGH7iGkktQqujMcuSAgSSbz57yMGiPZTsl2Bsr8zmIC31C3RQIdJUiEVOElkBH6F3s
ug04+/r8bmgr59wvXXZ0Pa95BL3KrKQz8bmUXfYd8Xs41XrFk13yCe54+eT+5qpy2bcQNPImafB4
KNm3h6LApFLYmDkLoiGSHZ6ko6LkPZl8XfBPIImk7tht+6Jy27NRfr0LNquOuP156hm/GJ6GcSzi
lBjD/DA2bnc79WZ6HLbQ/o5HHDerNuHvvS+681KVmPCzhhgON27+gBtH3GHyLDnHCl/94QZVfE6s
o79EHAGPy+yx7aazubxelu39uOJsoaAH22aGUtxWSRN8qrNxfGuI6uUpcPrlxhaG/THN3B7KSdFQ
si9tOpW+P79WYrRP/SoG7DO9h03Vdc510wmyr313LNg16rLqmm2Soz9XyXc8/lF44e/mDyZRSKlF
5j50uYeJeGm7+rA6UuC5ckhddDgI9qNjxNdJB9Opqatub6WtOUmFcxsNLpZnwOL8LpFgQWzrR9kb
i9xYJbuMVu7qfvaKnfbFdtp0ZMlKVkTbdT96z0EwZjwwckSiPRfU+r2Yy5DYhF9+y2S//sHggfUP
4FSZbAdlrA5Dt+pzpJv6OwbGBQsUix2eN/JCqd8F9WPDnbUPdFjvfd+JeOYv3n3UmuSES72HSrBN
pD/87kRBkF+G1ncR+H3cU9VcTyel5n53hTSf+n51b4gq5Tt/Svr32EPhk1NeHktTJLeMQ8Jb03TR
7QZy++gHbfhJ+HO2n5MhSNciC45EipqDXw31Q+B44UMn+ZCGassQC0Jz7yESn1afp8XmOERRWPF1
p4apOeJQ6s6+23knqzbvMzSZ8mEbGmS/bPW7dEHKxnJi62zfUWZSsl1F4jrwG32IiHTdroPfvYz9
Ev5wjXd1tJYNkWnTDY84Spf26DuxXrs01o5rnTuRCeXdN3zwy37ofdw/Tf2z7qkfUQYzEaRhHc+v
Wsd+vlfxeFflPSENvRXRnHY28L55dsoveOrcXWXy+OJNGJImlkWSqdkalUKqf8cTlu0tT398W578
sKb/6oWc/nHtW2QTuR6Vs9ZfXQ70XdhjdmYhqX+QC/GmYpbrfhj7kRgWe9AK7HV3sa/cuyyHvUwh
17xngWu/R/MSH2aDUWWpZvfoqUi+rp6cn8YuXu6TtqmeHWsoU7Im3G+SkjbtKJRwNRvnYVBbfiTm
lT9FWw7rLXO9LC0KP3np2lFcupqMSWgjbCJ5tNzES8RMWkXRPhqmYkn5gNv72u/Vt9jJ5b5sCaKT
FAvPs2zj9NqjPRX9Apmq8qK7IU8CVum48053C0RlEwUngW3sllya2ffcqRz7QYuSui7HMqwq4jPD
tG86NpcCQxmPM7/AsXB8cdxkMjJb8KYLyKruVBZbyRvS63PvzTzZurw818j++43dHTeAuaZT1xn3
Yx0z/RP/alimiXG88xI76x4LeU2+NMsPU1MlVD7dH01ZzTeZXutT4LTxMXOX5CKLwLsbI2AvZkBV
EEXUPmGVwT6Q12OKs246bIudDpYH+S7PZL6rrBPviXpuHAAmu1EM8nd1zorpDDsWxj+FRaumlldb
bU/8eXuwjcoPYZtodlcU28nhyXav18mc87rubjbjxNxnKIcLg7U01J6Xylr2r/yT5OJRMJ27QVa7
qeXh6ngNaym8IGMVMcRIYU6lSoIUOV59irTmEJxEe8tX60MQcLiMIdeB2PAY26h8zbYCpzBIrCNQ
gD1FtrldeDDfDJsmUjds+BuLPjnODNwv2onzA6K4OAxYJ+e0WTyzd+bee3aiZH0VmfT/HF/8tw3/
m0fEmenj//p7t/v/NeLY/P7P/zb/3Ir/9SV/NeMi/O26aRO0JsvSI8F2+H8042HwG0s+IUZ5jLLA
V1zx6n9vxj3/t4D1qbgDgAiEPrD3f2rGk99QMsAhwyPChckasP+kGYcZ869DbpLNzNIC8iJ09n5C
Hv5fm3GjVWeKMcc5zAq3D120sj5oM+Yad0rbDuNxEE7xXeSbQ+wo9oofbqaG7hSG1ZTf8hgjOSuX
YE1OjRlmut4ppOBdYi69l3CMFwr0Ztx6SPg8b/aQhorwREZua3ZuJr3uxngJU2+Z6cTdBYNeWUvV
dsmWEjbS4hTQy1uucA3vXRlntWwiWWr7WAqH0InbmSlyMfUVa4R9K6TIkhiLvgdxozg74Rv3OeSv
MJzY12KxfJL4COejUp2/fNuCtQwOAj+d4vFSLp+2oZ/BEDl9Nd/+Sr3JXEfdwelwb75u7ewP1Azr
pPcDkV97UOaaxHD4Ns1BUPQwhh5dvJM61MunKrLVVzKo3bBnT8rVU73NV9v/GmG83MYRd7LYFPYL
R2ic+yul1F71fT3eCvqgk9sl4+/CNfOQlrn2tw0Ti066XYTG/SAHm8J0mLOfOJFJqzi4NO2dC8w3
3DnhUJFkLhdp7/ys7lfcqzprD12TKU6nq306yWtiEgJv7ifZQEZEGwqc4OhuaygP/cLyE+bpmRM/
8vTMvmReiS/S8F06SMHJtoE7FeXzAGKZ+EWJZ4g1Sg9zKJ8AYj0tUj41MgtI7LZFf7UByuUHhzph
N4SG7kexzYRj6jZS40s2OXp56N0sYx49GHObJS4FjqPKZLsZeYj5z20YjyyeAsG4HqohoAZafDMn
9qVq16DjuydthA8rYrsZKUN/OfZYhOR+0c2xKmsdnmPSpprQUlnGrI5qOKXJc7gFCQQTbuOdUxD5
T3UeNSy0tGExP0xcPsWRAq0kFFEllX8zyzHJDnpWsbnvVDfUhFZGxyXcEwkiKyq3LHRO7YJ9nwsO
t+C0DoWiysYQy2VdV9htW4IYGO/4A6HCmvc6WbkYc+uhJuQ4DtWOYY3Lhlwp5+iA7d3LL47uM5iv
yzqGxVOYKUrcvIwpaLSeCCExXMuiYx7qMtqb1qv9x2BaDUAaivSKx3AV0XZX2p+ad+lMTpJuUTn0
pyDZkvVcBIq7W3hYiXfuNvbOqTX8TKQaiwE/cSHN7LQO++mAW428lQqyrT4nbqLWtGunhZZ40l2y
6/D44vBkRpDdJKTuhwNsAe8rtgj7qL3uGkmoi27H7eJP+0yror2ry4WG286O/mgX4XDU6ME+jswr
vX0dUC/ehomDQ8ZEKnmIeWR/TuiQqr3X6OtIbepnfy/UzBNPTF0nXvGATWzDrUfclkRLe7A5YHnm
HSOZjN1dZTVEJ86fyrz3RMfCu87t9efOIYB/j7fTDffN2BhWfKJdfBu32mV0I7x63mOjD1ldtahJ
PzdC5p+H2JGHKSrFdoNx3kZpW45mYANbJEYavKR282MRLdn05vSD9gN2K7tOfCDg11SnPlm3jbal
2IbnToop+N1sfn8rBhk7x5U6YjuPctLt7byx2e6sW5+lSmJbFXJj37Uog1kzPGAqj2C0u7mYd7Xm
iD0sq+UIlSTVyY4XhWbRFpLLdoqprr6peC4ZQPJ/Ep6i92ux007S5lzMVxmLGAjnmiVJrve21oDK
prkjlps0GX9SRvH27kQ2FnerFcnRH5p12dHozhVh1lDfmALb4v0qOGlvBoaWrJ03mlxGzXF3Mn2D
f1zEMuHiUcpRR+1eE2Zu64r8RdhAsz11mUj+2Q6H8ojLwBpiH3/mmloIe2Jhv9wRm2+QfZLFlP+I
uzJ+CcZrqJlcVMRdtOWWwHtOGxfvKEK1TWXY4P6AVFR1X7dE6Pk5GAmxPmZiVOs5HoijMxyw/MsQ
nn7zmoxBNhcnjJAuixRkXqjqNlhK8t4FyCNiVazg4rr3Ncu+Rhy1Hxxi03xsRk++UzNz3xLe5afn
4WowfxKpISvRh9gMeq3ml7HCY7mDOFa9J4lmZfIoMHKzR6vHtF0Gzrp+7cSkioOQKiMVW4xXM/+m
Y++OiashQ5Pgc3zkVBh8XmRgdErSEQqFSyZ9wxQ+18mdLedlO43F6s6HWDnWu9uUXXD61l4rb2tf
+c3J9Vr6NFG12jnixTWMK4vBz/rHuCBDfrqGqobvGlVBpNPCBpF916ugPzCrchKoIU5JWECZkuKx
ykqoQW3Ns4gkl1Q8eyOSj9wFzsgLNpWXmD/cDQ4Rs7PBbdllTgmRIlcwl1+1A/NEcO5gGB4LL7if
Lbn1tJaBrQ+FIU1zm0h9fae4qkz9OOBU6QCP1AJovFMw9MUX2wHocPqWue7kNxBp3Zzi63F2fFud
XKz30P0qn6svGpfZYNWfRwz7BRaxe5mNPXOTrVQ/Yo8M8IPjzKH/6suNwEtTLDTtuhJtng7UDP5e
1ZGBljCPW3bCglyy6Dsr3OEmdAgVPs22Mvbch/nCfrA58OxzJcJovAComIjEgbCI7s2W9f3dPPUF
CyXmrYXUQE6huDNhOUW3TGbpG+Nl3JZUtIEVN3MLMfgZRcdUB5nNXA2WivLDyJx6w2rOlVSOa+U/
zmVAbI2PbYq/uU2eF0+tS4rsEHrr1lxIZzbZWysBuVRT60yHVpY6ueWoDOrPbrjO4Tlph9g/dI6P
Zbrs6KCwJQ7RsBC23MLiKB3O1g5vmzt9y/01WIAEVM10Dk1n6p0BeRA8BVnWOYRW8uBc4ckN6YWZ
fR1+VdP/bS3+RtX/P0t8zddNt1//tbf49TV/tRZh9BvNtAuLH+KkkDCf/9FaoPPFV15jxHKcCMXj
atn5q7Xwf+Ofo/jinRBRhIZOuf93mS/5Dc2blkIELjqfF8n/pLHwk6uf5J9VPskGC5/k03VZfchq
rH+T6oUtk36V4dVE1jIlg/i+Cf9DBaHfnKfFLRmxLeUwLN1uzsaGmeRM0nf85rbKss1RckCcNGyZ
bD9VscIxvqLifY3iKq4PGTlD/zbO5DxlabQRiweRKrq4JfS70miD6+YQaRd3Gs88NRPN4bM0KsRk
4Rr/d6IzjvNCjD6hMhYda2QVZBvWe+uoJNe4zt5LbrZq+IlbppKoGc003nGShM2jl1WMpNMsVFtZ
3cdA3tAWGPdaezdwsskYlIPfrZD/Ru7QgaLF/zlvFaefxAiJYLMtcfRSQR6r73LpXePkeYxcV7S9
E9y0EyO0PYcBXYomPhM9bxCrtjKdS4rgLTiqYGlZhcN9ae8W1ZA7SAIWSN1VkkHRfdOEPGzSzfNH
/6vTRXn2FTmmXw924GTWhEyLePu++PBpjpM/cxrEJKhmKABQGnI4RwUpnGdHFln95Nmc4SqVFdGh
hlFWVDtSljvAIOwnvfjxzNzmo6jWsSCnXCaUDwR0J5epsFoi/zOHHemW3dXoLr4kfMhTlXrXVug5
b4O8vg+Z3mLBM7mXMWKey/UJN8KQnRNgdFBNEkAz5tmWpRMBjhBr8SXIg6yDApbF2w7DFG7MY1iX
5mulKtf5yNhnMrwMaALjR1wEKKVuQQf5GdpAz6roJszL+p4DqqlJ2DAWXXeKGW0Nw2yq2J/bqih4
HPUaxDNWH0fNXeqUiStzBoEiaYZdxlrqPEzjKOLZm0qs+/6r3XpnuzFEUMcXbtAJTtHaMvM+eX0V
k8ev0fEuYdSN5T4kmdvxXZYWKDP3iwCsVDhRK1Cn0JS6cNdSywRf51Y6ZZWGUNWmnMAyz7rzPHVe
+5PgmZpXHMctZRHtk3TRWU3B8GmkyTDVnghw1do9Gxfrs9lyAasoBgJ3JnNMOs1JiOnz2UzrVJ9H
ppv577qXU3PK5eRvhyHSCKU7bwB8ReW6Vkn4zZ0WnqLW1tK7E7MTmFu1yMZ7ZBo8FN/0dT58youK
Ioj9IXWW7GwHmYMyMOiL9UPboEzK1GxaRE/uVMzI3PkcbLTMQ9gwuySEl5OzKIl4yC9x35j13u/n
2NxAMKKD4h/PVXCzDDroQZhS/NS87SOy5a4p0U8uzUAW/ySJf0SfGGzmPJdEvYUDpKJQr+79LIyN
F57/JIlu+ESG8Wl27FTeDM5sfPxiNsjuxTAP7te4UmP2ALjRlvdlYArvwkzEcR/Dwc+nmz4Tnf7C
cC9sntj8dQ0kdXzW727DrXVRqwxQsms0088qwoMwHzEViblHuiYIjjI24sd4g1kQyguSUEn5Ksdh
LX+Usaxi6oKlUtP3qC7stg/RtscLJTk3yMq+NgsN3iSDF+NuyMNSHQhcoctZJyIo4sS1hMhBbjeS
+Xc10mJ8lk2+hsuO6GRT+ueI42B90w5h5jSQTZA4qerccr6t6BSSLzHyJGJKOxddeUpYm9O+hBX1
+c3kr0o/W+1O3R+bth7IJCgiubnUTbYUL8WG/ytM/SjfvCTV0AKh0EzwSpbPIRdCSCqfUFA0Huak
SsSnvl7D9SVapGCF6kxwV95O1iltnYJ14fvlZ+T62nv28rKt36kIO+e9px7Wz4yBovrNurSlF7Ma
r7qbo84jbmcAKZyZ4ffBjR0jJ7j110bpcz4XYVfuWZAZL0eS8xECg2jK+ptdg0w9AXEJ+h8T1pd6
x6gmmu7xP5Q+UlFVJoq1Ko5STKhsC6gMwYAiVx5V3rbL9xleZHtDyHrO75bBthP2zNhP1s+A8fKB
5CSzWIAX/laTRfKz0R3uCjHCKjzNccvrJuPZVTrYx5HBmbOmvrCRj+VD+WSjV5dIaNPzDAEIRMTv
i1+Fjmr+3Lzx30LqbwHC7f84o/2kv3/Fc9X+Syn111f9vzEtGzxhXIdXpK/HnPYftVTo/sZ81I+I
5cYJ01rJKPbvY9rwNwCirCVm1uN7+NyuBuG/F1Ne8BsADvf6H6TMhE3y/0k1hXXr33zPvCbJAypA
X06kx168f/Oj5iQ14rrLmRVd4R46kIW7H1ZDcBWWDRIXzh/lsI/ayd+uy+Uf/cl4T7z44BiHTn8a
PJjFg9Xy1CZl/ybstD40MXTvlIlndOt2ISu6NxKLOy/Z1JktEc17ly3B56Ro489RsUV/rLOIPnmy
DZ7YVaVv+9xL3nxRzsc4yewdTystsZxH86HLwuCzIH7+0U9Z+8r7Kt5jhN1nnOryCEgu/wCaQh7L
JNt8Ml0uHopp7b+pUPJADJDzylpUu4HCKIUM7hyD6hqzboaZwGrsPhRLWFwgxHkvmZajAe4Xe8ee
bM4O+QxYXt/SmQZNo/bgP+BsrZk8TjbPn33EQ/ZBVOGxtk12GmcWtBBUGI7bZPtjUfrBCczRchv3
SILuLLwXSpb+0Jh5PS0LYC2SntVHM6/ZerExuWqt4mDHlDlJy6Akl5hN+lCDg9pV82DlMeqMPx0R
7rCrANbC25TmzEAImgZDcvHZV3bL4Ik0vZNSTrGDnfO4mU33zpaF7tYUqnmcswr1Hg7SOfdKZ99E
HuBfpwKwIwcy46FTxHvXU12MaxxAAkgMUbzj66tfwINUgrfYBE/5vHgPNbaJKM3ifmB4sbKBDTZI
fK0flu6no8P55Fl4jTOOkMO4he2TZgEjBFTTixO4ACyGoDLv8itXyZbgh4TZVkNCdRIr04RMnJdw
nD55nI7HhJHVvRpd9dTrBJ9u3WbVje9DmhKRWj9PtQ94rOlpcxmgjO2t63VgGqZQ7ubWhuWl3ujg
T3QL7anMJu8+G6XhWQ2cJLVB7LFqAjLWoZvK7s3UEOJMtcCo24LinQtqJTBbhP2ry2To7de7TZoa
xA6IkZPLYqODrHTxDMuE2YmFwuNOUJpkltCF0390V74YZKbpiky6RqdVlFe3duwZxbEiG4Am1/4b
tiJAJZ276GN2XVlzoADuur1ch2pK2R47goUBEjVh/mChQrdl950XKK4POaMch3bLCC/7FYQsf2YI
BmnkrWoH8u+DN5wMVqJzBmDkpINFnj0mB4/VHPWXSa3tJWvECkoEZVPY+Wp2hHkV7QngAphhIPAq
3R7mVtIzCItGz5sOLovEFtAsObDCpdLq1AKFvEijtdmzAxT31+Sp2zhaaJXykJGNi7DZnFStk+pP
TJWyq3jzXOvwwYA+242FGD5GW5AriY3aoKuRtU4nvTTvZjTgU5aJN9PatXgX4y9YBb/9XqPj8x5a
5Z7FyD2g1iFZH4RuYB4J5rrJzgtgApzbSjVv8IzCkF5xQShp5n6hyJwW8z67fvYx0F98iZTov5ps
LIcTWkXzOyit+CcbNbwm3dirKA5xNuefDF6A97YJuYfhfy/5ear8yt4VcELzdHTXJMOFJbp39ppQ
YsDrCA+yF2NyM2ggiVc6W312DQU4hawqnmFT508UA/FBGJM9FovcJOPbVXbHvt3Uz7UtmQbFTuWy
HRnehgCwTR28r0dq6Jzi+NQ7VXFP7Sxu0P3mt1rY7qDCgiwuJIWFOMbgJp+4nN0D3hwl4O808Zc/
mVvCgWBT1WEUoz1setj/CbZBV0iwpF65PeTaufhDMvd9GidD+WwcKDpqyomPS70Wz7pK+KAMTpeL
pGF6gJ8FoOwKX/tTmLLZIu/zTch7TzjeY0Gde9aVz8emVPJD4Tqt6PVmkB6Rg2rm5nAaRX4VN9wW
ZtUVXyaYpl/pJG4jdnmZe5DOTMTfDT3AN7OBIFBuUwD4WWFopKbjprSzkffC50RzXcPn/euutE0C
fEw3yye5NdMjt4T5gt5UEGBvr1dYUIAoiF3xZhEnHnFaosJxU6KxYcuS97iBskdeBa/FxAAsRRbb
nwws4M/V/I44/PMfMrr+tLxs3LMtJr7mip1TTgC2pL8ecpIr1cIyvREliBTVd/KkI4PCx6cOi69r
+ehGUHPGNGC9MM3kO7d0frh5IPYZE/hU+gmgGk4cFriCU7ui2OQAAk/WV+WQPRrJ3Xalr2nqz1Sj
u55w6vEB+GoBVcS/ZgjaHTBEBztR8B1MVSLkMGWAzlQ0MGJ72Gx65bx34yW5427gxZR8w1+8ttzK
YGeaiVc9Tcs35WjedjFzJ6qYCwCpEg2KafDwu+D5mKrZLnRY/JK55uz79dU2ug7tDTfEnfaqJI2v
f41zu3j+xSL5BQT9RZQQonPPZJDt0V6ZZjrnErJ0aN3OuLzQnOVoaWyA10DW5HlZQS8zdcTVZK9c
vjopo3QOQ0Q4UY+gP7iOuOtgnUU9xzVe8Yfr8/mVlrC9+fOXjtbr9wYHY45zVF6PwbaL2PupBhRb
GQp4kRoUGOgETpJUFACh81BwXGsP2t6fFVRzndcXho/iF68uBxFwy1D3+hs7CZdX7l+vfCuuzL/W
DcEJr6HN4QdjJItGOb60MgAaByfjFaOJ87qGMZAHG2PGqFfvAZGZfToMQJ6dpg8eDcteH5oMLl1d
58JLu6rPwb3iAUfQ83aJbcPbiRH3eVJWX0ZV9efIUyJFIRne26ion7HFtnsRmmFXzO3awMzuWug7
2fx1qNTn3O+Sy5ol+n5LYGNueiQSuAnvHGfWR8QGuxl27XIXLI1FOnCzy2Sr6HYQQfJsNgHCqmvL
P+g8xL4ZAIJh8IdguNLXGFdmh+DK0MWHOX5zYpHsRgdDlPJRESOv64+rt8lDB/8DP1PgsR/JjOFe
6HE4DqNR+5gW8Q66aH/sZ90fcWn5P/wFQjR1XLJXzpTflI0tGV9z5LlTbT/XPPTuE5rBF4cH4QT2
BM58PxTLzy4pvTTE3fQW9lvzaMCpfJPbsP0uS6e/8+j33HRtXHNbT8Nwxv6P4d4WXvwMq4jRTdu2
7jMETaivGc6IT5ND9C4dOC5+SHeVnGxG/eHx/b1DiMnv5HVclgkDDiedi2qZESIZnacQeHBeSRuH
1yMix0cQDhQAedgVP5p19B9la5tvV6c0eVoTk+fjHe9fakheVVrzgPiyZeU0X8I1j7/qLOyYVvai
eUtaL2dOhEntc1T347Bbp5lenw54qVFlyqk7jnpmWUiz9e1bXrqOhCrjZk9G18MlzPzoCn/FgrAP
Q/YOgT66SsZyEeLNZUIAvSy5wrAoR5n65NtCD5ETJWFQN5vmp1P01QPn2AZHrQuD/GhhojoPvw5v
awVHOtYMStSq8aKnZtvMBxUtR5Krk1ae876sX1w5cKzYupTB2UVITg5diwixnz1vPuhllffVRK+E
5Twbpz0uO/9B5TMUKZ3FALtk61RERq9AYayMgMNyDGTbwR02JJEc4ekFLl2BkWyE782TNu+AQGWI
U+Bj9TWfrdDRqfBn9icDFGpO1bwALWFXTHc/sXbqCRSiwkdNBONRmUk9TXkSv/iAz+49phD6gMsW
E/S2Nsk9qO9CptdV7BTJTU8igKVL5lzg5DqaMGcxxbY52PrjfCmPUvZYumVk+Wm4XujKrG0kCLHm
ajsOZtd5YPN13N/URiHftp3tG+gvgfkoa6/5OYHdGpmDb7Y5DRL+MfbeUJ1KSvZ32Edesq9jd2zT
GXHoUWhnO7R5pH7OYTD+MKz5udQMHmF1MQizJyyPiPY1trgLUqUYzyHbXS9d3xUshuvc6h6SVft7
wEiJR1TpDwcwsiipTe6DC2Jq6CIz+kLcd7btB3jGsihp6erV2XMcQIfN0S/FTroDCATTVmhTce47
3zzgN1AWmdoAkiGGpHYg/tw47UaTbTdNviQwYyxMuR2FNBFU7VYM7bB7+/k3DlGe90jm9frAyFvo
DwmnsWYLpMnNs9A4UlORzc2ER6K3zsHrV3UrwyAumaNKER0E1J7vCcOqDyvi9R4SUUhjHPianrBi
YHmSo91eaWjNfCjjaTKXyhn4pYe1Bn67TF7FMlIb5+zbzgcnPweNAl/DJTDUl17r2T6XDRyhQ+4X
ujy7W7HoMxgmUR4XkUXLrnIphXdVbkoshyX2+F2HbshOg2QxVGP5sJSEf3L3DlZU0QCz7VbO7mrC
GdPjAL0g1XBjOYQ9ToUZtnGv8BO3D+uyIWJuVrJIYKgLcTv3cfSlNGyuknqsWeSQLPXPJi7KzzVN
5ZctCpjJ4bGYbxs7ie9zkiCdTmG8MZUD9x5gm4YTe47KZlku8F/5cYVbAips7PizcQyCie3q9rbj
3Mv2clbtO4arGChx4JZ7rqz5jqbWO9WtGC69z9aZix0n99DNWDkx8HfRnjBHTuy8YtaeNxUGSCos
SuGVJg4LcDG1Mg3sOJ4WutSPaNrmh3kMl+rompjhpijXz1U5cf5tBnEyiwTzM1oWVIqsBqOZ6rnd
LNpJH1Klcu/sNjBF1anp2iv77f9Sd2bZcStXlx4RvNA3r8iGyU4UKYqS+IKlFn3fYzo1lJpYfcF7
bWci8SeKt57KfrCX5auTETgRcZp99i5GZoKdyLAe1BxEs1uXw/DRHCLpCc5h6YdTqsXnKgHV5HaR
4j9WqIE9UiDtnxhTDn9zAswfUVE41qYOkoESuw2FYWar8edRNruvUCi2v6eeEEuzHfV+qFuf5gJk
mAVCUOrUut7YWQ8kro6F3kQ3Huj8lrehovofEI2E+NFJgRIwuWeOQEVj83WYwv6TJhnykzXW9rea
TvLBtwzQrvTwHsF1aXTQGWkafSqeEXRonyujg/Wz0AbtulEq54G5FOqZMaWZh6qW+q9loau73pJ0
+uBKHlFaL5OrONRHZj+YBamiQd+S2RsoVMCAq8qWtAHCC1Ehje6b0qnlraNAlJdGHndOlNBx8f06
ArsSaZvWmb6pRd+6RcXL7SphFdwwwzEAbDXyu7hI451pQ85MVaDJD5ZqdzSd8+G3nuvTowc4fK/y
JZBpqOpub8qFvZ/inPEATxsOle81T2ZRgCMeDcZ9UM14TJrE+jakfvhFST1wLqkRbQ2v7x7sIiRZ
MpGjcRPBD9lU/T1HJXpUqd0eigFSvwCCwAdrUCCicsBZG60RXSVyU383pLa88Zwhus4qWSf7ghs3
C+LgLkuYCuilJrxS1cYhFMyUG6Lw+m5wNLiuq2Iy7nhCzJtwtKNPagA+vRuqEKZqmESd3PNcx5Ks
J5lC8qfeh7w/twvz2qR3eKgVjYRaQURB/RaBIL/LK3KNnuLZh2LqpxvqZ+2Np6pgm+Gpu5dJex94
s8yPAbf8SyfSZ16Nfs+FSeSewpvP4DLkjW8E+3qWwGraTfpXzRqbfRnUJlBE+FJ5E53ikePIHF2M
V0iSpW5Cs1O2KlTlUKVF0UZJUzoOQaFDIe9MHxU4Sm/qHAk+2lreLirz6Ab2NP/gAyF4AL+McEpt
BDZEa1oQPdu5BxU+PQdSOXqtGzPtITjMgmSfB35yGKjO165ahdoPzzDgpe5Ivrvem26Zw9JvtTBT
78derg+qnacHAiu1hpY4zD45WU6HLIGo2Mquhh4KbbqabVwA8ZGrcu+Rp8LMHGa7LE7jOwjTy2cN
ZD4PLSNyz0oN7aE3gc56sCXT/6oXvrQLBsjQ46xmmGlKJONey6LkkFWTCpuuP97nRe89c+dmtAME
6lOGux+QyuTcWW+gIu8NYASPmw3d+5AZaNYO4U/bCh2mzIQHvUGS0riK0WyrRp0ZpkQHli9QS/RF
/V+gkbIb01PDe7s2bOmWQpBIWMZM+dLajebqVZQJin6HIEIKmawke3vLluhcDa6VjNF3MC/w9GUT
GQ0AVIpdGtVcXZVepqCi/mXHpN8WEguRQ1GJJCi8fSsO8IgPP2weOEiLJACgVUhCXOcFfw0zUvyy
N2iqnsuUa6RU9P9EeU+mC89XFIUayKrJpESZLBsGkk1enuvWSLwnOzL8J4Nc5Y55WvPVyLPwWaX8
8mqPPlhSCMLRYNel55oh071VUXalrsaQphFAuBfDVm4VQ9a6Y18GvHRZdePLVn9fWLSnNUmqETgo
yjvywhr0pH2FtCHNP63P7/y+0O+ZTx1/VOCKwIqZ/msG0d3WgA7ldchj6SrO7OnDMDCH6dKadbY0
6JtnvzCmn2bv4OJFGpCw2cPPGFqcG1rVmas5lHFrWSV+Fbnbd/gch+eYQPtTHOAHBDoUPakbHshm
m+tOjSg2VLEKhbMdqeWnmmnHu7+oWOmgExSbZL5VSclBt3tC57DNrYOu2oxQUK7U/xbrfFeD5/+3
KXeAKDrQlP8ZXn//vfqeBf/7f+XHCPu//6l/t24UsC60VGU4fgj4DCFa/Pe4u27/y2KWHSpNpJmB
uAvN4H+3bpR/Cew8IHvRbYc9FXDKfzo38r9UukA6nRui3Ldm0L/x//8X0+60gE5RMA6NI6QIdNm2
6NzYs1l3gUp34hgBeiKGZmfQ2NhATVpdaS15eFYTOtXMlx/kymQwzZCSp6P9+vvnHA/bC/T+CQgH
8/S1VFVj/sBS57LJ2jQoeYH0DY91B+1s67xIohjF/OHduw3B9WDKNGDogwH8OR0j8FGgnpK8Sd2w
KBlayZVp25oT8E8QKPeXTc2IJdgojOgyESd8qTSwRKfsiHAoa8M4qBhDc+3KA75mQkhuDsaKpLdy
Bl8SVihMYMmmYCyLPz+yQooU+JMBVFK/kn62V/4u3XiH8rp5lLZr/IALHwlmYxtSLD4UQsUzpFRY
OvAcd6BeNQc68j5VtOs+KdVd1XTe/vLeKUyVzB3CFgrlzOo5JugszsTJsipH9gcec0j6GP+9tr8T
eKPuuZX31bAt9/4+kw6XTS5+LlqroGV1ujP27HNRu/B9RGhzHmcYhUc0ZjaFEpXuZStLe0hBlUFj
Q7bVM2KYwQFzG4U4xTgivQ5XOpy3n+LR2102M5uWefM9G/VlzaKn76j6zM3TsnAknfDENew+Mxlt
obQ6OfT4AdtLxQ/C1ADRprj0VpZ3vokMA6nsoE3ywO0kln/kja1K+0iTISnjjAUP3DP6UxVV6ufL
q1twesxohg5BG3toWjOnr8cxsECn5m61VWATS7aM6Vzn1/3zeNA+XrZ1/sEwJQyZuDxw1dlOWmEH
jY8JIcQk6p85nAP7VjR6vAGI0mVT5x9NE87Oeqg+orgozsTR5kFETEXMozVEvdi5r6rwJor67GfY
WfF9mY76a+wYMBBcNnr+xTDKHSIuYOSmNfEwHBnNdW2qbOH2kzdmrpTlz61nDNt3G7GBN+sqaE3u
3LfTfmSkl7ne0SnJXRThNk3+E8qRq8sWzj8TV+CRBbHMIwutbdNgGbmb+kTzZdJcP7hOGjRuqd1D
G/z/Zmx2VRD/R44ESS/oL6WlM50/DGUAJj7xXy8bEn/R6bPIqmyD50q4gz3XS7UKRixCoXnV27Xy
zQcsfzBt5nTVvAt+eHKXvN8ZoHcCNQ4YF8K+OQGXVzh24glWksIuqSQNP3N/fOd5cnQxZqhpMu89
uF8RWB1/KOqFQUZtgCXpya3NYOhrTsP+NkVSeXN58+aMf5owhcSJLIsBRAF/OTXVTBoiE6OZutDt
Tw9tpZcvY8JgbpeKAlPaybehHox7FA6jLxMzWPcT4pcqIDRPrlbcc86kTMynEl454IvpVFCumC1b
HZGHQ+2HZYPm/4weQXEw4Zq4ohNsX00GBHSOGkEXVg10loyetJIuqb/JysTceL3OTH7eeTvLZnyH
qpSzu7xVs9Pz168j9rKAe2tMxs12KotbKMUdVczz6puYoWFw/vCtq2u7IP6eI39+swPiDFIDXFqw
ep1+ESXI4ZShY+O2jNx864CubFWJRL+TB/hzqkyBQ0GpryUvtzbWOHyO4rBfEaWfHan5T5gfqQZh
nLI0SGL5WtKXNC6SZwaF7PqqIYN91TuKXvv3b65lCDi7rhvMas02lxY8VDvtkLqe1iGe5ByUMLrK
0FS/bEZkEOeby4Au4Qu4K2senikJrWAgpSljLBWE1dAIVExbFU4AYESS731jYs6rdoyPwcAUoWuW
DEvsYsdToTkZo1+M+WrSjWU1+gvd2fK2GlXAxqEVtivn8tzZdF4BBoktATHFG06dwJeiJvJQZ6U7
5XHYiua2qslRs3paifXnFwDfGksmVqhyGqptigf36FGQespUk2A9arZA9TfJFpAPGPGNdNVcwdex
RvEs3phT78YcoY+m2nBlw8V5aq5gsIZxLVJ0OnbZY9tF5ofC0az3b58FSQ5/BxAeEHYzgB1dSdnP
0BN1uyJ88UNPcTM9fnGKek1wemE51D5l1aKBRSBpzpbT5nHT2Q6PQdOPxh5OHO+a8mH39bLbLljh
gSP+AFLK8VCFVx99I+rJDhxddP86J6tpt6M/ITH4uHLziE2ZfRqRTJiqBT0ct+TsDOpJ1kihh1Rw
VwDWUzVgD8hMU6fTyz0YtvuiNT4gObOytvMTqZ9YnV36KVMIPV0/khg/fR6Y6AWT1D5X6vDisOHv
9wsHXmTePEE3CgLzdCMhbpdsqYKbxzdlpjXsjdqNG3AbK0/F0pqIuQFAgze1TW22ps6xQ7wFNifP
ap5Q4zBctvY7EAeEOdXcdC97x8JdwV3GhI7O4L+Kz58uCvkIzR5FkbWAl5jZgXzbjcArQaJFKx4i
/qa5hxBqKXgg+aY8j4NTIwVSrQH2HLziyqqTlzg0v4ysqvYUgJb2j8sLWzLngDk3+VY6odbsJSw8
tQ/9AnNh/muawCtl/sZDXtO4ytCyumzr/JMZOnehwXQHltjJ001kGNKXELDLXIUeYuqhFNtLeyWN
f8f658uWzj8XN64oeXDKmNGaZzDkZS1QeXhBIOT5rRbIlWU5qgq9DOj0sqWFNXGYDVh1iYuZk5o5
RjOWkSAX4HLK/RwUbUXNx20KSIC24EXTJ+adkQ29bHNhdUCSHeIj4lbuxNkJ87QepJGkpy4jM+qG
ueT0d8QNfQjAc608XUumdAfiSQQVqQjq4s+PbkU+pyKPCukMjclqY5R2fNvVSbj1DKdciRvOL2Do
cGH2YBtVPNGavSeSjtZzE+QUkCheHnRFNlBJGvRv7987kJPcDKS4XFOzjN03kA1SaYPCtftDRHdd
WNwKcNhlK/OykfByAgubL0RgYcMucLpvTHs7OiPwRHeIbF+1VwGUUoefPClX6R6EDSwfa4++cv60
GBTFcHimFfGLt8j/6FMx0jPEQAUJ7zwp4TxnkJnptZ7vCfR7l3BWTLVb0662KgmOR6lG20WytF6M
hBu/atSQQ0ghHd9ylZ6Rxx21UN1xgcAy4gc2ad8BeWlWPHnh9IisklEBEn5oTmenhyFhp1N7Gvyt
oSMBZe3Sauz4JmguxyWy0Ze/ypI1ZgvE/ig8GGdhWDOABoalBCEXadP3PgrbvzVUMaV45VJd+BTE
ROSVSAQ4Ypzz9OvrkLRYuoglLMEFB1F16mxVhiqb6E8XpNu2vLq8sIWjc2JPLPzo0wNUyOLcJLKn
y9a5ehhCf8eDeNnI+UvxRkvM2AZJOQ4w+1aGGkoMsTkiYZ4USF8lL/wWpCM8KanfIUblgLIINpMD
KnXF8tLyLHIJkEOidzGPZ/uidNrU4DBFoX3XqcqO2sCfy4tbNKEzJWJS4gXBNbsWYqmRYjNnccVU
RtsUWcKNqXdfLhtZ8j/LknlpVZ2aqKGdfqY0HUBWN4QsHTicwRh2AdBAS6Elbnf7y6YWPFDM0Bhi
1FkhiJutJ3Eas0QBC2ihKbcuqvG0/SAF0yzYey1ZBUSZfmlirsHLZhe2keKd4Ep2FEzP62uM6EGa
QNLhQqkL3i/M/wRmsfKplpZ2bGN2uND5osg18E6ETSftIIOSwRWMPy1L/wFFjLcZo2Y/NO8stYkL
HaZnbg+oufHCeaVXHiUD+j5IS0cp3avBwCRF9oHJ2MfLGyh+/Gn0J8yILhsE51SnxOKPTjKkRwL8
TlIVQ4yi36H05jbRr39gA2ATPPpU/t96ecc2mB0NEBopqBrmKlWcEEx9CdXG1kySaMUN30RYztYD
pRdtRd5asH+n64FlyGmVESYO34Awdmd1CIq6BcCU7wXEqBRF00hONkbWqOj76lbynaZY8Fwntbn2
1Kgikp3/FHS8aE7xJpOezH6KY9Eigq8aRiCV2YHPFvw+0QZsNwTFTNKjcozRpD9ESRQxENS2uos4
vfzg5ZP3ChMjcTEkc14KJR6Mfi4DLkDoIybZFdryFTKcXTrpEFylviRvxnpKNDDakfMsiCLKTaND
GkG+51cOyqepw7hyH3UZqqaMRihb5BjQ+KqnrIaUj27r9vIXX6j6GQ4xN3o5dFW53WZnJk3A+5OV
QQUz7ryrdJdeZV+KXb+tXPNB3Ucuk1+btYBk4b3gFhDdTQOKYbKZ00+fQdJv2VLKFcR48EtoDXCQ
ZmblKmkbPWuh2YrovLQ/X17qolXiVeqcRHe0L06tNj1T84rEOY2n6lMzSJAUMkGxKRGhBWFR/YSl
yft02eT5mTVFaZc4hjBG0EucmqyrpqCQRIw8+c5THDLk1dk3zbgmOrRghpNPWZTDJOous/fX9voo
7OEJd6fQfiDGuw7a4jpQlJUNnPe0uOkY3qT6Lt55oADz1zY1Va+LNcpiEow4bl9NH8q2h/9Y9CFT
a+vZ4wcZjjPfA8Und+YXv11rWJ/f8OSiBrEsp5VUQJ9dginBR+5V/ILUzgNXNoD2d/F3mGUPiZy3
G/QuvyWx1q9Eh+f7e2LVmD2ZspFOA9hSMoPB690OZm9rkiCUq6O1t+T8lcSSxRvGp1RY3uxLlpPU
w//NRFCXpcUDUyn9I7Nq0Fte9sslM/gJbxZYDz7kzC+ZtCg1KR5JCNrvJoA/CoLvNGDyyKtkUlwu
pPNzxpIyiCe7yqj0GA5o2h36P+2A5nbdmytJ29lKhCG6QYwGm1Sw5w0UbkQzVSR6NYmd+z9S2Yd/
iE7y0+XlKItmOMAiMzQoG8xqIc5gSnWRwbBUbcfNuMu27WcuEm9rbeAidYsbk9HZ68s2z5xOrAzU
DX01EnqILU/vjhaZdRo+EbVyJdrnw8EqQ3Dy3cqHWrbCRawQwRDJzDwh5utVtUzi01YvZfRz8B91
AsLLK1ncPFHfdgS5ztlLPwZSHVkewJ0a2DzZsSshxHzZxNndzmZR0KatIGbYaaSdbtZQ+kjplgHE
8UX7VONrOQM/gz9ta4fZsnbaXja3tCIwJo7Kk0nE/sYEehSLmbUzNJLDA5aA/A0H+Dy9pDFX1nT+
NItFHVmZLUotyhDqGRASQpIM5uFDpkV3/X7a/YWc8YMNM6kbiH1W+k9LPqGi500giKvz79PNRO5A
7ok6qHcX8lPeeHsrj18miJQvb+KiGSECSaUWqgBrFgVMSo86ucyrpVfGbmj/QEIN7D9ciTOXPhVt
6TfFQW68eTE47xuLhi61jypLPsl690GR7HbFwcWGnMSPfChSKmA51C4p981uB5CJiZT0hM2tpzgt
A+iDiZKu3nS5C0Hy8DoELfPive0VX3pi4bXL9nwjNbQUBVSH21aUa0+/l6p1CBJoPUnw2BArBqqr
JfKnqP713u8FLoJQBmIegFW6OjNTDowVmPJbPTOqbuTCTFMI7Kp8Iu1niPv9xlQgtqCdAGBr8+pi
GU1Sa0vACkKnGTdyVTXw4XeffC+KDv/AkmDYEhVLsreZG1oVDW1FYZhckuU3XitDn5g+QEiOKfQ6
X6s0nQdRtN10ev6Aj3DLs3SxDOEfM210dvoqNd2qLWkwOnDFNNrbDNA+laTQpfzIFOGwhxBoPCiy
b64s+vy+ZEvp9Rv8FocW2mzRYIkqJkvp9edaTaIsMdkau0ZUXEMze+34775QTq3NPKdKoClmOAjU
0Pg6Bgcp+ZP+Ddo90a86RmeeH8FTE+LPj25kam15m4o+VmNWNOZLNdsTKko7zYb43pa9J4aAkN2A
NnTl7M92kkcTrR3ScjBR9GVoT5waRmc7gTaLZr2gnMxgcIAcchtiJkkbKjnOirnZWX8zZ5HAqFRQ
qPC/yVgerVOz295EmBpaTwCbpRM9GmUAu0Gz4h+zW/MvM6hU0WYC7Urz83RVCdRjeamLWePeuKM3
f63DWPaucydMgDeB0060iOlHz0zU6sROQe3ldmI2B5LbjyhU6BtzqJ4vG5q/o2+WeKoZ+qCHS4o0
S+8hNSbNhN3CjVq4Yretbxb6NuhaOLBhAZjIlob6pvEZmYd5y/e+DEUy3XdBm0/bOHPap0hj2MaF
O228ads0fYSusVyrQZxtOI+gKGGCPgN3CZLvdMOlopCqzmEuMe0lov9C/2CE5coxPHNVUSHlmcB7
VHKo+TvR243Z9FlC1FJ1E3Iq+UsLre/GqLtPClPRemBEK94qHr6jh5H8QuCa2HreRVGmnX1juL8o
z9bESUXXoCEfgPkIZXhO3YYT8qHqJeeGCpG5CyZdu2K4bVyxf3ZaZvZnu9oy2NKMKocTPNF1pmf7
NO1/qQY9kMsudv71TtepnX69Qc01PdZ0yrdeSpW98771sv6+ftvZXorfcHTyGZFEVMrBRhg2H9t4
uhkhfVO96OvlpSw4CceScjoNS16oOVi78wo70QccsR2iKymw76cATSiGCidP3Wp1+XDZ3MLO8cxT
tSBTfMOgn67Kybw46Sw8xGA+prLFVGe5siJxA8+ckLcWWn5KFqLhNnPC3EDEDmoUcJcwyaJ1Zh2U
LLqmDQzbjg3t+fsXdGxt5nLJVFjg6KhBV2ErNx/zSEvqTaeMsnz1DwxRslToGtAem5+tmnlOqbD4
UFNX7ttJ+6hG6fvGA4TLUdX+r4nZWhh9kxKEkOjKQ/eHeJL0bJrtynTAgr/xynD7IdktoqHZ0VGD
Imh4aEDsy+rB6RS6k0+S7X0YqZiOlrRyUBcuhBNr80M0OSYTXuAMhgrePR/BQJ/RI+/Xuz/NiRXx
K46OahdZo1dHWPFqwquBhuw1LZdsxQEW10JOTVNFJvyfX+cInASa2gmILxQ2GoPOeqptbGYPLi9m
yYxC+gR1G/8B6Od0MXY+GAkT60RWw/CdZsDnEY50N7Oqv3j1/scIbt4QEN5GwvlfQ7MQDtappjMs
OAOAyQo9nSIZ4MWEQ11/KBvUwXZg2qb8Iy1pzTw4YeM3EEijpbjRPJ8R9curXrg0+DGgKLgHKcMh
DXL6CWUTpDG0wlT6060cfkxayzV5n/okXrkwFveXWqbIUcFuzEtLDbyIplFwr2tRj5RRBi2jkQfF
Vdar2ftKSn/tsMDtsx4EU+ZlC9WO2mqE+8HVNABEFaxVg/1Fr1dO9MKVzsCDwIQwPgKAaOYw2pAH
oaaCsPHL/qtmJt9Dg1r75c+zsGnYwBEAaYM9mUPykqgfhk6mzIxMYeSqdZtBWBbbd4Gjtyt+uWiK
dxDPpOZMC3jmCZ6WNFAB4ZZVYf9UCigtESrIPxfwh+8ur2rB6QyZihKNN5CAYMlOTTG0ESUFfGNo
NkAd0RTxXdJ58F941gHKrX5lDxe+07G1t/N4dEtpgUqHyqQ50Rjlvmu65yqy8n9ig/ILAadG43IO
doGiOjBRUCL0jooArsDKi/y9okFmu2Jo4SuBAWCah3oBJZR5A73qYlOJhHJk5gTtdVzB6uY5vfeY
tqm/8ioufiUyeK54UWmcdwvtVo8mGPOoBQcQ0Q20JkXmvC9k7+sIjc3KwsStN4teWNh/rc2il64w
ay8MsOY13mgyp57IB5j5kj0EaQo0/bLqKrRIt5JlRO+PzZi0pR8Keg1cnjV7mkOixCROyRcK2zeQ
kq386zRXjRWnX3JDhVEphiCQQ0ZE6dTpYcOFblMnyJAm67tSo4fryysLWYgxuFy5W8VcJVf67Eby
7GgcmhTn0OVS+doEhfXSK2nR7JqxgjZkSEClbqrUA3J++UAvfTxVVPB52xibnff/4qmHT6EQafRo
ZX/URi82GRpLL1GeZ5tEMbJNqMgVJJaRsfJqLznpseXZt6sQS07J7qi5A7q2Yx99kFvFRw3Qk1cs
ie8zd1AyPBJXi8GR8/er6ywiKl5KChbaLo1iVDgZSIOVMGYit4SGB6UqsnzNzHYyKo4rr83iFhMA
U0imLgm289R92ips+gG4OSzOngXUKKJ9BqeTqr4q3ji8qjDT/wltpXwsGZZfu0KXbh26JoTJYLoo
o6mnxgd0kMxJYpdbFf0+m6Alrn6pqMb9AzcijQYCCTqMeP/UTOdHaliPpLGhrQcvUNcOhwny/kMn
IZEKVUn0XEDMcp32Y/502fLSyeHmJvamVANN1MyyYUmBA4Vf6gYGPCCvo1XBG5pudUgjum4lwV36
koapq4iT8qrLggL4OGoGy1WF0JbwVnh1u0PUO4TQ0EIOsK/j26z0jX0ph8YTjDzF58urXDoshgCk
01tm9M+ZHRYw20ldvR3T6LMZQt71ZYKEDqa7y2YWF2iBEKLhyjs1L6qlphb7KvqwrlYa5n6it9e4
uW0k+9RpimSTyz7MXG2Y7qFie75seumSJfzjFiSCZwx79oow5uQ5qcRFRPcA9QJH7XeRg6j6ZStL
3kLcR8LIk4GRmbfkFJeUcmSBhC7DnYoMwG4AdfEYa/kIJS+6dFDkyiuHY+kMUqFkZI/SFth48edH
YUyiFoEvBeJwZNbnwVMOaMR+gyh95Q1ZNAN21rIoi1Iwn5kRfdo+8TETpfleUREZ9ZvNuAbXXNpB
US0zNNWC9HoextgywqldwQ7Ctca8GaLUYey2fjGWggoe0IVi5qnjdvVYrM3/nbsIKEquGK5wW2fM
dnaXmQHE/ETq9CUsJHXAQ/lPBTC6w2UXWbQCiIRrDOAX0zSnX6uCzc+EUwqcsyxDRAUm3jR2kKcm
wYovzlv2eDvrObI0c/k+j6IyVLm6pKCneYRa7wFC+R82XHSiT2fv4K98rUL11tP7q6LWQeXHUXVI
kK3aBAaKCxQvt5cXry6tXgHz9NalBrEzW33Nh4ctRmAvYaPd2IhO7HUzDIpdnfU6WoSZLL1KDrpB
O6XS+b9xzhJkWYi6IFk0M690/aBSUP9KFcByte+Nd/UgSb9MBBIAcsOzGrhlYYTy1mzi8mfP5C7A
rrSENbFpffRhMntozTs0LF4ur+z8BhXBBi5rUGBmpm12OroOhYU4Z7PV0ts6SXsb9OlzEsfbfDB/
/QNTWOK65rJm+PjUg6YkAUHacUSCINDQSAGU4fPsblo/vx6rYSW8eOtqnoY3rOzInLjUj66XDDUG
xOg5FmoXHiazpEPRwdKjqc+Bhja6BRPTBnkG2Q3k4FB3+S/Pbr8ip3WPNiPtX1v5UdRIgqXqC/WE
jLZDJFHBhS3daRlj0CBrdNXUGcEU28DDJsT7RslUN+PYPaSB9O4nlsVQZyWNFU2A+V2Z0XPJWiGK
GyejqrtcQ/4HrwzCT5o9DfDDIhg/KW7u+ePV5Y82n3N8O40YZPSQjq4gAzndxmhIG9ifQdTHUidv
UlWr7g0Y7D4mEQLSiNN9JTLwd47gEc4mWdq2CtxbsIOpyE/Y/bfLv2bpGKrUhMmweQ35Uac/JtOm
XLI17nIN5ejvAQMu5tZI4qjeXrbzVuo4ch5uH2ZjQOyCjAebwq16akihhjHAjI9I3IiSKPS849e6
0b+KcQzBA+dsfLOXvtSpI21gZ30aYh9R72RAfozxVrcyIw/ngFnU0+zhpoJ3Zt+2TrdrDWnYtXZu
7yGbtxHNS6AdbD0Yy8ps3Fql9TqhXAQndK3BgMrUURv1X5WOiw+A1I0+KMYm4eaFDD/L94lcQGib
KNfQ3SsbQw5uoZE9+LUGQax3GyJh31bOH8Z75G1rDP5toaao4XnF16KLvyU+jIdBEFtbXx6NzQCc
4x5Ba+Oq1uMbZyw5NnIFm/NkKJuyXu3vzD6kjVaEgj6ImCYksmF443R/1awz6NqR2CWtHH0KpjjZ
SVnf/7j8GWeX25sVlTI7xsDjUGU4tTJ5EoB2C9/tzdg+NLVZQQIE/SkaCijrol7vr02Az4KNvyzq
FIIINGTIhmYWw14anR72ereFle0WFceEWnhXXPujVaz46OLi6DwygUwH/SzqntTEMbKOxZl+NV5p
qEVuQw9OV8lr2wcDqund5c2c4x/+Xtt/DM7LJ1WX90EiQKRGicqF5jV/ci2J7qNC+uN5VvKzapr8
jydDv5v5inyI0MKE00ReG/GeRVp//QxKoAL3rXIjin05utdNHbqDLB15ihVPf5Vj6KQrBKK2dJPH
bypZ5GPsRGmxkgIsOSyxP9kyEwNkGjOrSPIWYmiZak4WI8ORfHWmcMVbF33nyMTsfUyYMpfKBt9B
D6pCwdBo7kgq9auwNsfHlW8p7q/j+02cP0AP4C8JWs8zGqklvmqELR289W+iDaiJfNgUC84ld5ji
XNX+EG8HFSUr18opaMeTaq141OKCYQTjpAhusnlk3g2FMrSSwGaWebF32mzcE8G/6MVaO2zZdSGW
olbPySQROPUZvxx0OJ5ZLszaroOERWWqYPMRU+YW94oWSn9YfkgnXaOWP7RDsOI985j2zWmpkAlF
c2qC1FVPf0DfJJGqBAPCV226MwNvP4Qmr5jCwBCsubfWUL9KRBBpRlXQhKtvcKLRHexBupaC7lax
66fLDrC09fSFbI2WAgXCebrSaYrXNzkIRTU1Ea/rouLWiSzzi8z//HrZ1NJ5FVOtYmoOHNr8K+ta
AjlcJ+HWvH76dgxboMtpPRmuLxVO7Za0JLp9J4P221y2PG9Mve06GSbjCtzE3JOz2zimuhX6NbA9
9GGbq6Syq0fVLp0dZDf5vktqeikhiVLR1MYetbDs1k6jNdjY0jVN3QA+OOCttD1mLx1jKEZGJwIs
qAS7bVIPpuc2YC6CjTTEU7K1Jc1ZYzhb2nJ6OBqaS7xDZ7xtQZyZRaRp1BArpf0Z9ZXyDIJEu/Kg
j3SRW//ltLr55fJmL9ikZ6SzUp5a8tDZBVnCfN6NGS2qsqo/II96laVwI2VD+VDlvu8aXrFye8wj
U/F1WSC0dMAdiIrnqUtqykkuiTwJLeco3IcRivYDV4m3qxNZ+Vn5bRsInYDss9MN0s5qrea30QyI
j6WFgtxD7seoFF3ehTdvnl2sxKcAv4mV2Y/5I2mnZexXYlpOMft6W7WStC8kD/QMCRz0+T2cbBCl
ZXoZb8n3OtfODORSoNeFvryL94FVRHsPyaCN5OsvNtTiHyfL892iR3yeJDS6QV8SNfXc2o0ovm2b
EFJ8szV7qqjWA5qM0A61n8tG/yQVFSTmmT+4k+rtY4UxVWRlrgKLgd8sltDTjrvdlNsvaWh+I3BH
zy3OlEOT6QnTKH53U+hwasmZ0cKdH/+I2uJTlPc/gDS0277Wr9UqzYGVpPfJoH3uBmiDLfM+jZqP
oZb+rhNnH2dx7balihjhVLthJD+2QfUxro0vTQH1bqWt3WlLx50gT/CpAfWndj87apmaSOYofnVk
5wTmdJf70Y0D2OphqcmUj1Mn939gNITWxOzjSEf3SkfBMQQit4bsXTj1FF858UB7KU7OL72g1Ife
HjxOg/wIO/V+MK4hX0O0ag1+tvC0UZABxygI8TgLc9hPkDSN9tbr6UdZ28Sgvl+RMwyeot6NTD5x
7UXeF+ZdEJ1MHUd1CxkMnTL4K44/K5FyGPkZhFig3mnWWPM0UaQ4jvxW6Z5y9a7K44++p3ofKRr3
HLfIe3WSwoC0uszfV5d6MyxYPWkfmszkz2EoCJqj0CBe1laFZwiRIUKmlUbyeezHeB1YDZViJYR2
88c70jKLvh3XaRAyb9HX2beIFa2ECOf3J0Y0AdRmG8FVzSKESAlGH1JfnLeMw1ForXf+rpYHzOYw
hKNTE+iliq5HnUcrxYWF9ZEdgZkAa4VyyfwiHfOxlvxBZQsn07srZHWAll/T3v+hsELzFdYkRqTm
j7EZW21SBDzGiSSnvVsaSJBs09hr1makFnYSUkoU9UQSr5+NZOtlSLdFkBjlWqbeTNrwlQnRJ9OG
TdSx2x2hgnd1+dY/j6bE9LegjaTXKsgITqM7qYSDJ7EcHASSRV53Z5/KzSdZrT5ftrO4Mg0IOi4C
bHl+qyia7UOMzeOS1/GOId9vZRF9l/jvhcXXg8Hx/Y4veMWAKzM/eB5HwCo7WiZ9OBcJil3ZRp9S
jX7d5TUt7t2RDfV077LaYr7cwYbetVxfzHaa4zZEiOmymfMLWYz7/Hcps7cB4aOqCI2AgFdB1g1N
WTOuRSNXafbKqCu/M6Sa1qL+xaUZpFm4IiM5cwAWnCSRFXrYpEij0wyIwo1aQzneWM47py7ELcgU
ichtGMeBuGsW6Y40xzwEm3KY2bLa3pTonxEF2UPiitLUp8t7ubiuI2OzT6aWdR/USMu6naT8CIir
3ChrkBySrZUrY8kQ3OOCi5Ug9gwbEnmNo9MMp+JQQ4xud3dZjpSmubaeJd84NiPux6OKQtoMxcQg
EHAJOYTYBdX1+0qTo6sysbLbyUi6lQ7H8rJAZzAOwPTR2ceCa8OIO4IDWRmznVXIBvqc+Ui0GK1B
DZeudrr7/zE1+1QDEQ7TjywtTp0rhj4f7SF9fr83WIQegAwF7/W8+2s3qF+iQIyJxryvxijfoGh1
O03J+/p4by5+ZGceWRcaYJPexhnUrhmu+hGZDJovwyO6ddpKMLO4a2RsInqDBXgeUzG9JAUy8S1U
BmhCb1H+a3MiZ63stpf3bulCF9kLz6HDv+ZRkyaXyFyp7J3hf/Qq3UXH0bUyJCK173Wj7C8bW3Rz
ChDUkYjPGKk7dXNkeP72hSz4kHnhq27lD5Ok7kQZ6LKlxf07siSWfXSg9C5HrUriNvL99AHGpO3o
+H8um/g/pF1Zc6U2t/1FVIEYBK8MZz6e23b3i8rt2GISSCCB4NffdXLr1tftuNr15SZPSSrNAYS0
99pr+GiN9PdygF04WusIFec/evsOyWueg0i2tLZGH8va9a8QyTRs2maxKRK+7BZRaSZb1+WZlhrp
ckOit+EFVnHDJcnWaAhy668+RsFtdJiD5b0qeXysEJ/wRXn12eeOxw2UAwN2qPwupfMvT6NXnhbV
goU7DBgPhiSlxO6r4b/TiPzv8wBD4ALrEYwXL7/il6vUyTIH4WWvbLrwlrZIpNFm2dXWv1chDu2u
X7644Ke3BdoOAbkFe9hHCL+BvVMdL1i70ayKkKnDDOGpF5Y3f37Rn18GDDDodcFJ/ci94DbxBPzM
+1QhVIctz4TYNGz+S3Pi/316EBj931U+7JPlKMYFvkewkdKGpfEl02PQwxdf+2cfICzu0UqA6nwx
KP79FSVgvPagVfVgicYI0wEvsEhWUx5HDHDyyQTlF3zHzz5DABGYRMAfBKZAH8pSRMdUdQQ6e7rA
U7FHsLAAyhmUvW++uLHPLgSsA9AmKmAwED5UH4yBUYwWogdiSZa9nlkFVK/9iq/22eOD3hiEPNwT
DpsP+5fr4psFexNI2jLdN1LettRB7MGCqCYe639TUQFJuBgDIS/sH2ACgAE7hZeKyrTwgfHmjFU3
sCgt/ry6P31yv1zl8t9/+WrX2R0ZYsYAtCAPao8kYLNdERb7Lwo2iNQuUR8gpMJu5Per8HaOEJcL
r1rf0pelnPDUjLNHwth/X9jQi5cDXhFsZAH4/n4dIrXww+HyhoZkC+4b8mSHm7Dyt39+aJ9sCbgM
+DyYYQBQ/dhudQw55NzgoYXuDBvhVSA/SGsIqGlkH/58qU/eD2oaeJZD6Q6K0kcmra+oFBMi01Ps
7MDYWvI+sOpfPDWcZDjIIhQb/sdysOdAcdcFb2eMY7ZZtcYhYfYwe/7KXvUTxBRjs79hKQBTIN9f
Huwvq03zaPSCBRhDTwdEGfIe7/IMnx/pZatRY5AOjpJTjlSmcUD85YqouSlCXGBWsqpC5FmtYPka
dJH7889P+bMXmoAECm7RZSD78csGp6e0lGKjiutg7zfuEzJh96ZzX/98mU82EEwv/3OZD/vvZDl1
QaVDh06n4c0Zen2N7NvyupvArV1Wxb9YPJ/e1uU4Di8GVf+QhiYx8wYEVOFUVKTGxKd9cCwI33NN
w82/uDPocSHygZPAP+DGoCJ+S5H+kVpQRGDymoXoznTZbSR7+/OVPr2nX670YRNuV1/03YolhHPA
5vDAzqcx3mgXHoV/vtCnLwsuAnANxaPD4/t9rYrA9EwY3FITyMPawsZWIvA6J2TKhV6++AS/utiH
bRhtQF9HISzNSuMeB9udbbAeLrxlHJdr9cWdff4I/3Nnl//+y1cIZKxakwTLAgHrm7gqr+LZbpOy
/IIA9dnWBZuuC+8RHEcAl79fxofxed0gQzBdy+XZ+qK+sK2+OpM/ucjlKAb7H2wZTHI/lBhhWF2Q
L/BkuB39NBzG4xCTuz+vhMsP/X2kgpkS/nBY8kIGCpD09xspHWxW0I/18Gm2COF75iDcudUpZBam
B8Wfr/XZ/QBI8YBgY2oI7P7DtQYTT/zvE4xEOZ1EgZlI/v+7xOUn/PL6E4Ng2VpjF8IWvIx52dae
zZAqjTzWP1/o0+eGowu7Alq+f5wrKP1Hghkn1hmmRjT4C14fd0onm8kjCs/yKz+FTx/dxVABxxWA
5I84wBgad1iQE5t6sCmVbNP7XvbnG/rkwwHdAw0HJRfV5MfywpMoceF42cP4VlvwhWC4N5SIVx6N
+qLp+PRefrnSh3fUTGHSgTIIAKCfdIasre/hUP31b+4GMJoPeh2koB+KZgQMlpMjZryecXgGfsay
VpB3bVryxWP7/Gb+cyHy+4JDtjQLRW/gXNsla5stuDdnE68I9M7/fEdfXejDxzO1hEdQ96GYjcW1
6fvbMVzf/3yJTzZqLIH/3MvlJ/zy8XQ0aYaE4F6UkFdI9D3Bcn8T6+qF9uL+z5f69PPB8XMRn6PO
/CgBYiZukxbWp5A3hbkLAKhej9x3zm6ALEr17c8X+/TR/XKxD48uqlXXseBSOTOvR5LGeBVCOPHF
Qvj0+/nlIh8eXiLLxoYXt8zBT94r6nxT8fDaIfPxiwPus5cEm1M07BB6Ygz+YcGtib4UJHhJfphs
HRwJyF+2lGzQJv6LOwL5DShmhL/JR8Xq3DoczS8e24jIg1o4mzUBFY5+Nd/5bCkgpOLCa4CYFFPA
31cddlE9rAqfalx30waRXt19DRkzks1Jck2R+5cljku+wFf+tun/eO79ctWPjtOg1isg0y42CBgX
Ntnq2IqnLrO6CKIR1hs+EVd27mlOy7rcNcbKG0w11MM6dXor+9CBlWMF0jJbo/q25n571yTCnBj+
otDmWP+Gd177Xzp3XJCUS7V7UZwDeQDs9fuzEiFD7DnHIkPmY5vR2t6XqikU+rh/scouZQfBLAxE
to9lwWXHTFSIVZbAv4fb+JoD72oi9mh656sVfTGTxe/++Db+llhchPv/lBpZV2oMBZYw9do1apD4
CxFppklt+utGKAwKalcjrDuS1IjNArm9vynnwfi5LX2qr514aJASs/DF2wb4k+x2XH2vPMNciftX
YgBID8EDwoO7HRJ43e5eCb9cH4nLtLrXkBfcVU431QWpWMvvR/jY8ZfJ7dsS8wqYwzRp36MnvkiC
R9E8rDM87k7xBDfaHHGzLT34XSJ+JEkZBbvFG3l/H5ZNRTdI+CbOqWo9Z8kZHzybspJ2uMkAsqq0
qy7uG4teQ1V0NvLHKU2gO15f4spWVYHAq6W+MW1yiZDTlfrRKdP2hegiTdJuduc2C3SMpdDjVuRe
R90ssn6gsvmO6GE9I0FoLTk4UU7Af4C+k9izXxNzrVrGn602JSmEoHG7W1cpuu3kObIveuBQ4z2E
Fb1M4Drc+u0WBLP1e2giOxcWjhXhYwtjPzBorIINciUSty5q1EJVHs31LK+WalYqc0y7ItDSpfit
ZsI4Kx1BtWsPSK3prlaPEZIn2MmeyNA1r86qyFMzVxQPAGDkzzGS+oQ2ObruQx9eF3QJnb3fLu4O
C3393k2r7rIkCIyfRV0wdbkV+HdQqtI2xuxxMgivKDViwOtKgUbTsxZcmXKYoALhWDuYbAywVc54
1asxZ5g7w7h4bPRrtVTtrdN6Mc9g0z7C1Qi+yxmc8mxzMnEo35ApDdko5oPOmQC4KETAlhcbjvOb
JhbSGAUCep9BU0ZvPU+PGaYMckjtqi4sQKWaH9oZKWjfox6vETvXe4VZIu+NmzkpBqTp6JRTaCfT
Bd15k9GwJHXq8XbpMmOXcUeJQbuEuqYR4HPaGWbM1Rg3OzN608FDY/VXXRvc5Br0JE6NV8GdHU60
S1yUJmhORA3hZl6XIcgCjORK+OKV8PzjCNY+SCWXZ1Or8L2qSjhoLfN0J7xx/ebGnAcZ7sPsvGCs
N1J6BvW0ZO+9u9Y3Ss0KScRiagsjw/bnvPJ52EQBUPK2G+LXBje/E1VDjyPwsxtOBv5mFlfeOB2I
TVQs8zkIJVhCWLeb2BWqSoUDAUjPiLpFGp38qcoWvQ9Fbvsz7haGooBwkk2lhwmzBrccjrVvQ8Qi
s+adGJrc1GQcangNdqXJjUPgOGhkS69MFVM3K8c6ZFfhygM/R5QYezd0itoC5YHdCIIlDdftIcBX
p50OHJ+ye4N2tNK5noI6hMy0X8d8Xjz/IOxY4mxKhuso0UPhMPYccPPdV/WjpKPKxtFvEAEnOSKe
VhTt83zi67j1IvMI11yY5YamyTB7GQuh/TiDV/+Ta4XBxhc9QSuIc8QLxIaTZsL5RG9aMHQwZLDd
gSEsG7wxaIi7hfJHxDyrV38R/CZGgn2xJHIHZ44oC8m0b8XobMzU4QOiPeQLS71u8aI69Hb+8IOV
EFXECZLq28DLRvDMczwQltlJrela9zDXZJ73qPQw7gY5Ozc1L10oFcvItFeq68lZRr2/QY5flGEh
VRn4p9XZTtMeooT2Npw4/Qnn9/lRqUWoOxxbQTGHbPL2sV7dKfOtEmfhM8FT0bIBShOrkrvFIf5B
AwM3mccEnHj9Dn4cwSrHp3JddSp7/VbpPsrXUcb5Mq1mi58P8p10NnWSrGkU93WGWIUuJ2DIbTrZ
kWzE493baAxylGSnMg73kRgQ06ewuzke3fLFNAccGx0uNyofYxbmZL2MRaaXKSlAhH8Kh2EoaOeH
Z3iIQChHwu5GwjAnm331SJRDUpf263EgjN9ptVZ7V8K2vCP+Wbfk6CZtAmsYn8AP2heZxTmRSpXc
rp46+WUXpA2j/XZJ7PpoTDznfb1APsI8pJkPoBJaOmcztPEpC/BFexaZgoaUN+tahSmaqSBLxHAd
DPBY76OLd+I6YNNp/XjTtFgKDaUKEXJxmEtDyXEy4Q3Sol8cHGgpT5ZLeIlYs8VwhEc3csigwZuO
E2D7NAxXDbtACOuiGrpKf462saxjmJJ3/KAm/wBtWZxGY9Nlg5tkbGpFscbltgZBLfViqF+SzgUL
vF+jTSgHWAJPxqbKweBQJR2yyzESymZwLK+AUtEd7O7LTFRYjL57a9FM4RkhYcVpGJ5NuE57V1fN
JrJIy4BQ6thXYPkSnCWZ44sVJB03yeGp8Zxo7aVKG13EMeYybQnBnydfZEftyWmCh2CkYw5R0yPS
o/1sdCHhhujLFoAtmr2ltcoT7uq84VJvq2YJjw7rnG3sTvM3ihFvWjs6KFxLj3KaIUjt6hbW9vNN
W44SU6dOZlLNBIcy2SN4pt+aIdypcsgT24fFWgtQ98rqoCtt8orrMtVTjffsTH6xRt6PYURMLGjH
Ki07PGCU/2vWBG27r1so0IK+EZnHVZyKpt0uQcNTVk0nTKnWdDQCpHsynAKGM6psQn+PVeWg7YWA
rCnrJzK58GC7DGf5+lDaRuZBq4+9cO4pDu9F0ufaFyTTc7RDfDhIE7S8kSH7ZoJVZess71gfPJcB
tvdEgFXLAzXdwj1S5nj8002d1POmNcTP3cHLmRU2m5PuaW5mv+irmeVVA8Q96WqJFrlzMpdrDt0O
6Qq4jkmMHrnMqgpFnDDhkApA6Gm7NG8G5kB5A9vzDB5Ifl5q+spQw3jV8h3m0M9Squ+DGa7JEF9V
pbmWCd10oP2nGhG8Uec4jxX3rgVFPt0cd0vhj/HBuubRG9hdObj+hq7etTctJRJ0Rvvez4j09MNK
wqJSuDX+mHiRVTo3LcJ9prHeBwOpNoZEa+YgMWhv4ZuH+ius+ZkGjc7i2cWyiJ21MNoPUafWbqFh
6L/t9VjddSBF5QJs9WPNEc7K2mW6c2XPHrsEB+0QBNMdxMz+Zkqm7iwR5r5FQk19shMpaQE1wWKz
1hFhXHRzrZZbV474KOFVU9k8iTq1CyX95oVVoOEnitzU1Bki3eds7Tw3baTAFq3c8TyG/pb7rgt/
tIYVcDjRV41VzqN2owV4qTvmeJCv3A3HtKUDiNDzWu4nOyWpKecVe7NaUHZQhpJ40kUvKQq/0CBU
K8SijZaqzJAnUMKWJZbpiojKXZLwo2X9MzIum6xKPPskhsQUc7uofXIR+Ro3Go6NEARUkBIeoT1M
XIy4CfzhqgltkId6HTbU+MsNvAqCgjnevKml3vFVLhvu6X3F+A4y3gXM5A5zKllV26Wjbtr5Qu+c
GWKUMBEvXrSuV8Zw7GsS5LQeOjV3jZM93NSSgysafh4bPBY8VW8/shLyHETkfQPdHNV2jUAEQsrr
sjFXnQzmHNam+O6mwUdAYHkbrLbbJjxoM6YU/sDoNLkMPHSIJjKUyX42OTCKq6X18w6v6601o9hC
Wnq/Jr6BTSkdILIOhr3XAoOX2i3oYiJ4f1YsHXpZ45xrrlC+bgI9Q0QUJkvKZrkLLUJXmd437rSm
cHn6MerpVWLSng2wM9nWMHTO45K/6ao8V6rey1buh3bY+E7XnAJdX68omCE3awOUmthB3D5OUppM
cYqBAy/giYndc55QLqEBQvUGVXpzh7irA/boHO3Daz3Kp3aac9aO643BbDmT6BgzTEq+UyGDTdOH
b56tmmKhwWtXYglhDoYizGKDDo3ag+C2cQxW6kTUqWbzA2dlUhALh1WA3d58kTI/hZqwjBPQNlPZ
tY8y9O69WNwiZze5dhFbd6JTg+Zh3AmC/mox7uvsNkXct9MmiRR/jBg2aOF4dR7yRKVatztt2yPS
e52DO2FjKJ3ewqq5HU5xjRYTLqe3OGKPms8LqPz6BBcchOo2S9otcCdOhhbK5JEd2mrN4ar4Ays6
m2h7Jgsc8NEnuzV79JYZjZvdkQD1+lJ6L2he4GkxNwYxmWW1QTZumVMZj1ldg0QYlDWImTNwHEx/
khSfU521U4mV33Enr7wpyqrZr1M3KikkytpkIdX0m6XcU6mJWHBoKnB+keIFU4RBnVUDzTQt+wo+
rQ3OAkJPgnpbxPtV+SB9Jx1c/JKmaR7HOR7gKzfCCABZLGgtZJJHEHZnK85trxaPmGwfSTjKdPGW
a1tO7xVZcY73kZc2dTtl0WzKE5PLNUPlmpHZu13b2C9AyYQAA1qcIbAvA29NXkPgm0WeeWOJpNfI
uoUfOJtelk7/aAThkDH0Tsa120KuRm7byb/l7bAtWQke35zcwxIdrtph/AbrkzqD1qTNKrTzmTFz
jXeqUbZU47N11E+kT/wVlajvEYLc7dXALI5GojZO0jqpGQnEIq0qJirRCyXi0ERGH2KHSkguvbVw
iTJHLT1g323wDr+5EuF65JtE2DruTkHF1r13pN56dXiWTTxnaMBW9PblzizlgbP+Wlp+PXIUQqM/
pDWdf8QluxvgwFusqvqrQ62eLlO3H9bpO1nhYrCqRGCLQxq5N/BbB74ASJ25Gid6Aifw3SIFGype
52VW8R774KGqwmADa+WzLZuksCGjmUH+9gBnPK6Gnzxmd90kUQmu/nBH12C7xMmrX1YIbx8sLI/6
4AmNz43fNmebTPyIBMHvVWU5ooe9Zzg2i2ysVJ9F/fq9d6Cg8Vm8Y/UibmFlYDcGvmGZG8MWWFSn
Gb3EbR0N/tmyGu7VXZiFYj76S2xzrONccHOsE96mmKJtVlttgde0F6clPJfO/8slfQHbLmdbcqjz
swjikmNr3b9qOn7na+cUOLMeVl7e9P7yDKVMZlx3yIPS0ejRrZu5ptrWpN1TWx/12h2hHx0z4kTu
DRfJvnOAPDSkqlLgOqjJ5gShSVMIiG+Y62JSzMeZWB/qWYMX4pG8FbCaGWl0V7Iepz+J31gz35c9
3WJrvGaeY3MnsO+wJdcpWFv+bgz1y4D7iWZhofMcCr+Z3nAMX3U6qYqkRW048+TK9+K8DZy7iHsm
b/vuFtakOmtVsPFH5OtM7Ae9JP4YLEhUlgiMCee9N7H3yFH1Dnx4OLOW/W7lkBthzgDusQO/WbHq
t1JVHEoTBUxhLuC/8FhW4q4ayEWh/Ig650xV9NPUMsiw7/TF4EQ0NW7nnLoZ/uYB7LE1E3RbS/gJ
xbgPpiaTTnHZFRVksud5XBOUW/W5cf1DyAHXNPNrouNnOM37GzYydozwW1Li1FDrI53RQA6eLXF8
pQQaXsyRdE7pNKZc2DVtFg3jENI81GVwOzHvljA5pjJgJG09LF8gPMUAT1igNOwOJn+Z6MJqX9ax
3sYjdp9AoO3jGu0u3TlGYtjK2z3y178lTn90hmBHtXNqBrIPGcsbEaP0LcMtQDYENYkYR0OfE8SE
7eI1+r5M/DlZxi2MDfBJlvsFVvopXNInQFQrEkXQXA46uY+jusxtx3g+DKg33HlX9YRkdeIcOUqB
rPcBMMFKbKuH8GSjMMdsZsndsn7tey+CHrHed4MYUszu3b2W3bYx85zhiKnPceu8BZEpU8eMD5xQ
lVpETTInOgJhTiflAwrvgXiNftHOJ3wCBZyhiiH6yUp5S7TME21fW18dnVhnAHCvRiLuJogDEz1t
JVmfq4QXs08L260r2N3LfWec3G+xqwEA/BESVmZ0rkDLNHkiAneLhvoWwVJbbulW9XUxJCyThBdO
Q+AQsxYzhiUVAgtVRGH+j63Vrw7t8pZccDV0R6iNPPvQx/b5ontFtlx4r0OzHd04ayt4KK5PZlzO
IGFfQZoGZWCCZadEQah9h5jlAvrB8obX67euXp6WmNyHEmyVcAyPcDZ0tnPf3S1YRZmpnF3vqo0O
OM+mKLyOKnrrlOI8Io8XtjHlrtfBj7ijP0MdPsMHGjhIgMWiQl0kQbQDLA0cblSqWLQrdroS+0Fw
uG4Pw4bI6H3xBD7p8SBm7FCBu+tWCr3l9C1uu109B0fMKM4VIJ1yEFdV0oEpEW1HZDzCcSY6qFKx
1POcXcmQ4IzsxRvPBF0BUegMwux8nSzsqL1uX7Pw5KsebEu2LGkVDT9CNmcimQ4dj5GXYkG0ZWO6
SrXpOmfnaOOnXdnfdd3wKP3p5lLUYHmoA/IUZIE2GfEBQmylXgFIKMBs4bdQ80KSK+LMO4GC2fZt
gcOap5Wj9pGP2b5d9oiyOuKVn8uB3vq6zqvEKezKrqXBERCX8W0pzdYhMuMxB5yWJG2KJgDjui58
dEAQy8BNwDtCzTcN0xXYzxu4LW5rdP3YcBuetaQOcmz81w139qLzRFbP/SuF0gWbd0pInSWj3SL/
PKUNup0V079m+ks27o9o4Sc/EI+OO92Fq0WqkF3wf8lqXy/jvR+azXixSgnEs9OonC9OsfgWNToC
ulPfQ0cNHdhO6CkbJC+maCqWKMgZQBwMTtmNrzSKHVntGhFdTWx+WZP5IU4WdMTiCA+PQ2jdw6CR
drrE7y66uBTmMEE6Diw1y3SlI0qzTlAEerkFPL+wbfIfDgne7aTvJwOOi6qDp3hqwmytkjfmKCed
IUY4VGRp875EFTNDPLKszUm2bpOSITn4MBothB/slSUbSZvNsoZPi2yynuH9S+9KROo7D9m+0tWh
xCYjFGDDkF6BmlrE3d+RY/bFlf6BWJYxaG4qZ333xJij0z95qCiGhuRz5V9zgv5hhh48WOeD1t37
0gMvEm11TgBZVD6UsPxnj5JRu+W48dmwZ2K+W8g9gg6fMLdBWR3nUal3OD7SSS43o2fCzCnLF6nc
1O/nI0eSajgGCEn0zQNiIW4jp4XElQ8H5XVF08Ceab7gk4zLOJsHSbMBWHMm2YTZyGzGHE7xe8Bf
P2vWFMOAeFSRxHc24pl0xnlD2XoDM+xHWGXA12mVO26dv7y6s2jDurvEZafYbUmuFf8WNugAxdJu
4GuZRysQ+GCKzvGyvixReJM0AEkAUGwE1kAmF3QXdga+CJsAgBFdcKDetG/QOIem25JOg9vJ0KbA
Id+lgCagAL+6qCL7WeUoDe/WpQbVZEknDD+QbnEuV/IiufeT9/DtTPSGW517vN9WUYt4ygE8AeMG
24b5hzH2itgmmLKMG1ioXbdRNADUoSeKYUbR8jHX9fRawgWn1+FVLVG/mlntLWF5jeHkaMfHnoj9
WpoBHyg86SMDdxmt7c4a9XPoA0Dayt8NBnY3tcsLS8Yr12B6paqTr++mUQMFXMkeujB4FIS3jqh+
zEtUqGTcgIF+HWJWJIZcM3kUOi78y41GwQZayuMogl2v4tyjzj2MeQ6OtDtv4mdr5xIpzgPsLoI7
Qt28DOAMs8TOHuUwIsXnRGfBKPChCrfZjH690euj9if8MzvGXPrFLNr3qokfIlCv8y4QF7JQvWxI
zPoMbUGXYRy3rzGQgQMsFqskZa461G/RitwML4T7bA30kLAFboXoUdq6KaoOyVdw8PdTxZq3WMZX
a2Jfg5XeBhp7TNt4tzNLEGAn3wytMUFrDhh94xvE5+XHWO3qycW4cVHTjTLnCd/xIvm3uSLfazOa
DYrMMm3BaIJiHh4T87hlkhQlesUE7cCCZ++s94434ovpc8chIFUb9u7OJeB6hdAgBZtMwDhx+A0f
fiHKJ8ndbUviXRVgNcXopqp5C0QyUzQp2rX1Ugaxc1WhkRX1TyTV7Iwk+ejHOXeiGeMJ+CO32u1y
PmPe5XdzeTWuIEYqC3zWdF60Cxs0bF6AKcrkMXs9lWQEjKRRh3W0Pyte6Q3IMstRLbA2iKNx3Ki+
q2/BeOKpV06vE49kDoNpnnkKAGHrut0LhlclrMm1l7cDqXM3rM3ZJQPch1ygT6z3n4eSd5kneOEG
4r11+gMKvR0254LOP62cYTwXbadufRtqL6NAM7jYasr3Q5KDGAuyOAPyCk2Exv7tUYlSA/rnmhyW
HnmcKjl4QPKAmZ9LDXvenptstGQ3SbqXyGdqGhRAXTuikh7GbdjCFMXTmFdOqZ3QJXv9Npz6IqQL
Fqx702EKxfC9MyHPpkdX7lPMk2Yk55gb9+/2czprGMiNAdzLmi5vHHnswFWg3jxCid7uMRdMaxiK
c6NeZuZsp4tyH6lGK6RpgiDYvK0eXNjRpkiXPQlrnv16PdPLyBm9CTPPhIKTN6gUqtCDjDhmCyqL
0XA5r9OM6Ik5gImBd8bDOlWC7GQQZ2iksDu3O6emBzp5TyWJXqOkP3e1KoB9bJ2OAiOGezi7ApTT
vFY91VmUIMRisGPRkGRTT2QHLSdempdj/rpBdwtLLHFQpDpZDGJI0Ny2HNjGsAE/BXOLlr3DumZP
BWaE2pwDF7snx69z2KPiJKuA+dARpFzICUK7bVqASECAEvAIaie66dpv/fzQo7GouzqjAAvH9qYB
OoTZEAJP7XMTTZnp3saKPnAV7UxPrz2rv3ls2OhxfeN62vgT6BZTVaysDNJaih+WVfdsmoAsvbEJ
m5yo7ujcb61qd76GQQcghrrzGlR2WMkj/57Ic+dWW4PjZbTmNer1Ge5ZObjcKEypyLoB8TtdRLZ0
ds8wZEzXGF1FQg8YluxNY7ZT/A33nffNcjf5GCuVwHzMi6FLoS+rmSSHgZorUKiOPQ8eHaLuPYj4
V0wR9ewf69A7NehT5kltQ5iD+SVqRmDegDN1sxxhin4SvM9rf/YPnubXLq8KG8e5K4EyC/4QDC6I
D/VBJjg4nem6DJZjA3TCaMTntgMF2RaYt7Me2Rr/bHmUXtgjiVPtnARJ69Z9GEvvyLx3d233ZI2O
BgW2BBrYLOAjKGoBn0jshXT6ga/hLQHvpSsxBibiul32JrrBaPO+hL0ZU+O5hnOz7JabxR+Oa31I
gKDEa5kul0kjI9sKw4IlARw3S3/fc2c70PHGH/xvcNmFBzUQ03imPztdvcqWhUD8ow6wQLcXl0dk
xM82lg/YoXLbmk0PXtWCMxOmoVkLTHys3JeEmpNh7dGry3vk1oMWhZlJNLfPUd8+EWQ6Zqauzi2r
sD8490kV4tubD/3/MHYey5ErWZp+lbJaD2qgxVhXLQJACEZQk8lkbtxIJhOAQzsc8unni7Ka6a62
WczqZl4mVQQAP+eXcL/dyFGGBHd/JVhybxl22GFozMzOxbIl3ubfFX7LEtIeLDiTsmzPrRAnryuT
cBhB7SCUcl7Nprjw9jxwCV2qZf1T+RWTI+XGQ2/+aEiNCCz1Z7EVONSq0tlvf0V2Bw44P0+8MiVt
rTrr6VIIthfhcYDldrfufPHWX3E9b3ixMgHfN6ZlPxwLW6jYHe3DzHi86wA7+NR4xo08Dsaj0y8P
8MCpdK3HIPpFm3nqQJ1X4/rDWrD1TEGeNsBgWwj2C+CbU25p8spGrP/TDN/dWVhzhvxHt7Uny572
ufMkxvKDYIY46B5n00mIe7wpFwqqS8HJvyWGUGm3ErK0trTBN4kv5r3f5WfHQR8b3ozSYo/pxR33
4Rku5Rg4zWspnZs1oIC84HSJxj0KlFhs3b3hbzsHYlh5r72Y71VgdDEAYkiPkEnr4qG3jN8Njwbw
EZo9iu/FdR8WOV/M/m2aOFrZP9qxeDCHCtscRIHc7gxzO25TfTet3Xu0Oieogl2PLEUMVUy5G3J+
AMmKiI+MKViCCE8D+HNZfU1Ek4KP45iATBid4Yt574aLqyNRtDwHhfvmWNNB2fqmVMajaW8n+jZ/
+HrZOeXGxnzvGk26KMDRPngM1HLMm3lXFadRPHg8LTOeKShJ1PZnq+p42ra9Qn3bNf4hx8tuVud2
+cGJccNp8UfMWWp3xi40X4swOhZTfVHrlLZq2IMMv27jcKirhUk/16nyth+GNx9yUmeko0/+WO7J
MiCaj+MCYjtkDLGml9nwbjFuJOUUPrrgICR57Wr14fdrArYYE0h0u7beyRvELhNTurjlRwWD4g4E
wBAE7epoV21uYmubRBqDQKIy9TprnxNxZlYysf65uS209pnRqzbM79wwDlXNpOx33JtYds8E7e3z
DAy9nx+mobho2rbo4mCpNtjAHTflwZeoAufuMilgTePSutGbbqPbMW9/ArX8Xtrs4tJlCk59ksZV
rii5ACDl0827KUsIR2WmefRgzO5Pp5DnqpoP1yXH7IpDYKt4rVWMTWgP6ZG0lgFc/I1oOA4j7vbB
+TON4qzAPg3jlTghdAXd/ODW642LToJgs6fG9oqdJeXdHEwX7XePSrpprsuLbJFQt87vKydCK8HD
7Fpvi9UcqTI52K2DFW2EtScmtexTfECnChVQWTepDOxk87Ibq6hvBvEhlvKOQw6+r0C30zA9eo/Y
qfbX4Hh+7TfHLZ5AL9/JO1foh0DUFsHzqHHTChygX+p9kA2xmF/XmsPJcyaeZ0gxZvm5QGS3a3e2
qdAdmAwGMWGSRnKQ0hEYU6yFmIoUWd7ftRtJVfoVQonW8DKFdH645URJu8kmAYFejfeeSZdorqnf
4t71X+ycImoYY4QLXhoBFZg0qPeoNTqV2LkPbtre5mCEnroLxKXOP/shQ+iFg5L/OgEqTB5Jjmg/
bGoI0pnG982SN8428zCLABQcODA539eD87M1iOysUDVQqUyP2nppZRgH/rk2bHbRh9Fm3TB/V2tw
N1RuSujGH6J/70hM2RcUJHflxhGvL7P76UqU++WSyq3crULsnPzP2K2pYWn40D/scbuwV1+FzPer
CC7+UsbGoJN66AHB8tuKgTyMbinLjHMaaROz8nbUD11GJtwGCePO5mmny+FGsGKFARYweRJmTshU
uSt67inPPq/DT60IMlJVsavs8QVqz+VgWO6myvn0FSfyNrZ3jMLvTVmnU8aBEDII7EKXKdbvx4/K
Uw+uQf5Lh0sp5L62xKffoGLz8p6pyG/jkSCQyKt2gFqxY+Y1Cakyna3xcdHla03hwqiuiHW5dw0k
L1aR3axD/tbzrfEp3691d8l4QWcEfOYor6KWiozTbqeCMFHDUyY+u+K988zYvZJ4Xgjv76J24rEy
UuLNj78evDq/vqjr21JYv3LQ9x2ZG99eb0Z8lQl+xrePecYwpbuPxlzfQtt+6L3+vbDCX974A+zB
TO1VHIQ097WXvwG8/crD+6Up/+h1fW3qw7Bu+1K9RE7x7mbL3mYZ6opnovHezbm5RBaqv9b60EX0
G3/orrPO5JPEqhLf9CYdG7/49AJlH0yd8ZzKEKVEWQR4M5UcavW3aMtLJhjEGmO9E0NePIXLKn6p
6yVZ1vq1KJzwaGXXJlNiJ4CI7SINqeF+1J1RJwU0ftI0zIhqs820k0N49rqQxK9Ol4krEWvokqnQ
LHIn7pdIxYJo8GOz5OyAru7YodnvV9OuEtMp+10Z6I1Vos/Oq+n1u6jRfbxYTo9mmtLNLA8/5sX/
2FYSWmHefgU2b15tXVFtu32q+7bci2D9mD1LIgaDDDQWnJjNEri7Ys1ex57ss8YYmRjs/nZb/PHQ
u6Cgg9Q10qflnI/GePKw/cWgDO3eCDi5UQ5f+2nlw2xBfZNLhNSygaPAvcCVQJRcIPgyNWRWsHj3
0xo+hVMRgKTWDkNYnyIOtbCKWQUCxcY+hPl28TsMVpYkIWJsp8M0+B8lpx2zJk1yQUbLOdpi2JsM
eLD5RNOcjCXje+HSIdB1xxrOiVYz68Euo8fJA7/2/GNJWFZMnmlONSrMejg+h8147Ey+BWF6XWHv
/VAlNP6dZj/7CMFKAiAROYgHw4A9XVX/5I/OJVLjlbsyXqqiOG99kECBMz0G+lNyAyw27s7KBtmZ
d4Hb3PGliUzjNc2EU+xQTKoT+t9PjANmrLZ8Sbea9Xa2JjfOwxrCb1GxJ0yCvsITb89vx279A6rz
U+NXj7PsDlOwPgKVNalCpp44Hm5thB4ArGW39+zqEjDdXpnNl3nF9FAubwXpMkeJBpGGngqlXDie
agxzkLGdFxOm8UkHpv9Q1y3Ql1DkOE4IVrUsk43HURGWJxplz6GJsGTIh9/UFuHqY42mP7B6sXT5
XWzLrayGfebpp9E2n82w/e1u6/UAAhqjD3MkYaT78h1jIZ0vPzVmm3TK/SVCn3HDM25ckjJ3Y9Fj
l53qb6vwLaSCc7AbWmaCtoHYbUquXBF+CLeWrK/byc5XNASVXk4E89x3fn4r2+73hmsfkHP85HX9
otbGjLcqOPA/H5DK/briW+11IGnkFYJScd4PBXgI+bprQJ7FCN0xq1DsMApM8ZzPhB3K+ZelN3Kp
0Tlu20fpbjZo0rjv8bwlkRB3bVve2gWPOfaXYjfVRbUfx61EWJntB9FrdAgR25XFxm3LYU3Ic+hj
l1trJ3X7oYX9vHFzN9zYvItbgQCemzEnQ/Y0OuDBs8oK6ED0b40rxt3im99gB0u6Dg16StH+iLrh
2iIPfyRkS9qrrlJNbtOupFXUWiNqYKLpu2hQ2vRzgEhbF/dW0FfJVKOxoPP1ONTLN/v/fFSDbdC8
Nj2WoX+E7GYxKk8GAsU47+ZkuMKcbmWAzyMNqXvjBu7ro3LDtOMPOzmjXpkXBk8XrwBCn1tyEc0d
JYdoRSaToftK68+2dfG63Em2Zpp5KNgojNmbA8kD1ymNPQTPPp9MTufKY0vO9EGs3Uu7VB9MZsAi
nXWo6AchoYTRcsrunJ7djQqR3YxKOu7gezsiZfa+EK/b6t/rxv9qyH5VQ5tUVfMwqe5Xr5E/tgZM
JC1ISSHZbmz7uUNVlkRcask8eBR05MLYuUt77mtx50bjRS32WSrr6LhjALr8TqO0ua9W/5lW6tcp
vObVU6zcrONXOeb366hPjQxupZQXr+7hfeR8dHPrQRUgIbZdHcg+vteW+2uos7dtnn7gZ37LzWWI
A9M5Q5buTW0AM0e/7XVyTvk8LMlqg/QW0hqPWzgBGm0HJze/YbV20tsOUeOdlF9xy9DctLZZnxAn
jVRxyB6Chmg93EWxcMfT0K0o3W31zv7lJIYXDKBc/UdXwj+ZkuckxBgemPpJyutgeDWJ4v9GN664
OKSn7psyRIkOCUm6q5mUAScOsavwLPIOmTLzHAaD2NbFwKrukurezD9zlNQ7Z1XvdhbmCdVdT9kC
NhcEOuMBPgX7TPV1vLZOnyryPLlOXZgj/dzb4Y1eqIu/trmk5cQF2IoVlnJDdaab92zNHuZqvBGt
+prguJaycJMBIS8YFdHwom/EPu/QPpt0lJBycsZDdW+F3Z/NBJ9fA8zIk8EQZdllfura+Xbg49MA
9TE4J9H569EfuDd7gWinwDWkRZMhk5bgSBJo3Wj0ea2iLim84X729Y2TLaeNOx49zoHGtas3YDrX
jl+ni9X2CRo5en5hxj0jfJKt/dtyhjwhm5jTWxqMoQIaDjAUsZLPGd1OPGfXUvNwarwyBnstSLsP
nnKiA3b9lh1lxDU5wPoIRD/IptK1WKY0H6L3wfDeAquCUxC3ASdsUJiPUV3cUD7IOmVUMLotqlyg
9ica1c7zgBCBqFmeYQzplW4fwQwBc3pwoAUmfnaLXz0SjI1d28iyT0xQRbzYPLFAuNFi2iemcMjY
ZSyedUg0DilfP63GXtDr+OnIr15fdbrrSO6ypM3vuhhKfzWoApjkHgeqA4w56OMQ5Zgp7VZdMnNi
+e4Q50yBL7FWieBhdMbgqER3jfB+tG3X2luN/xrJ0DxhJVqTTfuko9otC11hcT82vZno2pUIwFnr
FYqIBxPtRYzSttxLC/i32hDbtf2KyR81SL/QMzAr4zgPfsbjU7zaUJ6d9H91C0B/6OQ/sDjQ/VqR
61+VPxBPPZmqOuVoxUaLZchBF5CvyO/CRx0YL1toP0yB+yNCYOjB8Q+zhJaebQYNO7jV2/Yy6eC8
1tRd+vKqT79WtjulTGyDx3enLPjW3Pylu/k0Ill0+uBnP6/vQWSb4I3Duq/Lgg2CFOxjQWETQpOM
+axeYTssZ0rD2Z5jFXWXybFf/CygQ0G179AIdxOILw6QWaTTZD6XOXNf53uvWzs84yw5uc1wMgLo
wWE7XrdJ2RYvRm7cTU32muf+rYgMFnZ9xo91sdV9hMIsthXa/a49kx+Fsq0yeAzXRTy4xd4cgI3V
cus3DX229fKBUSqS6pW2iSPc7A2eoaem5f6KuvPkGxdpq1czYFoaQTfMkqHV9lsBWCUeNm/9qdEn
xcptINBUsMAq6IR3iL3cjbkqszMSxT7B/f+qK6b1UpxzWL7Bay8hykpW2ozR38kfPfqXTMd7a3Lr
Cw3GUTv5eWr7OwhgIM92iqdQf7ZAq4lhG/dLVKFklW8oMuKqofmrTKt8ec0t+bPtNUivfVxI8gdc
kDekgV7awfz05ODvhZm9jK1/QR2Q8mZDzDAbSjQmagJfAasVkbe3gyFpN7RgSxWcjeFdT2j/sqk6
U1SVU6XixGYx+zttmxZTXf2DcPU3x/BvKkQu+ILe3NVO6KG5nxkZwFJD7hYI+boeQx6phQRWcCHO
Bsc/1JplDCdj7jRsfPJNXGUGbnszldELicoHFeXpYHlPjVmh4PV+yQ3dHeL0k2TrDgzvGBnLi4uu
bvbqxOrQ7aKJGaxtS+nzwlcQoNN1z/OaHbGz3BtbBurQ/BS1d3Rdj3Hnq+0hscitRiy+FW+Tdj/A
PoJdvehPTuXn2uTxHaFi9b2nIQjTNggeSAz8PaDAhlg0vpkJ05Hs5toKn5QNNFTnUIoDDHGqNbnM
84JsKMMUVLZytxa/zKqqXtilXnvWEI5COHBXxnlgPFRVeCfLCa2j+Yyl7wkANemvDiqLfrm9ZIff
9bjRfmrIbzI7YRYsgWyBJyH8MkHTkssqMuzDVPVMqA4h4BuDyjbMv3TvH1xjY5Iytp+BxcnTRfnj
NYY2WxhhLG/N8QWwCawQMatUb9mCrMqsGcmnPw6nZOwvEOt9Xx/zTtwuQ/XcRu1ZReYGL6XZTikf
AsQfZaLLEbimJgA2sIOjR99X6NCOFUUmpLZZ3xiLO+3gBG7msoBI62wjzabmvAQGrM6qf2ateguU
4xyoGj4YFWeDj5sVA9qpZzzt2jHpfScu6FDYoT7MMdiNZTq5249ZmAFM+pIf63K1uRls+8zK9uKZ
LcQuXk4MQ0UcbajG2+kXJuyHmYxwY+LTm8IZjxJH5GGS4qXwgxvRMe9G+W03kuPljtORh9nrUAHp
B+vNAJ3cO3Z6BdDtPAPsQlM4G/PZRQrF+pm0nQu1wC8W5UlYrBCyEWiT10Pjt816J2WYGp46N4qV
1St3rjJSPCQ2UEhxMoi0RSSE+aaMwulgOAShmat6WLsVPpdhMlrWI4rqgx9xUER1+zQai4G4V56b
fEU6yOvY5WbEZT9XO6ufR4Ss+StDVWxpJ52s9d1iJkMlyG3vRLhMpt5YT8jk8L7BlVMUgKvDm1Hq
1TCxnayfrNWZuW3tR8owj0buf61WcZoUXBCZ5TFs7MyswO+Wz351CEOFA2/k9mdl7hbrQK0jYgDo
1mTkpqRKPOnK8qZbgjtYsxSPXIIflsx66+fSNykBBmXqSo4/s2Ow3vp12EUIJhKRLy0M/9zFeSmq
NOoi1kHfYEaQ4saD6hwRjibaCveFgNBzfYJ58+ea1iKOrYFZ0QmBje3F/fQXDhBXg21aE1fUxmVj
uwqfa9E+EWyMJphUeeBhJ5xT7XCrjBhnFr3zVe/Ha+nedRS9HQwRPmGI5CiqUDyYI8of2W2/sx73
UyHUizLKMEaUCjaX5WwhU/EoPO8O/fdB5gWnGxIkQJ3h4JYctqNmXSgIaGr0xD5er6+tHX13yGLi
sbZu27w+OpnHj9OmJDvvco/HRqBogfMefZDCuC1Z1wN3hO3PX7AnfblT8Kw799mug9eImXZnMyo4
rjr6k3sfXOlBNpqnWVbvkWG9rIHzGZXeitdGnDdcTGzg/fs4Ywrwu+UhWKhgk3YP3DbNDwPmYLDp
fMU/ttSMWzzZ6V6WSRfkwJhC/vQXfqyrqghrX7K07Zcd8b1M683x6p+ZBiLfRJunmUC9Hrp7c/bH
nWuLT+bybWcHYji0lKfvqELjY+od/QAZRPm75Yo4HMIjJJl7iIQPNrFZcwKyxiTaz2+F4bzO/XpT
iRqk134K3JY322Q8Vqw768BjaPH9+8EFC+0R5URiA38HCh6Xb4Xyt9kkEhzL5BAw30h06nF7cmDa
2qDt3sr2ogJYtbsnFl+G4Cg4z7gkJPpRkU+3YeFc3Dk6WgvLgh08CNcAfPf5GmWeMgadJXIzvJ9J
wY7IkGkdjSY7RXN/n5E9AhwmMFJu4xc4ibxgKWrP0RD9Lsyyw9RZopdf7pBeHahysjBiGQTVlTk+
YFSAtSF+Ti7iOFwIW6wL9daNw6++WG/JWaYDSclmH9gdoJhZ/LazdtiXDlMULOdsmmeKwHVq+m0Y
uyRn2zVyZATjLETNxonSM+dq+USJMq/zXKQ1mXwkYBVJ1yhIAjefdsWkjHjISNvuxbLfEDNjBoFj
NpDb83zHjCMMOEw9smGt/ZdZOPoKv7B8YVOn/hZ8yGkuWTh8ZjZioShs+WoB7eRFzrExoQrvffPC
InY0LUQKRj+lXV3/ykZfMzEzDJRygXwzzIMr/ILQyJKOrrXgduhZugyryW7zOnpxSJKFT/PYYnFl
Yv4zzD0oQxHTNIaYpwyG2FBQbmafQ7NlyK0gVdYAb425xp6H/mAoXO6nUgVf81qVCbAdT/0AZHW1
F6yY3uyhzgrrcN+0tUytsvh0yOaJDUHOu9/K/tC0tFEt6/LZs/ftARBfQtO9+L7LOi9Khzw43o+e
YM8PKySNbTE3xLqu8wfIzIUBwpDXGPOl9sslKZDf8+Av5lhXYY++FkkXeM+xMzggCyGiL1vmIVTh
kL1ybSHgiIw1HoMm3RzOEKNHkhIoisWqEo5XThB3hnFPK/y3u/rOuRxZ7rx+4fjqkc25bjEe27pA
fqDAQWA4uz09AGXMAVc/cpTNiVV2j7201lgqj7pEWZBhAE75YyjdJw8P1l1gu81PGnrC2IgYoM25
y+6aaqU4q7PGfdDTEM+lqfCluC9QyaAgC+fKXHlGol31iNKm2wunXRLTn2p+QGagbuAKWTI58zjy
MnmDOg/lNvGb046OHgQgFf0Hw1bcklsZvPjCy74t+Lonklq5rpdhifZqc+yjaMY8cWYFNtvgROhb
fFVeYY/U85jevtGIp8aWnIQwH7tjVznTI92wrC5cRymo9zfH7ZB64YY5Zcg/uVTmUwsK/5Bpb90L
odujWFuUtFbt7Dflfrga7aTKQfhw43zR77aiLUMlMM5Q6bZfc8346Lq6MdeP9VauMeoHdNWUz1AT
uczZnyqojN/jMC1o6l0Vnn1PqoRRV723AHnHunWnJMyolYSmHJ0fAL+aKaNAdGJp0Z9xg1sP+VgN
dzooww93dQJe6a1HK2EY8oWwkPptyd36UuCbZs6oDTQ3RjakeY1aezc4+fWpw+l9IFBtObZc/7dc
EuxWPGoYegLKMB2Yj7rlTVkHy6AEUwVwVN16u+UuNwLiRmYzhZ5r9fMbr7HF7bghLa+cq+qkz67K
bl0eLVqj0sor5wPCDOQ1+RTaqeP43ne7ICgoWjTAk+nNpClOHXUpY5E0mfLPwQAWsJXl+j5bCobb
Z0xxI9z767ISJ6HkjLy8yVgNest6V6gugaIi/KSOOZxqpdArFD7e2JCJ0zTt8GGQQPEiD+2jUyEx
WBrr+trl6xN/M87msHWIOSnEqZHtkSaNAMx1uKtntv/jXHf+oVS8nFXlN1+jpb3PcKrnfUlB5UFv
2fTSgOHc+yGnMy+ZeOb8bm7hP3iAK4XBdRhYgWBB0pFY77v+ymXLhcbe3jauFrkov4SNGZ37PCOO
cxgKUgKyaj8VUXjKishMSZ1kz0J4mET9pC+lHPHwb5O+EXNd3uq+X/4IDaRTG7jYUb1U94HGByGG
Zjj7NWVOnV+EtMVYyz1vmnHjGK6ByqML7pwM7U6EOSF1itJibqlxPIP2ntdVaqx9m/VMfoJ3I/ti
e9XSYsQFH0nyXm73SJPh0xlgT3ZrUl8zhTwGGmc+E/wN1D7xeBGbaR2szG7R3bHTjo54Q2iHdJLg
lu7cytnYmw0RHKqF+vUm14xLhcHdrDqT89ILfzi8U8/jkntw3xavmiugzzC6xxjMx1tK58WhxE21
x+GU0w3eiRuLJzjGUznsTbFaqbQFSwo+8Nusi8YHFx92OgSzdbScigLQoi9OZFVVuMaWYs98vx7G
Mmt+NCKEDUAUum9U7pzcfpD3sxRc21cpZ4VRhNAehzveEWwLw9Km42YHB9IfBAUg8HTDvPzur7ze
XOruMmRZsMOH6Cc0pUfnqOJ+rQVpwtYAYk2fqLydoTfJTlwky6ij3YvqPfeA/Lg/Gh5AYqXXMSln
H3FC4Zl37CMbOmGP/lcZ1PgYqmLvolTBDi/be6Tlj2HhqufRkssJPhz2AaW9SMj9QjaLwThhSlJV
PFk9av4K/ibFMcfhNqKHHvfLFuAPDMoaun8eI7QxZoUpPoWr7R+8OmtwP46yum1CxJhcpVVi5UJ+
9KLpnySFlgf8mLMpE8jEuSZcgUdN91WBNexmsapT2znRaXV7LyXtaFpLAK62xgwl6gpQuzDFgzKK
7raYFmfkOprqw0T8uohHYVCqpPEeC6jdfP2x+JX3ZHCIyNSYlTfyY5rs7yMABQ59c7JB+uhcx2Ll
+urnEIoyShoRYDSW2WTSelUO9l3WCBz0PVMdkL4VTKk1jOEKPjsx0od0wPmsWmWhkTgpBoSM5+7T
1kZNeAxaaUS7sBv7ZzJdynecxdZ8Ek5T53su0ghpqR1UwQURQmn8mFCFuXeOQQLGIx2FNUbCjcL7
+8KrnLpCIsD7dEOqjGL8dDc5IilTs6dQaTDRpE0HG/U10kqWIXKJFCdaLpeJ5IPZW66WpDl4bb2x
9tJ8rWV2UzgVGEgQXvMkh86Z/X2Gl4CnDc6r19LKsw/R1WpMvbmMnkjGQnS2dh4qMa2vZkRksFsU
1w41kuxN7JH+TnKF9ztHdc+ksjJN1k24yrgYS/R5rDULJnyz39ad0lmj4HpXPRvfU53NPqKAwc3v
grEEii5pdGqfs+3adkWCchnehplVAq9mof2OW7pJWt2E6WaWvLYmgoMunWrVd0BCUzGeMncothh3
CGFSs42dMEV9TTxHuLS8oYwzlbNXsuBzSY8c7TMPlq6LN9Flv7M64I9OyNGQhCPP1EPZ99dPoiwT
jNReGnWhRmtsk7m6zkaGHPrwmfSO+cVhW31ZloaLWfqaCt22WzdnN+VuB7tf59Dnkv/wKPAWJFND
RvjRfkacQndVPViEgqEElKlL2BKL7DJeBVmZC5xkhLjWTm09m9nJEFFb3QTMC6iJFh8zwxRiwL3P
uUquqSCOWx0yPXskmzn2/GUGy1ak/4PEXx5xnYlnyxdJWGFGKD/74NllFMtxpg90c2c6TFz8ewax
AUJdF3Jvq3d5RUwSERcSfCFAlg7khPkxaurTtJWIbr24gAPzqJysBWwdHtl/Zun9z6/lf2Xf7UNL
SFbbDP/4D/7+xeuhiizX/+2v/7jvvptnrb6/9e1H9x/XT/2///Qf//5XPvNfXzn50B//9peUI02v
j+O3Wp++h7HS//ye/AzXf/n/+8G/fP/zq7ys3fff//rxm9M0KQatii/913996PT77391AqI2/ktk
4PU7/OvDdx81n3lbNB/DXw7f6qMY/h+f+P0x6L//larAv9F5FASUaloWtRLXyPf5+58f8qy/Ec5u
2iSo8i+c0KaGoKE3KufTLPdvNjZPMFnT90xsWXxsaCk64WO2/bfIZooyqeklSdYnNPr/vAz/9lb8
51vzl4bsg7Zo9PD3v3qh8+85ai6WGjq0CN3hRwwo0/pvbQjT0kRqbVxq4YIcVJA7Tef7yliD8DE0
8MKlob6W8nT1FpSJLozQTZsgNA7hcPUkIPc2iJXJ5i3h3iFsRU3ExVxmY0R7KUdchKkxaWxVQdM0
TKSQVi7xF9OwXDT3BNGHMLN6V0CkzUc7oJMHZBMxWp25tUavtxnjD9mN6Kr8DvTg0VuM8Y/v9xqb
tcYKv5wIw1XX4jx/AuY0B1wAW65Vd7eNfsFGbi1Wdt/qnhlg1MXdNgyrfrb7pTQ5p4vOOwAFjDau
jQlZf9wMuCZOrZgkW0C7hSZUxJVA2AiHMZIqD3QBdA0u/ahRRA1xM+LYRQ7ISZ6E3JxGMmTKrBPT
nFq8sQbmSWT7oWuW21GDIPa49pHA1vt5GmvJ6O+7GAcNGOCvK41WJaPdANeZwUYUGODME9iPLlLI
8Lk+5ZF2UT4xUH9sJWL6k+NMVns3lcaGfcIcTWdXkYISpEYrveImBJocX103CzF816GNSYaTwDg2
xuBPSW+G1otdIxXc56qr/KQuPOttW5y8hFCKNv6FqGkOFyuswzEMLBnsV0kkML0Fo+N3t11VRMOD
yy+KUZzUT3QP1hyR92OPkT5Kso69ZF1z5G5hR5PQo9W4ekx7jzJgRD9BzpDnwTcgGiQyJvFLb4ou
Qc75RkVIuPDAIrpruQY48AqB2dk1WOo0r8+MVLw4JlkkHZlV9jUzqa5m51NaGxIBpGg5/GPVjWlO
9tFHqyr4cjr5CBTwJcLaSz0EuiM7bZi6M/FdDIxLyP62M42RiJUOrdTyQroPaqmhEiaW+sIz0tb2
pvKkAtBGkpfkHB0QCYh5t1be9luNtf9b57V6xuYtvKTfTOWltVeGSGLnBaEegV+O90VJ9fK2uMaK
WLaSfroqZXhJiRpW712hDBJrxsxwD5vXTs65Mra2P1SZrsuboibl7yVfNyHSzIrG4okmhNpPI1W2
qHI9/b+5O7PkyI20y26lNgA1HHBMrzFHkMExmGTmCyyZzMQ8OgAHsJteQK/i31gfUKWuFGWtNFk/
9f9UspLIYEQADvfv3nuuqdYQRbrwAeOS97VOXMfGxxuYr0NeoQ1VDtrthcWkqM51GI7sjqQhX6hy
Mpo9qPcRct+kA4NUruzw5oI5EmwNOBZzFxiDxmHXGIG7lVZUGGtnHB40pPBkIxkY2WzROvGJ3RxU
Ku5ocEZ9UDAaxgW7cYEGX6V6Kvf8wPxMYWbD8cxwE+O2jj17ZAJjQz3s+AqdNd2ERv+YD0kBTUD1
lr9r7JZj0PtD3bFkn+7kNDkp/iZNF5/ZC7YZsx4RgJ3RHpr7spIjj1ptF8RkpybZhqZT7dupdtfm
stPcs9bUbI5rPUn2+81CdjCMCSTS3JbxTqtOjKdicjSWPt/oXSyuTV1egZybOOFqp2LoIbxQ7KPS
z+ZTm1aht9eDP8hTCQzS3TupF8z43C2nO/aqiac9ssSkj27Uc3ms4Bb3I5FmHRIkn8KSCvlRmQ2u
ETcd26PWuOGf3Ca1kELJSipCk8CmkMaWJhcDyhFGWIBi2WLSIyrDmV+o54xBMldvUBkJ/o/Wy8dz
NPkS15jjpMWp5+pi/29AcLuLhrQC0zRYLu8WdkRzKSIPBaQic3oTUBE0UzVtM9BAlC7Saywn9Rf4
Ip51a0IDZNDvQJhcl2VXATKxOJY/jm2QpHvVBEycenobqDsdCoNwm435ijp7n3pJG4tmgTkeVPRV
4kRTQkp1Dsf94JnznG67sQRrMLNPtC4CAkmwdfmTDaxGQJ8eLBQNMv4ympeJo62HvVXDdrtF8edr
8/1j4E4AExnhx5986DQ+zTqRnSUHwUOigNzk6/lt6qLcBQAEb2IXw/EydonQU7EXtqjuXbdoh+MQ
2vBOpobR/iGTU5RGqw5mZYBiNEb29QCcsz/xx8kB75cM2XVaQ6OuVJ0uW90QzP9aZQr2tR7cxQlg
dl7R3JY8oaqdKmd2iUOXVRHm6W4wt8Ew2PFdVDdhBXfDImV5LH1/cLeRbtjXygAA3jZSLQAGALrL
tDLj8LDz/d5x10Zh6At0Gx5XCcjycGMVIBWuR/p4RmYuBcEqvGF58o3cEK9ezMJwm3UvQ9z4dT22
yRnaeW+f6mROSfXHeWFue1b8ZhvAoZtORRbomZLUerZPaYoXgXISlssrDoJLkt0rZXrLkkd0QYRh
H2w7N6rfqtHA4uIabvS9JNcB0ieza4KngUfacTrnYCG01BQ84zo01TWdUCX/FhA2wSBk7Gf4KUV/
F+jctXjkmMzYld2LeWfbIUkO28iIXEdMCbeq9uRTVYQMMVIIhMDAwpzoge9WLo5sP3V6QoSyc9at
27F28PZa+olwIQzfA8Akykmw9tsJBLp5bScGt04ryvh5EAg2rEIpJwk/42ERMTB7lWPA6cXslpNA
VERhy2EjmUg6tbXlQD/yqnaTATH9+n54iHqT1VCyHFYYnG2+QrNFdcQFY7d665szl02Fsl5tZBWK
AZY5DLMzCKWq36dp5Jcnzsj9tJPYty8tJKxsBVIhAjGTiZk/xmq4+rJimV5rKgb6Uzclkf3DagLC
bRXct2CTSGYPxOkL5qOkq/EZ7XxgtMFG26hyO6bZs7VVXNIs1WgfCHNFAXfBJ/+0zFTTiryGodI1
6EDY0HSj1+na9J1YnwaifylRvCQbmJGV3cbMbMAWXe/1oDxYNYbogdErK4NFisFjde7IKE/oMjUz
CJf8UwN9Tuw61D0MSIWfaGL3Xve1HHkm7KbJ6LgXZCO0sXUsXWcsrO9kUti4fG3LZ7KZ4YcaZ8Sr
Vu5rzZ7rBkAVqAKjybhTSG9P/fL7W/UYMttkeMAelSOj1n5d3Q2z404bjwnquNjKWnnb5sWAqzql
l7g4exkS6KNi3QoJ8JVqri6yKNLgBaMx3ypvAcCEyE0oX61u0vau8bnf71NfZj18LDX51w4Tznzb
tmY/c7fLBnMBjxVynVnKNcvUuiwfaJSpy3vbn5L2KZ1sJzp2TK+wpnll0jZ7WObRW0dit4IwSov6
uuPZiWORPEoTHiP82N1Rlz1KHymkMj4gVKDpcy9m6SX1MoIUbPV7vE1mlgbbPpCgxnJVwW9l9w0Z
tERg8wnpsVkyVkllVj8AO03ZS1HWGKpUXG1IXWHcYkZal1/ZjTfNfpC9UxykyMZXjZXOQ3hhI3Zd
RaM54S03OOV72qgfpGpoc1llboVRN4ongzwYtpnmuXBs9FI3CRo61quhm88h1GV/XSeRE22oDe/y
HVZnpMxGYA3RumBrpvHsIxGwRx83XkTXFMEWmxsI9o3N0LbnLcNLKGagA02vFLaMIkmWFC0DnCix
Gf1QFBm1B3/Z+vPd41oDNUManFmajBYmiSWuer4sJOFSeNme83tRX2RSdfo8NyN3/FywPTqkpcOJ
Pu2Fqu7yycbU4+OpbLK++Wa4APnQiap0OBiNv3g8Pcv/nOWJstYjQ6xkR3ydBVQ3YCQPsdN1DU7C
GdPcDIYq3vzzc/Y5+dZWqvrR/flQ/efD+f+Xp3HOrf/jj4PuX07jd8nX/r/+18dzOD/y73O4NH+z
PdM1A3o3JPtsF0T+v8/h0v0NAycFI5btc+h3bHof/jiHW79RTm27HI6XImFI84Do/ziHC5NzuG86
/J9eIKFx/aNz+AeaOTMqjvsU6gWS+j7xfuD/uUcBY3DqpKOZrqoYZyUbbrt8/ekD+ffJ/+eT/sLE
/300s8wzXBeqD4d7k/oR1Fff/Nh6uFi4mphsygpM76Hfdwd7b+zTkzr84mWspSfjb17I+lBupuqW
owIyGWZiKymPdekXF+ibyCBBOOWnyBHMycgvyCc5KH/bd9q6DWWN5q9k418SL2suxhS6T50tlcC5
BvKYzqGyWVfdKLFcUjEQg0LHb023YtIdunBmyjX1mmMMZbTDZzlk42U0BOA+kuvJa4wK1K0RvguJ
LXs0riNRQKfJZB/OG8a042tXRhLXU1i4HD9l4za7ZF5cSsWUsFzWTPXfGGyUt63TtIt9duEMw/eO
H2prWfMMn7oYolucefe8XTzH9ajQPX1DBxD7eqKYSLNSxBAFUvsMsby+RXRNDQZ0tv+ih9R4dnxr
vKsQzq+LYEbUNRlAIqvPSfe1GuPqSxql+UkwNqAhEybrpWri4g272fiFDR5CJNONZucWIzK+YFd+
6UKe0vvJiKczaq+xBZBagXUoImYdoZm1u1Asi3A8eBa+i2rIHSAaDEuOTm6R5eu0JOxuyqG22Wh5
YA4Ag4kvQ5qiBDcEGNMb7hv9PKku+lomIsYkJBePPl706y4boVDpsD5RotodK/Yy36zMw18VhFpT
dBrY69nug2uZ6/zBoMbsgbym3vveRDy5UY/sIUNcTto/IcYw3fcy/uNqlgWRh04+d50GGVv2Ht87
yGx2VFnmty+2RsFoowLPSY7ggfOjHk5uASjYBEOHEjoJ9xQNfrrToIOCdVaq+L40Moy6PTI0ZKyO
S2c78MmdOMr75zmY25e8m/1Ho+4GYqRoiIqBiLPq3XQ4JX5bXNy8tD+TH+D3RXOFw5FZOio+asS1
sFRtrVpdQGmbdGt/Cb3cOnEixwIUu1mmqZltwMp3HvJG5ZbmoR2b6K3KJL+ho6MUBm45EEnCs96+
tGMC5oGme+up9FpOu7kPdrTw0/44aMLeWxRlOLYmqsY+ikm9TIhC6coFSLuQ66z0ayBiNiNxPDw4
yi5u2slWB/Ye+VOi5vKG6o50X9jCvJIoksxDzODaN1pmaMGiX+e97x380MeOULi+uk5repmQHCDr
85iuLWiXKq9eWjfznwmC6mPeKuPAEFqCD+ug8kwLINqepgb+D6bzxygNwQvPoeU9tc7UPAdJ0X82
iiCm14+wqwAAIKM7czKzK9t3ocYYUQLhBEfKTlcoFF5aQ1RMdH1u7L54qrNhvoFvne3LpE+uhyRL
ya/a7knUTbBVFfIlpjz9Iwub+S5GVb1L4+xLL+ULWsJqJEu5SuNyWs1H0cDMmM0zLNjmkHmEAMnr
Dxahvay7gsgZf2Y0RrFrP0JgmkbbuwHvZN5OXYDZPMHGflXoXBKQsuH6c+SN2W0rk6fSwWkQr1dG
0PKKwusR/52E4uS1A3Dqnr/VD9YETbLXIS7UXY31ambAapvtaVDGBME8EuYDYMbF7Ztm7WPps/c5
I51M1joQAGjW9M9H0Wogrh5tyOaaxrZvnexAOYo53TA4lDdaAflk3yk++148PGZQEMga40rD/2rm
/pMOHEcyjtPRt8EAjxjWZk7csO8/R75p3xZmORabyVAGukTB7xtsbRFPxM6N918J64G8G6lCADbe
tTBmzcGp75S7RsUv78GJYFXvBNxgUc4meTuW8Us1m5Z5b9o5GRAjMjDL8xl87xoG54T+aslSizp0
KxPdPub+0EFpFBGRLzjV5qfMMjomAwboFBeSe0c2b2YVGPpJXLURi/ZGDyh5q1Tl9ls22el1Y+d4
BBNV2ZcSzM2N1Jw2Y99NXjrHSp/4Ph0yiGIkW4kj9Ajer92aHEsmkJlOz8GnjMYL9Z3RFVN16+Cp
uSjWbhM0z8yJ6MM1guop7qPk7DeBeVEN+f5sSKM9oVrMx3nWCZajPtoxashuyl7gfZTD+N2bTCCc
sTX6b3Ot2FyiM+3KkEiTEJaxMCujI9/33GyodwWxq6Wza2kQv6v9EndkXxvBMW88Hk8OY5ezGGvx
bGF1AiMRwI9hpkHJBsNIx7wfmG7V+6zL030Gdfx5sCz33iNActXAl4+3pqeamSh86LEMZBQBjPiI
uYcaqiAO9RDk5xZwe7oty7l4yicktjUmo0XlNpJuz5nZ+FQ2k40OhV3iXniitbeTMJY6BJzmSvoh
n0gGBkokwFE0kudnsib5tzhDOucUbiY8wwpVnlFHWdEKF3DTqhlcG9cnF0kOLfqTskyXR0BsLr5N
PZAFirKmeC0NGR9NOeWfZFDbyH8CXlQt2ktX++Iu08Cnl31Jfs/kArSbDMtbW6n0omajew0hDCSA
xUew63WitslsdS92HCfXoiuXZVq7DDdToz8To+jrF7OyOTiOSX/FlYcj0beUswbXnKccyRaifdQo
63NiZcOLrxGEaf5rbYJmU8jRMJI+1S/1EKKbYxd5rE3yt6QrfaJUUwDift3HJTB7EWdRsy7DuP0W
4mXQONeqMVi7YMF3/YjrJAmXoGah425HR4vEMNyW0SGM7PG6wWicwGSs7WzJoS0k1tafnlCXnGQz
ZnjLNozisViJpQejlX32I1m6McTSkjE4YCHIDafNLS0Wjlr7dd294HoFXhDY7LEJ/o/5s2cWVHDE
LW0c+NuLvb80dIRLV0ev6/quy1XEKu+mLusypR6RrOuNYKBE1mvouks1eX27gz+bv4qlE2TK3aVH
ZmkKKWYn+MGHTvq8JSM6TPiKJzwwfBpLz4irfPDnCd0jRe7KH/MQgIqrS3I0c9+MGLhj/iVH3UkS
sbVUdg+GbvRB5Yw+u8X3whOXhjTwX6Ryv6dlrB91bzWvKp2dx6QQUKi7yEsL/DnhRDZz6VNxYyG3
hkXxw6oMNIqqi/JFLYet42DVvPexVDmPm2EpaRkLXJebuMYditebYcvQRNEnNl9knHyQ8Zw8BSus
M9X+vZctA023wQG9FsTPvueSohg+EQvlvjXOWVAquGXYD74nuVYYUkaSMzuL7ICzjpbqmfC9haYp
bESyWqhvXT1Pb5hsmztUGJuiAcaw+AnHpc0mD0MgO23fO1+LpqHEp4iX8puQ1Fp1zFOHChTn95qc
JuzYUk2eKtfNXM+f5dKpE2ZjcaiDIeQIHmj31kQpuB79NHrNwt4dMJQErD20onyrS909D3kqh7WV
++0PSnOMS+XkXP9OJWtisgbmUKb8ZPdyNV2ZPHd78gg8iPwWpPu6sWy4BG5VJ3dBFxTfDLwVaNyW
MV8gqfJrcIxSJ2QTG7mfOryHxMjD4CK0x8IxkZlYrGS9gvtFYvFT2NM7wm59kKxHSXU/sz2GH8MW
+DGScbAPswrGakx0FI+83Y1fw6qq3c0IPuscRRGjswqfU54BYeAAMiTPeRsB9JJdnC5dH4NDqhlJ
hhy/iYdx1TOQOledMLF4mOCAVgNuONT3yZTYHXUcgq4ezHgkyAFMb+XF9Xgzx17+PLhp95gzwiKx
vBhkyLvsZTw2X3Mo2Be4iOEJ0l7xhU0LSJXEQ09dxXWLUSZR8Y05RfJxdD25p2MKt/cwNi3AoplW
gG3C6HSrGNkxop5whyArGDPcvc5sPiEX8sttQeIjNoCbGFkH1n6ZYNKVxRjGnPL4Pu2Vv2du1z3H
saFeBuDHd34zGLvMbRpmvTyzmZamd2UjFPESL4nvmcszsgytAM44xImb0cKOTw4ic4KVMDKHQZys
jqGl1bGmEHjJTHT3kzS9fOuM1fjZbT0OxnG7UOpMdx62lp6J6mSiBpCZTyp/ExiQODr7WoASzPAW
pyMOdy4ezGh4o7EgwZPrvLM9x82ZCAEW0TwsyWIX43tapiA4gKQTfo0oQ9hrwm+sJFWbXBzDnoFz
MInDIDEk5nEggHLDgY5ky9QY5AnQGglQspL6t3UjpDw0Zvyj8Wbz3ktaBCOTWf+91drzsSNr86pr
Ub9l5Nm/j71Objkl5E+BaIdDYovs4DVJsxlHgmBRXahbw5h9PJC0igxhQydMqLxrK+wI0FZRvo/T
Oru1loEx5rH5tvVrpMMKFEsLf28dkEgln0wKY6xJnnIKsYZt47rO3mcoeJViPY654tjXNSJzH4cF
zYhddMS7IqAV1pV5iL2oPthVF6NcDREriLSLu7T2oc6HsxwfrSDpnoEqBG9uFDb31tCnZyMQw4Mi
9wQdY8q99TxpijTA2kwbdqLiGOUF54V6TqmIMhs3OgReT/eZH0Nt4GR1jcWLrhY5iHMQedbe4cm+
JaDb7kRXIAdL2ZigkaSzlBrgdaIORk0rScr94uGDX2WM7Q/pDG9CMMM7cNKS18qXFWhNXZyIatV7
v2WgubWVJ7aOdPLDmLP4YDnunnMwtDckKMrjwBGH5ZCr4yqwSGW3XmffEZxAuiIwugmY1Hwxansi
/ZBbtxLtap+G9vDa80nfit4gBSNLkiZrtURSMId0NxLV+TAlQDGlN41AAsey0xu25e3Bcdrqk2HS
ncBk17pzOQwBMBjjU0V9033f1WUPE7r1IMeKFrN0aMl9z9aUqb72pAuBaDDZaujuorU5UcyFtYjG
j8HfeHPv38gR8GyH6IgoP+htGir1jIunaVYO5a1PeQB4CJbCuItmooOuK7K3rFUlUejce86ziHth
DB7r6aELFS78Akvcq9VXU7lzkxmfALABeNPc3sX1kJbQQ5GsyB4rVxPEqD3gG6IMoJokoTjFlD98
Ulw83QplWpusLLnHuLVKjlk7wlq2qnAElooL91QbaXzWgW2xU/UJ/rsdZQRGwght5Rup6bOw+6O1
bmSSfx+ZvxNPKAT7fbOgJ4Onvw0DLSOrfa0kni0AVET/TwR5m0fbasdXb4og0ymI4qQ9y8zDn9sC
4sRNbY8MFSpm3n3SiVtDhtFXaU3opJ4VvEU8i/i2c8O/cfIWikRrTPFtzXHsQKCfEJzHbPu6Rc67
Md0huOUJbiTbVNUJsa4WRN6azax9qaes/aE7K352wojikIIwluuHOVROt5q+tWMVIGH5Kny0BHpl
nTNYSkp934jEDn+fG//JnvXzZFB86CF1cW0w+mQ+6rumNLEcMdH7qcSVDosCKzfGj/HF37dHa1vv
ytt4l6yHbQq9alWvy3W6/vs5oVhKR/80Jvzwoktp6U8vCmtmSsh8YWNbj5vxmG/ijbGWK3Gyt/Xe
ffjFq/3qLS6Noj+9msvWrAUeQv7pkUoT3iI9jGdK5H5/iyxwm1+/RedD7+pfPtcP1iqFbJe0Pm+R
cc68a4/RVbEVh8C2N+lx3m2qG2fnru0rPffr8J5510GfhYXAfnRP/Y1zcAo+eP7Z2dkbFO+dtzYJ
KRSbehvsQaCAJTT2/UasOQ9vDPOL3FTHdDU/PVnXNaRHnISraNOv/h8/yA/Vq7OnSVlRtbnKPukt
/TMbAiZXv18r8EHAXG7ydf6ra+UvI+U/Xyveh5Eyo1D2EDYfJHCK9Xydb9JNe6iu40O9d37RNC0Q
Cf56XfLc5QxkOY742C2rILtSlre8QaiTn2DHbOpHjMlrCknKDcbtdf+Libn1Yfb/+2Xyn1f8+O4E
rSadqHh33WbYoNTxQmxPNshQh+4QHnxLr9wNOEbuC4SIVbs2+FrpEXH2yaP3q7XgV3/MhxZsUh6h
yDVvPz26+/wu2GWn8bDcJiTDrBVDvl+uBNYvPnFvWSl+uje9qQXN2fD+4+t5R/r7MMxiN1/Vh+aa
WOEh2vVrwADFDjVtwxlXq3W711fh1t2+X9v/rX2qge3alscn+n/Xxtbfv7b/9T9/1sb+zw/94VL1
frPwT7k+/lRho+f/x6UqxW/Ssq3A83Gj+qbpsYb9pI7RKU3xF0Ru/p2ziGp/qGMevlfMpMvPmQwM
aXL6Jy5V8WEllYHFy1Bd4kifKmPL/rB8DxJAwsQZeZVfY0zMjt2FG/MxeaoPHu1h9CERiL8MT8ZG
/GI5ALzzcT2wbFdY1IRJmzC3Iz88p+IgmHz8QBSUQKJENIpD67EoDMUBNRX7XiqG/416ixKtfjgD
qF3FKX4rUWIumZcGNxHU/oMex/xBsfkhpIbpHW8L/4nlZl/pg42vsGIgCjVj2nMqLp2XunDLu8yh
BY6trvVC6AooUiOa8HosRP2YpNH4EkdM/xvpdI82SsG+N0R1GFKHzHOi2fh0ExjdNYAV3G0RnjWe
7e0wbZXVWQxOIKP7UHs3Pe0v1ww5fPB4jjVc6q4ST+inM9P6pLkprNnfOXSL7sOmteCctIO1w7WX
HiJjBjiO+LbOJrPYulPT7/qmGIgDzL1zAdWV78w0JZYRReO57/CprpNJYxGKk8q6qQavuSXSRhoe
/6/aWm6TnFscEGhr7En3MnK9+wnu8hETZ/QtGiMLglVdhis6LbqdEkTcdNKK7dhX1oWX9R8wlJrQ
WSTth05ZFFeFleRbryuMcl1YED3wL+dv5RRDUujbZiSxVDp70avknmzmuFGmha8H60TJV5J7EB0t
riwArvbeCxxSvVQNQ/0gO8g6aCcm2/AYeaa04mIz61Ztc+qYSafz+K57ht6NHp+x6057c9bNPVWH
7Murxj2hLVGWIkHpN50XHpUU4YuVh8HdmNvqi0VOAfxVm/Y3OK7kFT4o61qVqUOI3ZlP+BzUncOE
czNEDDph21bmWkMBJFXiuMGzymb7EEhyO2sTK9VXT6Z6K7UHv7pMiP6ZKapQMLjFlT0KKhm61j0L
0TeUvkWlokVTtzGlRY7WpH2sfjgMVg3mSUqsdLQq1KMDGKQldpUSY+B3ogh+5g9xjkhgEWQlx4GC
LaTAQ2alSA8cBu5jBs7XjE3GR7uJptdeueXF9WomvHYBXG50O9bzZZarNi1zn0cdIfsxHiPDc8gJ
zxBrdurmi48xjPYBksJw4iQA4MSK2gshROfanQS5fI9yJ6aiQYIjhANtJeKthnO67xx84ByiQ03J
Q4qstOsGl1u4nw2OH/S70PfkUKz0edSmVe5izMrN9ykrPG8DhKZ5GAyu11Z/p2saRQ0y1Jm5kHbX
5SiM/gvwwiwhL6oh9pW1q6Bw6U4d6WtIMahztRXegZBVPa8HcLrA8/IU2DVrZuVcF0bWQpMgiWvP
2cAoz653sG6i65qU+ohSylmFCToQ3U06eIaz459L4j3YdXGtO7X3uZvzMtx0dsMOTGDQBdo1wsZ1
Si1PsbVUWKZgmr87dJlHVIQYOdtLZX8JeKRUd8x5R65T1XZPqmpstHQ70saq6azuRiTaW+syYjSV
9F2j1tyA3lsuYhXtMZo7cjWR7knx/4b9D4RyahGyID5o5OuXUrUBXHQrBmuTx1oeg9b3wUFF6gQx
xGiZ2zi4JUMi8PrOpcgH9FxY+pRjRDlCmuk8ADqxXgKaCl707LQhxsoh/jSMbbd3oybf5bggq61W
EwV7QjXoRTkrMyTwnjTtKhsS/0b7wEBUEJpXHvl8fy8n6u5u06yoX1Pl2y/M5m1/xUzW+14L0oyl
Yzb3DvjFB9vPqi9AnOsDfyr5xYwwlU2EIaROYPDUAYi+Fd5gx+KbqN7n+NP7TD9lqvS1ZqRe0HIZ
is/5+/wfIzucdm+RBdyJpg8y1y1ikaRhqqvxiCIqeD1rAV6GDs6ZnWy8JCpJcI2I7MrR3au1iBPW
IlNYsjLuFCnv++UhxcQ9HRE0cCBezHjIdqQvbFCho/U54vHJ8jQMis6bd33E5mI9dVS0QtqM4PPS
wjY/+eTWLrqh0MuKm/5k+4LWasTl8ly8CzDRuxgDuiT/hmpSfeaITV5fjRTw9rlJR73nVo9527Dh
N2ssGnyJERqm3RF4cKG45qZnPpmLIOSE0o432btOVCySkZ3kBBFhWCEkvWtKAVIYRtJ2GWZ4iX8a
qhpjHiWjnGOSHlbQ1g5M46pfdKoedP11CRVyT8mq3PTvWlaHWcy8Z1IGr1pN1fzdK6fgu7loYCy9
zTl7F8ZCLDLH6l0uaxblLGi4q8BTDDfeu7BmjNCKDB4n+7KPclC7KHBGGdTf4B34b+67QJe/a3V9
nDwOi36nHDPaZYumx1MHeS9dlL7MDOejt6h/0aIDlhXuODeKstfEGJpnjUUDhYO05UkJwzjNi544
9IxU6Ulx6axIXD+lFoeisUEsTQjvguQI4eEpWlRKKC7htliUSw6DzpdmKOx7bIN0BthptYfcab1N
YxS/+X7OpE4U1vjiFRBrVRIFIL5a0VFxS+Jhowy7O2SLiJq+66mMg/HsmWjZr4Xu69v6XXslG8dM
l8effspIoHwerKZ9QrxFsmVC7V+cpnPGdWaYKTgULlymB+9Sb7eovhb07YU0Yqonw8M8A7JCWA/o
IqjF/btyPHuLimwrUzinYhjTLzprhpsWS+YROckdtwrNjzvAqy/xu0rtV81crYWljatwcii48KLq
hYvVWJdkeG4oBJumGxrWsgOmYa+gSrhDKKw6s3hrkQIe65hSnnPfu5gyXGWagnsaOMVKe2V9Stka
TUe+qjZiGS0j56otAo/jdq1Lahzq3n0uqePkMp2W5APeDLxMpSxxoBSpa7xGozV+G4mYKIbP0hOb
0Qjmbs1f0x1ba5JP9LflD5nihINjZzEBh4mKvtV+Mz8orcW202yEIS2oCpfEWI+vc9Rp4NFN/M0t
NRneJphKehTHJWvY97DIfQhewP7ropvXki8W8MY4Mh+N2sg4Bx7A7J8OD3e/T2h+nhb95YBoe54v
cMvZ0uPEYH0YABDsRRoL2Iq32ZMnb/Pu6e9//18HQ1JwXBDSCizH43C8/AE/HQcbPvtu6gDhwNIl
57iyOQVTwLWGQN3tg+M/n2gAcLV84n7LEcMhBPfn14uxKqQKwX417CYs8IdyNxwkr9fdmNYKTv+5
v4Xp9Y9HGh9e9cNsqJ56aU4u7zI9Fg/OVbXmsbDSm/rBOqT7v/9Erb+M2j681oevbLBLoGkBr8Uq
vZesETwy+WwDdNzuCPZrozYjWudtug2/2WsAkrDKkjWYw1/8IX89S/35D/loDUxShyCKwx8iGTM6
hwEPolgD3v/lWxZ/uUqXV0KFDiR+Feyey8zhp4uIk66XduH7l2rviBrv6TqhoeW6e8g2ZJC380sq
f3FjiL9MqXhNW3i+JPBp8fIfplQjWQw3gEvCuwP+cKJKbtWtqEC8dHvv+Pdf6V9HtstrLSuIj3oA
ZPnD+6t4ro9TDE/Fvddbcyu3hAR3xno4mTtzU2yK22VG9Pev+eEMvoypLNMiemphhOXM/+ElTRqy
FOaeBJ8jUch82IhtQZzm90/xHw1h/nuamC0Ph+9PH/lfTMwPSfWvffu1fPv+r7fqXzdkgb//PLX5
98//MbOxf/PJR+BohjZp25bJ1/FvR7Pt/+YsCzMjG/6HSfgfAxt+xMH+GzDmdxn1wMj/z8DG/S3w
+WpZeDEHL/Ma6x8NbD4sORBuhMkSLnA78lq2/+FeMGg9862h+AFEFPvinYJWssKQuVMdg2ky/r+Y
odrBcvX9JCfwgti3fd6bY9mO7y5O7Z9v+KlAQ3ZNwIgKzIq5JRgDpcaYax/xFFL5FdGx+TZLCOVw
1gUDDBWzO+RtxYFE2I7dIv9UKKBMBb5wvmzOpWInd8hIK5C4jA2qNVIPSXD2xmejNAQsnXLaDdnk
PflOmsF7hL36VmA1eFZA5ao1rZe0SyFyjfA5kdN7wlGTSjdj60OuH8olUtS05iA2niFQlyUuoZhE
VKJ56KRzsUtp7bZXAt3yM97FoT+CjnFfaor+aGGAKLGZQgYgM40DpHhqr362K+ATBg63z/1oUti4
bJZ122r/kzCj0OKLqCNOhJOM71Xjsk2HqliCKZtMisCT0DsqAxvpKpdqYN7LH3LrxqV5ZQdoga1R
Rew3KJxZzYasghXQz5wpkT/TPo5QiDiGCB2fu64VE7piBeIkrDP3kOn+UxXFwErZGeXPBgaGG8Mq
yahZPmDMldd5PjbjITaf2gCAdRNglNqF5VLWNBv2gGsu8jcNwKVzZfptdOWWlGEqoyn/N3vntdzI
cm3bfznvpShvXlHwAEHv+qWCbDbLe1//dL/i/tgZidaWSJBqSHo+O3YoFNslymRW5lpzjvkUjDEW
tDQ1f04l2OWNpMnhoc8tfmMtN+SOCAH0oYOzygld2P061Z8OoQG4pcS/FIfGtMcjGQOnw+xyZzpe
c1fW+QCoi108RzXwM9AwUQdRXIg1V6vi7iKaNP0wmIBwZhomdGixcCcXZTWOd2j41Z+trYbXiq8P
8y43qgc1rUBVcoy5ZVzY6qqXavUczdrARhvVN03MKQQ7rem0em8w31oXptJnQNilRDdWYyOCHiu8
rP1iHLiVjY1XAeg9aqWd1PjFQ21waFqURHEBhq687jGK6vjXNEQR/vYsjXUANUF9EUSt/u5MZlcs
cpKv91ZY/tT0rHzUAz1a6eDUL9KpR/KWI7/fGbL1EFcOITR5bgCwQdmyCfwBXq2S98SygdGBYdZd
+Mwp71BWaLPB6Ed3KXmn+txHs3wRDM1w6DD8gaRG3Qs8Bcko7u/Q+FVEQTXXQPyiz7HsZdUAy4od
eSQtmRBH/h3IppMZNiQRjZmnVwta4WF2HZJ0gYxxSpqVonTBzz6Dg+FqwQSaJo1wPQ8Ix68AwRY/
UOBQN6r90YnXlZ0YhwaX5pWjD+odr0BBV0wrg6e4aquryFD7RxN3HApKqcnu4sLQb6euzgk+6+U9
dooCDDob0q1T2BP7pAmKLV7rzNykovyVet1EPpFiNC28Hd5Nl9P+iO+bs+Sqa6wic6fBzmkiEbvq
8Y+gypqTX5pfRBz41uSrpDtZJiB5CurhwjjW6qAu8E1vw+Sl8ES2biXKelXeOI9+aJOF1oqyX6UM
5NMqAXEwbRHUV3hV4Gcmmb+qRL0Q1opKOz7Sdxi9m4OamJPg6lNjhHkjpH7UHYE84OtDX7WuqefO
jLRuF43u84WP6RF3QNsLf0tW3whcZCyL/STlyrrwk+lN8jH9931WPQ1mld/7GkkeWBtAODvwXt8d
ILD5TKUxQOpnPxyIy2xojCN4OhT4eQvKbpW00tmf3cW2TXkGJsJbO4bGFl6EeZflpuCIKbk35+NC
x8fX1Sv8iOXaIhplXiL83gfYMK81is1IMS3grqjYbnMe8y5uKZ42qMhn2OKln2WvSKs0k+B1g/BO
IFyHOPdUae5pZXJrsz7/rCapvMkdHCLocibAyBZpRhxyhLZPf9OjlEoDTKVLpPboLKLc1m79Jg5I
7lPyPdZIc1Ml/UjBLVLfGifQFqYekFfbeB2Ki9gkzKYn73aFVY2ANr+q0D5MdcjKixttm1heuYwR
QDwqwUi2V+BNl3oR+7epk4rs5KYA7yLpNlXGnI3gldob4WsRYyaEJ48PjU9vucStjcAirVVvXZuq
tsu8siM9157WuGacdWoCz3NZrYCrekUurW0kf/QGdM6KbZFJGxhnCWXVtKkWledQNEjrwnlAZohs
woQEKs561AlnY2SP42rE37MfJ6I57cguL6inwWzQQqel66C1Iih8GNtta9n9VqvG4L0fOyuBf5vE
10MSa4YL4DGzFuKjKBL7tPEdRan3BOeiuTAwfVPLBShCbC74z5va6bsNhlLZzaIhfZyoPCG50FjI
XIzjECi90A7xvVaVB4i4QxMHEzCTKTn45oXReS2qDPQ086YxKmNFbEcIlkoJOxrJfU3IYACcAy5c
Lgt5hxaW7x82cN8clsWu48OuxOQba7NfNmggOQ645pNuahYYoZ0N5o+AD1dCWqg9wf+QXM8BI+I8
/HkscYo7GctB/ehoBqUj3bJPGlWJFKFerM0fulezLGrXo7YqZWuZKypeA3zJdE1mlj2cORWwnfw8
qkYpwOQPwPcmZ5+TK+yCKKXIab8T00PwoDMzhh9RZrnHS/u/Q8H/0FaTOfr/6+7t1Uv18v//3+vL
p5PA73/pr5OA/jfk5jYVUE5ljuoIxcI/TwLIGAx29rx88H3E0/nrMCBsjxwdwHnLqP7499nC/9W9
tf+m8Z8yHCAyLCAmR8z/6DBwcnKke4u/UTc1jo00cW3RJ/64Nx+qKoHNSCeyXpBG9ebvguAw/iBN
xg2RtNgqpXVAs2t5fVbNIN6+T3OCUw4NaMpI4pSkyOLt/VAGIFJz5I4xMiLTjTKLt79LO/nVv1Fy
+NIohsek06HGQ2qaoJlOZgIdnyguppKQ0a1/LCIpwmA5CxbnyihfJroC3FqYgejGI8c7Klg+XBRB
TX1MqMc72MBNum3W/TJY40PZfHjNrn7fpI91PvNrDYVTILZW6P9A4W3gVZ9vXsxhJyTyU3y0OuuX
CkHsoXNKjDjsxuHXxwAyNtRZvIccPMUPtoZEUvfguGn+4bLQCq/Z+cWQv7MJ8rdT0RAQP+RBeKDy
NTxJAFMM1McU/QnNtW2UTYhK+eaGaOiyUm1FmIuy7pOeDCxlbG6K1h9uUniI8qwtc3/Z2ElKSHnj
HCq79VelYXW/WhBAG8IelK3As9kzs9bCV4Sa0kWALXVtJBLwc79qEwhN1FSfaXG0d4bdFztFQtw4
a/DNbXyrpprPG53u1IEMNSMYy9tKmXBJxAmegI5kDBtKLwl7g30hJ529mtqiWMBczLaEzmbzDoAm
Lku2xOm8wijOHdRayHZx1QXXMr6FlUykyV6Gu7OXNf4a/UD9HnMHjkAYeAbJwA7l9RiCDADGsB73
Dsgm12wwUZS9XL+Q/CKvERV3M8niigbFC7acFdLNSArZAn5cVq/syGteJXCj+GNGsLn4VNQfNBXB
NxBJtZQ7E5IOmwzoD1pCsC5y53U41NaSIJFiVRi59YhfksK209s00dVBwUxvjdqVOjkOLPTOfOjl
xnu28C8sIAzea6VXLytQ+dnB7pvytnayHi5VWpk/HTt1HhsHAp6aQSmWu5EC62Sz602H8a71tXBb
D2X5BvCwII5b8+sD/EPvUp0sFRTO2EeExbUN2D3AEVun93scm7y2ujtoEbmpaVFGPV84X91gx2iv
nUZTdxYxt7c5O4YXi9rAA8ELlAOhyYzX+BTLS92CFUZuqJB7Tro8afxUu+/c2GzJx4rykqOm0m0T
TmLLWMK7gle3tHpKpqmZz6do8K0N0JTuuWrK8LLUAqt1ffy10FecIj0EQUswXKXAQfZq21j3lia9
yHHYw11I2nqP2BkMp6c5qQPITxym5ePBGniEOMCK83YEM21uiTM4n2D4ZceDeT1YUJmqTtK2rRrh
BAQdma1oiiCOIPO7uywDHVm6kacOQNoeXfoDlCzaZg7J1/5EdUAXdYJWVAxEXCHFA3EwodVmrgcJ
ZKhbpH3zQxcnmo0qqg+NYRZ70rgU4uOoS+Ch5awD9mG490PgJZiBlVaZ98eKhqF0mbPUTD0Ht0gD
9sfURbG88I7FkOpYGElEjQRDUvSmkBdLhqDnkAApqimtVaqb1MvVe2OYDFAz3Nml3eX5KonyYYlp
MsS5ntCUKZpseq1FwQa8G67qJIzJVhqBL9za4zQcEjoYd32DVcVS4+kSq1exq4LAalaASKkLxRlI
iYUt9nvKceun+KMp7cbcRmhTHLeHzXGrGGhdaayMyh7KeZKl3boU+8riuMU0xW4Td6ejrdSWbiq0
qKQNXN1PkJcAKGWjSiMJ53dhOeNeEbtZKUgCttTHTW5X1w3x1+x8gRaN78VxOxzRHrYWBMOxTYaS
Gl9bZVX8UlSUHiQws6POcqvdYqCQAuo5LaeaOMdI4NrgpS4msSevbSpelRe1PUnVMTD70nbeJEC2
bN85yxJNdNzWe5PqPGhZh5OoR4Nw0+sCoVzZTrJX9Y4jQU9fcWaHCZUscWRAacTpITueJBQ4SOtK
HC8mTDA0lsWRQxw+YhOp1GxIyXhpxeGkUawSjYVRcmQRh5corznHUGauQLo5cktgR6FLIpJqupTF
8SdGW044p479XhyOZHFMAsUO2RL3Oi3xHEvCKj6eqRjAW3M6BhKK8y3GEiErbxVuetZAn/BocThD
AOLfDGFk3yZqYaszrA3OJXyrdhVOvv6m9oq8wagWbjNx+uvMqbwJjbr+SQxQ9ATXemEUADGBW5X5
LAxaaSUPU/+IqeQSD3eO3GGU5sA/vZ0mjp/sCSSUvuCKfXE4LSuT3CBxYMXeX63x5KhXsI+apUr0
mTePgomkBms073AmGVtDHIETSS03MbznW00ckLFQclaWUNYfAkfiHGjy5mzDAk2Fdzxhc/aR3jlg
BDs/64iX1g1Zui/x8N/pEIoWzqSMhF7zFW3E8R05OphQwhl9Is9yHkzOErU1Jh+tWWNBjsED8cup
wZpqkMmWylSj0SoK5boeTf/KZnuDMokgFd8o+3UZacFaFzooh2oqPWuDsrKbOU4UzmHhaqtQ6KfS
KaKDC3Inu6GjnlFC1Et8REJ1BT/bWKXQylxrYooDRkKflagotcgNcgrXjEhpQtSgbsswCd3MtvBH
+Emh/KKMKakzw68EQT4mWgBxD6HYDaldvlCLYU5PNppQkBVCSybJA/5Eh0INUraoBMcldGeZUKAl
k6McgqMszSs0fNCtUKvJgTMuVKFgm/zQuIv5gLccxFMP4xdhELmj2KSaS5zOeyOhI1ubUHwSIZVr
e6m6qw0i4nDVdXfYtuRmkSidCRIXtR0cmXEpm7563wstnt6WyPLCo0SvUBLkeg32+pgPY6sf2qrN
EWih7GN9Ma5MuZN2KjKWN2Bw2ZujJ3Awih53ecGTiweF8JMiN8ptQyDBLiGB3FVjrMNDVBGqwGl5
HcJcRvNRGUsZDGg6U9MR4ynOfhI5QjDN1liYLBFOLCKhaucGxYt+GPEEH7Cr45pUHeVmYBl/RLBE
rqKpt09eE8m3I6aZ64iCzjJRu+Ta0EusuCY4RxrcqLV2waBPe1AFxuOYOg385Dq41htJo6SUNBsy
vMzXPMtwPlPgwiWmKYG5tomOfJJyCHzLwm9gQEc5xExfl4A3OOklArf+nm2FA+mqCBRSN8vJFKFi
PsqZXB8hfZjWvLbb7EWCDX7nY2W8xu5hvRhll133od9sdV9pD2NXqdUMFwfQatIk70Od/Bcz1cuW
WmTd3gzUcYB4VORdTpyt3+pESeN5pyF0D0Ags2xY4ZPaULXD3ZaNu6Ku1dAFI4imzLNqdYfvu5hn
dpXdgdcQTuTBan9STE63kLinTaLUSua2Eoas2VAOxq6tJzAoNrdm2Q/pcBuBv1wj//TnRd+AcTQL
ApSjvrSfaQ3F934sa3PLazzvspKANW9sDxLrDOu6sjTUwaH0XJDKCL8jm1D9FJrqpqRQLPQJDGii
5HRJgEv2XohcklnxbmOKv6jkRFpGE3HFTm6r1/3UFDfGMOD6zz2yVWaqGdSLKWQV0ZxQ4atcOs9B
pDTPKlZIPk25zt0o9ZRaYihb8KRySP254u0GBH+7bNL8W0W1mmXpVLgW40otXw0r9x4UwKYPNWXP
l8og6tysg/IKAIHzUEm6Rr1J1m5s5h571ijQb8cwljYp4NZ9ZNT6RYli/xetWYz+7NGM/HeR4//q
D9QfKFB9OBh+aUpe/aqQvL4SZ/O5AnH81/5egVCdv0FVoshAqUFTTcQh/6hAoB+nHadpli6jpUSp
9I8CBPgkxQIRQ6cR8KglWxZlgb8KEM7fdBvekkMHX9dsxwSA/Bf76e9H19+A6e8hx8fO+4cyAGc1
fhjEZP6jCvURXagFPp6YO90yPAcFTzPvF3yRoT2IbIlFcmctAf2upYW3hgfvOg8ZmjQ1dZvVeZ+D
clKMoDInpPKmSg1E0Q0NSfynX0GRsC7K3nrSV+gM1+aGrddSX6oYHM6qS7jhxacL/jQUUprPQyH4
bjpI6cFR0+KFF3QR4q20qBbqsmHJOq+3OCl+oLJAHq+i+Oc5c4dPxQFOjBSVLMgnJBAwWSeZgAel
onE2EDsBT3FTF/IDABjQSayKtrf48Er+/YF/rFV8vbUnw588YJ2AAF4xrlcoXBK8XSvEyy4q7nzR
rM41m0/rL5SRbA16smYgTkJRfiLdqWvogp3hPUUbb1uvIMetRP3lXJVH/OQPj5AG/edRTh4hGY1R
VKneEw1KwrCeJRrVf75pp5XbkwG0k/JOLll1LmXeU4DdyPfW+mVbnunKf6kgnQ5xUhKzTFkpMZw/
ydv6kF+Hix6F6TuJzniYshVzbNWO8z9flLj3f7hroqj5caZrElhrjABPDQkThbe0Q2ORyXcNDfYS
N3d1/+fRvmjVTi/wRBMTJFEp9QmttD1CezdeRHPn4Pxgkq0QGT3+ebDvnpeOQRM1k2NzSBJ//8Mi
psEyMONBepLsZtG2F9SRZvH4/ucxTiq1x5fu4xgnlVqwsSanAukJeKtrNZsERgW0llkQbP88zumE
/ftA6E1sUzd11TiZQ6ROThUmgueWHu8j4PNyZTSF7GJJgAs6qCR0cv6GYaTmPLqpqJwGZwnN1Low
u/2ff8t399WhSg44ggnN8vz5vhKipGh17TzF5bupX2XGnR1f/3mE7+4qdWjK3zbfOgzKn0cwjHLI
ONU8ZUo+H6zcrRqPlDy8MFQb/jzSF12YeCE/DnXykhi1g8g+ACnn9gvVrcH+ziSXZI8ZGd6LdB7f
eotzH5tzV3fyzsBR8MzRsp4MjQIhVVGZtCbYlpOq/e4C/Wuf8ncL78eLO9H4SCPMfXpNT6Cpt4Gb
8OnuNrBO5/Xqt5M32BH7fDdd+HPvzNDnrvHkdc2ctp86336yayIow7VMG002bzRYW39+ft8t+ijP
bVR2lo4c62Q9IcxbqtPQeSom8MLOvZz2/9UAiMZsSxd2v5MB9Mqsm6a1UHJkpK5X4SMZNhf/8TUA
e6LtzlXAMDJOluB+yrOqnihroT0R5g4K538e4JsJ+2mAk2sw4Z8EOWu8E944+mWe/Ej6uz+P8OXD
RcvW1GXdpKPJfILM+HnGYk2BLYjDZZa+1y9Sumyvk6V9xWqIuil8Nh6mH1WJl+LMhX3pFjMq7m+b
vg4L45fGTkz/jiQ+KEZx214iFEOXRRF36LPbRJkulWZc/fkyT982hJxidy30ckhJEXN/vkpKLlpS
dFQoSVKUUSciDGvs4PnPg5x6N1lQGcWhCEgfTuVWnsza3PEUXzMZpZovZXeSvGd9gQbZnw1uT9yI
ejNItzBWFnh84zM39NsL/DD0ybTtmpD4eE9coNOB0UaItWgK01qeuUJxnz5uOsQVGjZfMtyjYGJP
FeuNauZqK5Esme3trR26yjpeIVtakNurrs/Zxb/sOU5HO1niIYqUeEsYjdyg+bCf1ON4YhOaktb4
X/VQdYN+E8sF76R+tK9/2HcY+HrswGK8aBOuh1t/QYgo1IHu31Cqf9kWHK/tw1gn19alMMm411T0
Nz4l5lm0tOfNYpzXZCOf3cefLupiMBOwr85aqOBXOfnwx2ZqG6VgyYYWFP0aFzrlp7JYN/yBAygq
dmfek5ND0nEmsKwoNrptNhvmyYChDSDegQ80Iyv6Oh/GZ2peABSsYJ9LE4yQBuDs5C06JVw3gXpm
WT7Os5O3lD2OAspY7ET4wHye7VTjBk9pGnFGAu+GrfJG8S5L79ZY0tSkiSywtSUkwSC46CD8zPT1
uYPT2Z9wMh/NKc2J7OEnqKsa2tF08MaFv06Wwyx2+5/lnZ5foiEjEH4uzc9tU47746/XzxYPoYqY
rCerXTWpVJqdXlw/wJF97sizMO1exGJkzon0S/VHkc++0Zf5JlsUh3QZX00PmbKGK37frM7O49PP
GK8fz+Ofv+fkO1lpRUUs8fC7KGHjUF7mKyJgFsNDWs8nNzsM9axYnZVEiK/j19tgW7Jts8OQRSLV
x2OErtcZfUO0xuijnmgalK4wKuRP9k91r6/DZXnurf/6VRPX+Y8BT2UEtIZlq/IZkPfuvdmHa2sd
biFmbrz15CaHaF3epreZe27Lppy50ONa82HdynsdqlHHuCPrpLwAvDMPbsl0nFmrfEls9Jnr/P5x
/vMyTx5nB+vU1kteLwjeGfLv6Iqk9IukAgB9ZhkR/6U/PMHjhX+4sGmM47JsuTCilVaYeLKl2P7i
HaohdJzX1n+3KH96gOIr+2E8wmyVBFiVWJTTG+GO+jm5xaHjiHtujn57Dw1cA+xNTXp1J0cJ/J15
hkGaT9sQBerMUWuT/G5MW67fxX93mvzL44QAu3+9jx9GO1kQ8XwROpUyAXsX3si0pNOgkEeiL4Z1
N9NnyYu2cN6jtbochpd8oy2SG3mJ8oFo1HW/D5/by3JDo7LAlXZuoRTr4Jcn/OGXnayTcQkwOYX6
DTcTw7rnxXe0In5KaQCPL6vmDeJsd0rsqz+/WOq3MxWhFO0RzuTK6UmYUr9i5hbLc7mIS1zKjwqx
nPlzXVw51RqobnxA/jMr6faxZgdzcr84WIIHo/vIW78YYQ3GMB3HeeMKVsuff933r+GHX3eyfiPE
D7ssaGGoU3hbFUsBHWqR0iwb999YJr9/Of55L06mc+JkY5V63IsIXFS6oPMPggdNBhPsbKXv2wkt
TFyqKWIIjs/lwwTTqgbr+lj9ntCWdDk0G83+aaeP/pDMJuvGopWKtmMWp7N4ARPcHZfFIYHOcCGh
rF9TcQVQgbh4vB2612Ka8eHozJllknfOn1fKMDfewydyXWbpVXet66zz/wYZ6txVnLy0oZOkCvR3
MZ36RTvMU+YRYV+XbBUndm9n34dv1/cPd+3kQ2ZlPeLgmLsm7HZJDYhqwCdKFvjkElo5D5f/aZVZ
7N8MTmB/PafTimnUes2oYh1gxOQqXXibdimKmdmWnNlzi/y3c/HDWCdve2yXNcGvXF29oMnWyzf6
g3j2louHUX+2ElTd+rJTIH5V7vmH+c3W+NOVnrz9dozmLbEYvR/Q+HfKgsa+W2sv1F9mZ6b1N2c0
tAEI+Tlpc3yST4YKJ5MEqombKnozkv4gtkFMbORDc+29udHo1KzOzbjvzlCfBhXv1ocZV5Pg2DnV
8V1VlqZ0+9e7U6euo23PF/O/1OWOr86Hqzz5hlZQCEiGZEB11T8k/itk610N02bpLxx3IKwKTLqx
D8b/eqP5YeyTQ9XYN5MRDoxdcYcLB0mqVs20+bAWu80ifVS0aygVCTKR8zf62y/Zh7FPvugwUawm
j45jN3tSBNKRkEqcQPYLCsU5Rd1ZclMkG1O6z9VhVV+e31N8f+jAESjrmB8dQmA+P+sphdPPPkK8
YODVaLqJX5Mgh+HuDyzrOGaLbqZOt7+JeWfhdd/O5A/jn8xk4oqJtbePvbj8kLFuKMvUca21txHq
ZyR+5BDPpXf9bAfpq91arFcfRj6ZWlFS5pYfAKIRK2RLkRTSySFf/hutTfFf+rJh+TDSyXySyxIV
ocQ1Rpv2RSz8YmdgvAscoD8/V9X5fjJRKEPbjoad2IHPT1TyS4zKIEJmw9Jb/Rirh99nOBSEk/hT
XwpE3rnvzXdLoijLatTKKBycOlqrxm5CqwSbjdavfLSRw84nNBtbarb6AmtYtDizMH63A6FJbGg0
jlULQOfnqzSIK9U8D4S5ltyRTTY30jv4Om7YtbfkMe9QnVyZWePq2oOBJfTPg3/3zn4cW/z9D+vj
1Cswux3GTqL9ZCuLXrpETxfJ1yNp4X8eSsEPfPr2GDIhSyYFQjwHojn+ebSsTfKiahSYsJFqxMuO
LB7iiP0Rjj6c1eI1S6vyZ+4EDWpRQl9e1LoMadvXZvE8VJh7rE6N7lv+l5I2aXHmvAJ4kM0p7tQP
utaad+DJBtgaXqiS5OZP8TUwksKaB6DYd01tdECmqDppc9MzsVhF6mC6oF+RIyUKzClB8dX1XRkW
0VuZe8T+BobV3wVlNqzMaFJVl1ASyCkZoTiwjamyrP3ET4EFJ535RFK38T7lfZst0qJK16MyyJAz
PT9QFrHVNzkR7lpwP5E/fzcS9X0XOj1hFkmEl3JmgA7i+x6V/YXh69qhZV/gzzPNil4mcgBSkr4R
h+JdrrNLAmyHB41gl/wCQzNo7AadFJSuIUTopcrDXklMfyWlahUu9MGwJTdIhu7ahkzDh4ib7s2l
zJe1dWTXoLsNP9L9mUK+x+UIsDyaNTEa3zlM89Fe9INaXU1RVz9hN0FqKlJcNgT5jreRkTctHr0y
O/RyH8GRLFr5TUM1L7ttMyC5DgslLhd65/gPPsa2G98HZD3vak3aTT4FaUQDY7qRml7ZYkPs74pg
rFZhB7XLrQkruAmKNrw0UKU6V42hjxaBmG3x4BlW+0shEHlvGKP+CrC6orM9MkGQ0EbXATqlWHDM
eTly2XyXMHayoW49o7qs40K6gjqWXECxkd+ygIQQgpcKKMKxNBjrycy8nWlg0EVNbuEoQ/9KHkCi
5XNTGpDUSia2WNCc4RV4L9g+8J30FwN11iyzec1sSQKxAdzsGRP6uwcCY5c5TQa4K5QgPeuF9sus
U/knYaLeNtdKZ6UNZUbHP2LjrgX2bTfWpNNAw8GUZ2k1WlRPn3Z+Ppq7JAXCtyiyOiPplaikWU2R
G8tCUjxJgxltTVjm5Bk2hFcB8RqUa6u20l1fGvg7G13J7kHFTrc4m3nli0C2n+XA73l8ubk2NZsc
Z+J1JehyIWeLrJeE7WMIr800nfZGYylXzKhkTdSOybpYBc5tm/rVZRrGd0051su0K0trFjZqJy1w
xTbKUoNL91xNuX6wgjJ86sxR25JwYV0iAYRIHflt607xMLojC6Krphr5sYXuIPz3pX4JC704SIre
XVhyT/3O1EdlORp4I4IJeJYZd6z9TmBhvNdkAHd6USDwNUxwZGCVZ4VNKk8LYjqc2akcr1orKZ99
U0aOHGqxc6t1cn3rVP04H/Wuu5DisNm3RpF3rlNmxb1VliZo/2nof/mdYl+onTHB6smAHgEmx73M
3Heqg59SV631PtlXNYmTnpXEMdGK8QAoskbumsT0YQsrXaW6EV8NReA996mlL2N7IE04KstN2nv1
VplGYmwSdVjXlaTAr44LX4eMHTikFgeZukhyA2Ep5pd5a0Bfm8GBRDxKNNTarmVt4xDogshSSZ4H
IwsLkkUG+dmPQ0CyEmmsEFeNX7Hq2XeBk2G2l4K0I48qSqkCqjZJiIUIeS8tZXyNmAkPU50Hb5o3
NXM0lj0g7nLQnkc29YR7EKl7MfhTSbgQUnLg7+MFVlr8yI6S+Rs7DfV7J5TVVdCUoJgSBcQev7b0
t+OkUpgzssiZt/i0s3mAYOS1sJcRq9Z9MRDC29W/0ljdVU1VLlqrfqsbFcydwysvXZhkQJpy9Ooj
DS5HLEdddYhUe+6Y/f00Joe0W5Z00hyf80SQ85EmysrC+ZNgOJvGmRlo75JR4Ym1ixng/MqFXrCo
Tda6Usq5GU19a8Q/er/canq6R+y5SHznl5Swa+dFUqw3SbMqpg1h3Wm7TxQhuxaArQcg8qiewpkc
9G6jCMu2s5AzexuU/aWTFYtJp9LfJi4J89e8vvvE1x4x+m7p1W2aoNnQXN3zzVs1vjmL5OC66JHN
49JoExDLgX9VGAcF95NkB0vd/qGH0kVaCLfToWr6WTAES7+ILhOtv6u9R2wlKK7DH0r/SLydS5tu
ngzPyRi7I6qfMfyFqhQ2BWWN4MHoR1iMqRsUz4mqvJhpvAwR8nrqoTHJKth16cZEa4/ZBUA96KLy
Z2LwZg7RQ5u35kIapHluYF/yTf2V5WhlOsEiL0kschDKJ80sMP33Ii5maWNEc1XzOtfDcOxOTXdT
EXo3t+xUIYu4fcvTMFimFuKdqlpPNTYqycdW5c2r6XWqhjXEPwSsOhL3qwaFKN3LhvRxIm4Wvuq9
RR3GZUQle2eSfkLaO4Rq9MDhK1zQV17Q5gKD0eP+cCNZl37UZAKxFvO2qsZ0BTSlnCtmX2F+oCYY
kUQiF9Z1RddfCSt3qIFvJvKC6IB9Kue3JLLu4CgSyppfG+EdduaVTcB9rKU3RQCdDtd9Xfu7NiON
IgJ0GeO3MaGUsJG81FR/YXuYEQL1wSj1/djbS76mBbcp20JWmVtqtsmIGPeycVNIxpsxEElYTPoV
hYGZVilL8naWeT9eKmMLqoR3Z+jxndXKrzoMVmM3bMyieFeq9Fo26k1UqhJ3RVu3Wm2QFOZF67hK
ykPiZ29jNMZkENtz8nCMbZ/ot2wzN0XX0olJy/ppGicFkmjwgw92P0t6rXixavkqrJ0rn05OXGdL
IxK5voU8LEqpJaqMvTkbV2LUjXkRZJjvnEpZDRZupmny9IfeCnZmWO2sfAB3RgZMTjSfqkxzPAUQ
PKNGn0XqaBPhButhbPjsAjEMXUJ3flVhSCFE5TuXWXAr2bJI84qYXncyQKMaZcC1+oW2k5I85hOC
DiUrS/se0pq+NIhhvKyIZZ4h1SEE3nHcjLgaQuPrdE2CRbjNgX+6eRbCCpjguqSGwSeEMOTEIxjd
1L2t1Wv9zILOp/lK4g5J85q2ZAUUzp6IB7FxYYXSJamcdV3Bw4V+yDI8GleD10hLWbPfZIT7eztR
iD8cQ6KA6j4nvKQkk0BOHWIDNClga2JPyVaOCHLw6mIhj1M1CxpL32t1VPzUhAXPljMNiie2PO/o
0PMDvB5uXsjWdaPJyVUgzHxk/9JwEQa/ICBmuk6JGXVtL52WJNF0K1uYAiMAi/MJ8nKMr7FrXqvK
SerVIKyE4RBnWOqaZDMoWGRIpgTZMhrTussV83UkkWEFLxylJXkU++ToV/TrSr6mvKGzDYlGbHmO
MDfGEBOoMuTOHjsF/4MMfSX7/LW6lQlcztUA2EqXg6ItWjXZ5AABRfHJU597o+D/+tB/t7KwWcZ6
ZgNkwHpZsZ1aJ6kKiVNvQdKksTYbZDl41oRt05FLOd0FwszZClunjIsxA79jVfex3JfPwdEGah4t
oYoaVGu/xCdqYm56bcaqtmeNoihb8jrtFTnllPmzbCyWKJb96yFs0AyH8FwGHliL72ay71UrbW46
YVdlB66s0xILq3V0s+Lm9QfXTqfxNxvBYOeFA7YXXtgOH0y9NIVDNhBeWVW4Zj3C/ggMlafhrihk
861pJm1ZxyqTTPFAtmFWcyzwLqSItrmvPOSyZP6qjrp3DpJCA6/J/i8ATPpFa0vxfhJi+YBz9G1f
cotnaZlOK4kUm11WdNreJ8LlIezq8qoWynuZ3e2LKtT4ptDl13FSvSYVGZ0z3A0ezFWtQ8cvFP2t
I1UbAgQtdgNC8O+wm7NmmvABNGHUPmekID7zdtFdQcS/VktPXukRmeazBlRMSqW2KW4IlKf+JPwG
tXAe2ICsL5AQleyYS/5JuSYvOuutHRI6bAr/y955LceNZWv6VSbOPSrgTcTMRAzSJ51IiqKkG4Qs
vPd4+vl2qqorCWYTrTp3E3PXFWpycQMb2/zrNwpalF4IGSDoomnoT/oG86R1IABJ2dZYueQuJlh2
wC7TBfaaLdqX7ggM0dZBmydPcY98ojgpKYhMgaI8RZiTCqEFXJTowamL+rof6+EpCXLjqjuJM9KT
UMMQmo0utJNjI3QcVYBXzs7LNfkrHCf1ajjpPlAoiWVKyEHYAVGGVGUbfgyFXCRqtJIrjJ7EGAkj
JyktVJ9SPPY+Jqd++zAOXDT3ECCMVYG0AYkLwpQSc3VImDK5SX6j1UeWoey+lFTqJc03fm322RMi
F7v2sy9+pFhrHLStcDVwSVk1QEAcMgrzGnkviSmtHCOa8ZsJq/QWJQ3OKtIRBgS7iNDZRBgQ4biv
oH4jq9bc1ydJTm4OJLPHhNp8tRtfItfVtg+SNBma2wSxuq6LOFvrZm5fy02uH+PBpGvRYhkN4VBI
grp4qLbgrfF9iWPuXT9W/reqx81XwYzlWRLCoggx0mYSYqNeyI4MIUAyK817zlqVW3gktw6dL7CQ
lUSk1jGVxuhHnMfGdqz19ikU+iaEw/6NJjRPqVA/DcNUX2FzgiQqEeqoEmkMEikUUwYJB25wUlFJ
E00V5NX9x4aLBRpvHNartoWVOQrfdW6k6S4XXuxm3hUc0lSb23JDYBMuVdepoQRXWA/GX2wrF7ZK
+Lrbfd5vezMh0zbH9b1mKwvBdgXtiLKbQHjEd8Itvi3KT3Voy7AOcJKXjUF9zCaUxuRhhUrAoVbl
ONMVwtPTOfl7khiJ1ydiQzleVcIClPaHcAOVLP+bLCxCO0fPYa72ablWByu1XCnRyMTyIgdXUhTx
HRFChYzbIpLPh1od9adamJImYYI/KXlxBC/6SpYdyViWruABhVcy8v9hnZ/MTfuT0WnelZie5icD
1MzwzWfU/kSwZWD4zk5RR0+/Ck7WqfHJRtWqk+jON+3uG8q1vF5NmEK/t+qRAKjB0DPCTVD1oNd3
5OB9ZHtk+ViNlLc3jqSVj0OS2D8Ntvt3QzT0WzTh7eTa3WCrx6DvCnKhvYiAYgzA0aWmPAdnhZ7Y
Olq+J31IZTv0N/gx2qWbNXZlc9NHgXXMuiJELufJY3lN8jCHeOYqYeyn5FaLLsvd6DfWbZt0+kHq
7Emk/k0tR0irJis+Uh/qsWPJsEmjvkv2+0hXIde2nPTwVjKhBjph3r3jTDm+M0TUbGOM9meCS8xj
L9Joc5FLm4WctHKRVdv4wm9a60iWMuTiifOTvvUDIm4RYSfKivw5BOYZm38ZDsbthOUbkfRTQTwu
gq32k2l2JcsgtycM1ywtuq8srTBW7RAVnNBUI19zA9c/D1Us7R3f7A7ov6zn/JTR68nkguUqxrlo
4Cvc2glBdjmsW7chTKnPptLGn9M2jK8QVHpuqgqPJkVHZpkWnI9XEdZnbGI1UBC/pUof1Cwq9/hR
sXxCUN4W+oiVbhXVTxSXd+QL+eUqDozmxtTKbpeUITl9FTJMpCKRxicSVVZ41YXMzGxAiN/4xkQX
c4KCyaQJOcxnqq99mrzGuYbL+C3Eqv12GAk4w7+Jbw1HAmKEZAKbOz7mH3lh9+/JEGvXdYnKwS35
HnY4XARE2pW6i0OdyiFLs2/zmKZ2bfvNQe877y4ijOqzzhr5PW9bfiOaUOe+4XL8OYva7AjhtflR
kEb9LW/1HnTLqcdVmwdlsNTpfgk12wr0MA16mImLjwwoOlfvtF5bYAuH3p5Gam+6wapcNVfCAlff
1tf6FnejFQ7GC42402/9G8N/VXXe3ZTUVnyJyn25sXckHX4x9phG0DbIb5wHMmm2ndut0htlh1h5
1TwNu/Qu3frb6RPmuLtl2uGJbPDWnzNrm0RZhccJf050zTlqzT362t+TaLHGWXyd3pjvwoNz7O80
7GP/g06v6CC8VXzWOVFaTSIbXLn3bmjW7EvMeRu3XkcPv1pEfzZ7/7+88L8U+W13o/+TfPHzL/W5
tPDXj/zlbWT8oRiY9/xLT4i3Kfb11l+BM7rMt/OXo5EtHFHxPUVOgtJPmJ/+LShU5D9w4DKxIOLU
zoHb+S1BoTJrWtORof0E0/fkkaShmHnZsUg9ByCesAW3+Nj+7L8Eq3BjH8JD8txvrWP4cdk6ecaM
elVw1sNtAikl5oOCnVayUlaFW+OuWTmxutCOmRUyidoQRlKGY0KrwiJ21vlp5aDVhilM3cSst5ll
fXaa5h0Bi/u3uz74Sb34xEwK8RKhGclgLgqG4rNCHMq12PMJCuTeYgTvJLlFE2/W1fTA8Y6QglgN
oum6ABFK2OWGhjt+22cHHEZwwSGnhXhpOwyn8oApcR7ftZkBXqrhN8JST/4l5xqWJ5xmOP8Sjx6E
wxM/hBbaNCbtfRtizuqQtLdOWi7QGPBFDxh0ZuswDoYdbWTuW0HYsJ3WobUeMn148PoaOTqRjHsH
HJg0MEmuiaUcnWzfZUlNzEWrfVCMrl7rjTM8RFageCJNIyByxbGMD2lhKXcp9n3kqeTeNYfwMHnf
DYN/ZdeD+ZGzZyaynYfiUZaM4qqrav1Q5Th8KDZkuI1qO353rAD+fxpyZSVrdDZQZ4cSvKjSRvuo
hkr3Bft3p157Ue90LqJ7y1lH8pDtZQHeSnE6fKgEoAsSI+3wfQLlNQXg6/VdR/ONqBPueOFov/cE
OGxx970pW+5NQxim37j6B5ALlSwhOV5Ay0GtHWQBN2NTgAF9Ka5cHLUg4NByu40ERF2ZLdCqcUKu
axJYQM8FoK0KaBsdcX0cBNzdhnaDfT6ppEFmmO81uW8eEgGQZ7HEOAVoHgdq/8mzwENcyVfGtc19
7dqH239XniD3YshSN8QLBRtEidBHjKUA6DsB1UtKFfj4E2I6uKkmvb429aSjm1aN66nK68dIIP8S
z7RyU0crPhVNW2/jTKN1Vop+QZF64A+egKsN0U9oRWeBGWoSglLl+jYUnYcxl7qVJboR3A9tXCJJ
z7lBI5rf5qpJHEqljs4aI818P4i+xig6HN1YtEQ8YhXhqqIDEgFAHOkthx9r0R/RRaekOTVNQjJI
pQ0p7yXwn17VW/xu3qudUt552B88cvKEMR+ITkyD5dI7Q3RnWLqUZwIlA6iMonsTnxo5CJC1w5CO
3rbWzW7txKHziXgVmj941E5kIxTZk64ngPoondKrZLSV+/zUPCKDXcGKNIriI1njwweD7tKmO7Wc
StF9Sk+NqED0pKJTeyoVnSpD9Ky6JksnV5O08IOleP1aF92tvIicXSM6XmOuTd9o1Wg/Bq+Cd1ir
arCup47Trl3loI7dz9rLk08yh8BNPTnG2hStNZ9N4Et66rfhSxC+8y2acNapH4fPKXkMpy5dbxtG
uzdE8y7D0uIqEg29QVXGwVWcnBQDc7AkEV9O94+V0QMCCfTqbpIL2oMaDsY/Y3xR1krRkxlsi06i
75El5HaShE+ZY0f614Gs8OsW89QfVRIUHzg0DkR9KqkiraJQC7807WCvfYhUBzx9+49Vp3XPnVx6
36IawNf2zeBjOk7Bu1gZMos8a5prblUVxdVYmsHoqh1o08qHNv/JaGmLXA1Yj4zr1OZXun4swh/s
LgVgSk2pAZ0L7Gw6knEy1EcyeMBrxCX/ORZd3rXjDbzaOmnzYi3qyJhTTPZVlKNWwOfHamifALRt
rLpNnlQsZmWX7nX5NQzM/juypXxta5H+EMl9/Ig9cE3cTpL70DEBba5lKZ2eZVoat3GtNN3KJ5pF
NMY8LLF0s7TeWSS1KtxtB7rkg4yJQ62U0bUWNKDXUTwasGBKU9pMhmGsHd37oucTIfWO9J4jg7nm
MpXSW8uaI1a5+mHAtqVamZg/vE8wobYXBKqzDV7sTlgPWCiWkGvigDijJLR5Z4xY++LcRpqMyzby
uRraw9t74MUaSIZkodi0kMy9PESUhDIEWJdASA+8FYIPoKjd2xXEb/j7GHvaY7Fc+LvCjJJZJnk7
1Fgmu1L2CW7FtTZkbqs3KzkFNg/shaPD0nhmhMxRNUgYF9Ua7doqnxXz+e3RvOaS8U7+Ho0xO3SB
Dtud4fP7zYHkdN33n/MA14ape666ZjdoPqauWbVQdGFQxuwawn5uTlolXpLVhnT6YX3X4cJEeH3m
ejmw2W0jCCK4Llh4E0QG/by4Nko43lG18HqWqmgvp1vjpVUejFSRm/pGYTmLHRrR+f3bL2mpyuzD
sYFOSy+kyqS8q7SDFtzEyZKSaWkiiL/hjJ0UODoGExJ+YMG1epQ35X3or3ISDt0QS9EOJYS2sr8G
g2t/9UmjfXt8S/NhxsrCejvv0o7aOHlv4th2g0xbuIkvPULxVZ8NT9V7LSoSHqFudW4fPBYtykh5
SUV7QZf5ctbNFoci1uV00hkJ9nE7+FSYeSIGggqgQ6JOateERkcQ/XppmThdId5YlUTa6Pn4okKr
horwL7c+NuvoXae65W3wsb9FiXTU30dQ2h+zW8/G631tLEgcFh7t/N5WJVKDAzylw7ozv/f4fR0c
hdOUm/pOuzBTLteyOO4hTRB31pfD7IbWkhKLWooyuFWPVtPIXFO7e3s+XqxCwoYi/GBRzoh/P5ss
modDQl5Da8VXq0PVRsigpy8N5SUg9ec+clZkPunpVremBisKqlwD8lbtiFLcK5peH0COF7beyyNi
70Wnp2OdPVun/EbqSGWmWDp1V2G0Kzg/KJa+8JFdXEPMv6vM1ilAerX2B56bgtV4F9DXlFvb9fED
08NsIzvkkcZLemtVbBavZv5Z0dnLImYh16WWovIut1fFYbp2tjivD+hc+yfiEdbFFx8ofAXlAlp/
uA76g7TgdnGBPMtnf/Y3zN5lwPLclBV/Q7cN3vU/nW/5A5S/tfrOfoyQUbjj+2q3qHVcGvjsWyhJ
eU0q0tI4dEfOIWgbuVgNOPjisIj1mzKVxU2fqeamMGX/AGYArK7K4cGWh27/+9+LLfxTDFtHCWvO
XkEpt5ETpKx6QLqwL9JVm2W7hODZt8tc+mLOy8yeskUwQ2lq4DVy37oa9/dOdGu8p2SQF5aZi8vp
eanZs8WkliiInBGRH9i5yTtsYTZJvFKu0DJsxo+Osc3fRRtnHVeu+vD2KC99quelZ1uI1tuekZeU
DouKsoq2LarOcGsCTN4udGnXPS802zJ0O1RogPE4Yfd+HiU0TXaysJAulJinsFtKYvXk+bAdOtZz
2PeHYIieTqP4LZz3rviRPTbVjx/NzZfif4of/ZYXYxX6QfO/X/4nDmd//mZhyvbiPzYZYQjjPTfK
8eEHdzF+9JfsUfw//9N//B8/Tr/l/Vj8+F//9eV7GoJu1fjrfGvO4VhN1sSZ998b1D/+qPyw+HHh
Z/7CcM0/SM42sQjD3kIhnokn/7c/vaqDy8JrU5AjWyafyV9orvMHolPhAHeyf/tlHfeXPZyi/IFv
nYHJGZlVssru+lv2cLPVib8Li3xhko8unLBvAVmf76GFykU/NToSWY/9tGpX4yp9SNbEQ0ab+JTK
Z6xiQEDkf3CxtzZy4vL57JG9+7UFvDAwE3eX851BIdlckRXwaeHk/8qKg6Cb2o7tFgbsATa20DMY
G+4byk246GUz3/nmpcSHcHZiKK0BXCvNBXphvsOMeQvptlh1dCmd3HpPAstVXarD0iqlvh4gOXXK
yUwFfak2e8a0hXEAFgMUYlvo9VhsX0FQ2Ggr0uri1WAtrBgYmLxdURd/0dk49WwCqwQcdlP8MN83
0EO2E57Ra7Wox003TvFm9Ktwl1mNvIqI93yHx278yYblvMrLpNuUaeFs7aYZDtIYFlelNKaRK01p
/JV4oNHGtVvVpMNYWTpRUxLhUmSRRPHDlIxkhoV1X0rX3eCU5gZApi7xC0pB7Svw4q8RocIrA/PV
WweUCFZG23Y/sPWvyKDs2+ZRjUs8Z3w44co9tkNd9SmtJgVI19PCona9OCPJRlbCbLzLkpR1Pa3k
8iE9wSCWQET8sR8CFHRxsh7bNrupMKG9H6LOhHgCnkJ79dmuoGBy/vFIrxXQi36CYRqByHCk0x5N
TxLctBNkYwj0Zhj6nk5kKRmTqwcGd0dFYD31YIzPksB/khMUlCmT/q0IKyd1HYEVEWJAJ1op+++p
QJJgLQIq2QJfgs8E1OSXoE51kJYWEtfSv8pOsFRzgqgM1XPey0meP6SW0lYQVkGy0hq76NWIH1O5
t09gV3YCvpwTCEacGYBYK9UkaKcdAnIIr+pU3cBRbT5pJyhtOsFqaD90cLZo9G4M5Id7KNLpKlRk
HEc6hbmgJsUNLtpptcah3V6bA3AJgn6PZLQheYc+fdyPKnwJvFq7NTrhFHcDVB4Y5ReArJCgVCBP
CBC3bQ1l1O7I6dmoBca4QIHpmgVH3vtpon2C5JHuIGkQiJ5JESEBUPdyuEISRK1VZakYeGVtUT1O
fVr7D7nW0kpXdT92VkTiqhvDrjgrTaq9ksHV8BKp6mPIboPVeNgG20BKxkdL7prn0rNoJ6dpvUqK
sF6XHiFvTVfQaBmwqofUVWbpUY2HVvoK/yu7ceJSFslGBnySNmxuA1WCASZXnfrYTXk1rrD79d7X
pTM9aJnhfNQmY3wP9cD+NLCYbaCSYGXdpvaHUJIwjcEJ0F/1Si+/TxWeBBCgdcDLq7weMlm+tYu4
/OA47fjZN8bkeyR76O0zu7nF5927CxMCjmB3KJA9IQqYWyxlo3uvG4PblHSrL3Y7xNd+Fil3PmDN
ZwiI1T1CmWod4hd2E4RSvbeGClavMwSraeyLfTdliLrj2No2xkTAVOHL93JhQJ7GxVLkKZBYZuHe
vIeQXMIE6fIrlaYHHuw6pqGWMW2NPDdXU5kSkD5Z9JgU8IfEgXKQlM53P4arQ1KXvpHtTAI0L4ng
QUB2b5ewJ8ymjHZepHZ7S+qtvdHX6hfD63Bs7oOU5pI5HqA/+4fCzCt4Qz5mC5bhb6JUi/dml3t7
Un7w1UpC8gUcE55ZWNpw3nInH1eVZgR7y6img0Oc197uqnwPno0VEbqlYxjV6bZMw25LWIn84e0t
7NV6y+WTtqqN0yodPZtt/eV66w1lXSodBjJmV23NrLzLVftRTtSjwHPHLMMuXP2Ujfpt2L73U9kt
jUMpN27lvzP5EvXeWntAAVn2qMRXgUM+eOWRSXYdxA+JBXfQFAFYq9b5nPbytqpYiuydJ9MksIxV
jU8aiQirnK5eLD+G1rCTA2njaHdNraybWluZwTs77/Cmt9ci8MEZ76HILJz5XzuOYFwhTiOcWBTw
XGd2EtfY3/vRYI8TDjMRPBZjI9TM+trEWWgiqRmjgkVRurgOn58ceOwvis42VsnuPDskRR4xZPLe
RE+0nvZ82vRmNkIbvmyk8+pq86KgMVdfemmO/i7mPWsTrIxUOtjShzHorpNGXr89pRYeKA2dl1Mq
SwASC4exCW24uUrWQbmxVum1slLd+FGJFs9G6vyYIp4m8xeCHddDi5Phy4rlQBKl6XEU7FfSXQ/B
bFwNawjcq5R5vR63Dh0BfYWaac0SoW3GvQJqtVpWqIs687d6/nfM7o8icMtSA+z/jf6Rxt77yHiC
+PDzHzzf8yqzCavXRFWM0mm0wzqUDLxPpr0YZjo5W59Dr782fmHd/0/fgQiP4qv791cg90sQfjm/
AP36gb/uPxYW2NBSyOjCJI5eEnPuz/uPbv5h0v1B88pyiQW2+Jb+uv8Q4itifR1bxhNEIHt82P+6
/xDQxRLLr+SfHUP83F83wD8vG2/ZY88uBExyvCYJ6JI5lpv8ibOFO5O0DCoux0sMVsOb1vOtDw4m
XTdm3IwkRUrRLolr/Z2t4zpz9pj+/EvOrz2zWS4qi3lsECAni0Sl2fzjvI2HvI3jqzp9HrxPJkAp
ws2lZXmpymx8lh6zhJgCS6/c+BYBxzZZY9S70WAirsoDOPfOWS9hfXOc7TQ24bGp2jhiCx+ZlytJ
7wnFYkHV8b5bT+t+J3O5W3duuR5+asdgn7B4GN/ffp7z5etV0dkDhXmKA7JEj3fctRtji1mT7Hb1
ytPc8LO5HgAWiS7atNfSsbmX99ENCZAQUhaW7dkGMf8jTijo2cVrRHNQBCJAtPeTvQZfNYeGa9Vf
6UUuVLr8kA0oYrosa1wqxc3+rBRUW7sjUpRSK+/ePg6H8Ng9N9jO2HceZljVDTHAS+ZMl6YTbch/
1RQb8llN34A4ncbkLKhcIknUIjmZ8zupvpzhfi2W/9ai6nIpdiKE8Vj3ibzu81KWWdDoSplDsfxZ
Mu7q4VkGQ317zsz7QL9eF1oQGwd+RE/O7BlqvpeYScvrEnZiNLtrfKzTp3orO26IDHxnHe1tf1V8
S3/Xoe1UGcN4FkANVIg++8vhKfGY59Lpw4ToOsHrFOxOa2O6zi7Z+Nsl6PvCvKSlD6SEEwgM2/nx
bEgsk9QXBlrpOGvpRHHa8C3k9yH6v4VnOoNzxMjOSulzH9+015giMLRdWtKrjlnp74ydtil2we7t
SvOWApbSGCYQnoARvaywkM+eoV8FAWJPqGPc28mL/aZiv0FIzU18Y363Pl+TEnY9Xo+H7kl9TnY9
n+TC9JltHjSFdJA4gk41/GpVZZ56iODPU7WwNd2Ca4U37TTjK74Vrj1CererVWcu9S/EnD8/Gf0q
iGG3w9Bfk6NrK3e6Ei6eq+aPJbdjUrAOOQlBuVW5OXRIP7LJqUp2md0dp77bObWzRWnhxnSUwkI/
pPWzNXxB74FqIFvAkE/v9Y0/bs6hNr2atnDOH9di/uCSsrcqj/XTV3g56SaAQa3edT8jImc+DJt8
ndyLHMrgZlzq9F98JyYGeooMhVw1Z7tABXW5UrUG7XB98BR7x+eNAGJc2bW0ovnvqmg4356Gc0Ls
r2lwVnI2DdWctJ0wpaR+4wMTEP10C3gW0SV3CQGcVvVBXSexuxhSeWkynJWdLZD+ZFugUsy+BEZI
F34ioXOdq18n31oY4GztEOODFotxKAsVLm1z7olT26XUOK3lRlx8JH/iMlpt+ukqcT68/STFu5nN
IAjMNFOBaXFCEdTn8yU/G0vFQtRn0f2u/IdODoVwOFobio8EPEmiR7m2b98uqV8oaXAMg43LrfVV
wzWU4CWGPZEoaEPuw4i4bnNhUK8nJIm1KqdL9mjLlOXZFkP2is+CnJouLM+MJGdjj6TyU25Ox9rs
nkLV3mPvuH97VK8fJDWpZuEk6cD5nj3IDiJz4cOmc/HOeIpK82gF4Q2k3WNol7eyHX9/u9zrh/iy
nJhAZ6cCo9XacOgTTKWgvk1Oii3Ab/bFFVxbZBoogOgnu+7ZXCf2kQZKWUJhLuwb04rgaGL4DF6f
LOxeF4YCtR2oHkAeRMeaH3AGw87wZKGP56lPuR4fSKNbMEtdKiH+/expxUBEIhrEcJkyvRub+DYF
ybe338jrT5YFEGIEXxFMc/jRL2skXpolhZoYrh348jrUsHgOzWvd4jjlTPKSfOZVNfZ8k1sUZ1DN
AtSePzT87XqcC1TXLPvb1suRKhr5TiJHcSM1mrSwHL16frjzqQqRevgSkaI0/6BaJwlUJ5CJwm0n
sjs/pPYSCUlT56vCrIT497NXFPaaBr9aGJwczV1x0FfaHoAcJUy4ybbZu2wb3zu3+XHa29favY1f
dHU/bqF1u+pV9qTe+uAJ/wAXUQy8Am0kCuLQiCfTbGuzsCRocdggvBCFWBwnD0r6Hdtybuf/ur5f
uJe+8gdUDAP5AyZfpq6zNAqVyfng61GrlTZNercc+/YaiySrce3cAzefTONB9fLMLRMbK5VaJqJ0
yJUNva3sNswKezXZ4dI94PX2yt8DUmCAtiHAeyWWyPQ45X7ARdlwAX1z1wSR8g7Fps9ddZvidekc
Fj0SX8+xlzVnW7pmBflU9tQkk3D4hhXRtt35R2sDQcvY+e+ifXDMf3fNFsPkmmNjawvleA4hJ0rf
6+gA0EGAriXGj87DAqv76AwRpMVq8/ZLfnWQfFlsvqV3jdqkkUcxlERHL8lw6onfS3RjlMj6aUvN
vUFnZwis8re/3ReDNGabYUUedGHXAvRw4u1gyKtxkYm7NLTZt6tPUjulJUPLah39YDscBzrg7iAV
13VbcA7W848VEYhulCxtu68wW/HpsEvpqooslNvk/NMpG0kJNXwfhHpxwgU2Wksr+NorcamTDubC
4WV2RabSy3KzBWFs06CuTZ6mQ4OezOs1sdaunAULk2VxWPOvIRyxlyAzzm22/UYDQRquwhtro7vY
NW2zp6W76sWP7+wpzjavMuTfupRy0fQcaw+18vXtyb/w+0/qy7PVPSN/HLsxfv/gx1dT0HxWZRbU
t2tcXrX+HsQcCMISYupw+qE3s80O4YO+8Tc0UI2NnLuCStGjqdxrh/9m0dncL502qkeLCVGt7fth
ra39TXNF+36dcwWhh7xXFjili8Ocbf0eIdhDZDJMQsYSV7QLQjQyLu6BrrKq36tX0vo3Mag/Zz3N
NgAbFcrIbA3p8oRw8IJB4oSwHcP7Gu6ckT2+/ShfnaDFpwUubYuzOyeN2Qla7tIwzPAQdCPPhAbs
JRu80XYGGiktsbCGLFAdvV3x4qw8qzhbO4rKjC2nlTpsEEysjRHOXCOpt96/XeXiknFWZbZkpCW8
BaNiXFpxTw44biG5KysLp8+LRQwQEfB7IfCYvaESymOsC2QyVA4cpFY+fiDhuPoHIzkrMpt5fu/1
aDU9lNk+/amkTcl37nRzU9pDv7AALo1HvLqzBSPWawJsYQ24ucaa51WuD1g/+Usz4OLOdTYi8Wec
lfGqNCK/mTKFAcJTEgKPBbtpfiNaAc+ur3nxKBVLh+nLH7CpEannEFklCxbaedFS9pOgbm3Ik9fV
1r81jxnm8ub3bkUgykG+Xha3X5znZwVnMzAyoH+UQNfuqI2QkuJrBwfLfzA1zkrM9itzqiB3TJSo
B+vWiOxjbMO6MpfkwnME/tdKRCKhyX2Ra6k2m4JjYEA5ScWzC10hxsi2XBmcTbu1djWZCfk2Xjvr
JdTz37yxv6vOZmMXlhA1QPjotFcH+Wna56tw519z2T9U96Jiu4RzLg50NjNlte9SrA3FJFE+qizt
0Gu3ols6HSHqTdNKvu52xc5e+O4WhzqbnHhGFnh4nIaqbbW1shc4YkkqknAjwAhi19//9syxUbQD
nJCHiB/abOXSgtEatRI3E7sNdqYp7YtE3+e6//PtMpcG5nCdAZHXbU3lf7786tQxr6xSNMiy64Gc
ia22tzF0c7Fxg/3ur8rMzRZDAy5saS9qzuZNNIUTdrjF6EaO7WduXYQejoryYBSHUE+cpyntSwer
0kazF7Y2RXxwL4A9SKYkGhMwyfWGj2U2f9ohHwMlY7jtqllj3bdSS/xioHpmUETsQ78lG97Zmdt4
m9z0i60W8dLeqj6bRRNqz8FS4xGXNCfBsXVK0UeRIjYqu45unb8CSMPvrR8cTVpNpoKBa903xdVQ
Wn7jKmEamr+/dwHLEcZMW9zQ0Fm+fP0SdIPe9BsErnWyqpRvCXJOLVq6xYqnOh+3IsIFsDMQffTZ
SuthLAb1qYTO1Y72SlJLY4M5jbSxHHXavj2hL80tsEZSA3WkOPb8TMaLNzAfSvhuwiDZQLuQP+bo
ZnY2brwuNoA1uuPO3L1d9MJOAh7IXYulHi70PDqk0GXJlkVRc4iOsWmt00FZmrnixPzqGZ7VmG0l
Bu0yx4mxGbKkeJ2pwQ+jjY9eXT1xS4FT1t6EZfTcFSWZmFa3iZUgEzmu5cJIxQx966+YzRc4XYqS
FemIj9W4m0oNO+P04MvQmOWP/+CZYvYJ0o/Rqj2H4Ed8muLEEIvE+AP5p0to2sJUufjWEBbL9M0s
AKb5Ehv6Uj4MVNA54fh0WSXuRW8P4tLEB9HH70+hWa3Om504W0v2KPG4JsN3LfVJgstkyl//e0Vm
MyNMkiGXFWZG6T1H+Y3lq26Dv+DbRS59V9i6WDiu0ObnIvJyoZDVss2sAtJegkWkotxige3W0ndr
atl1nc3bxS49Ng17QCxkDFlR5lfWBGO2Se75njzS4kPbwRnge9j/fLvIpdd/XkR8cGeH3JqQZ80W
RSYvxfg4XffF7/YK2Gx4WhCIHPof6nwKtzkO8bJGhSGoVwYGgo3eHlQupf9gIEgWgEjRTbCKvxxI
U+Cl0scmXgqhd1TsZpvJS82ISy8ELMkCh1VNQtdnn0oz+VUkV+TtakF8Z4fjMfcQSPhmb67fHsvr
QrT1gJQ1uH9EsM4LJU3cBCjU2I964y6T26corYlv0x7/QRm8vfAbg73lzCeYPfle7Vl8l02QHLGh
2Jc2e36aLLTJL47mrMxsisGSJu/RoUxVVt9hkm1au703I2uh4f36UMNDo6EHKm/SG533WBC5daYs
FuW6CT6GVvTB1ILvfltujTjOXM3hGqD/du+Igmc1HcG9OPt6Rj/ohqLhRRXlSL85SCZsMMyFD+j1
biOKmA5TAU0ty8HLInZQ1SPmmawDDUd7q86PA74rlTIQSOQUv71WU8wi+UvhM8Jec7a1ZYBHBk4m
bOIGIG1irL0p2HjtAk71etWhCkdQywBdp87sYy1COTaxJGVNAJW7c4omvZqGtl/Ypi8ApcxtWlMK
c5wb4fzJcZttOmnQeq5m+bQytuFRBByZ39pr7AP/g1zPOX+JaqIgi5BgXZJUq81eFcYmeKqrwDn0
RpprZZ1hkE9UVuM2GxSDHBRuhWyr3L/9IV94nC/Kin8/m4bIyH2p9CmrVoRsjESBQXd5u8SFSSj6
XajSRHv+FYYkFY1WSJoO5hx/zuwfYWPvCuUO94vD23UuDkVVFVXHTBYWz2z+dSpmnk3EKwv04Dop
hNvMkuj/4lD+LjEnxhgtBuKYh9Lrxc3JcHAGKh99XKSczF+/PZjXxwWmgw4BnxMxZK/T/Dx7L/IQ
OvJooKlWx2anDsZDkhpYaFZb3GbWVhZv3y534V73st5sHhTVWNmVz21qLAlS4HrXh4q2DhO8h1EW
YVpDsHXbXst0u++7nljBjdlNT3brreK8+qqb9QcnxqfXjYIhfsaVvqjXudLmEWKkXv4SJ1Jm/5PX
ffaEZmtbVvqZGWJJ7ep27mptg0HUgkPHaRd7eVh/+VDEdDh7CWpsZHmkUmL4Jn3DX0khqym7GUj5
NQQej8WEsnKOEZ7uG0JGcGMnEUK+Kp+lBZ7BBZDh5R8yW/QSa7SyUoxVSDLkDdGz9/FOWGkisb9S
r5zDUt/88nKk87GqcHi4ks2WI2IQCbFoqai1rmiA1avyCY/7bt+tyuvmS7TPt9VNsltqnV7Y8Jn2
f5edTcMSaqNXjJQ1vcJNynJlVXgHF0uH8Vdq89Nqe1ZnNnmGQvKJJvrzgUpusTXtDfoxkaGM6/9m
PAw3kO0S/z/J5BSHllezii2S7GY8mTi1vJxVdaib2jhC6T0lnx9iWotEX65SwS27X/IsEL/sVTGS
wWVbRmADkP+ymJqWkycTV0PzqjnUu3jXbwmXWU7Iuzioszqzk1rmDRjnOtQR/VLSUdbNV4sNk7b+
VlornxZWq4tL/Vm12ewkSYgQqppqQlHjfIw+VZ9CAt3bbbeRdnK9rpYBzNfQE58ggAhPUbFER/jl
g5R1L0/thJLJAcPuG8zWV/022Gf3/0EO3VKt2cMcdH/okciJ4cmr4ru2lwTL/6G69xelQhc/uLNh
zZ5kPUiGp0biSdrfjOlb18aubn5eeF2XinAi5BQgHEdBSl8+u8bOZAvw99fkMOho/tRJBl/TnVjb
d2Z1L4Tp0dPiR35plpyXnX3kWdZ1UZ//X9Kuazly5Nh+ESLggXqFb092c+heEHRT8B4F8/X3gHMl
NjG4hO5KEStpYzcmOwtZWWnPgVj9gJ0yDLJirMkcvWlfOyYbwQZzurPKeLoUIiDzVYBK+TlJPPt2
NAHcORaNEceddFdyUBkBYTeiuOh+rAxsME4y3ezXai9h6QJey519SHBUoa4E9gRcQN4EUigU5fBE
aa5o8d7/rj/9nxP9i8/DtbTZF5WTJknlGtL8gw7GFSN4Em3Jy13/Tt0PjoDnELnUBGlsrpjS0tXA
bA0CZB2TRIA7+G5KyqDJXR9zndFuR0dzStffB8cJZoZbvRqL5nMlauaniQ4syWhCSaQStcHWhlno
zF5RZyHzxLD5v9RBMfW7Oj1fJsCD/XRkFpYtnzBncolCR0ox0W8MgtGbvT3t51Gw9ZH71dOcjGL+
OlyLnzm1vBKYj00bhMwbBeVrPBC+JRzFkwJ4bODr7f7/DX/1m7qzyyHpscZlwiRvwgqkWNYIVYAF
rFFrLgXP12rN7kIsi0VWBhADYiWuf0vkwOSBj5Pr2wQz7Cuf8GeLxFbG90+opBqX+gxmUitGAY7t
3BXOwf3E543sd81eJnv46YPNXFoh/steog3bJJfUfFPQbAGpm7Wi1aI7uTLMWegbYhMchQloNchO
sSlA8BubzeD15kQhHzrZWvd6+uE/KTaLcOWxaAFjj4sgT3C+RQ4M4PE2K8PVwHZN0MyBgNJokH0f
ivXsogIhHnTUG1y38Vy+qaBRwaaLhUnEVd7Vn50J6hffrSQRm1gKARtrFPpoMPIAroqVT7b48Hx9
sU8a3atkJei5Euw2kFDxmC4QLCAtWK2v201PV4bVlnVBe0jRPxczZkZYyn3eJiFyRVF5VIXQyOQV
Acuq6FPmgWlRbBF8Pyx/UBN4XkTnFQdUszw36hGwCwkY3ehmxc7XRE26Xp0aCVq+GEW4Cv05RH/r
yBmAzHH1O2K+lY9YlHZzK76sPZ/LB/il3+wApSDl5SaYshxAGBd5Y2spW7GGhUb/5Gq/ZMwusFAN
gFae7Bz7TG68q07CjnnUBTGSI1rqTvS6B7JSrV2YN/4uc3aJQ07GdgngID7TVMEKbRVDjBtmY4d/
Wz7ka1nxspv/UnF2lYdYbJOOQJxwQmU9A//QcVqKpc8ans/GKB9rsNmitgpXHDqrHnLZ739Jn93o
otUoAPcgfXLFmYMtfuttyuHy09qruRxtfX1LeRYlYGdHyYcQ9gLIC/TdN4IX/gIHLvg4LWbzyHao
o2yG3aqKy+HBv1Wcz1BkgFX3g6kINSV1/EvOwJ8BDlgkyLmE6VRjPeZaTMyvzHYOd0TrDhdyMqEC
aBfbGlCeYHvkzvRDvkFleXj0Dd4ItlJkjQir3Z+dweK1FFFy09AuxSruPBpiBGAq4FQyuu5Mo1fC
1irkawJm4Q/JiRYoARISjqBBA2TtmBYr4chkdX+9o1c6zFxnz+kcSRhEMGcK55jXOZz7H+T7i8/o
lZxJ1Su/yfcEQNtTSjelqFN5COijyWnCrSVuZPya+JTWg5JFZ30ldOY3k6LHjJYMoT0xKpTIg7cQ
+4jElNwauEVOZg+7+rX21nBDF8tv6pXcmS8FRhMQu1PIrVBu0EJsQaYuyFitbh95EzpJYq7lrouu
7UrizJMybIfSuIEpYh4hQgeKvuUJGKKEVHUBCuUpoGn82fZXdZw500ZTqSxMH5TfiqZqCh45qplT
O709ZedBibfYSB5XhC5GmVdqznxoVggcSTkIld1eNDDkjC5Lim1favaH/yB5XLkc8xAJW5EEg9w4
VViLSfhjBhLe/ejFJqgpo70f73s3BNSy6Hb3fmNQa7U4sBi+f+krzDwMRRxTlpOHCTbMAiG1xx0l
l2xTZ22jdLF/dWWyn0/11f2sQnHskwgny9Vb30V9E8uXZ3Wfh0a3b57LAL57VbuV6znvWaiAhhul
yYRKO9lUmLE912YOLGtQTLzxb8FRtGKHX1tpXQ460DbDliRW19C3/O6JMM+IPZQMUpkjOYHZ/qJ2
asoX0cmdmjdWU+ZlH/5vcXOAzZ6rG5774/g6O3vSdkC+RW7UOQrAy6wYrUHgb/18TT6bjX879S+Z
M7MBYmjW5SFUrLGzUd+CS9sebL6G/fifZcjmXvo93dLJYkXA3uqndlMdyDrm9WLM83XWEwbMtdeP
K9Z3gDqZ7muzqS5AoDL7bbuJtmSzetDLvuFL6dlLFo//UroDkiVeGCNxUrfyNAAQxKe1p3/5OfsS
NnvOmiGVSDGVCn11V2q6GdZPUfj+82dcvh5YCgNQDtBw5tiRAsdA6DFM4SrIdBpiEXYQNLuI1xZW
luSg+iijzS4CsGUexnBlVXNynmCuHdQlqXyLRo7jM8xGcuefFVq6CkC7AcUNRt0xpzO7ea0cNZoY
opGRaZ6UjlYlr/VbFyPfKxHz7TYa9XIIqsE/jS/BKs1AN8D/PLZOssPcHNZv4EwZYm8k1WsliRX1
5htufsKURu0gG+yFLoaXQbz6T4pHItBfARsrahPSwczuKhJWcpfzUxIReuxC0cSIN7LjP6xX+pcc
JWTBR07MYgCNnnkRpdWksmjHqYMReuEUy6sWMqQJhQxgodQidz+bx1JP+ZvAmbcYs0grJW2YNopa
eypJy8E2vAWcgoD87FVwZUf0dFB8NlYs2ulq2rRwD0QBG9Mg5hKIosxbX6Ec6RHmyqAvo2+K7oNJ
86z5zTuYD1YaxUtmClEgG5sGzjEsMgvX8ghEvJWEKQoAB1oVr51JhoVeHuQ/vBRvMhFD4SR5qgSQ
ToWKp0bRXRInj3WMpUKM1ra6fOxk9vHz8S+YL3arsTsu4gAwQjkLloPWF6qyhfrF0Dtd5z/7Rfn2
s4ilKAPzFkBO+ZzTw1DO9/egD0qea0OY1PQgCXsBLQeNx3uPxrQt7njf/Ad7cYhqQMNGBIJvCx/3
XeLIB0Riev1nhXjc+9RMHGIrt+HdeC/ucycD47exouXiSUoY7gYLAhqp8zQ4ilpwJA+Q2ZnZpto0
NyEijMJONxLUVL1/VCyEkl8CZxenVYIxLUYI5MXC0LpfIhY1ftZp4b0TBQWkdZoG3425x+/HKJBS
CohS4cOxl7jTHipQKVV+7/0sZSHenrB0IAnUQ6COmJlHSTGWJpAJ1QceR9k1XgyYMnG3Nh2/bIZX
cma5SyDmrRqAHNZQD6MjAjgIBFJmZY/mBMu8HuguOpYrcbN3TwVlehGpDD0ohbdYhzZ+Fluj+Bis
PbCfyFizwO/6APVZ4Qe4ciQdC0hijyjA2C0aihNJY+xOIFPqXedI28ESjVq017vQiybypeX8uSBx
zI1DD9lFmZ8YqYEcWWCL3GdSaP5sJosv05Wd6DN71+uyFUv0wRBWQkHBCBz9vbAHC2kgtksssnqj
J/P+6Vxn5s+PNJVpCd1qW8CJ1i7ewpsJWU5DLgb01bXUaNGDXJ3l9M+vsrFISICt3EHBfrwBHzxW
2Nc2Dte+1swv8nwSgNoJGkVFfUr4xKkj8T0horPyqaYr+9PJTXfjShOgKmIet4EchVotnH7oJUBq
RdRiMnwwsEQ0U7XX7l5Xi5FrZzhzJoFU+imAM/40uEdLMJKLjr467xiqB0SylSd9afbr29Wb+ZSe
FbowNPhknVntub0I8JAJBEA7xlhRbQxg82EmszKxVbnNrc4TNuVKeXtZX7xwAjZxVLSIv590LwmA
74B3MeIeKF9Crp7Lqrr7+XP+jfSFcBCcO8Agw4wrQJNmWkpt6cegzeyM8QTPaaYgkreZx/GGsAND
qAmkkD3AW0Gg1O6kj+qgmOCkXC8cLBvV16+YOVS+08bCh664jr6bbumue25lo/BSl5m8kz4N+/4+
twBVHqyZ87Ij+LfkOYCA1vm8Gk2OINgADdup3dQcFAQwgJvwYscHruTKiS/f0y+BsyC8HfixViav
Cs54M27e9SZ0gU/082f9Px7ELykzhyrrLPDBOzQVLDPRaI+o5pkAtXMxE4s54gBM1CsCpz/wb7fw
JXDmUGs57Lg+/98vCIaOLSgSpwqpYFeu1lj/oDyKnAmrFBrgVjEhO92dKy+k58B8yAYJoxk5f0yK
0qlz8dT6mWJVQ+PEXO6u6LdooVcCZ5eRb/swDzgIFMExARzU4LEIjPYWU+GgO9Jupa1gN7fSROK9
tjk7qfLXyerACARCIaCx5llMm4Zjnk0D2hl2h6gqGHm2tn8vLMqY0F2B+6SCQWTm1IsROP0An/rz
/mYlHHrzMH093pI+ADI5reeuNe8W/SsQGbA4iyF+HawZ3z9hLEVS6AN7G2U74Q1oJDveFbchKJzA
+LAfd741nGLZqjDPh2G+1IieVwEvFoqx4vUvmPk+udeVvlKQnk7FrHSb4w2T3MBLT6vx6dL5Xkua
+TchrWUtjz7TpOc/EKFQ0lCOoDIFmkzysRZuLH7QL4HifKxIHephoDpUm+KbtDIzlM6mrKzGqvkG
Y2/W8LDqApZcKbpmWJ5HbQv/M/M5EddFjO8+ZfYW1hewD5y6oLk3lC1zw8vaA70YNEKYCpgyYHdi
3Oe7AXUkR0+Gm95H8JffTbWh8LmnmJiaYInBQ7BaUp9uwfwmAk8deac2LXrPE+qIcRrISbD6XDnK
Rb/VHmUT9SgHSK+tUVQ43Wmwllr908++Z9F4rsTOLqccyDIYXHGuZSbWmzgNkW9gJWllBWppXgA1
PAAbolggE31ewogSdSQ+BWhJYzErPwP2EsxBpUFtBFmI7GoBRSLrP3g5lszmWu7sFupc21QZyPKM
blRqRyTVAEDKQHUDmadOCpIzLBpQ/6bM+9qI9Fa1UHBoWiPrWt9r8yoziVpna2HB0istaXBLqNOi
NDd3iFkQEE4Igg4JZXlPve7QqmZ06TGMgrV+xew/tI/hVXv/+UOvCZ15RInkakUGCG34SztgDAXz
qixcI8xcMqdr1WbnrcQtF9McUmSugJNttPrAwoyef9ZlWYqMAg2wbYFcOYsHJJ8pet5SBCB9ttPF
IADObbKmymKYI+kyFu+BiIol/PmJNXwwgF8IYcAL90YpMJ+pXe2YmRn5pmb/AW7fkgu4Fjg7vFxv
RFlgEMgi1LvIM6vvmyS2WLFyfIumACz7CcpFAHD27PiSNor1Mog6Q6Oupo5AY7zTBMX4B99oooWe
YByQA8wcqFB3wphOwOZxEbhjw+1rNb/8LGJZjy8RszehVoCBo07GxnG6xXWVJ4Cn3KhbSVzRZfHD
XOkyO7C0a9QazgKCRGqIILsq+22CukHitytp2bLRXYmaTP8q9kSUWUgqg6japl6GlrV21gHZMjjt
Jtgqm2rNypdUA5mHIqKGjf/o0xlfy6tSLpK1Hhl3K1lgu7WS0N9r7WuJN+f//7Uwt45OBN5w7NDN
qk1DyxSm+AhT1C41ikI1aZw7fqmuedelYBpGh7AEdXnAWcwMT1aznFaxAufwmN4ngMkKjRqTPreY
F7O6N7BGT0g09+Q+dqizFncuhg1TzotN74lrdr7rq6rS2Ao9thHpUf49Qd+E6N1yFZLcT54Q6+cj
XeyBXImbr/mOAldP8N9wt7cxMBge1S3a/laJRRxwwW+52+Qc3yXnxM7cf1I/uJY8O2Umh7TJIygq
F9QYq9jIo5WYYcnJX0uY3e6iBdiaXkJCKqYbABUfejaslGHWRMzu9RBkiRCLECFlpVGyXSSsXefp
GOZR3bUSs+tMqZrChU8S0KQabPB/buWbaagarAvuz8aw5A2vRc1uctk2YRER2AIdSk/tay/EyAmT
tf9WpcmjXHmMxK/auJ9UqrBTIGPR5g9wv+4Et6tR/+Jd/rpO8yc4Q7+x6EskxlOZbOA9wTeKBj0Z
35oYjqKXwYo8tXbBgXZYW21bs43ZY5xoZU2Cz33fWjWl+l4Andh/98FmeVsZhgWI/KAcVtsNXwYz
FxRaw7BcsgoMA2CjZQIH+atdjywtG4Ia/l2tJZDniaYc8qYfr+HfLIpRMEyNsAKYtPMmlq7EXCWp
SJf6rjxkUelKXPmYU9H++cgWW6ETSBCwyrE3/xfGbx6HfT0StB1lt9oQR9mB90q3CjRjMozW9+6w
A6TCeg1xUb0rsTNjALFhStBvxTWWyk0ma5bKMZvGa6O4i2WLa/VmJlGlhRzz3Kd66VHC3mZqpECP
BguePTWc+H12pCgKd15stTfqbn3BbMnqMSpAgAaOkowyLwuDslIf8xQ/ACQav1SpuIhKsfJAL58l
KGulCcHlr93zJsV4LEvhpzglcRQlOrKGbWgjrI0cTs577no1cKD/S87M9WasFTF6D1Wm7nH33GTG
BHfQWqKj7yoUu1aX89YUm/75lWPkfYys9j0UUyQKzHHEFyqm1OGyVu7A8jf6UmzmgIeqaqRQnA7Q
82+DpwJragGYmronFETNscYAc/rws8hP5IGfznLy01eqyUJagNURIhn488KLbxYWApxtv+/3U/Gn
sLXIVDfAgnyrrR4QdZqZw1QrswCmBL5AhAaifP75Ny1Gytffd3YnWZsWQjodNyo08QuCZUfdhJsA
0B0olci7zkvXXr41i5rdzrht4hJ1MTi5R3E7NYKr3egCgRM7z5GN8sXKg74YTF5pOG8fcKE28nIJ
eR349USgmSuNASJTMP9gDyBb5QlZrOtdy5vFdKIKpCphupnKCY2Sc3tGAQqG1dipDxq/iYtr7YFf
uTKfVF1XdpUpWSzxGSQ29HUUEUSmOrbqVhuyU6j4g/l+9qmuxJR6iumoSUy2FxzBUnaB84ezur5p
3DUnvhSzXJ/izO+0IvETbprWIU0Zu0qaRUaYJwCJTFor/UyyxPeVq7DiEea1w8HP6i6bDFN0/YOP
enN7rl2KfGfcNi9pYcTr+ylL5e1rLWdOSNNJ06UMIvltDTYlQBvs8w275VZX2xZznGtJM9/Dejjy
toAkzpuaiPGOZQYoZaNTNnn0EBsByj1yECwE490/6PWKu108Ww3o0WhgAH5oPqigg4SFiwI4MUqJ
QSNwKf0TbF1g0F3JmOz3yj7jIA8ikkMGBtWt+jh1gtMDGpSbbiM/hJ+DtysWs3gjriTOMh8hSYmU
TxKFk/RWbVo3cHwHACuAHLDXy7CL1/xK2uxKsJTvKx7ExoaMtZ6+u8E8tTXKazHo5PD/uuVXUubv
r6rHpTKgzySFvDukN5XQGLm+YREFYW5tqCn5L01jdgeKLAJvOGghjaQqDBEz/bLk/fydpj/hJ5Vm
tl9SKioNhYRexF6ImBlo1Vl+HHiUX8PuXRM1e07lGuXWdIr8xu6hBeKoQB4UzpXF0vxZpcVWAFj0
gJoL4CEQBM5eUZEHgSYvouMAzJB9AwZCDB4JXg/oF/1EfrNjeQLp4spTumyA/5Y5H/QlitxElYws
KCtT2ZDzvrorQk03Ml1aa6gsv9pf+s0He7Mi4vpWgn6V02NnILaxZVrt2mnZ0+le/8GyJ2ZQNYCG
YD8BOdHszfajrMUYZgFpmLJV28LI/1G7H70KDIkAXwsshLMPNsapHudKhduL9iLAV048ZwjUSB9R
ItTc0uk8vVsL3hfqJiCU4ZFN/qE9nd3ltuPSUZfRDYuBDySaglH/mobzQU7wa60FvvDBcHwKGGN0
RAEi/uu79+WCWKzzCqhU2GW91ZxxB3q0fYfxsGndYq15+vdzAmFgSkPbAkOLZL5PoulVV6cihDVc
dKAc4ixtjWXrb2OfRODBwkSBiERupo8qjpFMGOYVAbriF89ZsUsADP/zLV6UAdTMiZNXnVqy388s
7wulrerp+zTa0a9KGyC7ATAK1kgi//bp0OVKzuzl6ElXRPIIOdkoWHIX2gCKdfQREIqnWNh36uZn
tZZt4Ure7OzCrm+HftILhE7bwvE3FAvG0wx7YFNrDS1gujjfvft35WbvR1l3JfUrCIs21JO8CT0J
0Oyr6EmLJjchO/MwBlB3z1wEayMuBisaKuE0vGcC/875wq+fz21ZhK5MVFBgQ5vjD0gd8nd1QEPO
r98DvTDz+PG/EjBvHgCfP1BHDQJaQbXUNDeK7O1nCYsWrQOeFXRuQKiWZx+DC8WCr31IkJvQHH2n
qsBGGRXWz1JAT/hX5AyAXkD1AunpT01u9qZrI+tTv8iI0bW5Jj+qXc9nOvjXikZ7zWKlEXacD+Yy
b+hFtXnpAq2uDuOYie0LH/M9fRWUHqw0xqA33HjTFCxDd4E2mW8FPaihgKihxZ4/lCAVEMdSMWQx
5JgH1GtFNSoGdkS3JS17qWp+ECzG9Owp67pmz/dNeVOhY3fAyGD/XocA4TOagqtbE+uikhWJMYj0
IiCVawYHTIPqULW17j9TEgmW1FTyuchT2JjYdW3gAQWV36hNL/a7wo/r4qDLaRLbCs/T8YkHv+GN
SnM/fSqSTg7cgUYdv0G3PDd1oWs8IaL5rSpMH6NSpJa58Rj0KOtpadWERkjlMDKJFmIfrheU3PJ9
Mm59DjSmPR1LvIJp1JaXHvRRdi/VhQGaBxA8E7G9TVnXAqeUcF4sSdxOrlnwlOZaDOydQj1oSpsf
VaZkz1jHYYrZFEpoVNiBeMIkSLofAfHt0rphT3XeJ2fCqZLTY0TkRg40MJ31SuzJdNhWxL+JqdiY
wpBhl51jgq10HDEVJb0Zs0Ixu4xuuJR7S9vUozkVtsIoSSYt08gu/eROqKKbMiie9GYgxsjR6ugn
6bHnlWNSVzshlZkZJgM1gJV4G8O3yz7G95WSbnoW7Hk1Ppc8q3eVVIR2UQCnnvBjaFdiLexaphIT
IZmwU32N3wNPUXWUVBI9hTSxgQcrd1ghgp1OSl59xgqrjwvRZDpFTo4G70H1dXoXlBoaxny/GZQA
e7wKfRnD7Kwzyiy+4/E+t1ltytkYmW08hEZSJw6jo2qlvNY6Y8CnKKEiR0tkoTJlFoR7QOMSk+Kv
kejPcqUXTpwXLjiIUdYdwRkX9AW4KgYhvgEWuR1msXYCwvlLSCM8OkXiG2PfncRmeJOFgNzFrO0P
RGPhTS7LAPbIwg+B7wpTk9iTmIjnTB/2+ajmZsmImfTojLEGE+FNYA2FsiuTOLUV9C5NTa4+0NMW
sUmXOOEYbdpBPNNcf2ozwLmUkqQAvVckh5rKkZUIhWrQHty5XCvula6zmxFfaZAvVBANDQQGdXOs
qROMwQNYHbFgxjqPZZw5SPtgKM9SxztcKXkByF+jrnD6Jnd5hkFgH1dQH70CoJwYSznp9WC1wyXh
MXdFimMhhVZBQkuUUKcp3wCKaftJaZeaE4O/OZAA4KCkbyToH+Ms3FMmvXNp4mg13ZVRd6PVPW8i
L/MyHFTBK8DRqBjUYJhRTcrYaLowNwCG9ViWZC/2/n2excdRSrxcDHYKVW9IK9/VfrjtxvGkjsl7
JA4O1xd3begfqapdWgDoBjr6rGVs9ipnd1Q78b5qCUltNeWwL5N6l7D0g48RS5bHuHHCwuyHj5bc
s0QwRNlAAXwkRvoa67djZoKuuEocfTBStJykR1o6Ufikp4Bxac3xptBvxFfhpgdMvA82AUd6E4Jf
SmCN5Ll6FUa4RStVwTuYgVHuMbiTz0BfRIyevdT0XhZGePyzBNI3PrC64YaKFkktIjkU5pUaGM8R
tEP8yz+V8kS599BmRohwR9c9Lt4O1GLAs0I9/iLcwwsZLEnAAnAvBZu8uWsxLSpxoDpQkVqno8GF
mCDgOKMb8I1IEv3CKO0h47IX8HxY8NfYKm7OYl88AMfK5NilbiLQMtg979/mgNjXhszoau2WY6ER
lOyUAVYS9EY2DQSTlwEoWVjci5RhUE0GqrSbYGLgQUJRrSZ2WDjdY8bOQr5DjyaITLrDpFPCbYXq
NqHHIcDAMJLzw0jMPEwNotttbSYcYHjAMXQPkDK4xDoiFrh3LQki1fLAEmAV+J3TEnYRqsfARys4
CA7AubCy6CXTapcLHmUR+3jKA6fFBpwAMtj6NdEO4ngXKKXJ8ycxrFwOGPKRUaa2H3oZ89ATG4AE
pdl1ZMqDl8EP51Jp62GPvoTZ5aJZSb6haTmoB13m/1LLN1g4377H9CknnIFnLyxCEI09BCOxBv/S
KhirEkYLnMQacBU7eCIMvfNnqdyO6gYfVNjJjUkSq25dTXGy9GHEhqvauo3iNGKOkfyPlHmB4hZw
H7ErNZcu2dAQP/+uHDdlcQxQ++6tQPEycicw+Lf4EHae8hBkjpIkVlWHGyGGS7SbLAO9tBUjctY/
qvDA1x5tTUybYaMeU9uuAMzX4rGNrXKozR45najZQv9KApOkDznan+RYMnfEMKB/hBkmH0q87xQj
LWwcftiYTXSDrRY1xFz/Lun2mbr1MyM68xhzBU996hLNQtpWZJsutisk3wMWziSUlCuzJcbgPwe8
Ffg7wG1wjZdK21yzuuosBmZx6TS7qVzCesM/1p1L20vS2UXuDK8BZ1fkxqdWiUXtwPU1Q+i2Y2xk
hyoCDSdvpoUVPwXCNjoXQJnB+3PQBTdKnGkuT3ToLkCfBPSczYHhydM8VEwjzgyY08Zuic5vYOrx
XgVKDDWbO77ZK7FDkE2TY0aPJW9LuQHjZeLR522hM8fWktvG9HGpRc7U28vwgL07I03tPj+kgKGm
xzQ6yMGGq+CHrNDXzFr2Ws5SulNfx1bNtg1FSKDaFOlfiuFgFKSL+L5UvAEnXxzLZlslmM+Gq2jM
urlgRKvpbjvtbhA3UeOCMK3EXpi+yXNwDwVuWQTGSE4cIgJ+lycHmrqcfvLJMex/keqQSm6lbBSY
RZA8+vRXKzhRADdsieAg5zckai1Uy0CQFqmimwlGxo56mRoU7vEQqY9McXA4vvZeB3amAOTdElF0
7m8kWFvgjcljWPNmy72HCMqi9x5FFs7GhIopJM9ivAl/04vY/yaSQUcT5KF6ct+WOxCKDqopRm7T
OiDEKu6CwGb1AAt5ADIbp5i4zuNlOnZ9V4dejsl0AvuinhrcxB91bnMA1SouWeiwyK1+qfg7ZG6w
zyjcSZEd6pjG3Pvq8xi7QrgV6TG+AwNDDUAH6unsoWiR8HeW9hE0p0y3BdlIuduqehlCWwtM/JtZ
YSnsiLJKg8fnAasrHIAnfH0jqEY8BJhq83p2N1DJqrNNoFy08pyMLpiMwNEah6aQPWfDLpL2lfIG
xZtuo6N2nCUWob7H2vOgppas2CKcZm22LMJ02UZiHhr0hja4JTaNy50IVj+xdbn8KOImg9BaIjDQ
Gpvjpz743SPGBoVO/9B2ssNGT8P6C5hFZVU0fCkwFR9H4PrBcYjBGAgoKZlazcSJfY8hVaNIj11d
mpL2oGvnQoeHO4CQDGGZltkUr5KEl4zTL1241/0N5mOMUPOizBKF3h4qN8Ucq5JkHgJQS6O/+/CS
cJeKD22pxLkgnC0OfLwBZL/+MpLfQVxbGslstUJxMTHhNim9jVMJnEtnOBUf6DdBiA29fRW5AfA1
tGPGTPyfNN/q2S5sHdq8Jc1bGbos2kTVTuFsvjtKgosPyUvIY57U9tABBAXNV523lOImJS+SbuX9
KUoRN/W9ofenQdMRHrpJS+xEz8wwSm+IVFshVqHC+pLppaUPiVdHd1GbuHry0UnveYkfyScUSIGv
JX8X5fdC9zoWoReMA1wsPgbhjryg3DQdOM1ZdMYMkalkpWr0EtpMUtEefJ7aJS/sijH1ZF8wpP63
FOHZGxULIHp2KQjPjdQ74SDZrMRDmBRGlmD7WEDu0Q0XRbqrh61AeafMXzO8Cuq5gwevRqvgTmJ/
VBQnbi8UKFoiIqtkG1V2EJ7YaJP4BsYhtjYZjkGOL3gcAL3TN9uMeE1qV+pG5TcdSZ2heYpHm8cw
OL5bFhEEkRu/d4rKzpXIkrUAbJOSIce/CLZG6nab4jbJj3LEeYFoDyxGGOfEkmjrnGqHxEnTk1K6
YPCNcNUV8SGSTgH8AE9bC6VRfN4th8aKVICGAHPuNPVNJCOcb7fdrY5Ejb7I8rPg34W+AksUDFZd
pvADY9wDKHp4TOWksWCmOWdUQGidWrL1h8aXIHpGXCE5Vevkzb7nrb7CJBTSz2DEUWNpAM9sNu4z
bRczuxhPpLwkUYUBWK/igTXSPwuy2Yy5GcUPrLKJiHG6ZhNLZpTdNuFd1dtY+leRDcim3r/nvZvL
ZpvbXXzPN8zlhX2Jn5CM1MqLE4l2JTxls2tAzBhUBw7NMeE+680kr6wcR9liASzT0G0VJyeq73s9
hA1FTqXzTtzoHhb+cXdLrMjsSeMMBWYzhm0/PoXyke95bF2aEmclNEEX04OWiJMtPjbpuBfju1Fw
JN5J8BoiNgytKePruY2QH6i6JaVVCNEhyrFtPgWjO+afWfPMQwgXtR4ZX2q8Iulbzzbq2Jv+WFll
gbPMDR3pTwZ+jyL37wJuAEd8Z3ElO/ZaviVqaYo5/ixqcABF6OG5mc4j9bsAEsKo1OJ2BGCDMWIY
wyL8iROIqQ/aRWxyI6fwBbqdhh/16IKCB4G2HaKL0gJW7IVqDz3ds/ZGG95YfVEVqwwfY1WxGX/M
851Wbwk5ddlNUjyHZW/5xFS5faubme7pXGFwzMXTi+udqR/pCCbYEYjCsZ0W+zKgxkRf87smd1X4
0efnodlJ4iPXHeTsECv7EtGb/D8cXcd267gS/CKewwSGLTOVJcty2PDYvjYzABIMAL9+SrN5s3m+
tkQQ3V1VXfXt4JflNQ2mR+VEJQ1X5CR4L8A8jOaFCWSWRTNcWN1B25VKpHPdX32hpSYc9C0GJvRi
zV8T4NCpqINFrPFS/awdsoXioX/3i0zDmOxePQz0hUNxSgh6iPeGhAPKtR/qN6N4NDLWLzq8pFjM
H3MVEHqYfew1ErQcIX4YjUWXbDIpQ7Ll7RxoiC24mstjXPbu/FSj8o++gr3w05jipXfy7QPdy1Rl
9qk/tehAW/S4OSq/6GE11mG+gsiNwV36sJq71YwkSVyy97sUZ760XvEHdCpCW1U5F/RQA9n1AG6E
fjdbeLG3KEnju7Fi0ApsePv/dm3oym8X5v4sGOZnh3Fzbg4wiCnzjaj802FICZeF/iC+iRMO+8lC
sUdGvcR59RCe2ob6L0p8l9gfTwsmZ79gLX49b01S7ozUN3cwRyQkLtpIN3fOcPHfUA51DHeP6gc6
ugkXLA8BVX2wx6qnHggEAjdneJCRh49XqMBtgrztoCWx9TajUMkQwvsud4vE/9nqaEVJWHPuJXpe
f2ypXwS+nWtm5urB6M3BiBQv2GBjlgkqdacy49nTBg9TekpxAvcVy0aZalPK72YPK3L0mW6Az1th
qHhZv1dsFMHppbiZ44ujbtZ7M0PHK9r3Bl7FVdjZ4VhDPNDP2E3GFzX9qj6x19NQJ/qtdiMccoUJ
Ze5j96f7B8IaQZRn6J3L4rShIUcX52bQyZAyxQzoxB5a9uKg9gzrJsbeMoLa3DVa0rNIqx+NuV94
Gbl16F681/qsz4Hf55MeSisbmqC8IEHMm8N+zvS8mM7ud502MnLxKrwPdWAeOAvXJsEV/KrLcHzT
6qxnZ/ZBSLD+ayf4TePHzQh3AzI0uiGQv8a1v3AEyc+BaPMRwA072EfMXXZKoDhLtuXhsj33Qrvc
0Yh1wXjevMS5b33Ui2v702NDG5iBmWry+Yu3CQHx2GDe4EN2BJ7qthF3L2zat/7d1d8r+OAWQBeT
rfllWtg4IXA5wjBTvHF5HfL5Zzr1/nVewvWt0DGXxnVrxxaad/Dv1XGxQu0wSazvWZAYoeJ+qTas
WEixXgdjtTeOmrYgBsb6EyALxt/2yA5L+b8M+6mkJ7iUvchwYmPvHchu/lcfK+Bc274zYs1IXTuT
ItSt8/iO87n8MiNcV1io6buizQu/CdfiVFVps524c6u3szXclRf55GYWTTjsXMzAfYwK6clUyAwW
IoaR1PXH6CNx4r6CO7PnG4aYqUCA54bc+bi08EOoqnPaddgtoTt3etGdF7eRCRPwDqbvCmpbT7tx
I7R5ADYGT+1nZHC3L6a4rC+F/VO597YOpq95yi093xRa91dSHiVsqY1LtcWmj5s3GiAB5ViAKsOi
5Fi62qsyByrnhdL9mEaYuSFADAMCZuTDiCtChR1Gp8hGax/MuKov+p8N6RcNPeisLt4QGCJc3pcD
oBrzb8FNeFNzuF7q9TrLEODBJFOEZq47H3N0gqkUuv+iivC0PQMRzBnCcB1oGbHwiiPQDFH1YuEP
UIn+KDnwubPcwx8QHlMH/EXo280ZmS8Jw9QF+nFP7/RcaDnD/WPTw7ar9ryN16coaulC8S2PBrAz
PGjkqY+ht+T9OzAN462492aA2EWea2463nuF+ha4+0H7qx6jg6y81EGNVif7Al9SnrVmpBlXDIgi
2cyH3u8xCXeXFc5kr3i7tpifaxydwtiPB2q9bO/q6LU/bnlYWcyWA8AmpPGZCP6ob0SFfX2CudTQ
4CEMKYNpnsRlHg80VcbOcg7FsXrHsx6NACP9s6nCXr60c46p0EdPAXcYXGV+3LcI6MlFkxIkiFyc
z8aL0bdTjPJrjI65cLLqpVrhrV47qfwEdrHxcDwhdUzxDCp3oI9kSkd+Xee/ikT0WphB58HSzozw
ohf+3YbdPToJtFI/WxUWqKiY7hEm9yOLf8BlOvGJrTiFWD7cxfiePsoMee6dlq5vE571epoIMouy
FnVg1fYLei4UvbHdO/qPrqPqoF2OWrIF4x2kx2CdFoAEy2WDxd0WyzqqtEgBnoD5sxGLfxIXA88x
LBoNGj1g7P9cE7Cds9N3GGPpz/otUFFpulypBOlkZWM4dcH0uyKvnAfz+Dy127mfLyCvvavEp3SA
0TiIfyEhzFUAF86R2z/6s/aP4rv/aCs0I3TP/aPu3N0OaAM/r0s+pHSMjW/rNCH5GsURYTWmkYBM
m8o9PzsHH40LJv4bnrcDycSQb5HlpRQj6NmPWpGCkxAGGuXdlHc8Kh6dBjcqamSFl+APs5tMs2PM
QI6HdzQmbrx8PFtC/9U6oLr1Xxs4A1gNbhGRAGsDddOLuNcujXYEDoAWzhKJQfcuvdR92O2qozW8
u96XPiY2w2MqcfwE4LCwbbCp+zYD3xe5c6YvRZeZrx1JSxjfti8Fsna/YQYKDM7sIwfFuOwzgS6B
a7jUVIMvNkRf5QO791FmytoIWXHCxcdXIHBYKnQjZX0oa9eTDx0TJbjz7WGpbtdXQ6a2T10hZwoP
S9ciGFwlZMMwTocYTAvwTKB89U3rfuEDE8w6S7cSwJBdh4UzwjcIGaNiBhobO9szN1YmSplx4bt4
wJld7+jypUnv7DlNvkIH1rHm4mlqZyktsjTEFxskYK558Ib3entIwLkFMJ3J2F7n/tu1AZ/bLPXL
m1NXgY8qj32DoFAsXbzlavL3qTFD5Zt3UBdA7Lrb5n0r5B7/H1GFlUNowENrG0OpfxpLjqmux3KY
9SisC5NvtN5Vw0tbp51/nxn+U35o/KJvu9Y9YPaKjAXeaM21LJNSUyFdUW8OGmVIubKDET0Cdl76
8dLwo+FowAJf/OKDNFclMk+cze60ljelYn8+eUgzEh28MIfyKLQ+tiFv5vTDoi+z/k2x+W4hfaHY
efpbgcZ2HC5E2MHUmyFbP3kxHOX0JtHBri2NdI2GBl6cpV1jS/t0p/PU5dLNTM97W/QmGXDQjcEP
WgPI3M3A8qC57n31Rn2SufPL5GPSqSJO8sbGcf1r8UyMc0dfKcyCrbxclh3DnT/1XeQWaExQTW0J
TZ+Oyo4vtv6Q7s/AyzcPN01hffgdZj6dZgjkCbsRJrG9zEpUg9JGqFJPY46ZZ3O93PanrGq9oECv
POH7FXDLpBVIfPNe+u69Q6s1WEVidydtPM/2Xo7vc31flYypfioKAlP7dwZPCSamV1c1sQQn1LQY
jvom1Odj40OZiglHYYWiVq8dg0JW3kaarI6Z0LnL7QWJ4wugEViy8X45NyguSOBNSlzZta2Suvjw
SbcjBsYVAa90zEJwGsaLC8BgaXDhl9PHCHUXMo52/koB02DY6Kx+xwEHT3COt1Eedc0OYQ8X0Br2
mzU7te2rMv4R1d8Q8xG1w75nh6378yqFF6sNOCZZh2g50bTE6Hg6lvbR5AIHBR9mfJjNccYt0xVG
IlyWdJYb2B3bbcZ68Jxr5eAfx/rQ1PRPQiVx1Bpac2auPMKqbEQcpNmqL9vCawrWSwFs9FuYlQE7
afV9NWNe6rUXof0BHW2f7XKpElv/s3oRsLZPrKLNlFHvnUbldMalr4A4AdcQDf4YVmdGNYcGOF7V
fvddF3auG07wv1iwvyfNQzdPTWh1ZyA7JQbKelg+p0KAD5X51uxqjmx0YFn1vNQx8csEGb9x5c6h
3ICVO3gWTMMkWGAdFctynOfMw2r9oI+obP2BPsFaBupDqyoc4bta5myF9G4toeEy/VRi6DMLZE9C
7Mf9hC8offSzrveqRbCiUwb2iui64WZ6DzqA+J0epOrTmTuZu4LSst5XR5zWFuJt3yzvmsZi0FiK
Xa35YJCsr28Msw6e/2Dv/fJYq0wrz40/RqITB4rR0RBTjIdXWCTsAEMufZXp7WOqrax32RcTxs7B
wCEbHN2h/dFVfRjlFJtu86HPcyyEcelm67qa4uQ818B9N/bdY92YUd1YULYiYtduAUOYGzq+3ugO
snZ2S8MiMk1zNs3Tz1QJHhqs+8NTuJGJYR7T7YdurLnZg5IiJSIetTIRkwYwGDeT0G9mr9+EL48W
R84Ha0B3YG1ArdHs/k0uvy9tFWJR4jRNuIIa7gW9e+DVttNrrHXP1hrOikQExANaU4a0woaZaVk2
aDnAdVHjH6dm0g1NqAFcWaB6kCD9KgJT+Z7sCWqAMt4XIU6DI4AqdTGnU2SVYEiQKOwpGbQLZqoa
fNUABmdDmZ27uF1xGxdj5pXd3ser5HERjm4ZVxR2aFY6yPuKtt8FN7jZZ2OBxQ5aWa7wg+Rk0AMz
OaIx1rhBVvxCh5BoW4AI6KBfPyZxBWoo7TYsAKyCSABZO5jJ1r7p5bUqor6PFuRq1Bm4u0rtO/9z
2ACshQZASBBUS/dqWolPo3kMXWjiNvRpcQdAsg8tktbN0dRyd8grcaclvsRkQukQeaNHq5GX8rjB
NafEuIEhw3sT1lXrr5SJsF3P6Ic8+KMQkIt6xs0maLdPLNHC+PTLd34q72E/Z277Wo5fq0wH9P2i
ISjkmOXhZmSd3HE3WB+OI8MaGC//M8UUmeXVU6lDX3008dvQYd83AlpmYdKj9xVIcWWisHOg8pFX
7hztc/G+ARBSeTC38woUU71pNPfALDY04LMMyLifYKI97Ss8S4YZVevOrfPpo3PvPol/XM2UzLHt
i9CBZ5b+r1AHw/8ToGpsyH9b43NzzxV9l4DiLMwmj834Zw4/4AMnPsWeF5ptGRewwCkpCEtM+hXZ
Mx1vEvuyxjMoULf+nKeDsPYFTTCm8OYfB0/mFg/H7zIDUBEHGr/ZmJ2B9HW4Xo+VlU3GN0NnIcVL
24SejWFjjFzkwmA8Nr1rAy5kdB8lOqNaP07Qtw+JbX1oHqg8YM2WFkvD3I81mlmYW1cIi72OGNdh
6mt5jwWnnLUADeXd9kCZ+D5ESzF2uGPFbjghHng9QhHgMM7gB9Fhe0Du3KSBSKgcK4wMdTiBq6vU
EoPrf8x2HwkXkL9sg9LFXiWa8l63Ig1PWU4gSvCtK3wt3tAde6iwKHrXySE5hy/TUOuXavm3oGwR
hMFroOErzmOjYEHfiAAuENZyUcse8o7A7f5m82XzrvWWDsMefiGx5x5KN/f8S+9dR3VxIATamkOr
gWEEiuY/m7hXf971uG4Ll2eMumHl2CcpyrOxzmW4rN6h6RZcPcvnYgxJybW7O8A+DqNi3Y6fjg4+
E3iH7V0Fg52+rVL4chyobqcccLGixs41PNDYLPaA7g4V8s0gqfV69dNVVTQ6qCeqzwviv0Mklo51
W0RbdYG5SES1MvCWGWSEyN0FvbJlRxYe7vPP8KFa8KkeTmCVdenGFmFoB2ZQ5d/rKKLmOQEJPCfN
TEbn1waoU5uwSqh/V9O6SYrzU8wA9J9Tf5mVxvw6APqZNSunRnfqJDn6lZXKDfD+sJ7W/kQGLam0
erdoAGvH0sqe+56UYluRy1wHtySIEY5ODYgPr0ovWUBAiyDgOVcDctxqftCnj+cfWS2gqOYf2/9g
CzuaBfBjhY6eUJXOqjlXOONSh+0r+J5lxn3l8Ex6NJkhsCgNlITWi7wZdynQsAGkAkTymQ5maWnG
ZNGdQF+637EQqcFgeOLVb9rahbJ3QExXaefMkDRBneS7qc/Gi9C+2fqrC0gbKrBiWnV0uyrsl+lk
1KBF1reKdVk5lnCVY5/TVr89zxvv6zEyVpaOUDiYEDR0SE9twMc7PCgRKqv8o4KKYTH6XGjIAZnn
XWezo4v+Y4HYwl6tXbHAPZjOUSG9103U96mhuxq8UNNW8WQsccu05wxyL703JT6V8oCGCj1FixcR
1cZq03K7EXViroBetwGUijbiIDfVsrcXtLDcZjn223eI1HjT5g+zBhE79Venbt4c4BbVjImgNleI
TGyYfwHbkSOER63zqm/2gTTVkSkLcCPO+uY96lGeXOOpDgG9qQtcykNSjHK/GN6z4fqoLfcKTeGB
eBzoIU+Ncoxs3fyceP2mQ78n/CLsFB4kodGw9OAVBqD2LG8sUJZsm06eOZ47s4iKeXttNchLpqXY
dYMVtqgBkaHp94JPkdS9A8JB9tVIL1vVJhVlB4XP2s8YVmYbePiQe+tnVQMGIZinWFeHAniwNY8/
fl/vJK4NDeRVJ73cX/912pBPBEO1x51fToUblzrbgmkswd/QD9m2iVjBlY9691AYMfAhFvxGLknK
Bh4SFECkOt1asYVK5kRV0bK98OVksz9ezEHlLzGeCFtO43KXMPaA6JOh99KsEwFoCfQFifBieBiI
rbO8sJBNaICgg7FX4HIOMcJuki9t2ca4SbZ6yRnGo8XzsWhdAsVK2xa4zgvM/MPVyOCjHDKJyrcs
kTS8sLLmkyAQqNnToR1umv8xm2NWFCnrj8O4r00b2p8JUjk94s3HAJC8WK+l80LRyNb9t71BzbFn
ZWKDrcHUtkApqSk4tUJ02aIYL9cFYLvGZigkj2b17pc4Aw4HRxYuWmKOP8z+oCRrR9x5uhmS5xL1
+CqN07LZcSEhI0NjhAGUNG5STUvijznZonZioc9E1PPvGiAExfCegt6ZgMlKhAmuOO0Ozz3zy1Th
5McjcHyr/lcW+25+l1jzBcQgxL4vp7ApnMAHXiiPBBhHD487uM/NM+qPd3N1PNUNc8UdxXxbyr29
3s3SwTyHHObSCtEae81l1GU0UBbq6IF8oASOo10M78pBPBoY66anhKEl6bIg996CMjFuLJgV2lAa
grSdsEsJrWM9RJP2urJjV+N+H1IfI8eyXg3IalpAUm4XYysiWiASVOKmCgsI95BsOgh2dYB7U4q3
LTCAPXd93vvNriJQtUBvqVoMY5dCIqMSR6Wlh36qYk1ZUbGeNRwivW4iX97lnGMOCpREgwe5yUba
czPWOW3htdt0J8k62FUdAbfzCY51atp1ZZszCElx5EBRAkRl18arMdcANplx1x4xCEMsCfuHJsUQ
GOsDHoOVttbX4iPqERAywvYGeAnrbRvSUg+XGXIjSiNeQ7G5/JEN71bXZ1CHH01bXE1wAZaBhRIH
BRqx7Uoq9AFQw3F6hdX8ngnxuW1erHw/gNgmmADCayRumh9jyF1ozhC9EnLwyIs1neSEBE+YJhGx
JaOPXN3W3HNmQRWL/VmhQPxNCT52PpgQBa7ILPFhtiyghfKR8bVBHv2s3kqHTSE08o32RqopguAi
1DsMZPhSvRZMAABM3soHQZp2hW9+qbMZ9O5UWhC3ghJ0vnxdplMH0Brqmdm0I++pDpshcQLoMjnQ
8Q1A5ktw225UQCvgK1CsKMlIPDro5ZjS6lta675dAQAXOlyn9TYbIEAsILwbHSsUPUF2FDzapiU0
VxcALkC17lpgO0xbtvA5NM5rhbngKjeoRnpokemh6LvQdduDJdyocbHTr397BFBIbPnRJiH8mdAh
C2Q6aQkvVcQ0+7xpw7HxnKSRVuDgiyUY6RdlvlWLCj38yyAfNdpAdujGDFisPr2PVhdZG3w6Qaip
DezyqbK2cID8qQQsbGAm6roicxmBDq8y4lkawcTIHmaikHqumYJSD85ESBeUe4JyYYFwGYFTtSxG
/QTn7YJX8PC7oZ5FJuDzMrXI74j0sPKKBbmbnCDjnNzjCHGgWw2xjcchhikD0CqtBHfI2PGQu+Zv
3/VDVnb05m+tnvhOmRo9cGastn6Vvnab1uVrsXEseiRsxwzWRaeu12imbeYUOwD9RI92bGk4uiUz
FwYKle8tCUTvXaQwRreGBg27q9DfI4E8qGpUDzHik8w98SNnNBmEnnMXUsiLilG7FWxGFzCY//pJ
x1Q8j3/2bH+rGTyD0sZPT+eY6rbyYHYGyv/o6BBXQITml9tFVsbZc6tTy/T3afSzQYiX1QZkuwCs
kx0DpwiynnDvKcPzU9fkWBcT9J/BAArBQABTdjGbMYyrz0wsZljiOYRLzXZwn8CUto5aMLlQBSqn
3sN14NCYckcGFxp45GaEaiFHLGs8hXOYHs1yKlO8nnU0GW4RmqRXgStBtzuMnod+NYPS205T43yD
nlIY9s3DMIH7rCZ6IysfI93CLxkMCPH77Yv75ru3VRnrqyIQGr/RpX8FUgYCl/uBR1lGi/Vb94sf
d2Ax9U3Q3ZAG+TVWMFf6Qhx6dIYVYGh9XgvxMtTT14ARlJfkfVztc72QExVQHhr9vSDsPlVk1ziF
HU8QnTcNVF/Qmx3LaYAG9lmjx1KFld3gfbLG1FIAyrAwGRsEpHLXdNdqgVBqqN2wpA2UItOXXQEg
M7w21RTfr0g8hfgZmmvXtO+DJ57SCtcPiFtdbdHHrXQycxSnVrMz1XfZtGqoqysDPqURB0SG8Wir
MnOl8bu0QuX9vPbg+8qnnWGFOtq0L87cn23HxRBaoBMfSAvYvay/qMaRzWQ3DggIm0Kox29w8OnA
Pm8jlD7ywtcFmBkCNgtxGgV6Cm9czoraTdj03aucZ4hWISH2hvHHc7qTjR0NbBPdGKUXbGBg7oda
iMJT0Fhx3IfBjWxHf10BRUXbiDuuqze869I422097dqmKxKpaQOGkfXAJxv/MOfpQLe2CAHTgfAS
NabJWRy60QDa23c7nZTXWfcv84zbwVyGP72f7QjRmlY82s7PiggZqO9k+WhqIO7hsHnOjZYAdDyb
v45Cli8NBr1LqevUiSe2bKlOCwyMCojlm+27BHjCAHLCtPTpuK1Ow3JY1SJgw5bOFY4U8l4vaIF4
02CvkutbpBg6ZIxNMC8hIAJ6T33oTm3mRtl7l7n2zYO2WtBn+15bRZpL/Qcf/VG+uS28fp7DucYH
UDCNDvl1UC9DZ2e4HNz623TKGblhdCR+XFUNMhKRXoqzgbucGkovsq6gOgg4jiEIghqr+R76ugc5
sNV8L7pO5jB28ROb40aUBTDU1aLOefULSJ76dX5TFTiCsWpAWBhelWgYuiJR4UIoNEu/69rS3teS
8RxHYQtn0+h2i1Ik5o300wrGO5lHxg07JarCjcpU2AwemiUIWNSej2SJ+CxgXuQi8z2DuK/NfEB0
MR87+DU7T9DN6/XM9wcPlc0cUmXZPNE3Xd5wFoD8u/6S8WIDltXIKiZW5V0XkAd4h4Bu+01nx6Zy
Cshhp4c9d4AJVV1FWD/BcIB8AWzRaPngsCLqnB9SVgnpQbpjw6ODznpubKBrtv3rrv2HxeCyKKEU
LlvgIuIwFOjTtoEfHfD6cwd/s85af8rCvkxGc7V7/cUrNlhCUaQd9rTVoXGfdxqsHtAytw6MOwEK
9zN64GmgaCJtAp0m/rzBod+LUf76pfNBhfwzWn8OG7LATgjLKkbgtBYUgfACdZt3iR1VsN1iJfxa
1bUNG193mmlejFBrA67R21/snOtObut2hTWPcVSlH5ORrXBtFM8GU+rtNO4AXaOlnVeIvcyub6uT
tpGCXZrSKTAuF6Jw2d3iDkZsNmurvaOt56KvhZAcyeNT1YvYG1bbS0fd3cykEnDfPw099WfoHWwf
VccjgC29tdT6GVBTxf20RRa1wj9tYE+hMDl4e79aoGAxXeb8biua5LQTg+dkhM/PkjWZmgCPQpcO
8hPWLdGqagiy8f8G91SUgqG0s14uaV+Va5G3VbsOIdOYU+7Nbe6PtePR6uh7ajNerNJ2TSzUFOib
GDwHQdjUdktznbBihe6HQyVVG8u2xvWiuuJgmfaCZIZF29ab19pAAxsy4p4cusliiSVabucrPgSa
N6usya1yJwNMTKMMldbzuLp/rBqAXTbYycKmBZ2MOWcWbEPDxvIFDhEB4pqIkjv9QTX9CJPtRlld
jPSexU8WQQ20yc7q8LicgHihu9as8b0mKx33plV02KRptbIqIO0WkAUU+tzJhOpWMYRwO51BHwFR
wmVhjb6IbXto3Z0l6djvWW9h84yi3M5SFwzvl7+sB3twcIcI5JoY0Kh4AAS3QthwKeoXyiFeaSEB
2Ehv8x3suVURNZiHwMd6etv4GXfWcbvgjZU1ZsCnbac7OEDeN6t3jLhwLewYqFYQzD6WZnipgbZK
D0vW+v9mQOqACSswVMGEy0hmLQb+EUrsqiTgdoTfRko0UkRVS5+oHTfWh4fOPCh1PtpxO87rd+Ha
3NTRswuPveglVuRuc+Pr070QMPq+GqMFnAnBTMPwz1smiakKdYtnlcC+Ub70M9QIrcIoE7kdpz3e
XianqForiNgXxTbIE+joagYmCqWcfHXHaYXosuJPWTHF7iFMBYQVM3is6FdTUgnROTMFPqdpYOTd
+mHrwObazE2mHtDXfiSdzSPbXPD1408j7etAvf4uBKto7kplDhkjvBH5tPDGO9SbhrvRAc1JX+hi
auCQelsBvvIrU8tKCqAs9agtmrj1fAa6fDXs+VIwj7t7xm3ADmXb438ZH6l+Y804Iru0gP1pKIpO
+LsWZ4fEk1uCggC5MmN/3u3sXgt04ZbGp+bOoEafcRtjSlp7+CI2NJmT07IpGiTfIN4B5kc+iskz
5RgUA9nmu71psAgzbTCc22QRmDF5TB/26/ZkDYvaZOK96WZ7PRvMK06rYckzXX1dQczkTWWyinKy
XjUC4icuqd6Ph74vemBmK1s/xNqvBHrzznFBVbbg2gk25krkNEgHWUzLYJZQexfT6KRuwyqoSgwb
2bD+BsLQMxsTPMWwbjV0laX1EHqpznImxaPd0K+m5joyL9O3tn4RfVMvJ0M98WyFJUctYEPRwKFY
w7UYzs8XDG78jqPHxFSke8Vu5gZFYNfN2LFAfqqXF8h4SEgzE/gE1jp7wRosASTvEnwUEz2QFdWk
K78LJkYjNEZdJxHgHOUdYVvPHjW298iBz7VRvttaL50E7fcKoAb7qUvIWM2HHNcR0oIlt6F0831q
tK/2OkKFM7AG64t6z0ZIN3D+21j2i1/EUhTc3JdNTYaUsGmw42XR2Ie/UNRGuQ1uc/QXbsGRjGMT
IFxrMKtyIRieqGhRTTyftyBFS5sW/1F3Jst1W8m6fpUKz+GDvjlxqgYbu2dPkRSlCYJWg77v8U73
Ke6L3Q+UbW2COBtV9ugO7AiZFhOry5UrM///P6aJpNJ5ISmDyCO78/ONI1ohnRGKM0T7LuU9Rlt1
oFPFz1TPtNtcJUcVl53E07TuonYbmZKTr1U/DbvnoosUa6U4JjCGEPwmmQsnhVzK0QI32NdSEYFH
D3hA7CsnuchLod1lQdLuXRrlq50bBqWwFdQi1baxI+kuGSWXzCzpojL0jwDXAm+vdUGaUd1PKJOV
nVqWxDsEX7SIlmK3j6WSt6uUKH5xr/oYwQUUATkjKWy9R+I6DXyZ1BD5bBJncOD1MxRym3VJxHxh
eB1oYG5IIdoXQ0g/mtfEQr3tnL4QjkmiuCY9DLGKVIPf+f6jExSI1WvUWkrAQRQ46RFJDPlG8aTs
c59yt13FVut+LZuS2xscZ341VF76XHoirQGBW5kPXWq6xqYPysgCImmCn6UBo+WlGEBgFx/pP6Ex
T4Th2L8i+xunlS1aI7KjyknHPg5WSCZZ9mMtpL6oFQUHiq0PXYzJ7Sw2GS0d+iArdGu3WS89ukHf
FweiTtlYm4WZKgfLdKJg44Ve3aXXFFm9uFhJoTS0h6rMvX5Hrd6oDlUPv+460LpWJ/NlNurRYj6p
dfDW9I5hlLn53sI5QJxUpEn+SF7R1C+7RK3Fdd854JJdw+EdWQo+be+x17TfDTYljyxZBnHmpkNM
l2sk0x0TyXDg910sbkWqX1sl9EniAFSmyU7tlCa/I1VHlU2BCSu3KyEUQ0pmvUYKtROrYAtXnvtV
NHpVvkhlvxOoWBkga1qns+oPZRJHGmdO8Y1t32ppS7dQXXq3Wcee3riq0n2gAKJsyngQL6CeTdaK
x9sQnmjqtHmV0SOli670pBr5oAD4sEwfiENFL2BzrwZRBLSss/pitFlb94Iuq9VzWkWeuu7zKoVu
qTNQgJZDzssOT6Q+W8zr2KPvUtVLNE2gN6wxJLCTYSi9lELvOruaXfKiDF3l3DtaRQo+VtIELIIf
UpZSBSdJb5XIp77A7kyo89Wx50UVEbI+LLHUveNi0FVRkSwoBjTCznfia50jWKlq+vALoCdH5ri0
g3UGemKVPKlbYgripCvhh9H/+tL9t/stvf1BWlH+63/485c0o8rnetXkj/+6yb4lH6ri27fq6iX7
n/Gv/vm//uvtH/mbv//m9Uv18uYPm6Tyq/6u/lb099/KOqpebfIN4//57/7wH99ef8tDn3375y8v
X2MfQHBZFf6X6pfff3T4+s9fKCyq0GL916mF3398/RLzNzdl9n//T+FX6T8+vCRVOvN3v72U1T9/
EWTzV7hodNPUEYyRYVKAxaT99vojVfoVsVTQ8TqQcLhSRoa7JC0qj78mGb9CfzlyfVuWBaOpwc/K
tH79mSz9ygIizWQY41oSrP7yx3e+WY2fq/OPpI5vUz+pyn/+MtkSmggDu6waqqzDvy1JU/UFIQzC
mjdJtcrHjAENqDlvo5Op+d3kqYmpmNw7GxP+KC+E9GjwBt82H+mO34zqFQ5l0JX3G3UZyujatbpq
14TkG4HWsGpN4/nCF4ycMyd0KtMv0CcE43IRw22raECE7Pilp71uhWjHt/wLAKdqOyr10bu4YHJC
mqVZBitnqIYpqRL5kymXlUF2WG0KuqqcK+25epDw5k/pZ+D4IKltyhB3ERpe0Ezt/kPixKnhKaFV
qUVl1eQYLuLHTL0RlcuIBP/50U0YUd7ZmPDGdJUqwAoytoy1jxISuGO3XsUz+i9YMWFcUSgmysaU
gD4zOtetW1pUo1Tn8hiC70JjXDcqYdB5Q9JIrHK6P8bF0jlvvIgNVTWVCWcRPVymYOZYUq/o70Fo
5UBJcl9+E66pzioaiCIwI0f/RrnVHs6bntsmp5bH83nC7xc5LoQoIZbLmKoCAHUXIGcC6rJf1Ip9
t2iwUqgocBiWrKhocI4/PzEFYbXvlFVE6LFuN4RMOkXG1IZJGMGlfg2mCSi09k1YLwlqT7iM4AV+
a3dCn5OqhpDEBXadQOEZmcT1wVcHqjdaC4Q4UeVh34p9eYMok3OVJUKzPT/Fs+PWDH2k/Dck45Ut
9mTcPKDr3jGAf/A6tnSGb9DBXH08b0R6t5DjKE+sTBZywH3npoyVbls/JUCVIE0ks3sA9LJurlH2
Dj+R0PGAoQNDOW976sNfJ/jE9GRhm7AnsG4wrVZPFegMEiELB2RpCidLKENY5EUSFnxgHCHvEsUg
nUHw9BcGAn00d6WKuJo2OYaw+GsxmVqobCVkjQCrDc2n8xamLF4/NuOJickytW5LQUbERGu33ESE
/b/pt3CooODbX0BHcd7cZN50SRclReXAITpBXnrKj1fHVUh3C7hgmWozXYxrkZaPnmfJ3zLzytF8
ssPJxlVR5xNC9+KV639Xsq+O8nLexMRD/hgJuu4ygjfEHlMP6VLU8BNHBxLm31ukgUwZnNZNGH7m
7bAwaZOT9MOUJWsm8Q+M8dPz2oYAzs2USWuoAJfRU1UZkAggdaVcnx/T7OqcGJrshabKTSIsMaD3
APygZVzAUn/oEm3B/yyNZ3I8k0h3M6dnPCNEt2lpUVKvrRAsjWhtzg9o4gjezdzkmOaCSsvXCEMP
HZB3cnznecXCVlsyMe6T060mCHUeGJiIqaPIwedKW1iUuY2mQoIoQrgIc+UrD/6JAbMo42roiSd6
ujUNEeSacZd19BSGX9vq9vx8zW2AU1vy28GIQZSDIWAwOc2LEsC8PjXtnCLyeTOv33wSXryuiyor
bGW8gGJOSZiRFYeOLFVo8NjxFk40SkVr8Tt4sXW8o3ZbfPdvre/BtWV3R/9WXFPpX+dLb7+5XUgg
xeFVSXgSkL4dq+c0gx8K9LEkl8JeW5eb9iU9UutAPre9FD4PG4gudos85e/IOnGAp1Yne78tQurB
XsBqHoNbdTNKu+o36UFehWv9/vwsLw1wsvnrzAVnIQCLbUxzk8K2Ug+53SWwvjjfz1uaXiKv66mR
4+KVaOLfp7SJveCTgSVZYVPI3xlboPq7amPsyKeNRNMLu2fuQJwam2xS6m65ZqR05Hp6AeeDupbE
AMTBQxDJN1W2JHD66l0ne1UWyZaSKdB0E2/xdp8gDNZrKdk6G0jtsA0v8itglKvgZWQ9rXbLkvMz
Z/CNvcnwGjLUblR3oMd1xP6Kb2hWUunWFiZRmvFbb8wob4flUtMzK6l4HRYMQ6PibrgzPnffxUu6
+1fZPftlv7BNZnbkG5uTI9dmpqBoMjbB3K6TB9VOP9M/D3RSQg23sF0i7dbuL5yFW0CanVKCDYn6
t6opxsRHw8imCDCOQFT0vR4he0hU7gS7sTvTBtJrl4fxxbvEozx3KGTRgPbVxG8rhFhvZxj27a7t
Cxn8wtUogeAftc1w/DHSxF56U8wPkYwkSnWyLMnTB31opKnh0FZW0YFDO2RB01cULbGwzm0aRdRH
7TMyZupUqC4aNEpRKbncGjTRgEY1MLTze2TuapAhFuVVYhljsDjZl5VSZ6JEFccW0aCNr0c1UXdT
rYw748I9qg+dLeyGK1gOD+neuPW3S/M4t0VVUZchsNepyhgT86acSqIc0YkaV+aago0dB5Ed56C9
dHfhCM4tmUqmiTtIk8ds2Nv9oTdUVAWNljaraz9qGWQrrvjiK+qCmdkRaSKZM3JaJKkn29DPhlwK
xt5a2t52nvaUyC9Um4+W++38ys06Sni1UZMjUlV0ZfyQk0BF1zqlaF0P7d4b9Ygws10+Cvfqyrxh
xR7bi/8wrTPeOfKpucmhrhPVlJpa4M6B4XCIHbA4/Q4SgPXfHNZk/kwz8LseBmo7OHgP/n64aJCc
Lzaj+0+3y6pC8vj7pvcNeTLY3on2jXdq80FGcCfpaYhujL4TLiC62NG6uFPvcFzdllbee+siPNJR
v09enA/VEYk+X16NsiN2svm3lPPmdtDpF00WNq6LYKDmhwyIA7Tcpt51YR6Mzw5UA3ZJK9Gqw6Vu
kjt6rBezhpNcyY9VPpmNySr3Ic9shaZNXDekK9WhvRozNOpDAb//BqB/tWo2zrOyCT2gFHbyeUlr
eM7jaaQsFV1VZLTBJv6gLCwrkskJQ4Xr7wB1rGp/KcKYN8Ejn6wBab3X2+vk3JQxbtvoGKLnPrnK
ZW7dLezgmYCJKEUikadoqEipoyM6MaB0bdPXCi8IlVb8DTe9PezDo7YfFUGqfTcK6T6pNHJvzQXX
M+fhTg1PNg61V9xFAY+LkH3qzE+yfFsYS+z3s5vzZHCTDRLQ45E0PjaSy+IgQUa18jeCrcKduVKO
wtG8QCHBLrbxwvNhdtFOzE68AhXfxg9bzFawIQ7wC3Xd4fyyze58C01YXeHJoE+TvXRBdWVem+NL
YRRsavZQIe+Q4FkYyGxwhCsVCRsMqmD6JL7lrs8iQYePpXsOHsRNeOFV7A9hM5YgxGYFl9ajv7gz
5qZPp+AG0I6Iz9InW9KvNb83Uthua5p5aurBZrc+P30ze494nacdqTMLAelxek82/eD3lUfFmRpL
+RRJwACABBfNfyqKqY+Pgj+NWJOoq0D9W/M93QcND8XWRd0svP2nefjR/SGPasHnrSnI+E0j174s
ZMqlog/nov36sqIRZCU/rOQEz0eb/ArM0Y1PF9/iK0sePdvkHlJMjSrAWHMb5cjfTmBI2VVIxfH5
uHX31gUyO3a3FSmRJh+gCr2Mr4oL4zFCVhJaI8rEVzVtpB/0hQmYW0WTA6CNxVl0Jyb7RM5qXRxK
qOxKfbjkztzVnvxBAKb+n28WU9epduiqoajWxMyQ5ZJSyCBEAvg6GvpTW5g0NIi5z5uRZ7a9cmpn
4hATWjCkqsQOiGTxHgQzRCV776G4zXfmIblBGWqt7JQnusyj3wDprmHivZKussWS2KtY2LvFPRnw
ZHG57U0Vbg6fWM26rLaQJq91G7InUkwQ++0FWHIful0CA+x1vO735V69Cx6XYu051/NmOqZO1G1c
P+hG4q4b4goAv2P9HbjotXyAhImEoN2pKFQu2Z3fVD9Xe+IaeFvroT8OngyVHQBA9UuomiH8Ob/a
0zLv6+H9udoQ9r89QYMeaFKjKeCOttmhuKT777q9H/DlONc1l+73Uama5k/AIldLSi3nx6hNX2qS
3qqdKzLG3PygIFiV3wZBtzDAmav3ZPk0cfKAMWOXLuEQGxEg1yQA8iR+CrwHeogXDJ0/Npo4CcIy
CvYNfUM+6fwaFp+rrFiIIuZny6IhAaFUiXLL25WSh4pmNJPLogkuFcdfpxTjFKgfz2+I+WH8tDLx
Mib9hqCSuS267FPi93ZRuOvzFuZyDizJTxMTB6MDz5b8CBP6nWxDTlatUCW0ATKth6vkrtyfN7c0
oIkXEaLOicFK+3CZ/hZKt0X2+Pd+/8Q/ZIpoINDDaMREWbHREAK6P29hdgsbYzkdhWxRnpZWTKtL
tbaDPklqJFupvFVVfxGqTy4ZxfOGxql453BPDE12GE2OgdP4TFVHp4fiXKKuYifpd3dkzoIm5Lyx
+W1wYm2y05pcM1tSDr6t7tx9djNckNp7pCF2rVPUI6143tzs6TmxNtl0NMjzTLOwNlI+gLYv4DT5
eN7E/M15YmOy1egjjJrCxIYMH514jO/VTQTBmLDRNu2O3jPbt+Eds+NbnsKwn21HNdXle3N2w598
xWRDKjSCK1LBVxgD3BfA9uU62p4f6UzYTx/7zx05uZz6ssw0scQErKj7MSer7SCwXy5EzIZ3pkjn
g0ZeyNLkty7Pl4esyBPsaDfNpbKGeXsTHkyEocdSBMi/hS05O3Mn5iYuvKSRD0A3d2GfXgyUmIcv
56dt9iCf/P7J+RoAkrhtLDAcWd4LUbbxIIeTSiDq/oKl2ZjcPDE1OVx+Cvazrpg5dSdtr6hebowL
oHburjuOEfnYFqPfx9ul7PnSDE5OmdryRrRqLkE90Fe1Cy2S++H8HM6eY1Mh7am99hhN4pVIEhzH
C1gjr9dWgnyjQcfoqJ/PG5kPPSmaj+paXLXTWDuAIED1HepuY+tZcNndDjfqTrSVLRDCjXss9tB7
w1cX2bAvb+OtiVTDzVLxb84bW6KICBe3OhJmkyXE6YMrAalpw3QAYRVvK+oQenQVqJCfLjVTzU3r
qbHJwoEyiYdwXDgkZqDkf0DG3o6thWmd3ZWnViYOsi+TTgFYTEbnuT329rAWj9Br2coFDcO3Vb/q
nuB+uXLXS9mr2dFJNEqiHW7I8BG+9SN6hi+rVKbSiC7L4ClqLrvh+fyWmb3OkDdEap3yIjmyiU9E
sTcazPEVTAnO3KGn8dmiRUuKeP2Crlj0VdPWpdfA3ZJMUSHDzJtwGjx3VV9VSCoyl19GbTvEC66T
C+1z/4l64xYqvR3Ew+eHOD+LPy1OvLEIRKcJBGZRTSHp6L9BeYIeRr8QhLxWgaZRyOnAJl64sqRY
yxwCqnJT4fSTm+JS3IiP6Q7arLvg3rmBAcmm8n9bf4C8aHN+jOPleM74xEX3lVpYwhiUaF54kabi
ZWnle6Wi49qDiDznkd9BNnPe5oyCnIhG3c+JHSf+JA3ktGrWOB5GR0ZRZa8fxksOlmaetOctza6g
Ko/lD3rqtLFB+dQQKIPezb3xlPvxri1hw27UDTAs+7yZ+bMAZpZUHf2ZyjRbPETJWIEjkAwg0JAt
yFbynEunah/THFLeZLgfevrsjKCHmRBhBU+EwE3vvp//jLnLiG6kP79i4tM8GVQUzHp8RfhoKDdR
fv/3fv/EqyRC1yr+GAW5Vv3i+OJTVJsLafGlIUxiOb9yf3/zlYEPau9DFixkVpcMTLyWVlZGUEjM
UVaml5oQHGjoXdresxeZRmGCtnh0UqflSl0NINuoCXvQRdqYu/jFPI45lLG4TV0IlSx72IxVqr+Q
2VcsNBnHTl3RUl9THyfHKs17qe5ZIjvTvyv0B+mIX0EYsZD9myspnpqZVrXrAAKj8JXdNlGeQge9
EpQoAHltm9qD2wTkNjRmF0mu3FvcECtfCa7jwkEFya0WnNfs8f454Ney9cmAm6yEIqga329FDyfK
Z90HHA/V1PltP3+6T8xMvEg5KLST6ez79mjuxqg8uxhLjaSp0FTV1uetjYf0nUM+MTa5DVi3xKQ9
i0OWfY9RuJODJxHEF9QpCydhafLGk3IyeU5Z60IxYKiRSatCyqf1Ly3cP+eHM2uFRkxJwf3Svz7x
GXnhhbU/VPSW6s9V8gz1AaRfyoKR2bS4dWJl4jYkKbMq32Mj/NEvW+hXerBGQfKD221S+ACPdBwb
m3or8RiI4EOHPhAsG3xdIsDyh7835omPiXUlkwb0OewovBRTgjB62I3kt/NG5mPLP8ZsitNEJugu
VxjolbPNq/6ppB8j2ZqHcm3tBlsZX6c0eQlbazEOG7fFu/1piRIhOgUAGiXebhuZA/ejizfQwl0I
c5GH1tTC0GaCEtjbeAPTzsLDY9oFSOmo6jqNCZQzl1KUJ+cCwjiJtiszF9kTKpg5hP6laG4BK0I9
lfqwdabqsO5iC9Y5L2EKWjgYRQG+uBECslKbSLrN2rz5kIGKXYgy5uIZGtHoAiZDoCnvMAuDlVZD
GLEU8s7ZZdt4BzHkIVih2nk4PzMzp+mNockNH7dG2BgJuXlx0CFer57MOlq7hMwLLk8dEV+TZQbP
RbuNRY/Ka4n67TL3vpu3gQvjfJLJQHAd1++TzQCwW15pleqQy+mTChUaCOMgrtIF8QMSrfqnnoup
XTVGCL+X1wyQDQCbNy8GQKN3XhH2e+CmaGZBSgClEwfFVsymfM4GJ7zW2AroAFjQOCQBbKmhT5nV
NPPhrlOtAS4qVDPg2YX8VWu19s7XcSq+gfBmrZDplgIh+c4FaNaroXJJsxqmfkxhu1p3XQ1rWgdN
WVJGAmQaoJRbM++R2oLFIOdf26p2GlhpBBpa1c7YgspHjbIXu1RaSXmkVCg2Ar1VAaNKK2OgxwUu
qtC/MYfKpGM0DpUnOZbbLV308cH34/5zjIjRBWVC3uqRobuPaWtBdNdklXSP5KRyZVr9FyutKYoX
er6GSUreKbXf3VeJH97IokVdz0V8D51e0x5atdlL8MCsJC1C9sSJAbxDG9T00Har+ZdYbPivUleM
miRRf1nAnbYHtcvDrBsAdhWlfCmbySCs9N6AHbeKiuIZ2iPvawut9r4rPPm+qiULpiq1vBlAlkPW
FRRA9+lETDe5LnWkNoa6gwCE1wL0pymcmyXcSZ7cdetWlaWrWB50WMEl37j2/QxmTWTBrWqnWUJ/
27k9KioQ2+VKA51rEqE+GOSKAbMDh+mbkbVZCa+uZmiXGqwI7WWgyFq0cU3aTTeap0AiJ3m5p20D
Le/ziwEFUbncmrngoqggDUONBCITdQXww9jGkE23q6AKkOlTxFh5bgSJw2gNwbrqWTPoV+ENEMMM
kZm+QuvZrkVD21VM38UQh9qHoIbRNqc5d19DaLBRwqDdaUbQogQohHeyn0S3Xpyjtayb0TOoxPhe
z+tk3Y7hcJw36r2rRtLRAcS11ZxY2iOIHd1KgeVtwAvUt4Bv803kAvr3SqW2IG8MdCDQhrmRfd/8
5AiNAgm3UibppkgsGJ261j8KWh/ADJFpW0Er/W+G7jCFso66XwllAdosYnYIg6GX7doIC1hvcvUg
5hKaDLSof/UEuYCruq6vIzpRulXcoDekiBbI4gHGZaML83XLDeCsKJsBCO9LrhIA/Q+K0cA03Mbq
VS0JpmuXZBo826iUDkmVHuh2BOnYTtFD2LacNrqgyxT65GAkvAQMDb2RY1Xqbgjd1rjOCqe+8Zw8
eBaUUr42GxjBzBSOhSqBIB3Eeb7X6myk/las6nMaJUDpYVwZxTsi8C61mbQXQW/ILygzy0hMec6T
mGdSc+y1zrsKfB3G8M61qgtyW+g++p2XfozbFEB4KsfQ6Kb5PstkhZk1tI+xnPh3iScEt2PDyF3Z
CzlvM1EiMogzmPy1sC738GUr13JdWLe4AH2lSmm6VQ03uHVE2LWV2EKDrNGsQxyICJ8MhfBBSZz4
Gl/UXwqAqQ+6q/uXqhgLa8Diyh4OHhqzcITfc7dpt2ILEUGuRO6uFEVr5zRuftWHQ7WBCMi7b6CQ
W/tuJ+4bo492VRrq67z2q106anhHsJ5cer4m2gGY+7WaVe3IauhUB7OKkX624vLohWpB4bzxtrJc
1Ju68etdK5nBMRjYzEkP10bry6RNKjlWQWJYLoRLSgm+Dp6G8nsaOIOxamTPQDkuQHUuMYT71tAb
pCC6/jGvM9QFMi20UJfr3eymcGBdhUnd2vSwb4MpS4adL1jZOvIqyP0glQsvTUhwEZX1h/u4Foon
Ebyba9cRKuRlPwywM5nVEcWP5OswRM3Hyk+sdZlF9bG1UiTWDRcdss5XvY8t+u9H3xUqZJ9jU98o
vV7dlmpufBLTmhphqwYOCk9q9ODqkPontQIPh5ABaIBhVXpQamRG6TeoX7LMRxAxlSGl1RKv+1QI
MVKjshxoiR2mqQUPiBbGcM9UKHj7cLzc+5IpQTzbByjh9Qr8JVJT7VCC72/b4VObxeWuEoPuiyom
7S7pYw/F4KGQPrpFFulr3/SdR83kAYpSqqc9BGom3eLNpV2UZzAYiWRe6DR1rqMUvQutdtCY0wap
2ggxW3BltLJ8cAM5OqJpX2x1qa2PWZPmULn1sM67TRNvUD+wNplWoF/i9Ba6Lp6TosSZlUdNdISr
XlaUS+JxVO7aQjwkSpX8hq4DylJiPly3YqIhvqb5W8/sg+tci9lWet8k+wQCtJsMuqKD1hrqEVY7
b6tkaFRUUd3s0ypAk6yujIcOHR5dT5VVHwwOiaM8v5Ig8N7nWimsFD1y1u0IC2ijotymQZ1dISTg
QHfIBivqVFuhJ1If8ALdZ63otH2ludpTk3rhTvcG84V2QJAZpmaiHFTouDBOX9p5yGJUwwDllGsc
oFYpEUAJaBRp3AIirUqXPoOl+5xmzU05cG9mWt5uIh9JCmjRe7m7qQbG3yceCjKuEV4MoQ79E4GI
6kGMCRxeQaba126GvjOvhBi1q7qHw7SpMhWtrQSVIjkwHVvrUueqK0wDgU+jrXtIKs0asaEuFL4O
bHT0AVNkOZKiGhZCtfchoUzzM70h0ECYZBvGn5884zJ1oB+oQzNKRbGz8y5kId37yMacDzzfR/2j
FVrr6DoClzON+k3eiXVgurEtwmHaitdgZRcszLyyMQGekhbz18aqycPCTd0iSRMRpZc1jOMHt7+K
ttam3UrcBBfBcSk1ONPn8tbeOOSTieujrKmknonTbsBSo/G6Cta0vm0NgBYbIO8uvZe/t0f/RzQT
Vz7SZmX6vXrLKfGWm+L/OzIK0BQSb4j/nYzi3k//8fXbP44vyTe/eMNF8ftf/Z2LQhV/hezBouOL
vo8Rl8Ub5w8uCvVX0wRsaY4o6ZEe5CcVhSz+OoI6QAhwx5iwhvDm/pOKQvlVGbktwGFI9B3CdPD3
qCiMEVsK3YUuGxBcTLZNWNZ+HrtmDj/fbznMwQ08ySfzcvvjLf2GiWIs6Z08sTXy1CQNdcguFNm0
3oHg9LBTh0yCd0bzzEMYtcdA9uFxR/gvCDatkX9txfbo8vzOfHch/zqtsvxumyOoUmcxAAO/PRVq
2BVFEbolT9nu1tVXKCi29+jwfgNB8BmZ6O+8v5VHyOgW3tATBzPaNWilBAlEYzcw5MnLdoiHyoCC
sEAphDdj+hWu0POzOvGTUwPwkbw57kRu0CdlaMpC+3gQSyKfsL6rUhT7ztt5TX9OVu90JFMWj2Bo
Y1R2gnEGh211kGnORPbsIn60aPnJXuQV6p30DhbQG6D7uZAgmFs/g8ZUYBYa1NP6tBJBWBIR1OqI
MvC6bD00n0t1K8AwCdcPlMimnVpkQ1yENCDalmI0Qtpd2uXbIqjWlSXa1tAsTMg0UfU685IExRL5
HD7NnKQAq7AZijJ0Clu+0yI7haJ1N6zjfURToUMkyit3JaMOfow20aO6kKye21YkMpgIVaZ7Upuc
VrdupLAv4XfV40LfNE7t8HIM1fX5NZ/i9n4f4p9m9MkQYRpJISVOyBHctS8yBXPLTi8N1hsKFTtc
1x+XOjemrTfvLI75m5Pby62IqDsPN9Ta0rPzvd7lyIeCgXzK7QeH4sJOX0l2/rVfG8fxC1rJZhLS
rfvB+row9km148eXcJVaBhGIDvb+7ZdYhq81mYfH6L4kD1m9oboGqkFfQxv9gghjZXufTbp+suO/
AcuZ8ZQGOOE/bE9xaWmY55wFg1k4+r5tfTCPyppU781v8HnSqtAc7WAAx6i9BHfRlf9xYeRzLuXU
+iT0glU4G0hx5KDirGf9pb/yN+Y6WtXr9rJ+aK70/XKX7Oilps4FLC+aGTI1HjAIbye7kKW8EmPc
JDi5jTdATFJYiBMj8YLetTuSxsvWtm3+w0LLjzU+MTtZ40oveWuL+LRCfTIDFIUfIY08P5uTusfv
JkBljpcfmYaJf0bpQyUN4JV2jZosgku+/yQgcezjp84bml014O2/GzImU5i2Qk7eh7PaBd6FQ744
cdK7SAg2583MHgt1JHKR+bc4Bd4FXgGQsGOlhF63i/pDV38ne7tS9W+p/Hje1OymODE18QW+kAuS
E43eh8ZCnqD7dous2n6pVWD+btFkOjKBv9CWOfFysNgWbTo6cv2q3EC7uguJkS+UvXsUDxWZIXKD
3C/bBKmzBQc7juDdtte4P5hOyg7idHNoqeHrqpzbsdBvhPbaKr9nYsLLEZVFB+GUYmGP/C9DNYFM
SpI48qK9PWeDX9ZN26UFPRn9xgCGbR7cnXNAHguoK1pua3SCPy6BJ2ePgC6T0RQBGXJfvTVaNSRp
INSDd6yt7UapVjFSDwKy08HD+Q0zfWv9OGwnlibzCesnojgw9bNjQO/pCHWt8udmg0LIToQBidz3
QofE9NDBLQOgSAXqyj9UAScOJEojpAbQE7JTsk1paa3y6DHon88PS53skqmRyQsyafSs65MBUY3s
VhCeY2OhnWvp948/P7lz0ZBkp4g6XhDHK6mffW+pb2u6A15HYI3VNZkAHDDEWwtVpOZBFAywF6XX
eXGNDNSqtfZtejw/UbOr8dPMlHytTzNJNWq5totE+VYq0lOiZ0e6m17Om5m6QEajiK91PMlgQK+R
8sl8NZ4XtySoGhRfUBeiqOHhoEIgbEi6totdFzOD4j6k98EEIE6H2GSLhTQwZaSla1u8a9ay7dnC
b8G6WfkgKYvr9hKa3cVy3BQXT5meEfK4BBdPvyIvzLfr5dSZlyqO23COikP9PXmQLonE7HSXrMN9
tvU3zrrejtXIhIaPSodM4S/smDdfMPEZXaR1YiHp0KIQ/RnaUXeuNepP9cfzSzmzMWFpYKRg1Ymk
p7dZbIZAvgSfpbS6my6C48MysrUgBohfpSinn7f2zv2+zuuJucm8ernoqeY4rwl+FgIs77lbqxDR
OIcxroy6tbhN1yBCFkb5Lo6f2p3MpilGRdCb2JU18oOrq/E6ddbgNbQtJQAaX621dDg/1tmZJell
wa9AjUud9PcGalG0iRk0pBTbg9F6yCeGJNkVcvkLEdY7r/86OoPnEFVqWkiMyegKs9RJq3JCjA/D
VttKe/XgHuq1uI63y4wpM84SdS9YhHD5IBWn8ZxSwRg6tGJNngQmaLRN42zBi717WI7joddOIpTj
8fGu7K57idEZ43jGuKe6ycS1f6wukM/l2YUWxDqCCEZEY9Veen2Nbvg0HPlh2NR0WEvGdunJRSMj
QVy1rvTD8AgHKDbePl7MiUw7rV7dC4oZf9qZXDgVSFMlK5nD5LJbC6v6m7f+grL2k75F79U2Hs7v
xDkHqtE1hqMmxjKsyahSoRBEw4PvPaLU5RVMKjrRMU01583MbYxTM5NBSUUbu4XMe9FSxKcmknMq
Tvqnv2KDdgxSgXS0T+HTjTv0jaFVpS3lyp0CqbZlLKFT5dEHTTcBEemfNib3jYkag+YXYsHuC26N
Q/OsHmVgB8gymbTjpLb5SdrBTnBH03D8Ndp4G2ejHLwNereb5dM2u1VOv2ayeFZG4rMxEUJDVowm
lLE7+ku1QRXAzugdXjoAs2sIaEOkw5Hu2um9V/Zylsoy85s7jnXIg7Y8ICvTLuyU2Q1JFosec4LG
d6WNVqoJkiuVlxr4YtGly0MOEDrrpWIhUHmXTRkP9Jgv+8PS6KRPIpUkRP+yGozC9g7Ctnn27/P7
dpOts0u93KqP/l11iNapjRrZpY5oZblHGA6vJu+t26UezvmZ/fklk5sPLEkaDmJT2q1srhtdpai6
2M84vnDf7dyT0U7uASOuZY1OUWTkEE83cvWmRAwz7NFjyJrAWTkuapiS9bFMAaehLxJm8UJWbnZh
QfdRTpIUnWrP2+lGlCx1vZbXgBV1F7rnf8oHNKilfAFAOjuXOlR2I2EDyLqJmSJsSp+mbw5j69PJ
43oPStH8hesblAUXkUG6lQPxdii93ilmi7anraLpBTbACeqDV7xkkrNw280NhqnCEhNnQgzx1lCX
VUocWkNha5m8SVFu0Shdnfea0z621/tGpwgH3Qn1Fyjx3toYEEaIOAk8oPomWyMS1RzRh6Ckman1
FgJu76VvSlR4B7isVJRqtG4Q7xa+Ydx8080Jo9v4XqT/DKKIt99QDtWgdw7fYH5O6DVLVyMvGNTQ
gbr3d/FB2aB7feVduKiHf3Tul6ZgSvTzYwp+mp8+jZCNA4kB/y7sJOauu9RfrlBcQory/5F2Zbtx
68r2iwRIosb7qKknt2fHw4sQO4nmedbX30Xvc7bVbKEJ57wFMJDqIkvFYnHVWrbkJC7lCzMc5SHY
FDv/AcrXGIaXRQszL6Kn2rQtwEu0LLL1n9+DkxBFFGjU8bp9uhyFVGH1Ikh4aHf6Tr9JH0M7cbW9
8ZTvZkd+QtfXcMy3wWkh3ogXd7T7LXRc91xGl7XwAxITka5jwMFg4zxNCAalKtx9w12delCmPkig
IzGuxsHxP2QHclhH3tVmLUssTH5G6yIpC40WqmaLVOjXgdeFv3ToEQxguuYE3KpnIJsGqxOGN9B8
OV3hzEwhzhckPTrpxibaqs+U/jHbSZ+0Tf2Gf2Vb8wvXRVBtgnAXGZAxaCQmLlM6IjwINE8IX80Q
golK53D8WsvyCzPs7XuG9Cm0+mBGtQZXsEK7eAo28XXuTlveKwvHIxaHb0AvIDYTCr1Qf/lUhhRg
w7gTeDtF089pajDAfI7WBEZcMNzGXilkCVpIuYxyON6lt8fHHLyk4k16j9lYMM5130+G1Brm/1Hf
YJvYQypO9ByCH7CmbNJbiCC5tK9aPEInlzMvcr56JlqbeJYGZhCPn+y4+zSl9LW5RhMBnMvQIIkA
EBzeopw3q8qzQz+ExfdUt5R3VYcAMyR7rUAzwVr8NMc/LofdSsI69Yb+ioWVdhgGSJfBSuNKnkaX
zYOYgQs6SSu+GdGOmTyTzgiiBrbVPZ0V5M818zxlyrnR9NU8g74AHtDzZ0hbbIBnNazWCL83QoHk
TH0F9b0JdQzAvxlf63gQBDkUIIsdG5BnBxCpsmaTU8XQdHAa9adGGGdaATo8JIaRdKd6ZNtu1Y3k
Ase3ubxx0nm+OLXDVJ4iEiTA/Wjx0EF+CmJvLc3yX9oN//4s09/M+gRCjM8mN6X/pL9lESRQEyoh
Tw3dwmnvb8S78WVwJYeW2Mnm818e2iAg3Qluo6vwXrUTj37j9N7EY51Z/SVoaaH/IgPMgXvv6S+B
9FrY5DK8lu+kF+KVXr0L7tFq8vpD+ZA8Sc/9AXw8gPMPO6hmQVvqKsDP8e/jNx7n11rQgqERAYWP
EL02pvgKVd8ftCwc7KhTthAwctsOkPVMdy/v86oZsGqglNBlgpeGU4eVkmDGLhOQbTI8jYIfBgqn
u7RNOcfP+amKSbSFGeaQKzoFKOcsGmwzEp/QCXKNWXu47AmL4Pr8/BY22AJhEElRTBM+83AHukNH
PELO0IZEtaO90PzCr8ZWv5GlRSZuzUYHNkfEHimoDUvQvyVXFXhqQxe4ac75s3InPVnBz27e4hsh
ELWTOgm2eq+VLcg87nJ8lOU226jH9MF0o99Uo0Wyw22LwtN8NAuvAMMGNy+s5R9oxOANE09/oOJi
fE4ghyF0UYzJKtu/C7bZvn1Pneh+2MyQQ7akzEIveNPf95XVPOAVlTcPtx6vX+aZe085aEogKDOm
8ztizRrk3MONr3uXQ2nVCFA7EppFOIrZkgxagqCtDmAkVjPHL++HBtSICqd+WT0aAXH6rxW2Igsh
rlxg1BpWrrR97uShJdj51gRwGoPzQAX7297FNcLu3nHX8bR7P7GKA58vZdVZ+g6HYh7DDeyVAkDU
AXLZfmcTgnmIQoB+xc825HUZeFaYY6vEiWtCGxXlUwtoBmY66m0G1bFrTcMMyeXdWzlNaBMBN3xc
WdELZkxBTaauhBF3JLUmdjQdu44ADxFYesAtClfSGmW4xcMwgLAYumNqKIhId5kxFj3oowHfAjeG
7wiNRTb/PAqTHR/xcd5mBAJwYZGu8yIN9IAI9tEEi01pQISqxFyJErh+pF9Fk/GWilxSpJVnAmoR
NyEIKAGQy77Vhq3UoEWQ92glYvzUzh3pEDq0biNuymWrWnlCowhH8FejSQPdE/bCPUR9n8ikwVOP
aU022twv3SZwE3vwtCvBBq3EHcgVMSXhgCef/FYFqznUPB6olZcE/AiNQokAYAKfLJNk4rRQY2HA
HVB/KKw3zEOAGjxxjVfTpj1U9SneP/AnfVdjCVkVmjhoHQHzcrqzjdTFWZ+lPTR432RhNyucjtHK
F4h75Nf/zxR0sQQeldDEyvZNi1FiWbGyIT8iYDjIyvXVAyoWL/zYSTCHnjoCGcKwqgScw/Guv0L9
AmxsZCV7E2ylKa6bgERN3uzSgVRe+ba6hAZGFLGIgI2yX/6YTngANWBZ0hKLTA8QKXUu55bVRVxY
YBZxQGOgq3rkllK8zYa7WD/oEucWsf7BLWwwJVlb12PcQnMH62dsqPxEcEU5iwI07gOH12BeOc7B
74sPDgBRvMmz1DBNn03T2KPgFfr4pU1woZgiT4+q2UoKdD40E2y9olfL4fbyQq5v1ZddxkmI14yJ
SOBkIHY7MUj3etS8/oUJiv7G2DCoUQljIsGDcWNKtB6cD+EUW3nFa0GsJuOFBTbSQfIh9mGHZKVA
V6bPIUP9NpcQEgU9IeG5c4YkxvUSuFUTJzQmraEAxMQeNIkVA8NKiAsMK963wMh+mB+imzuBa9rq
RnuoUrt5kV+yX7Tc5Zega7G/tM+sZxCItSlnPQ476TUdQisNXqTvt45OfWRWdIhriNIW8JFQKuC6
cVISPIk9zwydRWBvnABDmwbWFOP24Ac+zVFJIJlTWSE28ioWWkuaanKYpg6TsnEOPHIuJo5RirVb
aJHhzHh22jZzkf8aqtr00BYdIWgu9VddLA9uMqR+axkTaAotVW4wBzlBWJpT06xdNUB5hIdz7LwC
hCtzJCVaPvZgYYXuDk7h4l46QJkXF//m5q/aJSAUxvcCYQwA7FjK0HqOal8A5SKmpLOrQhB2ejre
YRLjL1Lp0gxzwRV7vWmRW9BmzcL7WRzfpKb8nQeT9/0sgEdsKDLqGDbHDMXpTrexXIRRQXAOje9G
g9EsSdxctrDy2IqGDziygfoB8OBMuqRsddBLQ7EZFLmYkHWKje7On4BrtN5dfce7Cq7AYYCdQ60O
tzRNlT8P4EUNSMQU84nUXvuS7oLZzX+F4JPRdtGO7I3a6f8Qm15CeUfF2gUbdnWwxUM1UAKv0OlS
mgPm5OoBdgFrR7WbudI29DQHjS6QH1KOaf6JvpZzlibp3xeuJt0MvasGx5NZ+4ZH5GqvmChFEyP4
C5ARXdUv75iUoIT+1IoC6UCgoex1UFRuK0A8zcZSj/pG85qb9C5/6g48tam1g3BplsnqAobwE2XC
oprAs2KYHXyw3OSxlu2WNpjMPeZznlUxkHfoHjjBbKmYU4osCvlpD+Fz8yHtZeyh4Zk/ihuVAzNa
OyOXtpmM3iujUU8Vyk6lBXV2kIM34VesZbYgYfzlb66ZuDHqkLUE7ZEMUvLTeNGNNqgiBYitDFLr
aadZk6q53cjpwa7t2dIK0wPBQzauszl9hWsSS4NQWNs/Xs4pa3G/tMCk+1hR43DMM1zzZj+1qjL/
oxbTj0wvefOiqx/10hKTHyUR135Vxf6A4TbfKW51bEXL/9Xv5Q9iF0649+3gptr+b+4xmSQCNWbf
zVjANn+NBih1dfdl9nHZxuoZj64GDkvgZwHvZ9awTYpOUmP6kldbZL6mCs6olNzmrdiYbutmt0rq
UX5Cp06+T2BOu5FIzl/WmXXFKPzY9BOAfDJgr1Y7DbivKsV7Guc8al/6BTHdc4xGolGlYjoSUc/E
PKVtNWsJrZV0N15R+Nm4Fzby1uCgNFaPnaUdJuobDYrxhUobRQ/mB8U2kfccEExpo3xQjYMK4CLx
UL1f3sXVD2HhHLOJ2iiBAi6G0TomL1WSv/ZJ+QQqCs4XzVtDZrcg+RJEaIBQaB3xOuT9zgNGePsX
b24nW8XEfd3LY9fCI7vVe1ek1P1D4Y5cDsnVK+Ryq5hjc+xbsSDg2EBjWn8Zjv4O8+373q0xbJgf
ebdu3hadHZy5ItUCReeGA9pfId4scRPiNZ55Vphz0q8iMcgr2oaqhG08le/9JHpjMX3/9RU7hKFh
PLwCLKgzH1PVovxWMxQcuJ5uZfU6b0qPZLp1OapX21xLM8y3JNeD30gmEmAIkgJoW0tg1m2eFMyr
5TfGrnSVF9EZbto/dGCwxACdxSvmVo8wKlWKRxmAOz/hjIvCSmtqVB2tgh+Qh9uySX7GJOU0nFa/
KYPKdtLuKF5FT8/iXGzr3kjgYyLdmf5rUT524y7Mb83qdhwOJOIuKscgq/TSi+j64mmCljkU4mB6
wk20pUPLFNsMFCRVTh6hyxU6IkZ3AKQrwCYgPWW34XV539wMW96XsQIKxSHwtQQms82gBglBRE27
Kw+SF9ol7geim94or8Yv/Sl6Um5oq19yg5f8WB/1HR3Smvaq03vGNe/IXU/fi9/CZNJU8SctpWeu
ssmuC9HGy81BmqBsOjgA7NzRm4q0E3Z/AWc4WQIms85J7xO9wHebauaPoRAOyLVQ+hl9zifF23wm
tYZaO8UyVLRw3uZgI9PveqNz2iFy9fq3nEiOKMwbUXq6/B2vFbfL/WXybF8apG1D5NkkAv27sAmr
EdkvdsbuY4L02mVjNI+enfOLDWTzbK31lBcYLbNC2oBIhBKPaM2uF/5ctrMy9kCjVgXMFtdZ5ezK
HI5llc8lCif/mD4a++l38QRtNUjdTFfST1DfOMk7x+Jqcl9YZDZPi+J89OkRQlEibQTuwn4LBtHa
lb34kJVW5v1Jj4bocszS2Dtf0S9Hme0L5AQA9xL3osYtcoC9Uk+wwb/W2f6N7CHxHnkjfau98eXS
MnuYziVIUEN8hI2LdpEABuL7prHKB4RMZjXEHhySWsFrYFdQjBq5DxtrF0Ew0IuAtaElisnJ05QM
6jZJn2vS21NtxY+V27nBFtWOk4OBXLHUjTpBoVB2EtzkeQfO+qfyZZpJhb4Sq2GZ4p6h6++gwcEw
o2yBG2EzTpmboQy/vLXrAfVlTT51NC86yNi2eCbTwJJF6BInmet3PN3OtTdcfCpfdpjsFg1BVg8V
FjS9QktkY97Ixic01HfI9Xwt3UW7rLeCnfySu/nRsPuXX+WGl2FXj3KUJfgdGMWFNPipr3IwiELU
YWXzrrKE/k3g9epZkaR/7jILC8zn6c/mMAT0NgqCNifNoANQerj5UrkxxekcYouPJa44lgzIQQTu
CM5m8hxkPlNhqKNK79CsLYr4A3OKmzyWOBfS9Yp54SLzYQaGHo8GPaaGvbzXvWpTb+e7bEfBRvqu
dC5H55pDOvhUgPCDrgeKzdMdA2n3MM8FHj9KfxdoKO7Kh78wgAIWc8PoaYE259RALhdDMUtoKiVd
besg1wML3WULa58zbQ7/1wLzgYGXD4ygFCarx6Ibo0BVwtASx9L1BZCLhH9zJFEhQhUdaQkst0z1
HxekRaJG3ox37U7bmFb6SglDevC+OrKn/66fePeN1VMQkCiCSROMXEFm+HQNzbFW+jamk3he70w/
Gyv9Dwgu3Kr7ESoNvGpxLWctDTJRMQylpIoTcgkUl7fowStWr0HtKM14Vctq+C08YwrzSg+SsJLh
Waj+mlJ0QGZeM3WtGNOBlMXjG3iYzgaXSxPUezHI4OwcLRK7B8mCkyVC6IJjMz1gYKd2wiwT74SA
NPddEwl3l4NzdSVBEAtUNa43GF473bpejXDMTgYKGIjLaHVmy/OPqeHNI61HyMIMs2GVCm663kfi
rV96T/6DwLTn53rbIxEWOEdBB37D6/2vbt3CJLN10mxqfjRrwLa0euAFAwpbqWv/Jj19GWEpi2Y8
9PVajN2Lu8pL5to1TO9/2iB2IG8YktwvI2xQnYg3U9d8FG1QWw1gO5yjYzUSQDSAGWVgxiR2TEYe
gNedS7xZanN1k0z1oR81xw95FN/robCww5zBIzgcBoj7fp6QtTO+JD/9DdlSnIwseMlj89hueNxO
PNdoqCxu8ElbkqyRYLICaVI9YdAj+8NvotJzjy2RcUyJ0DgFF9eZ6mYDKsFE8U3kChB9fdS70isg
IWhhbD+xxzsdY/UUtP2sg6qVd+yvFstL28yZLBtJVCUJHoNbx8hc7Y8OkqgQ71z9gWKR5Zf65/TQ
PACuwIn/1ZU1VEg9y5guIIT+fbmyBvTka5EAYwgGWwN6NiAbtwWu1CDPDOMeGCHLXphghtS44dRP
xfTgqz+//aEh6vHGTefEwDLMFAKdNFUS8OJ4/Yy3QrHDFIGVpBLnI1upBXQq34IeO0g2z7J9k+DZ
O5RgZBZSD0Sxz+rQtRbIkLxE8xubzNH7X3j1ZZC9xphBDtBijxdqXb0fo0ex2cW8CaeVzVn6pDIL
FzSV30CTBguXbIvgQetEKxV5QzkrH9eJEaaIigNpThB/g60OZn8TiVLqZl1Q2RHBhyUqdbP7m3Wj
U3RARmrgTz8NbGnOxBj8vgO0Ggs3raEn62OYT+S0UNfD4csKE9dNAZL2doaVtlaOEOi1FD/EC0+8
N4kXKDy02fpGfVljzvpoNLNcHmAtgDbZNSrdA5XHbbeyZGkdlcd2+s205YmTrZzD4DDAsDNwOCrB
rMDpSoZJq7RSCashka5Gpb2qZR4Iee1MObHBeJYUpgjZCES5dgRF4Q8MzEAzBqLpj8UuACyYP/2w
9mJ2YpEpaPwWr+15pgGScayvFFvaaUB4F3s686B8zC6y7o25UW0+BnkN3Q7uBISkCTFwFbCG0/UE
o1tSSh0sBz+lF+CbRie9hR4vRI8p54bsUslh3ZZCu/nAyHV0G2+VQ4gBkL+or05+B7PmOloFvgKd
Ajs3yNvg9zdgxuZky7WPHmU+3qehxYbxSaZUMOWobZJ8HO2m+pj93dC5LfTE+onTfV/dTJCnoYcH
/lMw4TAfuzp2VTGNWNJhj8d+GerRig0ha0+3yb4GDBPglOsAReqw5bV61t6UKZ3av6aZ3RSyCtVY
D9PhDg8bP5OthBnKxqkPeIayVZs8odn8/TP7xCSzcaOKwasoNgGmb6tjnjz1w/Q4pH+R2ZZ+Md9H
oGaFEVaIjqBFDSLdjhLYsVqQeYJMc9QajktrOWZpjan1lVBQ80j0MTOjVwelUbegu+UcCGsl1nLZ
2OcuUkYKBJOwbI0bCK7cvmeRnaAPCtrwLcATeFOe38LRka8oXFfmvCivpW4AMwGbByOMekbooIfQ
6AnKbATnuuikc+vMA6B4XDwtPaqZElZfmmGiERJUfmdqMJP785MajL9Aon8/teVdJ/ev4ih78yx7
gTl7JdH3UslrLfG8ZCJzarVBgwoEyD9r1SqKQxFDWsO0L5/sq7GyWEomMnXI9k21lMDHubKGEkT6
UD65bGIN5nayjkw8QmagBv8D1nGUrO7P7OTOuJV3pLG6F3TLMRnNu1XRlbmwcWxwlrMmhEYOpzJT
dJTWd6MZ0uLy7xAKCZVaeZf9W9sn4PgwMILCH+wNTDE2g8W5mEsUY/4w2m14gAzjg0l4cmlr2X9p
hcn+sqL00GGGlR69xiZ4ziUIwYypFQkcGDndDXbx6MAGZoVBko375+mJ2kVZEAoE1QNlQ6KokH9g
erw22dmqockiG+Bzw7GJdWOpX1K5VacAYpwg8r3WlNsxOso1x5M1E6oIFxQ6bgZ10VNPjKjPlNTI
R1tEW6UXboZZsmWdc1zyjDC7n5T94M+QsrJH5beuHhP9I+adyGsm8FiICxLl/zyf6GxrA+9q+H4g
YD+bH50aQzwn4X2l9Iee7Ds2ZGmFZorF5VUtgs7AzXLE2VvuKP1t+zmRV38qRvNywrpLkFoD1EkC
Qwj9+8JYJsSDGCU1MrghWnFaWpiLtsJR5WQ3nhkmg9d+kYei1o52KtVbMZIgHp7lz7FScS4TNEue
r92XO0yqLpVMjfOkwqW/HrXf6NAnDmiAyJWe5QmmDQvS7YRRlECUA6j9N7MPtg2DPxDPRe4BKoPZ
tpASjAY+XKyaK0m/F+IHY+Z8R2ephzHBbFZk5lmY+Q0iQwBhS0t0SHVkT02Ybmoh31x25/xhjBpD
mQshOtppNpgDqYinSZHCDlt2RSxIeXiS0wGHBHyhLQSW5qgbjI9d+w/4lC3My26C1uIPlq/FDVIT
xp7Q+oBgCuOxluhDI2vwOAZZVNsdIkyMzRxP11YVdCF07B8QQ0lnYmacRlNPFWzcUELAOXkVig9R
v5fC35cXdMUMqC4o1gBtTCBqmPXsjDYsgh6hWc/6zyCrrrLczlsjt0Kl4ni0smroGREwJWHyVcZj
y+lHDVyZOQs0FCGIfTB1cJcb3W2lze5lj1bNQKcEfBqgnj0b+p+roGl9Ao+GYoKU2I+6+0mCipMO
V40AywWGGqCQdHZ35nDIsr5FgsqEwdWzu0wC+3LxcNmTs+ILLDjgbkGXDdgVijU9XbAkR/s5iHCj
q9pAAEd1NMgPkiLUnH05bwgwdpgYSLIACqAaqpNpP/2ZXAKKhKSy8G5/J9xVjxj6gQoPZ/3Ob5GM
TaboM0gPvqEBNlNwDgJAtZHeDXSAn9NDdSXZ6XY8Tgf9Ng3sv5g3OjXNYrkTSLdN2oQU0oIoWxPf
iLrvEh4T8TksirHCVBeDXAdmNdDNc/UbYwMm3210jPbRJvxpANUau92h3nyb3IEalTHIA0wp7uZs
D4BgyKdUMXhny2X8UCuzZVbZm2SMvIhZC3+0GmhfFpMNmO8+jUxlbMwCpGr4lNHE/lnfTsfAxYAy
dvO6PGAA9DF3MarUfxupRN1bmGXWVI3Nou4DuKdBPQ6AqOYH1K9cQ6IC9CHnEnlW5zK2aD20KEG6
UszA1QcX9Wqnz3iLqCkn2j6K39Ma6sppDJ1HHuJ69YNf+MdkyEJQo7moZhSLc7UTR4yYjyanHuWZ
YOqBqTBDWSlgAjqDVhDeG9nd5aS1HhpAVqNfj8cBlj2p1wJSoz802kIKdaPud929+wNv6v8cVvG5
O/9aYa9wsdFrXQddSPQXJjc4VHvg8e79LfKVJz9DeuR/8onl8p/1RmxTDAHbUPF0wvAazwQQOgm/
X6ohur98YiOuUagOHUEdr8gbaPEcoxBFjiJyilHOBrGsskWJ82bEqKGdtehzJl436E4We5dXjB5N
TMULX6hKOAggZMx6nH496BBmUqEpKCvqIvXCVjgW83VUiBmGJgawwYMAcHvZ4lohs7TIBLaeQild
IOVkx8MhamJLJW+i8qMeOK269cNy4Rld3kVemDsM8ANjgF7dD+FG9aZj8dQe0sO4h0blD3SzXpPn
y46ddz1prKOeoYwBpgj2uFOLdZHXIdRScV69TKnVP9KGvYmGPYDG0U70AgzlATTiXra6GiULo0ww
Zm1eFWmGDyxTe6sMr03ckf2WkytoYXEWJVC50vCAiDKXpYBAT0lqBFrjkhASgOFvQUm26jCDxxmS
v+ZPmZS7y16thuXCIBOWsggJw5Aa7BpiJeIMYdTH1hicLjxowetlW6sHiAL6e5FA2OFMxqIyG7P3
FSQNjNvvKacONN/27YY3+vE5bnS2iOAHxsObBhYGlloq9FUjHQUdyQm6qvcEnS3BLbKiLa4KOfTb
JzkIpjezMHprzOTp3QBn2VMMLWBxV0/pEG+6SgOOgUBV1nTaDArGFlg5hf2oFu3VUAloJ2VmW2/H
rJSvUFoIoVNAOXtvKn7xXewXDfSFJ/QTX3xaeapVnR/RwqwHfjx4xCwXNJx/ErGzWpVzvK/GN+BX
yFIERJM6ky7SWPMH0FLhlgDqo2x6GZTf48BJSedd8E+HvoywuUKBpCfOWoSbSmcxaoeyj2Wbj0xx
IFhs93+Gq+Emds3Xjkc3uR4VFCKFmz8UcT8P0MVa6hh2r3QB9XV+VTVWjSJ+m7jZJr0BIPemeESC
TDZW41S7wsFY3n1cWeAX4D2erBQbYGYnEJnQKecZW44G4AAzzbmabEOH1mL8MBsvl7+xVQNUpchA
O1I9I0/MerSOdRMG6jmBmsjvjjfdsBImuKhCfhOIDRXAZppQFsso5X2C0d1xsjsIYwvtVodWSxr/
+r4XSyM0TS6M+CNAooMMI0IXu0pdOZXKyXurblBRQjzlKMoZkXYZZbJc6s1kN8WvsNzlOmC1Haeu
OOeRAIc8bhj/GmHdIFmeYjhx+iT06X2rsMR7eU+HZIwdCIUbr/Oqq2aneQpUgwIHYtN/sYwL+zQh
L5axL5sun3W0jJGzrAxMLdHEqzupC0yuNXAGo8m6Kh6qDBB3lgyY8AVSYQqk2NYSHlkTsd77E7kp
ifzR1DxlO55RJlW17WC0dUvFXsG6G/WlXeiTFQE4Ekm3qpJv4ubt8kKunFz4pugdEmA9wBCY252u
52JdKiil/tviJxs6if9dLUb0gU7MMHVNBKlGqrY82TLYBoonMvAW7nwajrHAFDHTILfi5MOR3otv
m2ey+4dbrrGTu6iCkLclAHtQ7OJtVFri9g+fyW/tu1uuJFNvVO0kVXEC9kMfhOdSqm4bQb6tAoVT
ba+lQTC7Qq4U13FgHRg/U+gW+1mRTbao627Sh9CTty6HBM8C44gml4IWSQUUyWszB4lK8SMJDE4C
WV+sLy+YOI8hzK2QVsBpWdyKkwJ158xuuYPpnxAa9htWIKBNwDkjQS2SSemGNI1FUyIoBrt05E2+
0x/qK8PuAGQIbXIYdxUetZIrsh/31U54m93M6V0Mc2+4Qmer39lnVY+cCbUUxmE/kHXfnLGo5jbe
ZY0XbMkhAe2i8ti7+T2YZEXLxBwf5ijvutZSf13e0vN3V/p1LMzT/VjkSyEf/HI0QuRrD51Sbd9t
Clvbqcc4tcwNNBw9wjmFVoNoYZCp72RM1qYQ/cDKgxm4rMBA+FcWALCkG4vLJ2H21g9TFVRlyYS2
bPykp+VTZ6acOwtZ3bWFDfaYm6FEE5YzGE1BMDypj7jqulFzDSJpOxZBLBR1TuWDsqdvd13hKk3m
Cf2tLIiWEafbqnnqdKiaV7NXKeSmlcvtNAWWOt+U/u9xjHBffkcH71BokpV1j8bwWg3aQwiQLLhZ
HLO+CbvEmvLbPHme6g7XmIe5/bgcF+v+4eaO7h5KY/Y+MWjSjD1ETUXnOSn5aOdFt3yY8VpxDKXU
LztMNNRdo+DlErmx9waXeLmHwcZ212yCp/FQurMtOmNgg7PcfNXcyx6uJhr01Ak0fVAvsCTzZiBC
9b6IcMfIk8zqcB+08tI/Fj25/74h8OhAOZQyHOLN6vQLkyOS48+oiHx0QsrxLUh/Zjnno1prNFNM
MW7RgFPTN9pTI0EWiU2k0drOzXfZvfyTDrB8hBQSNVwVmLnzr/9VGP8Y/y/4Xdz+ky6X4tFrSwgl
ExUYMAUZ22A8C9SU+BgQwNnd+c4QF5ZZ/hJ5rq3lC3CPEdC8QEgT3cRTz3xFCTRDqCe7JH+y7Hru
eI+jqwbAT4c+pbECMK5a8h8DRvZQjh9K823KUKRYTKKgFUpJJ8XPb2CZYmU5rwxooNiz/p6Lv6UR
OmO123B6uquZfGmGCYGokoYoqXBpblwAbysLgqYh5MTQV7GBZA+tiSvSuVaTarTDR/VsJNwoTrdG
B3e+FEzY/zD82auNZY5/TBAyRlNlxeMdGR6//yEByoUgUDHvD0rpU3OpCWpSX4W5Sn7sUCdK45Oh
cxL7WkhDEQSNGgBFsWFMOTplhpBLOfZKLx/l8VUqfxDp5S/cgMqGSCU2ICzAuOHrdZIMInUD1DA6
qAvaFzHnNCjXYho4EHQeiES5YxkbYip1VVtQN4ji+U1+P5h/8cqEC/uXCSbc0rTRGjygTXaEe2Sp
/Qrx6QBOeHmtaPpny7SlESbCAjMopha0fXaS/0q0wqpA71RACLbifTxr+w4tc7yzQhEYZGvMgpl4
/exVBfkTDGdOXILaQdr2FuYMftS5S+jgcobRdF5rZNW9hVVmDY0xr4XUh9XMEtISmN3S0s0rTkiv
ng1oPULKB2+CoHWjvi/yzyyU2TwECDjKXCE5tW/l3vxM1aOhPHI3OfEWIjeuyLuJnw/2Iu/pmKoE
5trAYCVrV+tioswF7Cqb/qp0Zkx7WblD29aNI0AdBOB5jKTXVuXxqd3W3oZOjDOFhSFUGJ2mzQ7K
Ska5OYrfvVVhnBOz0k88mrW1RtuJNSZ8fGMotLiEq40b3tLHbPFHuJu92Zl3aNR7BvIw+PWv9Sf/
RlQg3hN4vNVeC2AMUhGcMQQUZQrzC8qehIpSibj9+c9F/SR0QP0p28tf49qzB6Yuv4ww8dpPJjAP
Ndz0jwGo667qR1pmaE7jZL4FgesDv8ZYy2RLk0wGyLpZikDnijtnZlhmO1sztMQuu7Xas1rYYCd+
JkUhQdnCLXmj7EVb+ZH87HfANYLRi5JBk72aWr6nYzjBf883vCTA8ZAdBqrTZp4beqyZQ+zWkmIJ
xftlB1djAxy1oOCF9CfQN6cJQEyCvO5UFPNE/Z2Xz4V8nY6cBLpqAuO46DNDo+/sPu1LRMjUAom6
ydBojh9z/6EOOEXu6kItbDDRp4qhFoBVFVdVsLrnvW6188vlheJZYIJtagRpHqMJzcOqfg/87HnS
eamC/kj2RKNj7f9ZKHb8tSNm05ozTEhV/ZRryWFMIOZpzHdt0r52rbzDaf2/7Q1b04yjmul1j3UL
/Z+ydONDOEZpHy6vHE0vl9ximk9T0kx1RQ/qtJesNK2cBLCajrJBBh6ktTiNqLVzE6g/FQp1Cno4
CpPc0dzOSiFFsitBNVLPqjP4qV1lIGDidUHXImJpiUmrYqcOOSmxdihKbTF9N8qSk31WLZioOKA0
D609lkJWSpKgHAgCwm/e4+ZaKbeXd2Z1rRb/P7W/OP31cjKFYYIHkvBGhBsSPerGy/DtuSOc9Tjq
//WCqTGaSQrTrsL+ayDY6dujTjo31R59Hlz7XDMPjzBoclKKGWhYKezMdddJOIB0ecIsV7krXBNU
Mr2n7EcHpOLDE52JljBSpkE4TwVrbE31c1yyJyhzAlvcfptA8PPXgMgIkgI0FJnw6MquKKeM4NSt
zJsMECS5lq+AFOHs4XmMQCUR0G7MdEExV2NvPmqrNpo5VCBqb+L3voVkUj5xkut5AqdcaoAdUXU6
3EyYM6LIFa3VBX22NVxPK191muauFQTncjCuwBhghlDuZyAZ0A1hFiyYIzlJzVhEnR0/hoqd3Wsg
Lgsf2n3nTE4J/Ycf9eb7YwQwinsjxvGp6B6L8c/zNGnauMF0WBhuwzR50EfiNgFvbPP8S4MZ3cCt
iLaVAAk+/dJmfGlanspoWgmDNQWaneJmFAuYGI250+v0/zrNt7CF6zV0vA2M2rLbRYws8udonu1y
BpXUqDq5lNi99Fxl9SEUbhMttYwZj8rCr8sbuBomC7tMNhmbvItV6HoDDoByTN6ZLYbTBs6N5fyM
hHNQ7ELXRERKYTtmhm9Ok2ZIsz336qMGKawB72xKF22m/KnRW0f3E04SXnELYQFRF5RIUL9kH7u0
mcxqMI+z3ejiLieQ2SwSpy+8y4t3fkjKJ1aY5kKoC2obJvArVX0wMQ/oOgpWMu6zIbwyBV7biecT
cySPQQ5NDhEhkvgo+4TKKibVGRuD49RKboJT6JQQSgSAUY3TqE+JGGVmZcy2oMbHMWoOOVeVbtUT
hY6BIDOBUZJ+eIsjrBKUoStBtWEH1Y8C9yofaBSuVDjeaFc+Kvow8V877FE8kh6yzHENIRoSHoni
O6JcidYcjsc0q1o7Iy2x0rJ5rI1o25D0qBF5tJQMcn+KOt4NmX7VpdK28stjWgHuWzcPo5/uJll+
NE1w3YWxaWG2c5PO2RGA8qcxGLd5GL5WSlJatWocCqWVvXDMtphUOpZl6OQ1wRvCZFqhCL35UrPw
orHxZfFdLuoXH50kO5QxXmmKgjO3feeI1Sx5hVA+yLUv27OUeGTqN7M4e81cP+janLpBXOcQYxS9
zB8eRsm8azQoMxVTvi869UUyaCHVS6aVY2oD0wKy0+vZMRpQZ5UxqGTJkOpH8COIN4Kq7BoyQJoi
wy8VleI5a4S90GaCFcz/z9mXNEfOK0n+lbG504b7YjbWB66ZqVyU2ksXmkoqEQtJgAQXEL9+PPsw
9r3qmlc2fSqVNookEIjw8HAnV7vDqUs4voJTcXbc4sYA2br12BAus3BgMuv6rvD7uByG/hB6/cGi
7pq5erlAquAOHK33aTIsF278c+6tq6LOA4eoaarn+dn32I+Js/1sT+VAxB1E0s693Q+ZhKW82JKH
2Y3rYhT1vrPp0VgByUZiycxfl2dHLV8dcb8mz/qaiXyoE3XVrjjS3sKU4Wjv1qTZOZMpt8gsL/Bb
uHdF4Ka9ce4HHnbpQGorD2zMidHYOa+eOYCW9zqHNfoVikdwrlhFDj3MN5ua9zAZrozIseB2F8JK
WT1J3VfGAnuYuKtddWK53yTGwJ1oejMgodV1mHoM4vD++jwg5MWtOcc2oqyCkYH05CP8SiEy4wXX
YIHUJTzp5kx3m1uCZ/4MP8wuRe0xFC0XX7Yd/wJt8BT4sPpsQlunjpvcbcRRqeHj5WakLtQ6oZMU
FRt08Iu+Xs4LX/bJ2uzgavDU2nDVtMYHW06lPyxHq+YnmDJX02KeqGc3GEbYKm+zIdfSjywjDc4E
IJuV6k2bAi4eU0LDB4BPBbgtMY4MfU+7oYRjZ14PrrvrhHmUUl/R63q1m2Yne1gwh1MLLhZV7yyK
L3BeuJuld2hW9J+m+JCMiu9rmVhZ1GyPfBmOtjMdAr87Dm5E0njhz0TzBjhhgM/AM8EmKmWTiwY/
kSV+7kUpfvbbLV/aft/H6xPROil1Qpu0h358OvH6S5Do2rpjXCDtOqLh/SPRbt6z7X6m/nsi68co
6FOPSPh0LHPp191H78dfoSRRSsf4AUHkzDVSAM/pddH5Y1NFjJlUT0E1cHbsPCjpQWyOgZA1HEzv
7Jk9nC0NhdQguijTXEbLAtrYTVXsm58+v6V8aEWb8G5makubzn1Vsj+zYIbZoS4bjx1V0NC08YI3
RazPRUVfpht+RJhU13gNaW1v5SLotZ6Du4X4HMpwY2URu4gGtgtjeWzi3k/nBFLbvrUbTfs4QkAp
bbG903howZDg5qv19dFP1velt6JsCZYvK8Y5CbduSEoatVetSDJvcJM0acK7KQzh2Ke30jVLnrjN
z42xavMTOKCYh7FBQLKX0EvrZHjgTfiLqQSa/XL8YljSm2j2Y4/uprPCMQ6ig9Td86Tbz4HIoHm+
b5Kn1QlF1k4W8se5u3hhnzmtf1WS7JJBFJQ6JQwASnjd5MTYqYJ4kADNeZXohkQ6N1aEIf751NN3
U6+XQYVZ4IqSj2HhYmU5argErU5FHFUD07vBmzKFhzbCaHjCt4ulUEGEDTUXJt557vNG5Au3nIMz
QFBCJ3un9iHow/Pe+rGtMBFDf/Oh9z6ihKNDMsKIz3d3HK9iiOwyCufK1BgsUP4n9B73DUh6g5gr
179uPa2RHYhpvwzsxJr+p9N8kV5/YG1rehBDd4mSYE/U9OROUK3TbjETBCMdXBiF5qiUdw6sYsOo
rVwP0WCaU1Vbz23flRSzh0JxlXbRkxWrfMaQiKNPHAzEcVjT3oayiZNkg7NjxstDIYd0kTTrNNR9
fJwwBsCIRArj3fvYJhoClV5ShR2Iz/JqbOgNbVMOxQI3OG3WRScQ1OvuWnJtBU0R9Mutjirm5MnA
cpacNpRt6h3oTqp7lUcCozj4AQ4leMIz0x/pohHz/dTA/jGOTFFHtJANxvyiGeSnBwFWxLI1YOUf
J3aP8FXO25g13lMvjlFyGsYX0YDkgWtt4XuPp60PvFtLZPHptJw7T1W67tPBviTz/Yzv0g3HSU+y
mHjVuH1ptSe0yVz6aDDMMgwfES4/Q9duGB7q3jk08lfUPFN5FvpEpyRzXJo66km4d3HzZDE/dcmb
jScdD92+69UdW2XBO5zo/WWUCuSHulwaD1jtRyCvAUVEHyk8rYM8Ui5kH4q4/UAxlTJazdHzkiBC
qStfLkibC91MOaOnVnxu/XgAoQjDsS/cO1g4pHAW3znet6eHLDZuZo1JyrkpiLiyIATXastjOIEE
y9s0HYYlJ62dRv5LG2GSp3mLnOmu089UtCmzfwpYT0VBm4NHWjDIHwfxcV72/oB3FcrMi9LRezHd
29pAnx2/Vr5YwR7Fcmq5udU8yHrKhvk7GE+TW4RcFTSYUyisp63nZPVU51jbDUwuRnmQMUvnUBT1
0u0HfR69Q1TnW7Rfp6JvX8KmckBF236MoEnofQdt2VpWIWeZRdo8wJGMfdp3v2JiHzsV55386mkM
M5d+Z7GfI1orsd3edUA+RvUcrvDRqa8iGlN3q6RkZdu3uT1jGyRbGk98Z3ldunQijwcrU7NK7W6A
uNXBcyvO4cKjJngwP0Fp3IUrTjSA1jum9XBkOkm95t4eIZDQdnY2u0+d/6hwQs7izh9+Jd2vhlXM
+hEJcA5QHnrsSza7BmG9A4Tu4vxzxU8zX0b6EogLX+5uCRwWdeb2ThYnQ2YnPHebc9jvsaRTpwH4
rs6beyDzEXND5YKXpftngwEsn2Ytfxu7KVU4/yK9m+edq161ffWMSns8S0ZSskBYCzTNKfTTfvNz
avuFgd5a505wrpjPrSJl3/2s4yZD8pJZYTXaFamrzi+jFfFvPBj9mrTPq2TpNA7ZopHCbOU0nyz5
NK07ObKj39XZAGH0+htVVroouh9DuJ6G+7b+gI4NSKhpvbnpBC8SB1PeNQ4GZzsz9jBpZFznJlxy
jbtqYgSP3IGEsTM9g7JRjw8bFovdZGrjae2c9HIvo6OdPOr+DbldaPZevBvkjCTpJ/dOrTOlQ/To
O5ctCFJLrqlVbzsKjFLNaAzF8KyBHZU3+jnhb9s0lH747cq48O0a4fne757q+bB2baU66NpY9Kjb
tejtoOLSvBhAF5B/QHC3EPF4yQXPYvuRLR+S7vzJK8l6GOBi5N4nnlUNwk7JzFLTP3TkfRZz3tD+
6uNPaUKaGtaUcwc1ghjJqXTTkGKrkaBQJDo2SZ+3I+JmBG3X99X9qejFGb8ZAkfsPkXNfQuFVG0l
4KauOX4gsyUOow13UIf7xrcqTl9nMxzidswVG99w8ucO9CU3HNf1G8TcqmUWaR/tIs3u8Th0/FMP
b7Vll6K2gZ/8JITkvo80bTRQ7bOKKKlTKoPCyDhfvdd40WWEtwJdu8iNcZbPqRW2u9720mT1s5nf
T/aV8dfO3MVaF7b3Kxm+u1kf/KUc2F6Eh1hYkHndSflCxqdAfvpr0fQ2DsWisyqPIjrIlIwVnErz
Hoe5heFDB9QTGbvpOp8MfQ6SvQhyAzQV8YTo71jfs0Rm41p24ju2dAW9h91Uf4wJeYf8n9NAazje
Ge+R64vkmJfwbnHXgoLRJnese/f0i7Kgs2ztW/+BxSZHTrlzHJkmfbgb4e9WK3Ps2jH1qXON+v48
LGM5RHAU52/99mhC2JkO886xnJ2NI9IN6/O42HfwoANVDPQc670WD5q/T3KpVsgbQ+kRwl9qF0df
utZrui4RJIG2CpqtmbLq/DaxZfD5HqN1xhdglaAFB42w5tG4D0n/k5PLrLoUSX8WS4zHb22h2QnG
yhUNn9z4BzaWn/ywAAZsEIC1NUnX5HVlfVoTEMKnzwZhliUwNGCvI2kgo323NHsfw4Ie8ZBAtZXm
9ZgChs0WBT8BlUBTvStGJkq/XSurBlfMQn7OeT4IFGPYdfbm5sbm+9ljD+2oUjX1lQ+m9DbKLO4D
XHV4iJdfuq8LppwUKFrurvxQB17hedahq6Nc4+MVS61DAQjEZEVUE1azi3yyqycgu+o4Wmg6IAO0
9UONp+LZJOv4lgfYyNEKAoGD9i/1oaP/tE5RKt0gxQjkczes7zgYQb4L/ByifLnvbuVAVemxSgX9
A2P3bUcPSS93A2Jg69pVjSraBOGxQQDS7BuzWnBRJ/ni3PEAbqTuVI04K0R/CSz4ILTBaZlHSEyy
MmA6pxCcaTbQtZv2ypoEPJ2jpCc+LdhEOqvbBpdKGqSp5sTmLpM9xAyGIOuid0gZpTVrc53UGXGC
UtDmLanHPMKS6LEEVoWovdnF3PVVE4jcG9uMy6RsYqvUE4JQfZW3d4LIuUEL3qasMKFXJSbMR7aV
sS/yZaGwTp9zqS+j56EcOZNRl7N6lc5wWfy3ETeiRYzUzoLGO0Ti5uHQz30qXLeaoNDsdeNPVutK
O1DV5HtFsSRR6Mb0HCL3hZ4oOkIt/ME01rIufHmv2JYKELqsuPmh7CVVDlTjge7IGexs6WSMdXgp
Z9/bykiqqqciBT0rDyKOPEumluH7ZBsQHLEw1vo8BOKEf3e15YA2G+D7QHHYugu0pHfKvo8XFyDG
MWpAfegQxXrYnnrxBafMuAY7SCDAB+6tdrujqdXFRnpvO2+WhFBt8ws5KoReERcO45DkOjzOtUFd
edMrN8d4GHdrPb2jGZXNIMTY1tWzrDSIWTYvqgzWpkwm7ALyckuABR6Bt5665OzCNlSKoTRqPIU+
xu1bmC7Dhf1JNECKOOqMhugyJlbJuvrRjVcHLqN+yZr64HHbwdYNHtk0lhYE700jd2s0vQQR/Oml
2ttIfY1yLg01n1273sGmEOEg9HbCWXdB0jzaofXLkhhpSZbc8cXn3IB5ObO1dAcg2AsRXoop63s5
2vuuNmUYsMKbkVVsy4MakjNUkEtrmA5eZw4w1cRh7OSm6ypYwe3CMWSFQlktJN9JGnwhGOKoq+8s
kF5jMd/DHbMcSZ11agAtjdneXjvr80joh+R+kisZHAbSXYzmO0bjE5uc3Ft0hd5KGdYNEh6FZNh7
gaL3w+Z3kICU4efm0sy42zt1HOgEzTvv9gWntdLFYR8Ox+KaO3k3Ch8oQHtCSHlFRxzJmnE/4876
FdUKeo4JebUsQD2K/Eoahx+TgIOACgeiDFF0ztVoHWa3vQcj4YKxkjrd3F7DbSSEiXPdPDcs2hHp
324JNyzsobKc8LGe+DWI2J676qXV05gNPmrSyRcEuUt07mIHuQ1rKhhF/zDGR0k7oUHRegMEnEaB
50aRZsFqWCmPpP7Me6CgvC2lpZLcoTdK8JKkYQc0wnK8d6/ZKoxs7sWN5bOsO7tvjqRHHQ8f0bch
Ci61Efve754pk/zgTct1Wrz3zYrvV09c+axEsYVhlM9JsmvHHqBleJ1WjiHT1WsKV6JcHeKgO7mz
7eRRg4yvj5e6mG27KaH78Ry5M6CV4AnTxTDgc8+hmA6oFX9aljwo7R3iUJ7bEGt2DKHu23VR5lvt
aze2j2uDFujovFobebGD7n6Nt0+P2vcWmv5ZG7vqNIA5l0tnfCZof2XzwKHUYxR20zScvc4rgnZr
c+aFP2fpQizbcn8mon+ox+kExZGlQs/GxbhM2yaIteY6Lzf4NCFD4aC6T20BWT+kJPlE+5vVrsWy
NYlESohxc5tFugQl+oX78zN8hfNYQ7S4afooDaj+NS0R/rd63/2wzbluGwXZZICLfFHFPAtiUrKR
+Koibzl4NFkqpTcQ/BVJzvEk7B6+Cj2t1mmVqYAP5oNMMIZW9GJz5yLgSXBSXh28zrAYftLCU98C
akWpHGMQB2Skr2Yak5wLGZStjLZCTWp78Hs8kGH1zW6Mwh7okj1moW0FIASG3tVxhv6Dc8VKI9l6
7Q0OBrA66B2nUIwUgLTe0alT31FLHQvbYhAf9lr/nD17QMWwTT0IrEhwMKwxYKIxaNeXKTT2x9Iz
G1hRYH3ZCSFP2B20tCNJc1jZ2rvR7eJcddzPW3sK0/o2xMQ6OVWboCg7IwCPGAsN0BWJlKEpzrM4
a7hVl2SBoyyAxdHMWeC18K+SJqmcSCw7K569yqsl8IrBivaIrUDqVuymxrG7vVeHDtCALsmtxGWV
jEJSWu4QHQkfAUt1dZv3TRBW3cRuOskAxZSjOoh09D7NSb305WwnbFdj9G9PA/862e10bek0hUUy
6f8sWajyL5bbjN+D4wOkGWWji9Bo0bN0i1prel6gfM0v4bx2dyE1uko2mIAOIkCGLWEaNPU1CizH
71N3jbw31BoQouN+VzV0Aj7PbrG4IbSAyP0tdQyTe98nw3UbgQi6Jhgz0dCl0LKmXzJaQepOHOuA
GZoeBTb2WRVS6ZWxjYMdo38LABRqjQdmOlNatg6z1UcpzYauLvw5RNK7rWA6zTbdhzddj623nNJt
OgUpX9MUUqDAnKgDdSU5kNzzAJhZq7t+2B4PXwB1jc8Qqg0VxDJG/Iwbz65f8k3VZ2sLp10zh8TO
YNMynunMJBIV0p67seY/MIHQYLYY7Okf0TbInMXQS7Qjzk4tBncXGEklsK9PkcJqL495bKk+HeVC
nR2aTxi8sFYH8xHM3/r3Wo9Yb3W/JOIhwrRyU8bIUuM9x4aUuRcLZywGLnFiQdduRhvaN4mXkdZY
gANhZ5bOrXIMpNNMG6TtOGLvz1tdqJXQX7NtuUsqNKJHNm122CKZTOZr3XcGiZ5J3J0lJ6cwyZYU
tevFKcNY7Em5nXWJu9oDShUuSOHAYVsa+YrEd7vrsRAebJhBoFMbnQO4Qduri0hFHqnpnsG026Nq
ZeC930ZMpBuhfPYjq2itTtxxf3F2bkjC0vFYuKvRKa4aa0Od7y3LT5fMmKIwOHSiUdk7q7bjHyqZ
m4M7iwDBIwruQhWHSLZNdNI2S4rZB2WHoceVqwUJ1rYy+MuYlsJYzbWykYbRE/rR9k6MU1JFesb5
3S6w6F0j/5BMIWDs1fALCeW4G4Pu1ohYjNrN2qoPlp6jA7TNogvxOlKYzXSftLPraibJemfwko9t
JJqzjyzvsFLW0hQ2xMtjs0oL3W3uF8vSYl/CgStdePNqpttbd+IgGx3L+wjqOCz6RAxHxM2kEJFS
v7Bg18soovgzDplbbdjep7lP6APn4Zg38dS+oM5uzoMFaM0Tdl0sbqsSlIJWGMJgUDQvED6orzOf
nVSAy3qEvVB49m0ZK2gqDljKEGGCewdLYMLctAZWYFwqSAkxUdiJiooarkA5T2bvhCRpfJkZWV/C
KBHfvrOqPNC+89EtUJnrObzEtqSvL1ZPepbDhnA+23iY1RK78sVuOBrfAxPXycSIi10kGDZQza4+
hTR04xEgZE4T7zsdxhDiWwL97OFLaTvH3g/OJ6SuI13fo0W7+5HH7Oho0T21LqOFF2j6Ag16xXGY
bYh0wlrv/QbQDHzGhpwtgl/cro5RMkQzfx1ayTNucMTDDnv+MfConwpLwBovHeZ21vckiNftTkaS
ZQmN5xODmI2z4xSD4Wcpbq0abxi8NK4pfZul4Bq7EL7XqW1DPTxtFmerfGgPYBk69nKpY4Iyr1HE
R+vAmTJMHtpfCWyiRYovA1kYb0dNqyPnBcjNcBlbF1Ji2gFaTQBHZJSq6RKgk3fCjBv8o+dQl2Pr
WHHGRN1Wc+wEENVq7WMPRZfSAwxPdrRbxjitIcOFKVHh84O/odVCvBsE0bdj+8vzuNlDDZWUTj8g
rzLLRLMGReBHKN0OVRKZD0rw6OKtGhLFVgKlJ1HXT9QxeHlRBwRsiG+Vx1xPuVjmCJUH5NJ2vtPB
FxRSYyjcalq0PXXifGyNu6cg7CD7S/ybxyuP0cHywjtvadUjV579SSc0XqwuprmPdLqQRoyHuHFJ
0W8Dz7vAX/NkjqOScNMVNgWAKVFUlzhu6A4hs4VgE3O20m7HDULRZBE56mKktojG5SDt8dIkGhsi
Me1D08xop+kaJb3xpqiMKBufaBtYXYq5/3HXxYNfeMRSz0Hf3MrDCKGAxKREIxeDhO3KMZTaSPdb
rD4rWpmsaSNj+zxhGX6iP5GYtIvRTSBe395xDUfBFFSwIafKOE/jqFGmUzP4b35do90YMDm/Mklh
7AbmKfCkWoJasejNu7Op2z4gzy7YvO3CkJ3gWfRaj+INmhZPK+u6jPu9ATSPVkjnPLqaVlBuRRsT
3sHAFQaMBbfzB/XUnLd62U2zzbOe09NskB1g4PCwLUPR1X2SewytYcPoYxJHAMsmAZyy+4QQHHbP
5AWVCdB7dd11P83oegKy6IFttnOFfjeDSZtLK0nF/RBEUWqN0obIikCv1qWywlA3yWruwSyNWQfa
NzgS5yhbqX3o9Upy5GcYp7+BpT7TaLk0gV06un+Ce7sEbtBeW8hzY8AyrFOjYwhlNd3J5qONrUwf
mcZTc1SIrier92GsFmD1wVrVwQ2DIlBEE7xYHO8icMg6cTvlEx+eozH6NMTa2TUB8056DO0rM5ds
RDrqC9SsPkGzycyA2kyv0GNp+j63PXy1SUiSWsz6BCTP92tveRnGfL56MMF2tkSDJ0riLzOYIgTT
R7TRHasJyTDnDJjXzB8QvokrLyB9igTJyxqJMxt2UPdeUr/4GwUCwZrX239QGsoCA5hrucILGUkC
7wFz4vcvsY9WKz7P3foLZUtc9Fq2D/F6QwYF/mDF8ZFHW7hkQoGpuP0yJBFeFiHTS5sA12Dx7Ze5
vSx61z9YA36cOQO59lCwy8RUv3jaYFL3ltbyaQgBbKCHJdxpPUgfOEfYjhdMq8qMOsN5uRE7kCtd
W2TnOY2afofNJbK1R5kuWvYcImtNufEgUMPHL2EWL5Nd/e5RqgGUIxfsfCD9Ld9ezQL0s8ORUcdO
pjFRUkTS+WWI0AVpkI7EzVCiYkdz3I7GHLaxkN0O1VVAERRwTJfSIV6KuEYR14XjcyMR01iIkoSb
a7i4345G52RlOPRcZWsgNM2nUc2hj5NpBxkd9BGJXcnQegJl8xv5wTEx8jD3AUmlxQuNtebr5hEJ
NZSP24p29LwGhOESUH7oyQ2YNiB50N5+AL6Jk6AjU2bVzft0K776G08iWpqSyAS4eKD3whuwnLcO
rRL2jGPk6K5rEUT+fmnJrt++57XNx1DdyQUJqzLtvl5H4LaRi4Eu8aV09DjMwAK4H3SwtelBLVuj
ixBtQZmqFt9BjxTvOZVBsgsi7P5G7buWI83Wy5JLgMSgufrF7MjdlIRvG2vySIbwxtv2fBmPYR8+
14nztMYNxnUx0uvC9xaF+qe7WWhsCHEAOacw1Pq0gJQF7Kfrc73naFwXRNcFlg26cAC4OtxtMK05
s0UlJnSfJFIdn1twbbTRaCFJYME6xizZrDSU77spm/DLCPN+tLF1cObOyuaaHGZqviPa4WHpUKYY
CRtRxm/vpmdfS6DcEyrZD6mjJwEBr2yOhtcgiA/u5PY5H7vzQNdibQGLWwlGcL0QzgnqjsKABWXs
u8+VTgPbe+lw3uSwMosBeOhDM6O1MgfbA7H7L5uTOBchyE0E0FAmVvfK180qZ5wINQc7I9giJ3N8
E2Y+c5F3jEhHY6gw9D7+UiXWNBLkM+nJiY7bWfnBPZ3CpLxZvAIZ5GNqJduHDkVTLl34XW/tIZ6a
M/LyL7CRdengsSIJ2vYTyCepXLid+psBiLo2wO6BL6E3VXWyXtMBh1Am3frBdtwrctMpTxQkeTET
wlJKxl+NHpJiaDFxQBLsAbbO446Redz3lgVikah/SdX8lDaFzJNADeE68svVLMl6QY91XJOMDvVj
7KHekJ27lkEvHxy2vEtjDSdXmVvTzwuKZhLA1wfziSFIWAMOdgfi49LduRozQxaNP5OlfTcYtEi1
3S9560btX+i53o2B+But9F8YcL/RO4XfMksnw42eC+zppoWgIRqUt5mXAp2plj3J4BNSDDmSioNz
Z7PUOzaH9m59E0/mXWbWvkETNvvbcNMfiZP/IOb9xjEU7WiaKZR2FqLnF2H7zhuoFBhHh0gCGqn/
83/8r//43//PqeY/qAu70CGLQTSEqCUc+n6jaQrpqL4GAp8lj3HF9jfU+MtJacGf7UcAbnqH1nsG
WcNiGWBKidCRq518/ttY0B9Jj//4K36jb84+7RQwfDsb5Kecd5DxSrf4L5Mhf2As/8ud/kb6dmZy
U4zewOYN327HNCEuFu8ZsfMv/No/kkT/cTO/rauNQzBPWt6NNryktn71gsd//9L+RCyHTPLNCRwy
Xp7v/rZEOmpU3cYhBBke+Xk9g0C3D2yQOFKvgrbL3c10NtjHovj3l/3DS4J+gA1hfUwjADn77QGq
0Q5MexuIs9olXd33AaI88fw3Ju8fnp4X3MjJGKQMAwwPYdf+g//qMZ8sTYzhClWv13ob3uPIEn95
Q/85qvDb1v+Xi/zGzCca4GHtoVPmXtdvcr/MmSVSkOcw4AevSDT8QOnbI0/ys+m/Q9DHzC1E+G/D
i1A5/m2t+8lm1SA5onUyQpBUA5cE7APWiTP9haz8x/cFFwYPUE5sgzr/r08SjalQD0B0cHr+8lGD
ctgk/23a7g+b6jZA/H+v8dtaBw5rGNIwDCclPgzR5mnHhvjskYFAAU5//zcW4D8u9tuyJ0A3w9nC
kyNRVElgBokC+G/rv6zzP67Af1zmtxWIwmOQyna2TEt2BYCCxPlvU2rOH6+BAWXY1sYYJvJ/u5Vo
cBZY4GCoC8DbHmvP2zW/QPTeq/22H7O+QpfhL2v+b1f87a4wBTPUkwzQHJ5MwV2+Zwn5/5YzgsAI
xDFsHyonGMb/7RLDZG7tFExfRdbWI7udrtOE/i6ER17+/UL4w8Dzv17pt/3rkFVzE2MwShsnrjDp
ggYG0XTfD52TiXF2qsQKyV1zG+qxDZwxmecMT8sS+qcFnLC/LJjbff2XaPKP+76NePwjZElfxzS5
yZWRlh7iustQZq+hrHpsib/c+G3P/rtL/Ta0qUa/Vg5ELTNdDi9utp2Wu6AIU/Lgl7eZfe/+31/v
L3f2n8PE/7gzYXw+GAHln3mA+cWNOrgiONbHOvrx7y90W+//9b5gcmv/H9LOLMltJFnXWznW7+iL
eTA7fR4IcEjmKCkrS6oXmColYSDmGdjNXcvd2P2QOi0xI9FEl/qprIxKOj3Cw8PDh//HMRrMu7xe
wpGdmmyNrvncJ6GV/wHBwiY11jAi16QIrrfOihQQAgw0CO4n/XqKbsNoBWVzIXoDIGSGY8KDqIzY
vFZEtesSynhulkRVPJNod0zeDw5QB7ZOK8iKsMUzDdrwPOtsw/skrFp78hVDAv3cTeOKXsmE0ujH
y/uyJkFYsWiwHODkmEh3kuJgn+RrAHv3l0UsbgowJPAEgYVqi9NdEjWLImjx6krbb9Qo3NSy6crU
gi6LWTTlMzGzpmemHCfqKeD9zE2lhi7jzq5qTN7YQQe2os/ikoEk5YBKbxKbCb6p7zJa+23OTFPf
JvHHgp68X9DkTIDgbkK7LcNRYk/qin5U6Z6bl/Ltn1mxAk67uDFncgRf47eKCUgU854mJCdxa9J0
N5DyXyPcWjwxPPJehsRVgDteb0ybQ0wFZBUD+11NhDINV0Ur/Tmm451RFfe2nK7AxSypRXci07sW
w2/ghLyWVxh6YJfdHDxHQbVpteQmTuNPVMwOl7dpUQ7xq60x/2lr4iBX07alXZy4cAvlQY0b+vi+
Dt3jfyZDsDVfqmUSD2wRKS26kT9PtbWpq2zl6CgLL2Vtpr9i8o1rjgHg10vW2/YUThFLRon/qdil
+2kfPMyMDsEqbeQCgAuI8GeyBJ+WGIpvjx0q9S4txWQWj/4V3fhXkkvPC/BO2ja9b/9ce3QveYdz
qYJRRIPRw/KFEYb1nBA4yeQt8pYG5Pgg0513edfecnRqs44ESQbFfOMNm06k0B6mUZd2w5t2S3+h
Fm67h5mRWb8q3XmsO34aOQq4RDfbFm7ghXvHm762B39lZxdt9OyHzMty5hTtUSnGfIqZtZ4Kr8ne
RWqxLccvl9VdjNbO1RWsNG7oOWj6gPZPhY6mwO/oSK5Gw0365ADIn7wtaVQNjfRIW8PtIEVH5izD
jdoOv+DQzn+H4DiHUDZohcSMpUn9XGvKwVc75nJOhndZ4SWPdi5HcJxqbeidT5XUVU61qzd/mO1j
RNe/lTmAh512l4XNXyZGTiazog5D8wxim8LZLINg0ulvnABdb64ywAvJiQO6vsaRvnhALNuUSThQ
ohMnXxvwohxtZCrfsptrmVwhqQnvpNI4Ltcr99uLO3mjks3gtYHXBCRfcAEO8FRFk3CDVvib0gVY
6NEGYpkceQWwkk2zGIk5/wukxBgu5+QWCtb32bG51vbZXfaetIQKCKDjrSVAlm528+x3CU4C/9DX
Y8jvGqqOcQ5j469x572Eh5dUn+P/swOZhuDPRzRxuOW4LW5i3dXdZDfAEF8TTXrmvUozmTvjK+UP
6qFUtuPhF1JxYAP+XPx5Ec5+gU7m0UorlBxPv1MjzrJw469RTS+6nTMZ8+dnMiz613t1xjma2uYq
Tu27gZy0PKwBna3tl+DdcLyZ0mVEln2i0HekglL67vLhW1SEYwdlHzgPgGK8VqRU/SzM547rVs33
QXGbKhpV0ufLQhbdiWNYNhcvd4YsqJGFdmMONjYB7Bbjz4anOk+n8lHunV26FhwtX79nwgRf7XSg
2pPnI2l0a933W/3z7rSlT9u1/mDKB75jgGEOXbziMJeX8aeGwjI6cgLxeMhGVSGTObLjBeFvbb/G
pLfkwkDioJZP0AcMsmB1sh5OXTSjpDlIieKPLQ+Btn4Xra3h0n6dyxH2y3dyulZsXmUOjWEVMxRK
89XQR8+n6XIV+GBNKWG/dFvqDLWcfVLI+OPwm6zQNmXZG01feWsu3TMWocpMZeeASCncM1UPau8L
6tt47ACMDm5n3kH5sAYZtegBz+UIzl/X+rBg7JRI7MpiPCsExI9qxG1xrd7nzyZB0VZXN/ohcduN
8yF2o92aA3y5XkQffP4LBDdvcZ1aURiBj9H0Ck2LkfyxpkJxpGdO+ZiXpXrstMrYFaGU306FzC/R
A0ZkTwxnWaPRe/mpeM58Ofw6MHK3kybtwaCBel+PWevRgCdvcoO5kSBVmtuUNDRJbqViBE8ad1Nj
p3DP9FPqOnyyH6skvKUnOPmon1T9kBb2wBxLa7yPNfpreI5Nd05YSY8pUPzuSerLQ5Kb9m9FauY7
BoUz12olc0NOwrqiZxjicuhnrnO7yDd5f+rdqM6LnUKr1tzn2rqZcdLuJgVSFKmkO7cDnPl3SNwL
6uBxfZsNuUwnelwx5mYot5kZNt4YNjKoBrqzpRFu2srq0BubOqirbdgZxpahe32nVKV/O2WqdKRM
2h/rALysVjW13WUnObuIN5vGSD+8MzztQAV87Ynp26rzSgopugTTNmOd+vTQdMHGmept6hR7G4LH
yxIXw1pLgeOUZI+iy7Ygsp2iUrc0jl5/pGHDi460PRpb/97cgcN0twZevnSZnUsTfKSiR5WW9kjL
i28Kvd1m9dfZuMhZnekjhK2AIk1d0vNglSf/SykrN8VQ7AKQHC6v24oiInJQyOBQXKg4+5HJunF6
NOu162QB8P6VJo7gQxQGAsZThgduADjNaARh9Oqd9EE/6m7p+ldVuin+HN5nTw4ohzOKY3tT0nHh
MpO64X+vLuu7WK0DOJiGVdwn1TNhXWsG+Md4Yl17d/CY+5yjV/Oq2AaPiguimztu4KL5lQftmVAR
5rFIoKsbRh60k27dV6n/zrBPu2GQtian87KCS7f3uShhtdU0a5w4Qj86P3cM7hwTRfYg41l5NS9e
QD+XUczbRFao11nHAXDaE3WzfHjfZzqFyHi6Kg0foA3121AxKOX70vvLCi7esWeShaDcz3s5TxJS
Eibnrun8fS4DrdrzTAcY9LKoxcOh4sQUQNaYQhBu2YL5t8LX51Pu+DtgvG7V07BykS+K0GQFfiJy
7Yp4OPxC9u1Y44It8jjadElDs43yeFmNxQIr4eoPIcIdGusFiB0SdQp9H72XnE13wySkm9yHHo0i
35I75SnfhdfyYQ2oeXGrzuSKWxVIdXsqCci7Bpig6gTuhHNMKmXrrxEvLJbwzlWc1/nsEdMbdtqg
ISq+04/ytt77Xnc07kqPxp5jurMepofLi7qYNjqXKASwdOiWCiNb2OFt+Jh80bfMhO7y48ze0e/2
+bE5wKO51W/iA4NXD+mueRft1ig81qxn3oBzreNm6C2l5cXDZJA6ntxhXCOxWXaYTL+AqQLGHFmy
1zI0VaqNdOR5KB2Yhg+3vIK304Eg4x5WvmoTuMotjaIrXmxVqqCZqldyTNv+TA6i783j5FmH6Bh6
xp22n9z2yt6l98bKji66NDDfZjhJmoZFuuOilLWYFn0WM/vSWM+MmFinj3F3VDTZs7o/m7Xi1L/Q
8adAIYgwqsC00jmzQrf244loOnGjQ7LzPYuUo2odxpsEBvF0hS592WZ+ShUuwNKgI9qcSy/maHoK
PfGj0az4zcU7iOIhlbcXAjhBhFKmvdVHuGg6LBlp16s9oCD2JpKz3eVDuKjLT0Fi9KIHZaip43yZ
gwlTKvQFmitGsQAlTvRyJkK4Txsrldu2RkS9ZX/sY3MfXJcus+/pprnmwJEVDjRv2NKqRWq4XYsc
lt3MTN9og1owkyq/Pn5lZjDCNDs2Aqejdd9+np7Hb8bHySNwobOWIaFNFWziJ2JtMD1+G7a5B1/2
FXPe7uW1XjoedKZptBw5QEyKl6Fh54FK2/h8icw0KdJW29dX6uqTc2lLz8UI+hpD25ujMRegAIaR
GMdxTisHYPGuOBchXIejHPq9OWsCVNHn/sna4c7cfmc+h+/nCDTw1oLspfNAzw8sInO95g0KaEHH
tCFFYDxadvVYtOFTPtg3plE9Xd6hZTF0OuvwmQI7On9+dhtMSg42cUshAzy2aXiOos+y9XhZxNLD
zpZ/ihDcsm+YYeIktO0xuLCT9N8qBfya8UsZBrcJ7dPAlnmXBS6bw0+BwrMuaRh4ijWqFVNHc3To
5w9+JW//MxmCH6b9zLS7zBkZKD7dVAza6U6zImL58PxUQ/CIOfTNisEki0ub6zMTRG6ghG4ZP3f1
jMwFXIJfAdPx7bJei+nDs90SqxFSe1KVvJirETdK6+rfMo8Hl+fvxo/05XjTEUiUPT7rF7z/uVTh
BMuxWoZWibXXHfOGyolWdKqHoNJc1m7eeTHHcC5GOMVVUtKmkmPtKjgFtJhbD4XsPMmF+VgqIB1Z
4Xi4LHDRFBUVXCBdMWT5jQOM1YaUJZ7JIi1k6B+n4ZcE0LBlajbTZ2IKA0yCySwVYh76o9yIBsFx
LUO+GHLA/PJDhGDqTWpMuV68OHHnUD4Nj8mH4qBv7I21te/rB2DUPHvlhbPsbhUwdSmz8pgSWzCC
BIigEsAjF4SNbXqnbhOv+30ijAs+qZvwBUf78kYt+sEzgYKSOegDUmTSs9KBLxoN4YNsB/eqPq7Y
+apiwqHO8qAbB+ZeXe1+aPdQsB2oGW+UY3Rj39sftX8DTnr5RJOPgxhTYTZZZFqkZorb13L8yD5W
vfyz83HOX0h0hZutqz4zs+nF23C7loWd3fqbs6Y6FhDgNtyF4hY25IHzosLtN3l0ZVX9dayEoEAG
+9KIV8rCi6J0WXZ4bhumYwo3TDAaXaDDS+E6eeA2MmClwIN22t5Q+5X9W5JE5hwI9bleJIspjNT3
B5A7wUGq86dAsVx/bGh4Y66g+O2v2+O5IOEZXPe1TNceo9vAIGz0BEy8Id/L41owvKbP7L/Orn87
nuRa9rGNKbddg8lJX36yI4iPozUM8CVP6Ni6TiAg0zMrekKrTQfgDlCo16xkB3o7CMV19e7yqi1l
dLEDxaA0aZmMRAhXf1N1pIvnInd209xo3nQoDiBdkqQD33K/1nuxoBLCiM/oFNNAABfMrtep6oNC
BZb0KXUjHbAcecWwFyUoPC4BT7co2gvXIhWFtJNihret4LPeP8bZ75fXa/n7walgroLngtgWJFcx
rfopy6UVn07Kdd1+uPz9C15VZzd+fL/w+83Cn8yOUgfIDYYDhmuafooyqXcziLKKlaO55FoRZtOv
BUcj3XuCC5fAAMHdcDabnQ3cMLRRTGBKbvKt9TTXeFIBVdqsObnlBfwpU3DnEsDFwD2A9R1Kt3n/
aK4RlSwv4D+/X5GFbCI4Gg54SOgkdwm4K1+n9IMThL+0crBUGCa3hEOo8toL1GFIZTU12SaXotn4
BA6aG9wG+aanYWNj7+JtfLuWUljU7Eym+lpmo1XNANwTt1JaXFX9xxNQqBYP/ssGuODfeIf/1Exw
o+BeyaHRsj++k+7U6rMOfIKtf0vSwLssaNEQKK3C6k6nIFyCr9XRMuCmHNC1uX4q5lt/N7uVkGhR
E25qSERoe1TEeYMocxxJabAECwClKrwLQJ9tlENurbjQZUV+yhGc2gBMAFO1J9ntoDIeWnBMtJW3
9EIQTq1N5/JkBEqRRR5GpyvLnN1Hk7QEZ62Pu40qW59LJ7u1TQAlg1ZacaMLL6m5uqcTIKvEeOKt
QNa1NpuAcftUanZOAHJJswEykNFxLzMfo94BPHT/C/ZwJlKwh7jVlbysEOno9Cg0DOSlKxu1aBBn
EgTXEzmZmiZxhevp2mMXN7T9SZ42vGuUcuUQLUWQ3NtMNNJ74ZiQkrw27lE18zqOX/xDv5UoAwRb
aWtLtPpukk3vFXfNHhTgeGs8Xl7ExX07kzvb6ll00vawrWcRcgfA+NIEADQ9BZ7KOaUPUpz8Hs3T
lJltbXVKxZclLy7umeTZe51JLpi6ViWoztw8A4zl99S+ltLrOl/ry10SQ1Ouwb3F8w16ytdiFLsf
bOvEoc6DFGSq31Rr2hlA00hrLn5NkLCS+aCrhd3yvmZ43G2l9mosGgaviu0AesLlpVuMwRRFn/k1
ePmi2mulZCnL6ArEg0AQXrrGrt4DFLRXn7M7wy2Yi1oRt+SwzsUJF0kYJEkYVHhejZqGLanbQA2u
YH+YKX7dBOzVajra6UPhk0GTrxP4+PwIkN12jVNqKetLCu2n3sJmDn1lgBfRcQV4/Ra6t851gP10
CUQO9v1EjnU6Qsy+G/E9nnO1lmpdXXZhi+n0P/nD7LhPT/pxzk+eXP9g7RH8bxBWLt3e57oK58OI
DRDMZh8u65+UHvBnaPSi58s7uyhDhe8dskOZ95YQy0/03fSjzkjxDP4KZDeAc15UrqWElnwM3R8/
pAiOumoA+y01zCf3zQNcwIDqAwoBCkp4TE+wf1b2jiLkZc1exnqEtzENbCQ3FAIu680gLrC8iiWV
qFZ54zb4fAL7+hMoIp7JBD9Eux7JomGur27J8m3U4/A1WR1SfylNvfkN/ACThxI1AvGYhkamOlUM
N9KwG6KN/p7Wl3vAoD9Gg6d4iZfu5Q+tZx11b9z5u3mCHNzajwAjBC5vKfcXAmniAYaT56KhTkXt
tdPQzDAAQkeH9Mps2rugONlbeBfWnrsLm03/hsExnemS6e15LUWxslYramtOhQw3P+sRawxeLxMv
b9aWYAMGNAUcSXGsSy3tkYZILq78W3OTXNE0QqvxrfmSywrdmTi+OzDsLe9C8MmuKnjPOaUzOVy0
yrS64PkNmqqceSCDKox4dw9dAHeJzMI6aeyRet+cZA1QF6DDkj9XrHpevTOtoVOC8mOei54rocYb
qwYWMzF6IO2okVQ31j23tVvv9U/GYdwCxACtbHqjbI3jbEDMyO7LXX+odpd/g6Dtm58gOEGltuWx
LbLa1aa7PvzQar9H1X2NfV8Wo8xe4ZKqgv87VYoqyVNY82KS3f5J8eKd5J6uZ9QF0+u2pwdtO1P5
mfJm1bbWVJw/PwtNImCpjElnlZMreT9AFpzDwuCCI7c3PUAQPcMd3jfbnjdvsh2voduhOBW7xc36
lSO6sTerLXhoX8uZ34YmwlU+nJ7AZNqkWwUgV+90BHz109zkDjLkPgeW9L16YwL6vP4AX14NBjV5
sRBriF4sMKsm0COgjC0wjyLrsZQBQ+rcaFip6b7kp97s+Fwig5ePiqYphNsqg/JJMVtWfAXqzFF/
3+3GbXt32kp3kdts43vARJutugM/RidAXh+rEq7D74vNXDZU8vQqUhd8ve/WaHdVGZU1GPnRbXAy
P2OBV3aS/6b0w37nnL4WYBhuf3em/luR2EejBdCnlpuVwFjwoN9/xeyi1flFQJbl9a+Adi47gaFT
uwBlAhcIk/K3lL7l1Kg3ZfclL++i8dvKWZvjxTcr/1PkCw/amcFn+TR0oKNVL2etvqtpltHvqzvA
cb38+8X8f16hqdQv6CrPUF1WURA2wv/+z230XOU1jvm/5z/78c9e/9H/3Bdfsw9N9fVrc/u5EP/l
qz/k+/9Xvve5+fzqf7ZZEzXju/ZrNb7/WrdJ80/cl/lf/rsf/tfXl295HIuv//jb5y9pBAJX3RBt
NX/734+uvvzjb5TfKSZzq/7Alpll/O8/uPuc8rcPn6vP2f/7v4t/9fVz3fzjb5Ju/33O5ttgDVKX
JCuJEfZfXz4y9L/zMiTND6WkPFM88lEGuGbIn6nq3w3+AmZanTeOSjD3t/+qYbp5+cz8OxOqMxur
Ddm7g6f95yI8fDeC7/sTfAUNNhmDPPuvrE0f8ihr6n/8TTgjZGIJZWyVtiMwoEgFivf7CbqKQlFD
byziqzFrdjWTaoW0cgbeSqHEQDaBcjnz4bYtvDhG6aRpbWqGINGzGUCSAiIVO8Ye2NOrsw34t/Sh
HXrun6B0o1PdEHz9aPrDKVRTYAGS2kvyGUyNC20lVSEW+HQO9bzyvNTIxpiMM74+08NkzyABAXBd
OxjUupv8tOf19NBsYfFTAaXZ98CjuSRJ1moCbxYSwUxyMKoEHT2thoJ6AThcgw2xhaef0n3b7Fvv
NP3FwPJFOXBolJl4mUy6LmzWqZ56vTbDyFNS4HLVr6q5tnzzN5z5p+8SaFqyHWafTWqWr5fPNpPM
tCQkhBr9pY9zdJfuk2sp/8IkgfeXC2tv5AkuuCpr4wS4JDhO1MoD5h+zGOIzU97a6rRi6cLtiihL
kUnf6zPDKS9bQbXWP0FPR87US+KboA5Av6MDIX8HF+BKQDVHCq/XEEGOMrcsQUtMmun1GgaaXFrA
GaKTM26nBkaK1kzoUqqIoCYzHT1GIf7i0UI1hc5/pIK7ABLTa4lOEhmniuyS5/eyijTjppFhdJnq
tel4MXv2sojAZmsOHLFAJBjCIirK0OjMzYae+o6yL9bhf4p+K65h1nj4lBxO3sF/n3z868ppJEvn
9+X8wpsP3tmV2StSGSUKHko5+dcwer5vy+xayfsPl8Us7dq5GGHX6kLO2tOI5fd+d1Tp5eEg3tdO
9BBa7ZUerE3lLlkjsPdUqvCEOrTFr7VKwRJvohYjGaQONq+vJkwSwNltTuFfBAB72TIkAGXBw4mK
iLBlA9MigwbMBLM6O1n5Iilr9i4krUQBL/P6Zxvk6ABwVyZneOpAK5yJSso/Lu+N2MD9IsLG6gjU
5mkaVTDwUu8DxxoxO/MP6cPgle/LdzDD3IFKO7jRI0Xy5g60R6++lt+vSJ6/WTzMDjUKW+M9SHZB
uIWJUztI7FAOorjrYvrgw1XhDdNGDrzyargNoDTcXBb59iIhhmAi0AaRmo51Q3j2QUbeaQUk05A3
Oo8NjClN1d+3zpj+dadB9KIaM507gC2G4HpjsPasbECO0hoHS6+8kzntHH9YUWfB0M/FiD1YUdpm
IBtLHN80vzHM+l2mfi3lu2BtnH5ZDhtERZ6w6YW9/swKs7ywGh/WBK9U5auTpF35SvjcOgkIalq5
ZvJifXY2SBIi89nFFcqqJSwe9295ika08v/otX7jytC20XUi78v75mu81/fp/RoTvaAgdOOz053v
ZjpcKJsJfjBO1TpMSjuGaunZAiid59O2s6xtFdneZQtckzR/fraUSidrVlqrkadCiDhm5OuynRnk
kKE4h8uSxHDtjVKzVz4Tpctt0ceaFnl2ph61HAjZaTABnu8A9jXUiMZeKWivG1WyHoDp72/0qqfR
GNhuSjbQDFt05bxrAfh2G7uwdpd/nODXZngBLm8mbch7AQYkFjTi1g+Gxq8jIFk/+6D4hrG+stDL
Eph60ZmR00hsvdZeMauaenjL28+S3QysKbtdyc4uSgBXhqe2Bp6RaDQ0cuYwksm4L5rDk9NtKa9c
m29sZV6kMwGCrThROMRlHYGd3zD1lE1PkP9AeOF7DbnnX9gPXiu8rQjunZfY5MxW4qRLkgGGDK8D
aBfutIH+78sSBNf7suPgZck8MOd4w5ovgzMJQI9AIMugqScrg7JLE/ldrYz2FgDYlQzM0qpps3vn
wYAccVvSRj6dSrOLvCLs4IS89v3npEhuKf+vOHkhqnnRaI4uZkAAohuxPt2Uid+PPpFhrgEgM5jW
QW7gwfXDAa5x895W4veXl1C8qr9LVDTG8mWVYqAIoBRIfp9nSR95TH7Dq7UJnsxjChczAPwb5T1c
suBx79Id7E2QtqxoK9aN3ggXrNG0w9aJmIXzIJV5HreZF0CRtYGCc696IDyv5S+X7IW8kWZRSQas
1pxP35m90C84SHaMvbQJWM3WsR38/WCs+aElYzmXIjh+zYpMuZRRCszzXS+DVA8N9FRP27ootpd3
b8ldnIsS1g9zCWFdQFSoZL9HaXWbljA4X5bx1ufjMvT5muaVSVFBBG+BQ5PjVymRZ32w32m7FFSV
TXfo3DnN2+3Lx3mSZG2nFhWj68wAaIEKnDj1KqXgCGg1Bw5YyPQpaot2R+9evuKhlu0PreaxH4Px
WqFc3BZDYmoSYhpMYhMdpoPpae+iR8ONtzCxrtyeIlzyd3M/Eyf4K92UhjqDYYjXGDx8gN/qM9If
LZYb8zNNo9dju9GOzVPOc20n3zj7pJyndShZQMGxsqtLR4GVBTifQFl5091XNqeTQwNh7HVVwSOG
HHY+bqZc9laMZ2kjz+UIKjNEYLSJyZGjh1vRt8VVuh0OyntStv1zYm7kG8gvvL+IK/uyztwKxMlk
yBxLFe7p3NSnzgw5Fm1kblpG63nEWzLp82FlqnhZux+CxB7GPCqktJjQrsFDb/3AkK7Mom93lxdR
rHV810chDUf8Csy0I0RdtTUk8lRyk56eiqvyjtmqXbsFbryD4+dKOZhXFVWf5g67UWxX2oPluVt7
/67+BuFZ2nagKTtmQPN2FSfwcpWdQUybm124Ma2WHhnDhtjXl5wvKjxYN3pYt3dwMXTwyJjRHvdR
QBYWK5/7ybagftDrByAmbLD0w3KvdykJskyHZazMo1JhCltZTZVpOPezl+GbRRSMQjOaU28OLGLl
td+KK8D9r2nBYugVmmQAw6TVqolYthEkvmmg7PWTESQZEpUP5q2U7KjagJqxkeYq1R+S27ljc6QS
O+5oPEu9+JjtlZW4ZdE+fxiOIlaodEnq27LiFxTasKnK52YtxpsX7V8vKvDer2/UqY1HcwwRIB9h
uj7O+GHFnXpYuw5echKX5Mybe3Zzy+AvmWONnG7XP7X7dN9Q8LKOM4rg2rtt0TOerdm8pmeiIBHR
hxhaPc40ON6+Q2TM0CQYLZcP9eLdQ6swczkqEzq2+Fxp5Ly0UkisuXuqG6b6rofrZmNutG/9PVet
d1naolJnwgSlZApZJaTlBAqmvgM0dW9Nj5q6Blo5+4A3u0Rn5QxMCAmnaG5RalTJEKOSVquf9VJ1
ByfaQZ9JGRbSCwlSrT77cFmxf7GMP2UKFuhHctuUGTLrbb81XZpH+iv1U7uj3cmLi9241nivLPoR
ldCccJlalPgInKaqs3MHZul66++hBL+eIHtnrtbZ57v4tIk+rBViFg/xT4Fie0oWRVKRVmjYOx+g
6QG7ZeXR+S/W8IdKImQejY1p7JyQkH+TXQiA981BpQEHQhdukrXhUjEn/d0tnukj7FgHp2BPM/Hs
iGHLfWLE7yHapuDSmfczhgr9nPfB/doBWIxijTOpggdJYx5waT2votvRuJB55PmDr9odYhVSg+ku
2efW5jS6l+1z+eD9XFrh4JVj3ThFaUE51kynTTX2B6jEt03rr+DSihmuN6s6/5BztxVlgy/lJXz3
TJ+khxkJFEa4K3uj7+YIkvbcFQe2ZpbC28OMErVpGpIhaq1tVPu2L/4aIPwbjYSop/NPCWwHCIjb
/koJg31dAp4Srfn7xSvszDCEwMYou6JqKxZO3wcH7dAcjL2+k1evsMXl0nh66lS1KBIL+6NpI9BF
Ga+opKg/j0n8GDmrV8rSy5OK2Q8ZwpbIQU9GqScDFl9BoWA9JlfAx/Gy/10JNgkEvDRk9h8aTH+3
dkEva0eOVZYpzTM0/tr6dDNXyuI0a6cHHKhg00trTmopNQJZxA8RwkmydEq2eonfpUFZPpLugf11
U/7RHMqA3iN1Vx2rdzLIbsYVgwOXD/HivXYmWtg7qe0tP6DVh/xILd2rxmAz2a3SFFKO8nXaQeeV
t0FwI1lt/OdlyUvrSjGIhLVK3p92vtfrWmSW2WslkrXgoZggFJmc7WUJiwmgcxGC0RQtzeYqBVAK
advho3nUQBL2PaXYQwzjUVLmNOiHUXGtfrN2l86/XowXzkULJzyfCuYcU7Rr+vgAsPZRjZpv0A2+
v6zi0iKydLYFyCblfrGJxwbwHKJkg0XM7/MuZhJjrQa0KEGdeWdM8p3wzrzepjLWLd+HCBR2tmDT
1Q/+2utlaaUoo/0QIDgp6GJrqXKgf+tOyTGUjG1Pu67RrY0srYkR3khQ6VmT5SNGNa/l050CQpZp
rUHfLXmpM13Elg/wMqrMyuTYSyqY+wKY2zaSZPwhRQrTAcnKvbiikSFkeIzRN21fZ+/T9Ouk0t1c
XGnhL7yyzhVSX+9+qg7OybKQ4Q+2FzbTYy2Xv/+CCf/cf0Pwr4Pj5FC8smYTU8aD9SmoHy8LWHzf
kykx6YR5SXMLC5XqanDqYW8kPqI1/KregLKjG3gC+0ZPAIb6jhdzelQ9GBXvYcm0/4jWcHjEMYaX
Kx+IaPqwSd/ASTGfs7MgZoIm2IbOKPaMZj/7opZmIMfNb/xwk99YPPv2+qa9MQ/jQVvFvFuMgs+F
z6Z0JjwDtzo15jNWbwH8BTe0A72dnvhxpwBV6o/e5RVfjNhA9Zs7rAxUFaHU6knVKUrqnOld/aTc
zBHbc+fmsPjMuH4BVHKXBS46qTN5gpl2QywBPYc8NXtgqGprpOqKhFWVBDM15TQx+wg/OI+hzI+x
0Hk8xc/jQ3ole+W9rR3q5NaIVs7fqljBbMw0z0mzoBlcmuRTg/A2v2v33eEEE/VOhlR7n2yDnbT7
z9ZTsBeoo6y0aJXY0xhanyptk5grc5eLb81zExHuZilLtFaPNbZsr6dbFejy6c+GNMF0NI4MzFer
9GKrSyncZNyVJ2bxkFh5ygyWntOykW18CBS0PfkWkjwMs6/pueikzyxTuN1yZqimVlYxG/+3Vvpi
2n/6q7fOUph/vpTC1VbbCg3M9JMR5n+fgeh30v7fWMDZxMWY5qcccFdee5HGgPYI/IYYPxo+DmT5
96DNXwV757a4C43NuApAtWIkhph1CSyo4Z2Ru4HsIk4Ewmxe8DMPRGheh4fmNuEl8CuWjz806Q3V
3sBrKCfJiIP5NjophTsVcHrkyS8drp8iBJOwhkp2/BIReh/tOglG+spceVEs+8OfIgSLqMauiJia
jr3WUjaxepuSyr68Tst2/UOC2Esj5fZoRy2TXGq1i/JkMypwV/TpylLNR/Ktxf2UItzcjR3oSq0i
xS9NGHK7u7ydaLIwXSAft3mo/3ZZqTVxwjUiZwMAHRY7I/fTJlSem/Gq03Z2dG0An3pZ1Nr6CdeJ
GkvV96jXBvlcnhmE1Ue7CFeKOGsKCbfHqRjH3klYvxG4k776DZSIDTy2rqk/aeFwdVmlFaMTi6mK
npnZCYghT4fWS2m/qTC3/2cShDsjySxmz+aT0zFbTtPTJjby/X8mYl7Rs0gpLcOB5jNEJCd4xlVi
wWJlT9Z2Xjj+wJRT9q6LGDh0H6bj575T93339bIay0Jo/qVN8QXT/7UabVUPTC7gALQw8YrEvO7L
6g52iTVY3sXcI72IhmbTRCIDyPVakKWG5Rj1RAoGtFTgHrmhq+czDpKrPwKEr32aMWLWx3YWbe1M
rOAYlMwOwUdBrFMZcLKD+W5PK75nMZl7rprgDYq4CkLF4fDoe1B65VvZ1VLXpGAC9W94l+tuJR/a
1JWO60WhNfUE7yAHaW9IkNd7itl8VOrU89Ps6Rcs5GwFBdfQDCGgoyWBiWX9mVX3fR57g/Mfypit
9OwwVZXGe76fD1PCyhWfnTzedHHlXtZk0cmdaSJ4hdDsYdDu5/Dn1Kt7SZ/qD62dRa7lQ1GwMYog
8IzO6r3LUl8s+83ddCZW8BRSbvbWQHM7Aay/n7m/gitnPz8l17K4i2f5TJDgMPSMuVdVnV8eku46
peL1Tb8pnDVw+MVC5Lm9C0FDFiiF1qScKf+2ovQuvc8lepqNowaZzilfWb4lC6fERH8GQ9I6Qz+v
TSMOaMUdbSfysibgkRjVhufombGSZ5+3XtwjhhHAd7Gg4qXb5rWUouRGn+Z+JWs03UCSd5lqHMrB
/CBXayQqS7sEZhUz1rBb0m4lHFnHiVWHxlhEme+l6LEpr0/ZygW7+Iy3DWakgKsxdUcMwH0inlru
WLSgBJ643M+VpTDZ5LxAY+CJ12idFlfPpIHGojObkQdBpTHLimnUqCuNkXRswc/ZRFlyY5bpvZJO
vxJQ2mfCBH/Upn4BADMJ094Z7hUlvMqGlidv5a808C8aHtNfLxRa5PQFw+uTKZGriH1qy2fClY3+
FzmcXhI9NMz/ECBcG1JsKxmMKMwgFJ9knF2aQanZf73sfRa1sJhC4ARhECKIg9Y2cSWPZLazSXKD
LHhIg/rbZRFLBj1Pj82IfOyLeEI7CaKVQca/9V3ktlq/6eCCMJU/L0uZnZd4QiEEpXGXSTzAWgSn
Y1hJUhk9aTEn09wiuR/tmv/0O1v/whGCnuqyuEWlWDYZzXjcie1TtVNKvS5x1/lp9YetZ38mvjMA
MGe9vyxHhCp4sQKoo/8pSGyfsqxeGfRsTvdttGfzN/uWKb9m128nr6fRaU535PvuWmaqeaM/h08Q
fI6VJ3sn4ArW+ptWdJ6nRM9v4aDp5SSNiAWJnv+wRu1W7mi9i8phc1nnxVjwXGfB8q3WrKFpowG7
3kIz8976ru6+dKs/6/9P2nV1x40z2V/Ec5jDK2MHtaJlyXrhsWSbmQRJgOnX76V2d9wNcxs7/l7m
xR5XF1AoVrzXn/2u9pun9Pm60E3ldMAwYJEOoIF/+CgJgKY0nqBcYnjzOCdouJSJ29JKcKNbzhAf
khUOFsx7f8xGUKnQ67nAc8DEqJtlRbAoX5iDWvLYC+KZTTd/JoqfiqhAHKTUFc5x9ObPiHo5YvUG
w1RaQCLRCMamXtYnnyCUwvb5pXWkVWYmnyWWhixBGmu7Ws8e7E7+Zjjj1+t3tW0gv2XxyQLGFJw4
6xBRrwPZw14tgrbxsGH/0mHDXzkpP2V8zxpPEfXzt0/0TDD3BOyssMxmnFfL1EIToBnVEAwesI3W
A/0GbliBoqul/+HVzuRxLwGOZ6kSoIKg/i2D/cVdw0PqslftVxlkT39TY3QsC6PMiHEQ6HCRKBal
xwRoPwjgzWJvm7on0ffaElSiNx8aeMix9gbkvz+A8oidaAlKgqiNyLW7WKcGuTGbfwoObiuWBz7r
P1JWaz3LGFolNvJOwcEBZb8EweMrRbVvh1pP62bRutqJOD6nN7O/krqLBmm2PqrnwrlzzPOFyk4D
Fdm67dPfjrGwi7BpGGf6cbH8QsoYPDmfOSVKtf5y1Noo83o/3XWRqgk5K9fH+4cdrvDVmFsAeudn
ffXsOKfY6cGBh+NUuvi4gBir7wafYrUDxMwei+sdWaTCNWIRPvf2Sz8TzEVzOgFV6VgCGmdtuSmZ
q/jaTqOADVX3zMcY+DcQBpXevwS/XD+6QCECIjNi0XVWhHt25UxK6pQGnnlX+DobA02SvZY1O4GV
bvhM9LVQ71hJ/wDxz7uTUq5rB3jLGEZJdqWfwKmknvJiaq7+ZGIqaZ24yohfvQvkrgE3d53AYlDA
QglAzBWH9/J1DGWCOUe26oc2XpKEvZeGGEjRV7DAx9xw04PoSfCIPJ9HuuaeDkCuVf0PIPS4KlQN
/CHrRaqHZFdLQMf0yM54NAB0PQ4u9YjHqEui/mhIrgipcMPpQGFAQWA7Yx3o5w56qSastVhI7Un+
mEz9LrZ6F5FkdP1cN5yOjhUQlN3gwDDjwOU5tZouwJG3C9T8B90l2nwwSttzAEbkamX9YZeJaBdq
U68zidzzyI00yfvaKnxQmrgjk9yFdSFpF8ESyJadgicYKaOOnBEYnZf2wrIxrUsLlQJ9mby6rT0z
/dDy0ZPGvxh3wRH+I+lzXvzM0dBY7zMiF6XfAWMts25bYnuFLIJ533DQF1I4c1ihiipNk+Cg89l1
yM9s+nHdEgQHxi93O0paY10IAgh9AYFlUAxfyh5gcb2ouCjShDO5wkmJrRMIqo1ffc283hj866ps
GjUIGLGojglsTB1c3n0cD2SwWhh1Lk0ByTJPJQBwX1RwVL9207frwjbVORPGfbax0o9sdIE6SU7l
G312rN3g2IpApc3bwawYoHKwCOvwIxQjrZMpmaFSl5SIAh6WEYhz0uwyWQi2uflAz0Rxp6cNSznW
zCl87W7w5aAOpdvkZAQOGLU7V91h4/6o7K+f4VZ/GvvvQOuBuwNiB19BAhf8aKQUW9WwhzFg0E3e
qcGKgAbu38qH2ytrrFKI5hu3vtUXctfLPXu7XYXhdlVLQAz+VNwuPrK0U3ZimJAjO/tJAYjec/8O
XnOBtluXea4td8JjPdt6lsM3jd4Sdvf2aQnRL8IiEwDt9LveCBLP3Em+yFFttZQvtOVMNWmdXqkw
yPFPKlD8dG4dDLmvLXPbcs3H64puWdK5nlxQOSJMaIGkUfrToB0WsLKbIwmUVBCSbEuBA8bMDcIS
vq7hpD1gHNaNfF2xqsDOLdsvjJIeLKxGCHrLW47FArLQ/4jiKxt5rdC0adBWQt74YCs7wn5N8RCp
SexpUiIyky3Pci6Nc/lm0sctuOVL336ePmzU2acdIMtojBUjpG8eNlBPZhr+xZXhvABKhzgLW3aX
DyI187yaFzyIaXgBv7BLcsdDQfK6kK2BMAw06Jg/BWu0rPBZG8sp6UlfFMgRu5ucuKx3E8N13tu3
1AfvEVD+qOnS3nW+zrU7/cyeRLEdz2e2xnYXv4BLRrQqkRgDgSdGmpSwRTr3vLxrL+R+RZUE6CEm
xhusfwC1IlD94aRSMO24AwmlveiXbFjvxQ/h4hRnwLb5AsBhv06t0Ow1vwA3Qwwbvn7kAjE8UzdV
jURfDAQpmT0G3ZD8qjsFVE/19/9MDGeyFpo1/TjjYqlEbzsdkzFMAzxMM7Q//0YQEn9wZAAgX+dc
WatWi1HlcGVMLULQgUVOTz8cJf5yXcxWY8jQ18YGhoxXyC/OTmxW2W0xIwcA4dLa6kpDqEOC7Ifm
ddFfdLsuhHG2kChz103rkFGnB2al72LUNJrkLyzhTCOerNBJURNNOyRSzbRLUs0l5q0DZm/BuW18
4s5V4acgmT4MM6Yj1+mldS9nxXdXczAso2qoRMbnhl9yN9VeJaw/bfjoC8nqpQdj8xQXw4RD1CNM
APhDc7cOTklB+2HBGjH5/IqUBgR72J0RfmC3XhmycBnuBdB3mHK/lK3U6tBlA2THzwuwPIc9uXNu
MwNFDqvEDhT2KLDjiw7m9cPePGsgLgPs4fPTtP6qsyAGHFMYYE+Vwq+mNy05jom5X2Js21IRGfjG
Bwkv7bcg7tGluaVU2jpHrtBAijELIC2CL8OWBGRsaIngE7uC/l6qohuVkVYGgulq1r6ZpL/B4L/o
u7p1SWcy+Maotcy0LirEtz0FAcrynqedO2kv1+9EJIRzhEwnGkgDoUiHDYXWteaRHbKqJJEy56I9
lq0Sr3GuEWfyMVDpBh2o/4gnRxDj9l7RumDa8Nq9jjBS+3ZdNcEdmVz+RpwJzeYaqknaT3me3Hh+
vC5AdHbrDziz504nrIsxfeKzrvQoiXd5WbgFVp/+MzHcs6kxi0QVx0Sek+XY31PIG4gX6yiNO8GB
beqzjqCv7XE0k7nrabI5HtJMKnwDQxo+S+0HRhbiF5X8cV2jLdeHdrWz9nchj99hVS0mm4YOQYS0
fslGN1kSj6x9DdStifEXsaKBMEpFRRyRIgrwl/cEkN6xKgd8ScBHDm8DhOzqthO2hLbMzdSwIwMq
ZAB6fC46nVlDbYIPCQV45Nd9/6EpwKyxGsFY2ta5nYvgPvJlJi2mun4SjclxYwepWJx7CbuTEyew
0Ze5fksihTgfZxdYksgLo/DbmLgdIvtFNJm2rQ8CIyBlgFaOL+plA7gUBgnzTTp68Hn1Q80sdy3v
9dobsf5iFRatwd/CuNda90rWNBXUATXXKZ3K70o8ftUKSfBat04N0FlYrUd9G7D+nLElaqk0sRIX
vl08dWkXmLloLGfrmVpo72gwMmBq8gVXLOUB3VBBtppoVtCUxaOk6m5SixDyVmPiCtmAjfsthvMG
/VAuE3OQrtoLST2pXyc6KfiFbcQLCkaPYuU4KoXAwrd1Q/F8TZGBZMzZHIaEOjUxkEpO2o2kPncE
lC2WJbiirZ1DqPaPFD49Nio7AQ8lpKzfoZXxoSSHqfHZt2qfeJ+knmAj6IadAyAegexNBTGmg5tD
NoDg69IXgeehmoscovvmXl++gFQxKAdRd3prm+qTW+N/pXB3Nypyz4w0RXqDrLE4Jkf7wWHu5Cc7
A4s+K2Q+6FLjwTMxl1ShI3KkuluJ/Mdm9ozMXFOADmzIgFO61LUZLaZSI17LR5+xtdufJuqim2bk
Xq+D+3MIQEMekjdaBOML0f1etOS09RjPfwH35gfQ/VRFiV9QsMwb44W5aCSIOKI2T/tcynrnZ55f
KSwpMWpIid8kMI6TEBea2+5wBCX3Eo2gJQBsQvw+7lChA97KzecOS3DdWW9VJvGNAywVIMgxR8e3
EQnWnxM9x4/I99lOsd0YjfvpS1p4BaoDEwCS3Xw5ZMtHKyg16estcn4CgoFdLIPABJPMnEVrDVCN
Yw2CcboUkAqKXwRJUHjd+rJQNllJs/LQeuxPi2967Xc9yEChZXpZAHxWH9jet3ZYBv3e3lV3qq/b
7uyWUb7rvO5UC5/fhkFc/FjuYaQ9qqhpi7xfN+lznssvct01//67eSGDM3tSTcqs9DnK3z0gHdS6
B6MOpnkE973+0mvHzpl2i0byLJs4dvC5+KlHU3c99Grf3OeHWQgf8IlCfU0cZ+PULlKdyhCHStje
2hmh9R7fFwcbe4rrdav7lX+j+O8S7QPG8hsfVDk6tiRpqAmmHLbSiIsD5tO7OVPrZcFvqW9W1bWX
FJJNsDJLh+pJVOsQWcwaw5w9bsRbRbKsTqxX9qVZgbTPFNjLFlCTKZtAqbQwUeRgVpATkSQFFoVR
Zpd2LFgbGQsIHoAoAFYNbW9go9sbgEcP1hjZ7dD7RIQJdNGfpAkFJrURjl38Dk7V0QbNR7ee69pQ
McIisOo9NcEg9l6ctGj2y8AY96ALLOeoMk4iSLitqv+FeC66rZpesai9dkIjus+C5b3MwgL8IpqH
isRdaaJZKTj5rarZhUgu3FCBtK4WBEXNpe3DLLud7VsFxHpZGbuDU7sd+5HQKUSlwZsIFRz3RiRw
LptP74FdZTV6h9M2SsPV5f4HOPdusr4W9Je3LhW0w+hWmfjPH6BIS2ElXWMhC247kwZpLUcNBTms
aST5uu8+ucwREaVsaXYucnVdZ09mluq47hguskkmv4k7tDQrVwbeoMBeRXI4R1tUWq3oiwXVfpkp
GsCucrPOjUmYuEZHwO788lFHG1BkqFse4Vw9zvN2aoeAh0I9JJv9g6zX9LFUKyZw8CIpnMOdGgYm
rQnKjWl1lOc2tEXpvkgC53Y64Neq4zp5MOr5DyZl93XSiaqc67/BfzbOz4pzKQthmL8cYORpfZqk
o1Nj8SxM8cSum4JIDOc61oekDClyFbynx4I86uovc1EDfR6C64JEZ8Y5jHoA+Unew2FY/U5OmDfX
5n92738Ak8f5CCSWEl9PQlyjTnaSpf6NEqCbW9HB1fWTc/k+S4xFWUaO05qtNmBAih/ybHf9nDaf
5m8R/HisNVol5l1w7106hHE7BnLb+uOyCDT5897XHjwGxcHTgcoiX3PplcZuhrjBiH1iuxPW7x2s
mSW2FFJRH2dj02wVhcFNNG438npiVnQ0FIjKvjZfJ7+/rUN8sG8VfC0wLgdUjGh4IycRZutGrHMp
lnM2EkYREX9AbNnt6y+K3wOFQv0yz6FxQG9ACKT0571dilv//Mx1V9qUSpUDcZL+syxfM/XeyQWo
Ap9o1Zc+4VIG53cIBWing8ECVP6UtA2wRTeMXl9NRNkNZi+5GnUmxI2yXCLWnDMWmEUue8xUSYjK
W7qzy0rxTbsAs5stDU9S3RLm9mXagKMFe2WNuQxvAPhIAsAy6FhrI9RrST+95qBI99Ri9gEd5ifJ
6LNJubXjxIloqpherVvSEeWHdJ9U1AoMyci8YmTW3aSb5FB3mBzMhyKPkqrQgjqru4OhqW2EGMJ0
ewzCzC740Ied1CryfWbYs2AnZmPKb03tUFhCz9sGxjznSk2z6Qq5pMBQZOBWXOlUWKR/13aAv99Z
z9jGeJVv7Ab4deIv3kZyeSmb86+mDgTFJW3XUrom3UjxPILcuU2fe1kydppUGRMWy3XjJ6b/pye9
rRS37oz5ONtWlgQtMDkisMskkY4dlujfOprLX8b5sjzpy1lOgPyFWlvh5np2hxWWo9Ml/z7puBDE
N6bRQ8tiOn2Cm8WHNUYMbH8AMA2IiLr/x5FvPMTz2+Y3e4C6aA05wW1XNYaMpsHTtC/tv99AvtSJ
C9SmvhpYrq6wpnoKHrsnM3/u64frF/Q5j8c99wtNuCgtSScHxAXQBDC0UbZjCWpuZrCmbmsHCBuT
xwQLBl7/CkrQCrRHKMABtVNUjNo+T3ulWltnSD+d0pljcyqzGDU6rMwRP+bkrtFSz7GD66r+GRys
x/lbBufYzBLoB7MFGXVhuxY2XPRMIGEjYbkUwTmBcrQZ0Mix7meX2mmak8dKyw/a4vhkLndaYrbu
pKgP8jJqXtpnKUAEnJfrSm6Mol3+BM4XJLZJq2EFzS++ZreTb4Wz7sb3TqC75ffydritQulbJRAq
OlnulbdWm45kBIzlYo5ekX7V7FeBVgIJPCpYSYAmqa5oj1mJvRdWo3iVh5+ooPXd6Kv+vJO+JP+Z
VnzlrB1UgJ11sBeVVXuHggOmF4FLCMze4F74XLZT18+4rIq9F2nqDsjEVFvwxLdio3PD5wu9KeZB
pHaAFD0yD+r3Kqhrlx6dz5rM9B0sTwEqFuWBCYLM/8O1/PPg+GFTCVTSLebB15iMNq6tRA7zlA/r
w0miLgtW55JF8ROIm7tiP+NFJA86wkOPnsajqK6/0VO4eBbGehNnDiZN+1LG+8dvqfzyi+4prvLu
YKBi9M3QebACKzI8dVdGIjzbjRD44uw5p9M2OHqG9U+/63pENZmrdoe6fFLnH4IXsr6xP/3478Pm
XE8vl/I4DhAkH5xXMrhG6muvRpgdCq/G8Myv2DW8ESAPmds+ES9+FC3BiUyZ9zva3DBTwndkSecn
RR9fa6MIKoPsr+spcgScq7Ecas4shpomtQ9NzvyWCMtO60+9cpR86aeLqTyXK5h9iS3T1KsKX2Z+
/oS2CFBmsYU57xkqqMAZfUfJz9JcEXTYRqntwlj5FuJi9fYw9Xiw+U3z3chQoU8QzigP8d1ahwfa
nOC7JTDSPyYLpqJurPWzNWZphLFtLKc9aYrqY+NVUAlYrfDa0XLRBug8J10usH4PwnWvaSW36HZz
/K2hr/lMBKn6RoPr8hhXWzp78w3SxbRVYSvjoUczvvWq3i0ZqpdlCDC9ZQZz/HhTpYHyqzNd8/9R
itpKD89fP4/n4/Q6MKR6fLasJ/VghGjLenGovmpehbExkY8TPA2ehJBOdV44DdQ1+loJUuCmBVOe
kPD6AxTdIOdnkjiz47SGSoMz38fp4s6tFuiU3td0eB2XThDYi8RxbqWWS61BOgqqF/Sv9O7JsN9t
AM8NQ+Wa9iKwToEP5SsvdZ2UjbM6az0CxiXYnDVgIouhaUQxGl9+kSu5aq0VUwM8ZCbs0drNP8u7
NOxD03XgcO7NXRpgren6zYm+gTyQu5TFziAtUG8InY/FT1+nL+j1eRhDBTV66VZfVqtUfqQHUeS9
0UK5eIk8FZc55XOerwxZI+jek/h2UH01GJ+xnYowpLhRgN/VuC1bcVKOZpi7WSiaqRQ8Dn7ISJGY
NTAMSPgOWutLTW+13hIMR/wfafg/n2CL8zc6gFKaWIeWnQ84twGIawCSRx16BaBmHv2uBWJobaEt
cYENAzPbOiy6XqrcHJfBdTJX85vI8bK9zLzadI1fkomFG1HnTfDBt7jIZshap2lkE+4mPhEAm1jD
m2oogi+T4PnzVRWMbWLbcIJ2S9/cpJXjEUcLRkcJzPhgjCIPKlKJczZzlZsm1twBDpNigB+7A237
0DPRwOCmKTqYoAHrswGGac5McuakydhCp2l6kgcQHGCj5fpL39TjTML652cfvqrL0fVf4wfaDC54
Ld1F/TKM/5JyFMPJeNRnUjgDmNRcKfMK9Eaz85q0dqRhPgTtU4EuotPivjdZktt9MXWYX1jYrdPn
B0OeBSjQIhHctUvy/yaXKub1SLO3WCMIRUQXwkWtklbImcZw5c1i2S5ZrC8ObcETOX2/fvHbqd7v
O+GXSFmBtoS80o8AXxRpHSbWK0wTjVNYoiKJHvEUEa/20lMpRdclbz1UDdsNAPhfEf4/h3DOTK6Z
07EBBSMy2XFgrlOiCQ3akClqhtk8TanxoWKHPrguc+tUz2Wql2beYmdKQt0IpStr8dXm3Zxr+AVR
p28zjNRAGqxrDiCJQL18KUbPW9vqkzUaz1wrCZLZlRTX+UjgWbE+vo51pKM/K75RBXriF/c10IRF
mKpbETrCVQOni6ULbM5f/gYaJ3qCPSoYkP4l6VlA5l1n1K4CpIW/OFMMCynGioVv8/vxvYonNo1o
PrXGUc529sqUSkUY75sXdyaE8xzl0qbLNEOI6dxbZF8A3if7dl2PzY+xhv1wQwEXDxb++Uyjd2g/
Wbi1dI/iQ/MJe5u4j9Tt0Rb0KYqYohBjW6vfEjm/HuvN4IB/Hhn4THwrfm3tHh8QwTsTCVn//Oyd
lYRIrZnPeGeoIrpOLMWhk8dqYOiDyGltuUWgFQCrxzax/MxnoU0yqwZzoM9QjGBee6TlJDC2TQlY
Ysaop21hAIJTJlnsdjErfG/jPndjq3At6ZfADFYfwCecGONc+V/NlZaXM4OMjHrclMgf+kD2+sc6
LIAis3gI6331KKp4belzLmz987PLwU7sNPREBzBa3R8B1BMAkUvwOdxyBOciuCPDd6RbuhgiOpUG
ZXpfm0qUENttx787ObAzYlzRkP8Yha1o2Rvt8j+Q/4vfe/XTdLQ8K2pXIqu/WKHGa0UDDfyrKNKD
g/Xy7JIsVZNc+RRnR+v4IV38krqly4DpVfkAyMieSrTCBee5Ves5E8unYpJhwMzVERMQJM5dUHcN
x2ymmJBb4rF4qGqF7VlbqK070tQQTjpvG8w/Sv+RkaH2C5IYKG09TT5QKVfqVC1aea6aGz3svDqa
/iKfPteX+2Yykki9UsB+BitB7eqx7Rk+anWotTeVKvIgW87qXBj3+ByMS7G0gTBNKwOmzIEzflBD
eb7+xkVSuFfXOIqctg28yAx0ypgCVKkm86NqUsHRiS6Le3pjVztZK0MbY6bBiK4YaruCSFSkCvdh
tNGVImNtwR6awTOUHBwbXWCNu+sHthWrnV8LF0zEeaEpRIXV5TSo9UgvnlgFRmUTw/VUgB6qimRx
sXUDHx8PK8MK9QGbtK+/TbKfDX4bpWHxkD5hN9pfVv6Qm/qWrlS23nTP7vM3WCW7K99wAtdV3xgG
v3AzFudmyJKbNF/ZWFZCQCPsnjTwywCGvzlJGImWohGTGwmIi6v7PAA49rOoHyAwIr5PHTcGzduV
1GjOsDAu91/TuBe8h83y8dn98s3pHEtdtbN67hUjbsVJ1F7WVpkFriY0ew66YGJkPbI/P7H/ODGb
cyk06UC+aUKcfMh22pHuqj3bF2EvmGTf/PJhc1rBx1xGXMI5k7hPrYl0GaryXVdaaLiX82meCulG
ZTTZk2zA9st1Y9m8qzOJnGPBFKEGfBTcVQccFrlUvcz4mwagfiaC8ymVHHdLagOEdInvcjl3J/qc
adS/rsemVzkTwnmVOB6trmzxjcvw8qr63dbynVIJUk/R9XBOJSPYhf2E+pYAX9Qo76nzkQErPV8E
ckTKcA5FtebMMusBY5HdUIaUFfI+yVkN7gzMGMWCkxNZAOctGjIp07Kyn02x4mMg89lZZNGO+6ZC
CH0AwKlpwCTjTMCss//hH8MYT9RWy609FHcDVs//xprP5HBWINMMK3ExnikWYkKrru4dyXq6bmib
SZd+JoMzgjqu7KJZA3rlrv+qrww/T1agRAuQYdDXxRxOGv2NROTEMjgTdSx2cjfUqtqU5JWEB3TX
fO2/W7ssiDH4o8yu/KEEeeD4Ig++WQ/Qf4vkQ8baVqg2/PcnpNsvtqu9SEEVSIsvBdnK8+q3GE1/
LiPqIQ9M/irNPBevXAbKoFdAmzXFPbJ2drXEwiaj7to48+snu2n6Z1pyXj135KVwPj/cHbtXs9zL
9OLbdRHb5nImg3PpQE7JlKmFKmpklaEaKDsnUB7mjyHosHhWH+qTKEff/jaeiVzVPkvRshILz3R9
BZ8MRt/HE0nd+HMzZvYxK1ZOnqj5sekYzyRy73uoKCaCJuxnoih7A4S5m6Q03hw6vjWxcGN305ec
yeLeOG06ZXFmaFfMD0UB5vL6xNi/XwtGCHUmhHvkckLyAcgfeHJLjQnr7wA0b/OvWQGUymbyrpuI
SCHO29tjJ6vjGqp285NdJ0A2L/xMXQSdmz9sfeXPXCuXgBEyUOfjjGJJ4tju1l2P2ALKm5LIT40q
opkE7MQfgRInhlOGqm0mFzQd/EI2AeBgOTsjkaZQ0zIj6BRDOSQj6+8pbdTap3KPEXaswUXjPHUP
ncp6z7JslHUTY3GLuIk92pTT3kz09JDV9rirGBhPh6Rt9gaTm3sHyzP7Ggy84Vj38cGc0jgclmQ4
JjKJvy6KGj/j/099ppjjDh1dUPkltXJsUow5qDolQWMM9d2itEpI9NS8s+1kPHXOYIf6pNiBBFpT
wEQzV6n0BQApcfqrRSv8yKa41Vw7oQCa6nO9cqnaaWCLjPU30poD1j5izWsnUt1obQwKYilJXkop
hTpyxYoPqxxjxHb51H7MadvfKKA4OIGjpdunpVbdWdhCKl0wP1W+qjD2tpgZ+2qkihqmvW7eV/nY
I/iobbvyQH/ZvNQ1aNS9vEzy5wYroo9sTvvHwrao5daahIGrFsl+641LA5/N2lb5VgwdoBzGuDTe
LdAEgHBaW7KoNRLHdQpJv1dNWQ0NEnd7eVC71C2wYFt68ly3rWuA8AYb31MbxEayYCsEKLFpKrfe
kjZr0VgxA0ypY/O0Y0tUFBoJQb1CniRqK095CvMbdAAHu3So6xsqS/qpHCTLnfR5Sl0dPJIe+lOd
x1oMYRuDonrgSwAzTdvrnjwwHLWEeQ3mOT3Dtn5KjW9AYmRHwNKTfVbW+X4sSfNm6ssQpcAEW9yx
L5fRY/qi+XIhf5PyGFWOtE+jTDLmKOuq5alWHfbTSgf9mbXd8DLM5eK3mCULM1hX5knm0t21emcH
MS3GUE9m867HXsPoYglWf2+lrnihDZnvoE37E2j4xDPSup9de6LskJCseMYFlZGxIBMdcsv0Jtk2
7wBelJ40UieBIlvSTTfH/V0lKeweXzzzhkh2FSQtG0KJyG9lldQ7ShflsZTG6QC8fXvHNKfckSKf
d8rSA0RdK5xosAeg/GvO5DGSluvKZ9Xv0rhR7ruG9qexlJQjvEP8PM95By4ucwI90tDnd3lcxBEb
4slVzIGGwAWyAtAyJYG+MA1NT3lyc5TSI4sOgHFFWy9SigGJltnTfT7ZwE2BKPDroG2AwXlrNxnq
dAKraR6VermEqkEwvVhKGA3P9ToO9QpTDbWjq5FGUuAbM6XazWRs3Mwo+ygeqQH/V3Q+6UvrhH+Q
7YplUL0lNtKbzmk0vy81mCW4i0CqA548r6azBjBWrDgXDqk9VUkdz+6YHZhOrezkwjB2RZdkNwbQ
Uu4HeZi+2UvLHs1E0g6MZA0MZED2nnXkBvgd4/3QSxYoE1rDm/LUiCZw/Dy1MfYsAMfp3NSRNU/R
XKX+1E+HTFXvOsUM7YF+jSnFJQKGGsOUfdwfsXwesBgUM0b2oKkfU2zva/3HoKBQpLK90qZfi3i8
7Wl845RxWKYzKsS2swMcyY5qgHIkNMiX6WWUMDgBHCF1Lg4yKd2VTYbqS1Dbe80YwnzqkOpMAbXG
vRprh77vb6eKRkNHNFeLrRAjwTuMmAQlFgZA83WjatrXzFGjApt+bDFTV5ObXd83710JpgvNaH/G
xgQ0FFW+k2wrpIXl+LRSY3dagK+dDc+xadzTuT/KCNFcbCCEIF6/HykGVAfrYXLIUV9MHxV8BWRi
xYeTjliWaJxvfb08NI12UDJ5CotODWnXHHN7fExysu8GE4gAyV3ByIvclTsQn9uuM1cngLE9NcUE
Wqr4RZXRkTLrFA6+BHQAmP6AQ9a6qT7cyPLj3KLkwJzKnTFIrk1MDmWm3kmy802l6a056rpP9OF+
UQvsC2tsn9Hup5TKvtObu3qpMeAOAJjIlEa3ITUwouTJcAq36uI5O2VJkX/BcGzhqhZgTiZQVXit
YTw4Vq+4naW96eqCb4Ksfq1oAzJM06SuTWf0IecZfBiTpLvKorykNmtgRX3rJvgk6TkwLeU8nDr7
VioNuDVyp5bOx2BM3y3SniiB/gQgP3AzBcrCNjZO/IL+RKvu6FTO3aTEd6CqfF0cyfQbDJ67aaI9
dtTZ2dbSuciHT2Pa3ffAv/HavmsiOhHTMxUjkufBZTlYrWM9UOXiLnG0AzFiP477wEE0xdIKgB6j
ubbfiO6aGaKerB4/UowoeUtfRNKcf8mT/Bszp8OygteZRnFjzXaUlw4NErbcdMv0rHX9iajkoZzn
xs9k/HOl1OHTKNmeWZXHctaObV/6gwGuBGanwSQld9gEi4ok/jm14LzVdHTQ+gocnIZpB84AHtWO
Wj7gGDOvkYpwrDJMFKtV5w2mDDK+QQ3qRjqhpv9ajdVbuWSejq9p17QPDWmAkATQVKnQsKkOrImS
zq9O1+zqHIPjpYwWKwbmSTo9NxPuuUza3K3M5WdCzAbwME4wEPnnIANT0qYNeKp0LwYQaMLmG2Oo
1BNyliclK1+x/DP6jRkP7uRkj31VdC7YLsI0Byx2V+ysER93AHsapD9Iswb7clrHh+FUrqJb3606
u5klTfYoMB/dRU4/5BSNHAu0uNL0viyyFjWTxIKCFbcO0dfQN2euMffKHKHIniMXZBKq/CbVyJ3c
O81HCZj6H4npVEcgrqngjldfOqxYe7CQzq3xNzwAld3Q3g6GQTospFi8Hj2et1Kfu6DAxxLztHOY
GcVhweJ1BwPJE/uRIkjYsYV0fiKNfdgxE9wsUsfcxu7RjleSY+tg0Luxk1sFf6lQmgg5yR0Wl6pD
PU+e2aRR7hQByVWYcQMTU7tI0+ddU1Tg9S5MxSVZeTtSNXTIcOpGeNG6e5z1ISCpclvK1b1VY9eg
mYBC81+MfVt3pDy25F85q9/pAXHVrNP9wC1vdtqZvtcLyy67hARCSFwE/PoJf90z5+s6s6bnrVx2
Op2ApL0jYkeE7mAyCgI5mwZ/wA/40M97s85dUe+wJzUpHSiWObn3FCnqlotzzSiGjwd+HMK2nGDT
S/V+UPxYdapoOMPiESoj6ttGYxYQmPD2uFF2EzRJkCLqGhrnlr+4cshQKfQpd4Ky3lCatuZ1mKIS
M60ljVoXGTXhT9YNGe/XPN78l44Pe7pteHLcN89dy9bWT74zwL5TiEJ8A+HzVsJxP0vs+mMUMCdj
2rmsUVTKIXqkijypmKk05jAXJlDqqqpYgz9M7MvACc4datC0rfSnV9UfLCTPISJ6U+MZUMS9lya2
q9N4Se6rKX7x/O08ihAqah6U/jg8NNa7SpRGjsNxXLCnWK1vkpyjGTkAznCftPRmg+UyMPv+IJL+
Bhxtk64h/TE088UGdTGNQc4QAN5gJ1wE2Sff9F0vTqtj19Ssck25yx4Wt31zOQ9TXRFUW3MAIVn1
xtbufvO2A2xMsorYi6T+fc0WxOLYBdoD8kOI5By26gcdEngN+90MvyF+H5rqq1LIbwtW8iPxBIzc
appz49x3icG5ZvghcecUFf47vrnrVp12y1uIyTtd4ThIQnkT+tvTVpuD00MHMKrljJHxA4CAOwej
93bG4+vd9nGbu06dC4IKcMUuMVVO0Qi8BV3bPmsm74h2sWAEYZAquO+0KqkM9zSofsGWZldvxuYJ
wZv3TvMlXf6hKVZ1TKcnZAS8sGpd00iSu021XyEZNhhRGWSpJTlVU54YXM5QfuuIB4G7jjlBs5E2
7RzPSVsPeRd2asGN1vngwOU2CICwhsGRCCLKJnCRKLSeiAiSvXHoeW3krna6k8CwOC7zA6SSO39G
lDIZckSoFmEEtxid0HTd5tOWmC93CCtsq3UZcPUQKve+ZUbuacs/e6erM+QJqwLjmg821sctbK/r
EH85y3CB1XjGKlpopz9ZyaCgdVK9fixjUixx9KCs8wNBcohw7nZV1++xcA6mxvE9fI9nQTfcTLnh
sCg2OPYmFV+ly3Ifh1eL0muOvQrNQlQ6TngYbVT4eiqCWP+QcAFN46i5rqFfLK13QlVfhBU9d1G/
X7Y670mHCp7fLiSAJ82GLbwTo0kr35bzBOGJs74kmOXLEXVFACzgYamiTCpT6M2i5RRps0QInKow
UCj2rUCgAX2iOLfG1r2Yil5XOZJ8cw1oiKV5obD1xKunlzHCYhi2o2KsTYXWWbNuD8iAbzJrxkuv
gGBs0KcqWy/oeiJMbfk2jz0f2wamgNCut+oRzd9V+3HqVl06MPPa+DjtLdDHlaZOzQBSmJ0Xuo9m
0ZjE4qiEf0UjzaeG5Yyas+L+Ieh4wZLh7C8xglO+Ad8p7eUXFkAx+366RUtaE30jHPS/3E9dLnYJ
h5VQPV3U3Nw7Ct+vb5dwO9ayeQhlW6huSx3HTWva36rYpL15jEAaunZ5tPyHcH9o76H1151y+udx
TEoFwnviSaroc9j/cIePQTS4eGHGLeY1SPDEJ5hBxcgRn1LtvRJEmEOYk3TyzGV1nBxoTjTceVqd
euqs7NlRj7RO8NSsf6QdsrnDzPpP7Hc7398OHdoM13lyZravhT2GI1Rb6LFuUOxgF4Bk1bj5PHwF
GO2NG552qgeJe4/I8dS47TlQcHKIbmr3fdKkcCcvG5foOpvtPHhV0Wg8oAPPXNJgeaDn169tWxU+
I0ctGzhafDG0RDYaCtZfaze8QWN1l7Bnb7sHG5bSjt1xpoqke1b1it3SFCFKWxAx5RLC5iSAc4RD
MgdxYAw621a9+UNzGzka9xoOUt4lwLncIK2XS7Qa7IC4WBQIzknSuWTTzw1naLNhAqrdsOoQIObi
sKMVqIRu5+PaIjAuWygra1iaJEgJFN9NvXGPwr8EY+n4EqDrnPsesh0Pnnia+FuLpIaEqkLoulyb
e09j649Kbw5zh31KgMDhhmY1OKj+7LW3QXOkCV5gMPzsdzKlWuXUd7Il+fE95zm4VbrCLMMiuK1n
Tyy4c0hy7caXUe5C3wd6XybjK6Zq06FG02iC5LCiGE+nYIFbZ/wzEZelnZGH3O4tOAQ0i2fTumXI
6iLi+ijms8vtUfu28GV8MkF8M4wMq2pe80mNj/GKuTA8XRCNGniuLG9z2J9lZJ+H5MP3bWoiXnBR
+elaT8cOW7+/yqKRT1Svhyril7ALHlYGHl50Lx5ByUN1UfMNfLlJnaqBaH9C2IlzDCLEta0q7cIp
qzucHG2zJ+gomuTW6sPmjIWSa7nZ9RDCEyxdyVwsELEOXhGzx8R+rX5XyOChD183N8j95l5F92w6
bskGhbdTDFV06/BdFPDT4GLArMc2qizuB1aMqtIYKkEkBZR+0h+Vtju/xWSImxzj0JwIbkJVS5bz
ANMG89M046+W9lBP0P61Hx1QqAmjIxW/8fEwN9q/OBZIAkAP3X9FRGTCF2WIGpy3Btm6G0ba7Am+
uo9DPx2tlqWehxsFBhNyoTSkUG4ln6j6vTQKlnvd0/c5AgSHkOZ77vXvrauuRi9vm1d/f4o+JY7T
ZnQVV56E79gP9oAuZOZV4yUwI2BSH+U+h93CoFCUNvxXvSps4gQegbydH5WHH3YrPedIpbwlVbRP
kvYG/0bd1Dq3defAxuc20d1+sCMqYByeUt0b10H+CUmnKIa8/KyXwnox7gf/5bc2B0maGcAI3rSc
q5WVWoVFhZsnDMdhg+2eY0oqmouxE5lqxZHz/sZo+F9X/Zx3EbyM+remu68Yf5y6+WOpYDeQ1HsK
ZAXWvQVOWgyz/fIXTHK7r3MF/7FKFAATSQ7PgdNUodjFc2kD1M7mEPTytqXkZlxDAH227Fo83H1E
U1cvUyZbno7R2+BFp3rjKLChZ2qj3K++o7ZFVjtfgLSuDm2LFoe9ty5FZdFhWL9gsw9jJbx3IG56
hWMVC8TXj17zKbCPoK0sPbxirSCvncLraJaj45C0Tn5q4qWAEG+pvY/mGEYIORzI0t5iANG5xBL1
bzDh5pNkyivRF0bV5QSNsOhwZIQ+3MPG5WFm8bEjyeMSmyMK8YfQf248xDI17AiQMl/cugjow5bU
OcHkT9TtfdzYrZ8LBLFnjrK3ME5/bmNVtp1/oOoJ/gc1zJf1feBPJ2g/MCFIc1kF7ywij0g0xqwm
6lGMZjki/t7umlPM6S3KjL1P+tfQ/TY6rnNEHd0R9gjbg4zS+iBnP6WGQrJSLDXQDYpZj7jCVjoV
FbRGCYc4t9FljSa/636SPtw5CS45csKwp2Rj/GBcVQzeDRnJoVPq0+sKv9o3Lowfqw9YtMe4jOOe
Wu/gJX7RbiRHS5cOjtlXdkk7qXFnqzx2plyGN4PsIBajFmVjt1dYAZF4CaYJjw4y5LDtBNsPp/Lz
ysqbrh9vmqguuhFVWAQgITwY3DPNFQ4R5G35z5TvuGAZw1GJ/2wRArOxMN1Mlw3kk6HGcLFl+Wj+
0X4fK9K9enDtqar1ldB4x5InucC2m7s/nXo8alKXMYBDv3p2NbbSbTtpB6fWshzcddhFXJYKSx2I
fmqFP+29JcHeTtAB8y56HVl3Ftq5afS8oIUeP6GKOCzVYApDoUAeJnLV6/ALVhAV8uqbM0IYUVSh
UUYW7qdwEVkf9Nc4sg+swqddY3vXW/EI45arD9PdpKcfTu9dMScLx47laaoR8jeWND4zd3qYoivo
iJx1dyR+bXGcmOEt9EY07MjW9toDYzjhfIq+HDEowYmiFqAJjO+cW3dZMZMW7OArUjLZ7lfza6po
riMnVTHPwgroAc8iGA3H7U81b4W0qojxZRDa1OJcSBzAWB91RUoWvk2z3UfJOUJTjRzakmMXdeJf
I64nZKqJ0mmE8zeqNXhRnbldtZPMPwJRA76/X+ZoF3nTkUbOTmkDcO0unOt3SHfTxhGQn+LJ6cUe
SlfM6U5yH0XreiZsAIL0Dbr3b3S5x4N86LctD6lTNnZvRydftjcOtk24EyiWFyoAY4Vyh2b/EGm6
j9hrTKvj2k4nUYtUTBrTTmDOkngnmo8ZoR+xIEDs471EF+7AyizdwuVB1tvjBgfXOcISFMeadPeB
2rAVPn57u0bRPQeLYeYvKEfogiMN+CMCBTO2lkyPeyGwsbhIGDFwT7PTPhFe6voXglK6ISQNutth
eYgZLPnEe4Xxx5jOqZyfaw0R2PzA0bcrXFjOj74AZNFc8EinHGT3d+EhN+xX+kWSMTOgNEc/nyZ0
L3Ee1PsWJnlAGTsFFABDbf5jAMSn4ssJGEY6EvwC89VBQxFtvzq17BwD5dcm38fQZqGMcxE4kHqy
opWIsm38EfWDOSxuuJ/9+669l/GjbdWum18qzIzpicHa5dyFT6ECvKHqbK52sUN/2LjPp9YrNgal
/He6vUZPC6xJhqdkfiZSn9cZMFfS5lJWxQIQNo3VHkzjzhnWYkDxzAO743w8OvOcVUJMKTSicC1K
rpUdbrXEUQJro13V1iWMpQ9h4j60Y7gnots3kXOtIrWTBINY9QDOTHZXKyU4AFu7KQGIYNwB+50H
cigEcrh5heNKL+v64ASwsvC66RjShQAVmCIkDAZD6VfYGX2/NDWg53ELTdZq+ViF2KnZGPyCgKg+
NDrIOzk++QKJuTJZb5JlHTHB2zi7IQ4LbtEfJs0noeuDmexNHbvZ7HoANPUx9ORJgabSIDkc+Tlx
Ccfvtuy9nQ2nh77FH9D+YMpgI0YO8/qYtEOxevNZN+JZyuWKXTPHygI2ZF6ZFKeN2Wstp6NSHhra
r02bPZnax2iscM+E3YWA/udNlEPk5roG/QZ/HlQ//DTKZEfHWeBaMFTzpgFnkniv4IDv7NLu0ALe
aY/eAKAtffQ7rnHSvkLEcYCicokw5aZgvo0M7BLZOtm8sBOc1B8W3tY7tg63cLFGxG30EQ0K/IL/
y5Iq87B6e9Rr4/hrFQNgrAgQojwIAtSrmW4mFt26W5DD4uiGW0zTK7nrlxkKRud5WYZvYLdN61jc
h1W8I2t/jAZWwuUm3WZ1rIK1kIkqKkBxnosb48MYasxCbh5JM2ds9vDjCSoXm7XdWKC5zU38Jgdz
WGsYk3pJHtcGdkpVMSAHNXX7/h4wSdEmEfbcL+W0RybDZ6uaUuOjO3pJ2aLv1jVOa5G8ivnZ8rmM
xbaflnn3fcrbTu70YgvlweRFNo9w/S51CKv6ThQbpQ+uh4W3zncRGtx65mXbqKxCuIYLUxiGamZi
Ww9wmOz9AQtpiEo3aD5HClYe646s9ziPy4Tbm4mCIfKGc7MOKWcnaeK8p0PmahQHBGPfhO/qejsm
Lr9fgnaHWrBA3lnaAgSjKy8Hh2ZGsJsqnsrAAxS0gZrzj2wEsVRXO666c0RRwBFVbKS6bt1yhg4Q
NQluWNCjyGvWfbhUhQq+eg1v41HvKSYkJkBMgZFnt68//GZE89WfOl9dNKeFjODqqYOMNUGBhL7X
ysf9mLyDbfjRLFUeMAnzhOERppAAREnuYgS5kxeP+3vPRaEsefw4rbg4rD06E9wpvz95XIEy5EUc
d3nc0Wwcn2HOhLDwooden3g9dNd1Ds+iM2115pkNJQMtjbI7KyCUcg2eeZjwjtul3Z67GDEu2IsC
jXjrSYJGJ4+VJGnks0ybX57m2dLGoB77cljj0sdBHc/1UbbjjgzsOpmw9Gd5SoT7Sn177GV3Fxvr
ZNyNdwp4cjwijUPaEwZJb2Q17SFXA9EKRLzyds6EexCsO7oEe7IgEMSwn3oKYFgN7od17VHFwBNM
CxzCHC1HQxD1qR83hSDzSQFC1m6Yz0t/hTf+jbeZEqx8RmRzS2NbiHV98hoNoUFVdot/7iMIcsDt
77FRnqAPeg/65qZj4IpCZzfKOlu2HzX4KaTronR/CY1XjhxR2Q2eTxqpYgxQ0sdJuXnRzSjbl9hb
9/4sjvAFOjZUPrM6gtNIR25duKf2NtptU58BmC3cubudBb1E/ogSYlgfqhqdxYR2qRO8jER3EYnv
H9oYRSkgHoiWN3U0Ncy9HOC1qguPAg2U3RabrkF0rhTwPRrdctHB9AuPDDia3Ju9vXD5a0fXH8bC
th8GZpl1MYrtJoWvvqvEP8rj0c/CzX9ehQsOcr1vrPhAwtwjmfwpc3vz6m1iQdi5hnabji+iqlAI
LKzPnJbGp7blSQ4Q28ua7/4x0s+b9MEDON75WzcJzg7Qj+bVoVvJMVqSI9Tzr3jc7gFrHqN6vEQO
jImc8A7OdqjstfPaNdOvPmRvrGpvo2kc0kBAJm3iMLVwHUtNl7wvxL5wqb9wp0yqNlzSqLvGfX0U
Ev4cSxv0cGcjzt5h3lvXz0/9iKZ+oBGkAN361MzqzFoDQQEeVEAC7TsPAtxD7vY7t1Xbjtf2tvMD
c0YCBTbcfnnZpLNntnkOJbvqZgRlxAYEXztvy8YjmKULGOnY6QuzkH26zqARrQt8sIuenUYc6nX5
BcCUpsiBuBoOxsI0YQ7YSuPCdD0wRK9LpevttwCyjsAFj6YdFAHenNgUdyhKF0lk7tOty71+ZGW/
qVvlA1QK6u0CXOV1CpBQZLuE5R3G+lJndj9G5NiVVRu94B4fot49dJsPoUFMWcY52AJvGo4BplH2
MVrNpedeNvfV2RXOYQ3XbTf2zYEnXW6W+J55VGabFiRtGvoJJgvgeVxhaMSIgx6dZL+AOEvjsEe6
2wrQJsQpj87TeVh1stx6AsbnrsW8WAJtawFJ1K/GBx8VxM2UbhBCpDoe0Xt7YL+HuHvYSCLQrHr2
TOvuFdvai/VhK6F49IQDytv7YvugrpFptamkmGTyszXiAi7yjhi+plZadx+Q+jRWPSDIqmNpI7ZL
zPCZKKBF3cix8HoUprimy77ql90yYJ0E6KW174IRjPw1ncdR7PUSXKkc3hoWtWBKeVxswoBZTqBG
qANQSsxP/Fy77A5kpwTf3cMCA5wewujuIRJFuYpnPG1nc8dk12SYTXAQNlK91D4gQgAEMdQS4nVh
7qNek/ee0SbbZqQ7N03DbuLKBsAmUThWg3+tQh/UtcPyeW76jLiQ6LAgenc3/uTFosngJs0zVkuY
+fsx+BBcG6gBkiqdmvYV6fQ8gzCIZUOH/rarYpKRjX314zBkxpkOc6cNvtd9OkN89jDonvYEzHkn
PAo80p9SSxwftylswRWjWV22+d3tk6skMNLvI6zyQZsKJAPc20gCeYjGSqOJjz5wuPqVh7eRCOib
wSA57U5CZ3BQYR2gVUHHGw+unxIJw6vNbXEeVnN4CCwehg082yHxoHTl3HMv/kzWwzjG8c51YjxM
womh/mDwxFlwrd+S9rtUE2o8uFDVAWEcIvvVuINF7LLX7pDE3mdebLY1dxQdfjQDvsbzibmMcHAO
Saxt2XiI64xI7TxPddUXAxT5BzoFYheS+jlpiHsfhooAvcXxB+aXNwWZ0AlsXctP1mEA7pBEzHcS
Rc0O+595Hjs7nbxNdzdrXCcP4xL7pad79oyZqCTbPIbx0AGfT5imzQKBfVjYdr4I01V3SS26jEsS
5ppD1sMGVEZr+B3M3VYh9pcOPYezeiB+k/kgBEVcLFL59vVY8wdTSa+s0LJCJhSCBeFqKzx/QuNk
KHov12cHhANExxkqwKd+Qhu3LloejbtQrP4INJEb69shXLC2+gTA1yCdEs1pt5uStjliUyY3U72p
skqCARbkvrfjk1l31pBgN7BwxRYTJodlCLtbbUy9Q7ysU4x1JfftAtrLVku4x6XzT3U7LBfTTzoD
m6APFk7RabR6brH6o4NSnQJ7S6Ye+ZGqWu7GeJL5Ao3bq4iNdzuBU8ZSX7Hr1U5SgFiIniNsqAet
RqdYIWHB1Ro7c7bbbM6bR6cbgdTqnXK3dtegNC1xaVc85qu6E4H34TpRj3WpLCpNPB1JtEJhtPjt
TiVucmtWHd9gK6c3KHl6MBAgW0yMbY0sQ4LnxC7PSW2jkw6oxq7gjP2uisx2mIPVC6BQc0A14HqD
ijU69xzHfs29U/80QbCeVyR5X0Q8TlcbxChpcFmiT5R74jRvNcsTv2Jfcmv0sR4SPaLyGHHuCxX6
l2R05MU4sUVnZ82QxlMCBz4VhBRkkROADP5Ok0s2vndIOJyqpkXipzu2YDIWoCIPM2nBXtnBjNdK
yi1IJzjeCjwPDtuBiepedOOM2IVDUQCzGR9J0sRIkaghmdtaqu4DgFEl4DLEMra6OTbcFeBOUDq8
dIQtN3zh8sZieGa3uah+8Z51i51phJgStVTzw/XqGn8jNLbFUIv64srvWwAj7yeMxtfot6sKWPC0
YsEHbLFfiYIRbI6VE4PXxkJ7a4IG1E+D2M6nKezAL1eYN0OQRKeXbc8M1IYQGVb2sdkW8W573MfE
q3D6sKkCwoswK1Rz0LQuH8x3yFu/NMNpjAYPTEKksH/0s35I/A0vsMsKvsAl0eZlFraKFYSu+ATQ
kdLkHHTWOQ0NuppCgbS6JhQDb8C0QLDnJDDRcAhjKc50WWa0tR7t9npyFuDUNiR9xidE0qWzbDAr
vkET95y4iyxxWNY4ASQVHzAFiTGqRhrgXzi5Qrdw2irZoDnwAH0ODbUsF93qPUEvxMA5900FF1LP
78luG9cILA7l0P2xVeFPa+oQeqiqjqIr85r2OqC4h+V8nyTIGHQFAjAaSHjVIfD4/D52vfurczlq
EOIJCGmkN8bhvcLu2WdqjF0cay40OPmwTAM9IpsOSrNupj7arm8ZWbKxLT6xylpVWi9o0Nm1DF0+
Lkd97UkzPrvziL8k0T0u1VAx/CkQBrNPizWGgy4kzReCErAGfDcZbqHbmN4NgHE04Bh8RgeONL44
7YdNy2cNqYouI0IgHpiQoAAFM0yggR8ZJ5wK6Uysy3vXwaBfghuXhi7pW5z/skN6lmhbWAdLHuQy
QBd/mOJ43G4hmUtieK851LaHDZ8ZVAjZ2ksYjyrImhBCyQtYLxVedN0MJGuCNrnfEERbcldNj0b6
ptrLpluw2LQAITzV7sEkDrxlIjN/zlSNXgr5LcCwMGgFgLrRc5EUNvrnRI0hzeBw3NyLBoDJFoxx
Zny1HDAKKkvX7ekvd2RDD6Wa46TBYrEF+HTVJ+E3+jauKaYaWsQrolms/YeZgvjQ0BJhVmT06C7m
s7uvcXBem0Z0cj/qqb2hNm7GIhCLVKlngSE0cD3O0StDI9bWNVCTxJvcrA286RIgD72M7SZt3k/S
3dFqiDPY+uoXsVF0rKYWJwGz5XIEMX2i1Qw+zsolDwPAo7Rp7A6KLVgjCTalPkKynkfIFlK+ru0p
GOrtMKzCXvyAJwfrKB+QFKmvXutUe8aULarG4IiVQ/PsQSO8WySOFx53PnLSQTPAeZkdGrCgJ2+h
gDCJD1AhBi/nt9BQqmqiv5ZuHo8uYOUdensng7RiAediNwhix3oPbQ2wGu3rC3bOOR1Xa3ZUL82u
aWGGHSkgDEPXOkU8RuNHMwQBAn3kHF4q4njl1sB5pJ7IAqo46Qs2wkaIeGgXZtbT07pNzbGyAsP6
EF4/yAVby+wGLAsMYMca+FopauTeicr+IK2GCkkRN/fXcNnxOfLAUg8Sgn5Qf46PTHMBICKxkOW2
YxCeRGzJ3dgQ9rnFuhWpnWbz5GKp3fXQkyaZkgwb5ECmYx+76rEyI9rYqucGJ0TtvnXYIw9k4/EA
1ReIXQt/kI9Y9u0bfN7AuFT4tKBcllLNLYHwMgrpWyQHPyoUqbqfs0fXvFJus9PJiNCQsHdhOxuC
/+SJEV+a0fqu0mo4syAO70jjYlnATEPCu6pGWT1LAX3LGNVT970E9AAAcTVPW5P00L010diAHGGA
nwbuj++BdMULHL8HXD6GYXlocDgq49noqHA7vAmQgPHUOHWMvlBUH2SMoGs1KIvRvgyHCGDgwzB2
sENqw/kTBvXLo6NdFwr7YLal6TAHwDYwEhQTCnumSHLLZkJZSvx4u022VYNJT9bm1RPzcMUMdWyy
LWaob1SEA241Nr6DVlG9znAs2gVMW8S3rMOFU+tCymCbB+yO7NyiWH+OZA3eZgjFD3+h4sKnWl9D
EIk3VNl5TI3jBve1os4P1c0EsotaOIiXXiIP80NjB4zeAwr2UfEAUusF1QTcTWLyiQDzuVy6Acgi
VC1lR5PxPJhOP3hDPZ4gFNyOM/fBQvjVKk52bnimpdj/MU/zP34u/5N9qft/jOUOf/9PfP0TwnrD
WT3+9uXf7/qv7gHy3a/x9r3/z++X/p8f/fu/folX/vM35+/j+798ATqMj+tl+jLr9WuY2vGP98Tf
8P2T/7/f/I+vP37L49p//e0v75+SdzkfRsN/jn/557cOn3/7C6Fw7vjT2ND3O/zz2+d3iVc+vHf4
nwz/bfh30vQ/fuufXvr1Pox/+4sTJH9FAGT8nW5LIVLCrJH9+uMbof/XxI+hl0UvBu0F+Z6Y7pQZ
a7yIhH+lYRhHSZiEcKZGJu9f/mNQ0z++R/8Kn0rUmiFGD2FgAneR/30Z/uVW/Net+Y9ukveKd+Pw
t7/87s8XgGdLXOT9AlxDjCSJfh9D8iKhxThDULvzy/WLH0HM5t/54dCaX6rUZP2t2KFB+3cTar+N
P/3+vr/Pi0PXyMZuQSParBKaddMAO4n9f2Nt8Puw3397l98GCskaV/X8j0+Hpmm8A0uR6Vyc2/Mf
Hy2DiOLfDId+z1P9aTD9v73jb+OFtJ583Dxcz00+dvMtE8dBJPkQRhmQCKgk/s3b/WGu9f96v9/u
n+AjWzmfVL4ebYFjisJ9d97rnbyV9f57KpVe5COgPcRtnKpvvCWN/s0o/v/1TtIYkhECGR7SW3FF
/jTdGEWYMIFPdgd1hxJF61IvW3y/+NPi+udz++fnlPw20fiP6/pf7/K7hwFbItQRHT7nUAAH9Uuw
ugi6R2pRkptHcNdHp8AELmZ+1SPJKYyV22NXLLfqzsn/F2nvtRw5snRZPxHMENC4TSAlk2RSlriB
kawqaK3x9LPA7/9nSDCNOedM90W3WVl3JIAQHu57Ly8vQAEW/sAvP2VhhjXRQZskBHLItXVwl+Z9
tJYJAnZVoEk/vn/sxVCmpbHATeg0zBm6JS4p2l6NPj5que/6YSo7hqi8R1sNFJwS3vTn+6G+WowZ
S5Ppt2yD4dI0e/Ed8a9NXpgWKdQMUuRk0wNSrSsMYrVjv6R7ayMXbgk4Y+69ZVHoRXT0nxovF79g
4VVMzMCQEYE1riROsXRP/cVWH75/ynMvVLdVQ9aEYqhCnv/8w2TVtVRoqadUrlU8C23vFY95859N
j/dvZlgQpoTK1s6++nkI2fKLirRxRvU3uR49/YnMwMao/2OOFS/rwzBC/jyMERgJBwcF0qiSd4Os
7huhX9g+v3hHGcKUDZseYYZiK9riSVS9GoH6I32M9s1e7JpdvxH/N2jaxQ7y/sYsU8xgTSJwiA2f
HyWouiJJUzvhDOqOmrGilgpAcNhp7tzprW8ceade4Ooo8yL9sG8ux3zfVz9MhEYbs1iOeTZ0dTk9
9gY3XVPkx4d6yG/SNSXX9Xz+NU5Ems+FzulWm++n4mJH+/9+Af2uVRrG24q12LkpKNWG0Y3Y6gbd
TQLT7furRoULQ5e570f6akDnQ1o0W/3/h1rMejWYCQlqTHb6vesqMvGtR6PNt3LfbSnFXpg25z7n
HOvQGEnTyTEtjkCg7BaVKKNw8xD0vfFnuthX+yuAlgea3eDET4RJND3+PGN6zxalSWnZTY7tAeXp
NDcO2dbXxgnx1OjEp3EPUfjCQfd175hbTJqyjBPSIjZbBBMmeQiq1Qjzpw6Ydn9XePT8ihX3wsdS
rHmn/Tw3Pw+0eIEVsmkvHOURAVBOvtzKpDJ2rMKcnvqhSU46SQFqkvn4R8Kbuiq0cbxKYO8UK7J+
3jpIVeMf3agLdBYkQZTOil6lPqQUqYbNLDvu+n3j41rwBKpOuURoaCdWg0IsiNDaWda6zFoaBmgh
2b2S/2uWmf2vZMCHqdM+CaV1Pe16cl0bXdZzp+v88Kcflv34B+5sTvkn0HwJoUnbWeQk1KKCp00n
pSiPTqWEPwRPh0lpMoAgoSeB/68mQt2n8BmvrVEpH0gHNbvEKOyjKaEPDgABYln242MbJdprLEdY
HO06CFwSo8HG5xUobk5S6kdC0yc+/oBfRy5bNIi+lsmrsRXib1waqJGSdnKsNOJORpbsqpUT+2eN
mXukbpGTPczHzOWnD2spLKI9rmfzqo0w2qHklKIDRiP1EIWxccxore5oCh0aW/Ka92PWdS06V03U
+E4mktZhId93VEQdryrDo0cfYDfpe/umquxyM2UKLiQxIsYu8WtMQqeim5TqvdXL9TEJ23atqJgw
fH6EExW5ty87Od0EBv1+vAktDO0pq4NWKCMFN1Pa17ZpwtKusqPU+MOmEWq1UiIbrcRgcQc18Yb9
5b4Rk/GIp1tQEOnBb7EfcgxirJo68atW5ejaJgL5NQx9fD2Zw7AxTFt6msxU9E5OBNK7Mnmve6mT
wsehNMXvKGsw4LRTtJaGALNPXiOLSqpWdidL7q9T32zWVq2nD31nhK9Skhc7YwjpPVwV1iZEceSQ
qUqcSCc/AURJfgrpeuIaTMjJQaWToXxI8/wFQbJ/GH3S2vVVHCWoTAouww0i7rh7UfuEG79NIndr
Z426qnr0xl15QMK0ivPW+q2ObW5T6Ch9N5GpgFSVlG8n1aqu/dqW9x2ZyNs0LcpnShwDGZAqPJak
6UmuNs1NK4uELpWNSP9JhRw9GwEtWRmjbshoSbjHqMOVlKytASMS3tLELqaVGifpMUH06uhRqa91
MSi/1VrGBeS11caOPfNhTCrTwTEHQXHQfqSDR3VC1gOyYaQb1mRpEkfP6aAVTJOGABsxGclHAi7P
rlylNGEnDEN6LVUkoGNTRcKoVpiBrCCz1njta0TiFSKGKA2be0vS42hj29lIFXWoKvgFfixufKOg
IUekTjXOhd4q/etOqZW3ehptMvFt5kqdMaHCn/o1pQCE0Kpadvjw9GibFm22D6diuuLrIBHEJR9e
TYjgmKqB3B0ioZj3AWRcnBFp+FyTIT3ZslSTKvaLR5XaM1L2lksKxVN5VnojnxsHlpxKi3eHvna6
qwI0d0clUA5WFjQPkp5qmwRogIyyUKHQCiIS6UyV+C+N1sVXXpmp/8I04htDlDSLFd7JCmGYqXFT
mIT8wMkX7pRCe1LxbrqhhRIYAYVK8jDvH1V50FCca1Pi+qqnotWVcaRuzTjiLmFjcE3SoKYujh57
knrp1QwN8pMWlZcN20qL4dkqX0GfVL9RbqIxq4PVEIK0SyIDF93YZFhzG+UqTG220ag3pdTV9IfO
q3DhImEFWayWDzYttOmFRjm5nW3ugTz0p8mogqMtlbWrBJgP0UyqB0v3mnt0tcMvwArVKSYZetTL
3NploZVsaymKtoi4SdLOlnttNt+bY6EeMJxn1Kmw5k9ejRRdzxOdkKOyDpmtImfN0nGXpal6U9kh
dQo/112WJargCIRt6RuAMXHpbyUKdVt1BgUAcfQ20zs9QMwggSCUME0omJTYCvLrdgYOSKU9oLvq
EGVaiuQGM5gA3ZS+0SWbCmHR4GFTo3InPGgSnV2pO6+sTLaMWcrfI/JobSnfGXoQ3ZZYYlGbQ++A
NSGKpw6p61FK1fo6nEkKKIzqnQh671fGtunEBtNy6orOQTKNBHBmMTSVOaDlhM9gzaSGAQ3owW69
EXEn5coipdhRJdrgxJHiwyWg6NlImX1TYzo+KTMMgpnjr2vk59dWJ6TbwcbrbiOZpZsgIInB6urH
XhvsQyON1YhBlMJgkHXV33bGUFQzkGKa0RTNO6UijzPjVprRFWWfWNRGUJlWZERPKia4e3TZ5jo3
qnLdlTP8Igm1J7Nour/RjMYwlHFE0Yyc05vBGQKCBtwBKjuJPw2OUDCprtBid9thxm60vWTs4tiI
9nAQkmuFtOAPbwZ1ZMrQl44EYQUyhERCm1v9AV2JRj2d72EbvcJGivjYU0WFRBYKyPgOBCkmdCWl
bWJPxlR9q6WIVlYZ9Ba36prhhgtL+ovwiZpAmE1bhULbyscfuc56VJUxdm2n7yc0XD6/U5pxJVyV
yjVN0rI1lfuiZBedySYKYIScLukJyDhuhJtOleVHwj1/myl5qKyGmZSCLLIAzW/UyatvKUW2GoVO
uxURKdOvqiL60WLJpO6ji+q+7vzpNhRxvFEgMf3LoxK1IciM/Efxzm2ZbG2c2SRSfxN4IZnsUFZ/
qDPshXRwihm8sQLUKJF+B2C62id2b7Mc7fSWMkn5JrWprTh+n5AZjkZ/NJ0uq6IfFZlyJFJQZyyh
UworIdHEeqf9bmc6ja0NuLrqKbG2aV+ArylI+V1RBA/+FbXMujc6sAdGHjk6+J6NCulio0Wiu4rQ
Bd5nXiQ2/hgB8FOtcj1/AqfWbfkKtYznpvbY77IZtDPOyB1pAr7TzhieUhhUhGc0TxXk4cYCqLJP
Aqlzc07+dTtzfOiyEq+sVA93A1bYA5EnN8uUZ/JnBlBuYLsj7186w0wIiqep2bYzNUhQNGpds0qb
q2rq6iuFWp4rRUL9a0sy+zGJ5ckzSTG/Z5v9gcQzYrvmqpmT0fmcltaNINs0pSivqDyidDdyxC4E
ZSoxn9F7GE9G7wX4gYpPaQjGDFFoiRdNi0dRuNQHhquwDjFwqmH4hBQJdq8xp8+jOZFepWN0RxUi
+h0y1bfpnHBX896/ieckfDSn4wvdviltR/zQ39P0/Cz6hKFgOWhUm1ddn3AzpLJMumdO7UsUFthI
5oR/UUb1/VAk8U/7vSDAapmukQIxGfyotq69uXagZVhs6rmeIEcFYpRqLjL0ld6jh2VtUo4Zmpdm
rknQSJjEviaI7Lyh/JN62XSfC6u+EnM9I4qnnA23tDunfy94NFVL8UOf6yDxkDcvvjYXR+SwoFAi
vxdNdLzLmNTnUkqR2XW2qbBFeNTDqbbY74UXOgW0VAilzLqV5spMNddo8FJHf8P3ws2UonKq5mqO
NNd1+rnCk4suezPfyz5CqexffTVSlh4UZdhQwW5eC0nttvBysrdhrh8htY/ucCRRVMqzQdqZxjT9
amO7pAl0VD4T/ctvXm9r9LXMfHmFFS/aDWY5HBSKF6spiEeQMKHm5J2K5pE6+Mae0MGiS1NW06hR
DxmQ+mdJg0pVmaIdHId/vU/c6vu2tYko/j3j06Q+3g39FsHLsEWKYzmlhAevzzP0P3mjXdW5j8WT
ktyDwa2Ge0+VXduFyssqcPkguhqdaajiYyPF6U3Wy/2VNYrgqQmpbkllQ1WxU4u7iosEYAtPXk9k
CsEJ0SBWLjKWdEywMdR4k3QcfLtAi7BQ1ZV9An7v74N6hBvgQYEWGFG3aY2IsFOlgX0MQU6gGPZW
miwidTFkD3LQZftSgzuTSalB6xD+28xjFRV6KcFV5smNnj6rSJqnFytCBzsa7bDWK7m4sjusZiZ2
9JUV4f7u61K7L0w0elGEjKor24LuzBBzx6nEDhbmAmatVmu73LTrX6WFSSjVg+R3GBjslgilnuo2
Cp65h6QbJUl77g6q8m8Yu/FPIKlUdzXIv3e11mg7udJ5kslDsqphUUfM5K8N4Xm7tirCdTxagSP6
jDATLc4efwkEBuEHf1WgUWsYHOGaZ+9xdQHNahxuZrojmPMYmUJmu+dzS4PnzYcLdBJ8jTJZ9wIC
xlVRZ7z4Mcn8G71s5PvW00mEc1P9iboq2rIpCvzOxis6WsPV0e0ghUPvXndTfafQOXqnNma4LiF+
3WSSAXEJxn/gJElGZtRXY6jhAraV01qh8tCMBYK8bED2M5kojZrGhtLohT8R4/mHvq2qu17W+r9t
qba9ozR1+ruV2/w2VTXzGZxTczt2irxDPGvLuHbU/pbCpvTDlwMM+EavKpsKqkO10voqfFDbMH/l
ntgB1s5E406+haHKi+UfyLIsbYPHlkxFE2nKdd8K63cWGIDNI3vaSPYU/GjqKdt5JvG7y6qr15U0
kvDFXhAgQTQxdE85UISxnJrYkYYovVenkV5NyJ7nhgazbUjP1IMEav91HH1Qxlk97XPmDlE5vSJM
Iw+ph8pJ4EgS8piBLPdxCrzkQSSgNVdpHvnPWZzjcdSVdFMB2lkPqmK45TgR5smE6k4bZYjWchHd
SYo20cvYV1F1x+NtZnbDJkJF1yEo7cGgkMN8s9hG97nfoEUqZO1op6W393xr2FPsl0O8bb1/K/uy
vevScPxXh6mmr4iKCIJZsyfbyqcIPQe4HDuYTf/5MPEO37U+QV706wxBzmNC9mXrFTEi/2BKgD9V
ARkj3FQAW2c/HKpLlq/DEiw3OIenf5NcTldhXmnOKKvYc5pcUu4KG/enp+jeX8Q2yXqCx46dJfb9
e4SX/m4sY/zqlphxZ8K31yg9pYdS1TBYJlbCtcXLf1XBpBzjweOGlZMWaIgBHkXTEYrro02kWMs/
RwNtRBfbtLjudeunGovsQfL0bMOHA92mhx6G0pipw73TnK9lqFtdHSSYq4ZzpI9SkQyL7je/a0zv
z3Lho0sohuJXbmb5TZkN/n1QBApmY7TSRF5a/08rghonWhzpG1pvSX801IqofRMkzbJf+cicPMXG
UGw2kMR0edrZlMt2uVcpP40Gr0ZoR9mtx8Vno7UgTZIu1LCyyjG2uJZcBTJxsW0yAZopCFW8576Y
0Lrg74vhmf0o8ySUuJWO8t3Qlf0zkT94mDpWRhpWTIiaLdJeWiXyfavq/h2NDcxT4uEKUBJNOlUi
A4NlK8ZdlIIC4zLbboaqE5DsvGSXQeY6gpCz3oZBFzdcukLu5x5uA2Dzp7Lsux06JNqA+x6ZLVVp
uldFbazHNGqCO90Lizt7NJpjUgzWMwSE4m2An5c5Uhclz4nV67uobggKMD+C/GqBluEV0eM5teIf
ybZFKDEtzDqcVuvMzqy/BpLbl5xT6AkNfPuaa42MTpNrY4cCdBOo6CC4ow5rWjJpvxEZ1dveNpN1
McL2SuKkuCk4G9ZeC89RTPl0YvVipS5iglTPHq9K9CQb5CTcxSzUwXRZ8mJl19Xwk9wKmPi+jzJs
37I2aFvwFuHBEH63juOwnXktIVkNTU65p+npX8kMCN9GYR6stGxc1YwGrl4ciWB6+NzY05ThNVKz
6dSyK//K9YKHHyexg88G0Av9O9aCUHcnjbycKgejU4+V9pgY1nSwlS65QfKc3sdKpm5bVRZPXe/N
YmSEyNtmbJQXs530X7bl97+0xvPw3cPkEW1kbxNfbexVMIw1cp6aNGJrxCe9xVoeSNXwkHEo/lQ6
ttDKaKRtKStiP5XWLO6qs4OJLPfRLi0VF67XY1PVQFxFuenoQ+1TkJGGY0VZe29Bb0C1rfojihFv
utJTZD9kT8U/9r5gKwYpOo4R4KoxRiiFEr7f5Ay8kwo1eA4rRT5YubBPdq8Ep7o0LAfRyvA0Zlqy
N/ohplOEhZyrGEiLBTIoRk+KM1epR2kPlNW4aYi9/5BOydjI/eJWycpmPfZxcSK/a3arCBfPNZnf
4sUuOzSVQ9reTaKv3io0VSu9o5t9leRsKnI0RKjUrHSriFp5kdlQD37Yp9uuGQFmWCWMGn0y2s00
GiEi6pSdUMXkoLIJr/UiJVIpu/w4w3Pumtb3T6JO6zsbEyXdByE19R2cgWbquQgAxtjLqFOfSwXD
UjFBp1KbEfmX3WtPuWF1b3WvjqcUdwJGQQFgQwvSZ8Mcg2uyS/SVb+FY0RhPXlu+mbwKfTp6U4Tt
oQPhVkUN4JIoCrEjE4mVRQTQxOdMvAEVIjujz4W0JkZ3lXZUb4dCF6tJS4IDYZaNQD3UoZ5o2Za7
EYG4XE3XIznK2wDKoBuVsbxup8rahQMJe9+Ug2s5gAARyJ5QVqoRVmAMmmw7YaNwehG1WytoBs3p
2lTFmq921lWoFWJTB4m9irlvISC2UY2KQHLjqJB2YcF2Fqmdf+AQTO95j0ifpUQCP0G0GIIr2trJ
+C+XETxqlhQ/hor+L+t1pPXa0BK098S8NiaISYkAL1iNdq2bQ0zhgLBvT6IaT4ecYJqShsHxU0HK
uULbN1ZJg88nT/egJ4u7roqKIy2bsBIT92B5UbBKe6Thu1GlUqdAHBBxqh2bPuffAKO4KT4jB28Y
psbSxDxmZWgEQrPAF539hWDi33eSUf0CqYl3orU1J9T1Bhdtbm7wKdTcDfs/CqbDHflwFZBKZd8I
NBZI/qT+EMohaCTm8dZUSX5LZCaxZlXGdjDgyvi+ysVnQNIKBsScI6fJg6QgdHMTBnl21cZ6f6pk
SYe+0AqXqhJtmhSy61VS9WRGlLkFoPDdIQFIBvCmcTzNa05qE9gQRQk/4r7CmBuq4ak1o35XDJN9
ZWikp4JCmfaqasQXymtfqkO6paBBQLSjCeDBy/pyETJ7rZzymlXdy8mpM15nB3xT/Wm6CyN9KeR9
HmlZYu4SxAIJpRgmwJ987qLx81Kpa1noWgywKOMVEwVuM8I4PUrddgputPinpipuZr4OJFy8VKJ+
8aB7uiOZ3UNf7P6b4W1dNeaeiLMS63MVsWjSuLUVv3RpRXSdj961zBFBtnT2ZE3TuEI+eRN69CvB
ICVzRAEG+f4XnHnBIOR1TXlXgWnmAp09e3MqiUqPqwugPL7S/6HV7QVRxZnpgiraJtBB38WDLoqJ
uUm3naAeCrcJ9XZFX7kX5d32mO/SLv8J8TO7UMA891AIIHXW0FzNXyp1TBqFTV4hcjdXkgS9b7JT
q+Hu+xf3tckxH0yZNWumxgqgCvz508lDLlklgRw9B4F7utjHHFBFa3lDN9ddeWGifCn8vg828/6p
Z5umWHwmQ84lKEkDFQXzKu/vEnLx8YUHmqUtn0q+8xD8zxGNmAbuqMVX0oKulD1llo0Zf4oIw59/
72cHTpmNBQenaZPt9y9QOTMtdC5cQtHmN4iL9PMLpEcOBcAiyd3uzX9R3yAQrOhisKd/wgbSaOy0
G4xuV6Tkb/0TNJpVsPZuYrd+UH7Ybn5hGShz5Xzx9J9+zDylPogxTD0nX9DxYyg3Ps9SE2+LX3hf
bIgaaFFMKm+FVS+4GV1lldxZV5JrXVglZyatTl5C1iwdsQtG3s+/AFdNJMsaRSPbzx/RqfwMwks9
Hc/MIuScuqlRh0K4YC+GyNKg8CkdY0fEnQsSS48f/NG/IPU49xwfB1lM1WaqNVpUYtlMUAY0Ftpr
O7vwqs5MVW4avCQdGaom1IUMwm8iI256jyBTn/5ACoWRXIwzevWHXuNEkAvlrank/2JQlrnJhjKL
nvR5On+YIX3v11arzjOkrMHwIYyAQpFc9f3w18/bq1Aoz12uXDj/vspM+GA2XhFUH/zTkhePKiUt
WKagmEWH4MOAn9NN3TgZtyDvjqRG6BG38Te6+/3SvDjqcmlOUoXWkVF7p183VCIR4ek3tTu6RC+7
el/eksi88H6VMxMHyx/CFoUnNQ0xf/UPLzikAUBo4qx2vd8C8PdOc6jRyIfgsaEpueSYTu2uldvU
38b7aR2tHJq53bAnXNgJloJdOAcIbJBK47vR0fXIi++sNqk0TrJevrfu6m/6p4A+Gd6Dt/KddJPe
es6lt/1F4zYPyJ2exsi6sL90eKqzAQ7TGJZoz+bOtaS3NzTB215qNXhm8QNXkVFs84gmD/f59Y6x
xQVYqku3LjDzdnlELaW3rpWoqi58yTPL06TvEoINwkNNmIs3WJqSHGqkct1ctvdKoD6FSX9D/Puo
67BzKN73xIrWhePr3OwRtABGq2rP59ji8SI5BYSc8BZDMT57avocDeru+2VxbghqhSpmEDGfW4tY
MdLrGONOXrpSQYnXUOxnSv0Xxjj3lT6OsVjvnRHk0D2z0lUUZDJhfgiqI3nP7x/k/QssTjtTYa4p
7J805LYXo0hzAwa9TUpXLVv5VE1m8lsrs+Il6nzkWSnWnrYderzmpHAt0YVrUpSDW8+EgwI91gGD
KZXaGgESBYFhIxrLxGvrZzaczshMNKexae7h9WO5M6QuOHpw0Y96MrSPEgJry2nDSn5N+0y/Yefr
7rOqsNxmqrr1NAzKddxkSuqMopLApimxo9sVxu045ez1Y8TUwoAN4+nGBoek/89K5PKo5mHzV24C
eefbuve7a4LghLl0hLUP0bQdJFCqepxd+wHAygYI+04TXnQjVQUgWhzu8oPIenHyag9tADC8Qwnw
mauT0K6UmVBqW1oKEaCniUfdWQ4QCv1VRGPxJEYNCZCfF8EtUEBjZw5hd69XhnghwRs9Bj2pkGm0
7IMRRqqbjT7ScEGthd2g+2kgE1h//2nPzlFSTPw0OkN9UT4qbZoZdsaXVSg/5g1hnHJBXLz0a7xv
kKwz3bDZTHCpLA4HKQuTEOB+6Xab+KY5qm6/paXxr9gxVt3a/uc7xi50bXfc/udPZgEyIAhC1Gmq
i9XnSZjaCkkv3F5Iv+ukPvT58Of7Ic4tvo9DLJZFoffIphuGgH5nDTkiv7dJ/PwvxmBTROn+3jJs
sTmSjBo6nLKF66UaFIO3KsYJX10Kws4+iY7aEYU5gYO2kGYnll2FElV3cD/PEuiSQNz60YUd9+wY
pmKgfxA0EnoPIj6c10YMTj2w+sJVkL6N2iEABOIbT9+/rnOHI/4kxUSPSligzj/iwyBFFBABqsBk
58NR7ObDMdgVFw/Hr2JsDuGP4yyiVtNCikbf38LtxAqPrWs4+fW0pzvXKd0iHHDMwxo7/qbep5v+
R+RcCv7PvUt7zqdYsjz7LRYzjyKgksRktvAdHLvmrkJiMsaP37/K92TJcte3BccXBgv+VheTAnyB
aJM50EiOgws7/GDs1W2wq7bthUNsnsPfDbRYqmT+oW5r+HEwWa8kvJvyU2YVK82GFHphN5q/y5eh
DDzh8x1SNd915x/mR+6jQ8G4zXcDum5Bbeiq15ZGNx156O9f39kpQgj+v4eat94PQ6ly4+U0mahc
79py4pV/06/DK7GZmzZ77rADdbUWju9Yt/GpPkmu6X4//rmg3JKRx3BDJ46zlj3/WilItHKq/mcp
eMPePzQ7mlsdJkxHcYRPzhLUW5xL486PtXjDvFmWN4kU1uHSr6L0XqNpJcNmmDQj/dCN6aU3O8/u
L0NomsaGxeb+JZ849oNVo9lhJ9kGj8ORyjbvs9i3N+Ha2iOnv57lmatpjdLntnDgYOwueQHPbDMM
q5PM5PKtqsoiD5cV3iTnMiwT2whotIAD0aCCWndOSkvePHiBZ3CtQEv7/pOeWfWMatN5TbPgCi39
TppBQOH5Kcm3EvN/ZVXbyWSdKBcbLJ/7huR1kLGrKL2EuVj5cY/SFtj97Ieotoh0j0Ph779/lq8O
D50mtRYsbs5oheLLYow+lBLTRznkNptpM+FlEbtgI59AR9AbsvhbX1j4X98dc4VQn3I8gQg5zM+r
0UKECZFNyt2otVeRtLW03skudcg7Owg5ebZkWZmjjs+DmLWBKaghxycXb7JF+xZghaV//P7NXRrE
+jyIHBgNamIGiTx6vkVAU2bfu7n6L0axaUAG3tAg6b0YhYiaeFFFu2VrFmS58HGqpaviYpbkq4cP
jR/OPVPTFEXjBr3Y+yvRIK+Zc6+NGz1qmESUlXDtH/Ehd2KHtgUvpYsmCkvVGpjOk3lpFn49ej4P
vzhIaVJkjWbH8Bq4VOgFxP5utumuQNkek/tyk+87p1vTZjy9vXTqfT2KCIgFKEdQHzrXmMWTK+lk
agat+ty0oFBX5embiHyxrgCtx1p/Yes4MxgdG23sPsRFmKoWM1Of9GjyLBXcb/6MJwas/yOY1PV4
6Vp95tTBivlhoMW80ZpYV7SSZT1s7DeKYW647q6qXb1J99KWnjjr4sn+8/1UPT8mWxXlMEFpQp4f
/sNJC+YEXbHKDWPu5N0/Czf+3e2aFYpDV9oCwV6Hm/zH92N+PQBsYRIqCw1rJvvXYt5AUfMqW2v/
53Ctt9Zep214ta3/48jINhUVJRDlFmz1y8oEXZ5Ero+UueX8TUUQ1CC1sGmG1HY33A0vnKtnAj5G
mxch0QJn67LwQreDgXN1SNxkP2BPEzttP+KfjA6XcktnNn9k0e/fy8Sv+SVphuaz0oCogc5ZDyCQ
16hqaIA8OLBBHeMqvBwMzZfMzyHD5wEX07KspkIFgIh0n54Jk40Rgr6SaCvcerwzYbCHgKXqBOpz
321BuTlarW9Fi4L/+2lzZhl+eu5F3OB7reKhmkloDciNF8dBQruEPtZXdKO7MNR7/vPLI89HHZsr
+7g5v5IPqyKItHYQIWDreVVM7lwtsfbRA6h6yB4P3Rrq4Up+FeDc1/Hr9495cew5wPgwtjylFPp9
xs6OBA+4AlfmhqaGWFTVQ3LfbIObOfStHDww7vdDn33DH556cc6HsaV35cDIkf7WTTQm1RAWxC+t
/ev7cc6cwmQO/8/bXew5ZWz2kqYxzkiIZHInKijx1OLSkvwyjEHmUKVuYSsAoCx78SJ9Y1D1PsEH
O1vcrZgCEybjx2SF6d3ClrDODpCOchely/eP957e/TR7GFhRKSZwXSboXEa4IKnCSLb6lJQ+fhpa
hfxrD9ZWe+np0+qWjr9rr71fthPuzcOwpZc9/QymeE//HvLsl1L9Xw7p+begeNYItYl95cVLgGbW
Z8nMFAixR4DJcukUSzuEQ54FOwnn4fePfu6VfxxtMYMg5ZlxNZHTrGVOj8q7A4d1Hzb1w//bMMsJ
hP0pqJQGf1VH01lEaqjfpdCJsvDvfzOQThqfrYBgbrHnBHE/DPRGSd0SyFL2TN+IInj7foivJ/D8
hYDCkElUKLAtA99OYP+lbXJKjk9xaPZ2i750M+0ohOyku+KeVkKbS1ew+aN/maAfhlzs6LGsJIIO
qoAmzObZHEcyuZfuW1/2ksVTLd5cJPsZUruQxg0lzs+GZk7ZXwXZUgPh7/sXeGEkY3EZKii/2J3O
+2uzvxChqE0+RxXG0vHSUnpft9+8tmW83ZvT6FsFr61ez9+oNVY+TPBN/TLtwWi7ykndxqdsTf80
B/fl7UDJMN6wwk/dmmqeE27Mx+8ffX6J3/0g5fNRwWozEDDw6Nq2mgt363YjbZXdpZDjwnRZZqG7
yAIVCh7ajRqa8cHe7Kpx8/2TnNs4qETCvCRlptnLklJmeUVEf0WaPcE4NBVomfXwL+1wu3w/zjyz
l29sjmZILhEaGksQURTl1liXwKozm8ZDyR6a+8rXf6gQeut/vv77+9G+5u9J2HIIGXT00tF6LE8C
HHpqKU3J/xxB077Yi2PmRrfxNrDIJKmk74O19Ec6XTrJz3wxxiW/ArcATsHyylIMA77KmnGlIN2Z
evlz0C8l8L/GofOzcfmCnWXpMgmJz5MPOymyNbOn4wFM502zjw8UllbjTypETP95EVx4mWfmyKcB
F7O9sQpAukCF5wFnGRAGfhhwm25nOq07vHhXc0x0CW9xZnf5NKj6+Sl7C9tF1c5BxBBde+K2bAMQ
fCz+9gJv4sxa/jTQ/Ek/hH3aYDRUaxmIPjeUpuGNb7nQXsy+X3qJ859/GCasFdo4mLAsYuDwln5T
Icltmwvn88W5Mb/VD6P4gw6jgRKPaz6EN/pmBpBoq+GgHmT2wctT40yQw82VvywEKsgZ5j//MBx5
Tj+teqY7DoA1UHWfpICQcAUPLyMMrO/n4aXBFodnZg0TvmmmYVvc0FLYGcN8I1mnFJ62F+gXBjsX
HXx6tMU5CnGkjDMKsi4e2RnwTQ68dmga7NCSeM8TzzeB8PbS/nHhGZe8HAOKtQYYN6XfC5WmuLZu
5ZhWNXNTL9qc7utM7L9/qWenJQo1SE1QxUgNf/6CKSLjAaF66gr5Rul+TdJJ2NWFd/lVeDbvWB8G
WczKGAU3QmYGUe5kegjcVBvloG60dbHHirYSP+hGdp1NznhUr1tXrL3XYH3pxZ7dTj78hMVM1WGy
VDJ0cFfXX3VMS/+LvTPbjRvL8/SrJOqeGq6H5ADdQAdjU2jfvN0QsiVz33e+TWOu627eIF9sPoYk
W4qU7XJFY0oNdFxkAo4Ql8PDc/7r9ytxnwUNAyxp+w3oziwNR1Uf5Ip7nbKGcfwxTFCs9KU9z7Iz
Oz0jVkGt8y7k+TX6szPLv4zN9z+/k9eHDCyCLFuEoXcjKz6tmyORlZKM/ilNKKiigZQF5Iyi5eLn
Z3rFOGB+kBsgAaqrRG9fTkIzR7x7EFCizMj/bMjRLM2lRd+5t1UV0nsO0/gX9ttr2/SEwaIYh+p0
Fq6XJ5QzgzqaKaRB44GDbptT6L8KZbx2CnwXxSKsTqXCboFQ6vW03Na4SjHtvYddoSNPk7r9r96t
1x7S89PsTLeuapEscDnNpMqUVpGjZcWmzqK5lje/eEq/OtXOnDMSG00HJcG7bmOE1tGrsNn+Q3Jy
bTv/+YT4xeDthhD9VMRDk+bVnEY1pJDGw74Q63/iFKx5hCiIiJL3eDkFkPSgwbLGPy9s9aM3tvUs
RIz55+f4a3CShY8ilW8nmYb02f5IpY8perud/ASxQemMAO/ooPW7/FVc/rV9g0Idoq3w4zB8pwF9
diKbRzC0BndjDuptbXVrzZN6Rx61s8BND4Ve/bKY+NVH9OyMO+On2tmA4c2tIdi1FCAiwmV2E31C
OH4uOfosOTEdeanO1Q8lWVuIv+3NtGP6n35Zy/jqtHx2ITtjHMA1CaKqY8s8bufKnG6fbub1TnUT
rKZiTrSEhNPexysq8n7+dKc73HFpeLgmThNzyNJ37fBu8AH3J5w49uA7dCkywvZh4Nrn+51mZ3E0
Bm2gaILYWQnPSUuUeVl/ttz6F6/Dqx7T87vZsbf1UWRU8/A8B/bkJS06n6ZQCCJ25zTOrtBjB9IH
6H4uLX9+e6/Po++juDNzFZpkMzPhvGV6beawoGJ9/vMz/DVdN72FKjl3FeCmRrHxy5dDARBgxNMp
JvhuSqJFCh1hLiInuzGpeJmsffO8maEMHq7QWv8ngj6wxCh4pF6UzU3snB4eBVQoi9NXGsVD7pkS
/2KGvDqEz06w8wYYEVi0ssEmNeyTnGpX8A+/GMFX37FnZ9ixnsJB6USjE15MP6gbxA2d7F5PLmX8
T2dcoNZ85S1HJLuRpal/cepXX7JnZ97Z38I4RX66ZNNRdEGe87oyP0feL6IFr48fpVeU/QEm2a2/
EgPVlX3M3enBSdQmTl8Pv5iCr9/F9zPsPCGtAVDQ+IAUR+B5cd05lXQ2av/UgjQVCkwVhFhtO1ZN
JekJaupZMtG7LvHIhokCspaa+lee2LZP5i9Ln03DkyF0gIy7xk0bNbRalyx96gUQ/nl0oc21ZeX0
791DNKgPs+OP6rLjTpkfNKguydcMQHoeWyR+i3h+EnwpaUP4Wr/Em7/EpP/346KblC0/e0f/wkW/
DLI/VuVtenf/x132x1UTv0CjP/z1ExrdPphaDoCf01lF1ncqKn2Co5sHYkrSUhRE/eRU5vgMjm4e
0K+kGpSi8nwFiNrvcHRNO8BmUgRxtQmNPkHVfwOOvmO70DBHwRWnoRuB4KDYrSmwO0tX607pqQ1R
Z1VOGzJIQMEqXdzQb/qL9YTA/u62TSEnyEx8XfIydD/smLF2WdY5JcvFIq/Ns6Ai5tnAlQDHYIGi
aAzNWiKj0NL5Qt+pKXeOVGUtsrclLgqsqLb0jAhlv1jNrJXZ0CU8i0rYbzM3NYsMuEPUWcmHofGq
iESCkE3dXAAL8gnitmM0IE4Jo0Yqa6fLkIA6p6zUM27k2FDiCKluam+sGbp2NCUjQ+9VmU1cNh5D
32lGjfprp67crj6TIq+CaRQovU5PciMP604Z/Flo2YP+CZVht7pU85AW+li15POESNpxp1aW55jb
3lwlTCNGWHW1zwx7jrxk4cHlkN2Ilom6uYmD3r4xUzbSmadZaTobzSo/boM8v6i0zrsv/Qbusttm
CmyjwpcQ5pGr3kI/unY7fDhrGJc+ahlfUpx+hH+CnHZiTYe3RZ86rd22kka6Q9Gdco7giARmzUvk
zzkVa+SwJb+4nuCY1wiGWBcdjvqXUS2Md9x5UMyarJPuDF/DZZPBolxkU7e7V/tGgbZoEqr0SuvG
u34YbSrP+9AQs6HL6bRDaAxWqWhk6hESNaRF025i7xMCuOMxnAdwhX6UIA8ydSxXqAb5oXFpNkF4
qzZhDysoJKjm+BmPAsBGkYP/AxeQOankokgN2w+dyLxpbWtK1etU20euhZCyGTQUp8eROl7DHaqm
qjerDp3M98BGDER4zPf2lvqg2V6rz3Jj6I/7scvNWdrx0BzyDDCEaO1eNS20p6KVmmOtHkdkpWs1
COc6BJBhIXVW+KmA/VFAPGIVh+qXqCzEKJq0V7oIlBr9l6hE2HfCargBMImZKku2NKO6BlWO2Edc
fE4CMRXLBL/OdLS8Dqlv66QRLnlfjqqDeKGuzYSo0ILqhjZA34SGCqL5A03UqAjpGN1qaWoR/831
Cmkl34icOhFJPKcdYqDX3JdkfG2RkiKyVJSckMmAZUEqumCW25FVebNB7oS8KjV5RGXHdKGZZTpw
y1kIBlxfF6NBRVXaFejKRZE7HXOsQRSZoaTQC4CbBeoRJpHpCN1mrsTCdlHpqJoCyR+EymHVlkAC
mUgQR3K97gMUO+WkclDbNuq5nVFg4lRe5wEcbT36PrLWTKJFIATrUU00mga1fFC++PpYoNSg5eJj
MboxOdAide9rU6PFuXGlBLGmspRBQ/UeDnJE0Smqvq6KcNPY0UoPOy3qmjlwBpAXVW+U2RJwgXST
FlZI55vUt+6arXUIl27WTtdi0CqCChi16HNK5/rrNMhqFTJyL8ULS0m1ZlYrrX+SwCaqHM1FH305
pFVDQ4crSWIO50qLlsmEll2onfAMR9VDhGxHQGtIOOoA4ZiRYxyscTBZn3hcKkUWeaZdlbIYozO5
FqQSFRi+BCEtrewA22g6LE/TGo21hNbsgB4jIAVHxQ0DKYUEb7KGJ5lJh23gBQOwAUUyYed4LBud
Z07KVKWMDBndxfTRcHIIVamiUB8asHZnCDvypi46NgbkXXxaMZyqC4lpCKAcNFebMgxX3y/r616q
QG4kiZk0QPgUQwJC5grrOGxtVu7QoFvn0PeM+m6k8SYFuusJLFZ/MLRlYqiZxFqrw16U/B42QtSn
qOdSlDLzKuECCuroWbvUi0q3b8K41aCXZwSFEYM0agTlLZ3YIQpfTbexY6CTC0POVGVJ4ZNc3MR2
naLHVLQmvfZmklZn7ZCltIzoktwCpu0T5J9hnZa3Muru6SwOEvjFpMg6/1PZwLg6VkJLD+5iL29Q
ICTZ5J2W0CSsZGamY1zPAkHrEzpHjSpH55mUleqZ0vkWsq9ar6uHUpJ49qkIyyYMZihj+o2TAqrz
0GmvfdpWQWdRadbZsQn2xxuttW0bZrShVtfSnUJTWbcQLfdu3Ehq+1mUDrG+xMowwVQ3WaxsitKy
6BUS4Q3aH3rs1ECJ70aD+u25XwgbaaMo9DAAraCJaY5tZB5q6RefkXiPykUgyd2Zq+Yk3Y24uCRl
Jp+5AxzSuQYs6zSjQvvOt/USTk+nDjCHaShIHKvp9XGGfGYRHY2lFOpXQmvLdxqx3XzOEEFIRme6
KVdBCRAOHgwxy7Yn5OgYujKMCFIbQ4iaBKSTpRZWYbZsBZJwF1ZJHRIwKlBoBIOKpkIVlIRX72R5
GXns+IkvO8hA+8ZcpXqjAuYFMOkuV6o0BEgXSMgi+XnUbGw9iBA7TCyk6up0DMi/t1J8CXNF0ub2
kCn6HMnO3jjrO83sVwgiwtNpBTBfcJnsIP5gebfq4I/loo37UF/HrS68Gw+RXr2e1bKcgyH3wYaz
M4BtQxo40bMuWLUVZT2LpinF+yq34+7EyNomWACJypJTF1W7zyABpfiwjHslvzBdREaQwDYAO7VF
EkVHRVea9SpAgrYDwJBG/qHRewnq6V6G5Q64LFUNbABXl2ZISma2E5da5y7yQpf992Yxrd9jrCc1
De2SnTc3HXt9ftsSoA7ghfblgFJ1QFP+ku4TfdqLsz5irTcfaoz/xx342zY/+TN34OS2nvyBrKqy
1/wBGdcWB+H2QRFJPqCF1LbxdrG8xbZi8skfsA4mo96g95OoNXVUeMpPYkmKOX2HYImN5U9Y28Q/
+SaWpB/Qaj9FVqiiIRtIZelv+ANkGF6a6PRI0AZF7x2G/xQzsXecfqQb7ZxrbOdpo9VIwUOCHj/D
vrOjyxqadabDwPEi47gOa8M7a0cwCyyhUT8km0iYfrHJWB/EB13KfWZg5CG1Sx2aVknnct5U/udB
rQz9VoW7ZHxqWnqmIOEQYmNj8yRZrejv9GrlHOZpPlFaM9rZPmWmHqDXl7kKSgGBURmAFKMmJPEy
KpKT1GaXLLRONbPzBpH1bjV4lZIsZKNFMs/XAIw7Qwuq77jXgtI+imLR2dcsaLF6rEX0f81diPXl
mYw5HeFBW6Tc30dV2dE018pZ6x4l9FaYH5VJxpQlrA7EHGJMHi/CRLO8jUUnHGJthe6ZN5LhV588
MHY4U7Wr33QkR9ulFXfonXdDZ2fHeYpSu53Dnz4Pyqjtz024G5njVV7Rr1EFRRqzT9JmE4VRzR6H
Gan7y0ErRdmDA4A3tGhR6LPnJWQ/ZUEWytPXAdqm8bvMCjL7qM+USp0Qb2rwTrDyJodj5ENolOPA
9c5DZDPhgWYWlN5lpYO5PUNNmyyrZQYV9YKDXRYrqh6qcNGlzVBf6Cnr4MaCWM7pwcM3k8J8INYJ
1JyRjtQcXtmopAU0i6gE5FWInmwOJjY6mDqtU42jJx2PzUOvwHa6tkjL4ywJhAniyCztTWdZmqOj
+oy0aYGI4IMu52hk6YUegSgksa1PuqcmxMQ1yYjSusqCrBQXnYcGbTunzx/lw86n8QzCTqTLKzm1
kddJhI9SVCdg9V/Co1fG0wal6vhQzariasiyGpX6Jg3rG41ERLqk2n7kOpC0aTYdW6I5kRHt4TDV
qwr0Y9tT8SsLSUdb0kwrba6rtB0vDTYCaIIwYtrDgsQ/QM2AjezMM0cj2iQWrR2OguRE6IxWFaHh
BNKl26Su5uOYFUWiLrIRgJYXs9lDVrLwaVI45bBxPbRo5boKztQcvhUc61r9glZuYjq61eZfAXyR
eK/lRCOwafdGsfKVwkRbXArHYiYneNcr0VntALkq8dEfgM04nqgeFPVFE/TxcDjUmoUajBtr9/An
mR9BKHX6KXWTLhqegWlGc68e0TaOkcC15npuS+pCaEl53oIkDuC+AjG4L3RkVK/y0bbQdWksqIfZ
SJ7tNDMZPqeIkyzGn+kDaRkkZXtZe13XHTaihACbIr/gObZba4DXy6D3V2Ug4pjeKKWGtVaGMnC/
sRMdtO+mS3BWSejNQLJF2cJLQvtzmfYuE1er0zZ/5wVuUR3nuYGmkyQNC112NaetpvmKC9+Na0Gc
VrGpaOzQYZ3RIpm2R7BhI2hgqenp2NZSi1x9FuCvhI2HAkrWm7pbvau9yKxgYwRpeN/h1NIvoPd+
M/fg/kGvzkNRO3pWpETZWPhkYkdtbFMvIKeeE1K+gUqtYmWsUgYXsNTitjNX8Rjo3kJTw8I4hzdn
4h16TQRDrDMKimBSRIeP8zEdUEJIfEQRUjXul61Sd4FjecHYzi3sw4yJOqF0gXfSTtYh/SpohdRb
FGSV2suw4KVYvUyNwv6alGpnrm3Fb91VIXnqcASgsq1uhgT9pg1qr40JpxDgyWooZZwIOYCK7uhV
JG56F6NmpZKfqBe+Eiv6LDY6qVoT83etRVTSWwRDs1Q+lP1QB47JMtjNgrKvkhXY2NJEvCIKyxm+
f9XORCe7123TiStURcZrrC8PzXFo8dnaQyPXvTL8+k4TQ37SdA1A5im0YEzq7B6Gi5IltJ/UPf02
HTQ8Vv8mNpNFjcw9CDS3lrT1WMapBJksDVHqULHtl0PEOuHYUt3TJeTK3Y1GRkCfmXnvQ3nX5YaG
j9BGVAQlz6o9GW2fGV61laUc5Z3UNe/cxC6Kw1QrCv1Ilkp1dLqKKNbRqCHTcYkepyEu6EcKfMd1
SzNeBwBk0+sshUs7Vy3JpwTSrathwWqul/iNNR3+kj6m4Y1fJml9MwGeAOVViEA4VqA08IarZgg3
CF662pFKBdt4XNda/17pzdybV7Wpe0vTHJrrtNRpBYisqFc3Ed6g6vSWCNx1mosB1ncD52FhSjAR
wSl0uFMxBuvIxKKspqlhvWWDvbTcBkydiIyg21CDQLSpB+AE0i8twNx0ZZ4hrtvajbnUXVm+Iw0w
oh0CxE8/h2kc2Rcib9FwtcpBeA85sf8xKDEoxdS7+L+erLS/xJefGZQvIssPf/fdkqRsAztNUUmE
0tpKqPXRkhTKAXFhjEw6mxQMwgnm9WRJmgdA4FTLtgUNO0SYSWg+GZKKdUAhErFZwB2ox2l893SJ
5w/5hwfF09dVN/UtXutZnoIWkqkLHMkz+B8GVaeTofksLZ5YTVeUQUbNZ5wn7kpOBv8rephpeUI6
UDQnsAtpq0EHCvKX1RV5cygFpmguAlki5qJkaaKuS8lt07NSbergKBpwy1aJ1QI0NYymbK7xwvtm
Ybq29r4LYngKRDOUfObD0K6uh7IbpFMzc6WvXlG3RP6CRntPz4B2FpWdgfq3gsF57ilKiVfpm5lO
KM1N01WEDKR1Zo2wy6HUikyZyY1P0JKMs5Wu7CY1yxi4Fdv1suvHRj8b3TanSabWkVw4QkOpixei
UPX7OEFu4zTuPT08r7wKnoieiyJ3JHaFfCb7FmIRskWseEHghR1vBj2+PI11qAfzPsgb/RJhm55Y
luxK4xwT0PMcSQ6TYU6qPAVn72VVPg8KhCrWcSQBgUyKEeoOnC8PbxpZg2KhEabrEDaQfF+BzlwF
4jTO7BxNotFAQH6jBREh+N52MS2iuMwHeJW6J971YNWjlZciGrFK+7I2N4PbwL8cjDI23jVDYF8m
gWSGh6WXVqwGtD6JMzlJCTPKfoy1m1Vdny0LW1T1hghrB6FS7vQ7GU6rvzCIxRHVp6pxPnQElmaG
pMRgc+knm6yGhTnaRb1U0XTTZ2no+oh/h4Q8Z0UXdeKss9T03GoVVlJZtS/SFPi6sEt3PCxHvaGd
OmiQgg+TXKNWHQcHVErSyP1ZjlqINe/chnRwUuqCUnW5DdS1aQaWMW+sMrHnKQICoVMTRZiEDaMx
v9fTUjTssgP1Pb4ZVfk6Q/kaNIk6imrWJ5b4mnlRZs1axUOnysQKVrBoPE8slZA+1Y0ZqnkHbVHC
pF+6tqsb12UkV9oiz1CpvJcS6P7gYKxaXjdW2+Uy9YcpakcZbGL257xcthIURXPelPZYO2mkERIB
iK00nxQvx/AlAsJhHTCImrYsdeb9O8Q8VO1UdQPwu0FAtH5WR8EoNl3bS/YMLaFQvdQat/GWROKJ
v1ohAiXg74OhXFjBQHRDyboO/GoPHJOJqasNdXu1cImvKsgTnQhdJHk/Q3q412H2DgnICrQpYgfB
prqVZqKp0cjJa+qXF2kUWSNqH8XYXCNYohBUMhOrDzaWnivxZ5nC0nHtRyLqz4m59+4hWKLEc+rI
0wgPSmDYT0vFpBDJcqnwO2NmVfJMhJ5L8cAoe/qNTzrWhdBboc2GMBrqAqmhz/MKitKZLyQzWpQK
gumf2q7MQFi7Na5I5E2BlYiYp71o3Sy+VAtPGpcR8LXcoaRA+hyLoZQWEeKQxrxUXf2Tltsm1iES
4eUC7XngYX3ayNJCBJTxLaHdu1RpeAM2Av3W6ftkrHPK+hvbLE9KZCJkMgFSk69tkY3JMtQhOM/9
WrOL+7RAxsPpml613stTVPlwdF1aRqq2wRHTLVYIq6zt40qkk19kTAAkjVhaHHwYyM8UkIWFXl80
aF18GKMgGJyaoqMYvFKRjMCTyCbNMq0hhl1nKHQt2rZnKXFrS0tPA7UIik0wanY9r80CZJJDTqY2
NnrhyeraUIy7SrfqbJ0rXawfeuBS1QtV0Qrj0O+Jwi7UsYfNpPAWGp/5oamtw1htpLlXFXGziOqy
+ozdVxtrwMv1tZyiKjgolp8dC/S4xWEiKVJ62xiZX87tpoy0GbpCWXxuppgwCxIrKNqMbaYpV/2o
tcaiykTfOEWjpLSkKJCkvZD+hiP62xso6o3WCqfU45DsWUwU8LgljfC1k0zjskegCoVLb+y8ha1G
3lcExnCFSxHoJ9RYy0CQNd9VZjr4+U8tHIx7vw+KjwArtWohfLeXF8ReygZgbiLfIGEQxEdQQKN4
nSNwks6Ei2jUFZG6VF6w6ozk3kuKiWN0F8YkvBgbhOCQCXAhGLcbTfiG6y6jBM9nmLVSq1asIDGs
92TVZaOGvyCiUDlsyFaqM5MHYm/0us3FhYfUvUxPb0Tv9zJhO0CUoIhYt7EQGneFnkL5oUsEmHW9
VwntS0WLl+TZ0jscpjxFoytsRvNIAiOdrJCvYzkINRUXW8Iath0rQpLoutQTS49m+NBsV0IOSuOD
oqc5IPGkQBlBVXpPXQNFpv+2UpuzLM6HdIXAKXMu3bp+Osocw2m1dQm7hq6Mo6jwBvkoQ1UvxL2F
sLjBts/Vj02RJTeZATR54WuksuAah4gl0mhRAlqs4prQrJTZwVHo2Z53CACiA1E/Oa9ilDuXYHsc
iblAtXA8UR6cXbnj1azCsTFXSF0EneMiWGsfurFe07MUIw23TDPkamad1YuvstQ0NzapuoqCZCEf
ssZkF8mDH554Fk45YQXvpqtd/yTcOu0VM/EsTRtDPRm2fn0CtyV2qqjzK8fv4tYA4a5vSs0EqG4E
zZmAAy5m+jZOELt2ZM6BThA/sDSvrM77LFTcmRtKkfIl3UYd4PoTgdC20QijkgbkiLdRilpr4/qm
30YvWpp9Lo1eVqgwRNpsPAW6HqmrnpXcPwSUG9Sw3oO2JNKdhdWc0CFxkkxoSDTxBQQB1pG4l88t
im/szbiNsug52+vCVILYOkl7LV55o8LkCafIjEVYeZGWDdGNPETaom1dE0CiOhIk6jIVbalK0/iv
2bcdOHyDqTel8+5qORXD5dYc/h/f4G/Qk7DIf+wazIOqLgFV/rG8v7svb19Unjz87VPhCYY+JSQk
zAwBU5SA7jf3QLcO6JAisEr1CcAIpF6/uweKcWDIlOpNuGF6eMm9PPMPxAGlIvgHRK+NKUqs/45/
oE2Hel7COZEigYVoijB0HSfG3mlh1IeSqFhioLPF7uxhjqPJhmKEGvpHXdt2xV2eJrZ5qiS8RmFx
XLT2YjSKo1pRjoopiFkY6UlWEy2jOHrTJvEmCMQq7eJ1ZVkXeqcdKaq2aMz0xm7aLyXbHwlDAIBe
eBca8mYkBWpbkH+MVNDEn1FE4mOCjrK7Qgv2VNHGdyqqUl08HEmVdwXAf6mWInQ0IyaKFJ+D4Tvv
KnolPFSvgNK33Xhou90yCZVzv0FfAxmGIbdXyHZ+Nb3gq00MK5bFhkoEqviTYqX34W0ZyOusNDeS
LX8kMnmmugMSXInAtEeyDtXCrOyPM4jzkW+vmjq8cm2WrTgVlyFqAzY2WeNOK33YQuG35zHrG4Jn
SHyhJjlDZ29t1NK6HsoVohQXblWsjBq/CwwiFNrrZMwu3Sg8Smv2TMN2iVf4J4MUrKLIuCP8djT4
uT8jveXPEGM5FUFyNo7+arBQ3AN6wKZ3IxJtVdrxxywWh3JUrkv8l1obkCekt9CLg2WviU1S6NDx
rXfY+ItuMrdFuK6FteT2LHEd3SJVt1ZFvhzV9hBNibkWVQvkh+RZkEKiL7KLKg+WStS9U1J1PZI3
bnuaCvNh42XDus0KnIz8DHs6oQyoJz47nIhIuicy81F4Gan+bBWN6dJrCYeo2ZWSBACKivcetETJ
RgdR1EetUmx6Qdq89UgeevKhFKYUWDbXI+lBC3W8TEfpq5XmqYKygSwWUiV5syBqlrGIb6A9nloB
WodQX2dY6HOp0C6ILa08alCcsVS6WS41H/2qnee+cBoNGRpNHeeeVR55qcazzZddbb4LXWXZuypC
NcNX3aWr1ihPM7dbFJJ/FETqkSGad62HTFkzrlCEXcN1xQyNDs2kvOiTaIVSwy2yDtI8djWOYov3
pmg/kqM3HWJcC0TSUAwZedNKvL2Zl9vIbrkbra5XqJld92HzXvNi5dCoLYrXzWZToFgkF/Tp1MVY
UQZCAS25ipT3Lldn8BPbeRUQQ+y7D6VkHKEGhCyaT+G51L0bkyIGx2ZSNzCrGqlQCCYZkcX/rEKt
P0kBUewVOYojMILRqrKLL3ZbVwu3kMTCl7XCqaa+EKpt7JlGSmmmlIB2RqsrTzHwaBxqM6xBAWHO
ij5XHYgTeq2viNSTlC3jeImOBxxNn4xtMuL6YPjY1Alp2lrWwiWYsE+x1FxFteiJesonRVGpTmV4
933UHQd5cGvpxRxM6odezu8qRV0UJSLK1gxFz3neaSvZDGE0STphX5vctGkeUQMzhXm7Jf4eElaK
Bthfp0DAZ91CCNb6jL93TIUTwibtJN84rKISxZUsOAZjelRkEWKWrsMFOaHSQ0YY7StKHo57Vbvy
E3NRDdmxUfqUp1SfjdTguPFwqfjVx9aw5gKYg6B0KcDCDitpVZnW3PTFPcpXgryxTOwWx7ksxJz0
4TJ2s5XShYd4Sk4ZVYd2Vh7impynlW/NqqI4I3e96TpxqPvxZ9sIFyJ134ce+iNdXWAIUHoUhCd4
HsdBiEpYnpDFshEWsGJeaWUlkAyspR5VlVhh3MfudMo2t6V6iWvzGbP0Pcb7MarQ50njH4ZaXswM
wuyIc2soUurKsdaigIXqq9ML9DiinGpqoy19ZWFHsn2SlmRp5mUsXZlmcmKM+WO1+n8jw+LxUqeY
4CKtg3q4aO7L4fK+auL6W/ht+vY8Y/m7zv65Hz3F9V4/0B/32zNfD/n9v/3t9g4f/sHs+FI/D0dO
6evdMOb2orZX/LNjxLfcWHPHweUDMi1IHDz7kG6OM/BgDz+QDIWgJFloeAby9kMBLebRs2H60UD8
/B4fRvTnv3lxD1+yJq2nJ0HwIX0xDrsG2w8GYecA3wdBUuQDbfuZoFAvbl47ULc3jd+x/Tyc6v//
zf94EpAV2K2V/sH97xzj5f1TCgscxzQfJ8LLYcBgBb9HhQP0xu3nXzUHdm7h4TU5vPu3v02UQIzi
Hcv9twfCOpio9IzB41yfmgiezwehHdjy1MliP86HNzgQtMFN9McXLsxvD4RqHOi4yOaE2nv4vBwI
3caFob5BIf/x9P2/ZFX44YwAfL736igpjMKUipEfVoFtU8nz+cCLAQkRYuyU0Nl+/kWL4w+HgWLf
feeCfTC1BtEEjcbk9kM11fNBEOaBhUgTTV503Uyfh9fwDS2SIMwncZ89XwnzYKLH6rIyOeDT5+Uw
MBcMXaF42wBgPn1wt9/WKzGJNew7CtoBkYIptYk22Pazs2MKLAqy0Cr482/fv61RmMwmAi57TQb1
gE5jeo3B0Dx8dowmRkEgwoMU1uMwvbl94rUc+G/vEgSrSEaSX55ap54vCQaRKpDumoJ43PbD+Lyt
WaDCfNp/STiAJjptkI/vwq65oOvYTbKgIe1xF2XlfGPDAKbp4dl86f83dQXf/JHf8CEkamOxFba8
+YeB2LGaNP0ApLoGfftxB3lzK+O0Jjxc1B7DYBwoMiwF1oTH6bCzNOqsGjK1GJbx3aZ6W7NhC8ad
wsR7LY4S/ZF0F/Lq/8CK1tgpt+JBU/HL2xoBdXpX971/g+dMEQ8gisfVb8dg0oyDCSFN/P3xfXh7
u4MBmHnfYaCaCdY+XJun9+GvywLQPcSWsNS3nze3OrJ577042gdC0HaMl/C4KuyYCkwGU2OYZGIs
28/b2yq3GkP7LQmKihNBEImBeGkpTGsBBNIXoYe3tSRoFOI9vKB77A1EmLCYcRzM3ZeARnOasWnH
fnPPfdoU9zaRFLxHKFB4TY/O4c7960RUJqEp/MeH9+PN2QbA4f4LLEUijBiCNAk+rnU7q4C+/R6Q
jnjYfd6S88yWuHdgTZsCzbQfT81MLxwFha0Q24svHx7/W7QIJlb6fsufyvJHNS7xo8dFfmcV5C3A
iSIA+xRnenNvAU9ukkvacxi0A9RjbFrbGIrps7sYiAN0iREZeEpIvLk18bVexN92m1X5gNAppLLH
JXF3GAwdtxq9cBuM+9Mwva09kRjQxJHabzYoPG1wPeBPvidXnq8NU4yZEnmEox+Dq29uNrxSLPTb
k4EYChqLxIl0Vv4Xt09YlYQMjOPfT7z9A9vHt1ymA0LgbpvFDO6r15KdP/rBU+7ur98/5u2mxAzV
VC9+N+U0H079Pcf57y+i19vU4rMvn1KN29M8/vnj/f31zC/O9XRTT/+4DqjYKr/4w/aL4fEqT28T
EqH/8aW8f55U3MbNv1/FX9Kw36b+Tw8a33rZbfX8uA8uxd4HTm7HLN058ja6u++RZ7d+cPv8gumH
ZjPa97CP1XJ/vJbHfiyb+3HK+x8a60WV//n3bWXe1W1aZ0+XPM3BRwtu33tYZcGf//nyYT4sg/se
+OQWlpX/5/95cdGPAcr9j/2P9MbvOfa/6Jfa8+jnt+Wf//n8eT6m9vYdGo57++ffP+/M9m08dO9D
35fpbfK5+fLykT5EVfY9+EQ/g3y2uU3voe68GBgTfb6nf3i1euQfepWmE3zHq51mZf1iaXyMkf1X
3Mb3s/wA4rbn1JmWgts/HKp1yiB9+aAfUoL73sQVb+0f57dN/PI5PBjLex/8vvSC/MXYPwYj9j3y
dfaFkQnSF6sZCIuplGTfY/9Hcpu/fF8fC5X2PfAJj7D6Y8UeHry87oc4xb6HPw9umz///nT/W9vl
ISuw74EvM644eTH7HnOQ+x85vfvz/6YvN+xvpTD7Hn1aH9OXT5Kq9Ifqkn2P7dzvLurfcg8/P/Rr
lt+3arS/2oNPVWav/dlLW3f6xZeYy/r3/wcAAP//</cx:binary>
              </cx:geoCache>
            </cx:geography>
          </cx:layoutPr>
          <cx:valueColors>
            <cx:minColor>
              <a:schemeClr val="accent4">
                <a:lumMod val="20000"/>
                <a:lumOff val="80000"/>
              </a:schemeClr>
            </cx:minColor>
            <cx:midColor>
              <a:schemeClr val="accent4">
                <a:lumMod val="60000"/>
                <a:lumOff val="40000"/>
              </a:schemeClr>
            </cx:midColor>
            <cx:maxColor>
              <a:schemeClr val="accent4">
                <a:lumMod val="50000"/>
              </a:schemeClr>
            </cx:maxColor>
          </cx:valueColors>
          <cx:valueColorPositions count="3"/>
        </cx:series>
      </cx:plotAreaRegion>
    </cx:plotArea>
    <cx:legend pos="r" align="min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pt-BR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_xlchart.v5.12</cx:f>
        <cx:nf>_xlchart.v5.11</cx:nf>
      </cx:strDim>
      <cx:numDim type="colorVal">
        <cx:f>_xlchart.v5.14</cx:f>
        <cx:nf>_xlchart.v5.13</cx:nf>
      </cx:numDim>
    </cx:data>
  </cx:chartData>
  <cx:chart>
    <cx:title pos="t" align="ctr" overlay="0">
      <cx:tx>
        <cx:txData>
          <cx:v>Setores censitários não iniciados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t-BR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Setores censitários não iniciados</a:t>
          </a:r>
        </a:p>
      </cx:txPr>
    </cx:title>
    <cx:plotArea>
      <cx:plotAreaRegion>
        <cx:series layoutId="regionMap" uniqueId="{35B192BE-35DB-49FE-80F7-936B3D19D41F}">
          <cx:tx>
            <cx:txData>
              <cx:f>_xlchart.v5.13</cx:f>
              <cx:v>%setores não iniciados</cx:v>
            </cx:txData>
          </cx:tx>
          <cx:dataLabels>
            <cx:visibility seriesName="0" categoryName="0" value="0"/>
            <cx:separator>, </cx:separator>
          </cx:dataLabels>
          <cx:dataId val="0"/>
          <cx:layoutPr>
            <cx:regionLabelLayout val="none"/>
            <cx:geography cultureLanguage="pt-BR" cultureRegion="BR" attribution="Da plataforma Bing">
              <cx:geoCache provider="{E9337A44-BEBE-4D9F-B70C-5C5E7DAFC167}">
                <cx:binary>1H3bctw4tuWvOPw8VBEgAQIdXSeiwGSmJEuWLN/9wpBlFe8E77e/OTHP/TZ/UD82i5LlUlJZSvuE
JmKUFV2OciZzA3tj39ZeyP731fCvq/T6snoxZGle/+tq+P1l2DTFv377rb4Kr7PL+iCLripd6z+b
gyud/ab//DO6uv7tW3XZR3nwGzWJ/dtVeFk118PL//o3vi241if66rKJdP6mva7Gi+u6TZv6kfd2
vvXi8lsW5auobqroqiG/v7zQ+be//k8eXb58cZ03UTO+G4vr319ufezli9+WX/ZA8IsUa2vab3jW
EAcOJ0JKyczbF3n5ItV5cPc+tw6kiU8IyX+8fyv89WWGL/ipNd2s6PLbt+q6rrGrmz+3Ht3aAt45
e/niSrd5M+sugBp/f6mqyzpKX76Iau3evuPqeQPq4mbHv22r/b/+vfgL6GDxN/css1TYvrd2GKa6
jLInNAs9ENSmtpQOLDO/xMIq5gFnjk0JIf9glb0L+iebfH9waRGo+TlZ5I+r6voJvUQeSEcwYdrO
dy9xFvZwDgQhwuLUvv0AuxN+6yX7lrPbGLdPLSzxh/u8LHF+Wf3133faeIKARQ5sS1oIRvS7KRYB
yxYHtnS4EHSOavPrTvitKfauZ7ctvj+2MMb5H8/LGH9kl5POL+s7lTyBPawDQimFmr9HIpMuXMM8
QILklDjWrcHw/v0E8jNL2m2Sv59cWOWP0+dlldPL6jIP//rf+k4zT2AWesCIjQQiv3uJuXQT+wD2
4A7yzOwjyDR3wm/d5KfWtNsu9x5dGOb0mbnLRaRffLt+cXyZX0fVk1qHoqoSwjTJ7Dnza9tpbHiV
5I4l74KctW2dn1/YbhMtn1/Y6eL4eTkQIkHxlEkGIcvitnlrmdt/LwowRg5MW1Bp0u91M9xrEdX2
rGi3Ye52sjDIH+fPyyDv0P6gQ8mfMtEQ84AKEz7h3BXFC58RiGjMYmhVbmPewiQ/tabdVrn36MIw
755Zp3IeXbZ//efurD5BnmEHxGTEQaPyPdEs0r+NVsYk0hbse55ZlmN7F7TbJHcbWdjj/Oh5OYoL
3OEpI5dhHTjCssg/9vOWOLjxEMIWddj+lew2xN1zC0O43vMyxJwRNyjDkO6/6RevNdCcJ/USYTIk
cwLD3LwW/aPFDij8yDad7w3mInb94up2W2rnlyzMdvH6eZkNbdnlX//5evmEtnIOiIXcLsX3fmVZ
OVv2gUBpZkr23VaL2uxnlrTbQH8/ubDKuXpmVrmu8svsa3v1lDWzODAFI/zvTAMfuY9Uwi4SjaaF
D/3wsfsl2flPLeofLHPv2aVtnlmg+yO9DPSTIgDygHNqoi77jhCbi1oZwc2xYDkT9fLNC+/fN8xP
rGi3VX48uDDJHyfPy13eXldBVDxlvkGtDDyGoatfOolzgL+eg9vCCD+xht1G+PHgwghvn5lfqMvw
SQcrBC2+gwYRjrGIU6jA0Pdv9TH33WHvQnbb4ftjCyuoP56XK5xGQCdfbK4xhXjS3hEAPhFo6cl3
fH7hFsBbpMU4PvM96S9y+s8ua7dptp9eWOh087ws5NXFX/+poka/eIsW/ykTPDXRwHNUwHP7Mr8W
ecS+eZ9S2HE7gfzCknYb6MEXLGzkvX1eNnoLLPnF+WWbPql5rANmWZLLGbecX0sf4gecCsHFHW62
zDA/tajdBrq/oYVt3j4zaGwu8vMnbfkpw0gMo0lp/g2x3C+MbQngzGaEIMDdvrbd5ydWtNsqPx5c
mOT84pm5CwLZ5Qv3srmskH7ulPME4Bh1DlCDCaQd/HHz2i4FMKtkNhEUsOWtSy3Szhxhf25huw20
fH5hp7fu87LTNoDxtgUd5LZwegJTWTPmLxldJh0A/RRNp4U3b020gM1+aU27rbTjKxaGunhm+ef0
EuXBBpSpGvMzFApPaimUCQhmNqLdrUGWeYjZB5xwIG3W33nqfn39a4vbbbJd37Gw2enztdkTuhVh
MIYtMczk26GP8QNTWtT6gYguqoV7Gn5sOXvN83KbrPX7y9N3zyvobXT013/Xj+ngFxl/BHWaNC3H
ZN/xGkS0ZbnAgA9gPn2bsxaW2b+g3Ua5e27hJ5tnNkG75WMivq2vv6FNfcocBGdxJDh9po0GZ8sk
oJdh7MkAgN7GPJTe90Par6xpt3EefsPCTKv1/99u8w/kxPv1wdZHfpUnC0TNunkt+U3MOrgladzB
n4sC4Y64+s8r2W2Ru+e2Vv3/mgf7zxzZHyTiFcpk74Z9fI8m+/i7NxsEKXrx6FbxtrXNu9N99O33
lxb0+YPSPH/D1sm/09Ktdu8+f31ZN+A2UzQ+c7cqMaFmxOIOvqq/vnnLAeADrIfaDBApd9DVvnyR
Y+gX/v4SozggEIDnBJEYJZi29fJFrdv5LcPCeBWNFL5JOha3qCA/GN/nOh0Dnf/QxPf/fpG32bmO
8qb+/SVSYHH7qXmhjJPZpylICw4DNAVYFu9fXV6AVI4Pk/9VNaKJnHIKVSvC8qMYSLWayoEdt7K0
PTHVMSDWH6rZIY9tycNkBHQVB/9Qh5gc00io4768llKdx/kYqn6IQ6okrblWo8OkG3RJsnpc2Lz4
vzfHbW4i5zsWNihs4aAY2xaWG1ZO+kx2airy6LT1A+eDHJrwlCfNeF7ZRrxJk9o+F3Yl3cclL7Z5
I9kBwmqb3ALxQCy2WaVGQ4NpSlVUd/xb3wbBkSRplKgskO0eWQSRd7lNZy5j5pMyS8M5uq/Tohor
UQXhoMZS5tht20fEWkVpF4rTQg9h9Jp30/tApqGyef1BJk2cKsfvenuVpEYuwGd4zMRIFNvLIRSF
L9pNjoNFiIU58/ZyeOLI1ugUMTg5ittBnMhIO6iJflGKBeKgIIKYDjY+W+DewWVJaySBDntlG4W/
GhunPu1wqi8el0JmQ20doRmthZcB3ED/jNn4tph6tGrSZmmvyrFvTwQPnEYJ7dercuLsgvo6V2Uq
Os+qzXItBk08R7T56ygvhDuJSO/R7YNzReA3DN4jbImFWbPu7+066P1+mCK/U12QlSpts87tOpt7
pRh67/Gtb0cGOA9EYZDJEJkQJhwLIei+qIRngpXcDFXkGP6qrrRUFimLwwavTd7GxavH5e3Y2kyq
EgTODpaCnE/5/a2xmiVZEvSKduP0Rfq+cxRLo16ZfrdPi2Re+5ZVGZ1rT8ktQIkzT3tbljDapsob
HNF+YvWaymr0+inkm9A2g3Umw8zjXeCfl3qoVSxavjJaXFZRed/6h62uclfyOke18tiBJuZiUdA1
YGXBMZlhDkXs2l5UJFpzkiUUblj0jR7Gz5VuyKpwwhNtTF5cN47KJt/rSHTYhBT848ekL0MlhEuH
CRuzbZMz21lau6RNmCFWqIlbZO37ybshzK6MLDyq/bxaNQlC5JQKAKGPSX0Qum7ECgk2vY2DjfsN
23suK6nTqrNTRWQsj8K2MQt3aETqsaJgikxlcdrnlHsFN4Mjm5qG21AzOhLm0B0+vpRF1MKZmykX
ls1syxIYJi+0X05GnwxUJqrLs+KsNK3+TZuM0lKPi1la+UaOBDaA/6H3JEsrT0ESp+Moatccu2LV
2KI7rpiZbkRht+tW9+Hl2NVM1VPXIFpDEcNkvnl8DXPMunf6sQTJcH3hNmWAFr9QehIQORZl07l5
GRuN6mJLOKrjuvpcg7n/jfEm50e9IbNxz+ZnHT4QjPaBO6bNEbcXLl5IU7dx2kIwZ8LtdG+sssQI
vbGh6auRVNUqzDLzjRFY9UVbR8aefS8izLxvzjlBYYUzjPpqjnj3IkwRV0KOqd+6dhNFbmzR6jBz
Ouc153a1Z6c7RDkEpEObYRZhibl+uy+qHMwatXqXqUbH1bFZ8CxTLK/0pHrbL9zH7bmI1PO+IAzl
hoPhByq5RY5yCp3TaKgz1YuafA7ilBxyRL23VHfhV9/s0j2b2yUPcROV41yDwuu2NxcHZEqQL3qX
9bI7i0ySelkblG5kOaFr2lW9J+ntOK8OKmRExZk2QNnCNc3U1kz7JFMiqeVpVUXHcdznV1HnJKdl
NtpfEsmqYM8ml6HpRqsIwzZnjCIwLKWWkY04IQpotcq4qtoyVSi+guPGClZ1Hq8zw4iUdly/yIe1
sIfxkJgB3xOVdp0jVPmOY9k2GKx8oeogGbIp1U2moqIcDntNplXLp0olgkd7MsCDAAiHYAA0EQ+Q
9h9kgFYnTQeb48j2I1vnle8fSe13nx4/qzdOthUDIIYLivNBHAFhcyK654Qk7UWiRzNTUlZGoYhv
Vt4YFjJE9WqYpwGbHOQ6yc7DweyZ4mXUxF4ifeqFxhh/m1lAxrHjNPYH3NUsX1Ujtc7QwkT7quoH
mr9ZJ26cMkIZ1L90qqgru4CzTE26Ja5uh2TdlkPi+kOb7jHyg/MNUZJaFP2hzeeSZFslTU/iihh5
rpKpetsMBldhYmZuWeW+V/bVFStb/+0eMyyKDcR/lHfOTPa056Z0Wd2RUGfF2GY5+j5Zfe7Mzl5R
oyOrzhwqz69yooac1EehgRMux+F9nEQ9bmw8lvwfZAMsgcKvcPsHF0kFp9vbDn0m0sFwBjdKmTAi
j9DB8F3Ocqm/pbywcBgKw89XI9PdcDiOgxGusrDQ5R5P33Hw4eeWTejcAyNob68jyXGjMoiGwS2b
wEhUFPX0LbGNavPL2xU2gDWE6JmrThdi4oQlMknKXKFHbjwWpbZbc7/aWG3Wu3ndml49ZPGhWXHh
psxILx4XP/vVwu+2xC8yUiobXvq0zhUqz1aFfRcoO+6OLcc/CR2TrrTOPjYJguz/RKwNTiRu5wHP
XTQspYhSI+0LnDOfyFZJNvBoVdpNp1Va1sOXIWwZR+Lyi4+9Y5F8j/gdroVd/y1+kfJLPWZEc3tw
q0qn67AxTvX0OtLwrr7q7Q0a4XGPM+/SM2NgKQhMHAicbPs0wfF0mzmJVg2vHNcpab62TG14lkiv
U2H6F4EuDU+HCOKPa3rXVh3wHpD/bYKEQbcFZ2UhDVvmWjHR51xlTTt8nWRNYjfWRvE184vwbdMn
pb9H7sNAieGkOQ//HTDK2LKEb4Ic1Vxh41zHvbUqchJ6TIfFJu9pvqcQeBgxIAqRwpIzkoYKcnuL
SWHINqsRtIquyVdFiPwRmQmPVBNN1esKJesxfkiAe+FkW5soM/fVrw9tC+YPegTLptyx8ce2/Ixb
SUB5iK2WjK8nHWeN0oKlaBmbInW1GcRe0EbZGmDAu1+1LkSLuWaWyJ10WXP5Ih6HJkOOsM2SfGrC
wvnQk6xovGasnEINqTAqt8p8pMzHBe/aM+4JIlnMrCibzsfuXr7ugphG9RjnKhJ2+CEtguFwip30
sDOaya2NPn5X8CE+yvpRXzwu+eGBBuoioWrTQuUHdsK25FoSpotpjlhO5rgiHOx1nPsAt5TV5kK/
b9pgKFxc09bOnlJox54tAo4XQHXJUPMsEnJflFXECwSt2K9br6tEtOk7RyrW18mrvAzYujQjdjGw
rnj/+J6XeBPCAwoB9J8OYDzwM2ce8311x0PW1G3RohYwOtPNqFWdMjtsz9O4nFZ1ZnxCCgs8WY9E
5ZNprFpS89UoYrrOS9F/3rOa2aG2k8b2ahaKCNOmsRL8YonqR9NyE934X/IuDC/iXsU86bzaj/2P
dZwGqsqkpKowC3tFhmBPg7NTKwyXu9G7SZSNy46VhP2QTIKO7jARsWFhGLt9OERHeZmhNqtaspEG
D18FjWGszCkxz2JAVe+6jtunXcy497hadkQ8iwFVxukAAokmaNtG0klLqmmlVdAXEzHc3mqS7lMe
2uB2rFphVtkeOzysUChaVgd5jFILgWchsAyx+SofENplynKvCM12OPLtuud7BJFdPocwDq48KiGC
RmB7aygYUUqH0eSGjlNbyhl55CseGDFVlo1uxCUZqWoXcBianz6seOr2cTLGbkiTcVLMp2OEFjCz
kleppiLYhEabfDLDthhPDKc0Ytcv+T6Qdpd6UFogVCAkIAEtAkU6FY6Z11qrKmrN5lzHVlq7HRlN
c/O44XfEBYCuBOHIRqeEq+3b2gkmq+mYkxdKYuBjrcYiHbJNkPmNfVY2kSg8Kuikz5lTjjJQlh+w
fdF4x9HDlIZjCgj8ApfsltHYt9ImSucVVIW4IsXQKm43+n3RjL84qZkjkW1iBk9xZ4JigrJItrzw
Jw5oaHJ7IOMbA8jM5yg3UKoGeiz2JBmya1/4IRnLFMBn8FsOizqNV5FOihSZNW4nWq7agCOQhF07
9qs4ZROQwaE+bgKzHt2+CPyPQ5FOp13Y6mmV5LK9AJgzxKq0x/G4bbPsje8D4NoThXauEQUI2mS0
g9YSIUzjfhg6syyAzZmxonWbf6xlIk5Cabd7sPD5IC3iLmYnGA4CPLrBCbcPWtN1ThVqzBYwXbG8
LE6SdYJ+9DAZE7QJZZ9tDCMsVGfx3DOzdsKNusc6sx0OtSV+0SskFgt5J6Jc1WMXsfWYRGmwJhbQ
wT123+FQDGcLPTaqGmAPS0FT31R9keQINE7+J23sws1lEn6IsXc3JSx3I2JWhyyP2erxLe6UjDso
toNqEiPYRUjtCl77CHS58ht/5CoxU/NwGvt0HQ2UbMzIpIo0NFkZDovBHnlMuzvOETh+yPIWzrqJ
ece2casu4SSuUcrlMmyPkqpvPV/2/puszYI9hcyDczRDkCiVMSuixH4Ar2vbMfKsShvlx1ayGvOs
PYrsScaoZAR3c5tOh7051me+NfmnRW5061/aKsesCiMFh2KChgISfJ7trWYkn6reDD6HZR53a2hW
XICpxbLjuuAdblA9ptYFKgl4kAFTB5WVQaWY1C3O0pTxbHCQhVRh8Kw8LyUbyaZHyLZPRyOIgysS
ZRHfExMW+fJWqEA3ApwXzReZPeledQxAljmBn45KRGHqzfzNT3oK241gIWa/zK8PB9rxPWloWQ7d
SIXToM1j88BXLtTKKjuUMslH5RjJKqfhNWuTY7+u3pcROY7i9jQq448dEENlOp2XkDAH5F2Ve5ax
OMc3q0AdBJ1bDkY4N0O2e3v3k8mn2i+xinYUrkFL5tljYXjgF017ztEiIEEUcDh46kwasAXGJttq
LuYur53iUQ0Yi5zJosleTUPb//KGOHWAgc4NphDgDWxLkcxu4soeeoWy0la2Hqp3ReQIlQtr2FNo
7dgQRAlMci2wIcDm2BYVT9E0oGAYVe5khHq2LKbCs4NglHsiwAMjcUwTcUoYGl9cGV5qDj9T1QwD
8yOXFoFdew7vc9914rKLlJ+PUXf0uBM+PJp8DuPz2AO3++defXtjU5qnhW4ZxisojMGMQb0HxCFv
+ve65GrKp4tpjEPlxOObkLN1Epql4nz4c88yZg+4l0ABK2NoA1Y7BRiCcdOyngDsIlsy1ijRWZcm
ntOlZqSKjMWXReiANNBnsZm6LEeIV8gR6SVQ9vBdndZ8X9Uwb3h7JWImQQBDRLTnKNm2FdKMZRxF
3c0kKNCJsio0rKopqFmsYoSsiwzuFe6JSg+sgDt/uL8EEAhIOyLhfFnpfliiQT0kWWhlCiwBwpRd
23ptGB1ONqmpsktn8mqnMlSWGXV+OBqTmX8aYiCrzNbNuuvqbJ8aZt/ZUgN4PyAVzskepBxniXEz
GhlJ1UpMU+yJRK5t+NHnMBsTAkZMVwgla81Dd0IArffUGLuUAdHwNgd0K7C2F9GymSwnCUaeKSrj
6ayt7PLDmObOustya9VknfkqssNxbVYs/jg5oz6dzNOBYtqD0cSeCPPgMMxaQGkFVgXGzKg7tu3S
RGZUlgxgCubDxscMJe+7CAhEDSCyar7YHaZg68c9Yen/888DAbQBwD9HAVQc2xLLrA4xAQaUEWga
rK2oL7yyscMVT9N4j6hdJgYrngqGigPDqoWe82Ke+BhA5yhq+Q+RM/grDJIrRbI2fmdFvM1UNpbi
/f9gg0j5mNEQkCecWeX3slBUypKTLgAmJzvL7TNiHfXoz72q6fw9G1wG7RtdIhfNtRuyvb3QZUut
pAKWmytM5MIzpBD7ooorumdDi8oUzIP5B53QKSI222g0F1mosBGl8qQcXFEN/HrSabJqJsc6cbI8
sTCNstojYzCJ2/lluidu7DosMyHGYUiywDfncvKeLn2r77ll2JlKi4i6LcLTdYyx5GFY+NWeam2X
LufAhNwHepG9nAsUyCBdm6HyN6WDX7DtYv66kJazZ0PLvvJGmfi5JpSDaKPwA0CLMp+OAAZI4CPs
IPy9N820OORAazYOycQmKfrejbiPRFUNzVHOejtRAx8DECNS7vq9zUFS6HxQukALsvpGer9+dsHk
ApyAnyUAwrPIDU4FuYSgCTFMM2ErVFD2pPwxqpqVQPKa9mhjl3kdcFHJ3FYiDi/Ob2pqro0RrgLC
YGiqSAfhUdoMEmlhHNPV43t7eIwJiEwQw4BboWFe+GWL67v9YEKY4fiooWQMco2bTZR+If44fKGh
zP+MBCnflJQhIT8u/OHpgnAb4zyGzg7+tBDOQw21MgNmd1r+CmBdcFE0nXH4uJSHAQ9SJEo4JHgw
8pZUHt3nKSlHgBZNkQwntNGjN2CW+yax9OhahjTdRgzmnjNz01JsZ1JkEABd8BuJ6pstDk2v47iM
qMiUEfaNmiyDHFK/+SpYBBKvT4RH0uFLFdFXvt1vitpGnZHE1WFqDZEbMokyyJD/A1szmNpyUKNj
7rVYUhV1IGjezAgmTU8qnZwHPvXPgWb2Kiti/4tMC3YmilLvscAuOzM4OYIyBjOAqbYDFs07BkgI
rXTamvHbcEpSz8j7/uvjdt4pxQFpidko18GQ25ZSibznMQMzAm7ahS4qOM48Jwafdk/1vOtAoViV
hOJnAB46qDDjXHQFDtRgtRjDp2kIxnAbFGOpYhvvKcJ1JlVXj8W+yuRmjrN9rJB1MMLDrwoBX0cn
vr3JXBY6inO4DO2iw4mXtgv07ySx6LvQCjvlpF3sdjI2VWiGh3Wnv/mi/USz4jTNweBOBfla1BV+
upx+KOSUA7uLDYzSx8aVrck8S/uOopkcXeSCWnUTIavR4NQdx+4sC4092eVh8MFmwC6ZafccM8mF
/+d0svPWwmaSdKS2ghMFr/0yjN5aYho80XC0IkRpPxg3v3pUtgUvjkpuTdoQFgo8q/CzyxCpj69Y
msT1Ho+bN7C0FppinBEQFh5OQmtj0qQvQuoSPx7WxaijVc2azBVDMqw6p033KHSnvFmZqF/n4esi
dcSsTPO+oMQNmzDp3dDoo7POoONJRiArC+h49bgiH+YqHEJAZAB1gCzYNzTKe6VICn83ygbDP79i
1VGQsOYE5ZK9iWo+vvklUbhjAT7k/KuNDOAC0vDi5DshM31tWYNC7oyjr2S02+I67YlI31K0KPz6
cXEgqN9AxffMtxTpLOKWrKqmCDGL94rGOYtqh5YtmvLYhovrocVYZg3CW4f2VQyBY/auUesOvVPV
GiOauK4KQH93+5RqsXHa2OpUUvkOdJU7pe6UTHqRfRrboE7AV+ImykxgCzqMslU3AUJuMKWvjapx
e12ZwzkFo429N1NG0sTNx6HjSNdNASaWK/yg1nIF7sIUh247WboIXVa3mAK5yAO6sNyuyvNydmY7
t8JN21c+Pc+5XXcKdM9erwve136pxkkknbKD3hzWoR0MnhEV8VEMjsSrsaAhZjfciI/zcrKOS9bw
k9wMpGvTlKl2iLKLMe+6FkQhm9Ru0k6mN2RyuqB5Ebl+VUYnGLXkq7Tv5euqkuV6yqnpFgSwlChz
tJWYJB9XaWldiN6sT9KobT1M3PINfhIJ9IhC+0dlZ2brkA+d609+5vKUVsd2QcfDIXOMoxq9theB
FnViNMGwbohVKRpL9oqhiMX9FaPn1wZlyVoDFTtDdM2Og9bi0FitPTKE5HNtmfEpunbxeRj65HRy
hmEN3NZ4PwEA6l0NQn2/Amm0uDA6I3o3lA75EudNujKBe3kGLnEAkKrbQKVVa64mYfanGe4ieKJm
2du+49FXI9UobodoeBdiNrSOJonJpNOnbszSWEVdY76P/KlacWKkk9tNcQ4STKb1pWOVwfEYoBSu
X83kZEcVfdc0ahyT7tLq0yZUkvjTRuaNpQDXh25XHldjqxLdii/W2OJmgGOWwSrFzYVVVRl6M1mi
Og1qaR51xE7OsqwoP7BBDMovqugEYxqiiqhpXrfgjlYqbEj2p1GY8QceBkECGXXzKk6NYlxxA7xS
bohhZRq8USlwMmUlaXaSpo52WQzMkZGBfsH1i+KU+221lonvvB1TcG+KkJBNMNgfs8GPFKDq8Fgm
Vd55ThYC+9EGOwynyf48kaD1hJNTJXxZoQp3wlU7DNmpUU3EBdMVh8yqunBtsEB4tBfN6MbA6ja6
YW+aJpeeGTd8pfOwOezBnTyWMl73IfOmog5qVYupD7zByQfmtgkZPuZ5w6+yIcbodDJ9L8qFs/JL
0oPxSCMCyLYs19lAG9SVJOyKDXhS5MIfO9zvGZJzYscYNbd/ZiR5D5DZ66boakrlYanrw7hNX+Vx
8b5IS/xfghjfUB0z10CXcSinDFB0mAN5GYdMDbScrxmU7wzWvNcOKNHRMPUeYmt1zEuLntpNoYy6
jVRF0gAeLz8YYQ4jiORI2/1pbFhvzbDoPatwSm+QZHDH0rTPYz87S9NocIs688DnmvvxGkxCSDMn
tjLs6pNuo/c8op86zNZVCTq8azRGsKJ+fZSk3QnauErpZPqCWPfebrNQBSQYcUOMY7ocJtZRiQK7
MXFLgtL8jeTx9ZTlZ5GIgnWkfY2yOwsUkKxR2WEWHmo5BW5fmjiSoF7lLN9Qg1trsBlrd8yjr+Dt
Fm6IyaMKQCpYYUCC61OlXMVjBpKWb9gffWKvMPdLjqcpblTSsv6k6LpznOjT2qIQWNHA9TEXXllD
M8FdyXEzUdBG2+zCYtlFE5KNgL5VCaAOQQOkf4Nl9trveeB1fKIq6mOAk9lY1SvZcsxWrZRixzI0
VCnIAK5vnqjUNEzMEsi3JEyEqkuRq5Hk6zZIwnVQ2NG5z0W4ikWNqiv3Gar8NC42mPODHJRZfrUi
Vl69JqM1nGdxCS4L8JjpfOgCeVYaSRcrIZJ45Yjr0QhfyUyeDcQ/Q8v6CWEEZxsglQLT/aIPxKFw
wF1Ly/4U8//zGuMnt8TtoE0zFNxFob7BxQbVxvbh6NseNZOzQFrHBfNXvl97sq1VGwJdD3qO6Sbo
IopHGhTQvL8Ky6l1pzrZgOf7Lg7izy0fjic7BAmYJSfOKDYxWIwgWE0n1TS8t6r6tKDFG9ym0KvI
xNeloECVgyFcnqWv0tF6VdbpqgO9MMLlRm8wgrMujjZJ4F8PpR8qyxYxKDU6UECzPdmN51nVOCtg
P5GrjWTdZ+ioOppVbsfNSYUd9XJtnJYT+5T12Zd0gjPVqap0+UYX2m2KvHWNxMJRAi0sbcZPstKH
eWyrNDVXxAFJpgiH97hjA2sGZawyPl0HBdcrO5ZeV5jXnem7nWi0i+G36+NORtCOJ6zL6GkZ8rck
Sj9pPvUrzXH/a5DRRZ0llerLaB3GwWFeJYeI9son4SEr6mNjtHDbUOIsCxPHEdPBSyePTkbDQluK
wkBNZnhlhpNHnQ7bBVdwMq2NHozWS9rktSzs07at41axsSbjxmRRLFe8NfxY8cYqzsxa6qu0jYJv
AZfZK9pVdGWE9GNVTRgwTFWlcnzCxdk7aWrhdZ1xPBX/l6LrWI5Uh6JfRBVJgLaEzm6329kb1Yyf
R4AEQhIiff073o3tHgcQN5zUApKxZpm+ZLyaSsy1BW+27hqCp8uIvcEBaXl2HyEJO7htMCX3Zrsz
LmlL6hkHrZ3tChrws0Y9w0f8GuBFIlD7aGSPnYi6E+aXIlH1vqWiGtoQx1jhiIWQ2cbrQYkO1Cfo
V3QfeZ3HcEeH6cHMTZH25r7GE6Q1wVX63S3tE41RjMsSC6Yp6Mh44Wxk8YJoguhq0qXf1nsPFgRA
17SkNrw1XVDBMNRca05bvLo5WUgDnT4HVB+sak6sV5VoOB6eVhWhmmzRTu2Ur408bZRfYpHFuUjT
Jg9l8+53kNnoCQpHL95hs80naT6sS3ZzSnc0kZhvJPnmvS0a9Ml0i977xqLObzg5/mfgrzs516+R
Zy2wl7ZqiQELsu0c64tsXr/GVuica+9pTZJdZ5MXqkJ0Aq7ytAkPPOR7q1i1xqKM3byLvfjaC4aj
zPR/Aav/chK+EX9J0R9MU9ZDkEN0ClpnyW7Mpe9BtF3Hlkw5aeJdNNpnMQd3QNGQLTRAIvhrqtbP
LoQvNS5Sz94ySS8bFvyCBMOxzYaLTlqRr4R+WTE9zXFduTEu+ZKVYovypQ0PWThWcmjPGL1W4Fmw
KjU+f158+ek3DckhdX6fVojalWSffO1vW7AdPU4KFs5PHY1uNV9IHs1LUc/hV9tmVyLVF7WZBKLS
Tznvmxsx7Af+Tgxea/iVBS0E4jUtG+Pd+szkkW9+fWhwuergD76477Gl98sn4XOpWRyXGekuJNpe
t9ocvV9/w6iWq+ILGHjx6Ln/+Dzh+AYPQ4ohD9L2NsR1XlElHPMq0eJHwKw0YNoNTlNtKh5C+6ni
W6/VjnbkQGP2D1zmvgbDXkIap4HriJ/Ob/5qiqcaDtxX6ffvnK1rnnThI4DkHxLarWg7cxAqK6ly
ZWZwOUmnvVzYFnc9SAqzgfrovcDLZdDsl9nJXM91aT3MV3Hc5guJT2EbtjsR+w+mXc9hG2cH49Hr
KjrIvfpz27nfy/zsbdM+mshpCW0J2qkiybafdUaxC0xnCNp+fEsYymq9ixv1TJR/k9x0Byqb/wYP
U7vmsaq8jj7PqT6pqL2TqP0XbfOT2OJCDvVOe8OZYUJAJBnsuX/hG8SYlTzDVvbFg+G0YMBn/XDA
g3M0dVOutjk47gEOc6Vo+yqwts2dSu+dz8sIzUuuyx4UDMvjLgFdRo7jnFSRdlWc6q+OJSJPE3Ff
SVQtMjjXU1wRRq+zNIcQnqABSm/4CEAdxaKIN5Twvh1NDlB9N7mmBPL6nq2/PwmmmNzvcVhYUnTK
VHqbj8S1uViS/0bNqgAAzDi43M2vFH1rlP6Tv0X3ZaFhGfYi3a9qeKfwzKNZmPcxwcNgt1PXdhI3
RxXQ4T2DDRLFbMYnWMMeHAzDOYyFS06mBKr/aC7h/EXZwCWAD06ql9rGdx2luc8g+eHmQ0QZHAKy
rFcKlJFjUjJ70pOXPlJlhNegWQ8uK53gJafmqproGPdNxTN7jZa0XNemXJgD3/qDB6CaItAWyZLX
ob60Xoa7HeV+0+6zZthBwvWkJnHzFL5ePyxkO9WdeCadrFS/5Z4HvIkODyo1+WBeEo42G20vS/zh
zX9U8DzIeQ9x+9s4ZjuF6cs1WKDpGxm+fPvXtgIXjxTgvHAe49fGHTv8kTJxebN8MnFpFvkWbdlp
bIYy1Vm+Sp0H6qrmq6deaJ3hxKzlPM45n/qyH75R6/ZRtB392UdXfPUmfmCeeET0msw7L7hg0Mm3
mZWT8cvJ/sStX6SiyXs1lFF083rMCr68xiop2uRS+38caCrMiwV0ks9uXq42YJXQrjQWGkoQ0/U0
5Zn+kJJVEQ9PugMYSH84uOQ5sRUf7o1JL3M4PHrjG2M3uem8s+zaSFtl/ZuqIZfoxirlALviZreQ
tZSxKaUXYidoQQhKEFmfkRUP0JDnmRvBDj/F6MnCxxDZdUfLj+voMBx4Z4Qo7Lj73tA/xYbFRG54
4qaz76PRUbZbmNiv+FzWZ8VC+a4GfZJhc2tFXwFjOLXRUzzuPBDSEZ/KKLgr7xi0r675lPDJZ1RV
ra6hM7sFGmU/2QUYpz3+X7cOJdmmnRcf1XAN5EMsTqDdwIzFpYx6eMi0KmnkFUv2NcV1bn2Wr8Lm
swx2A3/l8aMXZvd+fB+7PYvDUpjdOnwa7JC2zgA5xNlx9dEHXLzovLbfSfLUYa+1xNu7JcKUra5G
+jvC6ypp9Kmdrj5cUDrC3tOlZxOnF69veb4sS+nU+JKutFiTd8bb3FgIyT4nN16ZtG82+xtFMyCO
pmpaFuVr7U49yn60dpXoXqlejyxpnkgfP6/c37G2fw9CjDtUV9DiVjNGBo8JDOCucKN3in8jM1aV
98QVdY+uIcXh17kssodZHzdvrFS37rZ5PRKIg/I1nKolfJkssgn4Szb/rFFfdfHzQD42Py4jcVPJ
jbvTlm0lFR5E3cmD1+yTuDlbGGXMgBKqZtyP/jf5AMERgJ5IvYuy4aT0vIfYFttJdkqJOYe4Cazu
eNnEzySbXt2E37qbId/kFZd/++4xdStQpeYS4TALHT1586GG+i3Xw08SAouJ2h3B/N1IU1KzNdgT
zkkdvNjBnWbd7fRkL0qmRQcXAKEVeMz/MPEHEMEuNxhg/kwJaQsAGrcmGP6A8LobvWDBB2g/DEMe
ep6Em629Nxn5g1pwmKXXAUIdn2JQbmaNMOo3HOuVwkAqmn/1qlDAQyAeCNN4UQFe7DM9lWuUPIQs
OWSZvODfmJmk91D3XiH8BwBOBwtipsdqoDt1MxDpx9jyXJLmtLnqpZqDtBIL1NXoZYUh5BC45cpW
vlMkeG1Ngw6T7uPGR7eZqrFvCyXbU9MMF4N1GQjKVPbJVJLhU/Q3xpsX109/FzYXNqsP1F/yZLAV
2ivW5X/RsqHmfExsxeTWVoNOwhJqgLNjmHBxIOcYA7M5xkP3IGl4GVdyF9m86yXHspLQ3NeLKzoJ
g03yaYPkXG8NpmrYmmSCRuD+hQmU396Pl2x3j8pKosMH61KxGWvFHFV8ivZYz3IZt5dBoZd62Lr0
SyD+a1EszEh3Af7HCkN078h9NMvJ88K8zr51GODqNA90viVTmmONG7oFsFSATJEnEOG2iB3uepi5
krVDZVS9cyAZ2x59AlzkfhmX54mnpz7MXpbUnDB9P5PoTQR+oQU/pRMtF7+uYvq8YWsO+6BK+kOE
O7oNgIdQ1Dw1P6hJvwFl2sk+OobBK6ivugxGfYsjd3ZdCKiUlh2L//AkfEk00KMAQ6gwB68FVRRx
cU4b+oDZ4hCFwwfxDViduoSp+DHkL0b4BaX1sZsiSLlpHpMKKGE+07kYUoYaCk1oyrEd9VUi9A5C
57zvv8OB7L0Ml7yB4SJpijF9Nr6qbADyMTz2Sv0X9FXEDsJXpWN/20amuIzjgc7BEWrySm5hiT0u
B/h7QJBI3iNDZExYmXqu7MgFzioJjmfGrNgfFI5+0r7HzuHojLlDvYm3L49FJZu7Sz+MF5HUCGkC
SJEAPSBHg3umG4XuMQJaeqPNvml5wfmhxichKMg3TvIN2Rk2/A86t9xHrYqw8WPnPrGw/0ACBCCC
9QOW8z3PXiHmhILS//bq8aTDepc6PDDszdeoodt21h7iOJbl6HrxofB8A0XL5zZyh2DJUNBDrLxN
n3zAnXZttXcRGvDZQsf/mK2PC6SSlaFrUFoX3vVq/9W6RYaML66glGXeYjOOk/i/1o/foni4QzT3
zBn+0jWdHwc4nhCXco+i7poN9K83BHdhJ3SN5dXVu24adzS9ct89u+QeJ2PJ+8cw/ZDoIcZ+kgBa
3KArWSCPnKOtRRSLuChpfKbb1UIvN9beg7+sJbHxfqrpjnfysJp/jtFSJx4M501BEAICTDJxMwrP
t5q2qptVleLDmEDahmaQeXkd/61ZuOPk003zIcmQctCWG7pZg9Lppf9GXEuBzQGirwRNN6l1mQld
+D3bdzw6CYOSpQ8gA/ZJ4E408fZKmztvH8lU/2Ex7rPXQn+KUzO0h1EueWhcd0iSdb1CfgbICEgU
ahRdbjjEx2HbSkK9nZgP8+iVy/bZiN8L7XbT9k5bldek22O7PyaaHhL+kVJ2WqU7t3ULS4DOobop
1izdt+IvglnAlYRFW6eHDmu3twygwcny3NXbyxaI0wSpV9Se6rC/xQhcIPWLx4JzktwaJKiY6Wdj
j3RBH8O4BGFAwdcd1+OhbVFUfFkmRpbb7A5ZCyg2egoxO4sQmrn+wS7PKfcwaP9hJslTBC1101ut
eWGm5waLusKFbZpT1AKjEE84znmzZblcfcS2oFbp9y4cC5NdyBiVzmFdScu4Pkjv8CuL6xXW/vVH
Ri8xIB7WLGeAFvkY4huYn94f8mT716tlDzT30m/dn5EgfqFLyzaGB2zkleyiYhAR/IjUHBefHKbo
1stbl77MUu37CTimyTX4A0uvPXklCniGApLP9qlHv+Z0KJ0Mqg1I+GBI3mossQCXOnLOprew09d1
Aq6VybLrGPBeCDZSdfDDee/ZtbKYmBuIDZpmPHkTGJS2dYBn592oszubLUIa0EZUpvZM1rs+EUe8
ze2zHMkhbPuDSLw7S9S+C6FNqO38YLr+PncIzGhnqFRCoAbGt6h1QQz9AqDCLag8HwRUP8RnaD8P
7dALNG+XFFA8Ng+1mUU59fxbaI1kEf7ejvqObINzsiZV6NFqCPlhXfhp8YM/05DeNkAxh67OXojE
Mkl92QCkqtHBxdrkkpB/cjKA61Q2fk/+PB2HDDNyO9VjIVp+gk5jv3RYzqnnBqiZjNlnnn0MIszU
IVDpuRn4ThgA0sboO1SrYz7SZjv4psb652KJoYwc4qU+bEi/yBmc/xAqsgO0Zi/TOIT5NNPXIZ4B
rvSbLqiWu6XTe2vMRxckj/GIccMmj4phT9tq3BEV4YH0EvG3zxqwBT1+QACySckGgTLc+sCwk2AH
Og59r0H1nS9ZJPfhFpICYAE2eXZkvydSgBfDeNlfw3WZi64F5WXm9Y8U4edAUyB31DaPgdh0OQXh
RafrTrvouCk+7n4TB8qp7SAwHcPhGNC62blo+hoS2PlnRcbzbNR/WNqywg64twp0U0GZhZVQX1m6
3H2Tkqfa70/w9T5T0mLuJTOyU4iH/RAqBUwRBsEAjWwhZMzmfGMjBTIWEbAlUZfAJ9izWtlcIVvh
OfXX/tXQQVA4Lmb3FjNgia8CVxqHPAzNEYdBwGQzjPSXqmjPGCVm+mLIko4Ifhp9ED0GiDXh/nGm
fPhLCYPiv8vq4eDVLXnr0i72LptzQ3cDzrs1f5slMtm38pRpd/GYCEAKeCYuC7HRg85wrFaj6IOf
zFCa+iAn8F7w/oeFC74MxwyLKdaKCvxKfQLDqT5DF7NDM5mp4rAU3BPXMJVbJhdYj1T3IJpIl9gR
tlx2s33y6iA5cm8j54i18yHqWrsDuqEu/gZFWdh2TaVbFwPzjHS7g3muK7PZ3R222mPDsSzSXka3
wCjV5j7gtsoLQl1syZAWq5w8LAFi/pmpbothNhiVU1q0SKo4J8B4LptBHZAMpISTa1NJI8m868Js
PAJW6iHK7KYziGbIw7tMvqQLuEw8U2sOgTSw4tXVT22w+Gnl4Q3ktjJLl/oy1xFFwYcBEqMdvtuq
2mTI3dSLY0QXECUT95/iYbJVLEL97LG5f8T5DUt/ihxGBgKurw44cJEY5I4Kunk/L5B5p30/YRFP
7UGwxFRqo+xCWZIWcVJjj8tY1xYr4+H7+ntEZ4lVOhYJK/qgbW9U/ta5BfYLEULs3kfedBp0quFN
li0WfR6s63kIbH3txOb83NTUJhjnUG5iHXRHH4Bg1Q11vWehz/4yiBJBkRliX3m/jifa1EH5q/sB
oEyQ9uIvACBWPwRr5GeHrR67i3F9sI+nieTZSuFTInQEh5XQU+8B0UVYHRpKZlOWeyAozsqLowce
Iuxs5TQAJ9kvlWubtFq5686z+F1JADbvhq0XVTRhAu7h2HojpPsiYk7zBKTO3hLn/UKHwQshkylC
ZgBmikm8hSPy1Mq6R7wT2CwwOJtRHZRYk7zHyAL416RTXwTS8sLCHbDzh7krQg3IcmzH6bIqh0Y/
8uBZdj08btHUDWaPbMUZbdaFWgbvaw8SENLIDNr9180Gj6PoyQmXW9QP1OMiGX7dYkKALKuHqO7L
sF4mehmML+BTjQIF9wMgQ1nLcyQjf/xDfQ8Ku9caogMOigOuBYMhw+sm+a77zo//QD2/LXYXx9s4
6iMn6ybBGqW9ft+8janb0HomfdmoSfAfoaQcJcYd3IjpPU27iPyLw5EsYFqEF4DCy7YxW0+Ij8nE
kxgRGnpq6RxTTCOM9Ls1RX+8OOPJX2qoQUZIkI8bbbysHARUC6DTCEnlZzDAmfjDY9j+/iqPp8t/
G4y5WBMiRVdwTgkElxiDWTTZhlfDIGK828CwOfMw2c0wXQZkwbSWr9nobbdGxR09BYmeFbKpqFqG
d18MCWc55HYhAcgTU7xnVJ6ZuVVDrvuYAtsDBMe6TwHvMYAPFJ7a/XgpeDNs6rVv/f9w2FKgxNCV
4FfKh7QZ9aeTundPSTwt9OjFbWzeGQssPcqUh+xfiqO/Pq6KLetHRGIbndpEsbGwY8oRRhq7nhx4
P5kET+PQNMg/Er3/pigIu3MSY7moEP6ZjfAq2tjswHPgqYn8OVWfxOrQ3mU6LQMGgQW++c5BDwx5
XZKCMBvDIL5arU1UzhoekKqxjkXQoGQ83Yd89T7XUGWfNs5SbC/E16yp2nCzNXjwOoYpquiQpNb5
xwwRlIAPxxjRrPOeDV6GESKQvnD/8CfrpIKfKAUrB7PLP+c7N/2YhXptU2wTn8xnB5kBhsl4Sf0O
2APbxubV892ETEKgFrgd/jAkHxlFwQdM1zSbPo7j4mMEbxOyRS8qUvV/NgsXfV76eLmnMXXRfh2S
sX2kiQm7qlPAwYH6RZFn1mLIoE9J875ZA/DMoeUT+Fxv3bgteeKHw2c8bSirGhA0jiqgGSzDuRoG
X+ZwrCpeLvCIB9jAebqemeJh+sxRBTtkRE7+DwLP1vGOWKaw2Y+aRvo0CxBz/1akPiFCsJVaFTqB
NpflNp0sVFctkw2WtHDyioG7INrFqcXwbaZwbc/ZOgQaF8cpT/8duqxvdspH2unZ08SQ0iybCf/p
SaVLGRnmkzfK/Y19R0ZMD6kBNzL9BvpEKVgczpnar1vTAPOCuavHlBELVZe6kYP3A8delr0l/rJw
TLoekP2/ahw2/xk8zcautT+5+iLxUNWHgLcOgS5bE66l2+Q0/tnwVe8j7VuUz1xuEzOwyPsdKQIk
zul/zBIqniHo2ppDliC2ArpHaBcbA7GRHHrAZbP03aOVBMNfrdK2eXcDiOAPvqQL2TM2Ruklg4x6
eiFqTYaKrI0XIZSsk/7wFTRzWsw9AmCLxo3aFgtuyX8yqC3f49uSOF9n0bZlzIDYbMxfvmNB698w
seCjt4bOOxvW4WGR9Rwfqcmy89ZyewojyUzecA05lDcuwXzzKEdsD2N9dq1BjV5RKBGCoXT4QRuQ
08jSNKwAYVe/TYsZ9wnHrCozR1Q12xXGzMBqAECy9hADkDkVQ7Y2NdkVYjWMM5T5Z0TcQdEWw2/c
PbaiG/62Nos+oCcGH+HZNP0ZgsztejyKT6SNxT1ClNhXLSDqN54BYCuySWBembArw0tjwaL4MbsG
y7TaI8TugOZXly3Pg0+9GPtIxixkFmABCgdxCyRCtQBm3TfcfodIypnzKFMLhZqARTvoccOiYau9
au0a+OGFzJ6ScZi2l1EahUSMuv9BBkozluMUtwRxKWqz5bwG0albbP2IVFj9WAeeqTzGPmLuPjF+
vQ2p1YW1EYR3euB5H8NiHczzhW92HyTujXQb9H6wd2IqobbqxigrOuK9+wtItoQn7w1N3cX0a7fj
IQR2akpvElp17JNLf2ICaiq/h2dcbY6/MTKab2DO/NZ7llVmVQcEGCQFCaej7Ky3w1Dl5Wmq6jMi
HbY9umF/ISwyX1guagz8+sSgwCtsO3glaRlwqklv+daqeM9ZELzp0diDGWbv1qIb+IXf+rO8poIF
D9Av4SJKOCratW4wzntgyqbpiCwj+USA1f1dvW5+03rt9D3yRVzNhE3BMRvxbBXRorsHSAmg7elw
KqGpXTS9r14YncbERa4IEiSn5JC42LJGeuQ79CRjPqjxB28ilpSbHUDmTJvb49f/N/WDt2sp3QCo
K6CrCPT55dXsrh/6sLC4vMclsXGpM3OpAWwlnYEtRGNJ8gJAUyu8tnDTgn2IrI6gLYZ/RA1ZV4zr
RKuAxe/EGJDtfUQeICmHKB/N9DbUQDDmSL+FGhCnn6rtbELG76Pemt9pcMr7MHoYZXj2qcSigvyB
YuiirljqJM4HTZ+2QF8w2kAiwFLUMbpsb85lkIO0qy5qFuyUM7xMl3RGJAfCMFiMJS5YcMVdWN+2
Day4mEhc0M48xkaQXCW/uYa/So1FQnEKVV0CtVuqkcGXkXJwaXieHLlhHPnjSUxJHJwjDme3FZCW
IsFMDJgBUwz0EyS8OSEbFj8/wFVtMb5Fc4JI0zaDBaznJz1FJ8cVNERW9IXxacEm2QGlhlADj3ce
ZCItae/7p0VtyY4MBjKGyS3oPUAOkGrdY8EXqpjxsF4Ri56C1BV10aENQVj5tFAkbQ8aj7Anfms8
OKOjPzZilyywEyJE5wyKsi7CLWBogt1WITCElkg4+KDjCNQS42uVZb0qZK2/ZzAHQ58uF0/EL7FN
Lchi++aSLSqsX5MCgvKlwjtfiuMCH22JfjOWgg/jvhErOSOwzttDFjC/pvFvgJA3xhV0EudhmjF3
9Aje1mK+ydoOhUFTLgY9h7mKwiMSAtXeGXLQNaiPRUE+2HYwUtQN+MnRlQ3HhjBOLe6zN0XVlgRf
xiL1El41cFc9LjBi0LdCxFIega4HEAsIcBscg0kn5B5KDnAHzXTJKAH9BfwafKy5xMyCZxQkOuJU
eYXsMCSJun0PJygb4t+GzbeXehFDGcvxrDrvOQ3BpA/pRxsBAgdBfkCGHclpWt+g8Xp1MTCKbR7u
TMUfNSb4X61CWPBYT09caWjfom66tbSdd9KFUemboGRLtxQz7d9RcqNKNSjTjUDMDYWUsVgJaBWf
j/zI1xCENT4HhxQfiqYRMfATbEfdLzssV/HjAj8pReSnBVJaorIe028WusegWT+hvP0YBv1pnHkM
TXZtavcIFGPXYyTORySKJr3nvTU8eOzSHgRi1q+I9M6AEbm3wLB7bfxol27BYzCtQM0au/xTc5ft
I9IAfVw6v8W3wayCUBwhfWxQtj3GJgTsESZbAdqpOy4dUNpckZY/pLEYocLxcSwyRDu7MULIxtj6
1Qj7JNAG29yBklmwC5E8t3CF3wA4THcfQuW3ntrt1cTxdIclJNpNdOofhoyOe4UYrssyhXUK6lxB
BgVui2RVP7d6ffIHi4cymYNmKWnSa0jE0tcA6hykma/wxWJLTEZVsq0PABANHUq09u2DJdGeR76f
b5OAMCGIx6tYtPc2+sm6yxrflriQ39wnoABTg20SKdrHCasXRH7zdhp9vRaiwRKqAPFUCutAmRAH
ayHBoU3Wpi4QfQnKcMyGHPt3eKCUnxemPhASKooGutL3zoALmeWqj1iKh8r5iTmLDuu9EHXZQNWy
a/DuB3FkroIscUnGzfxyBesN1sq4Yl4w74DsHPg2AOcNxmPDOFQgwA3arIf0GBvFfu1TP++jbjxA
xx1iF+r+gJfars5x1LXBQiKxTYW/ZfS4Ai09+Ygpf7AClwVXNUBAdi1AJ1nyyg0ysPoWpGkY1o+1
cFdglJB1ey2eu8lA9sDrp3hb+j3lsfy1xuMbJhfo/rBv471wikXPUNQjXQmi9CUqe9yuH+ksoPFt
ed5o5IDupQYKltgcA1lDdDL6VfoLfaoAQLVRQ4s+J64YxIE7zVjACF1zNg8HsiDRk41H4U8bDALZ
lx2n78Gu4HcxNu+hy4AaqOY/Y1P/pkccBzkcjTS7yOvFBbkIj1sHPgY2EAi2UOoByEPIAwwca4+/
8Gqcf6snFE1km2Fyp7QwkbiHlJ9Qo0tXh9+tHd7lBGhb2u3m4F4vBuKwCmj1mXZDvBOK/ARLI6o1
jb/7Gkdoc9ov6gUFmjh9DGWEDBxQTdOvjITNL5zVtMLSA88mMcEM+Uj9TsaQFfzXvZsPvXwbSPAc
ZB0EZIJCsLiul3QS72K2hy7EVr46/3v2RZUpOUFSp/lbwlCgIeVoS8Ip4IlRHsZFnuEW9U7+hMKA
PNQFFnZpLlkL9gQxRE9oseeRz2vRi/GCGL5TH2HW7dcB8gQDAi607CQbgFlZ9oUTXUypfAjXtViX
7NFv2Vuwzjcnl8P/HJ3ZcqNIEEW/iAgoloJXAdply/vyQthum30v1q+fo3mbiZ6Ytiyoyrx57k1h
Me5eEuPLLBZk/ClnpIQBbEvwahLIhsTwLJsLsOaMfNip4+esKw80dsh8Nj3w5FewTakxOgAvJtKd
k0jsT/AbtlTyZZax0TKEjqwj1TUh+wSIbIauvbS5229kgoEor6BCEyHPpTR2c6KlQdeYGq08P0me
56/okzBpbs+0pVwt6JQGIBTTmL9ybxtZSfO0npCYGsjk5X5Oxr9U3HDEGt4SX8HoOxMtVNQs9xGV
qy8m44FEeTO0CyNokYbhMeavLi6GgKx77GfG8Bt5jbwnLJjg0Gj8Wir1mZeMbATwvh8rGtKuFQ/F
aD7ERbdLIpxz+uQ9pXqGomG7v4T2wadIVfgpFII/DFPGd6ooW9L+faahTHsShRPLDGKmRYe2i2au
RtFuGWZrm6EX0JdFG46ysbeTVx4JIVFHVwOpNiNjDXVsOyfVGAxjC+uPzEtQNFe8NLVl8umYpSXV
XyWynZHZl4a5OgYLRM0oTvbDkhzpRu+bOb7vYwqhHnU9k9Onm0SPHU1juLbpv4paHXmzOnTr+CHW
ItqsrVdyxBnDxujiBw1gzNWqu36UZ0sYfzMpBzghtS8ouwPnINCAbW2LDJE5yb2QGBDpDwsxkaRz
xm33Hbsg8SM5+/Vqdo9ytXaL6/2YSer5zOIJxqitN9IKrmaRX2ZvjE99qj7SdI7JbjbeM+QyBiW0
8069fuCmGPmtuPsIdP5hXKZ5OxBo5OsuuV1lep7oJR6w+5gXlyYYzdf2hTOfVF0tOCcYpMdogF5c
bAjP3ZKNsusGswg4mvi9VOY/XYDO6oW2SxAxDZ8xo3UqZv1fJvuPeK0AJpvyeY2Ta20u73qF00LX
O8ZrmnrQ+O98fUh3mSgOcs5Oaq1OhF33PlYA/RqX3qHSlGDKl8JqjdQczeShGY92jCI7ZeHYguzk
TXbMJnWwakMERUnaJwHvj0lUc/sL9zfKpyca9x1H431kaDNWh/mPyPBbhr8w93jzvjo+jzOBMXBX
hWY+/nIN31XMgkKvoDacYu/ONFwQLe3RiY0hYDnXg1SVovqZtnw82JfoU97yFQYeSCrLmhN0Ohgj
HKjWZnsW4ThMgOr9Gnf6JrJL12+1SATlqn6TNo0DY24/lTaFeDtf8YJBj4l7LRpeqXMusnW+WelB
VzzlddhpwCpIZdq5mvDOW22yU1HJ9LUhCZNpEXYVBt6jm1RhiknvMvWrR7mVXXLdPNqxACOafozZ
fI8rWueoj5gO8LPA32R+jOR6Q1yF39Gbc3AiY421CiRiEOQ8wEq+oCY2In/OEuthjIwHETX9prEi
AZLK4ysXG+IjMzcJhdkNhC4rOz0kmauYIHP6WCVtX6xeE0vumclBusXFAb//i6fVJ62z9lIBBHTi
YEdRkJcupW9i77omh20rXa6GOhCFwuewOh8MF969pWdPUMYrmRyWFJmdgN8RhmLd1jPNJRjLk+tk
ScDMKQ66jnpDn/ZpLRhRe9opphTwaxNcYQCJUJ19nh375ihZUBGzn7o2nA2biA5VV3Yb1lroB4wE
u3wgmoArJru4hfZrOQN2naF/RthpNzMRLpHmnHqA1LE1MQlC05k9eMd05hUIiVINO+c7SpoHoZrA
U/NPYbYnzVW8cuKuF+XjiLzrqXHXiPU99eIQgSycq5Vheb88VYMWmAWnWiaGT1tEiS+n9DhZQ+CV
lr6joX4gxgNnldy1dQZIEfmMVEMtF5sV3HNiIp6S6NI6khQDjlYzPRbLr8eqJSg2TGdcvc+1O78b
0aT8cbaflD3sep3U67S94QBDv1xq1d6xkkMyzuaxa0tcCvMf5hLMjUyi/ThbX6pseVtc8WQ34AN2
b58sMlV2U109LjxFPgmV+5qdPArdDwOHfe+kktlYeelj2Ak3wRukrE+3kt+2st8X4aCDWDwsuA9D
gvj3woRlq5GHkY71cq/S8tCVyOGq67aicf4Wo+SV7o8lQ7DM0vfVKjdtN764RbXPJuuErH5h9MtD
Wt6lXhWUytmx0iIHsHWObUIokmFosG+x69tadTUGqwqjGIbDS6d7b4lOyqgOWWSfzZulEzAGuMjp
Pm1AL2DMYxUj9BfzHSJdD+PTbzOeWE0ByVRJ/VhV3WtjjtfIUDFZRzfzUkTwy4QxeTCzXTnMAH81
ZYv7YgMPNOJOruO+cKGQ6gL4HAo91dqDY6bnTh8PUYpLs3UZrcsHU2VB6mnhMMdXCmcsx4n7kDTD
ThONH7uwjyz5KTY0AfVGq+xXbb4ZyFKMBTY1X13Od7M3b5c52iLjFpxlkAgrkcsBB/99HuO11L0S
6SP7kT0P1Q0sgQv0egB7Kr2oL1gIY5zifPzX5PonYR1n0ypfNX18tNd5CUdXaoER14dVTk+mPWz7
W4yuVb5reRug6Yc4oKjRVcJo0KCjNkxzX7IKpWtubqwxXBwLOAeng+5GV7PFBrk26T4vnbsxmr5W
b3pG0aUjLk+NKI+MeI6dwme5uH86XdxGrJa16bsIXmq8U+x18KtS3ulSDx3T4diMPzVh/c2jenLw
DG3M0XlDs7R9U0//1pQjsnMNpt6COI4YupAksjGse/PU9dDdnS2PprLbsDStQzuLbSPz7bLaTChz
H7PaPtFxGFjjR2xHh1Slx4RDpmyRDW2JgI1q4S5QUt38pTfmUcyRz/OxTbX1zyj7gE7/bFBRdLkI
ptS8jwX9w+SM2zEdj5m+/DFXtPFIZxdiOxj9QAjG39ONJitraFelDlE5PS7iiWihN0vXKavdwMET
eYPOBXS/3a+230/RZ9PqjKymU5ymW0FKKudo/+walINgnhvy647WWoRJiZ4z3fTJKAYSZhYifTAK
ALkIliuahj4Yo/KA/PWdRXnYdeRHeXX2ZIkIK0Q/bWW0Xr3ReJ0S1ndVa7OPZ+2fkVWk4sXVo6dH
Z1cvRKDa+MXO6QDLpdiqpAmc1aGQG52Lu6xfi2NfvRyRBIECuIu3r4FD2szTCuVmGIgRlXWUxniA
LaRPqXaiUhsTvGgURYnOhzRROQ16eUVJ3waUho8EoAUJAMGYThzm9iVZxVcTG99xDVnqqW08q9sT
vEsdyFrVrcjTurXLGU31rhG6s7crmONmZX1fOMQr8XKepSzcsGCAo7LxJ2nKR6ypdxnuOEwE7WEW
UZDVMujn/rUW5YGAwo4XNNFByFr2fah5Pw/td1dbN0uQucdwpcNmYVoV/Z0+VGcXh7WpHseeHVjx
Kg6Js5y8zH7QyvRzgqppPSalmXtvx+9zybKoqDmVmDHM2wd1rG08Nae+tPZ16+KD057YfXDUmnlP
bNMFN3SycTABN6P1KKQeJFZH0etqB8rh1p8mT+Gyg8sxSj3f9uDBan1VjESNMjq5cWOGU1n8pbn7
7BCFGVRYNwI5ZstWuLhBaQsqv65RxOzml7jPfANRw8Snon5zGL2g3nb+nKEeimh5wu+M8RvXQFrl
WJ0sJgptlP+6jXu3ekxNVgnFzhlT5MbDFHknuTa/g8w+zCo/6kbFO8j01XQxDbZv+kA+cDte24EE
aj4QOPqUio9s6BlgjCTgFWMZShfTMf54ZoasN6FX9GgH4MUybX3SjP7aG3UAEQtOMER/+gQsNrcs
E4IHxRDtufYLL35YJm9NrO8K4e5Ti6fJpZtKpx2KpI/PE+azMIj/VAhmNLJl9i1MiLNGBL3p4q9z
JsYTkY1fUa+CeLJUYFZTctevkpDzGX0WzMBhdEnDZlgjD60RzfdjgqXHcxR1WCXrSxunCm1fLKd2
UebOdfp+27Lm8aFvMFfiYf4ZY6cBtqxi32gRCAtdr74k9krCk1lxVnQiC3Qon4suOhJcdNQnEhne
uyQGGyjjkEDpv0KrjxR6ew7nUE7fczMRcuPsxmr97TLDl6gZcbljZnzomP6wAGHANgE3gVuR89uQ
DaUGaTSZOC41oZkto2+UPDTzS6IIOK/jwe9nsQcIOzQ4LPKcAqgqwKWirt/ZRbP1DHVHYOIGL/Am
wXJoj3Voy4UHVr9WRJxEvO9R2VxudniSLIOBUtt0h6v+f/s5XlSC7mqRjJJXQY5zqcpnXxpTH2hZ
cYAM2mQm9FKsvho92k0jERQ2Jk3cNqVwNlqRPlcT7aBKsrOd9e9e5Vx4OfDzmZuIIBZZY5DB/2HG
x1ilpxim2qXh0n7GSefQtXwtNi78ss5pKfaNhUeW1gDafu+y7DN1zbcytn48o71UWRuifVDmO3UW
oOLkP9VUDz7D52zbzX2YC2+bjQJkreP7MgIi2bY0tn7RlYC66XlmBoMF6qGKr/xU22pmfrFM1p+W
GQdAKV+p4WIBNEYxP5gWvbYxgzXkHtnnwYSd1553eYF+hPjjOdFrpjmAjC/19FxPP14GDi/RCfvi
miMMMRYiWW5+z53RH6rfPpXPceuwok/eG7N6cTK1jdbpN1bj1oQjt8c0HAc8x0zMPwkFYCSLuQSZ
YbwZEtJHp652g1HuTVWQ9QOfWhk5RR0PcTN8pPGl0tPdwM3Sz8OPU6sL3tCgiKkVGGdD8te2v1b6
TkJ13XZtri4NhSePzEkOQz7sRveFzx3U+fI44s29RTosw9cgl1DxILdDenK75k7W5amO6dDK9Kla
44s3zEc1mSdWBZzrdbnglfXMhFIRqRsVU+XLyZI6ESw1X+dkHqn47vU4DWfXDfSGUUcyP2F5xdyW
HRuP+1Ib7xNrIenBvkDtGPCl8jJbSN3aeopW97uInU1MuL2HVVPDyNrP+nOfGKfI+NPX4iBW5zRQ
VzeIgPlCzEdLlMWmbzgC5fjJS/Dr2RpFaLalQLovlsPgXJloPiWivERtf8kIdW6q5YrZgjnz0UM4
cVdMKrcBYyR2KTOCxUOFmxqTma2262R/NTvzRUj6pJtQ6k7ym93AP00R4YCznQo1oDqUtnHOh/K7
cJtnDqZgLoZtTQj78v9+R4ONOm7Yp/rXbVw6RMXJyJKnJV2wQCHZOlPx7tTFm8hdwweLuhQRHKnS
nryUBVApX8yybpuBG4wQwu1trgKy1G+oSAAc4xPZCdiUnLvUqek96p3BqCTP61PNCi27yQO3HxDr
mCOxtqDHg83Xc+XxORfz8lc4hcWUC19Cq79WrFaQRvcXw0JstLUnXiH5FBQ6aTE8TejzxJ3uVQxL
Osn1ObK5txJBiKwTvbU3Oc/unwm7Y8yHh7vt9ymEFpiG2DU2q1BKbHcpejy0zOPQaw9mO18Z/4aZ
ZTxI73O0Vuztta8r+9VJ3ZvDHCImp2swbU5XDIFsDOIPA4+uX00q6DMsAVOfvNLMHEpcI2X3GA35
F3lfvmweJt3k3SiOBgpKz8ouvVsCLerCBuy+xLFfMnV1omnrNMnJBNce3OOQGbQvbXQ3t3BaY7+X
ZvWSZ+ZxwRKxpFwq3rDVoFKjFc8bgRAm8+DOfmmj6b6TWuOjG7qbMdK3DEhbQ/uHT8ZHFsEvlv7O
lnWds+mst28jG/HiPOZLTK96XxwxSu7pKO80fd2vY3k3YhLzFhMjMstdLefWdADNMOChafAK9mDE
FL8ZQvDYIzvnxc/IohJk8fYwMEMYzP6HMu9YWtQXbXOzgVhvpjHuOqHA6rUHXayHNqleHTWTZYKR
DopXq8IZwkm08kF28x5XFyDYAZuOzUkZc54QPtCtf2tRktyybjs1h03FvtKVYrY41fMrF8WRS+Iv
ImtENNrG1V9S14MahRRc6CEwpHmt9+JycdE4B5m3qNDJxGs+j7ukMvaZqQ7OkG+1PveNmVuCebZL
9WHgeyKUOEntIB/dBwv5Y7aYwndfWbMGaeTxRLsX6peD3UebOBpDq0y/qMU2Vq/5JsytBVbbIJq1
VIJ5pQXVnId2Y2wTwGkdgNdYaPOamUV6uveiNP0XPmRXlBTIDts1Nmx1PonC2yYx0nk7XWHbzspG
1LFBbXpCMSrTCjn4gi6V+M9H0kNW7Vxb3psCsR2SGnuI82+u8dcPa4A8fcg0liRhDkVHZhPTah/z
nDljp4eJd9Um691MQYDdAasnBhSpbaXo/IUUiDr2tsw6AnxgqMS/dAXc39XO6M2/cYhOHZKnpr24
hIwEopmuVrkcLfCIGqmtAhLdwI3eTXI8K6d56DIrTFR+zmqQ/Nr8dxuFkDx/nSzjbTaqPVuUdqI2
d2s/MKwneY2sKGfuD8Xk4RiswgzAerXjI5nmxz76iub8jguOMR+ZFE1F0Wg/eIYBiF2FfOw300of
ES0/WNfTbWKJkIYHBsHfCgva/3YutzLuCbx8WbDlzTYRB/YKgTFluBSskH0PJ9GSMMbQuI9Gi4Kj
i2HsCOABMs0B6uLVYig8kCj/6TIJLRnHpJn5OrMaY8MQmOExj1300VQYt4f7G+XUYetZBK+w80z6
E8SVLnwQ49BDKBDlrrK7nUdFOqC1BZF7EUwFenUxl0uaf7U9J1Fb+ab7ZxKBZHEwmVH9JWaaoKk3
gtXIjnjrPpPJO5DxywAsm+7L3nyvNYeaDqSBLSp4i5Zznbm+dE6lJrZ2fx3wZ1j6PxKQ7vrCCsdF
/tVYH1hnTbYMszTSK6pOnSfr28qw2+dzmJHLsETRxkz+hmaBlFYMQ/9o4vDtdj9phqc1kmeHtYFa
r4Kyb1HAkktBNe6Cf9P3J5VJ6UvKFTatMw6zPSIvAbqceSrvjxH9lSu7XZ4dIj0JIBo4wXmzbHFa
+nfVlYHWYc4rxPDMXI9t3ul8Nxbmt9NxL69DfUcd/BHDXS+cBRwJGF9dixLWaYevwu6ulnYzXra+
7UpSNKJvpwJZs5OWusip/YHELc8G+iv4VetJ6cdDhnlxeJhV/lKykWHobnJ1TjoEvIuREiLVJ28t
fzUbNe+XsjnH/EInAYmNux2iBU2D06yTLg7nxzj6btIPbibfuk3wbJehvwXqxOEyrPxc67Ds7DK5
/VKXtzk1PhOk91tu8q/d6pCz8haNgfc9iSmnVPNV6fjrhbi2dvuRGu6nPbyiW+uhWKJdlOnb0k7e
UN0+E/d+rvI/tSwvVbnrudgxWpDa8UEo2VbQCTXpE/lgH/pUnT2jD6La+FKp96+PGo6xE+sU/K6I
fjXd3FekbtmyEztdEVHkEMXje2xZDzC0c7WVhEfk5ziiHKu05Q7jWfrozkv02d0eybxUL2lqusCE
DAoBxxb0YZGGbuHWD6rRyoCxxhKwwyCB0RE6tsvePdmNax1Eo0jlIIEqVLl5AmuKBK9CwvtLTuW+
wkcYtJYiR0PS3AONEy9hEvaRS4Whvmjj06LbLZS/av3ZMLGUaNYCvet+gcV/rUvODMdrPqXgyyuN
m6Qt6seyrfNtJJevyTZw+3lMArUZS3M1S2uTLvHL0Dr8mzawmVy0l3V2hl1rIYH2GamEkzmfkkEb
DrYG/oPEQBr5LdBJtUR3IttdJ4O5N6mFhR9XDCgcKsrRTreQA/xvSiZZYJD34+I+umMqkVFLk1Ks
DSOB5zAZjHSTLZXYucl6dlAOOWkx6Q71uBt75wv+vqfiZC+QjEk2tiDoehmjDVbf5MYTYmDwCSx2
uOFzLhk4bURsXEXuPYw24rXt7HNyS33iaxO8kozV3eHJrYZ9o/NXIKqSlLx13C6YVXUg0unLRSiR
6CFZH101jdHpcrP9DObZ64bb4Ep7Ligo11YGzL97FCL1DcrIEGn0k0Ig62Ctsqo7/tew7PxO48hM
N0NjY1NR63c+88J0azKHa0lvOxkEqCRuybRv7vAF6ldLuAe+nn9EUzkYMLVD5RQPE1FQo1we0Mmq
sJMEXZk27n8oD9TVvNnaojjLGmGMsebzBONo5/Nb2iM4ZACI/mwVYHLucCjT1WMS21AQes53N67O
tSxrdK+oq0mNl7FPrEywchylBIWxCfHk6lStfdL/izIO9oQe2l+t4tlQ+S8bEC5Z0eNQVI+D0J90
t/5nrcvtGkIXY9UGHrKx+XFMDX6+Sg64C4Kmsz4jFxOGZWOD9zKmVGlrgQqXv0bqGHCCeBX6msqg
rpCULVjCqnOwK+LlcLz1IJIFgIDM48OctveNk1xA2/+tliGOtKXf/F5/WKqns+kcB7YhrnBynzdx
q76VJez8RX/q/KQln8Gw8N8u0iDelFnH1LnRhkDY0Z+SKfGTbPo01PrWY0eb1/UrvxnA22jYtoR+
B6y2v6vr/CJSjjm6mHQzlilBQcOaQ1XGW+ISFRACMYaNMWdbkZFCYXAq+xav1iZT9ZeKxNPKy13x
YvMtEkSlBC9jQlDxYTARgyfAfWaBwG+VRRDH7Oi/Jdx6uPR4XrgrX72mlxs4MjDBjDwZGt5QCaTr
nD2KxoIPDbz+N63AbNpJtvC/WL1kS5pWCWDBRqZ9X86/KADTvusFdqxsfGAl8Z5JN+1RftCgE4lV
m4L+pnFahYY4DxdC0MyRwddXYblhwz/g8ANdmWbKT0tjUFEsl0SWGN8NMkqiUaf0vs30J2GcbYKX
grUaJw4FgcuXzllmHLhmrm2Z7myTUed2LuxTZsdqFy3Ncz0XX66HvbVsjF3BfsZNNlNgjvGd2dLB
scJxMxGN4sdGSc+Xj1snil7WxblXlfNTDR6XVB0URXUdu+azVbCPtcYYkh2MQZrR4wjx1ICUkaNT
WcHU20Q+J5EGxl+f2jK6A8I/d7M4ZZ2xN61BIi1/kJ6vb4vFeSJ27mV0AS9Afx6rZfjJh+R+Gcgg
z+Qly5B4SqD3m33LSoxrl6KFCFHs0ma4V4b12Zfx2zqNr0Yr3tD1qUN188SkdKsrDY3Z+yegbQ/J
1M/BIpB508wY9qsLEV+sOzPRfxlpbTL7FumIbxvHMw5Oe7PUcYurn9zBuY/JB8ioazgsI2s49A2h
6PCCH3RhJl4j7H+O2X41OcMnPeOcZCp2N0/lY5bdysMV/FQXZPRlHQ9HZnf3Ve6WW48JZCoqPcgl
N44GYaC72R2McryRJSsehUoBsm3Lu90C7+TrZBtclB8ixqO/EuRhq74ET1bYiOQot3HXlv5Sm23Y
JdOB59TymdA/tcIFfEBMtXENhfnIA1hHC6+0wuGDBTte4isH0bHPxLfb5+c5xxBAEhEZSIU3hlFb
RdukAXzWBfCOmE+pMO8Nt/lbdcT5RVKoktAJu05sy4EE4UvPn489c4/ePESNs+y1kYXd0ibfy2xJ
Pr1N09aMPKs2Q1fXKnVayLEMUru/nxx1NImEWnnjgXF2JGGkTCDHU2k6ZUh2GZ6drGOzKWNxW3Mf
s1r8Yw8X6xsGj9s70yhDo5v2xKxgrxzu6HrknF1yxeFUkQGE8JqGgy0fk4RzhvyIfebxTPaMfCKI
H5gpasN5DJPe++g1+00SZROl0QUP016m+oNXpkdbY8pQawXjXNZgYwUzHtmddZoIK92MC51q4xRB
oWqCGQSSTosahM0ISir9bOEvVjpuLY6/9ZGwoVlwYiFvA2KKA1U4k9h5SJ+US7hIIav3qkQVxaIW
Dnz08gbpLsOIWFOgw9IeZs6Cs30Zsy2LQ00/iXu17z3SPHHqdOdYH2nBG8icUQKK2VMkr8Dhct9F
zS09+EEIy9galfPiZa6OS5rgtFU5JBIKXC11SlTlWLV6oEorg/6muZf62hBwEv15A1E91OY+uG2+
zQw0YHyecI3tLRcBFbSxOWmmTuMkU49dM9E9x68ZMk6TOZ/NjOBvgeGzq25rQSv4ZlFeqiJ/BaTi
q7ltOEvIvdCOg0F7ZMIJJJz5cODrovZKas+rK66jtF7Zj7Kxmfu7q/6+EF+V1ykhwkJe9IXweVVt
py4P13EIlpKNvE52w9dvy4hNwh3bunnpichrOtyQdqJ/qmY6sP77YLbyvZ2WDxY36SSpDEzlNeul
zAkjtTJh7FM2tIGjxLe82IWZiGGOoTsJwku85jySEO7Est10Xf3BsOFuRBzexMz5yPzTn/KEArFx
7Je17p96qgKr6g+aJNqjX/e35jOr02ct0e5wbL8kiXOJPI3+Xp2sxDyL7l4uKFB0Obd4Ad9o6pOh
kQMx2juspeumQbX1e8KNCOnbWt18cSq8c2k5f8X1k5d1L6Rw75nkHodifazqnk6HkI2cNeeOhuKL
HFcqdEvKrCGRLzxTnT+BogoMaOhd0XW1l3e3rya8g/af3RJFG9OD6YiuzCWIUc4cWnzL59GOT0CO
7Y3SfhmL+H7Jo1PCnHAgj4WI8w2XUiAH8cKy4H/5kmwjvbxT6Ahq+MrVcrGIispy9w1J6F4VHtgq
MxfV74fhiwnwJm106ji6RWs9R0U93lIiv2uU3EAT2j1CHbxs9gb34RfV5yKJvVqMF5u5e6pP57pV
x07i7yECbFMN0Byw1XjEznWvf0c6nIzLJWyZ6nmoHYKUyWokmSCeKEi9/g8VuhvtA4TlJvLsrZB9
UK/wZ3MhTxqHaYOZGYjrLh6L0zKl59Krdgm7Yru6dzhuLXJcovI1aoY3U3OOBXxNMmpvJOqRs2nf
TxQs6Lku76pLeVAOMEtVT9pj1yVBZOnc/cNi75RNO1upXWKiCHTZWwTmwAK9Y+KpAMUEIbbxtajZ
rZNLDuEnK48esZntsZh+RjfmCE7+kKEBSCJ/PW1+tkD8rOpLR00zGihiCJ3eWInRcExcDmDMZbwv
Rp6UJea/nwK2QQbaGiOKVO+yvnrcuHEcB5ZFUoL6qXGoUgI3kOxr+jYq6wuFBmV4Vt9UDU+4SQOS
kHeY9R576Ya1lNe2kP9wXxDssRybUfulbA2HCFnNcB8nsgTHQW1Lx+MLrwI7mv2SYxgv7xo6q3Vw
0A9pLambYJ3i/E/kOLWXFLgUGWPNp6N0WgZo1fTS0kdxl28NZ9wZbnaMLJxbUrtakMOFxlA4H4E2
9aexMm+SMCcEeRMGC5+3GXoEsWc2GySi6awsis16cS+Kkf5Y6w+kdeJttXLmxutZctIzPM+DNuOJ
54fYjQWJIrVJdOBKIbb206dqnZ2lrVSK2vqOJQSpVuy1Tjvjg36YICFifGRMY5ckINZzD0l8WqTy
l6x7i2foMb2k+Rj/TOoB35nhB9q23CdNdDGgyXCKnWqvPnUeMa1RqejFDVsyuBiyQOWEGOcsItxI
Ifd2ZOxdE+MxG2MUibzKN7rC12asaMxCyOTqeJorPKaN0Egvqk4z6ZSBWNR7XHdvSTFw5MxUOCyB
3WkF16JTDudEZIeWypy9Z4icBOuRXL+RJqi7gdBIVnMeIq6/liyx2zjS9iePsIcyX0RYJEKc6Fqf
bcPCmg+Axs2Doyn3E0z+vrdCz9fjp1XV10kuwNzdZnDFHZxqvxEViXtJ2z00qfe5lN7sj1n0nDqE
6TS0Al5yaW7R5Hje9xzfL6jSQSTtjSGXYz9aj5QNNO8ax6q28crpriYREDOdNEidhb6ctOlkAY3R
qwc1A7OJvX61820TMNKURIEAwKxUdzVcX05Shvukly9EQfCWuXj3u1PV0ewzv9RBvJL8DfcN+Ugo
2uSxkWhU0y2Ver0f1/7kOurJA4cjM0ggZi/dFWknIywooWMjrWumnkKMdTxuW6+sH1E8642CAV2S
7FQlCyAmXxGKARbBxn6LNDJwa1LClCEJzEpeKFZ9Q5nhaCwfBrUu6CUnm+lh3RlbbTnAHu5SSPdN
6SRYZWySdBLlPcRYTJxce2uy8pHU5IlCUzywjJTEB+dnMdLD2DFwk8TCMumeKMXAP5LJKXau24VD
M9yiGhm8zKygzLXUL+Uv2eacXpwyFrdpk+fHoaJaEJ8MJ8O+y1AH/xGrH3DB+FGhn+eW6Lyh5tnp
bpna8hLZGfp1p92vJBZtPACVIErmOtDF8GZL834dwHMiaV29xqMRdzSqsyw6/sfReSw3jkRB8IsQ
AW+uIgxJ0VOipLkgZOG9aQBfv4k978QOhwS6n6nKMtgwD+h13V6xfUc0nL8LXaF5l9X4Tvgcu822
Ay5iwi+c5ZoKbdK/zImbGVGyCxGEB3uRqYT1NqFWrG6yrSHJVr5bxvSaLTy8qaxH8S1NONDbBpt2
pp9q0koCKbRv+VxGHqXoJc7tQB7QXrE3+Ika/Gfw9F9aKbOBMLQZ2fUxcBqiu8WYXEPDOKHCD9I4
oXpACMZ0rQv0jJpm6Onbkhr8S0+G4VDMr5Xq/JKAQS/A0KlDbFTFrHAjg09WgfhCqW5EeIqh01XG
1WRsu6kyZieWPqC7iF8win3Hee63gMT6Wr+rhfVKaiKaJS0G/9RugdSerXVjS4vJ6Zx/OJLyMlva
1yDbp1maKC3D5wVbGVMRzO4Cl4ZZE6sQMtbuDejBqUoWsRjFJRmMF/Z8bA9i7AKF+WtOJ5wXIIRb
jBu1FTNkDtN3czKuTaUdwyTdYbx0SxOZIYsifRTo9vkMsvI2Jso256CO+nWr0bU0bnw5KsVy2HHg
GZKX27ovCxO6AWigeV44l5CilO5SKC/1gt/ACrsAaz71fejGBu0EcGFZtB9IQSYerQ9FDzd2Z29Z
fOqBqjIwGqPoEC8KF2LESJttzFvJVZgoMWy+eZ+HBeN79WbpFQ+QTNPTUrtM9nKMq5XGap47vT8M
DVIrhziBipV4Pky/Le9yuaQIqxSZ21N+6zSuAmYP78ZCyoXaSyd6STeUJbTzeb+ZcGDP8q0Q6oYB
R7UKmTaSGF3BpZYiFA7j8Wgn2kEXzhYphKvogI9U6xLqEm+2ydGcsT5n7D6OzGzQFyZMvxPmAjQW
yjZEdBZXg29rtxjFfzQCClFVatnQ0h64cs+MydIDdrLq2emcH2PStpjq95gAMR+GGZ4JJHjmt9bM
wRTCJCdBeyealJIgu4BF+UX5wTUvhe+jjlQST8qy6ZP2bQi72xK+N8l8zNLpLcrFTWnT0rdUeBmE
6l3SbvLUCKFdplE3swYXsvxstlPBPC2DJFPZGx2cqFogVcdM4IZzubjzgnVKdq7tUno4ZbxJt/jt
ROIV83gnsjJx67JloaQT8KN1xZ9mDrcuUsKgCScqCdSweLEKNNPo8hlzNciOF5Oa1bxFc/MtJ9wG
zOno0p3YfEJ67RtaeYjs7itSkZQ5drXpIqugDeHfz+7bGfuPZlBysJGqR+O+lRWFUCUkjnVR/MMD
RrHYUE/yhF6Zft/4JjYgU/bDWn1oLM7sfmspzvMqwxWl6usmchXH8FSn/Cehj5X7YSe65uD0ySdT
s11StUxE2HaRpBu7miSCuatPsK13DsD3NjZu6C+VjYwDmBW8JPvMHn4btBhE+FRUsHUwaMpWR0BZ
suuUWra+lTMpYEW6z2HalSrGFWXhpY3IM4kEeJ9xZxrVWz7HKyUEMf1MQErGxp+hMQIVyMKp1fpN
Y2/l2tcj/LXqtxIiGORfZGwZChGj2xpArYC/zkJCwAC4ctDvk0As3henKASflrYvrPoQ18HrxVqr
hPl1nObrohl3pLaBZGU7K2LSj5h64Flx8vkwCwozI9F+8fOiGBbnIaQh5aT3Ux5VuUUauFZ4qTE4
G3Xm1uUXx0JhSBXVauzJ5cJlQEaL3Y4S3POUD0QWAiNxE2ujjdl8aT4JtIITEJcrFrjjgqtLvjm2
1CrVLUSXJ4fNKVsBCGwFx3lSdr8G5zJrCPVDVQBldOHN6aNX+rdtvxjnJdaOEnYl4PkSNzylloRZ
Z6OU43u7NqZIbt7MEgkQPquPZGTMouT32uGXNCt2ONb4hIqMWuVXo2vp0sgIkgjr0yRtwgI/kiZZ
b9VMLgrMu6+u6j2RCDcPQ+7eMSG6QqowvqPfgSboiQlm2IjdN27QZ8VfhYrOMJUg77MF7LmLFUve
RJZCzVd7lpZ6RsIaZF569tPI/ozegRPcsgXLuGzlOj2ICKdQnc6HfM69RSced+AGbjN+ZKEe+0Hf
6XBi1Jg4niSD/Bg22XMvIRWcdUpDjfgU5mL2Z4NNaNDHZzRGNfKRASR9vEq9y3J4imEr28K4F6Nz
U2qO4ShGE0wggXQhncShTmgPMKgOBgbASrT7QcNTIDdIb36YZW8kmQl3pvyjUUeYJeHjgcJ8m9T+
u2yrFlcxxAkjkt7tybwXtaD06QxvHnMfyy/auRIFe2oGDkXnE8ZzGqnR+sEC/Fot4aNQuu85ZCbG
hGWvDt+txiBYz+JgYUUfYpJUR3QWSWISq6GKv7L8kBacCbZ9L+lAiIcPisV41sS9sLinFOTjY0JL
bDnKgT9wC3tqeHQrF1MW/4bcfmD8RFIEgyQwkonnMJHf00w5j5N1tLvxLyYDh1ParvZGaLzUdv09
yTjS63X9pfHtRiHEhTh+LgROS9PZ2jQbA/z+pmU3U/WaH5fqAwzHLzbbfaadDHz+pfMMN+i9ZK6g
9tZPmEinki+5naa9mepvU82p3WY74rMPhsWICNJpF8kXK2IOIRXHRLBwpYxd7M6Fl8wDyIAraV15
eTXZrJO6GOg943vpeY7PDf86BcljSg1Fijzq6C0EpPXIwwhpbTS0mGnV8NFPOSTKmdVjhSq1QBa7
5Fv8OnjKJr/Dby/icUdKpht1dGkIm0eFI2tpPFXOX5xVJcMhp9C5LVjjcobKZcfOklXwRmv7zRDp
V5kRfpmnHoItEX2Oq3OrelUpT8CU8J4bt4YUlR6WIg/MQ57S/bIqCaUiyEyE+NoUHYbk00jZDPNa
NUQVMHsdamlrTQU3nh1URnnUF/1o6z+4Mfjl06ccd+us0cFYhFpaj5TdgWmgm4t+7MXZQK56mXPz
k1W8HeWrmB6aJLkr27Gz/L7FZm73jOTUL7bQbjr1QcaUQ46+ypVt7gg3Llhz9y8j06eZG7CSrG2W
GAxqMlqTMMg0nveSukpWP01uGcJ3+GgxlkMWGUyVHgAsjmVZ+3P8SZqnb1iWPwGnXXXeKN3BDhRe
x9yv0NlkWs6KJX2amIXbo7pRB7y9TbGXWFDkbbtrWPNXK8w3MpgvSbuRyK2WEdtgH1Jk6woCv95h
WgK4S7BsZ4eHZIXegNqoLr9KDX1DhB2TgVEU+sjxcKNGQSsNe1X+MEoEAov2VIFPSjTEkd2HpB1g
nPLzAwEYX2acMCOHIQ5yys9dNUOLxSIKJg+iNqczV3yndEEDdxOq6mmoHoWEadoOazeOD12rI63V
fpqZa49rpS4YyEs03Cxy57s6HHJxL8VWxtjmiO0y7NKpcQ0JikUZMs3h2rHyIB0zr4q+beYTGdwR
Y7kRbOHLEn3DCk0390BITrZe+iZiBSeO/tlydJhL7U+HRD47EJwlpdwM6uBGQwSuVHkxioopcusQ
vGAheRrGHyIDnyIESfKYe0TSca73s180DO4nFWtuS0ICTWiEPbDeAyw5aLZ9MYqZBirDUVr9tO18
7qajBHDHGMNn1ZS8KSFbFvRYwg53mtug4+7VxZ1+IdW+7ClmtbWdmM3VQqcKUzwB2Y4eG+QM9axo
8GMy5C54sVnmLuscqCPBoh52jCNZfxD1iVBSXeoDJMteF09ZBKNRUlwbv1G1ELccWdul/+wdBp+G
sxPimvQw3ZA1ZbjTKZiYry+Nr/AW2V1x6PCI6qcohurX0OMrvXXFcU00wrlv9qP8ovIuKomrSz4H
DlP6zzSCdqy8tdVOisngEVdBeRFdpu61zE69Tq69te4tvlEwPdWsg2zFi9alga17So/CzXikbGew
RBpTvlUFa3rSLYHGuMmgP03W2nQSKVH1fhfpHuGeDGZrxIPykwztLGKBAaOI1+VbH4GJZViVV6p0
PAfaIN/0kqgD6yBbPl3SyqxX4q+lfatpiKKFUR015BTz7aYAsXCuSWitmp3NBaEh4heav84/leIf
6rq8OdTzZ4mOusbjtUR/9r+wxuqZnEq6U0bBNrJFhUsQZAAIoY0BnML0rOlfIgPaPrNdMSef7TST
M5x0gWgDcI5Rc7RWcDhYsBRqGXBDkybRqP3CJob+xWzdEQGyCZQH/zd9wsGIfnWMfxqRZN3ijhIS
GOdkq4vXR9OemNonScckn5X7ipuiLxzCC1pmjpPXks7Tag7nBDYeTImRhseHZSwDTa+JueupP4nq
o4jbVarnhD+mQWJediKxOJhsaVMww7DZX8/GKvMl1m8pDrqz451j8Iz7v2EQiDlANd+cGCCrmm2R
+e67BOqzmf1WqbTpq/Z3kAz4gzIagKnpEfFhIC8K5bbOrIn2iGnG4hhQwyK+9AicfQWflMiwyQfe
tLed6NVRESAZVnphnw9TAIwNHI0EH0g1WVtS5dyCcQFln6sl9G62TyJaPF/7UIBYftFrZHk4Ecby
aVHvObDKVk49uNW4/mFNDuY+7rSN3PYXi0qSLcRbZVAUsBMt42RXyGdbhuj40huXaDwylXpSaYul
hbia5d/ERmrQpWNWfYwKVgi0gbiyCiN562bO9hpkm1k/G+NdSiXPRgcJd9DtE2tvommEWkbb5Arj
XcZJgBAFjtFTQZPGrEWvtoX5DhDcCnEjt27JpLOsPnrprUMvoiSdZ0kLYhr8g9B7I0Ko5PUt476I
7nX8MOR32Xxuw9MoIuaVpxmKc49tr2YL5qbA+5R5T71qWuzvmA7r30Sl7tYVB4RMFngvRT2zFMh2
3ej4asa7SxBOge/VIIgn11+GJdCdW0X0EZRRpJHVTsXBPerfSjNhfj3pKWyggDibo7N8CBytSJC8
sJrcBIj1QAPOwLM0TjNSx+TVsne5crerd0Cmhml6AtajaW/T8G7yABrpblF85DqMIRB12Mo7iZjM
LtCXsFfdr/rDVeQrou04wcMlBes1cU4mC3XcLM6Qu9PgM3YzUl9D0Kux8kww8/a3kOwlAyWpkx/i
hmgJryMwhidU4J8NheXjPzrUXKgwI9a7+ikHt0CyHjM7w1fS+eZUgwTpGdiYqXF52ZH9zhhBEKjA
+8M4MkywLqPLxVnrvC7aeJWBYiojQzqp3w9ttm8EhpX6XBUVffudTf0egP6lAGITV/JmSpYNMB8G
CvVTzP5TyZx/BYpMiwoY+CMDfMvV5yOLQLC7CjEJ/A4dxMyk9Q3S+xgVaO2jAVjV7TpisxbpIvRD
1LyI7jxhh8yDMi99W82/k5gHVeqr50nCkwXwj83uRkN8GeZaACX330wMDhFqpp/JWVAisLfQzTsj
YsVUOfRF9mdjk+gMcaWw20tE3LTY17nm2UYp25I9mWA6HuWHthb7sSNLRWIwtyZY63MPjbjBLzVt
+P/sevlHt2VXTkyQWBRB9fyzaPJtLMfHYidHpVsCU2KgNjacupX2FVlYgQF9LYXxpEsArlmz41GB
Fhxyvlik4ohwQZ6WqvjofiOpvgyzpzCm6D8mdr2m85SocACIWWSRMu/yBjPJa1hTL81uPzdnbZrA
wV3XZhmAzTacU48YH8Iht0shPglBRHaC6LkrPcka9xmxBFFfvNnyvBEKQZTbtBs5XsVTWw6XLgVZ
zdt6hPvHJK2QmfzJbofak4XpeyEh+NeMYJDhqOq/Y/28UGVbxXFZ1MBkqGPPB0mpvbE5R0BjhEQQ
FuYGdtdjKiNl7U457ibCC0IVeOxeCv2KpjCbtQNK1q2oz/jkOVFIm+oRRy3IAxJD3JGSuyNhUU3P
KC6TL4opgrFvXuGcHQxUYEqH0t96xSCZr2mVtLgqCgxDk661Iz30gaUWBVmoxtsMHlgpLjhTfnTJ
uVT1RIlYACYhSm+KNpoFxWvmYYXdQsUEXQQRW+hSHN/Yo8IFWJFAcaAlcKZafccM3yOHiBzIv4Gh
ZNy9y1QQEx4ntGJOvNel95LdTSt9i6ncqfKPCSI4F8Q2MJFo6+NYP+Dk83JT5uvhXiTmQWVRjLc2
mAV4dCbuo82ZyfwyERvHUv1yJb+Dyi75Y/GSgsiY/UZH7Db022LCct3GO9KpXlI9vCX9cagXX41+
OIGQgOO5EMgAF7oqk8o7556RDoau7wr4OcN47bkk5HvZWjvefdn+likGi/69ax+VwW+X77L2NcYc
n1B/piFWniZ6CVH/5mhwkUh4mSEQjw9/5cpGEDElFDxfqlsETzmQ8TbXYaJ6Dn25WdfMW0fSFky3
0bBaiQ8cnLG6byOFq0ja4VmaasakiL31+m2OH0tEOFBELxLTFxYXIsT4KzSv4WcGu3keetQIC7J6
e9/RwSTY2hINY2N2wzjHz5N7IQbKceSbEhN5keQmKc5tMtw5fe3V3VjONOpXqaI9VaQA2KmHlsqS
+mMRo+UtaN0N7S3kq0YHWpZftnW1gfk1aBjK6jyxFnTyR9d8dOridiZP9vQu0n2HoqomCo5lA59m
/kVGjrHA4ASxtuuda6ftlvTkteeialG4u7updWeBtFmIJwNmGivZjeyAnMKOlcydX4Md7me2fThI
CXDEoreQ9KNu1+STUKr8FJU5rT6tFCACu3rO7DqoWzMIsevLmnxECPnCLQE+TmJPPKP7SnZi0Lws
CzdDw7Qlbjclfqx1dYWpxKUPRc97tAbjmoDfVlD/2Ma0LXjBK06gBdLdIqmExOh77Gpb0CsHBIY7
OaTsqrMHBqR7QjwgnN7NtIxuMzvwYBj8QsqKSc6K2/6JeFUvyXFj8LbVKhNME1srr301/siUu1wu
6Iu6cAei3u0R/6QL5oJM2UIw3o2Fc5Wdf0aanGPCEiIhbWsDpnhLiavBLeCGn/WC3lOGLCu7Be5C
LU1AS4XYEWe3iex7anE2JmBZwjTAMn7AnbozcVtvLORX5yVkG6yUqFoou8wkfR9NixGHRbfQzCRi
sK6Knno7B0+YZ78N+NlyAHQ4JsdMnV4XhFWZVZK12ZxVzJbFkAf6oH1KKYaf8tEay0ue/7ZlhFhL
vE2CTGJFO0XYwxstfZbj6CxEt+sN5y+anLeYHW1by/wm6/VxgafmRdmtKzguDfmH/clvr4yubSre
MAtC/uo9TH14RQ3SwwYZwKOskBc663TUpmjrFmDf1hK02eChwHBtvXgex+FU9c2jnVvGTodMB26M
ZMABmWWYPsB5SRqhtpR7m7lSXM33mEkameiBZcnXgXDQhcK1k0fmvtoNW00Ag40R9ntdXEaTtb+z
58BG7zQrHsBy3xTC0ymbOU++soTPyMELOu4XmME5izFjYq7XNZ50Zg8pn8OmRMnHcjvY+jFTVlvh
URHOiM1JpUYGdCd9xdiieK+sjwVJe69+UgHlJC9Yxc+M4DZPJTee8teewyRW0g8InRyCmErkyHpK
gMuZ/C9T9Q25EAOO395gZWzlNJIJvZhh7oflAVDv/4ZnnjAfKtkpDj30vr8RX70Y5I3BJYa9HYAI
tbVlpEGL0aqCo1KVCij57zF/mYg2G83GV7G0idBEskjwgM5GyzaP01yd2yp308bES4jjtmr3S9cB
y9QBVRKeMfWPEf9YKYcnsdSewiyVO+kAeti1WuZrdXxRGWnYhfTLKPNhZK+p85M0r6kE3jQ0yDeD
f60Iat3O1ZfzXBsY2XqQRRDpdPmz1rjPMrTqhoJ7gLd9gfNpMD4oEWdYc+tWVuk3FjkqTrrlBnHF
QmhgNh6SRN1nPdY6cUXMsNPj1zW4g6RJvtqE+izzECSdkxxB+UDMTPueyCAFhonwtx5uwzr8iQ5S
MnhN5qDjUa9R1mxVRvMrhygc6YxmcBWYhFVpL2yqh0HbGwmL2DwGdOXQUVOh6UlH2g2lAE0/gF9D
oWwqbd/kppNITCRA7g84Pi9Z7eW5SYzJkmAd32cDEnfChZoq8owIkwygtOOQG1jlM8+pNfibkY9g
phsMqBfMbMmqnoork69bFvb4BawXM18PIXae/I0NArbO2BvM9VTHDJRF/pDDlTJjsAEE0iL1dPkp
Wr6Mj9BLaJmLQbnKRr6Xh+E3Wzr4RuNXhq+PahqWUTwha5gKyMKZlplP4zB/QxO8OtNwEnzKTbHk
iDcwfq4KeQp6aVm5EcBwisLwW6ud+RKy/AVFXHcu5zk8x031autEdyu6R9o3V33R3HNIWAQe9f8G
DQAD2XQcEWWIVC/TXuY4+sH49pDi7BcayIMxxO+0xNTeCqdnI0DEJMTOeVZD/ZrWypcYJtoCjeVQ
NYvB0xqBe1ksHSjzzAiAqz3PILFDfuq6HZBEG21N517lgWNgP0imsxmnHd4Q6UfTsgtBN0mwJBPL
rfBW0L24HV/sRuhVjcEjgreS6a+q4PCdBeZVwJ5K4MykPRiralorQ3Jy+DcTCU2+o+IMGIw4IJpO
/aszTG1RrqFeGcXJwlbP3NLC0iGb0masFAd9en2XmVivU6GLCqFtA2mSR8UwPqJkDuwsvAxl7kdL
te9beRurnL6l+mJTUiqlFqiTdcLWb7mKAsjGzNCK67dWY3xPJteTLpq/SgZKHqmPCMYrfvoYvjS+
UUOW9nFbvnQUvU+FBjcCw54mxJucZtB7svlVk5PXotVNtxxMrnLYhAn0hkwZnjGLQjft0TFaQbmG
jGdWdDZs1EWOBdyWhWklsxM0ComhuIXjIzuMJNsmsziY7bhnYbMFaV0FabG8JRX2cLD3WN8sd4yk
DXpD37bHm8gZPYY1+mPj0xbNBUOZp6XORZ4YGk0IQsCph9n0gSLlUFcdExjEvIwktdgixK19kI9w
zPv2aig0pJguMaHL1kGdFpaOqj+Rnt2uXCmOOOYhr4KRO86XW6X34BJkZdu05lbobBuYUXCfNTXf
8FDc7Si6jglSk1a1n6su/4oTBscdiUwDI4B4+WMX8k9vyFcWg9tr9dtoEHsVa8zSMuNeact9nliV
AdwgjcLMDlLIiUMyrmNqCvVX+EY+2VVTZobS2dksiseYx0fRR58rW0kT06Fl/EnYxi6qltrXhsEP
VUYBDdveUvY6MsS0RDnVavTH3BUe17QzZH3XIR3FC1q4YtLqp66npCgodOJBYhQonzLF5hRSt8Bl
sC6gPau5X0m8bVt7l7KpLaRpD9Jq28adC0AFYWBPjcoWAQnTQZLgAeTma2OzfFAzTE1rG1PTxBWz
dZ7VjNYrCTroAkQIEr5hsqYtd+Gs7Eno8O06h7YOOcmB58jyh62PnN0WNfTLGiTG+N0kZNWJLZoE
b6rx/HH7EUL4lNv5BuzD2FL7okZkfnFEah4QlbSrbPVsGv0L8KfdNBZX0p1dgyozGgp/UKRL3vwm
yMtGAxU43pxg5QvHYXm15/zMybRVk+F5kkFusI6RKusxZNK2re7W8m5gFpGHF1mWfMII/tnSmlNo
3YR6gVh8ijSIBGP6LNj0iRR3JS0BIvzNMlvXRsu82Cyg6xEUaSJ7WFAIpXa9t+YZ6W+1cZzDirEi
LNrF9+P2FmYD6sDSSQJVsigMiYJoBu53HRmfeYiSL3Ud00nNXsM8hginc77KmeyiHt4ay4c41jxr
psDiZSxhHaYOOzOHz8OwRL8tEX0Sm73KeZNZD7fMDBhC8zwTQC7r+z4Mj6WtEfQFGoVbdDDrQFax
N4S/xeD4U677jSYFJDZtibPwSgu3tq4yNMKn7jAHz5jcrb1RxS1Jvc+P9qfV1WcuocMaZhsJ7lG2
iBXBIwgwKlyybRQym85mXuz6j9px1yqvalFuyax46kzED7HX5NmhBfQuZ59Z+ag7ZSPN+oc2HWac
mBHGJ4NM9gzVP5lIm1JQQjcMItEWcbX4oOtw1LwkEMNL9LKJTLQ9q5e+w5aQAg2pNPpAxsbgGGsV
WFfeDjcVcZWswD/Pp70zx7gnpo0iFXRtLUICBM8QnGztYBcfNhN1sn+YgJYe6IUovypLHsi0ddqK
K1uDQ3LBnKSiRoOCWMHGmKhyy071V6lNKzjA8VDMkFf6b3N8VZj1DuZ9HTUNNiGOJMNFhnMgXmOr
ydJmceLnlrq/wkYSEfcVDt+N8pwJw+2Q7hnLN4mUm0hWflQy65/ShZEh27UmZLPcgxkxC3dWoi8l
i2+KIbwySQ/J0hyLBVrexF3fhrvSKTw7wumd/CG5SkV9Ncf2W4oIkRIO1UDKKhefCqMp0iKebZt4
Y/xa+AR3dq0FI8q9ybrr4IYAGJDSYSFJn/wQxZZD3A8yet/iLbYyuEP15xC/FTbZOcxXFES9KoyI
eK1a5hUpwBh8pETV8eeBxUEFcJB0eR/FGL5HjtV5/scR5nKDH/BBH2RW1MNyjrR3R/Yk8QbxlFUf
/Fo58qfOejTp9FmaFsmVNYZr7aHM5h+n4x6MMgQH+SgKiEpsrNTiqog/E71KRCsDJRN/9aptcLqj
g3HBmu8ylVa1/qxVtS3n0EMC6uXGC3FLG3FrpIjMrWPBMNzk5eprALcQ5BDRqcrrJJWPsJW/lL7B
SI0HBi0l/9IBn6isvJVQLMTgAPjgywKas53U9k9I6jcUjTmdWE3FDFMJb+CwYKqWZiQ3LfsOzzTz
mFw6W2tcLCJlgTasYfjYSbhROK8LGUlVl2+XZd34TM8luPpZgwTCZrzHoZ1qxVFGdmYjkhqbFgtS
6xJpiW5YIbgWzgwk/b9Ud1CFN3ubXQhPes8jWBAwPWBwItiGR/2RLfiC+WkTltyiSVYX0IMoG15L
ptu49oj5Js6yAeeQByN0Akd/7fIbRnghjtSGNopl6bmOtkl/SNH7ArBYnG1Gl4MGlvj3Zj7WiO6i
1OvlLaPLrt9xUQs4HWcT9orzrjav5vJejIjq0O4u+nuh/RqsRuy9aVysSvGYlnB+JfmmZxaK70to
F4iQiwS1C8DXp4LnzvSxkbIkBEUCOFvhZrfgAOS8fkgAUNRQznVrSNfkt5yKGh5C46uY33OmJ90v
XJolDZgDKJdsOGgjcSUe79KKoe++dRjtADFZ3c30hOb8CkeA4IH7YgC4gmKbP4c6djZqzaBgW5eY
cSCixzRSgsRHC4CXAfH7bmtfU4rCwVWcE1K/bWf9Q+mAAVeFkFY4wy5SF8Oz8ne7fO25MEme8hJw
ZGzQDGwAUxBFz1oRDNKe4TkB4F6V1jSDgQ4bcLRn0qReqLw2eoxkTkIbw4r7n9RezeSvmq6NAeYS
GBuQuFMzPOnFU5PDIH2qux8JS3v3ZhaBJR8pC4vl285XHSXsJWghI1l0B1EyuKxfCLpPiysKgVTC
xiIeokaU7JXGT5LQEx0MkC6EviHdy4LkDQKKbcNzWuVCzTNU/dbYETiT264++mrzQfcqQ3IMGwiL
YD1IiG6rB4QFq7pZUgpAm75lB8UUFALirAKVGhAxCO9eicFx+rMUb7rU9FRWc8oh5Sj30v5cxeyW
dZxb9r/vOWpQWXhq5Q/2OVcf/Zo7+QrbZcHMgwhnEUcYjHXxKa8xGbOXsOFXoW9jmYhoEuBky1j2
gzyxj8UY7UzpMhZ+pWBkifQLY1Tumk0IwPuJ6KXcuQwTlGYSDzF4EtaVUFkFpflv0skyjCC2VfuY
KUXOH+qZDUksdNLe2DhaRAw1+4mrMr0jDuq73RDfCfXg1cKU136Vwh0xUo7B0OBpg4UBcH08m9Ur
hn2uywrlMiaKiBU/MbwosXl7ekb27/VbSVaPwcn6TZODfeo0oy4JUd9pxL3jZmXq8tJlF54UC0eN
o50ZOqc1ALQ1E8XPaXQM6jYBxw+rbEUKEQP02FPbZ7l4U/l0WXzNqt8B6AHVhnQxaijxyFjiwo/V
XSp2fXcV0wV/3h5PV6MHLFJGLvF4RMD/A+kzsbYaqGKo/cygDzjAXqDTq6vhcRLPGj+6Q/Gfdau7
Fj9nQiYBUqoC6AoUPZnvKsVD5WrfYIWkaA9hR1lOk/0qjaQ/uCiM4rOEAiyHbs6Lg2u2IRBugE6z
FZJNBuWxm68a0y+FnqHNlsckeeF6rGF7rosjPkhkmIGBZ8QZ3PEzWn4ISkniP1YntjR6Mt4KUhbx
nUfkBV3mblsw5YWgvj5ZqAVcsZ579cNB29Yq1IXqX6dGbjwjbkMzElHryxNbhxc8BuP8T5PeBEqa
Sv/Vlh1SjjbxS8srCSifbdemCuuiozLsIMRkqAGJuNV4QDL7okTPSnUvMEP1YJvm77Q8tOoBEB7N
whHYYm19z0zbLV7o+J4LHxcrf3tsnm3nEeW+hAGTMan4y3j/SQwb7g78U3lrstAeDgVyKAotRzsh
ou4ssaI8oPLDfKBUQjE7H2frkZB7rnAS+uUIbgKmyL40PvPuw6r9MTpn6Yeh+UlIww1j7o6BDP9h
W3zOPJl6wH+qFpdUyWuIy97exSWLlsLN9H0aH0bcd5K+nZArLMo7BIbeYZELkokEHHsH5t0aMFgz
U5PV2ZdW5SvJiSoGIvRRy6OEXtjL3zJmwO55No5krBMuOs8/Iv7qyTXg7oRcUDnBrG4QnsWC6hyf
JhEGqxv9H/NwM99gGq7olSglOf+Ms43VgrwUmv77mDw3w5aUQD2lK2KMwbSKJEGL42/JL4y0xuUw
6G68rpS/075nlLpZPqYGfdmWlzMaN4XmMbKCp4rI2oxYlCMNHKRzET2K+r2OmSuzrRmL5YStvelw
1TIz5IB2on+x+iU7L2UO3GC9jZ4z9qTOq6O9LBAqLW+FPUkxbMzEz4tbu7xHLKUsaTyoSexG6XXN
Hkoqrpvxq6M1i9ws383p0Yy2dh6A4vfH4R0rLYrpjxzyvPyTaJ9F8x9H57XbOLJF0S8iwFBMr5JI
5WzJll8Iu20z58yvn8UBLnAHg55ut0RWnbD32ug56NRq/70pXviTMZZAT08yJrvofpzB36r1evA/
5PpdUsOdpcpLnH88djYL/0F7xMg4K8HfouMDyd+CHxbk9S0a+p3V4fUcF3V3SPNvSqCVrn9N8Ydg
sYq4KP0XBd6KUQlwz3MF2lAFC17CGYG07unnwVBdNokG9HCkos1bAOFGGWa/28vvXnrXOcM0rJoE
h1jA6ASZt479AKxSM71lHFx4MoErcioTo1SivmI32BO8ZlJAqI4P0j9Hy2nSRFUZ+kQdOPsJyteE
biXJN/0tMdQza4tcOme6Kymor7SHEY4LUxzZWGgfpvwv4jlMcONlGkAh1LdAmB+B5WCLXVjSt4kE
CPyLGr0Z6aaOt21ysaOH8M54iVBmJOB/lIdRr6xmj9LcZiXUcVxyKLLflxEuOT4nbwh9qdLdzL61
LaAb7U/hq2GgAzR0r9Z3Galjpt+BN6K3XU+DvSj7QSwa/Y8PL4jOgswjYTjECVBRvfhzw0NL1iTi
H9s7eenVsx+ydm30raKceuNSFe9pD9PX9dMPMR0ryPgqQebkhvgch3AX0DLQoBf5QQLdUBEgQGqw
zOW8UcdVYT6y4qVQdPq2vLKAW0rMG9keq8Q2I0NpuIPBaC0Cc9c1pJJX26j5k7qvwb8Cs0BctQLn
Dau/hbXjdLqD2ifGKok/i5DfJX/MmFxF6Mj2IdTfRUsiEknmIaUSUZvo0v5qlsHAv3ic0F+VfIvV
VqKSzmvzFI8McyHo5Utpjq3qHrJ0Zf9jZ+dZ5Oox1p4XDtcM1lko60fNEuCWMQKtI4US7FdGvJd8
tiYAKPZy07fSf9lsvgNdWxvN3ireDUYoskNEXomxjAaMghB/HiMYAW4zGkBGSusMO06OKwcrSoXw
Ojp7EQnbrKCh1wCWEuuAW2Ni1nxvgg/1HeaIMNhUkHahq5A2sUG+FTU7+eZ3Su/gKZpkVyGNY94T
kNISweUvcAL/jNG6b46W8a1zKdWXfvxmob4Mxg8xbi3PSWzKUO4JVqjS+AwDVjk0nMteAtzBWMmC
Nkau4MZUt+2wl1HoR9oeFYI9/GUQDRDW10RNsEbzJPkYkqrBpBoR2YpeByztaEMc2ZTM/UO26gq6
e/SYfnWSEDSPMrawcdlqT9RkYbCZ8ykG5tM5Ad75vOOpCnoDLK79ZlRcz3j4yiulf0VD0aK/6eO/
tPqesH8qJigaUCIseZkjtxIg445J01EUFwWEcmBQLfBYTMxNVo36MwCJ1FOQNdFnz1ylVNclpxMc
ZR0ob7SJyjerxRJW7JWCW7OnghFbk/Opf8dBMBKLNb0zFoCtuuPZY+WZadeAaV25McpPAxqfzZwX
pNBLUTCvzP8E/CTeNNEulHkxMoZFxboqv+KIhKfTKNypx87evfAnzNIyfKwO7GCfNKi6ORB5wWR7
WJaAvzyq+CaDXfqTo9Nvo0PL9LNyEWksRh6DGmhgHJ9y7y+i7lPixDWFaxYXDV0U6GyODYP/WHd6
n7MdijY2QHbo700EdvRB7urYIqfVnlb2UmlqkesF5Zup/KnFpbYhwReLOao6L3G2LGtk5Oq7x7wD
GwIbPtJd0qtBnovNP7HQzfhtilMPgngGdKFPnvBpcoa+iJsWYb5idRnKsCUxNBQclkk4LhOQ46Qh
VOYms54kyDMvNPjow+qhDf9S8JLmN3oCDFhX6wXPzPDdMjlV069fUgkQOG8tw+wzQdBaNE8/4Prm
p6Dpt6ee+tFfSVzhKyW41x3zDQwvbncreAKqVYkApNUxQ+58HRlDCJ1uZdR/oibna6uoHzV+Yt1G
QVifMnM1nLAlLmf1pgKHH3qmz1UPOKzV9wNHo0eLwMjCT/cheIWp/1Em8qNX0niIyDaiw4F7CTe/
D3+jgEf2L8/+FUhYyOfaxuLXmj6DfzrqCFXaJtonNi5XTyNCjNY9X1s1P9bvyD0t6SYVeHtNbhSW
yM096j47xETCRt2FXfo4jmfSsghT1vEkmR75bq6M1Bm2MseKIv+xOkmkoyftSokgxDttSMeWuppO
bYTjLCESHaavHmzasljbEdmxUEgMfB10B4ryaxADxq/BoMbuGtXu2cCahqnZGteGjx/sqTGEzkzh
GBz3/FGco6DW7OkzwZZVFT8i2HfKoW+9lUxVEiarEF9yGnRHUsll/kJxvI/B6U1HCHttv7eLi+zv
PZYZ3lO/oZxr+g9DYt72SKDS6aObBTRdbGm/BIooC2mcQQBVE9/LH8LnYFgE3U+Oj5B5DwzAo4/A
FVSq+qQfaYEmGBvLYy66hHeYdjMbZTHIn4rxGxU0wqxolnr3NIufSn/Toi30wKXR7gpeSxUs4F2f
TmDi7YgJ71FhJeAJypD5K9a4e+9m9xWFXwRtBNiCtc7VcxfJGRgiXnmWyObw7BP4BFs54Fh3FGtZ
mG6fHvVhyS65ZtCnb7nEJwO/CbQRhIAxhylPx5hv6Vfx/432qq1vujUuyuFz4n7i05M5qOMjoOga
dWzMMta40+IRtRIzWFc7xmo7UlldGI8o5xZ2QEDLFWEqE10j3U/hyZPeg/wldS6TNBHfgxSTVPbZ
Jawf7rKMznFNNAHASBPlaiVcT1wsceoUBypTmFzr8cZKrAvxkze/MeK6DvPlOPuaOCCjLiRSZUMl
rqunuD6Mza9SxJuK2x2012oiWDT/mg/AOMVMHzLQK5/5bE1nhKmV89CTxjb9NIPvQol3RvFtMWLF
2sb6iVIiNy8ZzQsmMAIV2ahzQSHFqFzJOpQt875N2h+jlpxwohzIbSOWEZVx+wV9AVXZNkp//y/a
Hor1FuAZFIyvVymmzJoz1+ZoMlBPg+Bqubi7nF49egoNI9NpJs73fD1BgKN2EczhGP9IA0dVdCTx
V0s3dn6ppXPHMU2kSsdBMx5UwoNJELB0jvudapAbtwv1HYmY/Q/knrb4nVSgMrDygG6gaYQRjhIB
BXD8HNlKBD/T+GMiCmgpJtPyoGoIUgeSmdh3tixSeWV5Ktd1fjHpMCP9x2dWLUfYBZ9jfInre59t
agU55MbTrpmNCgLTeK4tpAiSErdgjM4VjAP6n3zVDShNCVRsEDZgNaswWv62Pv7Wu+53/PSgCOYW
j6mGBOVKrmWCGfwjvJWQ8TsuMHvqjsqT7VLMy9fuZvwsChY6H9ypBopdlgpZ6orfeV+hWaE7AzW7
CS0QKJS32MAguRTxnkVCD6ac07n90OsjNPtg2pJkV1jPpN0BuUa9BKSqpFNOByjq2kK+4PziubAu
7Cnb5gCCaiQiS2tPnfRnaqfwKXk4arA5VchiWIVGgBQSVuZFzV1zgs9FUIKD+4zGyqq57hYzPtHS
gB4u8reaYXkThctYYZczd3hknKIwIPAILkqys6oNi1TcmQhU5l9Qq88ivefy7OrD3eA00ssYyA5a
BxZ9BsD4kYdmWhEIliEu4J6E7ib5CLd/S93xh71fByhxB+4ZRzHI+cD8ffdiCwcSTO0vod2LYT2y
J8AUKBhcY1dCOYVKUCaoIue9QJW0GI+R9UZkCTXEitRVUT5Q7xDsUSefOZYoeEI1oP7YnRI6ECDl
a81G1a3RIZxaWtaTH7tNdwURQjVzJEe24AXKbuzppEEHtk0bwk5accNgW/D6BOMhMD8j7SsQ7/X0
b5Budv+tFhvmuC1qbLaadgt8XJjsWTkjqk9FvQeNx4BpyRqAgR/CW7cu94au48KAVHcWbMn0cJfh
5MXooxMYbOFbNtW7zf47LLYMMEhdhRDDv/hHeSXPwQBolrHyr+NwJ0/avUUdqSgzxr1aYLBZqMo+
hWeT/OQYcmWXUltBO74z7ybCn16Mm+Cf3B3L5pSzAfTKXw3rb8eAlCZcZnusIRJe++LZewvK1lT8
8HGtW14nw/oHcyKasAD3BcrxK5cI1v1J2fftI2pxxfMFoOuDNNK86q+4uoTpaYjP2fQtEDdobLoK
7Cq7gOGKudfL62hjFuU2jtgJoXTp9jUaFUYfGhbDSyFulkVpVm1UfVfUjgdDpGGb22384tIF3x20
4HICbtl2DvSstQV+Pet/9HiDa6OzCOeWDxF6LHhgJHkxwYCHnYVvDQG+Sfonhn0pH4KET8t+leO2
CS309Hj6z3LxUeeFA4ADBb1scWNsQ965vN8Q6A5Z5RJH6wHRSKKAtyD8kx/BTk4SWEE6H7G1CFCm
HUtuo4J5Rj+Ln0jJUW9e5W7XTaQnpvuUKC+v4I07xGwo5G06kYPDdTSo11650M8V8SXExcUYfWnQ
QaknDS1C7JixRnRUv5TsN8zc2LSg4uVU4dzJkyNxJBYYO4gopGIKgISkzTPnlEGWmZZ/au8gTFPp
wEcO+bauHZn/b3D/RET7iGCJgrohcivl70aHQP55gSY4fqdoktnbev/f8g7vX6ux6VO4LrjF6nn6
X7Amq/Vrqq8a2doHw1cK76GDPJxTS7ao/GqU3Y9ueAPZ4dqkuwh5GesOsFSwhz9y963rb6l5NVCt
InujXmI2Vr0DrtTKCyuSbmajLdlHt6SSkrUxGeGKzPd1GjOoQGtRezAogyN+pk1MVLARpl9eddCT
ewJ6ijFzxflHtfhCu4KVPIREg4XMIqqOeqjeMO3uoExzXfh/Bs5LO8AN7TM+O5JUQ6yKOX3XDCsS
b690f+LHHM+K4RqqU6f4F/hUfmHfjoAsk3gdoTgerxR/GsMW8WZUhzrmaV8bHWv8s1FtFK3HMe00
mboFRELL6foRhj4k3HkVb2wYkfVUvaFJAlkwhtqKG3EgCTCquf6qEDctZ/m4jLKvJtrPhUiQUq/3
yiJTd330GWXriDaQ04f0m1E8CdPUZ6Xbjh+vpmzTxVZGBbclg7OGAqBZh+GDgCBdW9r6gf2Q131b
yQWAjW6CfYrusXVWiifLO4Sywjj3MvAu9GL0GHwFezu9VN1Nzcm6c1kfFYnmWN2FAbdm7fmIvfBm
6bcK0WuA8XVqdqZ8keRTx62P8IfdjcW0To3/9QpmCpRiKMf94tj7ELUjoKvt2ahPMUN2pT6H7XEE
8NUxaCCASp7PJIJbGaLNd+yiCbeMmQ2LagbBB+w6hRQy/aXqBUM3IB7sPar4XQGBGhv/WFSiFyOc
cEvgoYudgsUhsVVk4u5zC87Gs2mP+O3hWLGE+SgAaUOeWgidr/YqaRfbxJfGCCoXF6O76snVp0pQ
1bv4KPXH1H8RcqSSTEkPk9+C5G1ezHrYMsWP8Nde4wT5d6h4m0wHgFy8l8MzyG49aXnEHBo0kNum
vI8eT7hT2ATT9diRF1OAsYGgX5phltQS6mEUUP3FY6CdOVPLIhNtQbL1mL5a11jZS+OxtznQHrUQ
7gymrIBCJhT9P5HF2EVxk+w3kbVjozP3YvyPGv4QaXNuTe8oE7B+HJaeoHW2cjSQuVtTHpYCCuTf
PFZRxw17YSxPCZ8DZ0dyMftbpKxG+RKKc6EcQIVRzEVk+LJcSTXkjERDNMtIe6GK9rRV2QH4+U0t
N2XoS0nTogwXjHQKHn2leCefEyLrtg4OGbV1ALagqsOF8N4M3bGmZY0Gsg4/bE6dcbzq2Q/+dL13
J6RubEdR1KvFmbV/mQcIy59pTtzQ2qNG4nyuuTZm584pU77hM+C79FtIRMfuZ1LGhW1MO1GQTD77
fp/8m00NBaGG/GCgm8hQS+D3xv9uMckOX+hTeP4BdVreI7D3Ml8Qt0UAgyP6K+Yjire8in7T/JMP
lb1w5n82jOEgq1izlqAAUJge1N8xZyPLTYR2VEPXKbNsfhh0o57KtosVA64lJg87kzdMME27QhA1
R44rvFDSF09mPKxJKTHxGZcb27hJDCwrdV+Wa5mXrsazmqsbPHwx5seIwIx4HoUeJu+XQgSUNEOi
pZZvyhhN4wol9ihx+zF49gEktF250Xrap4dZ/NNqg0SBH5n5xsAoov/ibYNooYk/dg5lurcypA6I
NHhT9wyu7Ais6wvdCP0anNyMuV9OVMTOZh2CLy1WUWozXCU7huhu+WbyFwEYrNjntmU43ZHBxU3Y
Oewe1GdQN3vb/lSSx0w2SxRQv1a0HE9BcC7ot6XUZlZWglpunUo+h1W7GorfFsGAstLMbQQDeULJ
gKqQiOOlND0j4xkNF4guduVmYGTqZxNRPubXoGEIG+9CAYC1+JRZT2RkchhNc2iwG0b6oTJ3RRGy
VrpXMUm6Gg2LfDfZHUdPLXjDR23JLNlPtRSvTPlcTOinbkgD7ArH68XT3XbuM9QLVFEq3oMcvg0c
TZZB/zE4ohjX7AQt+GI5XRGyW1re99B8qkzjRsCJJA2MvWNG77J/srHclOVvRSoMnwBzAm8PW4D/
yrA4eGBYttSfDOHyJQT8TRjdAjxyafdhsp/xkLsYTwudIhJirJRcsDHFTvwp+Ve1PInyaQ3XeHQL
a9ufovRIAwMepA/difsp/8vQUuXxFi8jU84+XanTNW0oy1tHxr0DSjnesd5K6o36QHemGZvJWDf5
TQxOqtDsO4PGqqBm8IzMMu++UhQpfnYnJBVH+zUzzqypGFV2rDh22QAMd+UPV2gK6rAV7VvffqpA
yoMvNT55yUZjcu2Xj163mRZPSy4KRxf11hCXwXiTgUDI9lceY0q4xSnFxODoI+Nr/C5LQXIo5Vr1
N1LcFtYjKU4xqQ/DVht+Um8zG1P00Vgp4WYcfm18dyliUP4EvDb6KRvAnXE2k6uj4pOO/W+UF+Qv
DAYCozXlr2Qj+u5vWoLcncRJnD9avc2Cb1SwoXmL5/ZmDazAE6eBwpoPOIr+qu4bfVWcbec5p58e
B+AiTI0C0y0G+m/8pXhFu+ScWW9yf/X4bFNE/AIpvoOOle0OG55uSxwt/heP3Fr92LCai5gpV5Dv
McF/NrSmAbaHjtxaCRRIkFxCVP6QVUX+YUExTh0Qf1a/Rm3fRjfT32P7C4tvyfyns8RGMMiqX3Bc
1+E6IIM+XIpoo4r7OFE4NugH3kSI3ddtXwXRDeplQEPcoCyR55utJRXJ7f1rCUMbk5z2o8X4q1Cy
MgBHP0KD2Cb3Ojh2LUeIvZK9OzMMYZYEqN5S1DkF1i83DTc4HYf60jXeys5Oo6Fh2/9DC7Wu+wIV
V71shb2Bwb7qGPVP8c2aJer1p5i9Up9aOY9tSY+LGV97gjv8p2qfhQUY2uLnp5VlWbMYKcA1CpiY
Kirlp2lk+U5o7XDIKkIGGZa9/PjVU3KU4UUy2aIS9pgDDGTwGNA7F8qruqk+S+FnfU8i9MhkR/CS
0nNy+YnWleRDO3xKUr7hCqCYlzlUmjVNM4SRyvtVmSKZy0Y7GRPP96Yy4FG443c4bdSAEn/6hKci
sbfvh29hPALQSsQWkN+1sMyzJB2s4TmnpYzrsHMk3R1hcuMUEfcp3zMjHcWm5i+i/Qv7fx24kjkD
POn3vXil0VYZPzzYI7U4+gox3xcaIQmPVI8lCOWY9cwRUpbn2YSd/tWvMhuWFQowFlhqe9dQhxQ8
gjRdSehMxlEYp1HbxeZHSrBzvkHPjVxBezCj9TIo3iucGxSxgJsWJpryiffSmsNWnxlbUpPbfrKc
iefVyKBfsbOCfyKZGAuYCrzH1ZswGcJ9TQn4B+9PSw+yvhcIE7BDd6gIgweeMG14qto+S6hFeQQI
b6CZriqY3UedFyM2XGv+On+0/FDP87h6j4syCW4aNjCVwmWgwolZLI7+bSjvRaxTwH5Z6VnJibGd
x6zruN0hMcH8m8JHbv3doH0qPTzDdGV8y4iaYaw04znCvJgnH0H2HdlXPd+JD79Z2vAqmSDDZxM4
aRkHKClSckSGKp8nhWU1BAuQCb5xk5uZmoVOK+GCpjP21H3fBbsOlFzEWUsyjYIgcVbWz37Fxm9X
rbwZNVeCaJY/c/SWo7jqeAIiFP9q5qTZXsKdBbVBLNVvVd0otHGJd46R/2bSmb4xRaUtzaCyf2W7
Yuc9ZtQFiPhYNZxtEGQ9eaekpxII/gF/yfxsgmsyyUSBAdxExwViifyptk9da+yW/rSf5IPS/ZTS
jTjiUD3wsaLAbsc1jo9F9SXN+48O7SyDP0abLQ+ChWVND1dW+S/1HKOnwvF/pcHpxQ/D48RzdQAO
mkLPRYcTKP+K0l4YSG5aBhDiI1aXZcBc4ZFwRSA9dzEQKEeRAQR7jBoamuJpSu8diIXEv1n1BZsY
g0i9e4NPXPvP2DQZcNJAtJsBZYPSQ2nABefbK5/fGZngfAY6Ek7uTvsy63vW8qMnxy4+ggbrcY4n
3k4r/3B0GvK3Na4EUbo4vNTWVSRSuCePb/JnaM+gGrvu2YGlHey3gbJMUj9DtVgbyXXEaNegyg34
UQiKWMaMtpSZwDfLFdlj2hFunpXsr/Moc2T10XibmQ1lOmL6GJll1ugWW6rX/JANrq1j70jPKkwZ
cyOqHalnnOB7M94H4sTeCA/fd0mO2KSxJibmZVIudICGOObtsSc1O93FxUoyHB/vr7zHayjyz5pB
Zmw9Av1utX9AHQrzMuR35IkcBmV64EquIl5jZ6wony9tyX/DphW6D4G3sF9XdbnJgkPJe16n6SpQ
bwJtOYzB+SIqgs3Y3LPmjl4dSOehLLfNF9cq55CkfebN1Q/oahaJAoF5hTYkNW/dcGWIb02A62+p
euSK6l+GimrvHQTVsryzYmalwQoz5A7LycvgtCE0Abt5s0H0JAhkUW9dflc+0/jWtN2yec/YdMp8
qiSBvBSLu7Ul9lCOHYXMLo5jVPZheEdBlPP3ZZTDfhx9r3XX6c3mvIcaoXaMm1VFXZ5APcpsbY/1
jgf7ZRxke52V5xbZfOjfvXbrKavM3CdNcwFZtgqZGIU+PESYwoSAtei4VRbDa6zapWAgNbmzLn98
VqaP1PqGl1lOKHvcuHK4kIrWCR+d1d3hpq4YzWQT27XoBAIX7pzX/cJ9qCuSUUJ0gwRsaUdpuuot
cLH0JrfXAe6mt9eT7xjgSTL85volLrijGSVVroWABiAviaYVC9HuEgcvb/xokLBzIH2EwW8lEJla
e8B2BXHF9rAqC3stUfpJL0oEa74qsfhCTE0pXGQWO5SC+OlzJDaYYdl4p92b32+TZxCiiRUCQNkV
9RHNsYRkFn3YAPMVtU2lv49wOzqUvbb9O2S7iS2G5f308oeqjo4PHd5oXzTKYwFi00JeAh0qQIsh
GEIlIedqtJN0p3sYMEnxcQc7HEIMbYtkxeVeQLBD8aswzbfI3HX66Ztxvd79KCgqBsK3mbQeYmWX
GYeS8nDQH328H6XNwBekjpDBFDYgub7lmJn0+BpnjMGVJe8eqHiNv13QvPfE/TUNBa0JBeoutGPB
uqq6StMRnNGSphpjCadgFrgG6BZ4SmR9e7LT8RnMYmnhRKCK6+LII5exN2Tsk5u/KWUWUwTIRrXB
FdJ/1+Z5SE6CpK42Kji6Sc8BcKx+jSYMFMbvDYq59KgWC5PKa0QNizShXPOAi+iky1uf3p9gSppy
6AnlgplPbXwqjzD6h65bkp1IX8r+h1a9yuhXAEOWCaWd5gWg2jyLcmfDcy3eVG5kzP3NXgwXvmSI
CsI+zaSTnn09ceM0/CUjuJTpcPVTaLA69yqCEUDm9sao0XMiFtx0oLBgHsp7TydoDzUaXhTUUJz2
zBdmyQW6f86XgvcgGZAedE8sKqsqvsfG5BodSSFD81CNb4xs7qTjRgIL6y8lcRPooEXeLEYJIP+A
lI1fm6mC7T9/HPPyMPUQVecfJmIGspMupVUscxjWHeHopN60urwW6j2tPiKp2urNE292Fb68TOfO
Qm1qXjvz1YY4OJlJad19ZB6bUEa3nrKekAso0amt/0g2dGpEdSqFASrBwR83WiTQYgeXkvTyio/f
ZnAImjSolxKQigJhoqA8i/XPON22+aWqjj7WgxAysRZljwTrv435rlRcybsk6B+11AkpwG0YOyNR
3YlqMFea5c2MWsRzAK9OzOWyByhH3v0qaNSFgKvSdsQguiV7N5m0WHSkHSQkLGHu5P2NZKsFXzY0
OFaFbGzrQ0OoVlLfU+IlfE5FS3cH342Y2QIDXvSsG3E8wEsiQgf9isUeeooM9lgshjD+9cThAvWk
f9gQKbXtJhKqPMciSKFkghE1nGH0OHiblqJHR8GYRSMLyy7j9Sh+QsOg7FDRv6BbHN1qZFViTDhf
mLiscFZmbPnEGKJaxOGPdYoR6gBDwcADa1P9qJBIAa/zCB2xkTkR8q5seCc0ZjNFtyFkr8rFEaP/
wWCAuBrrmKovVQVbPnlowmzfYIOekZnthGYjwEzQt9bfigfvoKrjBeuKKNqmBKCMtlvPpvyHP/62
1hWDFe7Kq1dxDrK5hU0msqstvSTvK7UOcBaXw/jovGuivET5qoDm0R1Mpyw7BdGnql4L0it9XriK
W28cWEGyXKEcgVAwwscKOH+YGZZqypX7jmd6GSlvcnIXzecUfSj2sWaNNlpPGbUOK8+IVbdeeksf
xOdCZU6tcj4G3FsERrI/ZOQyTdYpHcp1wNQrrI+z/76QUXFVv3Fk3cdZJRsQy5iG/+yCmhE+YUZX
DS1hUSlnmfAZ69on7aLv5xsMrAd4zrg5B1axJ3PUDj4ixPKqhu5QIp4p4HegNujSaJMwM+zwiZEH
t0wZNKqo+wzsF4WuARaZv9D+KePptzvuGTV3Bkly2CuA6GYVbTRMMOlbSrEh0IELQ0Eu/q+rWJHV
jc+JrR3yvmRxW/41QOZMngowZVzUANW1EHxV6ZRttYHg7YQIFYeOoib0kGZu9OrYR4LQtviuVP8i
Yh0T0oiq6r1sfGKAbkSF6M2mH3ZeVpxDEePVsRYyy6lSo3ntRockasY5n/n8o88fRt06o21wF2Ts
wg0bxercVgFtCRlgqLtC1fkiGoCwTfeXatGp1pVfCTVT0P8vUFm2zC4l600zzmQXgKLhgoEXomsN
wtMBH3W7SlAjMDU1bGx0Ltde0OC+Y/ERAY1Swx+cEUA1qZkC9Olboe9VNgdIUj1x9cwPqzuIiOO2
X4s62ZcfKrXNxCI5x/TamPrSjz/N7n+zFlneEtieI5ndJRLCrtaAGJPUEkduSOXWS8HCo+mZAAPY
NabE/p7GXBCblGmaYbEvnIhAEhR/rDUPtTL3hldhXMLeZmcMGA+KXr+20dB06TIV//L8Z5JjnP8T
/EG3YrNcF9+oGU9S9BGgPpdeFiUd9VlluS0aX/SfoY+wiKXoVql4zPZFAw5I28kNuUnqUfa/ZPbV
BSoVecmQ7lJo+nnU02fGqo5GRGS7FvR9ghxvUggSjQ96IOZMhKWMJtDCtmPm/8xidNvhD8RMjDmi
QqDGOIa9/gyZ106SWHfyzjK0fZyZGK56KneNL3smgwENoCazKmiVw00x/hHRNiHvgWeP/6VuvjV0
NyTbsqrfAW3RGB0O/T1SZwTrotEYvumE+m58FncB3p8VLwEBP8E/c7xQIKvSe2RhJGIEYqGKSbpH
UUJ6kB95HAEao9aCkzunOzEB8NJD2r/Zaowxj9IcIYq6ynmaar4EJfwoLa4T4s77DKGsBSnUjZJv
xM9+e+uKqygB9/F3TpYWcgAscovGxAqPVluwMWceudIUMPur3v5AThBl2kpjI7r2vYclAQxUVzLn
t2R1LpztRcRwC4ZKwLKCIyu2VhkUqmAbK9tAN0AePwcP8RmETrZWrGN+BM96iR8hN2tXxyJJQid/
0gjAn8nfEN9tg+6z59O6o36t+KfS2wj5Io/7tNoNfym4PmuUliVykbmXZcum1BfyK1F/EH11yDM0
6JdpQtLBXs1DUnOiaYq6jYJhqGPwN4RMDZpT3P8IvQREjHFgb6qESCv8tP/ygr30zCxLqFh7t2Ko
JdIBRNwKfCRmKFM3Fz7mqUSeHNPq1rFCPUWOcApjEDVl7Yyg9T3sATNFpNM3yN9SpIG+nG9N9REi
3R+SfDX/LinDlLzBxxTdGwiB/rpsjmO7kyzmSdv0kUnvrf89ewz4X4mgS3Mqb5fCy6rBwkxvUugi
5fTZ/Wg8Ald8OlZxM0O0kzDNKyIdlXkFCFJLA3KlYuUYkSORw3fF3Hn0UKvk7D9GxtExHW/ml6cp
nhe6sEzrUXZRQ7kBlvsE7wFxdl8jTUDTtdvGTnCpM2tSGMYGyZZ3imxOnUllefHzdo3oMuHR8InX
2zPFHcV6zicAHkcqVQ9A54xpKdDcjOwO2SXcy463yeAYySUhQdE/0EAQ8jALkTGK+4R7dszbcTcS
wmqhyWSGOax0BvcNUM23tljDe9HjNbQmbCMjC5hiM6quqqHbeEq43O9qec7VZYG3JyNRxotimD13
rtB2QhXxzZ/T1dFLZvvqy+7AooUdML4XlBk2EdC19p3jIi2as9Fuq+zeoAkYfmtq7arkMqrfCXNb
0C0SPZDoc3rGv44J+1BN3BakdjT5MWGRX3Ngy+b/aNFRe03yua7ZU6hr1bcPdNNM6ARnxRSshQhX
ZTWt0avjbtAGCYXMU6UFiqP3MercvLr6CVskf1uQsRWznYXUm8reetCpHM6+imW/5yoZmOrgdW1u
MmtnQWYxH6DKBybI7WQznjIufhTd3wTetoYPjuOdiJxTNziNfi8R+TfW05Iryu9L7B+a8GhSB6qS
TYF9CLSz3Vx0k/WKvLez52Amq5FO2ihemgJhVSZxG3MrTsgyB62Y+O4MXRmSY6pdK+0vYC0hKc9i
Rtn3OxvLo55+iTZlBpch4D6S2Uz+daTRifEralKwiq+0ILQNJgPl0smSrwkJbdi3w/c83pBkxBQG
Ie9mjIodUzrFu+ToIRLsVJL5Y3NIjDSTVX2vWlcDK4wDBJA5ihuoYuAb3yLTbWt/lQXxPSfHTbkM
4TGYXogGQnueqDd6RTaZWPkmqaX2Rzteff1UUoXDkHenbAOLBTOTpuPQQ6o6K/Q8fOspwfLvEzOO
lhePmTpeap9s1diRjMZFvdlBIgiZgnv/cXQey7UaURT9IqrIDVPdnHWDwtOEUmxyhga+3gvPXGX7
BQTdJ+y9dk5xjHcLlZlhIvmAY23+GaBpYuXh3twY5S4K2c5Ludej51B9J6j+zdKkpIg3nsMGQXtr
OcgNLK2unL2cSAFm/jSbjy6+6CmF7xqn2a6PzlNw8+q7IA7CzVH9gAUtLgzMoCaj8KSdbVlxf0l7
niPBTEfi8RuZy5SYpODNVac+RzqEIMjxAYqhVI/tm/bu++7Sl/9iYjwrvhVbW6DTIp7NtbFtLioW
fjlbinCbib2AulsY5kFqLLAdGgu+7fjqGY8EZAMUnXWrTQQ9t+u0AdpVG8yQAUwiwBMMZg2r3lRx
zYrtx6MRwqX/JBAt8LNOWjyoPPAaVwlmBu4kNLcrQDsuGlX3nw2+Jxp2gbuvgrdhONiV9sv+/J43
OatoF589lwixDzq5qJKjgHC1resFnC/Qvwpk8Bp/aRO/tr4Lkx8j+texQhvEuOvUPq8VTWi/Jmxz
05vsJajlI3wXisFgSeJEkUHk7rLmI9YizE/+Mo2eS9+DNugIpOlMqAy333qmv5vf3vKjYTZAbDla
5ZLp2PSiezTeek9kdfY2sRs2k88OYU2JhSdDBWPn1BtIMdIAxVvp/3r9KR46toSY2IyQFY6/Qtz5
GTGGC4zw2FroyiQDvgDyb92fpnZEWQKQn4l4h7FCOuSXAaYJfG4qa2gOyv2/WyULkF5MBu5S0A92
ZGppeY24Hh9NMzSbCv2Ja+JT5+bt2fNSdiV2857DTMIfMOw8YtFMwwZLgKNj4I8xuU+pXW/K6dVl
zku5LB8TshifdCDDhHNNiYi8MWaOb5m44HjTUqvZI4BZisbdRhM8JMh2VSvQS8+zkZdoAtMdipV0
iBPF/232y1q/O0O4IqCQVv514PU3mQ72xMQRhta6vxAYgHVEpzwhED1mW5Pl6g8THOO0JriHQbYs
B3c9Fin2EzGupWt9ODhaUzZR3l0rmMmmG4XVNOPwSFDcBxI2Jk6fdmD+CN7YQvAfeXzaYkc7RnXO
2hXjSsBjxgy3EC1HUVO/a2jSaqzhXbAX3Rf3lkT8UmBgSHPS24T+GrH/AoqGq0KsJlLg0ZoH5Nhq
dnnNJ4tg6eoNZ202tt+VC9l/KKAZFNiTyBhEFJlEwVJrP0cd0IZtHSVfZ+7N6mG5SzloCiejM8T0
wCtbVWodtszn2VXEXOc9L01R4xGXu5YZumo/s+6Z4KALqeILIrGfBKZvH5mVU4/n3H2dIQu6f0zR
EagpwLTbLbwUoVubwHryCZewkXpIPzy7bDdE9c1/eO0Ka6dPH32BoZP5VJ2tW5Lp/GJ8wWjAWief
ScarCKFRYDCyxImc1P7Byw46+DK38jddGl2qnllbpn149Wg+9QBrxWfIelTixcwYYMXWwgJZq8WI
6vNinWBK9/utmx97FBVDtrPibunxKevTVqLbHouThnTEZ3hngnHO1XdJ5z6isTF6nN7AwbnM+bvb
q868wN5bTzUGX1IYBLTnOgV9XdxbOO/B/HgHfosEZbozIuAYO+Tj5xJBOjHmT7Gv72M9I0UmXuRm
tk8npitoRdFPFd0Lj2FH1h2MKy4T1AWWITdadiT0hvEaHPOymrDEzETObhmlxrGqw0s94v7BJtNB
6XTddmsopr9OTslbPxMQuTVnO6+Z3jIxbEsMIjaixoLFrdneXK5H36DZ7enuq7Akbkwjpf4vG9Px
qe76SxSShglDztd9WrgNzKKl32RLOouNZlEl0YkG7IuorfqO9VhIJem8BFgLg4ZTNPL6pVFZR/r/
RxIyrfcgO5w6yNQUUUsf8UPelQuLNlXDUpCRfTN2kGthurkWSNjWW2oWzHYMV0CXOvjWlqXtNDrf
jgPk1VKbzvS/FE1qwLsc28bfxG6Mu4Ntq73wTGfJzhzzzULHwl1YtAdW8h475WtIk2mw2G0zk5lF
v26x4qC8fOr7XwG/b6oonMMKWgRzfeleDBUvB2TfKUIdCM7r2ZnNHG9tScXuk/rB2LTZvivclRM/
BGN9jQTGdPxxIsi81vdYofv4dDxwNB3Eays++aiaNZG+DO7wb9ROCPsGE+2jl5LsBkGy3+R6+Uqi
CLJ2pXAy2vK7GJNDL/1ZH7vMy/LhikdbOJBxGsDYhYSEAeOnvfr1i/BOwiqQb334NXFYA55DCae7
9a5lq64OYu+AK7vhHrbQ2nWvDRorwlASWNfZixLiEEl/m1kNsgBOtWy8hJr/M1YR5DykyQOSmDrE
uXjvfMyaBXUvcCeCgU0HuaQ5W6nuRa8x23b2USu2Kg7YpKNsqEDHkfKAeRdlfotTL6LtsX9gtS6K
mNZ1FjVwPcKhtp2YDvfdtN4TplNm8tUJRu2x80u2LN2TAdiGZafE1Bc122QkS68NiWON6R8uBu99
1wFfwN1RyM8JMW8gu5ENTY2/HDRSWN7MHMuN5ixRjODnz/NvZuVDRVZk9lP73rcfzRIuAlsMtbRZ
JrIqYF/rrwqGayMWNtWgqMaB5nYaISOXTtT8rLcaal+Lj8diTFGo/JbOWZ8B5Ro5e716LTkqq54z
+MIaU2f9Flp3kPKVfywdKpf6xccdFNO9hAerQxhDGEBhM3/+F2MPt2RA/Ah9MNvvqJOsw06+mLfa
s75IoXr+Hauv2gapKp+zBDGwwgrMeT3HYhQjmOoOPAhBQAaTukGs4dzT7sd0vkA0qshbKdO6a/Ax
JgRUMLqXPdvaDL+ay70cZCA9g2g7sc0O5+UvL0bDz6wG6adH+kuAKaAzdajqCmGvvY2JHdMqcZyi
eA+vkFCx+eMm2xvs6yVrCP4IOCpjNPU2jj3pgzjjKvFlvzZmiS2iHPbs1m9jdU84Riu/Xk2F969P
hoxxlthQ+REEl7BkhdxJBJoLZxqNqu9ch5BhAYPfSaAK4mU0McoO4a1hu87/yHv5RfLULmrhgPNe
M5HFML/3IBDVLYBz/d2mL2zMpULt7VRkZ+ewc+41OSQNVsMSI1LV9nAvxVOZf00OrlbGu43l43Yj
Fa1s1i7eBZFB1/f2MQ5Eg/XQkFXrGk+0ntW70YlpWaOVxmK7NA/peA1ke2iIU85q/WRhz7CLdJE5
pyDNthER6ZD5Pqy+3WeeBQSjIxp1n8w5dM6t1E1WgehSGdCYffansVVMdI2bBxp6NicLHxq+s8pB
5IUcycQRoxg7Rom9VTLf1T36eWvcZEgmyYxZJdR7LpJG04s2ZQNZq64+xl68pe6ISOu7YAJpAK4V
gbmI239ZYZ1ih/Uzh1XqtzfiypcWW++uNll7TmeAbk8RA4pKh4WgivOsik8A7BUMHMDV3SB+EILz
8Bya5JZtYmssuUwJDbYOptetwQrUxfNgdnPmyM+cnTxQz9b6bYi7Z4OaJ58ERV27qX13Rxr3k51W
L22o6Cve8O6BXk1XgqqlqKqVYfe7keLEbwPIaa+z1EyjKvSIWzSp7npsa0kpd8odD7bubco+31Rz
1wOzjnKehBjyAzy+DnbkpBPHINbzRH+n20KVoq9jhIW6ih6RfJWZcXF8ZMDM9NqRhKVrihagoj7M
xlugE5ODhwqf687XwJ1xdo0caDGuvzwwX01stuwnoo7sT/ZlJlGwhPut86RYB//zQp0VRS8fer+x
SxQWAfG5U3GJGWzZ9crjEyu1zy57tt0YaDRbKvJNVQQYBGfgqJ+rhnFgnf0NybQuaZZaIzj4YbTx
0vyi6nxfAWfweNySA6IEc5TX7yhO6QbaGw8/RiNlI5rru+lmF8fepgTxInbXFFUaFDKvoVbM/XMr
g1MgkovovGU60LeRiFhhdmXbEyf1ZqisdUxiYWrGaxvRqp/oa9MQexmBUaMN1hkIGNwkmOCFbp6A
zRbNw6aQ8F/iCPto4CIhIsehpOmp+WP+sMzxzGih8OE3yLZYIS6GqrgonJoSIE8ekNbA1jCwWQ1Q
FAu2GzuX5UFZDmgF8e/TrutCJ66k2OTN3kPPmmKyKmFmObjdgXxAOd4EcGlcAY8lfwtpUKM64apn
VMT9lJfJwSOVStTyRCGJoi44R5hd7D5fhRH7Kk1ujVFsm7ZcldTlgPaR6za3NtBeaty3LVuBAQP0
xKhkzDiLg27Fol/1zEL0EM6csQrgp+i54htmK7uy+DdEgi2ElW5Dm7mKCvYlWUeuC6mJP5RrYyV7
dVvyG5B+8gwSg28E312JjtzDjGp/B9UH+YFB/GYwccilvvRBMeTApfxiS2W0iYLpzXfJtgoVd2e2
lFi9HeurBhQWss1X+iPLl4mOzg8+YW9XCzVRHAbu8+RojAiIpXGA/6DgmLUiYmTIlYPjsgAR+2rd
MXgNevmvJWkzydA1ZjWfAlJn2BAB8I8aYQVyg609IWRPKcXw69hxenBc/8eyv5KCqlpqd99yT8oY
NsoaMKcbq5HSfwi1h+YTStG2pzb468afLFq2XI6xnOsj4yB8DQbaR+O8xJO/kvqvcn81J7jp9Bfz
vL6p/ixXLSQyiSHVmcda+8qjz0nrFQi+pYXTRGdOkPFXNa2rCZd8yNgc004mHBHYeDV2uFDdgOx1
6OIa6MPs+7D+2BVQTaRJ9bSlGXq4oY8hDOsuU+LGT+nkg2XSAK3w1PQukDv1mEY7IzqNOGHKcNiE
GoPNyt4bVrsr0/DgsFcd6he7OXcDmx+dMWAQ2DiyWaNid3AhDeGxOuPA2xq6hnTDv8IKhLGNuZJS
HEXDNrP7o2R37CV4FiKMs6aHmSgnHyXYCbQeho5ktMv5n9JmVaf15zQOO8FkxeurjTuhSRMd1wVP
eyRXARACMPTj2Fevwkv3sTddpckMTUQ7Gxt4AYG515lXTtGhRzetj0StuiAZ3GQDh3kzDG/SGx8U
fUxI9VXiQ6u1kELYBRyIyMnRL6Q40L29D2tGx/wusWB2AdkZRQ1mcWAQJFGlspxFkGwmBtD75ja6
546eOSWlVw/yvwZq+lMRW1fJkq8juKRh0plO1SYv9ecEiUPnm0SifkfyhS35RmjYJSA7NlWN+nfe
PcCa6V1octah5r/WGqyj4MRYcx5aVi42Z4RC5KsGKCuhgaQ8OTdl9OCjP49T+OY5CfeE6eaLwXg1
mMqb1SvDpq0oAK8iiCrZUWWItbTqpyDwhzDnLeDe37HcwN9eh4j8wvYfnSDVq3yi0MdYhMz0okJK
bctFEZODMsJTi8sohXYfi0NhfFdyV3M38s4dnNF7GKSx18Chs4EnMEcZ0iUE03To/eGnTRjYY29L
yGYJyaQ0JKck+N6RusVzPtoy2hRshscCZ+vAYsl4muNwGsFthJ4vjKuffCC706XpSpt0PeI70BlS
9yH1CMePB0zOcP8U4yNtlKcALkIN6aCMjLtuzBRPWmqgcY59R5aLpzRZmGDm247uFC2Bgz441n8c
BF9S17FaVlg74K/a1vOg15t5Cpubbrch73Z2Y4Gtk7AvHkP7puOtjeABBePeqKh3dS77EnYLm81j
yJdaVc4rySAviDivQYs3x83mQzuCphcdaXSeRQwLj8Vfay0FhapGaA8rsidDZ25lMjLIGW4GobXR
NeM0cB5HI5hIJf6ifF7h8os5WCBs1s7AMv5JZgIDwr7aQd8OeWfU1kNW3Cqf+VI47mLWrz4m3izO
99JmM9fW7JqzRUs0WIPjQHOrXWaQzIfHdFT01qH4NnP1WnPcZJpJwWWjf7PEa1ohcKS+LhI5s15Y
gFUHS95yOCe57J/TyV55TfgugTp6RXoYsubWszHQx3Sn1bxtc/5DhV7GSl74Ze6N+Kym4RTWgoFQ
uQCwvyoUn2pL5BQ8PnMYV4rtvzkbhIT3Zoc0rkO5zwFFVCnyFMv/bVMnQrPaAdsRNyIIIzxtRpC9
1hw3RBEgKI+mo52A9eMZFlIn+Ctflco/dXjF9Kl/hBTe04hvKgH/UwLJK9Z8MjsxSHwL7bQhup6C
nem34epr3XptbSo4Q+I/SHkh3Aa9nFnrb3F9xWjmJ+6uVAV6dUrC1EgvpDg82+qrTF9VPx0qm/Ox
co6+pXP3fM1hLg5QvtJeGgOWP7DOeusfpmHcibICJucbK9UyVgqx7MveJysAnaLeQiXKzi2UBT/1
sT1QNlfV3cwRtOTRRidir0mQRnjMT9vuYAmXK0SSZNJRqNE0OChWgz5/lKO7dXUEvy4AosrZh9mr
HiBFmVNEiELohH8vwCVVasRDMC/6aiyITKRQcEnLWSfmSU3uq6zbbWNZ5z7yNhY7RycPF4Ze7isx
rO26PWRtgQwIiRkjy78qyA6q4j2cL0HV4B1O1zahVtbIQkS4a1XWryr5lNnX1AI3qYo1gG+OIbZM
eb+2JrnPdLWLkuk5KMuVj+6ZLRCT72RhT9i+cDZb09FiBhZ0YsXFjL4pg21EzKXx0fpkq/tLDzpp
pYuz2bAnSfRth1wlS09RwGUie/J7f3gpMPSQngfFeJhooaAzku7OHeycZQymEpJ7L52d8mEpsoQp
IIZUhkCbw9hwTEzOWHXz2PkrslnCKNqYZC1hlrDF3DXMLldY0/klC0tWIiwAQ9Js9ULhLvNPIGna
vrgGiAe5a+9j0y1Vjp3AkexGKH1rgEGT9pXRlZrIMG1ZHdPQ28Sx+y0Vmg292Rr2xIG48uL73IPE
evNOv8UaIWXZ1qEk+ShRxg2IvSdd7cuoRmL8K1sU+QKv5ixFaNG+GGV/yXTsKYZ+sYS3ceoSJ9ew
HxyQ+0lIEgTbb00Yp9oPdoElVk7f3DTDxTgHuYOJqhglhrSzSzL45G06A6zdv9zoV2nJYYpSMWVi
2BtYaoutbFDCUnI7Vf2VqY8aiXTufzqMtrtievgT621RbAiPI8U5TT8SbuQwGjHlDOEhVAxo4/bL
dcN7yfp9mbodFp+ABbxtqNmGlGCA1p1X0V+8Mj9JP1kM2V3MlnpMiV501Kt0n+EQ7tkAAUFgwsa3
phTno3ufSSc5nL8k3hbVezrFB9FebQgyUTKeMHtsKjwNvjtc0njC0okTANG4ZStM380iHij/ZrCA
8v6VSAasTj3GMTsIZd5NYrZ0Wb7aITOywV216IGeRh2eIFBXV6GGpLAMnGx2/E+3MJyAaWQ3Q1Ro
GctfrQpY9inmRPG30RSUf4qXruscsDnx8I7KjjQkyVyoiTyGHXYdEEMVbOKIICXSLAXwiqJMNjpa
lKk6V2N+tQwyrlCf5HH27JtwCMQpkRH4qiYj/i7RKEbsYxn9yFzQzSLqC9nSVE66ZoK3H3BI9gUg
l8p4CzOmmGMzq42BYEC8tZOMEAyk/MNPZzNNh1a30oNur48u059yk4wSQzwg8NY8VQ1+Ib9YBkqa
6Gio0ib/FOb9zUYCHHO0aXp7lp57LZPoLPRxbSbOVuUd92eHw0IQX3NxipcpeNZGyplBXFrPwPqP
iyArr3FhHcaw2Xm4tyY0xo2pPWuewCrJYJioS6vvLgnE6TqEye9P/m6UyBotwNbzzJnshUTDgkk3
pdXdSUJWjmZaIJA8iNFc1NkhGfRF3b/7abuRDlck9Dgl6kVLKmLEMcTvx5IJEXeYHmYjelXqkH3N
DfX5jPg2OLrkJumynaM5Z43LWknJW0/UORipKAMoSUaQM9AZznp1LvnYQs+rM5hEKzFMFHihs2iy
WUuOds6KGS+2mNk5wA25q/SfkdAIk71aGus7HwpKArAY/gzp3dauM8dtpfFLZiYmC/RnDvyLQADs
HUPQX+oaCk9ei6b7Q4S3bSLnJayihukCvRimXPSpCoUj1N7OLF69OdY7RqzZIaOK5z4Y91LrqwuV
H1oLzGWOz9nFY/1M6dOa2e2isddIDfvD1NpjHwQPrWh+OUouY+2cx7j4swWqoBxtpk6v6E4QpBL2
pgUZ8b3nmwx6TIaVHX1jxg0BShW0rZi4t73I4oPuvopZgN1k2B/NwD10SQlg18O5GFbhC4PkpSwk
3ixgwU/caU9diXEo+uiN93q8V+W06YOEPR1BqarYzdFN9JRPlhWuhRh/W1lz6lGqVnVFpCdUdCOn
OuY+6SGhQyJHA9PQA04RYTNxtjPK9FGLN9PijakpHixbAFSGjxRAZRJIRIaGhFpF56p5bMOj2rsl
GqA8M973nFUjbAeh5MFOrXNG4A6YJhs1O3/yCBBfL6t/Y2m+2j5x2LT7WiZ2aWuDIIFdGRjOJvO0
LQPMBTX21oFKFXv6RqMQZry3VqZ6xLk5r/dwMGDo4sTV0mYfxSMLDJdhU75sJfvMtL03LPjWIV9+
rtR65CiVSA/Gxj43APFbUXx2rdobLq125iyntDxlcPMslr+59hcUj4QoPMaz+LQx6Zg5Mb8TAh9i
j2i+GBji5rdRe2ot2EbcnHmMo7OMHx05Pk5RENaa75NQbb3qS1Hnd8206Pu7S21Dt4KzHOFbm9xK
/Ft4UgHRvHrF8F5MaIEUkefOna73X4GnLzLMjYU1WUtLpj0N3GPcPRKuJPe1NgMV6LD66ChbpGTx
LPxYKkCdgU0emNseG1nekljd3dy4aTnU4ckCSgLuUXcfQ6o+Hdlty3HrYY+sam1ZdtSADukbWvCv
bNzFxG7WY+CgK8yejKni0UCWMPKTbg2mDelPpHnEIs0+AT36IYj81o/4zzvDe1Fl/9HALXsKmxmQ
bhxgcdIqSbhGU27dEM7eRIwkXhtw9DmUKAZ6tdJywVd5uLf0jwqHdMoDzPDDFsYA823Cg1OVz42b
7A3SjUwRfEOAP7KIh/srbz7mkM7mp5mra2WJ58oiboVMIxNRNQqRKxfDwCSLiZaG8jXKLplT3Azm
evHYaEzKg41dFwcnJ+2zpD0skEYjM3E0/6O20Fbr+kNrjZNn4WBTsiXgKNpYaGImyz7bubeRYbxp
fKREyHUcRaUVmw8g/pCMYJMxsTkPOpPN3OVw6EJ2H3pEDQHzxmzqe1zZa0P3XoqKxqZNhnXdSWpE
G1UZWSuZ8+GjCMDb9RtRnhA/cnW70MVEO+J+hrmexYZDrYCERWqEvQcAquWcO9RF+py8DW2E2oj2
r2hfjEY+235/VzShDDRBL5qA4YYCGTvkNJ79pgHS1DK4oxe+ZAhB9CRkitkcfX7UpZZNT4NPIJ4n
C7rDdGO07cqlpm1i7crUgojAHrYwVsBRvRUNPTPG8J4GPzJ7IEuUfYnDodjGIT2LeqPX/KVDxSeE
wqwqGY5VEPNRyDN5ZEYv7NeKdUWK7zIdmh+zZ/dpkqNSTYshRUkuh6PJrlODX8zDoVnOdmM4rN3c
X+m2g8dQrELfI5gaWAWUWYN2BZH0coIAoHXm0sX7I6C82khVXMZdXSTuqk/7ZebNsWBoVUr/vbDA
BVJ2uE3D/qn+5IZ1F1no7Tqjor/AKR4Nfox/fUZS0xbPIO1G6vc+RbNbumeceITfBvjJCsAYf00H
Iyt/z9uSks061vZ4aEr3UDbTuczSa9YnmyCDO2bW9i6yHiEsIKtFCOsyuECCbrONXYy1iUBBmO6W
ychzE1qLYp4z+uWJhfdvWoLBFWC3iohkuGzqTig50dhn8bkKQajnBACkmseeCuFrwdm5mhr7Ljhn
w6BAVlniGcWSjOEuiyFUFaihY1EftLq99kVzJuhuXVJKAI2y3ssUuUQZd2zotWRR1B5+XBe+hrkq
+oo+1crvrmLaqsoLU7EzfheMAsZrbXY6miyOddHROxWxSy+ZfbaWW5Jx4bGv1au9o/VvxZh/+bFa
Trl7aK3oxoibmRJ4FhImgfvKNe73795nbd9WhDE2fIaYtfkHARHBEcW7WU572SW/ucwIM9MOCdp0
p3R5FaKr3SP951+yvGAi1TbB2hCMijJ5cCiJYg9ZYqWxgAgZvjf4EjkgiRkxobpNZAU3CQsnHUua
DClpPUqxAle2UQVfXZYf0fdva3IMpIUc1gx/9UQ9lybg30KbNkaCgtkf7UfomZ+9Az4zRs41UqaF
vUClSCUNanysmceQIyUm138aOiadOayY3OnipadPO2UpIqgxlTkNiwYfPjF+ngCrWtXmZzMoT+6Q
/SWiJ+sbfGwhy1VitgT7OdU6V8SLafE+I5aY66bYU6fiakD6YXi7nJ7Grf+laAObSV5qHb61gITF
fMtISa1P/YUt4keV6BuCfinwoT3bpHVXTf1gdbgyYXgTroQrKdSfM3aJk90tNQN5kOGeTZ36shix
lJjVjoeHiExbqdkZlXTNmvHSQU3mOYiQy1Cw1nl/MnXrXkQc+Fl+ChN/neX6X6Kh66lQA3kuIetm
I3GFl2sfmiGSG7yiBrs1ahTloSMSaFSZZpmI2NKrg7DsaWQfmgkWbUzzECDivZ+mxyAgBzZSw4iv
e+uJ6npAKGXE0UEI1lEJmz/dqBAUD/eobs+xfzfMdCf1/hBF9jd5YavCjQ+lzoVc6SezZfVtEWQl
0McBp5RlsBi88l/oh49KjqjSnGPis6cfWagTe4vmBEAB4nA7f8/E9JgfVaGAv+nFms8AeyzWHtZW
CaNLKQeMtvKvDgAtlFpx6bT+EmKy1HyuiNg6OVCc437axKFPB2Niegn/+gLctmlbFga/gZoNLU5Y
nAfNeTTssbSOZYmJs3DwII+goXgq0pRZt0ef1JvoESi0QK+Zh9HQN1aHYmgkAM7mJglb59qNCdcU
sJRBvxHS+5T3zpK9+dZNSWmjTn7KierMjQ5gOlUMCvK+M94CH4E++2Qiqn28driVIA1nbn3WHQYb
BWa3wKG/HajTMV0Tpdg6y7DEjDJG2bHRMUK3Duq8tscImc8C2CbcT554yWIC7bBozh4nRCq7BodP
rRvvlTE8OndWrhTBRvenVa/6D+Fq/N7hRojwnMLbRbdoLGtcXfB6blrH8r1x7XseVNt2gr9lyL3b
NdeJ5144qFIyYNChHSLR+PYc0FfReHcsj7rLzFnspS9dycjV9SnZ1CX1G07A/NrRq7mA4awgv3cy
fuhuuB+76SWbNBZR+G/K5J6BTShs4BesrtnCMFIGW6cDvCduDjsnAAasI0ruCCakwYUlgz6rvznY
/em61p6cqe7F1oudlaXSk0NotOkDzdM7/8OjB9E45MPO8SHAodIc1HfjvXFmvBtBdzc8BsQEhDjG
3Z7cRVTQhSvt1gFFGilNHbe+ejiY3Nx8d0f/OWTklhEKXtGloADYmfUVzCz2iXpl2S8J+BSuHjhV
rIvQBpqjdp4GxBQ9b0yZiZeI5ZGLNcW1q18kWm+hiPFtvjjKvOLS+bU4iYvozrb6XMXOzhng+kf/
nJTvEzlI4XDzVpCDbXU0MvQvUd4cDGs4EWKIu/TFNlI2nBH6ssTtjrGYY15QicuIPAHSy3ydYbuN
CLQYv6qADRDeVgtai4YpkA3w8zDyUgl3MRSvmtPgukvppcHFVeauN4Od1H4K+IBtW2xHFyi62TUU
q1AgpoafbgurrfdequJ9SHhEcnyNetTRTEkNQCxFSoIy5tLBZrBVhOSMENw0cot3E446P4NOBC8k
yQFhgIqedw3TvyhG7hG4v47BWZkDsEpABRIoCBjds3GD6Z813bDC456okdjp7lgkoMZb/4Th8Rwo
98PiWiiV+e5V+VMNx0F58cto2KS1f6u6eBESwLVqYWUiB2ZXZOT9RsPnJKKjMfU4kLCSWT4KiCQt
mJmm+8LQGFH5M11sVRKM5aUEgriEwwzxKdZBRmi1vtXcDtQiq4yIoNAhgAQ1UanCpb7ENWo0x4uu
SjZnRyIhNTqHdOSOaE528OxgULVszKg5RLhrhf09zcsW173g26A++6oG9yfx2stUzGNqFAZp6Ph0
RHidKuYpSn2PiJsnQcR5pNnX0qvZpo/LADKExZoExnTD7tXCG9RW0U9T5kgl+ZH73XgmdWM9IFdj
2r8bkV63EckJvCJ6672Bin/XanKx8IUVyDszx1/4PUjVvOG+yEb3OPVobducPX2bb1BP6ct6ZHUS
s4nOEXE/1VaR498AM51kEedhDvIGdrumfaVyRHroB1sxdls9ag++zsFsaqRHZ9Nw0YYU3FFDpZZ9
a56rH/OSjZmrMAMXOXrRRJIf2PsNmYMl1g29md5b3brVabMrOxy0JgVu3fxh2riFJWtWZu4EPflo
edK6J4ah8JGz9BssoXimUvPXHjGsjUL7qFHEUwK62dP8cnj0OSgekC0MwETynuGmYTE/4Ji8TXlD
bKA4IirBfxBGl3pGihkVGzBdne2+vFkdo3bGAqAd2oMaIIeozNxz29CnjIiolcueQZnJGeiYACAB
un3Kpi+tKC9m7t3KmMF8VfFnRv13jbPyaMp8a5eEW4vmajvhXiNL3WmT1wYkg8JKlBG1hjTA/+cw
Dasp2RulAfyK6JM9GzJw6rpYzXDek+03RzUYMN+sluceV9ABRr3cTSkidE0UyPKtU6Rnd19Wnz4q
eSV0TBEWnjowXC4AL+K0XIvs4DSiyTDSHzDEyyn58xp+pJq3B1B2G1T+yfTgmSCIbZxyOffxN0wk
a90JG7kZYD92SIy2uU98FhVR6uxiLu8n5X/aQJodSAU1Ji3hlD+ubbx3ybRnEnl1hnIj2/BRetPa
NwcSVTXmXbL3sKfJfZLqVEQaTnUQVYSJLIK4fThVc7ec7FIVQCipVlGlEFqMciyeiGLHFDCg9/C5
PhPT/oh7uaxS5x7XKJ9HKoURLFScKJR1KFMHg+w8j+xDA4uoZ1YPM/Jf/iPtTJbrRrIt+ytpOX6w
gjsccEdZvRrw9ux7SpzAKEpC3/f4+lrImqQoGWVZFYM0i4gM4QJweHPO3mtnEjq1qfxHZTtPRDz8
GCl1TK2BnAotQkcnIB6X3jzAMTP9eePap4mPP8zyy7BqrmhN7YyNz1Vb12NgNkbgPre7YxDDvUuY
v9lYY0nlGO2pL5kCdtLNhKMxyVdBTgHaxciN5k54MUS8BNu0AwExqMhjt4JjWkYX0k5vZile0oJ4
uFbsiT+ASLXiEMG4OpoqsIfMoBqaa7/HqAo+MBbJdtQ3Ah7iRP3HlWsQg93c9X55YMnfR5N3apzz
0XUFoJFMXXkCYlsR3RIdPW8Gsqq6ot/LKSNTi6omylQxo0FzUeCOU0OmxJzsZ8clgKbdTVl96aS0
vblNElqj2z6DZRk49g7zZ0qEF4xLOXFyCEcQ2ku/YrsIQcupMS8jGJjapvDJfmVGcD6X1qODwmcW
yWXTgi0uQsQWFnvBimxklxPgVs7Q+1JrOR8ace8my6kQJO/MArVNmzbEZLrvQ2+uu6Z/nAQI1raw
v8rW+WJyzoH1CgkfUZZ6JZ4vv02ZUisU31NcHtti2TclDVsZ58cAM+GUh2o/Nt6yzaPoqTMSxxvT
vITTEExPyZw9OS15IvTqmYSMtdJmmKXasj+5kfM6JpzJQP7exOzK92L09wsTkWcpdgEQnahLlLsS
f8FZK9JvZei9/6vKL5cvsUNmbLhYP0Pfe6xsv92VFtZSYjBPJpsuiOm7SuPlzdgBIpfFPJkcr3rX
ROfkqx4myKSsfJigJihnZaRfejO/Vkt4R43vkJEaWY/9MeKshrCyf4B0FIAxDbZ9UUyw6GEe2ZiW
S6e6V17+ZOUDK/o8vYpOZ8c1aX5oRhvV1XgKGybT0axn6wRpRzdR04JcTOeFUm6e5pgU7QrN3Eqv
K5ZNJYNdp8bHMk8wjyewIoaOvpMqMBRGuXPPnnjNmasecs+lb4ucqXUu4tG8DDMWxyBNxzVajbmt
Ew9N2/ECI1hiVVhceam5VtnobthQENUxjTQrZnwyoDVtmw6tHjhFJKsJtnbEfeQXzeVogIxz5ffR
obdbG+/ZG+hPipH9a8dJ/8zyy+ccBoU/QhRoJx6CbVnNXpDO6qcZYchj993KsWOPOGAA9ACyMX39
DZXIY2zPamvVExRHeW8N42uRVGjABOdtFUbHcEwpJhUXTYTsIkblvpBRmN/0Qf2uFFuYVOL89svx
qhXuVwbqN3a5LY2fGjQSP40jBa91MjMOBBfIYBVT/YOE8BirXl+7SOHxT2UWy38GDk0nAaqyGKiT
zDQE594e7PEmFxF79ymI6B1SRo9zcClFcSio9sZx+nMANWeR55X3PVkM5AYByrQrGkwa4rMhi/sq
LJ9Jfty5xj9vh28N1YuAwi122jhgtCSvQOzpNiU0KV9BzNyF5HL7BefXhanX4vTe9y1NnIJhEob7
osLCnJVXdj+/aRLQUl0BmO/p0934wr6e2nFv9+WNleBeQX8U8sL4cx78tru1a/cMUn7Vzpt2EHfz
PFx4eoQy/QY5a2uv0g2a2IvUbyrML4kPPlSY4geyBUaEt1uXtInzNhL5oUZLR+po961p6x9sinH4
OWSyDPjJdn0Mq7KN2uJ8qj3aowCZjN/XFxNuzttBIDBRLXgyakoIIICLN5U3n+suS+5rr64wEJdo
sjLyS8PbdAGPC86/q6jWEkrgER7br/COiQmmw7XiceCMbP/eLgI8wKX8mS/0vFLYHg1kFCBXeI7m
ewfJGUotWqs80suJ04y5rlbJ/Suzj50fcoAzzRdv3Pb1dbdci26Vn3CIcI8JwecpKqUNWL0hOejM
2kEy3STDA0j/iE66pJtSPy365LZfHHOqS2IX8nJnmmIblG9lCH/U2ksA2hNJUDo8ApvcijTfBS18
AH+LcHjECkzCT69vzXjXo1JoX3Fl0iuh63NWjc+YUilAxt0ePlrVX4G0ckoQ78eFdtwanbGy/xlD
CF6PEo8ArdOoeHBmGqioVNeUhOt8OHBox/ObogopwpcQGnbgoce+n9qd6eGgwe5ZAC3A8ykzPLPI
OONrNowZ533HvZqrtxhvVRT4HDd/WsAnCRSgHPQjxEs0DPkmQV/nOfENpU0+WU79zKaaPp/P8HXC
ZJM0tMktlomOb9fqrjNkfx6Ow5hrxtgEQKKgZqPoC3bzbaC3RTphd+k00IrLU+3zPKBPv0bOeWe9
0KknEswKLpw7jKNbutfU38lepXW/kfqQQzxVEVRgTIHhqQRpDgMnfpk97zg1CNHO5CuvR9QEIJtd
ieCSIxxa+IuJyrhiEaXFx0mrjG/W5n9dP1ckB0R0pukylkT2luwPCcsA9E6v7ZQVu1ihTmK/wsEb
dwuLzrAWnjcFKl87f4bpLPgWiCwzzdcoOmcY992BygnJZ+5wPg17ND9nDR206Mxir1RUP9Zn215U
xaUrVphWWX0tkpPT3bZQQnrsGzEVrk090R6pNrq4GrLbSEwbNFjiR0NBF/SBdG4IubD7b9OC5uO6
He9SZ6/kwQ1tEsoOHDLOxHfNId6jKCz0sWz2AzqeZO3yIFFOr3Vxj8/NByjIkTaC+1oQeNHyR7+k
6Bm6+Hzt02NeRT5buM91dz/XP6oUM8n0oyL1wHCw8Kn3EC3W8ArT6tQl15zMGmwJgY/wAJQ+6Mui
OFPUXzjvIDvJL5J5vBdwGMvYOvc4FOCQYRnEnHBh+EXLQ51dFD5SUo4MwINq7gM+gcYv7L1gpl/U
fWNgHDy32CCtXeWfrP7UdO99drO094tzgf0DeShfRcju7R7YE3EKOTU3q96KmTk4gD26wEzMHiUB
FKA+aCBSPcL4o4FbvGFuaKNndsRrHXw5jmoXh9upRPB9XLrDFLKTGVBnn42VfYZJhVMqevfDKsyi
65F5rA2MviKmrox8UW5lSy3/HgaEA718eAuSB09f5ELiV1THYkVmqAIXTL8zdC7b6yH5amXZYVmh
/KI/I6gDrYxs/2VrXWN5OX3n1lUFB6r2r5p1+FFP8bai/OnYd3F5b09f8UjmOFZRIgBjOzCpE/KR
Rm9pfaydJ+qCLhPJpBhLIALSW/5u62n8LyVCRw5wWDvSKzuGENtc5gH561ubtlLFSdkbzN5vUaPs
BApT680dgodcHnqXPwCL36wAXLPrwHVH4+ksnq9nmlIcw3ZthIhuAJdePeC33dY2DgxFEykma0qT
4Xhwp6+QSPYAAzYG91vosoHxOEveNu5dGe9C/5AAYVjknTOdBqoey5rU1j4FqGS7pWH9PHrW2vT4
ysIbpW+R2dcTfMHquVXPJQIv6zFPV5oEHodNbqqzOvQ4Bn+DhhYP+wTwp9ddeKwxK9GMWFn0Ds4R
wgf5NdLaSfhgEkgEZ8c5BrMCn98cu/I6li8x9QQJWybNrmmLoTA5txZYpvZNz4I89SRdqe3QvYML
Vd3FFF3RwE5LVEq7fkQAH9Oc2XSM0PwuQnfN8ij97810Gc3fW+cNZGqNNrek0pJOl1l5P44SZe0x
WZ2w03k9A9uLrqe+uQury2pcNiS6HdIEmD4sxuCqi1/C6LuPp2FKvoZ8VkxbA7AJu7rs5QHYwBA9
oedRN4l7S8qNz50DAfLLvcBfGPJ8GufFET9tdjLL1ne+cIRVULPlhT3dQJZEc5BP+znDI3M7oggc
mY74xIi2nNMXGVIuJPltutUFe1qeSHqqOVaRKpK1EGxemnXBoPJLbfQsZXyXwZ493sklaig6Vkh0
5ut6fBKU491vFgatqCe39AEC/pnTrPCCDGBD5d+F7W0x71127AHgOvjBzpeW+CYa5I1E6YmI3D3H
5ZI3lw0KQAsAIDDSvjtmWJPzxWdaP4/ERee+N9artk4DcRgJ+XauovOyE68tzhgbdWN7EvF3AUam
z++s9llbDidewDUuiwduF3qvBV+FIjgz6k4t+bCW5b+kM2EbwDKT5ag9sNEUadk6R+FWqOekhENw
3ph2NzrPmSURl50K70vX3lZkldhfCiQ2AcfzhvA1NGkDUTrzyoO4nBBB4pYvJAku926cbh3oll5w
bvHxwgrioLZ1WGCy/jqQaKIodjG15HvpN4e2AGTPiIvvV2kFw1OGDsaE48qS6uE4UgbEnl6NSJrx
OgA6zs9rzuQy+kq8Wpmda4CcSXKf+E+VQMVlP8lhLVlRvY18IlfubBAPtNHhFxzpIzHxvrp2BkzL
QcV/1cSPU/5F+899Q1vo6NCUM0xk7si6O766VNJz0PtYOzjtVGwqr7ysQoDUbwmF23em2SBGZGaA
ajlf9vNAN6Y6dCnd0L3th6fWmfczlVtOpRz1v5SMw2Y6gmw/LG1+GItrpTAPO9emcI+tBQTcOXYK
4Q6w+eSo9JeVt59Ar0M/1ugvIo13yBc3LWpY3LgLYYqmpGfZvwtz7WKBQZ5OwQnVPBZf1j8cUg3Q
AzBovXmwwrdO4tjCiOnHEDgmHMANgEKc16sYyhufNRynMdJHWdb3pYheAxJzTC0ZPKvRDG0TOgKB
ZNwYQpDoBQdliT9enrW9f0WXk3iL6dyqrYduoFDu4+bIVr9G7MUnuBeHiOQ5EaMsBpICkfcril2O
fjl8ULsAb1sGLnO3u3XpbdjEwEcsPdmY7RpvNaURfTV5dnVVNqWEThmgZ/HTR/QhgHiBQeW23MTa
P3arvKiIogc0y/RN0Xo4MQ5YXx9mOA34ztsL2wVKN63cA4uG8aYOnIMb6ENmAgLNguQH+q77qmQA
mS4LT71bP841UjefqvBt77bBSUZwgefQJ9C+mvKtFffVS9LVGLZm6OyIW2f2Wn4ff5v8f1VAoI/U
s385+vo0OdXKP1wwWLt8AY7ii67Ij2jdJYIG37unsLButQ7TY5D39XmvEa3NbYGQ1LWvytp7MUJM
IIsYcmNeUWILPcEsDr8c4kB7bfi5Z+novRCVTJNRj2rvTW7wjMyBxoLTgVCd6MlCQKR+o8+XHKo/
Okn2c8t07VsYdvLK0evTvB1L1V/YVlhvtCJ+So/Y6D0prinycp5arjK8Dr7TsNsY54uYjV6WS8wy
5sbxKSRGbK02ssFPTWPxWGEl7hL7zXFwUfasHwgHOKFWG7uR3javadSUdD9yxScr436kkA9dpAf6
5xGeAmYgLefzwoDpnN13Y6FTB5bJMtvhFW9r5zBJ1zk2YXOc4jWaKDl3XQ2IyJ+wVijup86H68lJ
X2KKJ3h9zWnhsDMj0J9FTQ8PZ9i8Ug9Zals65KUBPNn0a5ZBSpOqgtJoex45FuQSYJAymFZmoPFB
lPxEjUsqMCmuvXsvSeK0EkjMcQfCrCBlbUZQ7vYUT8qvsTL3A9q/CAvCth2GQ1fpH8WSvoc1/RF+
Gx2dCfpJa71NEfY+RZOg6Oy3rlvt4dZ3mYQ/Isd6Kl1wKD5be8e6ysj96tEKtLIBeFdeJSo+dRFv
3MqvcxOB1ohIo2SOW5xTx8Y+U+YZ8Q7SR7+4or8l6bDj6OnyE47D/aA5lpvwmIAHjhP81CSzKa/F
1NmeO7o9OLb9nI9oJZH/ID6Lt0kD2LHDQLF4eEu84prDMUQ4L7nLGxLM0+4xbjkvtT6MFYiDVssB
Rr5mgdWBRhG40btAOyQGCw2tQB4GM4/2D5g0EwYNty3c8ZvtxMp7C1Nkqd/F0Nc9vTXQ/45NMlZm
E/w4YmiA5OlYWUoroiiHgk1X6ZVFKvdho0pWks6qFzBLLM+0ZiOnymhwtT4oJYoZBK2Ql6jZPuL1
C6PKkjdRaVygwF0egC7cOEXhK/IlW8garKe6qdDCkjffUM5iSSszil9LvoqwG8lrOwN41xB5jF22
UbQ0F3rT3+aYg85PG+UlIQ56aSUBUsoaguFLwH+7lgZ8Efb6vh50DqsrTzJ6Vmh/g55Ng5XPlfka
BR5CBopgOqpvOOsOcERL06bMDRoI1drk6XlVapsqq+PAD1yUQ0NHT4KayLIIykFUlSTrSjnQoLwY
03wosm2tc3dk6xGy0b9qHaK/QbXpwak2rReSUjFGvjp30zHJWYVGehTb1jg5LDocdBGZxYhrC46k
KXLG7LX1KTHPm8KOSspjKfKl4Fvg0o/Id5jpFLX8mKxhVqa8j7Neb8NsClrCiNwAeS6wj5CwgDIK
FrdGKDiMzhHsZMl5QAcV+RobbegK5gw85J0wFTofEGw1T+XPpZZCvpYOlA/0cnYSpTNqymaA0q2y
xdfiEoHZFH814MOITrSmMsIIWPhRGFoAjENFS9AOoin70fS1B7O/tZNwurLTIZU3au6D9dCd1IaN
Z8afhHg5Xdw1pCScvKZ6TROEfKhTvBBpdTFrJP3lYo20vcl4oGJ6pqQwLj23MU9WSXusk4fUwUmH
d8KAieh3+Nv8mVN8POczPBVhFBDBUNYJsFw2OdG19qsAZPTg2ykt0InJg+qfiZufk5dk5KBaTTkD
l4tCMSNSdbvZIS7DpMx+4w7ivPEetSNxIdEbMLEiGNaZje9suqHL2SwUfqasBaVBXk03WrO/RHYg
hIu5Hv1rlu2zaF54e/jgdTA9qqLK1rqvO5ngSzckMYY7CG5z/D3WJsGK2rKy9u8eikqMZswd3Wke
rHn1srZ+I2iotSF7w52OsHNEI2H3NCc1fklqhHIY0ha5Bt3SWB67Ajv5eK6lVZKiNUeJppvcW14M
gDGHxpJK6PGO75ALY7dSWPver8rp2cXOgZU2UUnqoUNyKq3Z2kwoTy0U4D4xbGiBYmZ5uTTBFIXH
usiCAfxQ2A2op1uaNOgTvUpEO35iY46yXmraLZ1nrVqeHBNqOIA0WXH8IQIrwDx90XAoxfhTsm3s
umaArNegxacvpKU/P+emDVvromj7pJh2rTWGpr2yHTfLvW0fhU2LXSdzVixoMGeqehtMHy4xwKe2
Vl9lOrRIXYVt5zYVYhCDqdryxYUUQhAXdIPZybiJ5UMrgyDrd3XQlrZzl0EWR8NpYQ/ofwqq+33+
UHh0HIsfqrVC9LYJI2QBqm/HBTWFLopN9qYClYqrMI1UTZ23dAv0YWONCxoGjigVVv/Z0rm/Jvq2
Xv8cpGMq50PajNKfkIvUEepjtg0DNbMK059iZrYq7ybwGyXP7bwuSFKUvMrHyRlKjrR4z7hpjfSW
XmLYhgyGPE7C+gsqIUbapkYgOFwFqF/Qn3XpHtSLfgxtl4ikSdEHvYvsiCCLedEFHblBQklmDkW5
5M/+usWMeup/qMfyi6I3qN6R2Znhh1SZS9anJm12epnbqSKp1+9mySGpX+pG/KSdHi5X3BtDIVnC
NL6D8liqS8cVa9UA+ggLeGInS3qIslg4l+7UsKzXTOP4DBOP81DdccbaUV80yZWlzFoJbBrfuhzo
yi4nEMcdNEP+4/lh6eLsnlccJxex37jDNy3ktJzsMs4gdEUCwxKkcy+4myksaPQQnSiOztLnPmCR
rvD7gwozG2paZnHA1UseQ1ysusij3jolpr7HTGZBOTRlYccUw5amHo4II/0ONm2CcQirPI2O57Yr
WnylFrpHf0fBVEVb1TWLsVlIsMe9+ktF9ZQh7FBjkA5qbyoS85L81G6ejzig4jBuHtAF51QS58Ai
PSqUqam/jK2K2U3zjixqIU24jPglsyBAxRIW4RjTN0KncMwn8s2xkJcLY4c65qqv013JhoY4NzdL
uEKwlNlwnkKnCQSZrgMVMuDOYRvQo89sb7rSPrXscz6KyqN3MTS4eNlio+tjdzW787tVD6TAh771
3KDcQ6SXJP2iLyxVpIruQ1pkCegkfwrRNE/TDOgeJgP8tl0YBzUd0goGEEN63ik6eNAsQxB/Jls4
NZb+XMURqhET+sBGamIpykmroCVZXVlAW/Mm7mNEIuWQgSPKvCg9TMLQ/85dJrO9QxKXPhjsHNa3
qU9DqnAjrfNDV5ASeGlFJVZ8J5+JHmElQsFpigqQpQZiEVxavqJvbtumj959XOI97ZdoCA61Fcr5
AlHW0D4RJZJi7mrSArIeVsYJnZQjAyYPi+X5dk5zBXpJEARK8apMC2a5SqaEXUfdd4cBfSXbuhTf
o6Jt2Gk1rswp3jhub/dAm0yZ72tlYwazElQmtOU4hl0tPtiB23ZojbioRmtkvmDM1qfCqWt1UYdL
UFHlCEU3/wiChiZl7CwzJZmCxXErjcUX1QRdi8ow7VRDTEjHXtZSS5E8RU1edE98qmWyGVuLxDYT
i368Zsaek3OEFAFz9eROy2XX8Y2LSVfhtu00tldsKv1j0SjIPqlJJ0kgjwFINhkvJoCQDhC5uH1U
MvYs4K5udT5OI+GvOf2o6JLmaN9hGCyhl6NaRJzjpW48njsuO8WzyVU6urKLmjbNSMly2DUDXf29
Cmz7u1Desq5tg1G3IghStPXVgJYHnpoXctirBAFFY0FFs7PzRr8tsUxxfRR6HO4owmb+IVdao2TV
umNualKDqq20/DE7QXDr1c7lY1Gb1K2YFsfJKV2GYQk4sZaNhHs/pykbN7+T75HXDN8Hv+z4OZFD
JoCYBx+mSzGKa24muVFSRTVxUEzyW6sb6ZvMGq0dEWyNlaDPGFOK6SnsIeqFi0V5TnUwiGeE+8QF
RT7pvRLV1pkeFyyyma0RA86USOcz3ytd5BudU2MxK6vRrAVSL7lWOp/cTQUUmijPzuu+pa1StPoA
RK3ZHCbPKAaJxD+YukeTZtEbF/cylhM6BS/11f0SL3RZhUA6dZMCYbmRVZB8xS8CXMXpkhAyfZ3P
KDokMTIu2vHX2mvmOx0YTFeiTcNzHWiq3SETCpI1tPnUeZ26JFUp1KSu1yU47gBv7beylWm2mWRZ
8L/zMH9HGs8Go0V6n+4TjHlfbRm4b76YMO7TWCZvN63HGGtJyEQFlkD234CSGUAaeYSgdKaQ9GWm
rXoPHbF+j7OKkB23KiI8dU1cIjNjawlgXyU9XB0UnwT2Ki8iaROxbHx0hILLaflawpqEpPDQwOUk
uq7DVQcVCeLcumdnFFiuozKqkwYgo9WM1rydmWX4g9sxB5XjpF1+LFq/pNDIPD7vpl4QT9JhZi8w
+mjyhMPGlixIlsHByMWLcFcIAccglr4LaB4zhb3D3wljdY5i+jLtmBBI70GEwOmo7WKgjtd0j5OF
ZGqX5xouNS4f19ozm3vmMmF/O24SNyz8UxS63XeA/UNB7DdeM2yHs8vRiHFlsVIr9KhWhGoBUFVx
XuVGA4kGrgs3bky96J7Ni4Jlkw0OfOBSErkcKhdQC4onTVRlGsEhxJnI3sa1qZHu5yGz6yf4SkW3
7ziGpV8YkEV7g8eoiLe+smzUv9GUN0djjVbz5pUjGapmbsfotel7jLMCkHj8PQsB/u3LXqDbgXc2
y4K8DHBd6a0POI0xv6DbVYbtyoCTRaRebY4wV+fs2UeElbJuVd5w2dG6Gk9TYJfJO8tnxiBZZjA1
SN+GiIYpOwIruBxiDyUBBx5dDmwLG9BpVHXQ/Q1UyVY0t5iX20kRwEtO4TJPoHDbpNwPniurO9No
7RAz4E/o2/26R5yeop6bNiXwI3ozTR7Z7LE1SGkGetQeA4A98fdKtAUbhDq2CA+IKtK+fBWjn09z
g/S/KxaOpclgZffjUFkIy+ZSIFyTZnJvSJjQ0wH8WX6fDp7U98rpUMjCvA7f2BAuzW6gtaGO2aC8
8CkEF0qwTWfbFc2dqC6YF6YpSALIYqoc48OAug40ZN94IBv8bLxyy6GPd6qKyvwaaSuV0RiX5KnJ
JlHxmWuq5m7vAtUd6jxNL+qx0d0hRpUyHu2pSCNUv2GOLy1cJ66lLwuYZote0xKyKS39TdY4Y7Cr
WOSiF40w0MfHp3IatKnlV/0TYpSWfXuIwYM+zNTMHZJSpSEfA5SBl6scOpz/FcQxjsuKSR/71pYZ
lPbue60fVLsiJPvNgMElBMOoKgxZKf6qZt3ju6gzogyxQtdRzm9qfcbrwWM1gYSmcrOkzzXfcY+I
K4sQzSF58NW0+ec//sf//l/v0/8Mf5S3ZTaHZfGPos9v8ep07X//U/3zH9X//aen7//9T08bVxoj
teNJ5djC1eu/f3+7j4uQ/7P4L1AYfVZFGKMzuJhgWlwRxds8DTrn7PMLCftPV1La1+vlhNb+r1fi
xGl5s6J/nJjSB/AXhCO5gxFSD26twCSPDOZnxN5BUK9OE4V6A6T1gfIaT/7z3+J9/lPM+lP/7aZd
NaEddiOCOARiZOLfvLTdZMIVHSumEj+KvMHD+Z9e03Fto6S2tfF8zze/XnOYQm1b7L5oeA/ND072
UBNa9pXFENgULOvw8fPrub/d46/X+/C4fWreHD8p/osaWhis/kdrIuRgTLS7//+5krbFr3dWBNOU
YYLCCGiPzk235OKl56x8Fmlv+stN/f7iHC1cT3iMVepqHy+1dGPmlBq/8JguNsGZfs/OSwNvxdqU
xczDpnIXs/2P7w/vDlOX6xoHO9iHJ1kpNI9Rha6r1x6huWMd4RQUeGMTBASed/2fX01Lx/YZJY7n
yA9PM2YB90GxkrKY5ulFEWJTn/VQnUIqUH+5sT98kg7LgaOocTO4lVzH0L99B1YvTd51XAtfj/hh
tCnR0jApVYNr71w0z4c2nNLthBB3PVTL4pQi3Np9fsN/eqf//iPWf/9vP4K8TSlYvZHtIRqky+NR
DBTltAxAUkvqDDF2lM+v+IdPw9jGMdqls6OgJf56xQGJGRJCPkWZUzsvh6S68FGnv9j849fPL/Wn
R2wklFQ+RocvX8lfr5UCSYrDdgVPAFk5ZBSY76SpoacluCCGrK0OOh6sY9W1LomvsgDOnCx/meM1
1/h1jl83H74jbeP60jEfXnMiojlE5svMW6fUCTqREbvW2hNtkDItG5KzqQqxk8/bMrn8/P7/dGlX
2lIpT2IH8D98O6pmJVaSmnrpFPJ8caYvsinvCW7GbUiFVEsRHD6/olg/kI936wKa9Gzadtq3P4wn
U7ZqSB1i/WSfotoOup+lk+EoqbDks9t5b7Dc/Axs2L1FKOxj0gIDy4zq/x8euquU9D3F98WS9+uL
9xTM8CKf+RkiUK92GgbHZuiRrEgzf5XJJO9SH/vBf77KGBZ16fuKp+7JD897mGuXEzJrmrJa8zVr
J9zkndIOJRbIlUSxWI4f7D9/4n96x4gIPM8Vguf9rxfybx9wlBZelTgMprYR/XsyNuKRk55zABiM
XE2V331aGC+fX1P9/pJ9XrJm8+I6693++nStNrdQABJfO+Y90r009fvyEGkHf/bnF1qX5V9Hk+up
dbGRCjMGx/BfL9T4vLMeoRatw5YWB/WNYDvnVLOSSOfQT+Z+n7PM3jQ92trPL/37NPXrpT+MoNiK
m8jUFqeuWsb7jJeJK4MyUaKt6vj5pcTv79DV2va0lOwHlffxHS5uk49FuFQAyubwPO7r5TTpAnDN
1IAHdV1/52ZteyCIroE/o8Ak2UF6L1ybJJLFDwnP8LD4BC59q2WosD3PWBE9gCd/GWtifd4f3scv
P/TD+3BKT9Ict2EcgJn1jbyLRk5JovUu9ApDnMhjTJdvS10HO7dEREx5tKYV//nj+uPTcpWR7ESk
0N6HHwG4x+PLQkdbsBvB8DJN9teR9s6TbSYcDxQZAQXlTRTZZ59f+A9DYp3RbLoZwubo+GHYS2fs
G86+ay01Q4M8dcmdCEyC0CNI/vKkf79HT2h2rJ6jHRrp7od7ZKvq47NZz1WtIBehWtRtPgEgJ/pg
uqh1K+g6R+g6Pr/BP8ze62WZNslmMFKID3fojVZpRz0yx8qrNDYm5FrOmZUH9q0C7X/vNqL7VlYi
SYAZ4PZFTFykePLxDwK69BP/Lw/8T08Bfj4iA8NYlh+X7wY5cxPXNsYgPx23dlBnu662p63FUY85
/DHsvfovg2udon8d4Z7490t++OwpWBdJ5+JFasUjFoP6gh+AL5G/MDYUqNINakcZIdRkDaj+9vzX
P/2zq394/nXV90uwGpNI33526ym5bCvZ3jcXfTWPhJ1sHbaAG53KZkdTXSAFsgFTR3MOquGvZ5g/
PH3JoZTdpxasMObDo+jR6MacXnkUcYc8sp5sZiBE83PYHWwsEu02mTr6tp+Pwd+nfA8mALOY77IY
S//DDtz0fmTFK+yyWwL7wqw6q6C5NhayR0/Y/c3UkseSOzr7y7P//eM2ju06fNo4vyjafTghSj3T
zykGyjrNAHOsT/GTJX3hohLiS/vLKBN/uhrj2Ri6Bw4nmw9Xo6ZfjazaNDvZmDmwArbLhNqjwvi6
AbCCNI1e4kUnLX3rW3q8VLQCaT65qHYsA8eEgtJdv7pYOkNU+edvwPttEBoXMQamLb4EYlI/zD2w
8CFENTHhD00DktBxsvlqxup5KfsOCm48ALb7/IrrsP512BvtY2D1qIfQCv+4T61k1ADVpQYeJp19
ScVbHwffiL889N9HFo+b8cw+gievnQ/PHL6CWxGcXYO8xIRE+djX4D8i5En9e1drGIpDEUThhnAt
Vb3iM8HO+/l9/vbWWTuU8B3Bpslhtf/wZPshQPFGjgU6y1p4F/6cwpFOQgOVF+tm6F18frnfbpjL
uYJzh3K5XeF+2I5a/aiJ3SKPLUX+dCORFnC3aJrgo9kX+SD9nwCqwktL98m3z6/82xD69crehxKP
p0okJtAFttHUEYaXiAErbUcju4ZPnc3xMe+wBPzl6f42X60rM2AcdihMGxz7GGX/vhP2xsWqx//D
3pkst7Fda/pVHGeerux2NhF17wA9QICk2EqaZJCUlH3f59vUs9SL1Ze0r00kGEDJvq6a2IPjUFDi
zt2vvdbf4Mqth626pqBV3tcWkiumU2FvKjKqX6Ix2wur6pM5BTzJ610nYSBD2j1utdYzLaoa1m5R
jk4pZt/WO6hgGTJboEbOD+vJPjFkVWaTWLJJ5csyJm0lbodKWVXFqJGWaIPmenwNLwpY0PlmPukS
OVSWDaEoR9M0+LC9kqWLJgSeBmaMyOdILBJRtTPzpL+wRD9pilMbcrFtM3yqGOf0w5w5EPfRI6mR
afdjzCaVwgH76KkQMZ3hx/lefbImj5qa7IZa9ku5Mu2Ch5I2ACzWZTJZQY9fzQysEZFqN3je76aT
WBEfujedMKr40Ji1Hglf39Sua0nSF7xMMVZ3u+rCqX2a64CbLgiHx2cvydlpOkmRFbW0yJ0iVGho
KD4OEtLDlLvglWvLtAF1B9ESSRf0sTeCqPMp7uRwfX6MTxco32DYig0pXDZsfZzuD9Np1i7l/QKi
eEGK313WkYFzd5Q00YV2TudSM0yhAI0c3/e6mJwvWWU0CINxskXQIXBPlgML9Zw0jkctK8AMpHOk
JoW+c757nzXLujA0QdrKkqfZwVZx3ZBKnIdgq6bmB10OUu8b5kGDex3VfhysiyY11Qtr6LMx5Tjj
gtQVngL6ZN0OrgD7iELDIm4E5CfKh+1WgVUXXtj1pzEJjw0ZPqzM8hFj2uh48pzYGno/BefcxkUA
2tkQ2QHFICgYepjuW6FJLwa43K+AJroDpFP5Tu/L7KY2oB6FAZhpcGw6CJjYPgDTSO7Oj/1n63t8
I+vj95ksr8naCkjUlWZmQOaDx4UxltbehUnzqAeDR2HMsG7drHexDAJV9cXC2GUggwlgZXP+Mz6Z
DZPs8Ji2JZbgtXQ8SDyATHSL0d7risKBYKvhKwW1Lqvzw/mGxl90FBONK4ykr80pzJ5SxrX4YSul
vdemwNwoB7UNLmojzd6LA9BgTW8cOk+8qQOeK+fbPD2Nj9ucLDUz8yMAr0FKabP0vsQp7tigDIxN
4enS8/mmPhnHj92bnlZSrBAnlY2/yClZPIH0r1eUMtMLCdBPO2QrmiZzTGi2OVkzUZZJOcx6BhHt
TxxpJIe5chCFBLw0P9+h02CLNC+FNWps5CaI8Y7nSxLC7VUV3LwHRGJGkQ1psb4CxTk4bfglRkBr
W+chr6m28oR5ofFxYj4sFp7qGtm/9zyZTIw7TTzaRRmUdQ0ly6+98kqLPbjrnptBaU8Rg6qxgrU9
xGYalHK/oKyq3p7v+2SY35ungqmSYuflYE1vcTfFogJgGeZ9TZavUgrtOy20/aVqXcymv6cgpl1V
2RK6Zmm8oNTJvmihkauK1wHwwarP8ByKawYCt4roWKvlldnBrlaUBTpzKkwHe4G4I9q/Voflntdc
KVZ54Vz6tO8cTDxXdVtl8I/nvXC7LAC2rM0dufelB78zkcUtgIxlry0u5/3P80M9ORbeh5r0uqLp
xILkhSbN6VokTKOBnODUgmiih0PKqVwOAunQzCb1ZxujRK9sOsaFNWZ81lNDcDMQHNqcfpOjzwLp
5hY26CjFaEt4HJK0yiQH0f3E6sAttDAaFJSj9Txc5BncDZhX5Co6W9tG1ARWnpkFK4cSP8B4/ckC
8nALEgBIZYtotK2IYFejiuImqbnswQMj29RFC6PGMU4yzRvgj1ew7R7zSr+XMuDBWBaiLYTzrmS6
v/okBzJqItGQhBJgzbAZDdeeYt/AqhoUthImCsBnREoH32122VgIhxsFaKULX4M6uw/S9pX0Okr4
pY4MGqbSGrK3Uac9Np2HjIaBtnB162vxzzKyV2ESwufP1bkq0MT2A/lL7RW3YSmeAZnwEtAuLbLP
Zp07j4SIxgtZMSYHc4z7SyqZFHK63MqCq0KOnHhduNgRzfF4S/Dd69BhHBJ80s8vt0nEMy63sYZC
xXfMRp7stpjXG+gTllsm+866rjzlUGhysM4jM7nCQK7Znm9vci2M7fE/lWjHJrw7LTG3MqBTQTVb
Lspmq6dxDZ3PCO7Pt3LaK10WQh+BAMLgNT5ZyYMKQS6BwImnZNGvNb1TF76D76Lk1PUN1hX28nx7
pzuHkHzcMQpX+bh7j8+InkyLAzECNICToD+fd36+xB6qwy05dL0LnVMmNxFjCJCQcp/C28MaUx7H
rcHRAWyjsU/hn1VXXoCLjIZh8Soa7QJtP+zWKK2g6zb0X00Pnp9d2NWa7G0/kwXsxgGOzaLTcOfF
wMnYtXr/y/dcbBvszPi96/kvX6oj4qJSqRdiOg+9PigibBCzkZU+WZqZLMgupsBTQUOvf38KaOlv
TY2D9iGcyjQLJLIFYUltKoy3+qxaoDPdffFqyKrnm/pkdZG4ZApsw6IOOj0n7YFnQQ76b1YaVjcH
auss7aH2sEnk5dDUunchUjzdM6SzNJXIgylXlOmVUNuOHxiA0KC4oikzb5LYj+c6yOZ6cb5j0/LP
+3xZgrIuue1x80z2TeUaJQoOlLJhbPVYtKecGQcyUNhADDXgwFkh5VmDMZZZFuswG6BlNwbEGpRF
fL9GFTBHUEPHC+b1/Id9tr8+ftdkciXuSYI/dINB7YqvLq7tiOoU9dxPWu/Cdf/JYBPj2QbFp/Gx
dBJp1QGQ0Qr0AgPQlwsvChDnUPuqLn/7JCSShPhgAJQgJzrdxaHbOCJOYUWYiY1kfS/sRFpZg86l
+NuDx/7jgcndIpv6NHizcNCsBwNZD3IVztZrqQzNPAviQu4HKGGdb0w5jVTHLUgEQbhIWnIa9wd2
lHOnyCyhZvDDOTBnkt1YAlVLiHZwQTU1vu7a1FyYXuBtwrrLRr34/GFokmqdpUKayTA6YMoP8CED
V4vuQjuu0T8AXTADdaLdRmkW9xc++30QjqNOPpslNr6PbEXRJhewworAPgXlK68H4089qv9aVvrX
skMtLVMDe+5SO3suY6B1Uhbfjcc64n8dhVsf7TCw2AjTAf5cOJrV7Qq/AcFY282SGK5b1lZqrVKB
2J8rIhKktVOtclJtCzM3v8MyhDwFdwSFckOGu95+VRrfQ7zW3emdIkYEpUElFFXvSM4wG4sUTOs8
ZS5k7yqUapxvtJ+Z7eCHbB3qwv6VW6G8qIFlXmVqbF3hmvaV9+yoxJFjlICwkiv3Yt7JanxIqgqJ
Ez3c2T3q1apcuHN5EMo8L0FLn18XpwHO0fjqk4SOGqFfNuQt2jIBJkxk0ZP7AL7NIo9V+wbWNswj
SVYvIJGm5U7OMyHrpHHIGpvq6WJ0S2KECvwAJ7XHwQlxA1lN1MU2Y4yyRTfU3+CTDAtZ0SrQuB7j
Pqiq581rirO/vQ35FlUlsrfIK8iadnxBdb3ShunIqSMpEOxheoCXR1thJcJOW50f7E/OccqpNoUW
EgjjZhwPuQ+X4VhULaWI9GeXN30/w3PlFe1NPNEKitsxSRToBARHsF1mhtN3D+jHg4TFGHPuKkP+
cP5rTqeeKIzzwCZ9D7xPnky9bvTW0Lj4EAcgGIMFUN560XmNt3XI9mvX+BwMylPe2uLxfLtjJ4+3
NO1aIAo1mxBXnqa7tL7Bjc5HtyZuWuRXEr9dKHZjXcjenQZjXJQcriqjDQ5NmUyryIbATxRgJDHn
0rawu2BjVh0Kk1FSvMC2hllSBA0Ski3s9t/vIDlhsL4CuIJlTc4smWcE0r80nVTIl4FxjTaQdJyb
860AHv5kIEHpsJng23GiT6ICPCOhCBS0Uwr0ChBBX/dSiSjynLwVf7ZMErPPSfY11jA+rH44CAd3
jbeQXIzhTSSY8K7kvh56eMA3YONmUqEiurJoLLSAWhggPtSwhwJtomGoMCma5+53OBOcFPK8dvFw
iO7q4dZK5VXR4Q+RhEvYVzwiI6Dp2VZDmRYRH7w2EKDNyY8oK9RFZH8DwWseG9eV0qHn5uMwJPZW
OaoO7SW8DeyXBmWmxKNYZmDYiRrF6D+DKiaCrdbIMEQgucA1JjMQyu1wEHCsaN/WQb6Lve6bRPDt
St8xFYj8Yq44AWf8dxdOHcxYXJnhgNXiGReptlqZ3oaAlxhUQctEyfchvF7lxqrRz3L0xUBZwgjU
eYrkEGlNvX9wLMxYHj1UPLime/EEOwuZrke9QUIBk7wYitJDhK8zdcxMvatreDrmrsVlvs21WT7c
YF8Fv2pmKtchjkcpzN/uEeMYyNtor0E9wXjQpNztod1gOW8DvuOa8QvjzkG7xshuwB/b44wIkZ3h
bhiyN0EeOqxewhpY4dLGkCFGbq0RSEbL+TxNnis73+k2+l1heAMccaagYziEhwZHzTpeJfDkwOfr
5hKAJjyvXYjLt/2tFNaMqUUeDD1azLylGt0odaNqzq6W1nq0CmtlbnFKmnMDhSHn2nPK6y5atyiw
hMVh9GgNOMmhyaTuIwrNGNEpuI3K921+hfiJbL+mqCuGa4Rc0YKqdx72MFVzBYPDxbgUTXolvet0
JO+aW6dZu3a1hNiLqcqtji9C6qHKCW98wPb4SS2Q1Azv/fYFhzVMd1C/UdCoa3+6w2Na7VX4DHAH
eHBUOyO8ww1LRF/UcNUkOLATR5Q+djf5947bpwheC2CTeYVrj+8vBYQhcDh4oUGPGcB0mTZE5wHH
g5ELcp3pWzMK555ABpnQLYkMNPiQ4aq+i/oa748YSSUf2nXXfxvsn2nDbXofQYwIw2QLlkNxbqzo
u0BhPUvwF0UQQQjpMUlS5M/gQcCy59rZoXW7ydDwrYyZE+BaVQerzNg19hcP2RFsaaANQwHvdWhE
GKNG9QZ1ZUQ5xLKo5UUEGLAybkPMH5vYOpAl40eEGIm+ChpmyVjazo2aLmAeyagyqdKr6nS3SFEs
lWJDtiaEQGsgrXj+tPrs0EcyUrOFxkMcENfxzScVjhpELsDPVPX7vSuFiG9Tp75Q1Xw/1ad3CylK
tG2ByhtUC46b6UTgltQHePB3Yq97Ebwhba7r5SHVNRymzSpcGlDCf1iOcPdeWeIagrPyAK101oR5
c+FBevo84rIfK8d8jEZGQD3+mhKqbiOnZNl8B7/tGi+3TRbDwIqd8tJj4vTtS5qKCrxiKbBauPmO
m5JhN5sObqYzvcZ1xav19n4INOO26zLkWUiH//Z8wkgYi43gdpjXaXuW75TdkFbo1lGPGaPzzt4j
vmxfSn6e3nEw/XSLmVRIIhA0HfdrJPCIYgChWcTKfvDguaMLkQ2LzkdNC+O3ZJ9G3AK/u1hN+z2T
o2qCitU0kSDIjbQNxFPS116yUZwC8mzhutvzrYxL/nitjpgJnmMU4MmPyJO1GgyZAdXKBbog4kfk
DA5YCj3XIJkXBQLeQjK/EZebi0zXL0QOp6GRSQ4Be0qL+E83pvAU6ON2jbN8DoQ1qh69yFMPjVBK
yoho0uHm3a4onnsrzF4v4XA+bxkKApgNisjT2UTvXgsMl5Y1ARW8iBEDyR0sziBOa5vAw1AUwqm5
cUq7vjCln+wPHhsEujw6wORM0weZOoSG4WPkNiY/v1eaW29AWuFfqAxakCBnNUrxnp/fT6J9S2Fe
iXU1LDRPCAgIgUlBalagKEOK05qP0LSt5N4OLXG8uKD2LVsR+d+1uOnn/AYLAJSOpXxnlou0rZLl
+c85XW4WaOSxrElNTqdidryTetJBeD/IPIoLw13nyjqWnmDaUBgrEBq5diu7n+WWLl2ggpxsYFKM
kKl552ElS9lk0mwDp6XD1tNdVNiyAfVqO/QrFkM5aO9xV1IhzuqXoOdBlzZQWC8cwSfzPjbP01Fn
nwEwFZNN5mtyTYbK9RYW1cFmq0HI6L4DsFdt1Pl6SVOx/1HBuJ4f62nNnCwkzRoAKgEtwIaa3kMu
tEvLaNEiD2SnXJV9WmDK1oRvqaEFV6GB7mEtfNQx+x7PQAMZ2DZB6+/CR4xn/tEB8/4RVBFkmRIp
/zmecTsYK7A6oJBcKVvEobQWXm2CuuwAXCDmCYomaKPPnVLBCGEYHWaMhjxPC8D1wiwcLwKLLUWa
FHwzdwVjwnPl+EtI1GCQrcSjrDQ5IySSDGSzIPdLtI1rJdsw9C8+7I+n/qTR6dTj59N5HCmjqocI
XlzN1whqE3moFzmphEPgRG16YY8dRzknTU5vRZxQSkk2sDep5bAQy7zPsrcSknB34Wj5pB0yIRZ3
LxBh6ruTW9E2vEIgnUUcq1AdCytZebBRxdicX0Djb/n7+nnvzcdW1EmCINUzOU/dnGMhA5Oy7q0g
l3eGinXuTgDwqP7S3P84IuWW7yTdtzTrCx+Dt8kf//PgvxVpmf6q/uf4z/72147/0X/eZD+T+6r4
+bM6vGTTv3n0D/n9f21/8VK9HP1hmZBH6r/UP4v+7mdZR9V/0YfHv/l/+8M//Xz/LQ999vM//nj5
EfvJAgeUwn+r/vjrj0a+MVlem8H7G0F5bOGvP75+ifmXty/F//5fn/yLny9l9R9/SLrxZ44RQx5B
wSBKSYT+8af25/uPhPVnbnFyyDa4L3b6SMpIIK95tPpnYcukWGww/BQSIUj98ScMH8YfSfafkRcD
Zsym5P/B//3xX72//csK+MvEfE6mPl4nQGTsERxEQofi3hgLjqv1Q1ZLieDR9CkZtEK2H3CRQEgi
QjHRcc2vHwblrw1/ZG0fHyPvDXF8cKOSlYcANUW5qX1o205KwiOzrHaOtP+XKB3wJQqKFSHuVeYr
F94T47n09x3w3iAlDMJcjVEE3DrZZ3GSy27TUgvAUcpdFIb5I6q7PSYi926Jf2YRYVqGyOz5Xn7S
KLoNMBZ17k2is/Fc+zCc/0LuFW+UEd7He4XU3Ah+msxk2keijiVkhJIh/SqTADKHb6UpfzvfweP1
wkpk7QkZwpVFGAo/c4xUPnTQqot8KB0eaXL2o+2wJ46+a5Jx4Yg8bQQNcYJMmDyqNoJ2jxuxe18g
m0ThoEFq3QwOGdnVYmhWv9uVsRWSbwQMgDPeQ8APXQmqqGxcGQJxiyRJbysIc9zB4LnQyvFNNg7Y
2AoZPjQEQOGZk74oWWkIrTUg0StPelxe10V7Y7Y3cf92vjfj9P59uf+1HYDHbGeFKNGaxGoBqoEx
FqUjwcu+GsV3gxYv8/NtTJ/of+kMs879xdZSxlPp4+z/v32i8zWCogZZWmI+shNT1ovdqr4BOoxM
jgdHmOgI5UBDX2LRFV/Y1qeDS0soVWsk/gEJG5NJ/AczIJ+1AgSfhw7g+DH0PB5d34s6FR3XMWeL
DWMnvK9Atp7OT+FnbRDSiZFoy5N8ipCUQuHavYUygIrorJXJu0S/hLs5PgPHlchAsebhwnDznaS2
kSdy23jM3muuey57r2i4Tv9+70YeNRcnaBhtOk926Dmd0pHTQMSP9KiNHhQcUPnhfCvTeuzYQyQO
R+YTUTG5m0nCpglKHBXHvSZmzcLfICMcJIe+PQT4Cs2xdF+pew/4Ov5z9aIIl72/al/NC109PVf4
BvDGFNUoLpPpOF4s/z26Ep9M7YjM5/xnfmXA1ceNUuCv3CweK7qS8lZ51ncG6ClzcwD6yrPN+TPr
huzC++OkVjION0AXSiWcbCOIb3KT/7tW8u9ayb9rJf+ulfx/qZUcP3PeLz+DjAkpWrR3gCHxpPsY
If23FeZPQ2bQgDIJBRJ2vCmnWJCs6i2rHwFJad8eAZKaUlwEJH3aGEmh8XJ/j4iOO5npxT8jLzRe
KseRLV3j7Ywey/janT7kpNBqtAY5O+y3Dor1rccF5fx9fjpnqEcwYfD2iM9R7jnujt2rRaz3iCpm
KN9SSKwsCDHmKjfzRYaMhT+Ku59v8bRLBvcYUoB0CBGzKcXiH0QZnE7TiJ5A8oHEMUiGaQ4RNDD+
Uzy6kfV8DbRXpcAdpLiQIv60DRLSUM8BIBOKHI9dV0etVbWggcwIOeW+XRGWbTu5uTBFU9QRMQDh
Kr0hADAI9fVJ5PEvRR2dhl60z0uLoSUU0rVxTD48HFPk8KoQx0RqkuEWj8FHz3LRJI8MPJCzH+dX
yifjC8SX4If091iI1I7b+mcUVU4X5ahPQ1mJ/AEh/FRjyvVDs0InjPqrVxtbf/RBa+WLLP5PW6F+
hGIA+G59GjsrTcVOC8dFyWE2C+o2mesU+n971NihwP7HroAqnuxobbDbIIw5MiiBznzE2aWym0fR
6/lWPumKaY6ZM+DDmFRO50YXUpCbYytahQcm/KQAHbDfboIuMFzCJu/Cf46nv3cDvVJH+7hepnqq
h9YB05D1b7Zhs4gZLc5zoMc83Y7baPGbFm3He43DHkspC1HaBBvg329EEMFTz6GiDhzvuJF/EDh2
MiN0BYEltDBYyZx4488/7Ewf2dwBoxNyfsMPT/tS/PZpx++3xtwaRTFdOyEylko2qO94wyaPwg94
w7DML+ENTzY+X496E23QFA/1ycGKPSwW0xD+0WnlNK0y5yau429Ypi/OT8xn7ZCQJS+LxgP6fZN2
/hmcwyezg5CDoGJOfMQcTRaaSEWlikgnFeZey8AC6iK8cK9+1hlqVKMo1HifT28JKBCoR2PvPrNz
jIiCZ61/IVlwoZFxqR7FI3AjyexCE0EWE7bC5OVdoOvdYVwynmCkamoVKeF0oeqclu1XScovtHba
JarapA5JCYE3Z/iOl3ShY0bio6ZNaz5uRgp2S8HOw1Dn/DKYFrwpSIEmRVzw/ZYhgTzZOv9aeOvJ
DUtZTGbZm8BiWDDa+PMP+7hD+RE1eeCtyGM/9wWKcJnbIOUdaw9hYF/o+jSpAe9+xKhQAEERTrGm
hBocMChxutxIZoE+Z4+TlqX1141hbLu43DfVAEcyu4BwZebef++HdcQphSIF3sPmeyHQmF5SSqPY
JYZs3jxtLDB4MJa1ZIEOu4RTpxdl0rqOPRNpSydoq/KgI5A9POlRLwDq506IismsTcrM34gEfglG
wGVdqsAEPQWLZE9u4qfacPB21JKgwB60zYSFerPudwrkAZF1NTouARUmZUM5BHliX0KJ8U7pc7d8
yAajTK5ws2yG1wBAEvY2Vk/acNYkhjUgfCwQZHnyCglHx7TPnHqjgc9yv0Z4kHfrwday7EBYnUF5
7wOIUkqSSQH6PL1r+HuBoUBzq2dFFj7FqEhI69QvnWJXI4kH7rGRpWu3sX0Xv7HOhNxktFo9t608
0GZaK2SMM6iZIv2uBt0t7GQc7VKjxNhQBMFOJYk7GtUKJHoNWBNIbBkaNRG1NqN0qUnlcGhc27wr
urzW8Q7Vc7HUNcneojJTbMMK5XKlVO3gObcHs7YWuETg4rXwLbVGJg67mWCGhkKEFwCi4qLkG1D5
6GHduRKx21wSDrrqUdH55iyXLQACaih7mDshLr6L9ShYmqoRudi8lljg6BKEKs9AY72NXGfhw2R0
8IItuq3t68U9dNiDWcszNbzu8jhbZ1WrLxC78+d8ur9yey9ZuYCqIE83w0LzhXxdWhIm8xXtMoEe
3Gk330gKJqGII+t7pLHMJQLimOoA8aas4qntqrZsABaR2c5zOnuVK62xkAGOo5vfxAdYhfKhyyV2
opJIC8g93lJ1MahL0ZFbVpqjAVCTcWqSCn2GuFk476hELHUQgzdp4WnbusZZO3WsYUsVN3lCpahf
Qzv2V5KfRXN3yLGMRCfwBoXIYodCPm5lZRrfZkojHUaBatCeQlkGXlCucuFgokyC9woNDrwqU3C1
Zmv36ygc6kOmoUOviQBfuFrB06MV6q+y19V7P/Hs+1AEoCsLvCWjwJbnZeqJuQVcaq67mrTidZhd
MdMZiqK1/VraebUrG1ljQZjhupD1cK41kP6EVqMBBCpmpaRYZDZek27rUKAujnPHTcbmWHSJ16OS
5A+PtpoLau2Dct/1QbUvtCq6is0Mr2U/VGZOlziMJB7WXp6Z17qEujeTJ+3auJIPbt6ZCxHDVZbK
pLxKUPPApKiKbrBVqdfBEDcbjG/kW9eN7H2Q6dUuCmoLd0TMboSrD/PCS5qN5OE1O7S4f5SWaDcs
KmwbifDX4WDbV5iueHvTKV71VnPWjdXF15ySjFxReghmNViVAlE94GBAbjvQjTt+R7ILNKm5syVd
vhtivdzYTdyuVE6GVxV5sS1JiGDlY9K1pxhlrJuKjYmnnHTdxLm9i0wufZiSOANaXv4SZ4N0JdSq
v+sTpbzGFWhYSJ6lbkri6iXZfe0g9ZBzfSwbd2rYYQ+uyeV2yEJQOVlvIf6uKN/6OibTjwzCeuh6
PDyEjYORneKGHBXNsMZpov8m1YDVU7cwriQMv/CExT2slQVYuRRz5KzTlS8qGi0/HbN318qQNrso
a/0FOvPh0h39MinDKzPFxHUlkBpv3XAmbaOytbZK5UqcdIYHCDvQ1nhVZVdNJOXYSofmvrd0XAT6
tt34btDclYXebzzbxNu6wO80bPGnpu4dXwmoNHtc6buln9fZD1twgODAjvvQSlMb+1aJw+jF9gxk
9xlgZdcMeXGlux2F9NoMrZdINOV1kbnKLVNUXAm/imY4EUivuBsIzEJbXC2TFE1JHAmyTepUxTdT
BBh/6wUUVR0h/wUPgOity1zvl0DVXIHeotnXaWkGi5Q99ayMt8espBix8obSe0a/Bbxql2X4t/eY
HD1LnLXyzJUbjD3iWHevJLOQzRnuKoW5IQ9iPviaJ7ZlkhrJknucA0ZxreIh6fzgemi05wbc4KqV
FGstqSoAfCXX31DyxFiVhWHuyaMkXzuncR9hnJdPhR8bX4ZuKFc9aZYnCf+Ib16qK/ieh47hznS8
eVZWbsU4r4v6qcURE/eKoB3KhaYHoOM14HJPyG/7j1USf/NwsLr3PLTz0sxbY7lyNaRIPxQD9m46
FK6FaXYHAva9Ba8A0ZlNnhr3eoBHROqGK4LEbdimL6EurywbKn2Pj3yc6AutTvZRZF0P0YDXbBZi
2VCuBc7EUD2LuW7F1kqpiofGKfZgPXaOhXKUovn5VR1Gz76qrbDIuDHwZFh4uSXN/KxbDrK3QPDa
WLZFlGxxI7hqXCUGqd9Zc9+2rgxJ9mYUs62l1wZflCC9a0TeQBZOEnmRFeVL3W3RtVcWCjJHM4Qx
l26770SzNUT6HPXe8yANWGr0mTbHnWevW3Uzr+FtwGaCX2dt5Gylu+pVo75By67gPfliY+k0LhXi
imwXbkuttEptb17U+j1unAu5iq9dp920QfFAlLDUepOvcXeKE31puv7LoIl71NjXEskUkzwKQoar
Whs2dtTv+9YyZ8LXfja1gI/d3tTOaBetdqvAeNPkwlyUeKkQxtQ2fFI74itG+wEhpZBZvKWcDEtW
65gAa7i8goAPCqpRBdOYS5JlAZXIcUdRYxw8EmtRh2WyyLJko+fdMlOln52GNCoGTJi91qPTASbT
flL+FB42uHaiflOV+ldTOnd25cIDQCxhEDeDx7FF5DWLMLQvJfQ+Jb/EQD5pvhahr8xkIT0bCXY3
fRZ/8xuIDkp0n4EKm+FHM8uwVpA9n937ky2yKpHVW/uuvgs7XC1jDiFNMp+BenCDh/lrmVbLlvAE
/6oQT18/XqJFuhfIq4Kht5YtVEpoitsOA53I9V5jVUeECZBgjlJRhZ0Dab35aCljatnS1OBZ+HBG
+qHClDKDA1LZeAEV6kIOkRGWs2DfupkHIbnfsySXg+7Mkrr0ZkXIJLfqoar1rW6FX1QPkoUfgrxx
8vCqkhJuVZ1iqJbruFL31ktu2ctab65CG9PVPK9hnnhxuEOJAatWP1tZrbiPG/tOyYA5uiPB1i5S
6dYetVIds8AnmE4i35m2BI2aOnPkfNHbP9qCVSj7eJko3yXTtzFbq+O5Z2d3nVq9JUUKq8htzblw
pa9WZ9zHWYvNdCmWWK6sPNxeZ2HS3oC8XNu1hkXYwGy1jflDz5vHdHCeYqV86x2it9wqd2r9VmjN
6O7orQd3rzuFBkselgu3Ff7KavsrSb5J+F1yYt8nvXVI7HAdD+JKa+9jEzlWBQ3vBgOu8TjZ8xfu
OJV9clXZrSG33+vIehqyPsMjPMQR2O9Yh778NQiVm6YzD1bZ/PJGtnyDM8VOOOIhs7K3Th59qVUV
HDKj6zpYE3oe1l3ykof/hgMbw7R0nhftzE0rbeUl6hP0159B3nN7XYs0mSf2lT5UXxP0Q9TK/OH4
0nXCIBddtzMC/bnL4vlQhFtHZQJMaYbMxaF05VvTBaIqxQcso+YaboaDxTHrNixAONh+sZCHR0Np
ESzQ1nplziTpqvduAFguFF5cAUEjHCgcl+DNYLyoKxhOoqBZliskAfj068hNbnoNgmVzm2ORng7R
JpS12ZB3q7IY5q3XbFvyIm4pQUQlK6twZA35UpWjB7uMdi2HnJIk8yHCQAUvmaRMEbepWJBFBRlO
/4KvMGQgYvPytnVfGhnkb/qoEo0U2JzbibjLm3BXqWiJtvKT3AW7QbVXgRSvMXX0Zlrn7mv/RQR3
rsO2yodVrXZoz0obs4s3kWOtsS486IN+sHCZ9UGdQSCDC43yAP5BkN4K8yng7sRz/D5xf1iDPcfm
9KGPjJe8eLPcCAvp3AtmTmtsmtJcVTiG+la1DBP1NRPyqCeL6SEHi/uKr+CittuFFz+ivPLQ4FTf
Y6OKCsom9MU8CBG4tp11qLHek2Huyyrex+qsjq74NM/Evizqd7L5RKB9SJJs1XsvROMrqParTtPX
btoA/s6gW8XLMoFOredLx7SxBypHTY6ZRcyo1u4iy+OdRMiBFOo2j/wZzggzzuVHAqNtQ2KmwL2m
xmSpj1b4Ds0rBCbwSsU/F/ZuX857hGRkBGSy5DUh3hDuL19tYD46K6VtF5blrgup3qnyN5FgijZo
sxSdDl/Dd6H8Jml7MmpMfwPX6qHXvVnDYZgVaxz8tinvothU1vWozVhwOlNJKpVynaPEXNj9dZ0+
xZAw8d7OFp63J1yr56X2I++59rhWsjhnKJtZba7L/l6t91F7P1r2xFjotJuh3gZdvhBSO8c4bcaL
fqyJrANCyNR9o5IwCx1nLoY7iYWNrcq8UJxlaOyGIL3GZXVlRMkcuZPvABT3faL90mGn8R5CBV9J
5jUG727tbqpIeUDgIFjJBa+2wBwRJs0PnXPTjYKF3ESEDySilKpfxTlsvk7FQxadK2J/B25jm+0a
19xTbLkli4CKUFjM1fRHUfQ3ZXeQhD4TjXOlGtKy86W5CjPe1+Cd9sW65O6FlmQ6VxSSLFhmrbrp
xnRxi7myrixbgxeiVs2NmCCzzcEbY8Ucs7FTYz04PNZKMXeyehtlAi9ka6lAjVOHbC8rLxVmh2gk
IYOBWTykx5SUR+yam6F6qXA6Jym+bdsvfvUkRMT5eDN66mKkQgy8UthFaBzt0Z7p9GsXzE2Z492K
3NwXjJ0WWnZT5btGflDZi4qP0fGKA2feuy8B7tyS8lyk6FuRLWm/tIQX7m1XPibhdaWrS90cZkJ6
08mYZARUlrJ0SfZhl7dUqnYWiSfQdTMMVjF43ahtydrAY5cnpg8HtcMBTNXjtZdWq9LFMBLHPtXI
FnGPLVpczcjnLVQNV9zmTW9gu4bS/+HovHYbx4Ig+kUEmMMro3KwLDm8EOPEnDO/fo/2YYEFdnYs
i5e3u6uqq+w25w2JcdUZ8AcsaV+Ng2j4cI/ZinNU/LW2b7XOQyYiN4x4IjHfbro4dSbbghKszZbp
zVZK8icVf5JZxSw+xXyfN4d6+VeSqlyD2azRn/kZ1gbV5FQmhEUtDmIbW6IIrutJijNHq51E94z5
MxH3Q3ieR0+f/eQZ6V45xhRMbaCGjHNHA1SaFVwmCD9l+1InVk6r/cJ87fJXvXVH8AC9E/ws4crv
mEd/VYApZSVYfnVHweJdO5mkt/XRvAMFJG+h2cpZuauoFH1hAQC0QarPXmsV+1Zhvl3GXSrLTqTo
Py2JkCSLek1Mraf/rOF3St5ssjnCH50N2jU7sbMVzCZZlrMUkKbIwi9a+3qkWhUH1dryzs1Wbj9X
bXsVH35Zf7NidS/KpNw33a5LEvYzs98qFQidbX8HQTtGMt4bJOL1l7FbVXuslRfdIlxWSfGmwaXX
T+t1+iL5NNtUq5mxmzn7uHru1jwFBogLRzPSS9nquyLBbiWNjonCgvXMslTduoWUBrR9ADg+OlI/
tzbxcu3DaVspr2p9NzkOEg38Kt/yMsTFClNxPfUt3fBoM3cxJhdi218MOkk2JhjMaAomxqA42Rbi
2WQmI9tCu0TjUee3xu10I+CGrq2f8yLYgyocs+pjlI5NJNidkfkEgL51C3d7TQyYXu+18Sakgodi
0YXdwV/M2OkWtmQz9u4M0dq7aCyuhOs9qQoFPsEtwWfVptDfrYmdNHY4WzA00uOrjx6rD3IUpaQj
zXJ1osbka6ndqLlW4vMto15Etzp+aOK7qO/b8DQSWqgZp0Ua2LL2hvoqy24KiigtO/pV3Zjsegwk
9TvLl62GSXIF5tfNr+TDOqqSbbvR8mWSdXEzRg44kkWturn6OqyBar1UneUqYcr4Vm1lTMNH9Vtq
WDOvTuSty0aw5NHRWj+mugyUjCpXzcBzfF8xm/qrU2qnpdyUyd0wt7l0M6t3hZtfZyhbVls3N2l4
0zmAWrpdJVbxvlQ1UBXXlN4ZGEMiKaDL13THtGGz/+RM0Wacz2q/MaZ7Yp30+LyovWsNuTsP/rp6
GigALmZKHHtJ6q39C8tQtqYRE5wfYgxVM6/Ty4ATOimiF04GoBgvPgWVpaVnrQZttGCnm00qa76U
Li9WNQiOlYWWqysULzMy35N+nPDJ5/3B7zpMwEPWsPTm0rqvyngVK+ZS8PdQ6HeQNjuMmoK+PldF
5cnFbZHjXa6vFyKh3bgSnTlZHTUHI53ZMM0BVDPrs5jSL4MOWIgMNyf9RF2Oq/g+KFtp2mOE4HSt
bietr7GUWnW+0j4aI4i6bdfRcAqXST1EzevUnefiXciDMi99U86/k5iDKvTVfkbnKckEn3f0jWLp
hjlRLpn4uUy6lwym7mfsrZdm/WosNHSjsmlS6dAX2R9RgRgwTFcau52AkV6LYJMy7+QMc2XRuxMb
dlF+aOtpN3Zj6QqAngRQ2erS29nwDPCbHf6e7TNylGxiMdG3Yk0TVC8/qyK+jOX4WE1UK90a6ELX
OmPDrVspX5ERYyzc22uhsRYvtRyHFCeGwRmImraNbt1Nz4z6JZVtVmkwKbwMiyfVfD8fM46U+jPo
ElFKj9eIGi3bvHlVkntY0y8tbr80Z2WenTK5Poflqho34ZKSlbm4w7whBfVfKtD8Y58RdaUnGM8M
Y5wn+uLNFBdnknwrI2Fo5Hqd0FQPly4t6MgbLBSsJGctXTylguh2GJCN6fheCAIlSAsGsXVj9Xes
9ytdtlEc11UO9EKxzeUgSLU3Nme8CcAG3GyN7EV/+mpCzYvdKZ+fL7IXyjsr2eE1WjEUZoty6HJ1
M9XAHyI3inSs+5Lg5D5xEm26jSuVJF69ph9Af8UL5oqAjc1dkIyD1p1YiPX6ybg30T1Pc5wIAV07
0ugV4VoTt6wOYpDSkIUyZkm9p5XTBf/sH1WwLlVNWoVR4HwBYMh6g2IM7JdyWOXmQMcU0Ja2a+jS
HL9IlHJZwHVDiwMlqV21VbfClHsdvUyV/Q0Dq9zdu0gHMbNeo/UvVrxThfdS7J1W+J7mciuLP2hd
nHxKHQFEoq1xeHhUBrbrGm2+Ssx5oh/kp8+GKQXL1G6x5vVGkztzesN5xWFv0y9F/B7L3MO/zInX
FOB38RvVsq2hZ01wcoh02eZR+5qq4UvSH4d69eXohxvIMaRXxmGvTlamKp3OO6fOCAcE8Nsib/1h
vPYUCfFWtsaWd180v0WawaJ/79oHHmY4NW2z9h5j6pjQf6aheChI0wizjsugcnINgFOb8K4Y/kr6
/2yKaaGafUV3K65Ojr13m6vugKMBc7leP/e1Rzuvdbdhj7SfPuTuFMu7NpIoRcK26jFDiLD97xy1
flvixxrpdDTMIrArT75AwFFjUryGxyw143noz5qy2sZs7jommEQx3ERRmKZfKlLYqyz3Qo3XceSb
mubwrAjVq2S9zJq7pPde3o54tivTVSBaM5WEIBpbr60/DaE/FjFZjwWju6a8hXzVJC2X5ZdpXE1I
qgaxd1md5xoCOn90zUcnr26nc7Ln9yndda20qWfT1duGT7P8LthhZKXGDWJsnjXXTFvA2fE5c9G1
sLNFOWvdZSJBdZpsrY0wsFId0QJEB8BOls6vQfn7pdzPZJtmSuzG2XoSE3lTMHWFQuWnRu8x6jNK
Fdxb1T4zoZFaPQgHWjNFPI6r/kqVIClZcDGTOYA7b6dB8bIsdIYGtAUvl9I0MZDB6cwsXeZQr05h
pbRrUjPJNj1ZofOm4AWvuIFWLEFW4Znyo+4IoYIdiA6tGW7FkLYLtq/KiltSdA7kukNantsspBIC
nBCF5cVF7hHJa5Nh4SX56Km8bbXceaWeeXhKQZL+iLS7FJfCm7twS96H23fWR7p2tNDSxsrG7VhY
V9H61NLkHK/hOZrwbND07dP4ZlVCDsa8WdSC2ZME9ErEJJrEzjTZZmLoDyGpS5F5Sw3uxkTwsjAN
DNxSctkkPSoH9Y2W6LyGeqBK5SsAh+LoSfo+6gYQh8G00GAkaLOjEtm9mesc7uy3qSa7JIe8GpNj
Js/3deyczCiJU20w8bDsYsgDdVD+CelPqZePVltf8/y3LSN/Maa3eZKpR8op0mOnYfNYjKPzNHXb
XrP+otl6i59+erXIM3mWj8uIM1qUvXQF16Um/kz68NtLRLPrkjcsU1Au9U5SeYJ149DROFH0KCsp
yK0nOmrStHUr5JCxBm024LcSuaZa7MdxOFV982iXFtjpkLHhTvQ1kEjlaLqPA4ggjJs1KncmuFJc
AaGDpCmqFAD4X4fU8jCgsztxBPdVXtROIJur2Vr6e11cRv0zsawdF3Zqa4vkLWHk69PkqfO44z75
ynBWi7h4xbr6Jb3hnMUqyGQOWctJB3tI+RwmLUo+lpvBVI+ZpLvZfJQma3SySKZHnv8q4SteQXAJ
Y/hYq+zQy//ogHIdQqL4WSYDLlAgbCO/49GIOVH6kYcgJtJc+GJk2ImVMgfMx1R+a3nl5uy317Ke
mZ5BEl/GSNN3w/pIiDh7DjzLrNNpZ5jqeKVY/UZ89dMg4ixHjHDUddjxZj6cC74JPdYXmlsR154W
32P+OhNmPuqNL0NwTaG+7ep6Sz67z5rLcV6IaatyN230i9ISgF61uxUDAmNWA2WKvHzuH6NQO6UY
nqa19iSwVGrSoZYa12jB1+r4IgNpmIXwC5T50LJ7av0kzT0V8pMRatB5CR97otftXHU9L7Wm4HxV
Pd9gVxX/EdPhdZkswf62TsvbvubyXgM+KDvC65fWrYwSnWy66a10QwVxp3Xyx2w8EC68y/rJL6br
PKRbNb5Dbznl0vDVJvRnWLlEyZlk7v06lGe5fU8wN5iH+VHFvY9VHzcWGSvJ4DWZdWtH+RplzUYG
mp8YusORyWhR7U74HmUYU5PuYVB2Go6rAHz9Dg4Gp8kerUP3oii0Agz9LdiLRNtUmr5OpROwF1K6
7C+nyWu5vfJcTwAkEr+Zd9mAcQeZyOxPe1oUcm/M6nHItZ0oZZ5VK5hsRf7KmDRodmuC2WpY/xVX
kK8XQoj38WC86vgEpfyFeHQlBLo0HUwwuB6WatCL4ocYmnajo6aYG28Reqb8FGvkjI/QCyo8+iBd
RS3ficPwm63d15COX5m1KHTThRHEcw3GUMBMZUqm2+OwfOOOdbXm4TTxKZ1iJUuxNJlE5Az4CD5n
BhsMY2g5zW/xIOVLyPLXqVi6c7lgbRY31d1UG7+Q2J0zCG8Si+aWj8vkdHL/OZAXR93E5Ustw8Wb
M+V1iaMfoZ4fQpz96lX9AIb4JQeE3hv5n99MTYjqArdeo6F/TWvpaxpmxoKnUSDq9MFTmmn0Bbi4
TdlnWjBBty2t5oY86roltDzW2prJvcoDtEEHK5nPOvw/oXjCj6JkF73Nk2DFJK2sw5eC6cVFsaE7
k4pZj2lFc1Bm6l2euHyXqXoea/wyrMUAVh0AJZUyJDeK3/llihTgD2uw/r8gmk7+I0U8ot9XYPDH
6WR0swxuaUD0i8RMjZVkOVNb30QQ6ycqdEFUwoWoKRwVTfsgqD4ws/AylLkfrdWub8VNLHP7lvIr
xB4MkBLIs3HSmaFdSZovkZ654ai+tArwfUkpVKfmrxKNWxTJj8hM3msxjO3OqrltRWEXt+VrR9Nr
F0r+lwjCXZmmNyy7UJpky10Rk3vRqrpbDjqlvPowEpJ0MmnYV0NyR8FzXysjKIUisjNMmzUTPQtO
gbshnH20DNsStQGguPGiD9mB0IhLskwHvR13EDYbtLRVkBbrW4Jhz1Pt+irHhjtGTJGj4LNl9zLl
QI9h7RM6/M+cmosg9Z6SWhdxBjSaS7qDZhdm84dEY19XHQiMvE+BJJXY2KIEephGfMz79qpJDKS1
JOMZKRoHeV4hHWV/xkysJeTL5IoDD7mzeHxI1PylUnHZGkTo2FbfTLi8OmAU1DMUFa40FDcziq5j
MlduK5v7qsu/4gTguCsdVB4vVbz+wYV8qs2yqSasPJT6bcQaLIoVsLRMu1XKeltmqDJ9zUNb0LOD
EHLjKEg78Mem/wrfrEm6KhJWdGZ21oviMebxceqjf8XUolWaDy3wZ4iLflStta8Mgx/KQAHNsJ1K
0evWwVES6VTL0R+4q9v28xb10rYzFqbgtYCTx/eq62kpChqdeBCAAsVTBrdr1fImjOprZmKKU1Nf
pSRoW3ObwtQWwrwTMpn8CYxq5FAhxZ0eFRZBkM2DIAwfSa7fGxPyQcbYDKgQFI0hjoXJ8yJnjF5J
0I2jHy/VvhJ0aNpyGy7SLgb2Met8M+eFY1q4cEP+wPqI2cvTT76ENo/G7yZRHtm06QnrnTGrS6h+
MpRhbuZOqR/Hlt53jVzwiyN+MUFREEdqymdd61/LuNoSRHlNM5AUuswIo7tBEi5585tgwTZqIRet
mQVzpXlxWF7NJT9zM23kZEAOpLy30DFCZTyGTNi01c1Y37XqYYnDqyjiuF+Hn6YQ+ZVmvEzyBXHq
KVKWozam+wmmb0oxg2UkQGfnrItxbZTMi/ViWwr1rtLrCAUCpLFZ74xl2eR95VjWoYxMW1JWd8XP
uDdMh5he2DM8cgTs9RJllzYD9V11+0w/RMmX/ITphGan6BDc0mtnfZVLHsg9yhDIh5iwIWOhweJl
LEN05BacmcXnASxRX9aIOQlmr7LeROjhFswAEJrzvLCaou76MDyWpmKrpex2VNFBrwMR8YIY/haD
5c+56jeKEBQDnUhTeqWhOyjzAY1G5Dvg4Dja2M/ZqKJK0u/z0P6UuvqXC4i+hsXctcZRNP7BJDpW
Dwm9Zhv0XyBrCy92/UfvuG2lu1yUm4Yf2ukvWRp7T3V0Wwy4/P3Lykfdodlb1A9lPiwDj7aBZ0DF
mVXkG+DfVE600A1AJMopSou/jJE95a9JqdI9K2AEhitDvfRdR7eu2GGlMAc+zS+TTS0jw83b4UXu
KVuSsJ3zGePd2MvGmdCfgqmtRUjQu/WK3ks5mMWHCaLeVbDAKzoU6RDlV2nNA5GxTqlGO2yB1/MJ
nKSiR8t74BOKO11u2ck+x9puJy5wrPhISa76b328o7zwB/32hJoGsyVQfvAjzTpYhbhRRMFZn8EW
9P2VWfhRyYU/fDfSPps0t8v50+u3Ac8TidKPPGAbma5AhrBrTQiz3KNT0/HQlKIvKYtfJG3yyiQ9
JGtzLNbY02ZqfRtuS4u4saiFaP3DKimd6qs+tt9C1NnVZNENpFC5kW0ATaEp3ZtYSdZrhi7R2pq1
EuDn6s7GTW15DtRtMzF8scPdcyT5RSq2aorGjrfYyHKG9H9D/FaY8zYBX5HC1ZNrxIfPrgWP/LED
Bh9pUcmLKJBFogI4IBPbRbHsriPX6rJ8coW5VPBD00UHEYoa0VykvCNSE6a30Uih+lJXEyN/7oxH
k87/8ESP6WH73aI8pEX/43bciTAMXSoepyL1exgrubhK05+OXiVilJnTfVM6T22D1R2tDOZ7ubHY
b1fPx1pVm3IJPYwSvFx7DSGrp5dGiJy5PBaA4TovV18vi5MITWQjyb/PQvkIW/FL6hs/eTpJLxVK
2pHYolWU3sr1ae9o3WWDL2sQps0st38YMH3n/X5JZ6ip+BkeOIVcFqBqaeYY5brrclJH2tdcOBsm
YFY4Haa8d/AqcXEXRsmhMOR3LysOeev6ZHzmfVnzcBXJyWHGe4ubSCmwM31WwwFYrbWNonUznfar
k8b7UKbObEx/qWp5hd7sTLgQTnrPESwq6zFUqO+bD476I0OMV/Noyd1DEZLc9E55hPPCawm6rcXY
aIZBRH3JkzwYx9a21HuXv5SqM03suvPTQRj2dbRJ+kOKDy1Lc6u1yZhyiFdmF6xZsO04xLh39uIG
6LLrtxTqqXLEsz6SuPIuN3d9fS9GkYMGO6VidfurQY2YO127GJXkgZZwfyW5Q6wddA3w9qWfv1fB
I4t+lv9JyzHWfTywIAlzyN/lIlHZjSKDXD8wBQ4oamjnugl7yNlvuRWVcnS0r2J5z0FPul/RPBCA
DQ4gXbLhoIxBSOYARyPfpt23qjooG9Gg2wszob7cZVJcEX2t2k2QBlvK90SkdwW9ZlDA1iV6HEzR
Y8Y/R0K1W+FK7g3izVS+5hSFgytZJ2EaN53xidJBHF057+zCGraRvKLszN/N8t5TMIVy9BLzrDFQ
atVGnoMoIpgoGIQd4Lmd616V1gyDgTqKzmgu5z57pfMit2B1OcChAcX9KbRXPfmr5mujBU0VJPpd
y05P79HCbnLHwO+0+xGU3O3e9CIwxCNtYbF+m5iozxjfYnfVj0GuHDA1s+f6VUP6VVxRCKTC4EjT
Y6odWrtS+0kSZqKDhsNUQtJJ1mVB8taEKDtx+HnKhZq9Ft5bbTsIXm666ujLzQfTq4hHAnk2ttD5
VrJ6bfXIq8CoXgwh9RCGleYWe9MOJtjE/FlyBQGGs/XK8L7Of4bkzZeamcpoTrnmztKtRPuIwsow
jksL//uea40jTp5cIWs+5/KD1AqhvQ/Zv5VgZkQ463QspX1d/BM71W0Wj3AcR47ftBHzF4aEkqr5
NidBnpjHYoy2unAZC7+SRhsN1gUYlVrjhK8RNsaKm1uXYU5B7DcUT2h2JaGzCkr9c1anAFmg3Ve7
GJQi5w/1YEMChA4pyY6lRM6EIju7SvM74qC+2w7xzVptXq1oObZf5cTqykEbgwEDl1DylRxt11mv
7q0cUC6ryeurjD/qF/G2EDYpb08PZP9ev5XZLdS4Wb8ZcrY61BnqkhD1nbIJhYYDcBlfu+zCSTHY
N7CUM6BzWvt8Li0N/ZxBR6Nvm/wIl+e0OhotADpy73YvFm8yny6Lr1n1O2QA6bAWF60+lTUylrjw
CZ9Mp23fXaf5IoXJblm8Rg0gUkaKeDy6ofGDVDMxNgpuxsjrwaAPWZUQUODIOQq/edorPHSL5j/r
FhtyHToUy2ukVEXmaUVsi3xX6V6ifnwPFJlop5SU3tNs3oURNykXhVF8FlCA5RgC8uLUOWORpwze
3G4mgYXe8tgtVwX0i6UqJGvrg/Cf8HmtTYANxXGEohZJdJkOvTW4479o/SlZHoj/oE4QQ3tigrIG
9BFf6/dpvSzdpgDlndX982ShFnCn571XPyy0ba1EX4j6XI7ceEHchmYkotcXZ1iHV63dj8unIrxN
KGkq9VdZt0g52sQvDa8cnGkxXZMurIuOhJ8pqCtQA8Z8HRyQzLxI0V6qbgURRr1+SpbvtDy08qGY
Q4aFo6hCJH8voO0GL3R8yydfhp0Z7Vg/m9Yjyn0CEXVg0ukv4/1XduVws4ZAEDe69KINB5KgBhot
C//4GOuoaddnnbsgcstolXpSZo6L8UimDb1SpfvleEuGw6TuSu1f3n0YtT9G5yz90BSf1CNr8TTj
tqCWkb22+LdwMtWA/1Strp6F1zDbWuYWxX4+Fm6m7tL4MI686upmRq6wSu9TdcTU0lFDB7HOYm4r
5NjsQvCPI8qLL6CXbMbOk1MbNKdcH6UZUyO+xeWDPLNFO2oWrOh5WX6m+KsXiXYhgcFwKytYZAfh
WYwuuyDg7jCKhV2Kn+Dheu4oJu7b9hMB4f7TznjmuezvMPTfxmTfDBuM0dSUqQgYA7RqbB2D62/N
L0Ba43oYVLYToJS/074HSnXWDzY7nqIdOuaR9G0PyMoQvUr/1iOIcqSBg3AuokdBmEQMrgxbMxbr
Ka38puvtAcyQC9qKPmP5C2+2Mj9p/1ejfQZPat0t5XVVEQh74PK2EG/XOPHz4qVd3yNIKZzcDnIS
kw19DRn5E3Z5i/GrYzSLCDbeLulRjzZmHhRV6Y/DO8mY9hx+5ObvJP4kyr+iQc/BpNZFhHN9EBzZ
W9f5ubYCsovuB4ulrdwFc4TP2JsgY4Yti46gbzh2aNddAsAyZJytym8x8oVUr/EPBHn3ks7TzhxL
n5LcjYei+qIFcjXt35q9qxCriIuK75SNY6ASG8yXrC7kSZu1Kdh0stxQO8+67MMkor6nBsf9K9Eb
vjQj01w+ovFDG0dvXme3z0M3RSvfKayyZqu9Cod+fS25uBaQPhrAXPJTq0F9BTc4PazIoIGQvcgk
8hUtp8EQ1ZboEzUvq081WnB0K3m1mV5yXT5DW1TCuSQrVUJ9pdx1rKcM9Qhjobwb4nfKOcx1QFTl
04QrGb0Fl17T66Gp0OMbSIBGtpHSV73YdBk7MRcrvavhWe9vKDPydKdId71zzX7fIGmBEhq5LrkU
4fdFhEtexM2bZIe01fzSwqmexSjlT+LRAOg4Ub6XuxtKbwQKtz530NsG62zZzTSrdq/98eXF6VlF
sq/qXs8hnZQPfm5yGIRn1LNjhaewuIbWXVSuvbaVpNOkX9r6rZjcyPSj4l1dj23B++clmDiLEdeh
na1oGRjQ6+ogRDCViiNH0O0U5w02/LVxL+sPiaYzskRi23VbAG+EPZZrd0CG0lODJYRosbEb+5NZ
t9u0/xPGf3N0rQHPie3J2b7oksFRVW/UPNQ+ZMnyUG2yUx1+zIK/f+KJ1iHR3tRBspsh9hNapbWT
0KX9dZDBo3nlOKG/aniK7Vagk2av4ZQtgLmkHVYOoR52Od5F4Qr/Y5Xnp8g1BNZ+Eg7XkgWERNSO
mLSSvx2IbN9ItGC/IuK9/HMwYpp5AIIvafpnwXzHmhLo/d6s3wgUjEWvJI3F9AQGMBpC3MOBYNQc
wfqcuZMQlNLrUn1YAPRJi/A6PYep4g5Q0BIRfxHXeUzVwDI/ufXxu/yWdz4Zj3acUYHlYBrdNHut
Ozj5/nctbuPyr893LdI48J5YxfHeOin1ZdV+lhQr/aOpfz1XorrLtHxBqDvx8q4uWzP02A+KnnUC
ClVYHgm2+jEDpzOxyorpLyX1KYJAQSdvh3kvotAneR0VgjX/leQjI6zv8saDRgsF8ZgkqQNSjYjM
ZdYhQYFsNEndNOD+hFDkErp79JhRexIQNC+iK7eLMygP1GRJvBGQ2M3g01UGRfvkeNpnxmHscG0t
kh/q90j6KJhf0VAM6G+m7K9ov9ZOcCXjK+WOkiF5wZEHgdyHEaTpqNYXiTSMWKdb4FgQadi7vfwz
YxCmFbKfpp8TuEojBw23k8hWo+JN6SZtXs2h58TspZqqOdHBEBzA/TS9sUGwqJ64vgELBCD0nD0o
z1K5xqB1zUZvPvX1JFjgvHYpfEiSJ8/Pf2vsNNv06S4ReTFKwKI6aJt/WXqWktOi+us0bYfxg/0E
hErsGaWe1YMJMNCxNhbXINuzg7U4ffNg9+VRlH8qdPpDehhAP1sfkYa9cAw6HeorO1XhX0rfJ2W5
b6i+UV8UdFHt/I9rQ+d/1rwp4m4np6Bywb3Wtz7dDNU9ibxlQE6rPMzyQ2aoRa4XN6+G9CfXl846
EWRn95buV43D2NohI5ffQvAO1hBg+HKay6ueOrnFv0Holvw19WnKftmhdjP0yeupkrhDP1ThoCaV
C3WZiAMLg5Jdc1nmCTkmBpgMWJKxKc2H3NrghTpffdLelfm7iF8M4ws9AXG0V/ODHSM98pv81K6/
UUMn0EK6Elz2mSNorftHFD+Tl+2Sod9aJ/rHyBUo4fh93jqCkjoWXvzxpeYEtG6DAGTQnKbasSiE
qbK7aq7e/amdnw9bSX7vVoqIhYKwO5WGO5801J5P9aZEBsnqahGlvuNhaPuZqzFkRACyiIjdXLgX
px9p3a64TyyHNDu1TDg5DvimMyW/acyR/avK7xoJi7FK20z9NdfP+FtDHSEL21z5jK3C14r0oPYB
y2pe+zzWb8g9TeFFqF2ZaclETFn0t3T8HBETqRbqrkAyj8tyTmZX131twQU0DJLMF5E6J1PAtSKJ
f1AnuXAMhV0jOPN4YwwZYanb9TSk+E3nJIR0rNTEm6GpAytNvDRcHJ29DqYDSfrVo6PBn+mhQQcF
1e5ZJ166KTbmEujR2xA+FEDo0lA9neueH8U9qma+tX7mdQph/aPG+1Ei9iV0RbqSJHfxsbaLeDzG
9UbkF8qyfWYQ/ndU9Ndh2lv1RYz2IWRG+NBeUM7107sugLfd845Y68UvY4YuWNp/KoooE2mcPivA
rrfmpx844Z/x+FMRywjeY3fhMULgSuSu/GAeGZ5BNRszBBd1GniVEVwPhYH4Kem/ac0gDEXjaOPD
qH9a7VVJtwNhXvqwq3kt5aAMb9p6ivuNlYLwHiUogVClDXk+YoXaezPGf2nyr0IUNxIIM/pa5SM5
k0OHVx4S2ZgfU77V2q0Yc617kungPTqxcjs7cMkdQJ+2pYivOvsmCXDL6mVcppyOpdoyrxITuFju
0L1oJvvg8+dKfeLbE7mosyMhLh3q2AwyVr8x4o3hXwawLo/AaruQqDSVJXLOkxX7WX1FmAqiqxf7
NTmFwltcfQijD5KmZre4YEmq/I+j89qNHTui6BcRYA6vzdDsnKS+kl4IReac+fWzOIANG/bMXKmb
PKdq19q7PoaM8cNDFOEctxo2vYlzpXEa1QvUq6meB8llG0ec3dr5zkhsiInp7n5T4LqhREBZfU0c
kMkQe0HrU4lr8jltj3P3K+GJa7jdG16apUeW+lwPQJaGOWWMoFc/y5J/FBKmUq+iJ41t/mFEX5WU
7vXqy0RiVVbbASMIuzSuBc0LJrBNVTNR54ICxWg8wTzWPXqfn5PP2HsV2C6PElNfqPak/1x38S7d
Lsl//y/aXiXzJcrgYpGvnbxC0ObMJYmZ8+bPnNfFPyk0NL168lQVjEznHlWQvT5mFJ3pqyOGxdI3
4cZQRSeMz0ruW+W1FS4Dx7RwIMMAXewot9QU0L4axz2O9cMU7GNtb47O+CMbm776XeRik3WpY0K8
j4jntJasa17S58xUIvpZ5h8DKKCnmMzro6wApE4+kAfmZQapvLI8ldu2vBp0mIn2E6JVi4lki885
Zd/uYyx8ktsL0w+UW2FBQVi3sFQ2QqJxjVBgwbkOPa1gXTrDBGm6xo8ANmA1a/4U/bcP37TloYUD
Pz3LqNYWD1VDiNiE1op2IIWnMLdj5HdcYNYynKQn06WUl6/fh3xbECx0PgNWAYhdhgpF7qm/67xC
MWP8uBg2FligTZy/pLorW7aaHhgkjBojftKC3rT2tBi3aNml4akyn1m/LykfBaeL3ms65XxiXZiy
Ea84v3guzCtzyp6VQtl2DqaN0p8H4c9QzvFTYN94gM2pAYthFJqowGeMzKuWu+acgA1Po4v7jMbK
bLnuNkXeMEDwmcWVLy1ieZfENjZugbMk9K0bw33MRKKwoQQzG59Bqg2Qi52fv6CVn1X+KMXV1Ye7
we2Ed9ZjJcM2YrdVwYrCmYdmIc/gVgAXcE/q0UkIAbd/CScIp0OIH3sqJu4ZV9LdmYli9QhSEwcS
9vxPVXlU05bVz6spUEW4xq4EOQUlKI6HsOS9gErazKfEfOkZlgRY5ajr6lfoHUWndPsosUSte2aC
PzH1lowOxG+zrWJBdSt0COeelvWMy7UbbkPHSEY49SlHoNMUd+Z0wqT5gkUbwkxa8uJoR3QFG2WO
kfGRKJ+R+q9dvifhbo1fcuWj4xIHsGGqafXEpKr4g6llh+ZDkh9RFyAw2YwBEPwAb722PpAKigvD
tvqLypRMi/fsAAkw+rDjZWN23G3yw2L+HVc7BIyhn2xD43/4prwiHCPrYJa3AnaneC8uyqOHjpQk
ysSu2WCw2cjSIY+8IPspZQ/jLqW2BDu+Nx4G4M+4OrW/xeFUd+eSCWBQ/yoyRkEEUppwkemxAiS8
DdUn27soW3P1h49r2/M66eZ3JbjJMtnmWEGO37hEiCtYpMPYvyasxIKCseH6ahTC9/Yzba4x2zvT
S7F8qcANCpOuCrvKPkJcMQ5afVujqWduY3YNq5Auw6GFUUH6ULAYXiv1bpqUZo0va/uqdYOZlWZM
cwc/rK5D9DWkIXfbwBs9uAkYshmCCIw/Wurj2hjMowm3mcBjBeG8GRk0RuboFfFLp1Ct53/qdKjF
Y5TxaVnv9cx2RxOefp+nF7F6a8vKzcczBL1ocmPsYt65cvRbUz4a4zVNthPQSCbh0w+eBT+ClZ2F
+LR2PurOHHZoZll2nyXMM9pF/UmkEnrzJg6420W8Q4dcNzZBxRt3TJlQiLt8qSmsTDxNt1G60s9V
6TXGxYWMbut0UGxpCTwzdQ3WoVndaAvWizz52LQK/bukCudOXlyBI7HC2NEzF+jQ1RTSMp5sV8fB
7OT1nzy6gGkyHfjMId+3rSvynx3unyS3K5UdlpPPCrcm53ejQwiduIIJTv9RNInMbYP/b3mX969X
mPRJXBfcYu2q/leMyVrtlmtOJ5qHaPrMcakPVQ8NznUD5ddCdrM3/WVWRs/KZOgrO9XcRIWRCH7E
4UvTXnLjpkOtgr1RL6GNNf8M/t/6yohkAKdgPLo4fcPRVe8XPXayqtrmKUIFrEUblE4VnfAz+WlU
f+tx/hk0Ry17ZNNJR2ZuOP+oFt9hVzT1l90LzPQ8Uz1k1EOtj9o9iKyZvRXhH+GXlA24oUPks1Ow
XBeZr5LMDHSP4CANf+qPMV8k3dNlt83xL/Cp/Fq/2pzYepZuE4jj+UbxpyC2qC96c2xTnvatPjDG
v+iNLynsro/drpB3Mv/uJy9MMPSBcJdN6ltViouoeYFJSmNnjhWHG3GqtE3Scv01MW5azvLZTorP
LjmshUiUU6+P0qaQ92PywYpsUsIlTp9C3c/qU0LzXkm3PT9eS9mmqTsRCm5XgO+aJYLgcXrrup2m
2JbGvlzevi8zuxasmiPFIU8eqXmRqifDO0BZVV+35XF4sB1RbPkKDlZ+bYa7XO6kwWN8VGWKaw5X
BG7FPPARBzGZGvcG6DXC+Lp0e0O8CuJ54NYH/GF2Y6LWyen3KGGmgBSDHA+r0xjWrp6wHrq/6O05
RWSX2kvcn+aYoxShIU++xfVMOqIddd16x266mJWOO92kmgH4KLBIL6+F9i5rFaJbCs9J1EH6T0pS
5ojfDCrhxd7DZWfCw2GnYHB4YG1IRziC6Ynjs+tP+O03bcEQ5q0qAQg59VSNr/YmKFcCXoD3GFOo
V324sbkvpEqQ5Yf6Vmuvy/gps9S3dgd6mPIeZS/rYJbdpZyfakhKjRuVX7EU+IUmMl3+V0/PqLiP
wV2XqUtoIHdd/ZhJmWaJJGum+hE78maJMDZsloFmmCG1AD0MATVeAwTtwl16BpmwBdkuQH01b6l0
EObTyO4867VVVa/qL13TIv5S9P8kJrKL5GXFbyYqp05D90L+h4Y/JsrkWOboSktlJzgsA5XW2Sxh
INlFSHlYq4YtsxpSIobAZy6M5Snjc+DsyK7GeE8kZxavsXqppGPPikTWzLPah+FKroAzJrbZ2Yny
DhVNnk491M7wSzREjuhLSdNDhqtIOhWPvlT9kzEe1sGujY4FtXVEbEHTxhs1eNE111zsFgayjd8s
Tp15vmnFD/50gk4WUDemoxD1cnVh7F+XEWD5My892dwG1Eiczy3XxurcORfSF/kM+C7D/tjUp+Fn
kWZimJa9WhF2sfp+n/wvfksKQkvygw43UUBL4PfG/26iZMfv8Ck8/xr3TfAaWQeRL4jbItI3XfJX
rUcUb3mT/OblBx8qc+Ei/OiQ4dJ+a64sAUHiZX6Uf+eSiSw3EeyoAtcpMmx+Zbku/nqmXYwYcC2h
POwN3jAVNe1WWhw+HFd4oYRPnkzCqIyZ+aon1b6l39mbvWnkQ11vRV66Fs9qKbO6zEkxPyYauNwq
hR6X4JdCJEDw0HJbKf06hWl0ILFngdsP4TkkIKEfal8ZaZ9ejepbaXUn5pRG35iQIsZP3jYSLRT1
j5lDnR/MAtQBSIM39YBwZSXbrHuHG6FfmxKvQPcr97OxtxiH4EtLZUhtxNXstVQ8Q7wb/CKJAal4
6XvEaTKQMm7CwWX2ID+jtjtY1oeUvTapiMCWeK2Z2PM5ii4V/baQsymWeiMye7cRL3HDmuDqtwcY
kBzF2CUlZDwkA1RhNnBlLs9EfybTdQnerMYr8n3YPruE8rG8RR0ibLpfM4SS6kNkPFHUyAJdd+yw
GybasTH2VRUzVno0aYW5nYZFfBjMjpOnEr3gozZFhuznVkgdQ7xUC/zUHTTAanC8XgPN69c+Q74q
/1e8RzF+mTiaTJ3+Y3LVat4yEzRZ3lnSFYHd0vL+i42njBo3S6hE/M6jayT/xPBsYbmp699mYTUd
ldwr1xLZAvxdusnBoxGfRf2JCFfacxD4cXKP8Mjlw5vBfCYAd9GfJpwiCDFWSi5YdrCK6YcQ3uT6
rNZPc7qls1eZu/Gc5CcaGOJBxthbuJ/KvwKWqkx3eBlROcfckZdbzk5qtXdF3DsyI8k9462s9eVX
uDNF9xd925V3dXJziWbfnRRGBS3CM5hlOXzmEClh8RBqxsxI0fqFMRVS5cCIY19MvzNUzXQjTUGe
dmr/MvYfcgEF80lgWJD5Csp1WL+OGplI8mJzUbia2u509TrpLyIhEKL1WaaYEu5pTjExudqMfI3f
xVbfLLo6q/kjSnpTma9ZdU5VsJmdMv3kgb8aU7RZd6TYn6dfC99dDgzKn4DXRjsXU0DDAWSU7mV8
0mn4BXmRU0boAEZbyl/BAvoe70oG7l74Cc4fpd0V0RcUbGzc07W92RJWEKjnicKaDzhJ/prhC76K
Nayrzhnmp4lwEVSjyPCqif4bfyle0SG7FOaLON4CPtsciF8FxXfhWJnuMOEho2308L8EsWtpp47R
XIKm3NgwcLb80dGaRtgehqKzBaJAouwaQ/lLLVFCb6Zoy7k7k5M2bqHt++RuhAdsf3H1JRjfGkNs
gEFG/SrHdRtvo9iuY1tNfFl9zAuFYwc/8KLG2H29/r1KUNSvEwxxB1kirjdb7+J+GMNbHdL17Gbl
R0nxV0GyIoDDj9Ag9tmjjU5DzxFCRmHwQMNQjXpjlvccOqfC+uXlsY/TcWqvQxc4VnGedQXb/h8s
1LYdKyiultw4y2+4Lgek/iW9myui3n6oq1fqQ6lX2ZYNyinydaByh/80/bMidkglETamlWVYs5kp
wBUKmJQqKuen6UTx0f3G07FovBy6ZngP0/eRkqOOr4LBFHVi9+8s8/thsCBwQHpv7nLIUPjZPrIE
Hvlo6Lyk9JxcfmrvCeKxnz4EofS5AijmRQ6VbkvTTMJIE/zKqEiG3SlnfeH59hudPApv/ooXX44o
8ZcP8lQE5vbj9KXqr9HMDxx8CAlWEeMiCEdzejbUsfM2HlxB80irjnGKqI+lPKCRzqrf8oso3/H4
PRBXIlO7ZuNhVN/zZCfNbwHZI616CiUnAY9e2xq7H7EEQY6ZzxKQsr6sJuz8r32vi8luIMAYYMn9
Q4EOqXgEabqy2F30k6qfZ2WfGm95xmDBh+cGV1Be0WiD4tKxQ5QJkzo7AmIyTPnCe2lilhaeBVNS
g9t+Md2F51UvBnasmLhudoKBsQBV4F/avKgGItznkhH/EPwp+VHUDipgAnboAYowesUTpkxPWTkU
GbUoj0Dsrs100/hqdNJ4MVLdM9ev80cpj+2qx7UHXJRZdFewgckULhMVTspgcQ7vU/2oUo0C9tMk
harcrth9S8/d70FMMP/mYbHpw/2kfEijAWzs6F8iUDMZK918STAvltlbVHwl1k0r9+pb2NlW829d
FE6ypIqTFjlAykHJgQxlPk8Ky2ZiX7WwCfW72O3GtobTyrig6YwD+TAO0X4YkIs5a/vSlgASV7J+
9St2Ye/0oj8rnpBeg/JZwlvO6k3DE5BA/MuFmxcHAXcWqQ2qLX/Jsi/RxrEGOwX/LYQLfWMOpS3g
V2u/a6IdmcgW1AVAfIwaLlZ/b8dD0547/ZBYb+QvGR9ddMsWcdsYbIOB4yJiaeycfsw9cx4IPzws
4lEafmrhXiZuLB/5WCGw+3mL42PTfArr/GOAnUX4Q9rseRBMLGta7Jj1dx64+kiFE/4KkzuqP4jH
WeBpBDgoEj0XHU4kfVe1tdFBbnoECPUtlW02mEb9a8YVAXruYSCQTmpBINjrrMDQVE9D+DcQsZCF
d7O9YhNDiNSGl2Yi5ueZGgYCJw1E70+QDdJISgMuuNByQv7JYILrGUh8IJ4U5dNoHwX7xoXsNKQn
osFGnONZsFfqPxyduvhlzo46BR4OL7n3JMFyMOzxTf5M/SUms2x4DhVgqvUyUZYJ8kcsV1s9u80Y
7Tqo3IgfRZFLm51yjMtGu1pxReaYVoKbxxHDbUm+nii/doG/ZkORerm8zWiZLdxiT/VaHovJY40C
MPVFJlPG8NVmX2L1YThhpIdIPTM3wsP3VacVrxpjYs10FulKB6irp7I/jZEz5fu0cgTdDfH+ige8
hmr50SJkpuZrpD3M/o9Qh8q4TuUDPJHDoM6PXMlNwmvszg3l87Wv+XuYtJLuM7CzXgIKrv0iOta8
522eO5F8V2HLl2RcL6Iq8ufuUXQPeHVHLo51vevYCsIiTqSJDzN7DSO6mk0m+bgYYENy4z5MN0R8
c3FS457LJ66o8V2Xofb+EUFl1w9GzIw0GGHG3GGljavMXGp7tZt3PtCTKqFK3ofyIX3k6b3rB7v7
x26tUeRTPSz1u2Ryt/bTFnu9K1mg7M4CZR/HDwiikt8XKYf5OHyv+dDozSJetRZQO8XNKkOXZ6Qe
FZZywHrHg/2uH0VrW9SXHmw+Dh9BvwskpzAOWdddiSxzYhSjODSuQQ5g1uGr2bQyg+EtVu1aRZBa
vJXLn5+NEYJa3/Eyixllj5c2JDRvqt6NXwdzeAwlryB6wMJ0LTnLyY7cuWD4JfehbVjtGsMNhkz4
TsJy03rCxfK72N+mifHrQcu+UgJPsum31K5pxR2NlNR4JgBNR+yYmzcMRIdrGr0H81sHws6B9BZH
v40KZErSYu1VrbNYk1NX1lag9BPeKRHM9arE4pu6Q07hIjLYoRTET1+C2GCGZeKdDy8hiZPPKIaJ
VVUCym7QRzTHAsgsfNhU2Tq0TaP9m8ntGCB7Let3KvYLUwwz+BnFN1me3VBNHL1/p1GeKxV/IXgJ
6VARLIaKCJXFnKvJXtDc4VXP7Rkfd7THIYRoW2UOl3tFgh3Er4Sab341LEBevpDrteFHgqiYXAQ/
+qdU2hf6saY8nLTXMT3Mgj/xBckzyWASE5BSI8DzuWjpLS2QwSWbd2/uaKV2OPf+jSLCU0dBa5AC
9VCVU8W4qrkJy4k4I5umGmMJp2AReTrRLeQpCfUuEN2Bz2CFpVU3EdfsOqIaMYddRWSf0vjNKbNQ
EUg2anWukPGrNS5Tdla1hnOWfXmhn1OM6fLnbJCBgvzeQczlJ7naGFReMzQsaEK95QFXk7Mm7kJ6
fy3VacpJT6g3aD6t/iG9xsk3XLcguolmi+Gb0rzXya8akx16bpl4IA3K3bOq91ZzkKsXmRsZc393
UKcrXzKJCqp1XpNORub1ll3S8NdIcDnqcPNTKb7ChwIwonmy5ROqGgjAgv5AFBaZh+Ih0E4Qz+ST
Oh00FKc9+sKKXMD9c75UvAfZBHowPLGosJHskeqLpw+W00zdq6x/YWTzFg03knlmz7Wg3lU4aLXs
NrPQO/MEysZfW8gq03/+OPTyOA+Aqss3A5ihEPprbVZ2KTLWCYi2YoOuJm5V+ZE3b4nQ7LTuiTe7
id+DQuPOgjY1boPx3sc4ONGklOExo8eSYQpLK20XcAEpOfftX5gsbgtUJ1MYQAlO4ewriQqLHV3Z
ZYts5goWwmFEt97aAiEVFWCiSnmWah9pvuvLa9OcQqwHccxtlxSvGdZ/C/NdLXlCcM3gH5XcJXUZ
AYxIijUxVtbRlVa8GalFfU5yZGcrI0agXBSg8XXyRiVXpR92deTVzN3E9FbAkQ4kIWEJ85bgb54I
K/60SINjVMjEtj12Q+pk7SOvacc4FU3Nm0IvQbMd42ozMm7E8UBeUuqwKZaLHVwt0ZljMRjC+DcG
FcQMJpjQNzgQh+W0TIFr6lArKBhJxxlGj4O3ySbFd8NZTByd/mnV6XZWf2Jdp+yQ4V/gFmevmRmV
6AvOFxQXB2dlwZRPnWOoRRz+WKeQUCcyFHQ8sCx78eWkRTQDnS1P2MjcBLyrmP6VheovyX2Kmaty
caTwPxgMgKuxjsmaLUvY8tMVie1fyAa9gJntVcUCwMzgW9svKSDvoGnTDeOKJNnl0bibLa9dTfmv
4fzbmzcMVrgrb0HDOcjklmwytbhZwrsQfObmkZxFe5pfh+CWSe9q/d4Qmkd3sJyL4hwlH7J8q4iN
D3nhGm69eWIEyXCFcoSEAiKDRzJoFzTDWs65cv/hmbYT6UXMHmr3sSRvknVqGaPN5lOE1mHkmTDq
1urADon43JDSv5U5HyPurTDALKQjuSyLeWYf9zZC9Yrb0+q/r0QoruY3TczHvFKyUXIggPjbqqgZ
yScs6KpJS9g00kVsIJhvY9ZvxnG9wYj1IJ4z7S6RWR2CBgLwLQGWlxW4QyGyo4h/ArXBkCd+hmY4
4BPrMKyQpEzCmOzp2C8qTSFYZP1Cx6eIp98auGfk0p2IlWeuYAdkezR6h4JJ31KrfgAAO8Cf6Mb3
0DAia7uQE1s5lmPN4Lb+6wiZM3gqiCnjolaZCMbEV9Vu3Te+KHOpAipOA0VNHIBm+lpzGhO1huJ4
SM13QsJx1pZO0/yru3AbV3dT2GudP077oKguMcHaHd+KyHCqVmheh9kNyBWOm49y/dHXD6Pt3dnS
uQsKZuG6BbG6tlWEtpCQbMn7Stb4IjoCYbvhL1eSc6tJvwI0U0SAM4CK3aNdCuaLol/qzCCKhguG
vBBN6QBPJ3zUvZNBI6Ca6hY2Oo9rL+pw3zH4SAiNkuMfnBGbaq2ZIvj0naodZCYHIKmBeguMN3M4
qgnH7bhV2+xQv8nUNguD5BLTa2dodph+GMP/Zi0/5eaMKcI42UEIh1ZxKiJ2jJTEbCq3UYgIBW/t
hWAA9gLwQDzylAvCz1HTdJN54bKgKFL8MdY8ttLaG95U/RqPFjNjgvFI0Ru3FgzNkNu5+l2WP4uY
4vxfyB/0GibLbfUFzXgWkrcI+lx4NynpqM8a0+thfOE/4xCwiKHoTmp4zA5VRxyQshc7R9Dkkxh+
isyrKygV0Uaku1aKdmEZwbNgVEcjohb7PuS8BMdbJLKW06MWEVeP6CnCBJrYdozy26hmr5/+iJhJ
MUc0AGrIMcz1jV89Us6Cuh3EPUuBD2lhYLgaqdwVvuw1GYzQAGoysyGtcrpL+rdSkhyAWBXv8L+0
3RcbwkjtnBjV7wltUZAOp/GRyGsE66ZTEN80Jwv9kMFdhPfH4SXobkv0bcxXCmRZ+JeYGImQQEyo
mGx4rWqSHsTXMk0IGqPWIidXtewQBSDIj/n4YskpxjxKc0AU2Sl5mlq+BCl+q02uk3kFlgFlTZJC
vST7An4O+/tQ3dSa4D5+58w2wQGwyG06Ays8rLbKxBw90lEkl3Wio/UGTpAUiqMwEd2GwaspEBgo
OyLnt2AO5P6PmwRxiwyViGEFR1bKsgJSqKJdKu0iTSfy+DkFwGckdDK1Yhzzo/Ks1/gRSqP1NCyS
H6bBnzQnTo7yN6UPS6f7HPm0HtCvDf+tDnxVvIrzIW/2019OXJ85C3YNLrL2skzZpPZafRbQH5pq
HcsCBv26LCAdzNUCkJozTVMy+BKGoQHhb4pRDbpzOv6oWk0QMcaBgyGrvA38tN9lxVx6zSzLqFhH
r0HUUvOJiDiH+EjMUIZmbELMU5m4uIY5bFOJemobLTkZg9CUrTtXjE+wB6wpIoPmg7/loIGhWO4M
+TUG3WexubP+U3LElLLDx5Q8OhICw23dneZ+L5joSbv8tRD+9eHX6jHgXzVAl+I2wT4nL6slFmZ5
EWIPlDNk9qPwCNzw6ZjV3YhhJ6ecUM8YoR7NgkgthZArGSvHDI5UCuINc+cpgFZhLwI3DG0QHW8R
1uclXQe6ZJm2s+hBQ3kRlvsM78FsmZ8zTUA39LvOynCpozVJiLFRtuOdEmZgRExd17Dst0CXGY9G
+FjqAyrurG5TkwB/XKKrMB53F0xLkeIVspuJXo3JI91lk6tn1yw7GuGRBiIk3owxOkbx0PQhJ5gz
jf17mJkwmWiYk8OmCaMjVPOlr7bkvWjplrQmbCMzA5jKn2VPVuA2ngIu94dcX0rZrvD2FAVj/CQl
s+fBFdovUBFf/DlDm7yLTF9D0ZsYtDADxvcCmWFV1ODKV4mLtOouer9rikcHEzD9ttTaTc1l1P6b
YyZ2R7FKnExDh6u+BxT2qVm4LTo76spTxiC/5cAWjf+jRWflfREvbcucQt7KoXWkm0ahUzkrlmir
qrFTN8sWXh13gzIJEDJPmRYoTf7NyeCVzS3MmCKFu6oWKS7x5sWPXAy2k0blcAllLPsjV8mEqoPX
tbuLjJ3V6l3gA5T5wFTTbpmM58jFr9XwtxBv25IPjuPd0Ug5nNxOe9RA/p35NMWG8vuahscuPhnU
gbJgUWAfI+VidVfNYLwiHqziORmZM9NJ69U7+7a2i7jrA8ytOCHrkmjFLPTW0JUpO+XKrVH+IsYS
gvSsIuDscW9hedTyT7XP0eAKAO6TFG0D8BCFToy/opU3YcV2hjsesKyjXDqb4i1LvRL7dvyvTP2e
AUuXAfL6c1LtUemk4FrCQ2TYqQTjx+KQmGkmm/bR9J5CrDAOEILMIW5IFSO+8SUxvL4NnSJKH2Xk
ztJ1ik/R8g40EFurot5pzUYlrDw0PPbQv/XzLdTONVU4GfLeUvhksWBmUjQceqCqK6EX4FvPXwLt
34LG0fPioanjpQ5lIjlcQe886M2BJIIYFTwoKI7xbkGZSTLIBznW8h97b7xkNHFvbqVqF0dM58Nw
L8bXaPxOof7lij1PY7I1NSYIwr+Og1zC0qqHq5cTFGDNn2by0ScXMaPw9XCa7Yb4vAR3s3kYKYhK
AfWzLg65IJiRmgzhSTvbMeL+CtVVRyIzHcTjN5adbNkFwT99PA0F6BBAkLZutIJUT9S78GZZumOF
74mO7MG7orJxGuXeoiPGtmnXDPwKphSRnxt7g9TdUpIPocAAW6Ox4N1Obqb0khLZQIqO1wmLN4OD
Zi2hXY2EhkzAJACegTArKc22ThpGbD8mjRAu/Y0BtMB3nXZ4UPnAWfnSYWbgToK5dQna0WFU9XeV
+J542gX6vg7+TdNBrYVf5uePoi0YRev47LlEStMWxdIJOQpaM/V1M+B8If2rBIMX+KVl/NriLkp/
pPi9Z4Q2GfOuH/dFM9KEDp6Ri9tBZi5BLR/juxgRBquq9MqcRO4+bz8SIcb8ZDlZfK0sk7RBzQBN
R6GS9ME3ZWu3Pr3VR4s2MEkFrHKFOra8iiaNtzhEDnGIC7NhOf3sAWsqLDw5FIxaUG+AYmQBxFtl
/ZrDKZl6poSY2KSIEY7lAnd+xshwgRQdOwWuLETgC0j+bYbT0s2QJQTyo4j3GCtCTbdVgmkCi5tK
mdrDqP/fre76il4sDHTHoB/s+84Tiga4Hh9NO7XbGv5El/Gpc/MOzHkpu1K1fSvITMIfMO3MnogH
SSWWAEfHxI+x6JtMbbbV8tTReSmXw5cFLMZSRuJvybmmRARvTNDxFRkXHE9aprR7ABjHaHU/XshD
Itmu7gx46VUbeY0XYrojww21wJbxf8uD04gPbYpcKzFp5Z8Tj7+MOjj0n6nI0ab/ksBAWEd8KtIe
/z7TmrwY/zDBIae1wSMKcqeadFY5ZdhPjNkLdeVDw9GaMYkyH0KJJpttR6ymOYdHCnEfhGRj4vTp
JvRH4o0VgP/Y5NU2drRjVOeMXTGuBHzMmOFso+Moaps3ASatwRreB3uj/+LeCoFfSgwMWZE4liE+
Y+ZfhKLhqjDcJQDyEh5ByyxGrW7Foti5VP/DWZvP3Xetk+w/laQZlNiTcnsEikzjwBG6z1kkaENV
jiFvZ2Gu9HC4yzhoSi2nM8T0wCNb1+yf6dDnmVUkXOcDD03Z4BEPdx0a+th95v01VYtLvwh2wuVn
YPq2wKy0Zj4X+nMNWRCtYwZHMC4Bpt3eNjNAty4l68liuYQK6hFa0VlnumHU3/yFt75UduLyMZQY
OtGnmtzr2DlmlfMrRgPGOsWaZOyy8BaOF8kSJ3LaWAczP4jEl+m1te2z+FIPaG258GE2s7wZCKw1
PiPGoyFezBwBK1FshchadviwUar0Ukzp1uDrxXGAqJjynZL0jsmrLC5+CLc9lycBdMRCvJOJcS7G
74rOfYaxkQac3oSDc5nzu6tuL1/I3vOWBoMvWxgM0p6bjOjr8tGR8x6sH+/EH5FCpmtsVQvmHnz8
XAGkF8K8Ye3TPhFzR6XILOR8ny2oK7Ci8FNl/8rHsGtRDdcodQu6QJHCrZAfU6a9gkiOeVUvWGLW
RM7eiTPpWDfRhU1c1IMAwKR06nrnSyPqr1ZQ8jbXjC5aXu28cnbPjcmvMIioQI0lg1u5u+tcj5ZE
szvQ3dcRe0pHwQ77v3zO5k3TD5c4St2FDDlLtGjhtmQWOVabO3QWW0GhSqITDZgXUVsNPeOxiEpS
ew2wFgYtp2hsDo5UK0f6/5c0Qq03SXY49SRTU0Q5FvBD0bNihzZVwFKQKwW5LCTXkunGsjTcaqYj
KGS2Y7gidKkn31pRhJ1A59tzgDyVcdvL1tdIkxrwLCeq9LcwG+PuYNqq2qasOczMMd/YIhbuUqE9
UNK3RKueEU2mxGC3y2U0i8HrsOJAXm6G4dcgv2+pKZyjmrQIdP1Qv0hj4kxg3xmgDgnO3urMRsfz
lHBk9kn9IG27fN+XuqslLwayvtBSEc4/Wkwy738cnclyo0gURb+IiGSGra1ZlmxL8lDeEB6ZSSCB
BL6+D73riOqqckmQ+YZ7z7W/pwbdx6cbgKPpIV7b2SlE1Wz4xcvojf8m44Swb7TQPgbF2pMQJIdt
JepXEkWQtWuNk9GJv+WUk7ATLvrYVVXXN8+/ddKFjKMAY8sYEgaMn+45bF/84OTbEvnWR9iWd/WI
5zCG090Fz3Wnn13E3hFXtuIettHa9a8KjRVhKDms6/JF+/4xjcNdaStkAZxq5fSYGOHP1KSQ85Am
j+pBtEQFqmsfYtYkfwkhbNTcCctFLmktVqqrHEh88t1D2vk7nUVs0lE2NKDjSHnAvIsyv8Opl9L2
OD+wWu9lRuu6iBq4HuFQO25Gh/tu2e850ykr/+p9Ru2Z+ztUlFijCdiGZWeMqS9Vu3xK7pIuuYfV
RP/waPLc9z3wBdwdMv6cEfNGcT+xoWnxl4NGSuqLVWG5MdwVihH8/FX1zax8bEK0vj9tGHwTT4aE
i8AWU68clomsCtjXhmvJcG3CwqYVimocaF5PehNJQH7Ld70zUPvavDw2Ywqpq0tBao4VUa6Z99Og
X2uOymbgDH5kjSlYvyX2FaR8Ez7ULpVL+xLiDsroXpKj3SOMIQxAOsyf/2XYw+04In6EPpjtd9rH
rMNOob9stRd9kUb1/Ds1X60DUjV+KnPEwBorMOf1EoshJzDVPXgQgoBMJnWjv4FzT7uf0fkC0WjS
YK0t+2rAx5gRUMHoXg1sa0v8ah73clSC9IzS3cw2O1mWvzwYiu+sBeknUvESYQroLQFVXSPsdXZZ
BRq78R/mNDvAK1xpJF3G5LLXDuRjqQj+iDgqMzT1Do69OARxxlUSxsPGXCS2iHLYs9u/yu7vcIw2
YbueZfBvIHWNcZa/pfK71+DEkQwM3ryVHpxpNKqh+zySQtgy+J19VEE8jBZG2TG5KLbr/Eaey69w
NPdpBwec55qJLIb5QwCBqO0AnIt3h75QWSuN2ttt3pOhgp1zbckhUVgNa4xITTfAvfTv6uprdnG1
Mt4lmwy3m7FOarXx8C74JXT94JDhQDRZD41ls2nxRIuy3U9uRsuarg0W27V1LKbnKO6OyjFZrYiT
jT2DqLD70j1FRblLK/b55vhhD92hDGwgGP0qwsZa4h9zL7WwWAWiS2VAQzbin8FWMRcGNw809HJY
B/qoeM8aF5EXciQLR4xm7Jjmzk7H1b4d0M/b07ZEMklmzDqn3vOQNFpBuq1JJIva5mMa/LfCmxBp
fUsmkCbgWj8iiK/7V0r7lLmsnzmsirC7ZIOzstl694Qghsy4AbrdpQwoGgELQcvzoorPAexJBg7g
6i4QPwjBuQUuTXLHNrEzV1ym9zqwj1bQb6b22Mqn0eqXzJGfzDJ3I/VsKy5j1j+Z1DzV7FPUdds2
9PYNBG+naF66RNNXvOHdA71arH2qFtk0a9MZ9hPFSdhFkNNeF6mZQVVI8OqdRXU3YFvL63ivveno
iGBLbOK2WboemHWU8yTEkB8Q8HawI0/jYwZivcrFO90WqhSxyRAWCp3e0vg1Ls1HN0QGzEyvm0hY
ei7QAjTUh+V0iQQxOXio8LnuQwPcGWfXxIGW4fqrIuvVwmbLfiLtm33Gvsxy8IpG86bK5Sb6nxfq
ril6edGHrUPumo7kUzjLx4zBltOuA16x2vjsyyfHy4BGs6UKrLNOAYPgDJzEuVGMA9vyb8znTU2z
1JnRMUzSbVBUj7qtDg1wBkJFOU6R2IE5qtp3FKd0A92FDz9DI+Ugmhv6+eLIh8GhBAlSdtcUVQYU
skBRK1bhuYujU+Tnj0tUaTHStxmwKDG7su3J8nY7kkqdRfO2sLKNg2g1zMXGMv1DnIJRow0WDARM
bhJM8L6wTsBmpbo5FBLhS5ZiH408JETkONQ0PS0/5g/LnMBK7zU+fIVsixXi/djIR41TMwbIU0Wk
NbA1jBxWAxTFPtuNvcfyoK5HtIL492nXhS+IK5HbSh0C9KwFJqsaZpaL2x3IB5TjbQSXxvPhsVRv
CQ1q2uZc9YyKuJ+qOj8GpFL5bXyikERRF51TzC7OUK2TlH2VEe/Myd+prl7X1OWA9pHrqksXGS8t
7tuOrcCIAXpmVDKVnMVRv2bRrwdmISTrWaW5juCniErzDrOVXdv8CpFg975d7BKHuYqODjVZR54H
qYkfynOwkr16HfkNSD/5DHKTdwTfXY2OPMCM6nxHzcfQ/YuyN5OJQxWLVQiKoQIuFcodldE2jea3
0CPbKlniBMtVjNXbtb9aQGEJ23wtbmW1ygU6P/iEg0Na7ExxGHlPs2swIiCWxgX+g4Jj0Yr4E0Ou
ChyXDYg41JuewWs0xP86hea3RNdYtrwKSJ1hQ0TAP1qEFcgNds6MkL2gFMOv42TF0fXCH9v5yiVV
dWxcSeM8aXPcanvEnG6uJ0r/MTFuRkgoRdeduuivn37KdNVxOWbxUh+ZRz8k0zT5UO5LNofrWPxq
75eE3Iugv1jm9ar5sz19HyOTGAvBPNY+NAF9TtGuQfCtbJwmgjlByT/Vsp8tuORjyeaYdjLniMDG
a7DDheoGZK9HF6egD7Pvw/rjNEA1kSa1845m6OYlIYYwrLtMiVVY0MlHq1wBrQj0/O4jdxowjfZm
eppwwtTJuE0MBpuNczDtbl8XydFlrzq2L4469yObH8EYMIocHNmsUbE7eJCG8FidceDtTGEg3Qif
YQXC2MZcSSmOomFXOsNDzO44yPEspBhnrQAzUUU+SrT30XqYAsloX/GbCrVui/Zznsa9z2QlGJqt
N6NJ83uuCz7tiVwFQAjA0B+moXn1g+KQBfNzbDFD89O9gw1cQmAeBPPKOT0O6KbFNK8sDySDl2/h
MG/H8S0OphtFHxNSsc5DaLU2UghHwoFI3Qr9QoEDPTiEsGYE5vcYC2YfkZ0hWzCLI4OgGFUqy1kE
yVZuAr1Xl8k79/TMxcDrE1V/Cmr6nczs55glX09wiWLSWczNtqrFU47EoQ+t+zH/TuMXtuRb38Au
AdlRNS3q32X3AGtm8KDJ2ceW/9tQWEfBibHmPHasXBzOCI3IV49QVhITSXl+VnV646U/T3PyFrg5
94TlVfej+WoylbeaV4ZNO18CXkUQVbOjKhFrGc2PJPAnoH8D3Ps71Vv425sEkV/S/aMTpHqN7yj0
MRYhM33UCaW27aGIqUAZ4anFZVRAu8/8ozS/m3jfcjfyzB3dKbiZZbxrgUOXI5/AEmVIlxDN83EI
x58uZ2CPvS0nmyUhk9KMOSXB907ULYH70dXpVrIZniTO1pHFknm3xOEon9sIPV+SNT/VSHanR9NV
qGIz4TsQDKmHhHqE4ycAJmd6f5rxkTHFpwguQgvpgLTZqzAXiictNdA417kiy8VTmt9bYOa7nu4U
LYGLPjgTPy6Cr1gIrJYN1g74q479NIp2u0xhK8vrtzYlGm4ssHUx7Ivb2L0JvLUpPKBoOpgN9a7g
sq9ht7DZfEh4U5vGfSUZ5AUR53PU4c3xyuXQTqHpEQwu+yc/g4XH4q+zVz6FqkFoDyuyO1Mwt7IY
GVQMN6PE3grDPI2cx+kEJlL7f6Q8cyjzh7lYIBzWzsAy/sXMBEaEfa2Lvh3yzmRsxlJempD5UjLt
M9avISbeMqsOscNmrmvZNZf3HdFgBAyj0Gr2pUkyHx7TSdNbJ/63VenXluOmNCwKLuJ9C9t/LRoE
jtTXMo8X1gsLsOZox5cKzkkVD0/F7KwDlbzHQB0DWRyJlb8MbAzEVOyNlqdtyX9o0MvY+Qt/zFX5
n808npLWZyBU3wPYX0vNq9qJewmPzxqntWb7by0GIT94cxIa17E+VIAimgJ5ih3+doWbolntge34
FyIIUzxtZlS+thw3RBEgKE/nBycH68dnKGNB8Fe1rnV46vGKiXm4JRTe84RvKgf/UwPJkxtemb0/
xvgWunmblzUFO9Nv0xMbYb92DhWcGeM/KHggPIVezmrFW9Y+YzQLc29fa4lenZKwMItHUhyeHP1V
F696mI+Nw/nYuA+hLbh7vpYwFxcoX+2szBHLH1hn0YXHeZz2ft0AkwvNte4YKyVY9uMhJCsAnaLo
oBKV5w7KQliE2B4om5vmalUIWqp0K4jYUznSiID5adcfbd/jColJMukp1GgaXBSrXpbd2snbeQLB
rweAiATvpHwVEVKUJUWEKITeD68SXFKjJzwEy6KvxYLIRAoFV2y7m9w66dl7jdtup2z7PKTB1mbn
6FbJvSnqQ+OPG6ftjmUnkQEhMWNk+ddE5VE3PIfLJagV3uFi4xBqZU8sRHxvo+v2Veefcfk1d8BN
GrkB8M0xxJapGjb2HB9KofdpPj9Fdb0O0T2zBWLynd87M7YvnM32/GAzA4t6f83FjL6phG1EzKX5
0YWbEAVBAJ20Ef7ZUuxJcrHrkauUxSmNuEzigfzeHx4KDD2k50ExHmdaKOiMReFzB7vnOANTCcl9
iN29DmEpsoSREEMa00ebw9hwyi3OWH0J2PlrslmSNN1aZC1hlnD8pWtYXK7egfQrAOCsRFgAJqTZ
Cqlxl4UnkDTdIJ8jxIPctddJ9StdYSdwY3YjlL4twKDZ+CrpSi1kmE7cPBRJsM0y7zvWaDaE2pnO
zIG4DrLr0oNkQr3Tb7FGKFi29ShJPmqUcSNi71noQ522SIx/4w5Fvo9Xc5EidGhfzHp4LAX2FFM8
2n6wddsaJ9d4GF2Q+3lCEgTbb8M3T20Y7SPbX7uDuhimh3EOcgcTVX+KMaSdPeMs5mDbm2Dt/lXm
sC5qDlOUigUTw8HEUit3sUIJS8ntNu1XqT9aJNJV+Oky2u7lfAtn1tu+3BIeR4pzUXzk3MhJOmHK
GZNjohnQZt2X5yXXmvX7qvB6LD4RC3jH1IsNKccALdxXf3gM6uoUh/n9WF79xVKPKTFIH0RTHEoc
wgMbICAITNh417TmfPSuC+mkgvOXZzvZvBdzdvS7ZweCTJpPJ8we2wZPQ+iNj0U2Y+nECYBo3HY0
pm91n42UfwtYQAf/aiQDdq9v01QefW1dLWK2RFy/OgkzstFbd+iB7iYBTxCoq6dRQ1JYRm65OP7n
S5LMwDTKi+k3aBnrX6OJWPZp5kTZt6kk5Z/moet7F2xONr6jsiMNKWYupNKAYYfTRsRQRdssJUiJ
NEsfeIWs861AizI352aqnm2TjCvUJ1VWPoUWHAL/lMcp+CpVEn+XGxQjzkOd/sSVTzeLqC9hS9O4
xYYJ3mHEITlIQC6N+ZaUTDEntaiNgWBAvHXykhAMpPzjT+8wTYdWtxZRfxCTx/Sn3uZTjCEeEHhn
nRqFXyiUq0jHFjoaqrQ5PCXVcHGQAGccbYboznHgPdd5evbFtLFyd6ernvuzx2HhE1/z6MqXOXoy
JsqZ0X/sAhPrPy6Csn7OpH2cErUPcG/NaIyVZTwZgY9VksEwUZf20D/mEKfbBCZ/OIf7KUbWaAO2
XmbOZC/kBhZMuimj7U8xZOV0oQUCyYMYzUVdHvNR3LfDe1h029jlioQep/32viMVMeUY4u9jyYSI
OymOixG9qQVkX2tLfb4gvk2Ornib9+XeNdyzwWWt45in3tsaYKTSEqAkGUHuSGe46NW55DMbPa9g
MIlWgnx4Hl73XpWLlhztnJ0xXuwws3OAm/G+ET8ToREWe7UiE/sQCkoOsBj+DOnd9r63pl1j8EeW
FiYL9Gcu/IvIB9g7JaC/NFhcmTzPU/uHCG+nUvclaVLFdIFeDFMu+lSNwhFqb2/J12CJ9c4Qa/bI
qLKlD8a91IX6kcoPrQXmMjfk7OJj/Szo09TidjHYaxSm82EZ3cMQRTdDql+Oksepdc9TJv8cH1VQ
hTZT0Ct6MwSpnL2p9IL1EIQWgx6LYWVP31hyQ4BSBW3rz9zbQWrzQvdfchFgqxL7oxV5hM7XAHYD
nItJk7wwSF7FMsabBSz4jjvtrq8xDqUfg/neTtemnrdDlLOnIyhVy/0S3URPeWfbycb3p98ubjn1
KFWbtiHSEyq6WVEdc58MkNAhkaOBUfSAc0rYTFbuzbq4tf6bZfPEtBQPtuMDVIaPFEFl8pGIjIqE
Wk3nagRsw9M2uOQGoDwrOwycVRNsB1/HR6ewzyWBO2CaHNTs/OQpIL4hbv5NtfXqhMRh0+4bpb8v
OgcECezKyHS3ZWDsGGDeU2PvXKhUWSC2BoUw472NtvQtq6xlvYeDAUMXJ65RqEOaTSwwPIZN1aqL
2WcW3VWx4NskvPmV1puJozRGejAp56wA4ne+/Ow7fTA9Wu3SXc1FfSrh5tksfyvjL5K3nCg8xrP4
tDHpWBUxvzMCH2KPaL4YGOLmd1B7Gh3YRtycVYajs85uPTk+rpSEtVaHPNG7oPnS1Pm9mu+H4epR
29Ct4CxH+Nbllxr/Fp5UQDSvgRzf5YwWSBN57l7pev9JPH2paW1trMlGUTPtUXCPcffEcCW5r40F
qECHNaQPcYeULFuEHysNqDNyyAPzugcV15c801evMi9GBXV4toGSgHsU3m0s9Kcb97t62gXYI5vW
WNU9NaBL+oYR/auVdz+zmw0YOAiN2ZMxVTaZyBImvunOZNpQ/KRGQCzS4hMQ6Q9B5Jdhwn/em8GL
rocPBbfsLlELIN08wuKkVYrhGs2VfUE4e/EzJPHGiKPPpUQx0avVtge+KsC9JT4aHNIFH2CJH1aa
I8y3GQ9OUz8pLz+YpBtZfvQNAf6BRTzc3/gSYg7pHb7NSj83tv/U2MStkGlkIapGIfLMxTAyyWKi
ZaB8TcvH0pUXk7leNimDSXm0dVp5dCvSPmvaQ4k0GpmJa4QfrY22Woib0ZmnwMbBpuOOgKN0a6OJ
mW3n7FTBNk6yrQqREiHXcTWVVmbdgPhDMoJNxsTmPAomm5XH4dAn7D5ESg0B88ZS7TVrnI0pghfZ
0Nh0+bhp+5ga0UFVRtZK6X6EKALwdv2mlCfEjzx7feJhop1wP8NcLzPTpVZAwhIbhL1HAKrjJXeo
T8WSvA1thNqI9k92L6aKn5xwuGqaUAaaoBctwHCjRMYOOY3PfquANHUM7uiFH0uEICJPmGKqh5Cv
ujbK+W4MCcQLYkl3WGzNrlt71LQqM56ZWhAROMAWxgo46Tep6Jkxhg80+Kk1AFmi7MtdDsUuS+hZ
9Bu95i8dKj4hFGZNzXCsgZiPQp7JIzN633ltWFcU+C6LUf1YA7tPixyVZr4fC5Tk8fhgses04Bfz
4dAsl/spGTdeFa6F4+Ix9NdJGBBMDawCyqxJu4JIejVDADB6a+Xh/fGhvDpIVTzGXX3qX/VQDKsy
WGLB0KrU4bu0wQVSdnhKsX9qP7lhvfsyCfa92dBf4BRPxzDDv74gqWmLF5C2isV1KNDs1t4ZJx7h
txF+MgkY40/1MLKq96qrKdnsh9aZjqr2jrWaz3VZPJdDvo1KuGNW6+xT+5bAArI7hLAegwsk6A7b
2PuptRAo+Ja3YzLypBL7Xi5zxrA+sfD+LWowuD7YLZmSDFfO/QklJxr7Mjs3CQj1igCAwgjYUyF8
lZyd61k5V59zNokkssoazyiWZAx3ZQahSqKGzvz2aLTd8yDVmaC7TU0pATTKfq8L5BJ11rOhN/J7
2Qb4cT34GtZaDg19ql1dPc20VdePTMXO+F0wCpivrdULNFkc635P7yQzj16y/OxsrybjImBfK5qD
awxvcqq+wkyv5so7dnZ6YcTNTAk8CwmTwH3jDe737yFkbd81hDEqXkPM2vyHDxHB9eW7Vc+HuM9/
q7gkzMw45mjT3drjUUifnQHpP7/I8oKJVKeijekzKirjo0tJlAXIEhuDBUTC8F3hS+SAJGbEguo2
kxWschZOAktanFDSBpRiEle22URffVk9oO/fteQYxDZyWCv5Fbl+qi3Av9KYt2aOgjmcnFsSWJ+D
Cz4zQ841UaYlg49KkUoa1PjUMo8hR8qfvfBu7Jl0VrBiKrfPVoGY99rWRFBjKnMVi4YQPjF+ngir
WtNVZyuqT95Y/uX+QNY3+FgZ1+vc6gj2c5tNpYkXM7JDSSwx1408UKfiakD6YQb7ip7Ga/8VaAPV
HD+2Ar61DwmL+ZZZkFpfhPeOn92aXGwJ+qXAh/bskNbdqPbG6nBtwfAmXAlXUiKeSnaJs9OvDBN5
kOmdLUF9KScsJVaz58NDRGas9eKMynu1Ybx01LN1jlLkMhSsbTWcLGFfZcqBX1anJA83ZSX+cgNd
T4MaKPAIWbdUjCu83oTQDJHc4BU12a1Ro+gAHZGPRpVploWIrXh2EZaRDZggAmHRxjQPASLe+3m+
jT7kQBUbGPFFsJmprkeEUmaWHn2fdVTO5k+YDYLi8Zq23TkLr6ZV7GMxHNPU+SYvbC297FgLLuRG
nKyO1bdNkJWPPg44ZVxH92NQ/0vC5NbEE6o09yEP2dNPLNSJvUVzAqAAcbhTvZf+fFs+KqmBvwm5
4TXAHou1h7VVzugyjkeMtvFfGwFaqA352BvDY4LJ0gi5IjL75EJxzoZ5myUhHYyF6SX5GyS4bcux
bQx+IzUbWpxEnkfDvSn2WEbPssTCWTgGkEfQUNzJomDWHdAnDRZ6BAot0GvWcTLF1u5RDE0EwDnc
JEnnPvdTzjUFLGUUF0J676rBXbE333kFKW3UyXcVUZ2V2QNMp4pBQT705lsUItBnn0xEdYjXDrcS
pOHSa8/CZbAhMbtFLv3tSJ2O6Zooxc5dJTVmlCktH5TACN25qPO6ASNktQhgVXKYA/+lzAi0w6K5
eJwQqewVDp9WmO+NOd56b1GuyGgrwnk96OHD9wz+7mTr+8m5gLeLbtFctbi64PVcjJ7lu/KcaxU1
u26Gv2XGB69XzzOfu3RRpZTAoBMnQaLxHbigr9Lp6toBdZdVsdgrXvqakasXUrLpxyJUnIDVc0+v
5gGGs6Pq2sfZTXjJYernl3I2WEThv6nzawk2QTrAL1hds4VhpAy2TgC8J24OOycABqwjOt4TTEiD
C0sGfdZwcbH703VtgnihustdkLlrWxcnl9BoKwSaJ/rwI6AHMTjkk94NIcCh0hz1twreODPezai/
mgEDYgJCXPPqzN59KunCtXHpgSJNlKau1z4HOJi8ynr3pvApYeRWEgre0KWgANhb7TOYWewT7dp2
XnLwKVw9cKpYF6ENtCbjPI+IKQaemLr0X1KWRx7WFM9pfpFovSV+hm/zxdXWMy6dX5uTWKZXttXn
JnP37gjXP/3nFryfyEGky83bQA529INZon9JK3U07fFEiCHu0hfHLNhwpujLcq9/yPwl5gWVeJyS
J0B6WSgYtjuIQOX01URsgPC22tBaDEyBbICfxomHyvfuR/lquArXXUEvDS6usfaDFe1j40fCB+w6
uZs8oOhWryhWoUDMim+3g9U2BC+NfB9zPqJ4ek0H1NFMSU1ALLIgQRlz6egw2JIJOSMEN03c4v2M
oy4soRPBC8krQBigopddw/wvzZB7RN6va3JWVgCsclCBBAoCRg8c3GDis6Ub1njccz0RO90/yBzU
eBeeMDyeI+192FwLtbbeg6a6a+E46CB7mUyHtPZv3coXPwZwrTtYmciB2RWZ1bA1Fp+TephcNmIW
VjI7RAGRF5KZaXGQpsGIKlzoYuuaYKygIBDEIxxmzE6ZABlhtGJneD2oRVYZKUGhYwQJaqZShUv9
mLWo0dwgfdaxOrsxElKzd0lH7onmZAfPDgZVy9ZK1THFXes73/OybPG8R3wb1Gdfzej95EH3OMtl
TI3CoEjckI4Ir1PDPEXr7wlx8+wTcZ4aznMdtGzTp1UEGcJmTQJjWrF7tfEGdU36o+oKqSRfedhP
Z1I3NiNyNab9+wnpdZeSnMAjIrrgDVT8u9GSi4UvTCLvLN1wSV007irFfVFO3sM8oLXtKvb0XbVF
PSVW7cTqJGMTXSHivmttWeHfADOdlynnYQXyBna7YXwV8YT0MIx2/tTvRNodQ8HBbBmkR5fz+GiM
BbgjRaVWfhuBJx6qmo2ZpzEDywq9aB6THziEiszBGuuGUPN7J+xLW6h93eOgtShwW/WHaeOS1KxZ
mbkT9BSi5SnagRgGGSJnGbZYQvFMFdavM2FYm3zjo0URTwnolXfLwxHQ56B4QLYwAhOpBoabps38
gGPyMleK2ED/AVEJ/oMkfWwXpJjZsAET+uwM9cXuGbUzFgDt0B31CDlEl9aB24Y+ZUJErT32DNrK
z0DHfAASoNvncv4yZP1oVcGlzhjMNw0/M+q/56ysH6y42jk14da+enbc5GCQpe52+asCyaCxEpVE
rSENCP+5TMNaSnalDYBfKX1y4EAGLjwPqxnOe7L9lqgGE+ab3fG5Zw10gEnU+7lAhG74Elm+fUpF
eQ3j5jNEJa99gSnCxlMHhssD4EWclmeTHVykNBlm8QOGeDXnf4HiKzWCA4Cyy6irT6YHTwRB7LKC
y3nIvmEi2Zved5CbAfZjh8Rom/skZFGRFu4+4/K+0+GnA6TZhVTQYtLy3frHc8z3Pp8PTCKf3bHe
xl1yq4N5E1ojiaoG8654CLCnxYe8EFREBk51EFWEidxHWXdzG3W13fKxkUAoqVZRpRBajHIsm4li
xxQwovcIuT5zy/nIhnjVFO41a1E+T1QKE1ioLNco61CmjibZeQHZhyYW0cBqblYavhQWdOqgDm+O
sF+IePjVjDpGFUBOhRbhJ3sgHg/eNMAxC/pD64r9yMsfF+VDXLcnVlPrQOBz9Y2zjoL7wMR9Lrpd
lMK9yzi/KayxpNJGe8574QA76SbC0Tjk66hkAO1i5EZzZ3opRLwM27QNATGqyWM3ol0uk6Ml8sfJ
Mt/ying4ZW6IP4BIteAQwbjaPlNgD5lBPbTnsMeoCj4wNbOV9h9NeIgj8x/XWoIYRPvch3LLlb9J
Rm/f2gftuiagkcI5eSbEtip5Ijp6uh/IquqqfmONBZlaTDVRppoTGjQXBa4eWzIlpmwz2S4BNGo9
Fs2DnbP25p9JQmvy1BewLCNbrDF/5kR4wbi0RjqHWIPQnvsF20UIWsmMedZgYBrB4JN6ZUJwPknj
ZqPwmczsoVVgi6sYsYVBLViTjezSAa6sCXpfbsyHoTUvbjbvK5PknclEbaPylphM93vog3PX9rfR
BMGqKvHPUvZ7UNIHNgskXKMs9SSer1DlHKk1iu8xlTtVzZtWsrC10nIXYSYcy9jZ6NabV2WSvHSB
heONY96C0xCNL9lUvNiKPBF29RxCgbHQZjillOz3bmJ/6IyeDOTvY0pVvjF1uJk5iDzDoQqA6MRc
Qq4l/oI7ZeZfMva+/5/yW/N7apMZG8/GXxx6t1qEai0NrKXEYO6DYjwS03fK0/kzEBEilzl4CUq8
6l2bHMhX3Y6QSbn5MEGNUM5k4r/1wfRRz/EzM75tQWpko/tdQq+GsLK/QjqKwJhGq76qRlj0MI8E
pmVp1xfHK1+McjBRIw4fTHPL3ZI0P7RaoLrS+7jlMNXB0ltnSDu6kZkW5GI2L4xyy7zEpChqNHML
va6a72srWneOvskywzyewYoYOvZOToWhMCntCzXxkjNXX0vPZW+LnEnZx1QHb8OExTHKc71Eq3G2
dea1VR1fYAJLrI6rk5cHZ6fQ7j0FBVEdo2ZZMeGTAa0pBBtaf6CLyBYTbGOblySs2gcdABnnb/7W
NrvdJvBevYH9pKmpXzs6/TsjlK8lDIpQQxRQIx+CMIx2Y5LOGuYFYci6+zFK7NgaBwyAHkA2Qd98
oRK5pWJyVkYzQnG0LsagP6qsRgNm0m87cbKLdc4wqTq2CbKLFJX7TEZh+dhHzbfjUMLkFs7vUOqT
Mt1/PKhfVLmKxU8DGokfjZaCr3UMJhwILpDBOmX6Bwnhljq9f3aRwuOfKgyu/wIcmp9FqMpSoE5W
4UNw7sUg9GNpJtTuY5SwO2SMnpbgUqpqWzHtTdP8bwA1Z5DnVfY9WQzkBgHKFDULJh/ic0AW9ymW
ryQ/rt0gPKjhq2V6ETG4xU6bRtR/2QcQe7ZNGUvKDxAzzzG53GFF/zpz9Bp0732vWOJUPCZxvKlq
LMyFPIl++vRJQMv9GsB8z57uMTTFeVR6I3r5aGS4V9AfxXxh/DnXUHVPonHvIOXXarpXg/k8TcPR
8zWU6U/IWSuxSDdYYs+W/+nE5QPxwdsaU/xAtoBGeLtySZs4qMQstw1aOlJHu69WNb8UxTj8bDJZ
Bvxk6z6FVakSVR3GxmM9CpApCPvmOOLmfBpMBCaOAk/GTAkBBHDxtvamg98V2aXxmhoDsUSTVZBf
Gj/lM3hccP5dzbSWUAKP8Nh+gXeMHDAdrhWPhjMR4UVUER5gaf2VMzuvHLZHCxkFyBWeo+liIzlD
qcVqlY/0YaSbCc71Irn/4PQR5bYEONO+e3rVN+duPpvdIj+hiXB3GcHnOSqle7B6Q7b1C2MNyfQ+
G64g/RM26RbblOZl9veuereDfSOJXSjlOmirVSQ/ZQx/1NhYALRHkqD8eAdscmXm5TpS8AHCFcJh
jRWYhJ/+P9LObLtu5EjXr+JV1w03kEBiOKvtiz1zJrcoUtINFkuiMM8znv58KLttEsTau0v2XZmS
gpnIITLiH6x7myYXKIXqG6xMeiV0fVZ59wQplQJkUO/QR8ubGySt9AyJ98NIO26yzpi0/1lDAF4P
Ao4ArVM//aQPNFBBqU4uCbdJu+fRDuc3AhWSes8eatiuCR772Fdbu0EHDe2eEaEF9HyyGM4sMM7g
loQx5r2vy5shfwngVvmuw3Pzp4L4JIYClINePbhEbZusQ/B1ph7cUdpky/Lq5zS16PM5LF/dC9dh
SZtc4Zqo2btKfRsD+zNhHAbEDKAJIIkCmo2iL7KbLy29LdwJ62u9RK04uygc5gP16W++flkrz3Tq
sQRT3Cv9AeLohu419Xe8V2ndr4W1T1A8NXxUgSEFehcZkuZo4ATPg2ke+hIg2kp84/NoBQbI9jYD
cMkTDiz8VU9l3OASpcXHSysL7qbmf1E85TgH+HSm6TJmWPZm5IeYZSD0Tq/tIk63gQE6iXyFhzfs
Fi6ddio8r1NQvmryhKazxl7Asswuv/r+Jcu4qfdUTnA+k+1l3+7A/KxKOmj+SiFXSvPXaW6rqzy9
ltokppXlX9PwQq/vK1RCGugbARWuddHTHsnXVnrTxve+1q/BYGmvJQVdpA+EfofJhdr83o9gPm6r
7iHSd4bYS0/FoWzPI2Ol/bB4xJsUhTXrkJW7FhxPOHV5gChHt1Z6hOfmICjIk9ZH9zXF8KLin36O
wDPUweXUp4e8Cnw2lU9FfRyK1zyCTNK/5rge2DwsHOo9WIuVfMIov6jDW15mJbQE1wF4gJQ+0pdp
ujKov/DeAXaSXIVDd9TQYcwC5dLkUQBDhmsQcsKVzW80firiq9QBSsqTAfGggnGgT2DBFzafIdOP
xrG00Th4qqBBKtvcuVCai7L+3sR3Y3Uc9SvoH8BD2RUe2dsRsSfsFBJqbkqx0QbOYBft0RHNxPhR
YECB1AcNRKpHEH8sxC1eIDdU/hMZ8VQHHw+dsQ28TZ8B+D6M9b73yGRa0NmrLldXkFR4pYJ330/A
LLoescndwOpLA+rKwBfFRlTU8o9oQOiol7cvbvjJtK4STcBXNA7pJJlhpLBgmq1N57K6bcOvShzv
x0mUX2tWGHWAlRHVH7TWyZaX13ei3OToQBXOTTktP+op5kbLfurqQ5Ad1f4rHMkExipIBMTY9hzq
mHxE/ktUHAr9M3VByUHSG6wlJAKie/5rY1rwXzKAjjzgoHZEN2qAQmx5nbj4r29U2ko5L2WztXdO
BRplq4EwVV5k635KxL6R/ANQ/AYDgWuyDlh3NJ5WwXA70JTiGbatfEB0LXLp+Sf4tptChYFh0EQK
8Jqy8HDcy/4rSiQ7BAPWNuw3T5LAmLwl70v5kAVbz9mHiDCM4kHvL1qqHuPk1FZ9dkHJ1mPJ/Xkw
lanp8ZWL149efHtX9OgL5k+V8ZQB8FIek2hSk4DjsE7sfFV4Js/g31FDC9pdiPCnWV+Z3DGTohm2
suAd9AMKH/jXCGUr0AcTiETwdhwCZFbQ57cPdXYbiOeAeoJAWyaKb2mLgTC5VEa0TNW7hgu5b3C6
MjZt/R25UKO+6v0bGthRBkpp23QA4AOaM+uaFZo8+OCuuR6F86Psr/3hR6W/IJlagM3NqLRE/XWc
HbtOgKw9hBMTtr8sBsT2/Nu+KR+8/DrvxjWObvsoREwfLUb3pg6ePf+HA6ehD796bCuOrRaxCTW/
bsQesYHW/wyex7gL5T0uNw4jRwTIyXYa/EKP+Sn1Z137qZLJjBtH/8IT1kA1W1yp/R3KkmAOkn43
xHBk7jsQgR3HEVsMa8shehYe5UKc3/p7KyWnZUaii4JnFa4icYWCzXM5XRhUfqmNriLWd+buyPEu
JFZD/iEHojPcFt1njXK8/F2BoOU3+JZ+QgF/pZeTeEGMYEPuPHjVfTrsJBm7i3Ad+sH6lwr7Jhrk
pQDpCYhcXsJyScrrEgSgggAgYqRNfYihJiejw7F+6WtXtfxeKt8s5aLFDiPE304adF622rcKZowK
urG60IIfGjIyTfKgVE+josN+QrhGcnnAdqH3mrIrDIwz/fqiwh9WUZznaMBsA7HMcDxYJrLRFGlJ
nX1voxlPYYYOwWVpV9tOf4oVAbjsIjW/1NV9jleJ+iUFYuPyPC8xXwOT1mKlM0x6ENc9IEjY8qnA
weUog2ijo25pupcKmxetIB5qG50LJm5uXQEmimIXR0uyE065r9JHE+hqGxwnaAXLU3g6xITDpCXV
oONIGRB6et4BaYbrgNBxclnwJhf+V+zVsvjSQpAzDI+h8znXQHGpn0U7layo3voOlisPKhIPtNHR
LzjQR+Lg/SbVGDEtHRT/TRk89skXy3lqStpCB52mnM1BJjvu3e6bpJKeIL0PtYPXTk5SeWPGOQCk
ZoMp3K62yzVgRE4GVC2H62Zo6cbk+zqiG7pTHe+i0ofdQOWWVylP/S8Z67DsD0i278cq2XfprWFA
HtZv7VQeKgURcP1QGwB3EJsPD4b1ZdLbD1GvAz9WWl+0KNgCX1xXoGFh446YKdoZPcvmu2bfSigw
wNMpOIGah+LL/QdDqkT0ABm0xv6keC+1gLEFEdMJUODoYQCXCBTCvJ7AUGb3ZKHj1PnWQWTFMdP8
by6OOXYhWDwT0QxsEzgCDci4bWOCRC/YzTL48WJVNc4NXU7sLfpLpVA+1S2Fcgc2RzzxNQIzuED3
Yu/jPKcFIIsRSUGR9yuIXZ5+Cfqgaoq8beZKzm65kfQ2VGzgfa6euIu3pTmR0rC+6k01v8nKTKBO
6YJncaJH8CEI8SIGlahiHVjOoZ7gRanvfwKzTN8UrIcewIB1rP2ATgO88+pKlYjS9ZPugULDeF24
+l661j62XQzN3PDVtygAZiwgu469i0YWj0MB1M2hKnzfyMq9ED66wIPnYGif98lGCZr8OawLCFsD
6uyAWwdyLacJfu+dPyogqI8Ug3PdOdZFr+eT/uEIwVqyA3SDHZ3jH1HJ0UcNvpEXXqrcW5YXHdyk
KS4bC9DaUKUASaV6kxXms61pPZJFLLkuySmxeabGKY5+OYoD1a3Nr7uKOvMZq2SajFZn7Mxeuk/A
HGgs6DUSqj09WRQQqd9Yl2OCqj84SfK5sb91FAg7Sa5b02zed5nRXKmKV6wtA/spq4NGbwrtliIv
76nxJobr4Ogl2UY3XAUkenEiIMvYd7pDIdEntVqLEj41jcVDDpW4DtUXXYdF2XB/ABzghZqv1VKY
m6SgUZPR/UgMtqwImo5CPuoi6Lj1JuYpyAxE2XCZ2sh0DvK7rYBTRyyTa7aGK14V+r4XUj+UXnno
g8maKLyU0kKIyOmhVhiMp0ja216PngOKJ3B97YuRx84AQH/QCnp4MMOGSfWQq7aiQ57ZCE+WzeRl
ENGkylFpVE0THwt8CSBI2ZBWBkTjXT/8CRoXV2BcXBt5FDhxKiFKzEGNhFmKy9oAoFw2FE+yr4Fh
H1uwfz4UhE3Vtvs6t17TMfruFfRH+N3o6PSon1TKS+9D7zNoEqS1+lLXEz1c+SFC79XXlc+ZRA7F
IbXXlZsY368GrEAlSgTvspvQCC5qny+uJLeJ7SOt4eNGyRk36hc1iX1s2E+Ad4A+OukN/S1Bhx1G
T51cwDjctRbPcts7hMgDByF8apzZDLOC1Fld6la111X1KenASgL/AXwWbMISYccaAsVowi0x01se
xyjCmeFDUuJgHtWPQcV7qXLQWEFxUKl4wIhvsavUSKNosNFr19JxDDZDe3CwyqJTVP50G2rkx1FS
u6fNE3ocZV6tQv1F/1GXPjLj2M/yrDdqGXTcFaX9Y0i0criIpBoZX0zZufW1rQWW+snLE4E0jV00
iCdr4QB/P02hM5go7nUA0WCn+Nl1NuqjyaL2IVcahomTYmggZ8Jp1MN5V7oG/bUojaDOeOGANppQ
oGVOLra40ShCotRJGd9GpLYxU73a8EZrg23XRZBrQkF6sR2qOulIMobqexVPgKSwsh3n4MfIAbNe
6BrtUfIQHapBNtYjThDnUN9HMWEDQhMCoqwSkRziNhzQ3hIuDEVNhtZ4w7mt11iZuRgxdkFfyMeM
2Lwk0cAKSZHpw4/KSw6hDlOfPuzYLzE3GVPpil6TRzWQPmyxNuI149A4z25srdUdxGizWoAVsA2E
DEEHkx1b1Nl8M3XZo6qOasU+1nzDuGltnhhkF2NCV3ZtOE5R/LA0sOGAibMiuEpcxx8PYPHG9Ntg
CIMXOmXzPnpA8Rf3TSUYJJJ9wWB22n0SxvTqwDy7DckSMPMalBbd++7Kd01gHJQALb+446XfoqIq
MnVg2UauWl7ZZhw6YMfrKNZRQw4DW4WIoCoyvy0a8qovtknBc+9V9ZDco7vKe6qS8ajfpok2BmjX
jRr1sqoCufRsx8JW0BTugkiIVdbSzr3qoqRN40011NnwRO0ywWKq63AwQ3GZnRhIXSjXiQ2G9pXS
NM8d0DB6vq5MD6ePzneMy5R/FG3vmnM9+F5lg261KD5GJu9jC7wSKkAxatjjWoeh738BsN2k13Gj
6lxlaPLCfUgUmzeh7dA7f/FTGiIPsMG1+lvaas6xd6G+5TuzAi6nsoKBvqkeMLV88AzB89FX+WyG
SuP2mJauVf8wrDpLvzZl5tl3mpIN1c7LuoZ+ry5Yu7KzDAmSsszFQ66ixInAhx52zj4o6g7/a6VK
kb4saEPg9zAkhoBNU8jmsjUhhnU8zASbCS8r6VmCdyVql07BXCHYPsJnloGVB18aM5v0UPXGceXP
tNJU/y71ROMgIaXEYXudBeB+qCcXEx45t7IeO4/C9ENucLpZqfu7V/U18J6BD5gdhbRazk7k2nIa
XBFYDCxdO5cnJLl5o3AhC9fKqYiwLfTnssjBavaVZ3yuZJI23BNJTL2Q90HjRuGQ7/rOHRoLgKTd
8oze/PaX//77/3zv/5/3mt1n8eBl6V/SJrkH9lZXf/vN/O0v+T/+34sf/JcN01rVTNN2AHZLW1g6
P//+cgxSjz+s/VfjBrpoGvDnbrLXUCorss8Vmm5BrFyfDiQXAum6ZgthSsdxdOt9oLgLxtjzkRHN
utzekSF36yFvUCCqzKv/LJL9PpIvIU/rPfeKW//xbMpsABFI24lIddenQ2nLo7JNsi3VMs359NmB
DAaAudi3OqvyOruFW7IJXr099pB7vKsP7YN6sLengy59Mt10TM3WLaE59vQ7vflkXhDYvV4CCqoa
5Tao7X3S0q4dwh+kaPenQ01TNV8dhmYI+uq6YIDO+1BkuVlEeZ/6xiBvbZNKHuU/0D0unIaoCS+L
MuPl0x1OR10YoGZAwNFUKXShzwcYAZQBUUT7fAiMdWtcQ0Wj1GusuddWpyMZH8enGZolHVV3hCHE
fCqVpEw1lbK2WvygGwlpPDgTQdOWQggNlq9umkI6sw02yESzNI8QkOR2lr0C63897EgVxFrZhGfW
48Jy1KShCVsaUpXGfDnqwZCqvaAt6gbID+m6pKQSoI+vxlF+ZhVOn362NAhlsAK5KXXbmMb9ZhVW
dWqJwAdYiCbxQY7qd1VMdTb94CgJSvqk3AKyX6UaZ86RpcUhaaubNFUcS9dm8+no0k0zD/2VXhhP
ss7oxgzbQbRHfFpvT6+OhdWvvQ01rZ43QyxakpCxJlQr7gVukblwsKP8NDbxjRFhDmU/nI63NDRT
N1RpWga7Tp3tNrU0fMuF04pVF9hbvzG6T2Oom6TBDUUCEEy7X4gnDdMS0qafp82OZDvIHSCsmJHS
ulkpoGMV8t6iLy4sGl6nQy0tTEt1TMPWTFuyNt9PZa/HDGKCoSYdjlsVVkcu7mJj2/w8HWf6lWer
EmisqZrStHWyi1kcve4sROEZUq7wUnUmrVo1pLsTJvVnJ6e77EijPzONC4eIIJRuEdeQaFK8H5sd
uFU/ouW7ohFbZhyVvXMNksExz8zhwvIgDpUvIDC2/uEGVWzu70Av2XFDXe8SMx32KmLP4cSSywx0
6k5P5cInE7wjHdthl0vLmq0OwR4uW71BRQMVoC32Q+GD5toh9Rk3PDODiyMDNiSkwXGiGbOv5tSR
U9gOHJCpFC8nj9N6HY+PCRjc02Na/FSWJTg4qLJTFnr/qUDigaMz+FQF3bTSRBDTuDsdYWkBQlkR
QtN03dTmx71uCkMiKAn8NtGuRz8G1eF7+YjuNPVDqG7pdYbHyJlhLc2fBoNbhVBncCTOPlWSQL2u
QlqkBsqYKl0thRpAHZCAIBx2enyLoWzdpvIlbVXYs8UuNcfpHQ98lJ3etojqF5F94bd3Bv4SpwMt
fSrN4S5TDcuRLPf3n0qkmhXBl4ac3nqfG5AmpO2Xp0NoYuG0eBtj+h3eHPB6ZgqKViqpNfJPji0e
/K41kdQ1r6xJpAQLYycafx+Lwt3KjOY+4swFJbLTv8XijL4Z6GzxmzYVrsSffokI41JX7oPo9750
KYtF29ORlnb02+FOv8mb4Ub+0Pgl6oIrXvC8JpAmGZ8F0lWnoyyPx+IgNKQOmnK2x1ryyNBVwXSG
qMOFgHV4oW5sVJmTc4f9HxfU/LQnCfhXqOn7vhnQKMukSz3WSFYO3iUqWuNFb6Uwl3tMmEG1OFsZ
V9UeJ5ISArIBT151o6MmVaSoR8dDPdk0yJUkV8XY5vBeBrDoJozX3ekpWZ74f/+es7Wsj2TrAFOn
nOU6EvamUOJd0v88HWR5w/w7yGwx92Po6+DDOAS8GwEyI6TKfzrCwtlm2pbucIUbUpjz/ATqN5Ia
JsdMqmdgi8a+V792mm18Vu0ezFzvZVDNk9L31TNLamH+TNtWLdu2HOHo8/vBHWu3JL0jSWmC56Ar
ok1rpwe/As1/eoTnAs12SEObAjolgdrBBFhUQV2DgEy79D8LMzuv3aqNKjMgDJMMDuBloCsFwP0X
gjjsQcHcCXue3ZH1jWqT8rU6kT8Gtv7DU4ERWnB1/rM4s+e2pii50fs6bl80MGPrMcug3jlnsv7F
D/NmMLNrh9JRUfvT0oMrU5n+IS3yjdOeez4tLXAYEDa4ZdVhqc2OLl8GeckX5zmo3sQT/9b/OZqP
sGD3Zfd4etYWdisZyL9DifdHF6l+FESgYOkzl9uwug/D4MxuXYygSc2AhaPp6vxtm5ajgxoFUyYd
Cs7MmWz0p18YxJsQs+2S0cJKHW369K31Y6z8g90g0n46xtKXdzh1eKHbmm3J2dkJe8jNC6B8MKaz
L0qQfivoV2qlcaZotDBblor6CfJ05IcfKgFSRlCjIr5Hb/vpQUNTGNYrgtmnBzNNyOzCIorlULUR
mAbM78bEMaPUN4hCGxfPyWCNaHK94h7DkQ/47OlgC89XbGpA+vFC18mgZl8HeoIemh4EaB3Q+75M
ev+2cGGku7mjYziO/gvCHdbBrc6mAOciz863NgucBvHDgks2rj/7sS9uWkmF2nKBTSA41+28Bupe
hdjDmTEvfEYbyoAjbWmq0AVmkRMUG+r0D+n1rn4Kw3FXV/mZb7iwIKdlqE+nke4486csZd3KtzW6
8XoFAziMkCkb2uolRctoc/oDLhxHjqapli5tNrA2f4EpUNFhDWC90FYaKu/5aNwnPXLKCLn3V4VV
afTQfLrUp6MujI+oVMU02ihTIen9yZQmgMWzWEUmuM8QaPjs2JjMo19xOsrCh3I0wcvS4dXCIp0d
tZUkeVAjopgoXdqgilwUpU6HWNhsjkABieo2eoNQv98PpEccrZKCRLSd9EEUmang01E5RniK2psi
/vy6eBduGvGbZDQINdtuA5K8Fqt7dKfhnAbQQg6/MCimTZ9SIVOK2UU4UjQF0UAUXoE1JDOsPVPz
mQx2G3X20+lY2tIMsmM4dzm0rA+VDVg7reNlpMjVVkMGBPjR2nyJd+YGqs56fIKPguGeXa29zblH
xNLyeBPZUt9PplGblQIgjOMYFnen2iut0/anR7e0zt+GmK3A1hROq6VTiAI4ToUwpVuCU/bOfLBz
I5ld9DrFbOQwuCNFMv6IXOKFQ/vn70jqngZdHEdKQ58fSa1slE7xuFbyKL1VtPvSGa8h5Z05Wxcn
7E2UabW8WeBNl9blkBPF6y3g1E/VkG5j7+fpr7I4XW+CzA7wtHJ51MUE0dCxQpgnvBZR8+fv+nfT
NV1fbwYSaU2V+dOXQGN2kpwor4N6+PQL4+CaUKXl8FrSZoeP1emkklOPPyh/2u5Lmx3/s39/dtqg
XBIkQK3wL9abz06Nb92Edj0dY+Eap8r47zHMboJoKDgZXMaAejLOIrV2p6IAOWiI3ukY4nH3IZ4N
kvp01KVlZjpcQKQsmkGd7v3X0WrTQeufqC7kEi3CWEOFflGfC7O00N6EmZ8wtluXiZEzgdnwouHE
pLpnVtmZcViz80Xxu0Qx6frD5EQqyriSiFO1xcvpyTo3itnpkgWwTtTpZVzaL4Xlb0jIzyyCxUuA
/qbNGua+seYpFa+H1Mynw4XqufugbtVX2Ep0l5Q10N1J2mA1XKONvUacRXU2p4e3lAHRn7YEnWPh
fOhniRYSXRxM3YnJRTJAsbn83cYsfPQeg/BM5XZpKi3KjUTSDYOC9/t15zdV30S9B7uRTJy2ILzw
5MxwlpYEzRauUkZjU8t/H6IphjxUfIe7oMyvqlHduQOy+21zJhNZurbfhJHzy1MbAY0mhPF89wJy
J9OFZ0MyXChR8AuLHI0QDf84kxLDPB2xRsc1jIIPZJfWY6WnuLIi6Nv+QvvIeRNGn42oqU29HkLC
BHWwBWWy01xn2zfqmZTgj1N59j57F2e2Z2ulGUQ2rTe/2hY/y2vAS2vsU9atvHL22QZm+5mIi4sO
9pnkpSbogMwCeincDSiMwJeVx7KbaIjJ9vQWmtbUhyG9iTA7IcIxN528IYIlk899k9wgffTcFFil
lBCNpWJ9LbrMmvSRz+ynpVVI3YkXBNuJZstssXteZIdZ6qPsNuL3WarRpWi0A5AvpAiwODk9yo/B
bN7uIBBoLZp0d2YLJBdjZJoBSm8cYuq3WkffrQwmgUP2QpiCd524eqdDftzMhJS0yJB9VmnKzc6L
DtSaJI9ACtXyHmwLswRzHDcpkNIzgT6uEZsiDp1oiy1AV3gWyHC8oXYhCq4Apt71vvMTkSl5JoZ2
LsgsJ8ricHCysC1I9Y1LMz4EkFK2yHd9avDJQK4EX8UNFL4ziesCOmIaGw92uqfgCOb9WrNTMtVv
IAhxE1u8KiA66CslcdV7A1Osoyy1+vcs18IQGTB0cqDhpRFqVihvrALphOfqv0vLiBYW1RKADeaH
RiRgLi/yUqY6050LbM9WGvyuzleRmDkHvFqa8Lehpl/lTRLqj3lstDGhOuwCAUvoz6jNnTldtI+b
n3UjTMpZhqBZN+93yhJaKXIaCCDuw3ujXxnIaaG16uGcGjnXyd7Y9GttjR1ze9eN15WsVx1W8+g0
nvnOS3tlQjVQi1I56OZLGDibVVkouELztgVA4qJZ97l3rZxNixcDTX3QaUuCa5t+/mZW8b8YK+B5
ZCeui5gZ6PxVhPX5im5temZM07Z7f7Ayt/RBKRoS6QM2CvymNJJOsi07eUlObK5qP74PK+8ILAaL
8fhMXvwxG5/igTPgfENMQZ/tUBs4ohIUaCvVo6te2ROTwi1vbQViE0dUc9dXOC4muhVvT59zy+P8
d9zZOd7AOQz4apwMQQ3dq+hVGmpgKwav3qtQvqtN2NeI6P5CVMcAe2BTIRLzi3EcNAV/WuDwiud8
ayPrrsQDcCAD2TRZcAuI5nA63kIvGGgKhyw4vgl7Ns/N4H0oYWbVqGlElrgFSeVBEiv8S6QjkF7M
/WzbyTj4piftsJ5aLmvA4OSjvVVh+VWnZyZ9aR2/+W3mKVwy6hEipPw2anQIna9oOqCtfWaKF7Kd
d0Oe1+C0ukLdUatYUVA2Vw1y0muprkCmCm3jIyS4juDQbckjz0z1lNTMd87bwYn3mxQDPhn6FnGR
8PtubBEQ/1I+1etohzDjmc+6dMq+DTV7hoNJ83zNJJSWI7tc4YuS0hY7M6ClW4Nq0YQ3mursYjYe
qVQUq0DjIwBrBlBcx3YdNriPxdXRK6NzXdjFpQG0xEIpRgfoNDsHkrFNcm86S83SxoZQKa46HzV5
AOvaL5xwHDf/ijTb+SW0+DIoqNHGTtRtVLeIt3Wh9hsFzaewF49eYxab02tj8XvRqpjgJfTH5k0r
GlmjhxQPxfWM+ewG+6YYx6+nYyxOICnHhCwBtzh/s5RqnPpNOZGSmwm4Hr+oiIGlWX0m//0wFC5d
Gi/TiW0A1Z3XMazGayjWU8QqXUPxtk1shscmTtv4zCW/GEdX0f0AjSO5X9/vJjIkC4Q5sragz1y0
K3QsG2Gt501xc3retCmJfrdvGZFFdsT56FASnneUPS/TbLOjDBCqbrWrhqxEq7aNvmemHl5FJnTQ
RgaQhocBKWUTdnyXQoE880t8ODymX0KIKRcG5PcBHIwNVggsmGktNOyJmxSbwqBMId2PvXGg8zNR
pVtj7VYa+lDjJLxnthK9LUWc2x7L8zH1LnC7VsFhz3aipmqistMEd6za1BGLHxVcS3xMaGtf32Yt
HixotKAGibXOQZL/PiVoIZ/5+h8Ws5BkOTrdjQltRjLy/uvHrR4AKiMLqVpY4prdXVYyvTCkfQ5j
Ng1m9vHfBZodcl3kVLFwCASCwFsbqX5bIJVlmh0cqQALm8B+lBayMqc/9/Lw+N6MT37sQLi5AS3U
1IuVaCNsEUIeV2bsTWo1VrD9j0LNC4Kpr3hhbBCqRBgmT5o9/OtLjHzOnHAfb90/vti/hjSvCxZ5
08CvIp9yMQCURR9eVyjaHcurJh86nLk3XP1ibUWi3OYsWkCsKi6K/pCgK1x4j78waCTTWKq2/rFz
MNYIAHkWSaXSqp872a9lF22HRn84HWbhjIIcwdMVOD8dzXk25xq91euJjcqKhgNk9zIG5yA1yxEM
nscTRvYDdhrrVz2PWhPNEszaYo2kZQzr19OjWNrwUzORzqiGqwbQivebjYNFqax8CoImBibDeneM
0vazEY7+EeSgfe9BcsJ+FZ++B+plyDBofd3mZ3KaD4+6aQHRVCCrh73j2LMDf+irFhlIruWyNL19
oe0T5Sm6SllRZePkt17tDCvkMZVvp0e/uBXfhJ3eCW+eVrmewWVTCZuBHswn0j+ai5Ni5ekw2nSQ
fDho3sSZnapG7cLGnYiwtpqThqboUow3MnNuYzfaopyHLkuMZXAvdp0rN1qjXsR5eaasuTTF1J1B
aNBRm5K692M10igNa0kGUmmPKGYVV+RByGzyP3S6UkSWbMQ7hI/uCAj6c8yKD+kk39dSARcIwk93
3fvgIvHitqr5nGOiPde6ZuCXkx4bXCfXTp+eg58ubRyKxRT4ecsawOveR0uEO1TJdMIWZXLt2PWn
MU/OdQ4/0qSmIem4j8IhWniWu4k9DgG8PGQvyxBGuCnzm0FTkakwouy6Aw3zYsJd/qL4WX+DMJd6
NIYqv2tM5FmiEF655XK7iyZxborYSY+nl9zSyn772802VNIZmV8H/HZDh3xMX4OgLD/7nnMmf1r8
rm8mYbaBpCehydictd2kBkQZlrq83ABpBKLX95tfGJNJUshpCABsjuLwcRYImoETt1EtJP3KbYCU
ATiqXwljUQM1Wag6SKPZ6skctQCpzcGO+FA69LsU3dHQ+tO4qWn9vAkzfcG3Z08XpCOGQCBhoqmS
3eERNYA8A3eWvfaKfq5ctbgnKANIACqmUOdlM0vTTFEPTrEKIv9WbYdtHAb+mXNucTUAgZluxOnR
OEvcihBfmkLxS8DYobaXuf8Jdu91FJNLNUEqznyn5WhIQkyPBPEBth+EoSgUQ2FE2ACtfM1/Vtro
KdTlt/rPv+HocIHpEc70TKBAPhuZX4xF4owhPhstAk8WTha11hTb0+t74RORT3CW0LADTjfvSmqI
f4Jt49Vj92NzGdXIbCGpkp+BnZ6LMruLQqgvbpLGfKS+uh+znsMo/PMDAbZBQkFT0OatPTsVwibB
mt23y9WAronperQerTPv+IVR8C1ojOic78YHRJebp8rYde4kjvxdtx5dca5DsXCAEgAw3CQ6IkB8
vt+eito1ql8yhjQ8xhHCbi6aaYp/Zg1/HIZJn5EiC9VWIK3zS5lkuOBGjHDTCo5F+N2Q8Zkt+XEY
vOVUk93BbFF4nF28Awh65FYHnCMDS79tFMXYGINqbEOvr3enl+9CKN6u1N4tSpuSwvj7GcN5iqaS
TkMD5xlH3kmkegXy46eDfNz0qDhPh4uEvSsop7wP0qhBpdaWw+ot9RFNILLmDPRRiUFEKFPILP3o
+3+2Si2IOR0AvAWhGzjTR3xzUitJOGa5zVLw0a5ZOaWOFYRmRytIQ3tNq6LpkjiOZxH1C2vDlDxi
HORTAKXMh4rhtJZ7Bku8aePwS+zTW08b3znz1ZaimPQyKRqxAD/cdj30NNP2iDL0+b0bRI8Il557
yEz7/X36OyX3EjI5cC6Og9l5EIUeksZmiP0X1lZ+jPOW88VJk+tx+DoqP04vkIVYnNQ2+CTG9JEi
kIsQ51MtmfRCk+ZaYrWOHkqG/RLVE+zIaJ9GQVhvTgddmERObm4G3WadcCC9XyEibSqlLFEVU+IO
USh91EBJyuTidJTZM8LWERngyGMf86yFEj2fRzyeCu4H3pmZ1VzUFtozPtUJvAUeAKuvQlR+e0QN
g2G8KBV1Z2Pf80/k33+/01ao/tBa+J7lQxlgeTP7z7/fBN/LrMp+1v8z/bV//bH3f+nvd/lr+qku
X1/rm5d8/iff/UX+/X/G37zUL+/+Y5uiyD88NK/lcHytmrj+XxWI6U/+X3/4l9c//pXHIX/9228v
eKWnm6Cqy+B7/ds/fzTJRsDqmjb2v3Qmpgj//PHtS8LfPGblS5C8LPyd15eq/ttvirT/CjKAe28C
23OeTx3B7vWPH5nGX0GSANhlj/HdeAP99pc0K2v/b7/Jv3KKTYC6iYUE6MTkbyGCPf1I0f4Kt376
J7WJZuxMdfH/nYD7f+yvf3ybZVkMDRbD+41ISc2EB8KlDJLWAFQ+uw08FCQqMymztRHT3V83pY9U
vdcHyadCFcVz5ajhy9TW/Fl1Tn3Z+BiE9O2rWWDEldnaps70hge5565bLNHQlnea9CINeG6tVd/M
H/DsGcBU9aLEN0eL0ZbSlfZ71RvuQ98YLYryI14BA+6yD1XaxNfommFxEA3GK1Ls9bM95u6rliLV
nAWlct1hMfvJqBJNWzVVlb0gtTHpIpVmjkZdWHx1fSe6DaRMP5HS4u1XpFgeC1emlCc1tcU6uLec
L0putbjv+MNlTyX1q47s243w9fAOZkT9WNt5Ha2MoNcxZyvi6qazMg9bQzO9T8gprgwraY9+VigH
O+icKxOhwRunbL1PQR2a12hWeA9VM/bffa9zscTVs8ekLnP06myE6PqwVQ6NFmRXQ2mGQDNxc7vM
0Mm/kYpfoXcfZ82D0gctroBDHq/0AVtE/Alwpgc+XgQ7FGiQGUTqBYFROzmgZw/JD7nQ+EhLGFcw
zGF2pkQrWAubmH5+HuEuN/q45RrKVjfK+pOdlerOTIJym+i5uMYapH7kgox21hCNh1wY4w4ZHusY
/X/2ziTJUiZZs3upOb8ARjus2zfe9xETJDwaegzMAAN28/ZQO3gbq4NnvpTMFKkSecMSqUlIRLhf
dy7XMFP9VPU7yWp6LG0cIF1aeauiM4caG8fPkQErDO3H/oeOYaWmS6hepozTZBNYpfVcMEtAo1TX
Vc+zXJPhQsbK2cjBT/G1Lc0TxgLyYNu5/araGkt94tn9YuN3mw8Lzm2+nWDnoBpwHAPY5Vr64QX6
XfaCw1dwwdBlOci6xJ+vjHSwizM/+raEgbe13cS+6aJoOBlsIS4pT9aeoDl+Si1h9r1jL6+kQVRw
uyBvQQdHbnWxkjg41y38KjuS44OmKfMIDTp/nWvLOi9D4OBkOemrrhMsIq2sQHafZLVllmEiWwrS
ewmM+mZErN1W+GUeOhmlN3PQ4uVbRN6uaXsbPK8a9s4QR2aTzGl+ajxT3oK58HA89vVOJ7gO+4tr
id0YDPWpjmk4zrUqIcuA+eEX8sJGjeUDNnjbSgXBXV2blH6mIbixJMayAQbm0MjH+lVkrX7qPQY2
MKXHeLuHweFtmsmab43ObPwULdNK92kJtHAfxzBjcOop8MT4YKw1csYZv3uWnsneMUbsnr0hZmyh
HER+ldZsfpdYfF3tZnUY73vvtWIc9X6hZnzUeZc92rZmRlKEfEub9mfbiqO7VPsCn0GJy3KKUf7R
Bpo67bI+BiU6Iv3aqm/xoHbVh10O7d6Lp+xdc4bfmVBY11TZ5vfUWri6jdg7Go2DbgsF6OrrlS7X
VuOviidm30s1nrDdtF/Wluc74ZrhwAWzpThVdJbKKh7SuKvw3pq5TOnydngEU0xoeSslhVrMnfvm
okug8ruvdyoTmb17uHhe1NhPd8uiUzy6J2rkA37+b/R3gOVLXBDWuMBjFYlX4JMXKz60WXr0YBEe
YifbqfnOQuK5r4tU7vNRZ+k2zLH+2ohysHdFnwcPlqz9bUcBFTPVPoVqMU11uU7BBA/d3GdHNVjR
uPHHcnyxxeAdcGNrv5l60qfUXeLnQfTFfhYuJMHOiLvZYjoD2+AMwE2FV8vWbbnrETouoAlLU2Bg
xMyLm2ewVPZtorFTrnQncZie6CobcyFY4XafwgMFBchnVgx307IU1Q6XguhGda6G5TmK8pFa0PwJ
7a3Jz74u7J0fTuOzp7zyR5Jofcrawn8C04uvrWfNVz9foNYkfY59W2dJgWP5rN8G31I/Fly6gBD2
lridhxT7sUTV19aD82YH+GQyQci21hQ0RxP9HDkGhmtpKbxAM5U+2amoBYl+5xDfjHhjRcXkPSGR
4/qt6/yAsRTtVePA9S/leE8HtAIr7Pj1A4gZ/6E04cyPdPDNjFDUz40ezSUwmX4xHk7dBMHwLoC7
q71WQ3Qvp9L9SOq23OeZmj5nC0PXuu7SnzPWcMBOR5Z9ZK3kbjpfgTOW072vfdZHB8uOHdQCl9ZP
5lnOif1OZr9+5As459Dub1ptLbB/YYz/LksH8pJXaYj03XypjIstwChhyvQ0hlTSmz+dkY4JEffh
aWnz4gFPwvaWlvJqL5MifTELihiuRmo/qFlvgHnkR05b+4y3ewRHMWaDCS13m9qtA1ghAn5dNdYN
vM7ibEbb3Qk3cc7M9pXPgVeGl8wtooMYTHUe5xGuEuLmwQZx+DHXcwN/V4+4xLbVjsMjvCilp0sM
OIPdLhO3HnTvczKbb9EsaABre5xS4UMcbZqWLn3eBgALMcWPq8DdzcMc3/l9MOwtByjemK6o007X
+wLPOGyFYtX+8uucjLiRAdxMt5qtKwUX69j2nXetcYY7Jkmt8NyCq7mndSk4TEBHjwk37WWJ/ZSd
ynO3cduPyQYpl70C5NqulYu5txwv2AP1wLZYtHimRl083EcyLI4mtuYfeY6xdk9quYtDi2YYoaqj
O4hsO2dhfufOpry6xOC4jDfLOw74zslemuKo3Ni6ixxV711YPA9uKfvHtOIxUDY1ohQoND2Ik7fN
m2q6mKnWNWNwQfCsi85j6WERCThkwfVkKqR+X2Q27qFaJAe8m4tDu7JJMxwxzgX+sEesFYtz23Tu
QUY1BIgBsErABrWbuxBkV5A6zoNVdeoo/CE9WmEa3GXCJI+5rZZTlPkszCTQeAa0kZJHEWfjywLB
42VQlO82MLXbK0CzDtxk4t40HtybxKjpMBrt4N1suik5mrDDLdKIrLlE04xDZ197Z1ZYcpsPvXUf
tWn7DES4eTSS88RL5mIXAwTUELakc1s3jZEg6pZF7CzTV5iCJpG6aVwHJ2bNhm31afwTG0m86YNJ
y1NYOBVmyySyZ/xU6aeY+pg8r6RSzRBHN31nq3I3U44JcjXhtkmh3n1ctAJZrmPv6GTR91nPwBR6
uTwuI+5RCbHD3TQhjIh4oCaxcERc8Eud/ti9Ff/JbOzTdWWBpMKp/hrTWHzEmanjo9DOc+3X4IV7
eJGkvCNxcWHiG8Al3fPYx5A1Im8wB+Fm8YaOpQQv1riAokYK126//ooNks5hcITuNxO3HMIOXpH4
W03iQdZtgu88p2lEjHHUgp1sZ3QSseMV6S8r8qqjAfy6kT3DKwiF2aPpHEoK9uLlV51z5pW0D9cb
D1YuQwZNF99Etc9/GAZly/WnNDsBSqsECeVHd6qL8qvRk9jptOzPpTVxRK+HflQb9eH1sh2Ojtfg
Rm7DS5qxjQ2mc2NYHQyNLvCPO2kO/Fr1IcMq2mtj83qCumMac6U0hEf7aOKfGIVGx0gF/LJSW1eS
tPhmATWLazSvUItqIXBwl4hwq6cIW9Mbu+XywoFvsYNaFhttAMN7E+d1pIk4vKxL7r1McBMKfrRh
69rrUbZ7MiwuZhHmJYWR8lvZKnsEEhYdOeMaIKmKcV1X8/5NmWFuP1ZOvWPif/rE+1d96MDmA5MW
LnuanAlQMK+U4WhdzexB6elssZPMIl/tlFtfgozhPJBTci+xrrudYnCkjvZyjuIap3282S9exJUt
aY9yRMEVFiLfFzktL+4rbgmk4Vt6usSz3ZvxoRkkc0+5OzfAAZM+2UlZ2yfThSncFg9L39LhE06J
9K5Rpbrngp6+R7sk77VrbgoztJxMdtuCVvG81zSqV7RstEYT7fwGbTr5IQu/OnpQjS4QtosftlcR
wtlhdAe8Jb7hjXNnGGctfuiFS9YL12gE0VrpZc0uVW31hDVjczExn6IJ6mhvR605WB0cmK8FVboc
jtgsmxcG0PGCL/IY8pPtvSplESd63GgFaf5oe+vldy1LY2KhC3cBO/z11fVhKmNLsyE6UIC+1rSd
9KyIjMVczqwhnXZErQkO0BtbtvFNWLN+aDH0XgsS20dhxuS+ZLefcOtsCyg3zfRZ9E3GZ9eq7F15
ggAQF1nzYqWe2dvhGN0WWQWgXbbt2mTbBYuztduYGHcNb1kA5rdk3ZEw4nLAx5CzyKKIZ2kZ86Da
ZHDRSa3nMXvnlPPHA3E3AbD2Bj4e4xAWh9McN4dYTfk9IyZY52LnyW+KcnpDeSoRqw4p+EFisTK2
d707Bo/+2HfHdCZKT/2ugZiWV0+lwReF0m2a/tKuw2P9taFgVAqtJDN8JNUsdmrmQ6WLz4EnPvIe
vh45qbp52YxVW5/y3mlfsC1jjTOUit94zA+CPi22Hv3r78ZvAbbapSFoXh9b2UQsmZlvj7CRwPBT
teQQJeX5m6/FrWYWpo7CVOzC9dEUeWXDUODmfH0kzE2wSUl2B9CI02dJz8H268GVE6vJFhl92mna
czMYWWIJ4mZRbnVYrc9837FRkv+t+xs7Bjay3Mqv7dEIUR2Bq7HKdex+K2kjnMkcJFf2Ff57Mlx3
YoVL9l7bNRannsKUdYM/OZuTT0AhbVZvaRfZ42gn4ys2OnV+LJsmKQ8lHiR3dIWRjcu+kxjFGsXN
y/qhnvZT1DkvfVDO1gbH4UhdZaPVNrZQxzehU2S/qfI4e4ZL4XMuPCfZzeRHXcYSDzBpprHkHn/f
nMMbJxZzzHU4hnsbAOZbmNOCuJuTLnxj261d3CkTu/wBIEjBsoI51NxqLVJmFz1eufHbici81Hjt
t34KOcvqlovjQVIN2oTpfWruI/FbGFScFm5m4YevVfq6xHWa7Mg7IbIYmeY7HMatT5t08bziSN/t
Qg9M7ki7IB0uu7dSWcObsU19Mwxxd/FSr74v5sU/iJSZFAhQIv2zlMu4gydq30X+1N+VgyU/Yhm7
nwqG81vC5Mm5E0V4KNJouqTeom9Rv6l6LpPTPMycRveRPZXIMG59VFnBLCsxavx7FI25761lcDZ9
UpmngKMbW3LbVzdJK+xLZFvR2Smd8NE4TvRNpnUx7TobeGNMknRyvSo7RjSpHVTZVZcYIQ7P4jk8
NL5V3dbJIi+Wl5lLNabmjdzGe+67Gk1ocSN2h2rsA4h3xvzRyTjhjC2aNzdSPCOhwRYmJCHG0xaD
23WOecfKSL4DPWpAX5RLtFE9aCjSfutEabT/VXrteLDhkB/tdnA4lkcsldN02UVWL6+qbNWuWiLq
f2OWVgflQQp1wmUWIMx6S+HNqMvfVSg93rj9aC/kVic8G/pHq0/MS2FsnhWakFxUBCdh/RbKWs+l
eF6POQy82Wfcyq43haWs6iYkHPvRYEQMAAWra2fbsO++pNi+o0WEc5PSVdxH4pQGim20J43aUBiH
uxG5uvgxthyjVjdE4dkKcvGtwHf7LEqVwUhtejazDtdfsyFuOZlxsK4FAwUr5Bsa2d3s+GZ4pzON
0KTUOc9ykxXimxU1CCtfVxH1mq25lAMP7NfRTTdoBi9q5PErYR7GXITia1HvsWcBx5TjSS9NLvbK
KHZGxcz4Ts7Tut8bdMoQUxec3XjcPU9xmnydQnwn20QTTdyYZhimz6aQXIBF2e89Mn33LLKOf/dT
tkQnCt60NCQkKnD4WgYpgxynE2fGeg9T5Nw+4Y83LSe1nnG2g3hm0+zrbIqYwCqlgXSTRhw5X++z
cQ2BApPnlzEJHGyUiebBvJjeuo4Oe+aXnjIaQgwd1yo4ytpEt1//uTAphJf8Cri1YLinahgfvDyB
3TMypRpN1bDx+0E8pFhuXljKQF0jSfzUUeV8NYE/XptBgPTF2/Gi0zj76VmUmIveto+t33hXr8nK
G8w5ELW4KxcsJwMcGDz3T1h+4TW0nX6qsAWdlmBWDvO9IB2Yk+e094Kj5cLrXnpK5FqBE5sLyIwh
JNKbwDHDTkcp1YoiCetD3VVkNG2T4kDesuzoTAO92q34HrhXpmZHpYrR3TdjFz82tr3scWHvtrGB
sg7yUx/mFJiPUpSWI8VDl6eJubTFODA+taTezteeuoQVq1uXMbH2RFCi1FL8cHw1fdSOyN+Wqe7P
ELazd0l2ngDhRLLeqiWpxs0ULDEJ2Ji5hjR6Ss4ymt2PEU417K4UtkJhuuQN4LbSp65vk2crq6YH
ZmmGu6GxQaHnVQorR8UcOts8SNQ7IbUd3MOlI/LnIecp56jwp7+V9f9/ZeZ/0CbLdBXV5P9bbab5
9Z//q8n/pTrzj9f9V30m/osuRXpuKL3FNFsLyj3/VZ8J/oqYV8XHyGeywmW48x/1GSv8i3IN9XMK
v0HACJZP7eYfBRrxF1+jrEKTukczDwWX/1aBxvm3jmTBb6E889VmErghfrn/WkiMerTwRbjwFnEM
oEqDn1+/sp1QsYezyQWPFxL6/M31neqOjfDqAefdwyGNNgEene/zKAzMgLy6+qLofzqlml9I/ac9
eK9+LxpV8Wx3bEwKiXfju32y1YwubKjejNuWxDu1ooPPF7fkiMFRhaN+GuoQHS0OIBxtWyfoH0FB
2+fessIfbKxir11cOaEp4w4elDzQQVMdcP8HEFVV4gBEOt31tQK1RcH2xh0k2KQED5tbL4J/1y1+
Ay2ZcbTbqAZD5lSj/6wt2qFVPPgn4rvoaNUedKGAyg7nkwl/IPJoTuXUFN/hx5B3xKV+T2WQmE3b
4r+wKefII8FgSBfVfUE6SRJAZgRuFgLOvLKSHEhcWQ00h0nU9HNx7XYvpj74WQtC603P+AuY0aS6
C3U03tFSNL+2ghmAbQfbYybig8shC10DbTNN+IE3ZLjSzUhmxrQBGzOgCIbTMPRwhbrxQuFG+J8l
jPQJ2L235jjSFuhafgDJMugLSESmS2smfbsRtUctb12Kot0h9W6DwV6OJhnqrYrd9G4JB3lG3VG3
OhcNChCcbdDXXmdv5irK78O8mW+zFvSO6LCnIrYbNsKb89VhKb7LXUL9WLfAE2kI2dmiBL2chf0t
Jj9r35EOj04VhyfdwcNhfKyjt6Hvz1PpyWPSwwAA2zX7W5xs0qeA3/0xdHhv+ungnWju7S5L4YDc
magCltRFXnsNBVGC/jsqp8oOdGXClUCHXNVetQszTvkpi/ptb5SFQKkw4FBtZh1lpekii6rUOYb1
AoY7REVewgQgHl1s3Z9mLqGnZTCLt7kw4lqZoT7bTjXfUATzTzT1Fu9zjRBazi5/uDHgLh9dKVsD
zEqM9Cr2ZqKjo7Pj4Tb3iugWMIOEmRcv3rv2Qa8kXaa3iYryra7S6Z72Sejbs++9pDXYOGI3pkzz
xNzmychkSFt1Z5cme5yFRxhqYb4s20z3WK+nTtzRdh9l95T8aImRRVf9UFUbnOxOqD+L0d27iEo0
M0vparvQPX/1OEypc4zmZXJLGLtR2+h9VLvNC5T7eB8C3LmWtMhchsGJMauP9GsozPLoTGO+DR2/
vCrHy4buoKaimb1D5DfNrvFcSjJRm6PirIGEcSwSvJj9kk5UVuZGC3I9OXVk8/6a9VNuvXoupRJj
FGlbnghiBb4AbBaOS7l+36rdUFfhRzJIQ2Zo+YgJSUI8Uw6UlGw1kj26U/aouxEJaozRVgawf4h2
63V8qQ0EAQSuadGKb2VE3EYkCUsrDqgNSWQa05N3poo8z0b3gVefOOT/xRrgFapiIG1VJIjsweOt
IdP64mAG+bJjOCmjLbBU8jr0MPgUlVApE3Ns3JhttFNpuSPoauNDKvzlJo9jDdK3pQWL4ugwnXTW
ty/QeKaToduHSKGeXvo5jWzC68BcV38iwINFfM2wkNjCVltWWItYtp2JZb3JhLKOvjXVKyQnu6fC
Am+Jqhwaz2zyfYfCxJgthhmv8+j757wL3MvEJvBODAiXT0zdqbCs4LuV9f73KveUv6OiUu0xEG52
tSdgffMJhw94gPkX8FWUm8uquge9Ej9GkZUccyjkD2byuY9Uy36UNRpWlBCm/+2Oyh4dofa5o0Xa
kDN8FedYxtO7igrvEZVjpatJIDP3jMkE7d4AbgHH7ZPbpy7Fwi1ZQnIPOMY8Bk2XneH38MO+Pg9P
IVdIijkDxJp8evGSVYb8ku2Mg0xmjHC/rbWTD2+xlpMVsaC+Co8l+tpr2a1KRNkgZSKWe68hmjcs
SBg2Wyj33aWXGaMJq8RBwwAKEBNk4earsGermaDLW4Ufb1yo6dHGQDbTddm7HS/qA77WUB+/FnZa
rsKLh9/TJS2BpCAt8IwIQShvFxCH0nAg2fi6PMqP/t8VRXS6/lzEKv21tntvo1khLs0TiQe1KW6i
dldN90vpilbRcm6JKTZ1PkRIbmRMONuQH+SK1CClOLoAGKs5I0sFac+0evpE5BPbFLW93tMGxGVg
i/ciDeKhLBf+E9Ul4g8ytaga+Sl/e45KN1uf6o5w1+bceLZHgD6H1EdZ237JloSgvE+fn/WlImuk
gXrT1hqEGEplrXqsbvyxXnalkCYCVQRHssOdBJicsKk+RjXfYbpauORjAmTG2NRsc0TMdFnIOpCH
Hufcn7VrKWCug3BvnFh6x7CRMWNqkuNmskbxHnXDAP7WoaODvdvaT0wsZluRqwRHbAFjXAzWcsvF
Lc8+rih4cAZiuAt8Ci99JlbSYlbhEr+U9velS4dLYC+tuylg/fBukjJ8tOB2QTLPVk3Mbxf6Bhyw
Plur6UKkHWk+AshKb3nal4fUYSZ9k0tjdedqCcOzElYOt9OWwb7tRP9NYxHkrbBY/5mbmsD4NQXj
fyMH8FNOGWfeN1YzPNYI+OfOlnAtJ6OfkNrrJ2qe8e9QzOaz4R38mjK1PAi6gb6hBwHNWlPsig/j
PZ9UfwILV5xM5sLj7YIi+Ux4unxmz2xxXcIqfGW3TdvdbBDwiYGEex79tABpDWAZX37Hf2XMO4WN
GRXgWvv4zmNr/W461zqnfURzwJRRgKuHoXqj9WdcafEVz26WJszY2MWhrlucKLx2gBaVJ7W5hW4f
3jf0h746RRt/4rtDb5nES+/GtSBub7H0BsuHX0fmHurE0RfHKHM/T759rhO+NRnc9m2ESg7tyJ2s
czwVPYPl7DI7hh2yrYwbn9K9kj7dH4aAhonGi1y85ZKNQh9K3Xq7IiGIAaMLcqmue5bQsKZmIfAu
xpDRRy8AY+w3aim+wYJ7MBeijcXdMeqeb8dCJY/eAKY7Hcf0WLBxp5xtgvbdanL/ePTA/wq8qb1l
zBNozyBavZ2mPPnoA2uijq9ojt6BNNIs7dSPcwz8q/RnHFXiI6BjTu84acNfUaC9DGnSha7Vlra8
jdsiuA0o3NxXVtU+EMWEjzVViYuxnfl5iOLZZW4Bqo0wWfvuFkt544eVoUgf2UHE8g0i61DKaPg2
ZSi3tB2rgIkKp+no2CVewIM4iJ6ykj6tg/A7eOpRzlBL7mj9mUxNeTNXTrgdqbfvLRojPodssb5V
k29g4aZLJz5xPlMXV+R8+C3MFh2RANiwcM5ThyrIQTTdjKosPy2wXuwl0GjjNJBPLcHRLwGfa9uN
iXxIaMU+Ef3Ed4mwpu04K9CuHTuVhLG46SmhHsm/6zu3rdchUhPaD12Q1mbTda060sEokFEDAuvG
wim63lbT4u3yqC2ei6ZR13Z2ASrnfXwUIsXcsjVzdeqgHBEY1WZXjEV/6kqtt7S4rX0qOIciIloP
YKayvZXBe/VAlG2X1oj7mtlOwMow9mbbRGc3hVZQLmG915EUu2SqnetSt/Y3HiT3GEm7v5g00+ji
jXOKZPXJck8f21726BFjfTY1x5+Z5uZpJJ6SmNRhw555Sf9UZKP1aAqxvHF0dHt7JiyUYZu9aFxs
dwHQxAflZ7DOerM8JUlQbCkLuNtILvI45529k/WcPCawsG5cqtzbRiEYhYUo7wSC7NFdvPQlWzJ7
H5KZ3bJ+UrHRQWh+OSZoFloWRA9PtkrvKXhaO7801qlarGY/lhaNTEnd3/kmr3dL2Cy/OoQT3p0V
HLBmesd50T0kaiIPS8fwNsc54Y+Nm8BvCxLemV6c8L0zC+6sQAoD9olN503ANaNR/2zFnP4Ag4qG
OhXhE0PJy8m3KfWxwUDQnhNruqElvKMoHcEWhhnWPo5LnLfH1BXZH4cNoDxI3DK+V8j89TZ0w/yh
tDWLD9seRNBeW9lnUSKgeW5RDbsmW+U/0aKeeZaPEJlX1fh76ZfsvvSW4hn0XEAfW4GkRRnUmy5z
Y4nTNNEiEruF/J4kwA82Hu2DJ6dK4xdrbMxPC2WfvGqSN6mdwklIxrx7KAcW0QblHHGX1gLvpYDz
dd9Uiyf25TgNx2iZOPGtODlVEMQFIKcRAotiGG2GLMI2u1lt+BJs0Osx2ldx50DSGuLygTOp1/us
pstk4+S04HE9XfviSEbEMEByUe1ciJNI1s2nIwysbDjvZBozGSig5jZ5JAEubjn7QvnUzZNFZT8F
/zybatqmcq6fewpcDH3Vdn7kGOxembsJjzCyx4/InZcE859c3MlkacINc4IuclUyePshKKzbKRv6
wzBiyoK1nwVuEYZdC7JBVmeD59+pYDPxd3OMR/AhtUvrbCI7+xMEc/DHLSNRboWIk0uYxO4DwZAN
ILTRJ1l1/hnRzf4eujKFbt7mpx5e8sGpKiYqJmRIbyP6wfs+IK9cVNsZ+kOWPL5JCAgYvNdOtKOm
gCBQqqa9n4SZHguL+SaGSpbkhxuxgyVzP/6aBG5gDCBPBdvGHJN6OdIScksjzvCTcC9k/41TkWxS
nQC0t9ol+mao3cjNEpTZbWQWx96SA5pjpVyX2h1jCNvAobaPSs34+05SDPhNv0p45SbHw3GcSSQ3
FIj7x5rxN5yIqMu/6VBltz2dBbswzJ0rU7tU/WOGBTd0htY3qdvKb+7kpZC1++iuoR3u3Ko+feh6
dtyxceSwdQFwRjsfdN2la+0GBm4y0spDwTB88iD1ATtW8hsDMPqV9gmcGAGxDCvr3eiP0K5CCnwq
d+7yYtCcZDRMJEclM/K8pq+DMyY01hk3aMZsBzwiudXtS8qBC5N9FvJu9PoGiw+76w/kQg0IhGGt
9g2NfMcwLz3C28hPqDY9urtTU0+jTsfKzE+FW9i3pTvS5p8XVnaDNh7v4qGNv9twDO8N1ganmjz9
xbjSf0Ha3lhu9rjY8yG2xuHVAjVGtizt6id9hO5ZEOv9yvFnNduY4tO9x5uGOurn90j64hiIHJqJ
avNnp8iD18SxFW0MzXDyvGTZMYCU0izhFt5xdslTNmW10obrJq5uKPH0+9ALE0rh3vw4Er/e9pFP
1w2WzRa8Hq8Ob8jp7A0tj/omz5z0ZCNk3/l5Xe26KhgoVuOPtgk7M+6LjlZOB23pFjvP/EzX4ryb
i2o6FAOt1a1RI7BPoB0CmM0b/ondZbJwqttHpRs8d4Xd/CDIW65eWZdXZzDpUdIQeSjnme7sOhLX
2u+6e98qzAHc1TRtrCyn8xPS9Y03Nbjsp1QZpaOX2ywxlNwt2e27zK856GQOc7YObyn463ecVIJT
K2nEtvsh3JVB16GXzL+ImDIMgnXxRC/2chBZQQu0O1Qnx8kjeqenYDuppb31x2R+6JyqPSs3s8/z
HPSvnJtmnw1t96Zooj4WVWUI+VS6wG4t9fwnwukZ+nzQ5zc1T8ph6Gdavo0T3Roj9a/BaZZTAlvo
WTlRBiqWnd+LBZ2yWcFUmrA1Uj/p40OgHf/Ywr9+Y5zWO7FFWkfq5RRatewb2pg0zhTGjR/nJUof
kCj6Q5Q31gnfruEAqhR7bNkAA2+swd/Xk8l+09C7NtL2zSEXc/Q0ewgWTmczxtoy17JdMLn9rrol
5oyPm0s1j+6Jvt35gcxF7tQqSI1ah3ufaaSj7dCjGMxzgnqhy59E4PGWRhN1TzO1uq9cq605tDDB
2w2ZneE4I+WhquakIHH0srcWZsKT8FX8mueglM0Ye281I/KcD7MbfGL/19FIlYR3TplYR0/O5aFx
4nFPeFXs3aAhKAgGc52ByJ6HljG7hsrTzp68/krp0H4kd2jmNc+dfgoJMqYXunrzrdo6+TTG7QNE
1A9Lt+JX1uVk1XniPDERpNZnsnjstEtLhGfsTRL7wyEdhXh3+7j/RZHVOSROmt16HMrJFuMy68lq
oOJuANPExLhO+RqVdnYM5JDTFd7V2W0yl7SwJm7+9CX1/7cqH/8vTpug7f+fKxr/s/7R/ud//Puw
CS/5ezHDixk2sR1aOig/rC5NVCX+XszwGTYJidxiwQQzo39UTv4+a+L9xVSUxxhKQE7x9bV/KmX8
5Qq8g5l3ZIAXn0DQCv+NUsa/1jEooqxDa1gEEb8xhsIQwL/WMXoafi07kNMm9aI838aZbO9C3yVu
z4S80J8j7318bu6N23TP/3Sf/j728s/0V+qD/zLl8vXL+e12wNQcN8f1/23KxagB0d128ODPxfAj
GHT0HcJvewN5sb6UcVgppsECpp8BFMg3fI6Wu2FKww+vcBA7URXHbf4FqEbUdK1TvwjA1bW3UIxx
5xkly0KZ7jfhMlXNh5X41vceKMn4mMRz5t16hXKYiTBinlC1qCbeoBlOEsFBimVfVAl+hTFyYLWh
4ET/5GKH2jx7qljcgwO19535ogaptZnTZzW63S85rplH5Ma/vKgNO3L1cu1Wa4OeDDQqrK65zmOV
J4d16nvVtCovOUSdt0pA5czS2chA1+aefk+Eh3JOA/1ap1Pk0Rdp5dC/4//N3XkkyY1la3orvQE8
gxZTB+AqJEOQDE5gJDMJrTW200vpjfUH5qvOcATa0Vk16yqzygGzePxeXHHuOb8QTF3Id2UU1x0g
iiE+CF2d7jVqBvsZ5nxPy9+CBg9qFd/6Wk7q2V/K3GcQ6N2I88FpVdLWr5VmIC8Lz4f3+KjV7WM4
Vlp/57eVrNBRVab63KkavghmmeaFDVTBEnnnYmLglj71RugfHe+iTPc13VZHVUYrGz8KyDDWIKOb
OQyR3eHQ2boZ7p2PfSUL5zRW6j/pHgY4Jeee9HX0EmHYYVwxJHBqNbgSRU2GiGd3Wu7E1sJEm/tE
uu+CoT7XRdy4tHKLcg+4lKe+SWHg4JfSrAyWt18rcHJnGsSmsZMaL/gs0MR/8kjR72fjCn+XJIX1
DDSBegjkr1iiGxTXpVN6Wdc4ElSTP/3ckDqnmea/UvKr+iBVVtwcJDEVuQuFuQGiztV+J63gC6Lp
WuSIyajgzJ9y0wrrfaeF3R1+1uF3cGADLRTQhaFd8eQTbXNqutqdqknwz12p6y/pZPY9PX/DxN5c
8+XhrdKNzHQCBQy0o2Zy/kcbaSF23mXkTrHvnb1Az4WZ29zDc4kzpXUReyj/KKwmOcdTHWLjU5Bc
wDOAtdmOXd7eqinkLzDXQQtgVs6DyB4mjAEPGn7qPMfa5ihUhrgbPHM8TKF4l6aacaOGhXfXTmF8
Nns5fTUrU72fklF6FQAofKZVros76BuQoFKWNVbhqTDUu4RkoWx4CRpGfOtXQ3Y0ANhTtOlIfazB
m/adXseunxURJrRCG/zgz72HWheFl7CXsNWWA3O0rdiEEgh++lyP/vCYdb35I811K3B7T0z2XaAx
i5E0WnalZfG+UVPhZQDs5RhSOX4H7jbsqXaOVKroCZ0AleYHg97OUwCL5ihCNnEgQIw7oeUZcJQG
hWejoFmTm+a8eCxqHi9jkjaHUiiV+0KtyfYgEQIvKVpX67LoVkgCiG6SPjqAsWvePOxtEiVFuoNo
nTtTP0q3SDm1LsIi1bGQuvyLZBTFp2rKITyBNx9sWar1c5uOkezO8tU0fpWmpjylik4rCurRy4vu
bKE8f2qC3DibyZjQranLE6yt5nUAOHvQkbv6AzSceI47k0eZJbXNrU9tJITMkFUPtRl1ZKxC/iWN
qSHup1qkvyJqkfqlkEbxLNSBt4cXPuFqKILYjBXRhuAQ2rGSBbCE4uwALYRZnCLjrguD9B5+gNDa
MLpl3R0bSdsHppmcQXIAQVYm64bWrQoNohiPdM2BBkWZ8K0aNP+TATnSBiNExbGdVLcPzB+ZXEFb
kzr5zmor6y6p2uIONrz8FlmC8cMH335W/Hp40cVKOaWBJTxyzPROVUrxHhR7fiP7bXRIhkQ6sLdY
zaOu7Hl3sAN9U/sp60V4AEwZOhRqq1utrMdzl0JsyiW0F+2gIogY8DKqcgr+RagwmEkVb6YxSx8l
zw/YvjFsAhCeoKIAy7qmLIy3AYDaMwdo8DNO1fAu8Tp0ubO0P0y+TkV6bNpfPZD5w4j/HP5CbOK+
4VE81KHH16zlGyMRq33Uh/N7SWyoO4weNMvE98s/M20U78o8z89JXmT0WSFu7rQoq18bqRNvLXgA
gHa4aTxEzx5S2mc2VvOcC70avuZ5Iv3hc0ADAkR8A6Z2LeHirlvjScdd+shvTB8kFOUfsYK32Nml
ui/8PIWzJmjBbjTC/lyxKN+Q+km+8+iFnUIO+jCFCSUpSmK3AfUNZwq79imO/THbCbhWntVxFvsv
BS2+7T3F+0PIO98H9dgIx9SXymk3tgkmxX3ZYw4A93RgeX6xpEq0w1QtXYkX613IWUvJiCpy3tPw
VyHrvGZCrv7kjoteG7GxHutW9L90URAe8rL2P7VNHJ2HJGnsuqarNHVgk4S8H7lsRNFR6DEcw0qt
Dvkk9UdaqrDBdBXp6GnECJJGhC0E3oQcbzTexZSwwcmhejIkRvSEFUT3OYfRAbq31gVxR3slO4W0
PI1dqYXqc8bNxt04mGzhUO9u6JHBm1EVoGRTHDq0CvJTPUqRXaHK6jK08g8V7NfJCC3zYDDBr5Qt
QDWKU3gGpd0cYr9JrF3bhgZvPh90Wc3kUNAqbYny9702dtGvSm8IMlBU2WWiDHE2orvvA4K4s9Qe
NnaqBfCiZN/WYSJSVhi8F0WZMfxFrwPyiwwXPSXpue5r/1fUhYI9+I33GGHwebR4ge5jEXZJnIjG
c6oGkp0aDXJPmU8FMhwEYJgj0OkyCB2JRObZ9EMR3UNe86BfrS9mgZSa0XbaqdS1cu+JYb8HBZzv
uhJV3inO0pumlaefgHzkZ6n0ppegDwzgvwkG1jyT33LS3J2PDKbjw48+l2UanQHRV49GaSmPXpXo
b0hxtfu6g+eWyGp0hGqquhSM6jf4Mun3ZiiVG48Eg7Jx27l1mNSvXkcdD3edho5uULhWmIUPQyd2
5xb4N3SWOruh2xo9BoXsPZkw0E5546VfZau2nkKIVi71Ie15QJzH9X0mzAJtgV1ZUp1T4LTYJqTl
UYrl1C08biU4se2pKzLPiftcPOgJbAhEbat9MwT5vdfTDg2LunOSsoQ6k0fyQ6n68rE0vNzphkij
MhrBDQpL8wEMd3co2D9uqDfyXs2bmnKRiMIDjNIvdNq8fTwlnz2D21YH0U2ZkvG1tf8numDmcyAM
2k0zhK2d6Fl3ToxWAnaid9+zNDRcK26znSx2dxQ0ubKN6HMryN/UJB6+RYh3HCYK5cdgLLVPwNxl
WxH98C2RxPKJXuNIDixre8/sCNeWwmNLMZ/Wa9i7vBOF+7aQZa7VDnhKjcmIDnb2DygpyucBppZD
3m+eohzAEmwt8j0oJkoAllPT77NesD6hza7fDZUxhZTCxunz1PnpnVWP6s1I1Qy7rGysXNQq0oOP
B3FA6Vbr3yoDUF6exwLdLZbhQ5EL001eFelnWcgndzJK8C2m9yM1DPWhkePurPlTLe/AH1b+jqJO
iL95bt4qBuj6KhjD20Qfqi+mbsR7saf2p/tR5QpWYGnwcEoleWpACjy0YKFkUIwdLGNEtIR94GsD
SMFQls9M1rjnKkCuvpGGICGHg1kZeTRrIBFxDldJC6DB7Cs7hd11CAS9Pfk8yaBEBC0VpaY3blBS
UZ+CWhxfygB+eSiSR+6MpKCwmCcDJIxUDt60yqP6aralPe9F7hmlqH6CBg4o3QcRXVuDSoyY9c2t
oevZ6xSWo7rz8cLbh77SPhoAOHnKlB0QAIsoACBDPSV/h7qYHRoh1I+pFAKPMSzPfAuCkS+DsZ11
qyt594n2Sv/Tm0Bmjp4eUMmu2Xq8VLQQ7oKZp98xa7EeqrAzHyqLFbSr/FJ+7SAH/UH1xQjtAv7Z
H+2Y8UNGL/wzDbruYBUJFvNaCVEc+Veqkk2ddv0upsZ6LgUqKlHSa3dMfvlzCuJ+L010AdCxbFI3
MYAmHQpRE770WUJVOWyUYq+FYepCCC3gwAJAgteQFE8VFWR4u/FY/wx6KsGSPvhv8UhiCXhgjO9m
4/iXaUzK76Go1t9zxSBtbvRM4TCzjMG3ZXjHVMjpUNHiCFsvcNBmqMcNuSTpUjfnX29iFRM8kdcQ
mkyXD3IjgGmfQy7bUdPkTFajuI0PcjmiI99SnRN3SCC1Mfmymr/2ShiqTuEP6YOflVSWvabOHqay
UADuQJCRoM03TXsADQ9ljFkibb/+hl8Iiv71czUZ8Sh+LeK4Mx7zveQO/mxwyvxyBLwhxAcrHxBl
0PL+UfG0+tvY1Ngch5P4CwRx07opBtY0fcyObiAAyuar6vOItT0tzjbEclbKGhpqnAicIQkF/25R
WTD9fggCXaDpXIF08pVQEWC5JuNTKyjtrSUH0vdSDgIg1kmfu9fnZB7y3yI6v6cE/USdOTEM/kdf
QEOpFfC+DkpwWlLUPIIpll4sq+iOv6P8f11Mw3dolpr7vxfTnv/X/8z/x+N3pCbeF9T++//2r4Ka
+l8Sq42eF1V4EEMigl//Kqgp/0U1mTcZ5SyZMvtsEv3fFTVBAlRsynS2UGgRdSDHbLx/oYNl7b8Q
+J3BwYqIdtRsEfEPSmqXO1hX+XEQjkTKWrMwNj/ockukUlr7cmuJdpVFcCPknSwVALqindf/fDc5
KxW0RQHtX6EULgbAB8h1Lqp3ogD9AoSnbEcnzmnPv5uQ0aezC6x/L++rp7Tb+eneR0s/dLb8iue/
++9l/jH2Ypgh8MgBFR3RbosI8con8GulsXW+rM0l6qD4aBrmrGa+CDLRxpczj7lUQW70qXjPv/dV
6fpvcVWeNyZz3pfLAb2PNZ8p79TDAr/OSqSdeKJUzSc5T+6MXp8lV0FcVsGU2xDOPkXVbEbnpdCp
srfr8VeHqsn8x9Co+87r8314r5CqKiwJn0gI+JjQrUzfFmtspza15i5PqL8+3axQJTGj0KiWWnMG
tB7IvcxqCIxxSPK3UZc2DsG11YEyOWJoCEBwJi4nU811HwYnjdrmq57+6NuvYbyhcb8yYQa2Mnwy
iuszbetywpQo9qHOEcJsDJ5iA8Jon6D5HIpO3bjlVubrXSQm7jKSHobAWtntdt2rjoxMos77+frX
X9z7v7+JIXOoMVezbqW4uLFaGjVa62OjIB4om75Y+8QZvvivP9NT/ji4GFQ80KTdUJhcm0Heahod
BgW51qV6P9oWudQXgWxLXjTsizEPnVprUtsc4sHpDISfNgY5f5LFFjPog3Au0g6Bx8HR/X6Nk28D
BZlXRX9O76twNzgJ/q4HIMKH2G4d/6w7yWeRxHpn/dm8Ko/Xw6+syYvoi1xlDIYMLTZ2WGloiGP/
7KQ3JRg31spWkPnP350iQ+KJUp/ryEEldeyIgfJcK+WbJWx6xqwtyvdzuTgvEmMQgPmlkq3tOgdS
c7Hvjry/HiQ7OMq70LFO/1CZdr7YLuZvcRhLaR7TkvdEqHfeIUrpVub/UHL/Q4jFsVEFkuVXORda
3VhADqaDKQM2oIK0tRIXAmt/BZp9rbF3n0e12G6DVuGdrQzwA8n/pvhHnkvow/CAQGPCMj3HqqY7
r6NWJuaHrBA2Fsk8jA/74F30xT7AxmeuTrEPtBB9X706+F2U7dDOcLocmAbVF5uCxcv15b+628GJ
0W2cFeqseUrercykF+EsRaxML6Xw54MTHmDr5b88UNnXIy3l68B3kn4pkgJAGPM9RVuszcofimjw
YkSmLN/odwJAzB0NFfGtzAzBrRWBJrQexYe2FauvgqQLtjBScTIHqjxRUYNc03t0d9TWm06SKRT3
0ahmrqq3nhvoATSUKOWkmORir9JWPYaBD+DGVPxnkJoGQjKifKdiYKSBNIzVN6hA5U2DmjstF0Uf
H5ra18yHCBHsk+FEtzfYotwNAjTMXZCV3Q11iShxBaHSz4aqBjBEK+GBpiJMpiSSbuuKPr2U9uUe
5rv3KKsCojKwTI65ohdnWjHS8fpsLjb678k0SQq4rTWWu75YLFFUgygXmUzw7Txi/ii1jQCLRxwp
E5/rfYTFwaiOstyVGXDMyvHuUJ45gqt0OnsYd6Ij7wRn6yDZDLg4JBVqNYrXMiTtITuZ5/Tof4rt
xk29nbyLHX8zV92awsV6JFMQKPcTL21yG60ukFsbov1LQuBfc0gqMhtZ4GexdNaQo4ZOBlQmu7c7
B0Tlvrq1djBTj4Vb3nJIHyQ7OiI88LY1mYsL50PgxUmGZAEQZvS27L74LHkvNTAzs924OVfn793g
FktQpS2J3jYxmpzOrvVs9Ru53NKL8cMoFktQ8OR6qHoiiOfwqP1IbQrf9/o+dqzHLdn4lVh8IpUH
Gi11xM+VxWj8vEGAaxwUO7n1DsV+OIa31gF6jbttJb80H2Bcl7EW44q6UY6xkWHmnNaF8tAfIkdw
DRvFobNiK27i9sctX9eVtaiQ0PGGwLTYIJtcnPRjNDaiMGJEpH4SbdFVJLDNu/iJkqJrPSHHRmk5
pnttF0+NLZzyL9fPq/XwiJZqZHjcsEtXB2xsGsTECN/97F3JUc+Koxyj5/mb6rvBbfOdZDe2/sV3
lNP10L9H9u5i/T3dSFv/K/TSilUDxNoOICntbt+7rQ3t8xy96TZzbod2uHsRXIxt+A1DaGfn8Wja
1+N/3ItMPDeeqQPrYUcsMiQB5AzMYVGFBJ9oX32k6HeCWLXoiPXB0/VQ60MFvSODmzF4yC3O0FGD
6Kvok2qP5/SzDjh6TqfpKh/ju2YXnqBx7aJ7A5bPHunWPcS9zVN1kVD8nmzo1PhQYpnGwbf4BSoN
hK4pWpUycOgoZo1E2TP/Gt7p+VZCcZkvzZHAqeBohs+zhrzRIpIeThXCIBIL2rtV4m+BkSKGu1V6
Xfl4F0EWl4RHqUbMODNo679UaOzWJ7PbtD2cT+PFAr0Islghg1eLVdowkt6W9qqdOMITuAnXOjQH
f59vXUrz33Yt2iKdxr48m8RunreD0R4CO0Zvy87t6ii8Ct8pBsv7xhbZjH+qka051xfoyuq4GOni
eU7NfYr1kdiD9DlNipsRmZHA7xyrLDYizWfox1FSI2IfkNYutfkRGVNGbd4JSnwL0RONxdfrQ1kL
IJPFUthDOB/qPz/gXeasy17UF+O81Uadih5+5vLX/yzC4kPFXYHRqUIEb2rRLb3tuo0Hz+9DdzFJ
mAtw7802uDKux5djyOmqWmidgtc60Lk7Cw/hMX8S9tmpvGddfAocVJwcc6fY+k4/lU78guYVJ/Z9
voeH7hTO1i2xstsozYvU5nXU7Km8Xv6epvNrqakb3dYHwPYm+HareZKTl+vzuhKFC5AIlqhQil/6
gAsKBI0WmQm7T6A+I0RZZCZk6y3fqEVdYz6fDAx/dcQe9PlNuZhc2atHHVUD1FAPSHkd4oNyCI7V
od5I1FdH83/CUGK+nDNN74KiDAYN9oP1TSpbdGqwS9bkjVtsJT1/PxwWzWWchv5M5c1x9DvjARS6
d4BEQZaEHUV9i3DQITpc/0wrZwXoUDIyrPZUfFUW81fDoG2luNMQs3gO2mPcgj81biROjOtx1i7N
94GWPntjUMl9HfOhEBgLEKsjQxic+Ajx320lp6BNu+tvI1e9/esV4t+LR9O9/htWDhPaQspMFmS0
WJxeTu7oJ0oT+JVmp0O782TFFsJf1yMsa4l/Lcd3IRbnVQ8bckQjfV6O4ZMPOt8FEHaH5xPMMYuH
iHAen4VHMDGb19va4GgCWuh80L/Uf6+sdydl7gGDDGtPs+VDfbYeosf0mDieE9roYsKyt8P9VjYv
zwfF4mDjGf53yPknvQupahOwMg4YW/9Ufg9eRrc/1K/+Termd9qe1G8v2D/7r8l9/tg/BMDu3ej8
7yzf9z9h3rfvfkIBZAwqOD8hgXXa+s2T0SifoqjM7VrN/6Hfze+PS841WwGyeqDzXgZDu8IIo0jT
7AJetT8eYu8QA0a4voRWv6NBFAplANSXL4hyQhpkyviOqIY4vp46RfrjeoTfFbYP3+1diDlTejdp
rdpYSjEQotkD4BLOoptQBvYevZeITej4Nhw5+4v8mOwk2zqne+FNfbr+E9aOU8rtBo9A0lhpuVin
zjALGKGarQC9rhodYChKUFsw97UodBxVym4ShYEPbwI/7GMZTqONVOFBrtG7qD+F3daWn4/+5Wzq
dDfB84sSBoaL2YTZnHZKFei8BsCX3nmnn5MdP8pH43R9zubT6VqcxbUd10ErB0mMwoM/Qwgnx+rU
E314hI+sz9dDzQt5GcrAeZVblVcOpvOXCyQpPWVCe53uRIK3bfQpK0X8CvIHla5crG344619Jd4x
osz9Tfd++ZYZsRxQagFQO2xR11AAYZctsPPcuT6mtURhbrpB7ZjNMz9gA6oavcYWjFXYBjUi2UF2
yAK/QLwuh0iIhffeCuQaHXaj/pQmjbxRx1n7er+75pQTLfjWiymNtDLJ+kKmRdCApLEDoQ8fOkEe
b1OJZk/qy+PP6+NdO0feB1wezuBttGEi4CCmx0G2jo2QbeQOK1/OnG8bcjxjPq0WyYrVdMEEehyZ
xvy5bO8a9Sxq/8x9dD5yaa/zX6pFtGfNRXYO19HLfHA3dtvBQAChnZ+V2Apd2Ywm+x9PGGQYE0ov
hmmUrOcv+O5UhPw4TX2GCrylNAgTGTulf7seYW2+OPNMMAO8pmn/XkZQBC0JfJhFNuK0p0mghF6G
h3GMN9rp81+z2L0mbrjMClUgk3bfZZhhyNLOmBiIZ/ZOoSe23j0nP8yAxhhQBX0LCrE2KmBIIOQs
WhyquFhoQRBUFIUs2Z5g/EN1s734VQKBfX3uVpYzcFVMuGiOSxY1xMtBpRreVEPEoFoE2XvzNTE2
NugS0fF7qSnMFg8JKF4fMmHOAtQ0Mw69EjsxN3jrP6du6Pp3+dfOpXy9V/f1LVfjfutpIc3fY/m9
3gVeZsYlZ2KkpgQGj+lMjrRLHOOeS6S4l49b+ZK0No+A+immWIjWUaS8nMc88/wpEgqZBLW10X67
VRwG+TrdT7Z2VlzhUXi5/uFW7hITfSGVdU9jiszpMqCQqY0eeiV9RUTYd9XgPSsVrPYy5ykYaELr
qH678VhbOWvpq4hznZnWDR/2MmQmVsA7LUKmPs4HgX6QEYuIkx5ThX+Ikvm9aN6HWhwacdnFYehX
MlLD+6B5keAP6OF3BWb99Vlc22Qzxg9rUp1p1BdHra/BWajh67CX9YPemTDRRnfWVL8eZuWSxINu
zmRma2BlyUnUxgYj0halW/Vgnv96Tav76rD1gdb6ABdxFtOmZ+gYinjQEcf6Ordqml3thH9gMG0H
G+nF6r7WuDk4WAGFcS5ergY5S3S/smrJ9u7ie9FlU5+7Y3IjHcpT7gSuZ88te/oPGwfW2lOQMf4d
d7HwaxSiEAtsJPLCZp/dyr+8ZBefLVd/nu6lAzlisaPl9qBtnWNrOxynTE5JlWr8h3wK4xopjFKF
ptdJPQs7np43cxG+s3unuRed5PxvHWC0MlUq79yblGMuZxg3AUTSCp3c5hTeG3vp6B+858mGoOmi
ubsxr2s74X2wxQGGyGAq1J1BRpB8Sfpwp4R3Tb9xZq2uGZInMJMSiQ2Qx8sRlaGc8hDzpN8txeak
21htuLVNqe7Q7Ljhdu1D+JDcbQH71m7uv8NKyyoTxKcYFD8YDB/JTmQUdkZ6h9ICbBAX2Twb58nr
233tbH4fb3GqZFpXUU5gmHHogZk9CULhZJpnl0hX1P9GnjAznlGCo44GHXvx4XIQ30Oa0+ouUDhU
AecHnhsNp+sjWvtyoI55hdGt4DJfFlsDFE+gcNPNxM+1cJpbYJkHyYkedMe4G/ftrXQWHfXoO/qG
Aep6YAvFekMmtrJEkSWjWA/9LKzU26It24HNMfOj2Ed79U1+aVzRSZ1RspG6H7cO7ZUNT+ZF62v2
cuefi69oQppsEBFR7ACiTa49qu2X65O6cp+C9iXFoyiB2yK094vMWPYs5IwEOqlTFb1YHgkYGoL3
5TTitBfR/Loe7fdT6DIf4uamjz+T83V6xIuForUVXk+8oOzyF3+5iGkEXcTmOP7EvmtkGrdRER9n
kIgMDSDhmmloAbAEsj+2Dp0J78Mf088qHNPrw1qJgVe6BfYO1j/yAouv1ASe0ARkQzTypfiYFHLl
AIcWnetRVm4dlRyLqooiY2RJN/TyW8F6QfR3IIzyEByan3MHGEshf4dyFzBoaacdFLc4KG/Ky/XA
8sdFQmC6+mReKkTcZeXa1PwuLSgs2fFn5Wd2ip+CU+eM3+Nj5/zeDS7nNLCiHZVsuqJOYSc2Fd6v
4m2xWaz/mMVc/pTFjc8ixh2n4qdIhXmafPFFlYMjVRLUoL0bGXkjz0PSqIEbe30O1uPOSHtOAbDw
i7iJhb0ABJzZHUQ/YMT3sy4VHOtJtlOzPQCCeU5ShKTTuDtcD7xSiWXEpEyiJIJ/4RS4/OrIeSIi
Es3eJnv93DntsbWtxB4/Dyfq61Bav7WOdY6+j065d+U9acf+uFUNXlvfszo4D0ERp/nlwethFVD2
iDvYmj9TTVEh7jeO2I83P+mvCXQVeBubcVl+NZMZb4Fdj93AH5Za1AykzFaEn9fncmUc7BuV17ko
aqC+lvsU9puJBQRNgjax2wbnhWQjwtoBdxFiuU5EvfGwdJlbIb2r2ihQv8b2YM95ReYKpy1oxsq8
XYRTLhdHZmIjUZeEq5ozxnG7AHsxLJs2ju31KFy8wCwsZE0WD/ReKvWy0WLgvcbgDBlirfhIZ+1G
Nr/SRuKjaNx0HG0Uh5bVQstMpyGOY9NW0vBXihD5JHyXY9b62Dql/EdjfOuRRyxj0+lVkhlMx8Yo
twNQJxKqGrr6EFXFj76yzhJo2j7Ldpq3tRNWUgF+I0/PGevJvbLcChUSCS3qe+ZvfLDxDITRFr4g
jW1XbnYf3PfODBPO7jbjfjyCZzy5hIYJy5fZWVycYyXC59CpEDeoQO4oyLxYPyLBkX6Eh/TU3Cfa
Tnr1pf+HyB/3zGXgRWFrauNBDSMCU/3a5Ur8lar7xqbZGtt89r6rztHOTqpEm8cWv8p66ygGX7lr
Dz5SbtcPgI8L+WIwy0LxgIuGMRZEqooX3jwIYz3oo7cRZKUOcxllccxQalYUtotu17RBEUcpP9Wv
wX4+BoRD3djFt8zeel2soMMuYy7OHQxgg6JWiKke/GN+7h4pytihS/kbWeb93PipbCQhnpq7rex4
Y4EsgbRdB7w88CLmFHwvmRg6XOFGpXgtBBYic47KuT0TyS4WSM1jrkrKHg8F4VlOfnRVuvHJVgIY
Mncs2RWNOfLgywDxgL7IECUmOqCD4/EkS4Rf11fe/BMvE1/tIsL8C96tcaka48aviJBGPZL696P2
WCiabWUNDjjKxnBWbiHIThxRqEAB8fowni5UM7UzFKwYbPMws9fSPxEx3KUvmTveVPut5vvKBsb9
g8o6bokysP/FBh4qX02sVjXtKRZcTXvFjeqAEE4Ccfr6LK4tcyJRJoM4PA9v8aEaQ8PVi0TFrmhv
Do7o9u5wCt3AyY7RZ7RXj8Kn3BmP5c1WDix9TADhMr6LvPiAmAX6CjZSJgcwvLk79ZP61NvZSXVx
4/K/WS6AZPLOZOfb7TPil871ga8tn/fR54Pt3fJBWRrbhojosfzWiS+a+Kj7R9N8aExrY+2sHJEX
45y/9btIpSfhQqcww40WHZEFc2apU9R3T9cHtLpEKdkhgMKDGp22xYjKNKvESR6Js9cPg6NzWHVH
/YSBw0Hl3SBsILVWh/Uu3HJYqlFYnUS4FihlH/3CodfRgs337epOkJBaFTWqkeoSBF0npaz4Md9J
ex7d/B7n5rvUll+MTzPZLHCNkyNsEojkOf1ani0GeAISWovH9VLwTR8tlP9HxibiHIJvpxs/WTvd
Lu1Td9Odw5fiPny03H7ffG5P8nGr4Ls2ZFo3kg5flrbUMmtTSgmJ1FTCu2a8D5ODF6B3V32Xm43a
51p2aPymGUukQTCRF0nolCJvgqaPYeOS0rs6BUnzUDiaM+wnVk+Aqc8+PHjHzHA0WhB/gDl4ljZ+
w9rNblhcFJRL5pfg7IX0fnM0EIvysFAAmpPdR2+8AH8D3eEheF9beTd/4vjH9Y2y8v4j05ShZfP0
szj1FkdeEqI1MGRknDVdAaA39etc8G1O0lEHXf+gv7ROe6vd9Y5iG9+Lg0dmmr1iwXr9Z8zH2+Ua
4wurkBkxgAJrvcw/OyreuOVQP4xT3cNWJ8cpp8OT8HqUj7t0jsIbg1uY/tXyHpa7fkKzmABm/lPK
vuKZPivOuteDrA6FcTCVpJa8qy8/4og8ggrHjlJoXTjd1D/LKLH+ZyHkyxB5h93ZYBgexV7sFwL6
2TjKBRuX4epkvRvHYmEYIkK37AfPztroMR4EVn2lgvzUO2Ej0uqMccLIvM9NkqRF/iX30M3wRfLs
ZMSLSMfALfl3lte7CItXhpZ7aaYIfJNhQnCDEuEbTi4bo/h4ULG4aNrMoCHazMsGWJbUstohDmlj
y4Ecz9gouB3g3tlo4BOlSdj6Plvx5j9/d5OmE5bIXqR4s62HscPkJXWaETfVIvRuk7HcenasLYff
+Z4MEnnuAV+Gq6SoFzH6IBzS62aff9f7aqdn/7yGArYLTQSaQfNULu/tVEhlecBJ1Z4w8drlcYQp
U7SRHKytN5h5tLkMBJBhOl4OJfXRRxxKX7A9ObjDeBsLUNGQ/40l9z7I4vMAj0KnyxI82xCjJwGG
e94qGytuaxyLfSP4jYKgDOMIgwoH9NT6hODoRuVsbZW9H8Zi54QlGA1PJMZYViBCor0C8ltUP0/9
p+tn2scUlA//7qMs1pflRZ3s40BpB720G+vJnrAwac1DYmLSllj769E2pm6JCTHEUJJ6j2hDggRt
Vu7NPHj7z0Is7wGymakemLmMELHU77NC/H49xOqepHOqaTOqVF5eNUGuYTsV4SNUVflXXfIdtKa/
l0jm/WdhFtdNi3Oa2GoIq1Wj8s3Xmp9NFv1AR2djNOsr4O/RKJfbUiswdMO+YxYVLMqdMuQPEor5
hiDB6EX0p/h3lgDZAGBueu0fAAvGFMUq1gGwmGMvcemC0WPopnaDzbP2iQCMg4cE5EQJYHHWZFPd
JXD+EKUzcKzABkBQqK+p8b/xid6HWZw2gY9PcKARhsHc5OmXsMx2iahvlFDnzb7M0qwZRSLinkmd
drFHNXSQ1QInJxhdWFNVmIh9Rrr2XqrM2m5xu3bHdmxgwxSBe30FrgCdZmTVDE/nbf6xBDAiGEhz
L8Az2g7vy3s8hW70l585MIzk2ybsY17PH4b5d7AlH3EISpWc2Pcd47nANOFYH9KDftt/tc4oeuy3
cFVrR9G7oSmLcyJWcA4p5qHpZv9Ib+guGjeuopUG28XsLWF9wEQN6tYMKPys/ZwFRKlt9HZyQn9S
tTFLc5GSA8Ul2fXjgBGvOzrhoXAH1/q1zRpZeZlf/pjFNo/NUe+mkfF2xqn81X4GF+zmh9BW6ic8
oYDVbE3wyhWGNMtvIr6GUsuyvEfnWegRivWdZBbOi7xnsTcePRWrpi2AyUr9SCcUrSYJnNzHqsNk
FVPhlSEc2ewhM44jLZruQftintQHHZOae+suuDeDXXqrBm6z2bxcH+jf0ReHQCxkUSQJREc4GhM5
Pbj1M+1Nja1vU+Jt5AUr72WGKtGtAMBrfMQ8IjFKmUL2hN9vVSHcRY7/qXkunoN9s7u9zTtIadEO
aVLPbY8zWGoL075ysL6Pv4Q+qjEu0zTDBJtilTT1tqK84N6ycayu9MQvRrkUCGigKEZtTpRur4Ah
pgDial9SO+ZJ3iNLnuw8rCqdJnaC81ZNbn0x/T3Dy55wzTNWx21NsGO0YqoX7IW8z+k5iPb9YNd3
1XHciw52S9j8RmhbHrYW88q5xART8aGyTGa2fJVpZhshh2kywTlW53IPejrdLGitBlGYYw0bA+tD
YzbHEVYuRAF72u/yr/F7DVpKd/JbCp3G2bfVo7AJAlsh9xPuXchFRjvGvVn9b9LOrTlSJNvSf6Wt
3ulx7nDsdJsNAcRddylT+YIpJaVzc/yCgwO/flZk90wpQ7LUVJ+XskoLSR6A475977XXF3YY0uzi
2/oODsgnkUic2ev6ST9AOZuI9afP8n0O7ddBz3bOGCdQzxIYlOzm7CTw8bZzHuRk/9cXO3iEQf4C
GwEU8/Dsfg2iwngBbcdYZcpsBxlIkRDyAOPvxB/EJ+/Gu3ANgRNOugE0rDgSvstFclhQIZkylWng
dMlcwuHE2QbVfemN+QQDlt8HAO/e9tNgaBcDBtyFNOtcqNRHFShiAEmlOFFdw/n9GMfTSsbFJzH7
R9eEAjTO8Q6Ue5F3thdPrjYopMTYm6IeRIaNC6d75wvc0uAMPn2yK7+b+rikt2OdRdWuauCHLjBW
qOzmaIW2tbYq+8dfv2+QDEHQifKW8y7ILWwnAFZhoSmP0N5X/uDB96X4yyvF6UreDHK27yikC0TB
MYjyqi8ldBzO1H7SmPAzs/1LTIYxfBvMEWSAkRn9GVW8yXaMNp8mGgU0dUblHAM4+d3EY2AB6q3p
MKztqPZhhh8F3LF3cENj/AvyibDlJk0dZOAE8XsN7tVT13LyHBgyz2vI0hycNgd3efEgU0P8JSZF
YL1YFQ847NSPcKfscjLCr8iawSoca+db1fjexu0LpIgJwCHJyV/uxY+E2HekLrfCjQe4I/fl8xT6
42c9hO9XrtM9gJAFmXgPT/T83a5hkO8YqPBTBUP7VNyFe9ok4U1wCC7B43CfSMJuP6/9Ou+i/tOw
0MeEiKFODQ5nAVvlkgHCDVqmizZgolSc18/A1o77MHSA2Zw8sl0Kj+56mEyvLTGHlzXzwnwQvc+T
GWiPfKFheAT3u7wTtZOCOzClIq7pyu5Y8VhVbdCAKSLktlq6HrIM0rGD08f0uYOs9bUiqji2HB5N
aTPH/v1AAvnZrT3N0HezC/6iPoI3qHfO6yrGVqKRHg7QHLO3diVof9PaA3yULd9//0J+NtJpVXgz
j3G0oBpVK5qWLQFlXGwKqE0Hq0iIu/kPRoKZIxJpWDjf+R+4BQ8DZfk0lQqkDnOQbSYWnYjlM5+P
jxYyLM5oZDz1ZSJe+PWSnKiA8MFeSshm4HltB4mmn1zKzz9x/nxODRkwIkFt8J000dgUiMHIQx0W
1ufyaFcmWFas9aIHBl+0PSlbtGuEUz2ti5qSpwrgA4jnQQoF6dWxTBpUxmxHE4aJ78gOZJ55WLnj
8q2ZYpEK49hfYu3P6yqg4NUzr9kOVtPuQGiYXhkwJD9a+ImqTy7qo73m7TWdrZqjQTrZgqlx2lGy
LrzHzj/herIJoBKr3f5+Lnw4VoSnA10s3Cq90yv+ZtZx1QAvChFp6sBSOaI7xeBA364H+yVi48vv
x/poqw7ejHUW6iAFrTSIiWXaS5MLBYCN7hPP159c0ifD+Gf1Ot9uO9sSYwn8joSgHzxBKmBV0mS/
v5qP3lcEAzCjjgmyxT8Xxzd3Dmtx11USvuED8JYJyLKrkZb7xtB7OArJTwb76E16O9jZrVuob0F7
egreRr+H14wVmi2QotNny93pcZ+/TiHUduirQtXvvX6jhtclUi0wQ2/EvTXoRMKgTup0xkIMVNTa
8vT6P7mNIVr8UBiDvPgssGrA3/YHh1YIrNwdHdzbpQeUR+stAEX574eyf7pCv7++kxt7hEo56jHn
r5YHpdJQ4fqghhF57NYnPqjnm50teLw2ZDF7gSUkb0clcUgd0RzV10F0DRYRecTO1KeMhvG6tINm
r+Nq2QRdE14guTXm7SD4Cq2Kbe6Mc/RtKR2ztuolPArpsm8c5dTEoz0M32cy7al24GwTlFVxZVda
PTY+4KywAEC/YAKCLbAxIJ+70KlrfVBVZT9GPShDiStVl87ATMAhNILvP6iHQW5cX6xblwVI3nQw
awIIRRv7NiRzd69i0aAAEJvhwSssNdwDIUQMRI0OUMET3glWQ1+dTJ2s90MYmfhO+VOoUzx61PS1
AmsA0tutAc7wOyA67ZywqBQbVBZ9UCGZZx2WYRBA7QCmWX2vJldFz9ziCh0KOmiKxKvr4TD5vXuU
0QzZsuLxkSDKOk4ETpyl1uRrb+DP6eioOVRIU2SkFOXO6U601sErNtWoxoxWfnGD51bwpC/a6VDG
YIc2lStTQxVAzMz01xaeCTici793Ye+zcVnd564I+IEsfFk5ACJlEmxQyDxcWedgj7E0MsPNQAzZ
VhRukDEcE68AeAVJgTQLuhZtR66WQISruR2tLvHAdqCwQItlvRKocPU8jFe16op9ACLQYVEeCLZF
U+ZDO1fZSVhocuZEers4bZcpzcZ969vVqmZRexdOA0lHYuZkHBlfMdBdr2t7ImFmIQxZ0iicyoMp
3RjNHZGCoNTFX5t5HYhkGLtm68Zwc5xHSq49ARaZ1zjy1ipMdznEzEnJ6A4JLPtbmCPasAufveG0
/4JvZIAFXYVdB5x7EPabpghUxkGuOjitA4o5jaPVHBXsxBmjzpdZkB5WO0xjANTGAfOsr+J2HFeA
hoLD4PiwXXOtcSdkKNE0BVwVZEj2PO+F3ZcXrFkGICPKuA9ABBThlSdttiUCpBUmynJdOKT4XgSw
T0mI8mHy0c16B0KfnVIxywwRHVzuyNSl3UxAyzYk2iylZgc1dCAhjKOfRABWp0B+6YSWQbzrrCDI
ZzNwWMz2SKpbikuwyj33SB0ftikAdICh3cGyrgZFZaYD2xsoxjI0XIpcLF2TuSOpAfhwwgffZ99A
9A4TmAuO69YHjxCQePvOR3vTygG6GzShsXlwwF1TadkRPiQVrGjWi+Iss2BBeuP5vPxRAZkGw4Oe
QnoneE6EgSpHzjLRtR4PMx+Gfa2pfVtHZtpEy4mloo+g089fcX0kpZ4nr+0+cC440pS3xeC3Tx13
pnvPkf2Dw8YlZx2vrgDUtbaTE3WgezjxtG2aCj4tEK7AdbzXJ4RzS69xuBWPcdjx4+SObO+0I5FJ
4Bv9NNmWd9XqzsVJp7DuddNNq8GxYrgQ9418xvoYZx0frdQRnXtBSyte0sUupxzmEcg4AWaxghE0
zWdR1lv8p8g5EH8bE8TjSzCjrQ69X8gWWcRGey5lmGOBVd/OiJ1exgEQm6S0Iq5gk9CPd4UTDnfE
rvBaeWRqczBSp5e54sutNqCuZP7oVRdVwXCmcwLdfPMGi+hE2RYg43UgJ8Dc4hHYucVpbl1S9kfI
V4cVB5NiO8LYBepbxNPL4MN/1pyYUIMEcQ+w9htIXboVkETzDTK4/MKzdQkosL08CFrwvJrr8qax
ZXlNlWhvImlM/vP/kKhCe0rRmdyrWjSfYDX/yiHEv4FXdLUnXY8P3KG4bAj+LwoR+RDVRWuL49ew
Trtpo0y0pnOALlUz8ryUkU6wtJi73h+8+5Bpky+uBn6iKLv0599rYhHmXSFnk2D9qx4QGgDTdqJd
5u4sosyOy2WllW4vLXQRP9fh0myncg7zRlbD1xYNud/sADDfaCmK3UyBSdJY6zbITwN/O1mKXS06
kBcMYO5bFDwsO2nCEraagWutw8bdeJVrX2D9cPcxbO6XVcDVsqc8irpVoMyYgtc+XUKdNWfSlfor
bVnzhDC7vNEhFvGkOnlzJMFkDT+Epe2raglFEg8xzACRjEdTdWRFXyhAN9d+uwBAuLQxywzUJWDt
DN6hrYsGrDK7s7ZUYt9MeiuSKxZwNKo5Q+FmNUK2GzVN1mHErruK+oVcgZhuPeDPDWlkkRKHSlku
aQXogQIPiQXlKhRLnPGKOieweA/mIlijeG9k7G2iuAHZvafNcWlB9IETvtetImuKrmVvQYlEqnY8
NNPcXwRFZS7b2JkAR57Zc19wdam83ln5DTJiSSwAQgPLeboGGQqaQ1cTLM50mW4M+kPuLLccfkyT
BxpUR2Vxa2E30SugSLvbHmZymQ4773Z2FvWVDNWLgqowKyyI7qCBGzZ95Tc/lG3i11KqUCXhGIgb
PBNQwexWCyCDfPeOhrx+cK2wue2b0s56WUtYlRANGj3qASmpJ2DKQQdrEx9A9KRsdXnFXDHuKybV
3ThyAZY3/lydgmrVHnvmFM++P/s/ECN7iGyw6a3gFCrLVTeN2GSnsthPeDL7FkDCzK0c6+vsAhO1
TLCCSVDqmTNFYo3l2qUDdiRCwGfAcYrOfXM9d0WfonQ9P464cevJmHFJlgVgpLrso4tIIiZJ7LIq
t+gMBRnTD8fyiOBYXoEmTkCN78nBH3hbwoil83bKjY99OR7K3rt2yhyojfDWrpfySmreHd3SLTG9
ZLtZbChCvXYbAbd3v8ANs47pqnSH+kIiy5Q7NJAZ3EBHoJyojnOX5YBuUqAgYYqNCpnAuqBcR4Hc
jPxRIltwGznjgLgB6LrFs+hSExhrTwDC3YPI7j56bkU2nJ/4mZWID01fRBfAvnc7UHCjzEz4FLhG
9NLCo8QkPisXiSDMV2u90EYlE7BnR/RJow20xHqPwgAaiksfnEjUsa4J1qgMPxZlnqO7XV9F3v24
lIhmZvzxznWsS7QNeUviMYSMwJx013M8MCwIvXq0yxbEHYeHLy4DM7NQjnvBEIjeoaDrXzNwntI6
qHsQ1Dq6I+4wor5UxHU6VmF72c1VdQNvIViYNnWXRaSOLxrHtE3Cg2XOcfiumhXI1gT+tVNY7Xmk
2hs6ttOd18/dziwA3zXOHH7pXV6nHhxbLs0AKWDy8xqiATeyn1lF4VrfA9MGnMo9arP0YiSDukK/
LvcSuTRsC4ads40GEYNkj0v2StdNwVgTmVrYiy8UPVoaQFMVtVZKOP4qziDzgsOOxCrfYN0Fi7Zd
A2XSrikcZU7p3m7nldGC6LxusTLQBj8J/iwuxATs9KXjav+vTcIZgEhrvHZtRW55zYh2to0OZ3h9
GTZlDMX+jadmsyGFkkfNhnCLeC1IFeXIT46leqEUmugEFZJyD0IicvazdLsqUzC/+kKllFlbz2VG
7bG5asKaJFrBZkZaVp2C6kYzAxBpSmxabAq8NsYCvdXVdnf0ihLhVkTJzWDZ0b6aDO4C9uC8sidM
zZGFG+2N4pHb2r11gPda0a72vndNgUYjgLw22FfDXPq9vmGhHR4GrqYNDjjNKxwl2K1Tg2XnGxAv
sR/X66ic9K4xFuDC3ULtTcuH5iYaFHa9gRUKdwgz04g+yuiAN6NpQbhY0ZIvLGuKpX4ydYF7y6Vt
7ReX6Ac/RHxKRhmtERvIWy7LOPn5fEYHHceJZ5bpO9cUOTqv6bsd9zGdPN8ydwbpvZRPi5t6cCf8
KhhOWAO4aN5pCa8J1omJdtugN2otNBNr8G94LrEqpWwAQg0GqEtSqDrIA+tV8RfMFoZQkmO5nlwg
ugpV0evKbcWMA5i3SJxoB3zxibrtla7K8aEYMPFlz9hF6/rxGrND7FCQoa9MnQjyRjn8mao4uimx
N4Yrt22ntZri4BrYYHs/2UMnU4eAq7cy4KRdL8Ekj56k4f1gdSAC1qFNj11csmenQk1/5Za6ug6c
USyJ41iAYHbcpVv47oZOEgQWTpptLUnaO8K5CyoS7zxuexd+GyyXEzJu36DFg3VbYOJSJja3EFMo
Y0Xfw0ZR+F3ZaAOtSBWlcGhBCbQnvZdbcdwcBs29FzOWVGdhJVqZIYvmv8CRKIY9URlnDWmn770M
Y541U0Vf6GKAx8YuDftG2jdDvPLcwnkkEbfkhvQqnhI7NPOz2yFDuiUhm9EOD3fOuwgHBvg+0h6v
yGKdon4ftd/LrlwQbUUjJtHctM1FLbV+xEybvoMyYCBHCcORJoQhuAL2dGBrDpThnutY9XvSUvjn
epxLsYrmzvEh/OHFJfFwyl154dAHG6t2+FbUAEnDNUgskOyAZJf4gCLjcBqGjG5tKRHnDgBT46Bt
iwjh7WgqMJsktwFVde35evRI8cDZWH7xy0k0WUcK0ef1JOcQDfcS3sueX+E7cAbQW+P38YFTLJJp
b3gnL6lrC3y/HlcQ+R3u4BAbnhtvxuzHxWDORUszV2ssnwVb9QNApglHjOYmjVEImIzvmjtude2N
sEWMpIVbYXkXsT/Cwd8rK7h6zC1uahSW5XUT4oGl1PIQkAqs9rnnOKLf9804obPHEuY1EEw9ozmA
umnkIg4uPH+O8r6OwvkCsoe+S5a6AwiV8s6VGyNNHV1Gs6ifvEiWX6JFVtCcBGxmGa2jZkixC0fW
ZjTAW8DNmPbxLhCeKw6OdAvs26V7OcKqelt4pWcA4SpIkNZzgX6mEmYQZqW1Kk4+W3MBfERD41wR
Bh2016hSY0ZEiqeF+MnKICdqd2FsHF8kw09lxAAMlPsUZuuZ1S/myoWt2oju8rj60RnqyKRH1ewu
hqVTlfJ5Cq9CQ2eOaKdqhlVjL+MXDqvVYkt1g/s3w1EcsHJKIjxmCwZtWE9DhM+44O91jX6XtfaG
KNqYQsz0aJpBl7mJ8SENFKYwUop01y9AZ2x43FbLiuAwD2eleTZmw5hrIVYVDX2B0VnRHhDF4WE7
SBkkg6mce1OCZ4Gp7DuPprYxd5qy1qDI/vymHG/2lrek0lkP3KJOrIm3N75YBvC822XZjdiTwTgl
rgBOdFCtl0oPxmypW4+gOOKg+3CSZkeAoHfFsuYVuPSZcRrM+wplOtwy43nbEnmf/RxCipqEZGJ5
t5TmwamDIcApsC9vADkFjB1JfTenVus+RtM0qtTD8n5heyrot0XnouOuB9e3zrrTfIUfTxFnmGTY
ClgcXYBHbjeIvCLMjMUJ4P0zTsgJJOhMJiypxYjtYfDMq99QZ0j41PR7y7GcR6w5p+WAYOZRb8Z2
H9rFwpLRnopLKGXU17HEAmNJD++M6uQEtnaBVtSUSTgMJTVsme8pBcLMC/X4vAxjE6chJ3hPXDqZ
Vy6DAK7cRWGlsF5BiLJ0+AVuu+b1ZOaxZIAFl9cevvo35oTFTRwM8wwumCTDqamYHVoywuoe0sQy
qStSA2ztwtBNBjbf+YUbP9aIVo92hFdztbBF3wWzVWdz0A9fBwCDv+DoQ9caydZ6VcC0zUvGXsHE
1EVfXmKGIr5tnJMMKG5aC7sWUiP7sDTtdhzgTzEoPd32ZVjnwRDNiKG8WPaJggdtihbF8aLivnst
ihnHg2gexJi0SyN3oVvQV2WgpCKVW+/1EgYvowcYdVqFeriRXeVfS8+bsRiDuQ1Vh3kNHSVT2MPb
m37CeleD2V4m0GR2X2SEvdeyC1elFbOXi2gw0wNuf7TtwxFt1+gSAU0zFCsbm8gByZQQk4hERz65
7fpnDL2g6WqFXBuO4xOUAQjwDFIKOHqjBtWux44Ea7+m8VbMYrgu61heBATJ9URwAHtlUfAtrU3w
AJ/aKIMIDz5OTUQ3Bk0OBza3y1eEa3hxeDFdNk2rVl7rozrjakvCSWvEi0AGOBXISG4hZ5PwZEKa
nikFEqrm0TZ0NNuPxeQjCzHzta5nsZGLbWVCqXIdj2MHgu7AD0ERDTsaar7tNEUexEhYeZ8aU4Ct
1Qcdtc0u8FS39ntm5VCZOilSt9HzaelGvuuEk2exs/NoTPd9UGBVwL2+H6nT7kpPFlvH+AFKi4ML
Qnm7ZAHmS0qB2VzLKfSTGhkjkN7t8taGI+imqmOkWxQZt/UC50fttT9Q13vqYldtxdhJvCQVZrxH
yqxkjp9GvOtW3VzIq6m3yutoZsFqsZYOBjoCcrCoCPB1IvSNSUEfUCZ2895rmjtWmmIPrs+wbwQE
A37UAP+G9wadBagqo7cADB8y4qv0rq3rDAnoaoU0m7MaW2OuhLbuecy7tYodvR3iWma+g2N/fTp0
NWzAwQyxXT4jfYZmKp3VPWZJSMf+m4JLKOSOUQxmSBm16/qUq0HqzbwuIZzYkia2+m2vVXxou0k/
BjOVJCGOG64b1+UwdAjDdVj2Zot9xb0mIljSmfXBNtbLS2WBEz6T1sscvNqXQY8jTEBQfnQ6Hm2m
gGs8CqtdtyBwIZgo7L5fCS6ipK0CslWSkdcq5jWoAqI33w2xukzObX2pyUBXHOqHr6NlNQAbcru7
0DbYVkPgfm9rBB82baNdU5XVobdH98EoxfYq7qDh1F7/hY4OS7toCm7M4BffZ8uasjpkMNloHTZt
fFTgYbE+oY+wpOWhdQJ3P4Ci/jL7J7koCgBHy/e7fHQBq5iQNLlwaqfbI6VUHMtG9k+TjKajOwXD
JR5MtPFpX1+BvfQKieSwC32t1jiQzZtONwt8RYpy1UY+vpBH5n0b2+hVrjp1WbWnxK2zGLhAKm3B
BmnEws6Bl/nSSz948IBWzkLT4cyrQngRMNCgy1VZxNGuGpGzDSggXFqQR+Ra/M0wul4+LZ6/npUf
XEfSmRO8wfaqquc2HyWNV0D+tKkuke324MZ+XMIl3EOrL1ZVgahCYVtLaDSBED244IDYp+7DaSg3
TMfjegTdN4voqA+Ii8YdWWzkY6sJrzuWInQHq16mcJiCe42zzHuPiTmDqHl+tlybPCvtzj8sMU05
DoIoWrqNIxDGaCSkEWXSq7ZQfk55TbeYofU3UVvdHq6walXPrJVJ6bRtOo9RlUpiocPUbqo1LC/G
58rrH4FY7lLIs4vVqBnfzovV30AJ2m0YbjRPBvDW41R1xvvKmIO3tNUz3VlDqfIaMqEsLpS3Yah0
3XDdfNpDYH9Ur0V/F1yMYGsBSvxZbRMlLI2Il5WpzGDffugv5tdprzaQFEZoavY2zvfq9jPZ3cdj
hicIBNTqqD7+WvZGlWeGzldCmSDE9UChfEb6MZcKm+UnNcePCuzIKUMIC/9PNH+dFdjrlpuR9Jig
7ba+mpCfl6sKBvWzTv0L+NWnrkrKCermeWOBnfiZPcOHEp23w5/fXCPRq+dy1NzRse6efGFQTVLb
CvKoOyAp990lmp0O9VMIBTu/ndYWrJwmHIjTaT3dN7fD98/4Vh9Vst98Ifvszjto6I3LGfdDjadN
E1nD5uaTW/5RZf7tEGcl5ZCoocZGc7rlHrKFXY7wrD82awAxnqNUQ8Sub3q5QcbzU9fC0+08r5+/
HfpMujd2U0Dl6WnXXjZdDRskiXbFrr1FxywUafSV3AaJ93WBoQnMqqr8s8f92ZWfCbI6EOCV0Rge
EVjqVyJpsB264ddmYZ+U7T98gf6c1ufmUI3jTZ5T4R6f6nCkoSmNGUQqz79/lJ+Ncvr8jcZidpwG
LQGnUU6Kq+Z7Uz01sGf8nw1ypgkgSCK2qsIrMrmoKoeQeil1VN1nHpqfXctpoXhzLQBt9q23YJhF
d0fDcfau8lao/PcX89nrdbbcxC3VZogxSoACs2UB/jr/J88E7XhAdkN05Zy3+gikwsYGaWiQcxFv
uImYtoP99PureG96AWVh9Ocg56sEHZTLQagrUzdpt84Pkbt7dUmzIp0fkUu8g3VyOu+XIzIi3z+j
LH34DqHfEJpSmI6h1/TX58RwQCzIgKG5y5MY1n0eQk86yDRARvr3l/nhUCdinY3e9hPa8teheOTW
ftEhYY+qTyZHlscRAkM9uY+Esoffj/XhLY1PBgY4tpx6W8/WhsEu/HqZMJhO0Ww2qETuT3uC3ooc
ObBxE90JrIzAs5pb3iXmU5jaRzPz7finz9/M/xDhcj2giprGxX3LXsVnRjfv+04wZ94OcHY3/ToW
AdEY4ORE1OXFQ5fjTBLssP6vob3xsiAXa1Ovamj6t9NaH6Obz/TO77vRzr7D6Ym/uUhSDhC7D/gO
7RZ7fZifQMgyRc+LD2j75761H02gt5d8tqZ4XIQoUWE4u2723uJcKEGQLWU7h7afzNXT3Tvb2dCj
GMJoB0pLoKfOAglRgvNDFMTQ1FmSehpyJcsEx9jN76fpJ8PEZ+GBJxfg2h0ME4p6VXboqymXxKaf
qc4+G+YsRKgW1lfxiGGqgsBA8sSI6HBwovnvr+aDOf/2psVn4UADSUzpMAzjlLehgncH7tvvR/jw
QgIY2MNbAE6Z/tkMiBn1fVNKmva1Sqyap1ZwMffl6n82ytma6MBusg4FRsFJc0Vg/YN65AotJn99
J4aRwJ8XczbHXKFI64YCt0u+qrZDRvVi5vYn1/LhM/lzkHdWbE5b1T7OemkrUzW8hNAo/Sc3K/QD
kE7QjnCuii9MVSzGbymavwRN3NK+rTjsbafwL7eqBy6cw9D16tlgj0DI/etiMwTt1BiJqqvjWWio
m66pDD7biD+8W9CCwnUGJsDvHFhZPwyV72sk9nbly8n4u7+PL/q0eyo3/e0JJWdvf3/33lvdnK7q
zYhn78wiXHu0PYxYgRjN0m/BE1SW22o7stTL4x3Mbu4/C9s/vEg09cSwCP6gFZtCg1dC2Yo8X8hW
rDsMgKr+/qo+GgF3D77D6It836XMkNafHYNMotQHymDLObJ/Tev/9Tz9F33lV/9aivt//jf+/czF
jFpiqc/++c9j9ax4z3/o/z792v/7sV9/6Z+X4rW71er1VR+fxPlP/vKL+Pv/Hj990k+//CPrdKXn
6+FVzTev/dDqn4Pgm55+8v/3w7+9/vwrd7N4/ccfTy+sgi4LabTqWf/x74+2L//4AzP7zc0+/f1/
f3jxxPB7//tZvb778denXv/jD+j9/o7jJJxD0ZQOjzg0Cf3xN/P686PQ/XuM3n4HImeYy4fxKe3Q
caVL/Fr4dxTQCWKy+PS4oILGetdzlF/wmW3/3YZFEFpCQOw6de/7f/zfS//lIf350P7WDeyKV53u
cS0/bUve7Kso9MIe2o0gfvbBM0SL3q8vMcp6GroOijpsPcr2qbeteSsaE9Qr5DIDK+ELqkDRMOpN
GApzUzLCDrKBSAahlLqjy4AEgsWr8LKkMvxiGBM4h/VoFZABIIkrjpRuB7cUo3ckRKVx7AJdrRR1
VS5dqyg3smuqIfFs0YMfx4tDKW17HRdTeOCOapBfhegZCPbYPxK/nA8Tq0N4wUmITKdhOqBl239d
oMO8aqm0nqe6Yw+CzGYngJZG9mh2s46pENolFBj6abGv2Bj321KP/QpZH5a4Icrjq1FFEvaHtovo
19Mks+aA7ThUq/pAmtE5mHpQ13U0+I+olrZP/tiNEHYhLfUF/dsgxDBv9K4XND+eeEt6UwQ6THAr
xihFgQzlCbQ5bIfBco5MuQN0e4Q92o3vPLPJ61F7isdr06B07Lpjs11qnxyY67U5srbldq5Dbze3
k3NZgS5yISub5RNx6UPvdwUcx+IOjtS8avauqCFgUxppQgcNZJkmBBYvijlbx2Hs1ic6zEhR0p07
teMFBeeSoSwGH2cZePO6pA4k8B5zcqCkZgh6uiULI+C55Twu26GjceZh+mYAioYwi2TfiCWuptmB
EX0HHMTiBTqV8DJKDLiVCZzs6zXUEG4qCNa0ZGqHKQ1bz0kYkuZZDJhrTuTYQkurmhtHLiQtJwnF
AophmdaWSjs3ojlq8sGqCdt6h4ys+7xAKLJTMRd1EkexWTFrtJI2EPJhgWZ4E6A+e9ngJA3tU3+M
vApqW9Y0qRPMww4wXpbW6MwAq8rw1QxLjBtI/pwNsqDwX4UUdcVxsIQaS3Qp6yA0R0WGXDWiolcY
ErALPL686Cykp2DG9mUEJ1Bfl00v5CUMW2rtbkNZ8+ob83Xce5nlLIUKH1kMvRbqAFxZFWq6lhUL
FGmk7CBm9Q13O/sobMtqp2RyUGwMUETuWrwsN3MFKX+1D5phauwrEU/hZoTuL8XkKCHi8fmd1RFo
SCHvyYu5tu9hIXDKJHL7LmomvB3NPG+joNJfumlhAjV3El+NPkq0DbxSnqHBtB//D3tnsiQpknXp
d6k92QwKKFts9nkID0+PDRJTMiiggAIKvE0/S79YfxaZVV1VLfKL1L5ykYuIcHdzM1Duveec70LQ
MQdZKKwfXiEvtYFkAh5syNNVtcPtPATxHWK6YEILJvRzY4f5ZlNmOFwHCQ+Ycv0n9mepD55r46ns
NPYvO3fuzhB8eNp6fI87cvjqFK69fGipFbI07BTsQa92h8fKUU5/09mNHYftJjpMKyqMdyOAwi8z
q6Cfsm5SN1u9icsUV905rpPW4SKK7HFRM1sX5zU6mzhfn4ep7u7Rk9yTEX19p3HdtGlZtdsPpHz/
EoyoRBgg9asdXLNfJ8HN2a3+lx5B6S10QFWlsW/UvWpDfUFo8E+yzOSncNy6xyQPmwdqNH3ArRk8
TXJI3jtc2nOqImdA00iCHANaGUM1qYuEvLHT9j8RK5y3tvHK56Xq22bH0H34Bim//LAlzIs0x5/8
Gpe+2POcXRBoVVP9aOe857KbNndNly7E8RMs8XxyoYnur6gj/ES4v6c0R8J2Dtp1zEOBQ+Kpjmv1
nMhV7Wt/iHu8SKG+xyVVP/u2X4LU9yQbtLdCsXcRg4I+jsGovgXtkF06V8EQddriNsOC9KZFTkig
DcS5yJdtZ9gyE6V5NYpPSyejGxNm/QN2E1sdE98ZXt1sDV+9LcxOdo3Dr1ncuDdbkQQ3a1Z3XxCa
e5SzcCpm2BZGH7iGkktQqujMcuSAgSSbz57yMGiPZTsl2Bsr8zmIC31C3RQIdJUiEVOElkBH6F3s
ug04+/r8bmgr59wvXXZ0Pa95BL3KrKQz8bmUXfYd8Xs41XrFk13yCe54+eT+5qpy2bcQNPImafB4
KNm3h6LApFLYmDkLoiGSHZ6ko6LkPZl8XfBPIImk7tht+6Jy27NRfr0LNquOuP156hm/GJ6GcSzi
lBjD/DA2bnc79WZ6HLbQ/o5HHDerNuHvvS+681KVmPCzhhgON27+gBtH3GHyLDnHCl/94QZVfE6s
o79EHAGPy+yx7aazubxelu39uOJsoaAH22aGUtxWSRN8qrNxfGuI6uUpcPrlxhaG/THN3B7KSdFQ
si9tOpW+P79WYrRP/SoG7DO9h03Vdc510wmyr313LNg16rLqmm2Soz9XyXc8/lF44e/mDyZRSKlF
5j50uYeJeGm7+rA6UuC5ckhddDgI9qNjxNdJB9Opqatub6WtOUmFcxsNLpZnwOL8LpFgQWzrR9kb
i9xYJbuMVu7qfvaKnfbFdtp0ZMlKVkTbdT96z0EwZjwwckSiPRfU+r2Yy5DYhF9+y2S//sHggfUP
4FSZbAdlrA5Dt+pzpJv6OwbGBQsUix2eN/JCqd8F9WPDnbUPdFjvfd+JeOYv3n3UmuSES72HSrBN
pD/87kRBkF+G1ncR+H3cU9VcTyel5n53hTSf+n51b4gq5Tt/Svr32EPhk1NeHktTJLeMQ8Jb03TR
7QZy++gHbfhJ+HO2n5MhSNciC45EipqDXw31Q+B44UMn+ZCGassQC0Jz7yESn1afp8XmOERRWPF1
p4apOeJQ6s6+23knqzbvMzSZ8mEbGmS/bPW7dEHKxnJi62zfUWZSsl1F4jrwG32IiHTdroPfvYz9
Ev5wjXd1tJYNkWnTDY84Spf26DuxXrs01o5rnTuRCeXdN3zwy37ofdw/Tf2z7qkfUQYzEaRhHc+v
Wsd+vlfxeFflPSENvRXRnHY28L55dsoveOrcXWXy+OJNGJImlkWSqdkalUKqf8cTlu0tT398W578
sKb/6oWc/nHtW2QTuR6Vs9ZfXQ70XdhjdmYhqX+QC/GmYpbrfhj7kRgWe9AK7HV3sa/cuyyHvUwh
17xngWu/R/MSH2aDUWWpZvfoqUi+rp6cn8YuXu6TtqmeHWsoU7Im3G+SkjbtKJRwNRvnYVBbfiTm
lT9FWw7rLXO9LC0KP3np2lFcupqMSWgjbCJ5tNzES8RMWkXRPhqmYkn5gNv72u/Vt9jJ5b5sCaKT
FAvPs2zj9NqjPRX9Apmq8qK7IU8CVum48053C0RlEwUngW3sllya2ffcqRz7QYuSui7HMqwq4jPD
tG86NpcCQxmPM7/AsXB8cdxkMjJb8KYLyKruVBZbyRvS63PvzTzZurw818j++43dHTeAuaZT1xn3
Yx0z/RP/alimiXG88xI76x4LeU2+NMsPU1MlVD7dH01ZzTeZXutT4LTxMXOX5CKLwLsbI2AvZkBV
EEXUPmGVwT6Q12OKs246bIudDpYH+S7PZL6rrBPviXpuHAAmu1EM8nd1zorpDDsWxj+FRaumlldb
bU/8eXuwjcoPYZtodlcU28nhyXav18mc87rubjbjxNxnKIcLg7U01J6Xylr2r/yT5OJRMJ27QVa7
qeXh6ngNaym8IGMVMcRIYU6lSoIUOV59irTmEJxEe8tX60MQcLiMIdeB2PAY26h8zbYCpzBIrCNQ
gD1FtrldeDDfDJsmUjds+BuLPjnODNwv2onzA6K4OAxYJ+e0WTyzd+bee3aiZH0VmfT/HF/8tw3/
m0fEmenj//p7t/v/NeLY/P7P/zb/3Ir/9SV/NeMi/O26aRO0JsvSI8F2+H8042HwG0s+IUZ5jLLA
V1zx6n9vxj3/t4D1qbgDgAiEPrD3f2rGk99QMsAhwyPChckasP+kGYcZ869DbpLNzNIC8iJ09n5C
Hv5fm3GjVWeKMcc5zAq3D120sj5oM+Yad0rbDuNxEE7xXeSbQ+wo9oofbqaG7hSG1ZTf8hgjOSuX
YE1OjRlmut4ppOBdYi69l3CMFwr0Ztx6SPg8b/aQhorwREZua3ZuJr3uxngJU2+Z6cTdBYNeWUvV
dsmWEjbS4hTQy1uucA3vXRlntWwiWWr7WAqH0InbmSlyMfUVa4R9K6TIkhiLvgdxozg74Rv3OeSv
MJzY12KxfJL4COejUp2/fNuCtQwOAj+d4vFSLp+2oZ/BEDl9Nd/+Sr3JXEfdwelwb75u7ewP1Azr
pPcDkV97UOaaxHD4Ns1BUPQwhh5dvJM61MunKrLVVzKo3bBnT8rVU73NV9v/GmG83MYRd7LYFPYL
R2ic+yul1F71fT3eCvqgk9sl4+/CNfOQlrn2tw0Ti066XYTG/SAHm8J0mLOfOJFJqzi4NO2dC8w3
3DnhUJFkLhdp7/ys7lfcqzprD12TKU6nq306yWtiEgJv7ifZQEZEGwqc4OhuaygP/cLyE+bpmRM/
8vTMvmReiS/S8F06SMHJtoE7FeXzAGKZ+EWJZ4g1Sg9zKJ8AYj0tUj41MgtI7LZFf7UByuUHhzph
N4SG7kexzYRj6jZS40s2OXp56N0sYx49GHObJS4FjqPKZLsZeYj5z20YjyyeAsG4HqohoAZafDMn
9qVq16DjuydthA8rYrsZKUN/OfZYhOR+0c2xKmsdnmPSpprQUlnGrI5qOKXJc7gFCQQTbuOdUxD5
T3UeNSy0tGExP0xcPsWRAq0kFFEllX8zyzHJDnpWsbnvVDfUhFZGxyXcEwkiKyq3LHRO7YJ9nwsO
t+C0DoWiysYQy2VdV9htW4IYGO/4A6HCmvc6WbkYc+uhJuQ4DtWOYY3Lhlwp5+iA7d3LL47uM5iv
yzqGxVOYKUrcvIwpaLSeCCExXMuiYx7qMtqb1qv9x2BaDUAaivSKx3AV0XZX2p+ad+lMTpJuUTn0
pyDZkvVcBIq7W3hYiXfuNvbOqTX8TKQaiwE/cSHN7LQO++mAW428lQqyrT4nbqLWtGunhZZ40l2y
6/D44vBkRpDdJKTuhwNsAe8rtgj7qL3uGkmoi27H7eJP+0yror2ry4WG286O/mgX4XDU6ME+jswr
vX0dUC/ehomDQ8ZEKnmIeWR/TuiQqr3X6OtIbepnfy/UzBNPTF0nXvGATWzDrUfclkRLe7A5YHnm
HSOZjN1dZTVEJ86fyrz3RMfCu87t9efOIYB/j7fTDffN2BhWfKJdfBu32mV0I7x63mOjD1ldtahJ
PzdC5p+H2JGHKSrFdoNx3kZpW45mYANbJEYavKR282MRLdn05vSD9gN2K7tOfCDg11SnPlm3jbal
2IbnToop+N1sfn8rBhk7x5U6YjuPctLt7byx2e6sW5+lSmJbFXJj37Uog1kzPGAqj2C0u7mYd7Xm
iD0sq+UIlSTVyY4XhWbRFpLLdoqprr6peC4ZQPJ/Ep6i92ux007S5lzMVxmLGAjnmiVJrve21oDK
prkjlps0GX9SRvH27kQ2FnerFcnRH5p12dHozhVh1lDfmALb4v0qOGlvBoaWrJ03mlxGzXF3Mn2D
f1zEMuHiUcpRR+1eE2Zu64r8RdhAsz11mUj+2Q6H8ojLwBpiH3/mmloIe2Jhv9wRm2+QfZLFlP+I
uzJ+CcZrqJlcVMRdtOWWwHtOGxfvKEK1TWXY4P6AVFR1X7dE6Pk5GAmxPmZiVOs5HoijMxyw/MsQ
nn7zmoxBNhcnjJAuixRkXqjqNlhK8t4FyCNiVazg4rr3Ncu+Rhy1Hxxi03xsRk++UzNz3xLe5afn
4WowfxKpISvRh9gMeq3ml7HCY7mDOFa9J4lmZfIoMHKzR6vHtF0Gzrp+7cSkioOQKiMVW4xXM/+m
Y++OiashQ5Pgc3zkVBh8XmRgdErSEQqFSyZ9wxQ+18mdLedlO43F6s6HWDnWu9uUXXD61l4rb2tf
+c3J9Vr6NFG12jnixTWMK4vBz/rHuCBDfrqGqobvGlVBpNPCBpF916ugPzCrchKoIU5JWECZkuKx
ykqoQW3Ns4gkl1Q8eyOSj9wFzsgLNpWXmD/cDQ4Rs7PBbdllTgmRIlcwl1+1A/NEcO5gGB4LL7if
Lbn1tJaBrQ+FIU1zm0h9fae4qkz9OOBU6QCP1AJovFMw9MUX2wHocPqWue7kNxBp3Zzi63F2fFud
XKz30P0qn6svGpfZYNWfRwz7BRaxe5mNPXOTrVQ/Yo8M8IPjzKH/6suNwEtTLDTtuhJtng7UDP5e
1ZGBljCPW3bCglyy6Dsr3OEmdAgVPs22Mvbch/nCfrA58OxzJcJovAComIjEgbCI7s2W9f3dPPUF
CyXmrYXUQE6huDNhOUW3TGbpG+Nl3JZUtIEVN3MLMfgZRcdUB5nNXA2WivLDyJx6w2rOlVSOa+U/
zmVAbI2PbYq/uU2eF0+tS4rsEHrr1lxIZzbZWysBuVRT60yHVpY6ueWoDOrPbrjO4Tlph9g/dI6P
Zbrs6KCwJQ7RsBC23MLiKB3O1g5vmzt9y/01WIAEVM10Dk1n6p0BeRA8BVnWOYRW8uBc4ckN6YWZ
fR1+VdP/bS3+RtX/P0t8zddNt1//tbf49TV/tRZh9BvNtAuLH+KkkDCf/9FaoPPFV15jxHKcCMXj
atn5q7Xwf+Ofo/jinRBRhIZOuf93mS/5Dc2blkIELjqfF8n/pLHwk6uf5J9VPskGC5/k03VZfchq
rH+T6oUtk36V4dVE1jIlg/i+Cf9DBaHfnKfFLRmxLeUwLN1uzsaGmeRM0nf85rbKss1RckCcNGyZ
bD9VscIxvqLifY3iKq4PGTlD/zbO5DxlabQRiweRKrq4JfS70miD6+YQaRd3Gs88NRPN4bM0KsRk
4Rr/d6IzjvNCjD6hMhYda2QVZBvWe+uoJNe4zt5LbrZq+IlbppKoGc003nGShM2jl1WMpNMsVFtZ
3cdA3tAWGPdaezdwsskYlIPfrZD/Ru7QgaLF/zlvFaefxAiJYLMtcfRSQR6r73LpXePkeYxcV7S9
E9y0EyO0PYcBXYomPhM9bxCrtjKdS4rgLTiqYGlZhcN9ae8W1ZA7SAIWSN1VkkHRfdOEPGzSzfNH
/6vTRXn2FTmmXw924GTWhEyLePu++PBpjpM/cxrEJKhmKABQGnI4RwUpnGdHFln95Nmc4SqVFdGh
hlFWVDtSljvAIOwnvfjxzNzmo6jWsSCnXCaUDwR0J5epsFoi/zOHHemW3dXoLr4kfMhTlXrXVug5
b4O8vg+Z3mLBM7mXMWKey/UJN8KQnRNgdFBNEkAz5tmWpRMBjhBr8SXIg6yDApbF2w7DFG7MY1iX
5mulKtf5yNhnMrwMaALjR1wEKKVuQQf5GdpAz6roJszL+p4DqqlJ2DAWXXeKGW0Nw2yq2J/bqih4
HPUaxDNWH0fNXeqUiStzBoEiaYZdxlrqPEzjKOLZm0qs+/6r3XpnuzFEUMcXbtAJTtHaMvM+eX0V
k8ev0fEuYdSN5T4kmdvxXZYWKDP3iwCsVDhRK1Cn0JS6cNdSywRf51Y6ZZWGUNWmnMAyz7rzPHVe
+5PgmZpXHMctZRHtk3TRWU3B8GmkyTDVnghw1do9Gxfrs9lyAasoBgJ3JnNMOs1JiOnz2UzrVJ9H
ppv577qXU3PK5eRvhyHSCKU7bwB8ReW6Vkn4zZ0WnqLW1tK7E7MTmFu1yMZ7ZBo8FN/0dT58youK
Ioj9IXWW7GwHmYMyMOiL9UPboEzK1GxaRE/uVMzI3PkcbLTMQ9gwuySEl5OzKIl4yC9x35j13u/n
2NxAMKKD4h/PVXCzDDroQZhS/NS87SOy5a4p0U8uzUAW/ySJf0SfGGzmPJdEvYUDpKJQr+79LIyN
F57/JIlu+ESG8Wl27FTeDM5sfPxiNsjuxTAP7te4UmP2ALjRlvdlYArvwkzEcR/Dwc+nmz4Tnf7C
cC9sntj8dQ0kdXzW727DrXVRqwxQsms0088qwoMwHzEViblHuiYIjjI24sd4g1kQyguSUEn5Ksdh
LX+Usaxi6oKlUtP3qC7stg/RtscLJTk3yMq+NgsN3iSDF+NuyMNSHQhcoctZJyIo4sS1hMhBbjeS
+Xc10mJ8lk2+hsuO6GRT+ueI42B90w5h5jSQTZA4qerccr6t6BSSLzHyJGJKOxddeUpYm9O+hBX1
+c3kr0o/W+1O3R+bth7IJCgiubnUTbYUL8WG/ytM/SjfvCTV0AKh0EzwSpbPIRdCSCqfUFA0Huak
SsSnvl7D9SVapGCF6kxwV95O1iltnYJ14fvlZ+T62nv28rKt36kIO+e9px7Wz4yBovrNurSlF7Ma
r7qbo84jbmcAKZyZ4ffBjR0jJ7j110bpcz4XYVfuWZAZL0eS8xECg2jK+ptdg0w9AXEJ+h8T1pd6
x6gmmu7xP5Q+UlFVJoq1Ko5STKhsC6gMwYAiVx5V3rbL9xleZHtDyHrO75bBthP2zNhP1s+A8fKB
5CSzWIAX/laTRfKz0R3uCjHCKjzNccvrJuPZVTrYx5HBmbOmvrCRj+VD+WSjV5dIaNPzDAEIRMTv
i1+Fjmr+3Lzx30LqbwHC7f84o/2kv3/Fc9X+Syn111f9vzEtGzxhXIdXpK/HnPYftVTo/sZ81I+I
5cYJ01rJKPbvY9rwNwCirCVm1uN7+NyuBuG/F1Ne8BsADvf6H6TMhE3y/0k1hXXr33zPvCbJAypA
X06kx168f/Oj5iQ14rrLmRVd4R46kIW7H1ZDcBWWDRIXzh/lsI/ayd+uy+Uf/cl4T7z44BiHTn8a
PJjFg9Xy1CZl/ybstD40MXTvlIlndOt2ISu6NxKLOy/Z1JktEc17ly3B56Ro489RsUV/rLOIPnmy
DZ7YVaVv+9xL3nxRzsc4yewdTystsZxH86HLwuCzIH7+0U9Z+8r7Kt5jhN1nnOryCEgu/wCaQh7L
JNt8Ml0uHopp7b+pUPJADJDzylpUu4HCKIUM7hyD6hqzboaZwGrsPhRLWFwgxHkvmZajAe4Xe8ee
bM4O+QxYXt/SmQZNo/bgP+BsrZk8TjbPn33EQ/ZBVOGxtk12GmcWtBBUGI7bZPtjUfrBCczRchv3
SILuLLwXSpb+0Jh5PS0LYC2SntVHM6/ZerExuWqt4mDHlDlJy6Akl5hN+lCDg9pV82DlMeqMPx0R
7rCrANbC25TmzEAImgZDcvHZV3bL4Ik0vZNSTrGDnfO4mU33zpaF7tYUqnmcswr1Hg7SOfdKZ99E
HuBfpwKwIwcy46FTxHvXU12MaxxAAkgMUbzj66tfwINUgrfYBE/5vHgPNbaJKM3ifmB4sbKBDTZI
fK0flu6no8P55Fl4jTOOkMO4he2TZgEjBFTTixO4ACyGoDLv8itXyZbgh4TZVkNCdRIr04RMnJdw
nD55nI7HhJHVvRpd9dTrBJ9u3WbVje9DmhKRWj9PtQ94rOlpcxmgjO2t63VgGqZQ7ubWhuWl3ujg
T3QL7anMJu8+G6XhWQ2cJLVB7LFqAjLWoZvK7s3UEOJMtcCo24LinQtqJTBbhP2ry2To7de7TZoa
xA6IkZPLYqODrHTxDMuE2YmFwuNOUJpkltCF0390V74YZKbpiky6RqdVlFe3duwZxbEiG4Am1/4b
tiJAJZ276GN2XVlzoADuur1ch2pK2R47goUBEjVh/mChQrdl950XKK4POaMch3bLCC/7FYQsf2YI
BmnkrWoH8u+DN5wMVqJzBmDkpINFnj0mB4/VHPWXSa3tJWvECkoEZVPY+Wp2hHkV7QngAphhIPAq
3R7mVtIzCItGz5sOLovEFtAsObDCpdLq1AKFvEijtdmzAxT31+Sp2zhaaJXykJGNi7DZnFStk+pP
TJWyq3jzXOvwwYA+242FGD5GW5AriY3aoKuRtU4nvTTvZjTgU5aJN9PatXgX4y9YBb/9XqPj8x5a
5Z7FyD2g1iFZH4RuYB4J5rrJzgtgApzbSjVv8IzCkF5xQShp5n6hyJwW8z67fvYx0F98iZTov5ps
LIcTWkXzOyit+CcbNbwm3dirKA5xNuefDF6A97YJuYfhfy/5ear8yt4VcELzdHTXJMOFJbp39ppQ
YsDrCA+yF2NyM2ggiVc6W312DQU4hawqnmFT508UA/FBGJM9FovcJOPbVXbHvt3Uz7UtmQbFTuWy
HRnehgCwTR28r0dq6Jzi+NQ7VXFP7Sxu0P3mt1rY7qDCgiwuJIWFOMbgJp+4nN0D3hwl4O808Zc/
mVvCgWBT1WEUoz1setj/CbZBV0iwpF65PeTaufhDMvd9GidD+WwcKDpqyomPS70Wz7pK+KAMTpeL
pGF6gJ8FoOwKX/tTmLLZIu/zTch7TzjeY0Gde9aVz8emVPJD4Tqt6PVmkB6Rg2rm5nAaRX4VN9wW
ZtUVXyaYpl/pJG4jdnmZe5DOTMTfDT3AN7OBIFBuUwD4WWFopKbjprSzkffC50RzXcPn/euutE0C
fEw3yye5NdMjt4T5gt5UEGBvr1dYUIAoiF3xZhEnHnFaosJxU6KxYcuS97iBskdeBa/FxAAsRRbb
nwws4M/V/I44/PMfMrr+tLxs3LMtJr7mip1TTgC2pL8ecpIr1cIyvREliBTVd/KkI4PCx6cOi69r
+ehGUHPGNGC9MM3kO7d0frh5IPYZE/hU+gmgGk4cFriCU7ui2OQAAk/WV+WQPRrJ3Xalr2nqz1Sj
u55w6vEB+GoBVcS/ZgjaHTBEBztR8B1MVSLkMGWAzlQ0MGJ72Gx65bx34yW5427gxZR8w1+8ttzK
YGeaiVc9Tcs35WjedjFzJ6qYCwCpEg2KafDwu+D5mKrZLnRY/JK55uz79dU2ug7tDTfEnfaqJI2v
f41zu3j+xSL5BQT9RZQQonPPZJDt0V6ZZjrnErJ0aN3OuLzQnOVoaWyA10DW5HlZQS8zdcTVZK9c
vjopo3QOQ0Q4UY+gP7iOuOtgnUU9xzVe8Yfr8/mVlrC9+fOXjtbr9wYHY45zVF6PwbaL2PupBhRb
GQp4kRoUGOgETpJUFACh81BwXGsP2t6fFVRzndcXho/iF68uBxFwy1D3+hs7CZdX7l+vfCuuzL/W
DcEJr6HN4QdjJItGOb60MgAaByfjFaOJ87qGMZAHG2PGqFfvAZGZfToMQJ6dpg8eDcteH5oMLl1d
58JLu6rPwb3iAUfQ83aJbcPbiRH3eVJWX0ZV9efIUyJFIRne26ion7HFtnsRmmFXzO3awMzuWug7
2fx1qNTn3O+Sy5ol+n5LYGNueiQSuAnvHGfWR8QGuxl27XIXLI1FOnCzy2Sr6HYQQfJsNgHCqmvL
P+g8xL4ZAIJh8IdguNLXGFdmh+DK0MWHOX5zYpHsRgdDlPJRESOv64+rt8lDB/8DP1PgsR/JjOFe
6HE4DqNR+5gW8Q66aH/sZ90fcWn5P/wFQjR1XLJXzpTflI0tGV9z5LlTbT/XPPTuE5rBF4cH4QT2
BM58PxTLzy4pvTTE3fQW9lvzaMCpfJPbsP0uS6e/8+j33HRtXHNbT8Nwxv6P4d4WXvwMq4jRTdu2
7jMETaivGc6IT5ND9C4dOC5+SHeVnGxG/eHx/b1DiMnv5HVclgkDDiedi2qZESIZnacQeHBeSRuH
1yMix0cQDhQAedgVP5p19B9la5tvV6c0eVoTk+fjHe9fakheVVrzgPiyZeU0X8I1j7/qLOyYVvai
eUtaL2dOhEntc1T347Bbp5lenw54qVFlyqk7jnpmWUiz9e1bXrqOhCrjZk9G18MlzPzoCn/FgrAP
Q/YOgT66SsZyEeLNZUIAvSy5wrAoR5n65NtCD5ETJWFQN5vmp1P01QPn2AZHrQuD/GhhojoPvw5v
awVHOtYMStSq8aKnZtvMBxUtR5Krk1ae876sX1w5cKzYupTB2UVITg5diwixnz1vPuhllffVRK+E
5Twbpz0uO/9B5TMUKZ3FALtk61RERq9AYayMgMNyDGTbwR02JJEc4ekFLl2BkWyE782TNu+AQGWI
U+Bj9TWfrdDRqfBn9icDFGpO1bwALWFXTHc/sXbqCRSiwkdNBONRmUk9TXkSv/iAz+49phD6gMsW
E/S2Nsk9qO9CptdV7BTJTU8igKVL5lzg5DqaMGcxxbY52PrjfCmPUvZYumVk+Wm4XujKrG0kCLHm
ajsOZtd5YPN13N/URiHftp3tG+gvgfkoa6/5OYHdGpmDb7Y5DRL+MfbeUJ1KSvZ32Edesq9jd2zT
GXHoUWhnO7R5pH7OYTD+MKz5udQMHmF1MQizJyyPiPY1trgLUqUYzyHbXS9d3xUshuvc6h6SVft7
wEiJR1TpDwcwsiipTe6DC2Jq6CIz+kLcd7btB3jGsihp6erV2XMcQIfN0S/FTroDCATTVmhTce47
3zzgN1AWmdoAkiGGpHYg/tw47UaTbTdNviQwYyxMuR2FNBFU7VYM7bB7+/k3DlGe90jm9frAyFvo
DwmnsWYLpMnNs9A4UlORzc2ER6K3zsHrV3UrwyAumaNKER0E1J7vCcOqDyvi9R4SUUhjHPianrBi
YHmSo91eaWjNfCjjaTKXyhn4pYe1Bn67TF7FMlIb5+zbzgcnPweNAl/DJTDUl17r2T6XDRyhQ+4X
ujy7W7HoMxgmUR4XkUXLrnIphXdVbkoshyX2+F2HbshOg2QxVGP5sJSEf3L3DlZU0QCz7VbO7mrC
GdPjAL0g1XBjOYQ9ToUZtnGv8BO3D+uyIWJuVrJIYKgLcTv3cfSlNGyuknqsWeSQLPXPJi7KzzVN
5ZctCpjJ4bGYbxs7ie9zkiCdTmG8MZUD9x5gm4YTe47KZlku8F/5cYVbAips7PizcQyCie3q9rbj
3Mv2clbtO4arGChx4JZ7rqz5jqbWO9WtGC69z9aZix0n99DNWDkx8HfRnjBHTuy8YtaeNxUGSCos
SuGVJg4LcDG1Mg3sOJ4WutSPaNrmh3kMl+rompjhpijXz1U5cf5tBnEyiwTzM1oWVIqsBqOZ6rnd
LNpJH1Klcu/sNjBF1anp2iv77f9Sd2bZcStXlx4RvNA3r8iGyU4UKYqS+IKlFn3fYzo1lJpYfcF7
bWci8SeKt57KfrCX5auTETgRcZp99i5GZoKdyLAe1BxEs1uXw/DRHCLpCc5h6YdTqsXnKgHV5HaR
4j9WqIE9UiDtnxhTDn9zAswfUVE41qYOkoESuw2FYWar8edRNruvUCi2v6eeEEuzHfV+qFuf5gJk
mAVCUOrUut7YWQ8kro6F3kQ3Huj8lrehovofEI2E+NFJgRIwuWeOQEVj83WYwv6TJhnykzXW9rea
TvLBtwzQrvTwHsF1aXTQGWkafSqeEXRonyujg/Wz0AbtulEq54G5FOqZMaWZh6qW+q9loau73pJ0
+uBKHlFaL5OrONRHZj+YBamiQd+S2RsoVMCAq8qWtAHCC1Ehje6b0qnlraNAlJdGHndOlNBx8f06
ArsSaZvWmb6pRd+6RcXL7SphFdwwwzEAbDXyu7hI451pQ85MVaDJD5ZqdzSd8+G3nuvTowc4fK/y
JZBpqOpub8qFvZ/inPEATxsOle81T2ZRgCMeDcZ9UM14TJrE+jakfvhFST1wLqkRbQ2v7x7sIiRZ
MpGjcRPBD9lU/T1HJXpUqd0eigFSvwCCwAdrUCCicsBZG60RXSVyU383pLa88Zwhus4qWSf7ghs3
C+LgLkuYCuilJrxS1cYhFMyUG6Lw+m5wNLiuq2Iy7nhCzJtwtKNPagA+vRuqEKZqmESd3PNcx5Ks
J5lC8qfeh7w/twvz2qR3eKgVjYRaQURB/RaBIL/LK3KNnuLZh2LqpxvqZ+2Np6pgm+Gpu5dJex94
s8yPAbf8SyfSZ16Nfs+FSeSewpvP4DLkjW8E+3qWwGraTfpXzRqbfRnUJlBE+FJ5E53ikePIHF2M
V0iSpW5Cs1O2KlTlUKVF0UZJUzoOQaFDIe9MHxU4Sm/qHAk+2lreLirz6Ab2NP/gAyF4AL+McEpt
BDZEa1oQPdu5BxU+PQdSOXqtGzPtITjMgmSfB35yGKjO165ahdoPzzDgpe5Ivrvem26Zw9JvtTBT
78derg+qnacHAiu1hpY4zD45WU6HLIGo2Mquhh4KbbqabVwA8ZGrcu+Rp8LMHGa7LE7jOwjTy2cN
ZD4PLSNyz0oN7aE3gc56sCXT/6oXvrQLBsjQ46xmmGlKJONey6LkkFWTCpuuP97nRe89c+dmtAME
6lOGux+QyuTcWW+gIu8NYASPmw3d+5AZaNYO4U/bCh2mzIQHvUGS0riK0WyrRp0ZpkQHli9QS/RF
/V+gkbIb01PDe7s2bOmWQpBIWMZM+dLajebqVZQJin6HIEIKmawke3vLluhcDa6VjNF3MC/w9GUT
GQ0AVIpdGtVcXZVepqCi/mXHpN8WEguRQ1GJJCi8fSsO8IgPP2weOEiLJACgVUhCXOcFfw0zUvyy
N2iqnsuUa6RU9P9EeU+mC89XFIUayKrJpESZLBsGkk1enuvWSLwnOzL8J4Nc5Y55WvPVyLPwWaX8
8mqPPlhSCMLRYNel55oh071VUXalrsaQphFAuBfDVm4VQ9a6Y18GvHRZdePLVn9fWLSnNUmqETgo
yjvywhr0pH2FtCHNP63P7/y+0O+ZTx1/VOCKwIqZ/msG0d3WgA7ldchj6SrO7OnDMDCH6dKadbY0
6JtnvzCmn2bv4OJFGpCw2cPPGFqcG1rVmas5lHFrWSV+Fbnbd/gch+eYQPtTHOAHBDoUPakbHshm
m+tOjSg2VLEKhbMdqeWnmmnHu7+oWOmgExSbZL5VSclBt3tC57DNrYOu2oxQUK7U/xbrfFeD5/+3
KXeAKDrQlP8ZXn//vfqeBf/7f+XHCPu//6l/t24UsC60VGU4fgj4DCFa/Pe4u27/y2KWHSpNpJmB
uAvN4H+3bpR/Cew8IHvRbYc9FXDKfzo38r9UukA6nRui3Ldm0L/x//8X0+60gE5RMA6NI6QIdNm2
6NzYs1l3gUp34hgBeiKGZmfQ2NhATVpdaS15eFYTOtXMlx/kymQwzZCSp6P9+vvnHA/bC/T+CQgH
8/S1VFVj/sBS57LJ2jQoeYH0DY91B+1s67xIohjF/OHduw3B9WDKNGDogwH8OR0j8FGgnpK8Sd2w
KBlayZVp25oT8E8QKPeXTc2IJdgojOgyESd8qTSwRKfsiHAoa8M4qBhDc+3KA75mQkhuDsaKpLdy
Bl8SVihMYMmmYCyLPz+yQooU+JMBVFK/kn62V/4u3XiH8rp5lLZr/IALHwlmYxtSLD4UQsUzpFRY
OvAcd6BeNQc68j5VtOs+KdVd1XTe/vLeKUyVzB3CFgrlzOo5JugszsTJsipH9gcec0j6GP+9tr8T
eKPuuZX31bAt9/4+kw6XTS5+LlqroGV1ujP27HNRu/B9RGhzHmcYhUc0ZjaFEpXuZStLe0hBlUFj
Q7bVM2KYwQFzG4U4xTgivQ5XOpy3n+LR2102M5uWefM9G/VlzaKn76j6zM3TsnAknfDENew+Mxlt
obQ6OfT4AdtLxQ/C1ADRprj0VpZ3vokMA6nsoE3ywO0kln/kja1K+0iTISnjjAUP3DP6UxVV6ufL
q1twesxohg5BG3toWjOnr8cxsECn5m61VWATS7aM6Vzn1/3zeNA+XrZ1/sEwJQyZuDxw1dlOWmEH
jY8JIcQk6p85nAP7VjR6vAGI0mVT5x9NE87Oeqg+orgozsTR5kFETEXMozVEvdi5r6rwJor67GfY
WfF9mY76a+wYMBBcNnr+xTDKHSIuYOSmNfEwHBnNdW2qbOH2kzdmrpTlz61nDNt3G7GBN+sqaE3u
3LfTfmSkl7ne0SnJXRThNk3+E8qRq8sWzj8TV+CRBbHMIwutbdNgGbmb+kTzZdJcP7hOGjRuqd1D
G/z/Zmx2VRD/R44ESS/oL6WlM50/DGUAJj7xXy8bEn/R6bPIqmyD50q4gz3XS7UKRixCoXnV27Xy
zQcsfzBt5nTVvAt+eHKXvN8ZoHcCNQ4YF8K+OQGXVzh24glWksIuqSQNP3N/fOd5cnQxZqhpMu89
uF8RWB1/KOqFQUZtgCXpya3NYOhrTsP+NkVSeXN58+aMf5owhcSJLIsBRAF/OTXVTBoiE6OZutDt
Tw9tpZcvY8JgbpeKAlPaybehHox7FA6jLxMzWPcT4pcqIDRPrlbcc86kTMynEl454IvpVFCumC1b
HZGHQ+2HZYPm/4weQXEw4Zq4ohNsX00GBHSOGkEXVg10loyetJIuqb/JysTceL3OTH7eeTvLZnyH
qpSzu7xVs9Pz168j9rKAe2tMxs12KotbKMUdVczz6puYoWFw/vCtq2u7IP6eI39+swPiDFIDXFqw
ep1+ESXI4ZShY+O2jNx864CubFWJRL+TB/hzqkyBQ0GpryUvtzbWOHyO4rBfEaWfHan5T5gfqQZh
nLI0SGL5WtKXNC6SZwaF7PqqIYN91TuKXvv3b65lCDi7rhvMas02lxY8VDvtkLqe1iGe5ByUMLrK
0FS/bEZkEOeby4Au4Qu4K2senikJrWAgpSljLBWE1dAIVExbFU4AYESS731jYs6rdoyPwcAUoWuW
DEvsYsdToTkZo1+M+WrSjWU1+gvd2fK2GlXAxqEVtivn8tzZdF4BBoktATHFG06dwJeiJvJQZ6U7
5XHYiua2qslRs3paifXnFwDfGksmVqhyGqptigf36FGQespUk2A9arZA9TfJFpAPGPGNdNVcwdex
RvEs3phT78YcoY+m2nBlw8V5aq5gsIZxLVJ0OnbZY9tF5ofC0az3b58FSQ5/BxAeEHYzgB1dSdnP
0BN1uyJ88UNPcTM9fnGKek1wemE51D5l1aKBRSBpzpbT5nHT2Q6PQdOPxh5OHO+a8mH39bLbLljh
gSP+AFLK8VCFVx99I+rJDhxddP86J6tpt6M/ITH4uHLziE2ZfRqRTJiqBT0ct+TsDOpJ1kihh1Rw
VwDWUzVgD8hMU6fTyz0YtvuiNT4gObOytvMTqZ9YnV36KVMIPV0/khg/fR6Y6AWT1D5X6vDisOHv
9wsHXmTePEE3CgLzdCMhbpdsqYKbxzdlpjXsjdqNG3AbK0/F0pqIuQFAgze1TW22ps6xQ7wFNifP
ap5Q4zBctvY7EAeEOdXcdC97x8JdwV3GhI7O4L+Kz58uCvkIzR5FkbWAl5jZgXzbjcArQaJFKx4i
/qa5hxBqKXgg+aY8j4NTIwVSrQH2HLziyqqTlzg0v4ysqvYUgJb2j8sLWzLngDk3+VY6odbsJSw8
tQ/9AnNh/muawCtl/sZDXtO4ytCyumzr/JMZOnehwXQHltjJ001kGNKXELDLXIUeYuqhFNtLeyWN
f8f658uWzj8XN64oeXDKmNGaZzDkZS1QeXhBIOT5rRbIlWU5qgq9DOj0sqWFNXGYDVh1iYuZk5o5
RjOWkSAX4HLK/RwUbUXNx20KSIC24EXTJ+adkQ29bHNhdUCSHeIj4lbuxNkJ87QepJGkpy4jM+qG
ueT0d8QNfQjAc608XUumdAfiSQQVqQjq4s+PbkU+pyKPCukMjclqY5R2fNvVSbj1DKdciRvOL2Do
cGH2YBtVPNGavSeSjtZzE+QUkCheHnRFNlBJGvRv7987kJPcDKS4XFOzjN03kA1SaYPCtftDRHdd
WNwKcNhlK/OykfByAgubL0RgYcMucLpvTHs7OiPwRHeIbF+1VwGUUoefPClX6R6EDSwfa4++cv60
GBTFcHimFfGLt8j/6FMx0jPEQAUJ7zwp4TxnkJnptZ7vCfR7l3BWTLVb0662KgmOR6lG20WytF6M
hBu/atSQQ0ghHd9ylZ6Rxx21UN1xgcAy4gc2ad8BeWlWPHnh9IisklEBEn5oTmenhyFhp1N7Gvyt
oSMBZe3Sauz4JmguxyWy0Ze/ypI1ZgvE/ig8GGdhWDOABoalBCEXadP3PgrbvzVUMaV45VJd+BTE
ROSVSAQ4Ypzz9OvrkLRYuoglLMEFB1F16mxVhiqb6E8XpNu2vLq8sIWjc2JPLPzo0wNUyOLcJLKn
y9a5ehhCf8eDeNnI+UvxRkvM2AZJOQ4w+1aGGkoMsTkiYZ4USF8lL/wWpCM8KanfIUblgLIINpMD
KnXF8tLyLHIJkEOidzGPZ/uidNrU4DBFoX3XqcqO2sCfy4tbNKEzJWJS4gXBNbsWYqmRYjNnccVU
RtsUWcKNqXdfLhtZ8j/LknlpVZ2aqKGdfqY0HUBWN4QsHTicwRh2AdBAS6Elbnf7y6YWPFDM0Bhi
1FkhiJutJ3Eas0QBC2ihKbcuqvG0/SAF0yzYey1ZBUSZfmlirsHLZhe2keKd4Ep2FEzP62uM6EGa
QNLhQqkL3i/M/wRmsfKplpZ2bGN2uND5osg18E6ETSftIIOSwRWMPy1L/wFFjLcZo2Y/NO8stYkL
HaZnbg+oufHCeaVXHiUD+j5IS0cp3avBwCRF9oHJ2MfLGyh+/Gn0J8yILhsE51SnxOKPTjKkRwL8
TlIVQ4yi36H05jbRr39gA2ATPPpU/t96ecc2mB0NEBopqBrmKlWcEEx9CdXG1kySaMUN30RYztYD
pRdtRd5asH+n64FlyGmVESYO34Awdmd1CIq6BcCU7wXEqBRF00hONkbWqOj76lbynaZY8Fwntbn2
1Kgikp3/FHS8aE7xJpOezH6KY9Eigq8aRiCV2YHPFvw+0QZsNwTFTNKjcozRpD9ESRQxENS2uos4
vfzg5ZP3ChMjcTEkc14KJR6Mfi4DLkDoIybZFdryFTKcXTrpEFylviRvxnpKNDDakfMsiCLKTaND
GkG+51cOyqepw7hyH3UZqqaMRihb5BjQ+KqnrIaUj27r9vIXX6j6GQ4xN3o5dFW53WZnJk3A+5OV
QQUz7ryrdJdeZV+KXb+tXPNB3Ucuk1+btYBk4b3gFhDdTQOKYbKZ00+fQdJv2VLKFcR48EtoDXCQ
ZmblKmkbPWuh2YrovLQ/X17qolXiVeqcRHe0L06tNj1T84rEOY2n6lMzSJAUMkGxKRGhBWFR/YSl
yft02eT5mTVFaZc4hjBG0EucmqyrpqCQRIw8+c5THDLk1dk3zbgmOrRghpNPWZTDJOous/fX9voo
7OEJd6fQfiDGuw7a4jpQlJUNnPe0uOkY3qT6Lt55oADz1zY1Va+LNcpiEow4bl9NH8q2h/9Y9CFT
a+vZ4wcZjjPfA8Und+YXv11rWJ/f8OSiBrEsp5VUQJ9dginBR+5V/ILUzgNXNoD2d/F3mGUPiZy3
G/QuvyWx1q9Eh+f7e2LVmD2ZspFOA9hSMoPB690OZm9rkiCUq6O1t+T8lcSSxRvGp1RY3uxLlpPU
w//NRFCXpcUDUyn9I7Nq0Fte9sslM/gJbxZYDz7kzC+ZtCg1KR5JCNrvJoA/CoLvNGDyyKtkUlwu
pPNzxpIyiCe7yqj0GA5o2h36P+2A5nbdmytJ29lKhCG6QYwGm1Sw5w0UbkQzVSR6NYmd+z9S2Yd/
iE7y0+XlKItmOMAiMzQoG8xqIc5gSnWRwbBUbcfNuMu27WcuEm9rbeAidYsbk9HZ68s2z5xOrAzU
DX01EnqILU/vjhaZdRo+EbVyJdrnw8EqQ3Dy3cqHWrbCRawQwRDJzDwh5utVtUzi01YvZfRz8B91
AsLLK1ncPFHfdgS5ztlLPwZSHVkewJ0a2DzZsSshxHzZxNndzmZR0KatIGbYaaSdbtZQ+kjplgHE
8UX7VONrOQM/gz9ta4fZsnbaXja3tCIwJo7Kk0nE/sYEehSLmbUzNJLDA5aA/A0H+Dy9pDFX1nT+
NItFHVmZLUotyhDqGRASQpIM5uFDpkV3/X7a/YWc8YMNM6kbiH1W+k9LPqGi500giKvz79PNRO5A
7ok6qHcX8lPeeHsrj18miJQvb+KiGSECSaUWqgBrFgVMSo86ucyrpVfGbmj/QEIN7D9ciTOXPhVt
6TfFQW68eTE47xuLhi61jypLPsl690GR7HbFwcWGnMSPfChSKmA51C4p981uB5CJiZT0hM2tpzgt
A+iDiZKu3nS5C0Hy8DoELfPive0VX3pi4bXL9nwjNbQUBVSH21aUa0+/l6p1CBJoPUnw2BArBqqr
JfKnqP713u8FLoJQBmIegFW6OjNTDowVmPJbPTOqbuTCTFMI7Kp8Iu1niPv9xlQgtqCdAGBr8+pi
GU1Sa0vACkKnGTdyVTXw4XeffC+KDv/AkmDYEhVLsreZG1oVDW1FYZhckuU3XitDn5g+QEiOKfQ6
X6s0nQdRtN10ev6Aj3DLs3SxDOEfM210dvoqNd2qLWkwOnDFNNrbDNA+laTQpfzIFOGwhxBoPCiy
b64s+vy+ZEvp9Rv8FocW2mzRYIkqJkvp9edaTaIsMdkau0ZUXEMze+34775QTq3NPKdKoClmOAjU
0Pg6Bgcp+ZP+Ddo90a86RmeeH8FTE+LPj25kam15m4o+VmNWNOZLNdsTKko7zYb43pa9J4aAkN2A
NnTl7M92kkcTrR3ScjBR9GVoT5waRmc7gTaLZr2gnMxgcIAcchtiJkkbKjnOirnZWX8zZ5HAqFRQ
qPC/yVgerVOz295EmBpaTwCbpRM9GmUAu0Gz4h+zW/MvM6hU0WYC7Urz83RVCdRjeamLWePeuKM3
f63DWPaucydMgDeB0060iOlHz0zU6sROQe3ldmI2B5LbjyhU6BtzqJ4vG5q/o2+WeKoZ+qCHS4o0
S+8hNSbNhN3CjVq4Yretbxb6NuhaOLBhAZjIlob6pvEZmYd5y/e+DEUy3XdBm0/bOHPap0hj2MaF
O228ads0fYSusVyrQZxtOI+gKGGCPgN3CZLvdMOlopCqzmEuMe0lov9C/2CE5coxPHNVUSHlmcB7
VHKo+TvR243Z9FlC1FJ1E3Iq+UsLre/GqLtPClPRemBEK94qHr6jh5H8QuCa2HreRVGmnX1juL8o
z9bESUXXoCEfgPkIZXhO3YYT8qHqJeeGCpG5CyZdu2K4bVyxf3ZaZvZnu9oy2NKMKocTPNF1pmf7
NO1/qQY9kMsudv71TtepnX69Qc01PdZ0yrdeSpW98771sv6+ftvZXorfcHTyGZFEVMrBRhg2H9t4
uhkhfVO96OvlpSw4CceScjoNS16oOVi78wo70QccsR2iKymw76cATSiGCidP3Wp1+XDZ3MLO8cxT
tSBTfMOgn67Kybw46Sw8xGA+prLFVGe5siJxA8+ckLcWWn5KFqLhNnPC3EDEDmoUcJcwyaJ1Zh2U
LLqmDQzbjg3t+fsXdGxt5nLJVFjg6KhBV2ErNx/zSEvqTaeMsnz1DwxRslToGtAem5+tmnlOqbD4
UFNX7ttJ+6hG6fvGA4TLUdX+r4nZWhh9kxKEkOjKQ/eHeJL0bJrtynTAgr/xynD7IdktoqHZ0VGD
Imh4aEDsy+rB6RS6k0+S7X0YqZiOlrRyUBcuhBNr80M0OSYTXuAMhgrePR/BQJ/RI+/Xuz/NiRXx
K46OahdZo1dHWPFqwquBhuw1LZdsxQEW10JOTVNFJvyfX+cInASa2gmILxQ2GoPOeqptbGYPLi9m
yYxC+gR1G/8B6Od0MXY+GAkT60RWw/CdZsDnEY50N7Oqv3j1/scIbt4QEN5GwvlfQ7MQDtappjMs
OAOAyQo9nSIZ4MWEQ11/KBvUwXZg2qb8Iy1pzTw4YeM3EEijpbjRPJ8R9curXrg0+DGgKLgHKcMh
DXL6CWUTpDG0wlT6060cfkxayzV5n/okXrkwFveXWqbIUcFuzEtLDbyIplFwr2tRj5RRBi2jkQfF
Vdar2ftKSn/tsMDtsx4EU+ZlC9WO2mqE+8HVNABEFaxVg/1Fr1dO9MKVzsCDwIQwPgKAaOYw2pAH
oaaCsPHL/qtmJt9Dg1r75c+zsGnYwBEAaYM9mUPykqgfhk6mzIxMYeSqdZtBWBbbd4Gjtyt+uWiK
dxDPpOZMC3jmCZ6WNFAB4ZZVYf9UCigtESrIPxfwh+8ur2rB6QyZihKNN5CAYMlOTTG0ESUFfGNo
NkAd0RTxXdJ58F941gHKrX5lDxe+07G1t/N4dEtpgUqHyqQ50Rjlvmu65yqy8n9ig/ILAadG43IO
doGiOjBRUCL0jooArsDKi/y9okFmu2Jo4SuBAWCah3oBJZR5A73qYlOJhHJk5gTtdVzB6uY5vfeY
tqm/8ioufiUyeK54UWmcdwvtVo8mGPOoBQcQ0Q20JkXmvC9k7+sIjc3KwsStN4teWNh/rc2il64w
ay8MsOY13mgyp57IB5j5kj0EaQo0/bLqKrRIt5JlRO+PzZi0pR8Keg1cnjV7mkOixCROyRcK2zeQ
kq386zRXjRWnX3JDhVEphiCQQ0ZE6dTpYcOFblMnyJAm67tSo4fryysLWYgxuFy5W8VcJVf67Eby
7GgcmhTn0OVS+doEhfXSK2nR7JqxgjZkSEClbqrUA3J++UAvfTxVVPB52xibnff/4qmHT6EQafRo
ZX/URi82GRpLL1GeZ5tEMbJNqMgVJJaRsfJqLznpseXZt6sQS07J7qi5A7q2Yx99kFvFRw3Qk1cs
ie8zd1AyPBJXi8GR8/er6ywiKl5KChbaLo1iVDgZSIOVMGYit4SGB6UqsnzNzHYyKo4rr83iFhMA
U0imLgm289R92ips+gG4OSzOngXUKKJ9BqeTqr4q3ji8qjDT/wltpXwsGZZfu0KXbh26JoTJYLoo
o6mnxgd0kMxJYpdbFf0+m6Alrn6pqMb9AzcijQYCCTqMeP/UTOdHaliPpLGhrQcvUNcOhwny/kMn
IZEKVUn0XEDMcp32Y/502fLSyeHmJvamVANN1MyyYUmBA4Vf6gYGPCCvo1XBG5pudUgjum4lwV36
koapq4iT8qrLggL4OGoGy1WF0JbwVnh1u0PUO4TQ0EIOsK/j26z0jX0ph8YTjDzF58urXDoshgCk
01tm9M+ZHRYw20ldvR3T6LMZQt71ZYKEDqa7y2YWF2iBEKLhyjs1L6qlphb7KvqwrlYa5n6it9e4
uW0k+9RpimSTyz7MXG2Y7qFie75seumSJfzjFiSCZwx79oow5uQ5qcRFRPcA9QJH7XeRg6j6ZStL
3kLcR8LIk4GRmbfkFJeUcmSBhC7DnYoMwG4AdfEYa/kIJS+6dFDkyiuHY+kMUqFkZI/SFth48edH
YUyiFoEvBeJwZNbnwVMOaMR+gyh95Q1ZNAN21rIoi1Iwn5kRfdo+8TETpfleUREZ9ZvNuAbXXNpB
US0zNNWC9HoextgywqldwQ7Ctca8GaLUYey2fjGWggoe0IVi5qnjdvVYrM3/nbsIKEquGK5wW2fM
dnaXmQHE/ETq9CUsJHXAQ/lPBTC6w2UXWbQCiIRrDOAX0zSnX6uCzc+EUwqcsyxDRAUm3jR2kKcm
wYovzlv2eDvrObI0c/k+j6IyVLm6pKCneYRa7wFC+R82XHSiT2fv4K98rUL11tP7q6LWQeXHUXVI
kK3aBAaKCxQvt5cXry6tXgHz9NalBrEzW33Nh4ctRmAvYaPd2IhO7HUzDIpdnfU6WoSZLL1KDrpB
O6XS+b9xzhJkWYi6IFk0M690/aBSUP9KFcByte+Nd/UgSb9MBBIAcsOzGrhlYYTy1mzi8mfP5C7A
rrSENbFpffRhMntozTs0LF4ur+z8BhXBBi5rUGBmpm12OroOhYU4Z7PV0ts6SXsb9OlzEsfbfDB/
/QNTWOK65rJm+PjUg6YkAUHacUSCINDQSAGU4fPsblo/vx6rYSW8eOtqnoY3rOzInLjUj66XDDUG
xOg5FmoXHiazpEPRwdKjqc+Bhja6BRPTBnkG2Q3k4FB3+S/Pbr8ip3WPNiPtX1v5UdRIgqXqC/WE
jLZDJFHBhS3daRlj0CBrdNXUGcEU28DDJsT7RslUN+PYPaSB9O4nlsVQZyWNFU2A+V2Z0XPJWiGK
GyejqrtcQ/4HrwzCT5o9DfDDIhg/KW7u+ePV5Y82n3N8O40YZPSQjq4gAzndxmhIG9ifQdTHUidv
UlWr7g0Y7D4mEQLSiNN9JTLwd47gEc4mWdq2CtxbsIOpyE/Y/bfLv2bpGKrUhMmweQ35Uac/JtOm
XLI17nIN5ejvAQMu5tZI4qjeXrbzVuo4ch5uH2ZjQOyCjAebwq16akihhjHAjI9I3IiSKPS849e6
0b+KcQzBA+dsfLOXvtSpI21gZ30aYh9R72RAfozxVrcyIw/ngFnU0+zhpoJ3Zt+2TrdrDWnYtXZu
7yGbtxHNS6AdbD0Yy8ps3Fql9TqhXAQndK3BgMrUURv1X5WOiw+A1I0+KMYm4eaFDD/L94lcQGib
KNfQ3SsbQw5uoZE9+LUGQax3GyJh31bOH8Z75G1rDP5toaao4XnF16KLvyU+jIdBEFtbXx6NzQCc
4x5Ba+Oq1uMbZyw5NnIFm/NkKJuyXu3vzD6kjVaEgj6ImCYksmF443R/1awz6NqR2CWtHH0KpjjZ
SVnf/7j8GWeX25sVlTI7xsDjUGU4tTJ5EoB2C9/tzdg+NLVZQQIE/SkaCijrol7vr02Az4KNvyzq
FIIINGTIhmYWw14anR72ereFle0WFceEWnhXXPujVaz46OLi6DwygUwH/SzqntTEMbKOxZl+NV5p
qEVuQw9OV8lr2wcDqund5c2c4x/+Xtt/DM7LJ1WX90EiQKRGicqF5jV/ci2J7qNC+uN5VvKzapr8
jydDv5v5inyI0MKE00ReG/GeRVp//QxKoAL3rXIjin05utdNHbqDLB15ihVPf5Vj6KQrBKK2dJPH
bypZ5GPsRGmxkgIsOSyxP9kyEwNkGjOrSPIWYmiZak4WI8ORfHWmcMVbF33nyMTsfUyYMpfKBt9B
D6pCwdBo7kgq9auwNsfHlW8p7q/j+02cP0AP4C8JWs8zGqklvmqELR289W+iDaiJfNgUC84ld5ji
XNX+EG8HFSUr18opaMeTaq141OKCYQTjpAhusnlk3g2FMrSSwGaWebF32mzcE8G/6MVaO2zZdSGW
olbPySQROPUZvxx0OJ5ZLszaroOERWWqYPMRU+YW94oWSn9YfkgnXaOWP7RDsOI985j2zWmpkAlF
c2qC1FVPf0DfJJGqBAPCV226MwNvP4Qmr5jCwBCsubfWUL9KRBBpRlXQhKtvcKLRHexBupaC7lax
66fLDrC09fSFbI2WAgXCebrSaYrXNzkIRTU1Ea/rouLWiSzzi8z//HrZ1NJ5FVOtYmoOHNr8K+ta
AjlcJ+HWvH76dgxboMtpPRmuLxVO7Za0JLp9J4P221y2PG9Mve06GSbjCtzE3JOz2zimuhX6NbA9
9GGbq6Syq0fVLp0dZDf5vktqeikhiVLR1MYetbDs1k6jNdjY0jVN3QA+OOCttD1mLx1jKEZGJwIs
qAS7bVIPpuc2YC6CjTTEU7K1Jc1ZYzhb2nJ6OBqaS7xDZ7xtQZyZRaRp1BArpf0Z9ZXyDIJEu/Kg
j3SRW//ltLr55fJmL9ikZ6SzUp5a8tDZBVnCfN6NGS2qsqo/II96laVwI2VD+VDlvu8aXrFye8wj
U/F1WSC0dMAdiIrnqUtqykkuiTwJLeco3IcRivYDV4m3qxNZ+Vn5bRsInYDss9MN0s5qrea30QyI
j6WFgtxD7seoFF3ehTdvnl2sxKcAv4mV2Y/5I2mnZexXYlpOMft6W7WStC8kD/QMCRz0+T2cbBCl
ZXoZb8n3OtfODORSoNeFvryL94FVRHsPyaCN5OsvNtTiHyfL892iR3yeJDS6QV8SNfXc2o0ovm2b
EFJ8szV7qqjWA5qM0A61n8tG/yQVFSTmmT+4k+rtY4UxVWRlrgKLgd8sltDTjrvdlNsvaWh+I3BH
zy3OlEOT6QnTKH53U+hwasmZ0cKdH/+I2uJTlPc/gDS0277Wr9UqzYGVpPfJoH3uBmiDLfM+jZqP
oZb+rhNnH2dx7balihjhVLthJD+2QfUxro0vTQH1bqWt3WlLx50gT/CpAfWndj87apmaSOYofnVk
5wTmdJf70Y0D2OphqcmUj1Mn939gNITWxOzjSEf3SkfBMQQit4bsXTj1FF858UB7KU7OL72g1Ife
HjxOg/wIO/V+MK4hX0O0ag1+tvC0UZABxygI8TgLc9hPkDSN9tbr6UdZ28Sgvl+RMwyeot6NTD5x
7UXeF+ZdEJ1MHUd1CxkMnTL4K44/K5FyGPkZhFig3mnWWPM0UaQ4jvxW6Z5y9a7K44++p3ofKRr3
HLfIe3WSwoC0uszfV5d6MyxYPWkfmszkz2EoCJqj0CBe1laFZwiRIUKmlUbyeezHeB1YDZViJYR2
88c70jKLvh3XaRAyb9HX2beIFa2ECOf3J0Y0AdRmG8FVzSKESAlGH1JfnLeMw1ForXf+rpYHzOYw
hKNTE+iliq5HnUcrxYWF9ZEdgZkAa4VyyfwiHfOxlvxBZQsn07srZHWAll/T3v+hsELzFdYkRqTm
j7EZW21SBDzGiSSnvVsaSJBs09hr1makFnYSUkoU9UQSr5+NZOtlSLdFkBjlWqbeTNrwlQnRJ9OG
TdSx2x2hgnd1+dY/j6bE9LegjaTXKsgITqM7qYSDJ7EcHASSRV53Z5/KzSdZrT5ftrO4Mg0IOi4C
bHl+qyia7UOMzeOS1/GOId9vZRF9l/jvhcXXg8Hx/Y4veMWAKzM/eB5HwCo7WiZ9OBcJil3ZRp9S
jX7d5TUt7t2RDfV077LaYr7cwYbetVxfzHaa4zZEiOmymfMLWYz7/Hcps7cB4aOqCI2AgFdB1g1N
WTOuRSNXafbKqCu/M6Sa1qL+xaUZpFm4IiM5cwAWnCSRFXrYpEij0wyIwo1aQzneWM47py7ELcgU
ichtGMeBuGsW6Y40xzwEm3KY2bLa3pTonxEF2UPiitLUp8t7ubiuI2OzT6aWdR/USMu6naT8CIir
3ChrkBySrZUrY8kQ3OOCi5Ug9gwbEnmNo9MMp+JQQ4xud3dZjpSmubaeJd84NiPux6OKQtoMxcQg
EHAJOYTYBdX1+0qTo6sysbLbyUi6lQ7H8rJAZzAOwPTR2ceCa8OIO4IDWRmznVXIBvqc+Ui0GK1B
DZeudrr7/zE1+1QDEQ7TjywtTp0rhj4f7SF9fr83WIQegAwF7/W8+2s3qF+iQIyJxryvxijfoGh1
O03J+/p4by5+ZGceWRcaYJPexhnUrhmu+hGZDJovwyO6ddpKMLO4a2RsInqDBXgeUzG9JAUy8S1U
BmhCb1H+a3MiZ63stpf3bulCF9kLz6HDv+ZRkyaXyFyp7J3hf/Qq3UXH0bUyJCK173Wj7C8bW3Rz
ChDUkYjPGKk7dXNkeP72hSz4kHnhq27lD5Ok7kQZ6LKlxf07siSWfXSg9C5HrUriNvL99AHGpO3o
+H8um/g/pF1Zc6U2t/1FVIEYBK8MZz6e23b3i8rt2GISSCCB4NffdXLr1tftuNr15SZPSSrNAYS0
99pr+GiN9PdygF04WusIFec/evsOyWueg0i2tLZGH8va9a8QyTRs2maxKRK+7BZRaSZb1+WZlhrp
ckOit+EFVnHDJcnWaAhy668+RsFtdJiD5b0qeXysEJ/wRXn12eeOxw2UAwN2qPwupfMvT6NXnhbV
goU7DBgPhiSlxO6r4b/TiPzv8wBD4ALrEYwXL7/il6vUyTIH4WWvbLrwlrZIpNFm2dXWv1chDu2u
X7644Ke3BdoOAbkFe9hHCL+BvVMdL1i70ayKkKnDDOGpF5Y3f37Rn18GDDDodcFJ/ci94DbxBPzM
+1QhVIctz4TYNGz+S3Pi/316EBj931U+7JPlKMYFvkewkdKGpfEl02PQwxdf+2cfICzu0UqA6nwx
KP79FSVgvPagVfVgicYI0wEvsEhWUx5HDHDyyQTlF3zHzz5DABGYRMAfBKZAH8pSRMdUdQQ6e7rA
U7FHsLAAyhmUvW++uLHPLgSsA9AmKmAwED5UH4yBUYwWogdiSZa9nlkFVK/9iq/22eOD3hiEPNwT
DpsP+5fr4psFexNI2jLdN1LettRB7MGCqCYe639TUQFJuBgDIS/sH2ACgAE7hZeKyrTwgfHmjFU3
sCgt/ry6P31yv1zl8t9/+WrX2R0ZYsYAtCAPao8kYLNdERb7Lwo2iNQuUR8gpMJu5Per8HaOEJcL
r1rf0pelnPDUjLNHwth/X9jQi5cDXhFsZAH4/n4dIrXww+HyhoZkC+4b8mSHm7Dyt39+aJ9sCbgM
+DyYYQBQ/dhudQw55NzgoYXuDBvhVSA/SGsIqGlkH/58qU/eD2oaeJZD6Q6K0kcmra+oFBMi01Ps
7MDYWvI+sOpfPDWcZDjIIhQb/sdysOdAcdcFb2eMY7ZZtcYhYfYwe/7KXvUTxBRjs79hKQBTIN9f
Huwvq03zaPSCBRhDTwdEGfIe7/IMnx/pZatRY5AOjpJTjlSmcUD85YqouSlCXGBWsqpC5FmtYPka
dJH7889P+bMXmoAECm7RZSD78csGp6e0lGKjiutg7zfuEzJh96ZzX/98mU82EEwv/3OZD/vvZDl1
QaVDh06n4c0Zen2N7NvyupvArV1Wxb9YPJ/e1uU4Di8GVf+QhiYx8wYEVOFUVKTGxKd9cCwI33NN
w82/uDPocSHygZPAP+DGoCJ+S5H+kVpQRGDymoXoznTZbSR7+/OVPr2nX670YRNuV1/03YolhHPA
5vDAzqcx3mgXHoV/vtCnLwsuAnANxaPD4/t9rYrA9EwY3FITyMPawsZWIvA6J2TKhV6++AS/utiH
bRhtQF9HISzNSuMeB9udbbAeLrxlHJdr9cWdff4I/3Nnl//+y1cIZKxakwTLAgHrm7gqr+LZbpOy
/IIA9dnWBZuuC+8RHEcAl79fxofxed0gQzBdy+XZ+qK+sK2+OpM/ucjlKAb7H2wZTHI/lBhhWF2Q
L/BkuB39NBzG4xCTuz+vhMsP/X2kgpkS/nBY8kIGCpD09xspHWxW0I/18Gm2COF75iDcudUpZBam
B8Wfr/XZ/QBI8YBgY2oI7P7DtQYTT/zvE4xEOZ1EgZlI/v+7xOUn/PL6E4Ng2VpjF8IWvIx52dae
zZAqjTzWP1/o0+eGowu7Alq+f5wrKP1Hghkn1hmmRjT4C14fd0onm8kjCs/yKz+FTx/dxVABxxWA
5I84wBgad1iQE5t6sCmVbNP7XvbnG/rkwwHdAw0HJRfV5MfywpMoceF42cP4VlvwhWC4N5SIVx6N
+qLp+PRefrnSh3fUTGHSgTIIAKCfdIasre/hUP31b+4GMJoPeh2koB+KZgQMlpMjZryecXgGfsay
VpB3bVryxWP7/Gb+cyHy+4JDtjQLRW/gXNsla5stuDdnE68I9M7/fEdfXejDxzO1hEdQ96GYjcW1
6fvbMVzf/3yJTzZqLIH/3MvlJ/zy8XQ0aYaE4F6UkFdI9D3Bcn8T6+qF9uL+z5f69PPB8XMRn6PO
/CgBYiZukxbWp5A3hbkLAKhej9x3zm6ALEr17c8X+/TR/XKxD48uqlXXseBSOTOvR5LGeBVCOPHF
Qvj0+/nlIh8eXiLLxoYXt8zBT94r6nxT8fDaIfPxiwPus5cEm1M07BB6Ygz+YcGtib4UJHhJfphs
HRwJyF+2lGzQJv6LOwL5DShmhL/JR8Xq3DoczS8e24jIg1o4mzUBFY5+Nd/5bCkgpOLCa4CYFFPA
31cddlE9rAqfalx30waRXt19DRkzks1Jck2R+5cljku+wFf+tun/eO79ctWPjtOg1isg0y42CBgX
Ntnq2IqnLrO6CKIR1hs+EVd27mlOy7rcNcbKG0w11MM6dXor+9CBlWMF0jJbo/q25n571yTCnBj+
otDmWP+Gd177Xzp3XJCUS7V7UZwDeQDs9fuzEiFD7DnHIkPmY5vR2t6XqikU+rh/scouZQfBLAxE
to9lwWXHTFSIVZbAv4fb+JoD72oi9mh656sVfTGTxe/++Db+llhchPv/lBpZV2oMBZYw9do1apD4
CxFppklt+utGKAwKalcjrDuS1IjNArm9vynnwfi5LX2qr514aJASs/DF2wb4k+x2XH2vPMNciftX
YgBID8EDwoO7HRJ43e5eCb9cH4nLtLrXkBfcVU431QWpWMvvR/jY8ZfJ7dsS8wqYwzRp36MnvkiC
R9E8rDM87k7xBDfaHHGzLT34XSJ+JEkZBbvFG3l/H5ZNRTdI+CbOqWo9Z8kZHzybspJ2uMkAsqq0
qy7uG4teQ1V0NvLHKU2gO15f4spWVYHAq6W+MW1yiZDTlfrRKdP2hegiTdJuduc2C3SMpdDjVuRe
R90ssn6gsvmO6GE9I0FoLTk4UU7Af4C+k9izXxNzrVrGn602JSmEoHG7W1cpuu3kObIveuBQ4z2E
Fb1M4Drc+u0WBLP1e2giOxcWjhXhYwtjPzBorIINciUSty5q1EJVHs31LK+WalYqc0y7ItDSpfit
ZsI4Kx1BtWsPSK3prlaPEZIn2MmeyNA1r86qyFMzVxQPAGDkzzGS+oQ2ObruQx9eF3QJnb3fLu4O
C3393k2r7rIkCIyfRV0wdbkV+HdQqtI2xuxxMgivKDViwOtKgUbTsxZcmXKYoALhWDuYbAywVc54
1asxZ5g7w7h4bPRrtVTtrdN6Mc9g0z7C1Qi+yxmc8mxzMnEo35ApDdko5oPOmQC4KETAlhcbjvOb
JhbSGAUCep9BU0ZvPU+PGaYMckjtqi4sQKWaH9oZKWjfox6vETvXe4VZIu+NmzkpBqTp6JRTaCfT
Bd15k9GwJHXq8XbpMmOXcUeJQbuEuqYR4HPaGWbM1Rg3OzN608FDY/VXXRvc5Br0JE6NV8GdHU60
S1yUJmhORA3hZl6XIcgCjORK+OKV8PzjCNY+SCWXZ1Or8L2qSjhoLfN0J7xx/ebGnAcZ7sPsvGCs
N1J6BvW0ZO+9u9Y3Ss0KScRiagsjw/bnvPJ52EQBUPK2G+LXBje/E1VDjyPwsxtOBv5mFlfeOB2I
TVQs8zkIJVhCWLeb2BWqSoUDAUjPiLpFGp38qcoWvQ9Fbvsz7haGooBwkk2lhwmzBrccjrVvQ8Qi
s+adGJrc1GQcangNdqXJjUPgOGhkS69MFVM3K8c6ZFfhygM/R5QYezd0itoC5YHdCIIlDdftIcBX
p50OHJ+ye4N2tNK5noI6hMy0X8d8Xjz/IOxY4mxKhuso0UPhMPYccPPdV/WjpKPKxtFvEAEnOSKe
VhTt83zi67j1IvMI11yY5YamyTB7GQuh/TiDV/+Ta4XBxhc9QSuIc8QLxIaTZsL5RG9aMHQwZLDd
gSEsG7wxaIi7hfJHxDyrV38R/CZGgn2xJHIHZ44oC8m0b8XobMzU4QOiPeQLS71u8aI69Hb+8IOV
EFXECZLq28DLRvDMczwQltlJrela9zDXZJ73qPQw7gY5Ozc1L10oFcvItFeq68lZRr2/QY5flGEh
VRn4p9XZTtMeooT2Npw4/Qnn9/lRqUWoOxxbQTGHbPL2sV7dKfOtEmfhM8FT0bIBShOrkrvFIf5B
AwM3mccEnHj9Dn4cwSrHp3JddSp7/VbpPsrXUcb5Mq1mi58P8p10NnWSrGkU93WGWIUuJ2DIbTrZ
kWzE493baAxylGSnMg73kRgQ06ewuzke3fLFNAccGx0uNyofYxbmZL2MRaaXKSlAhH8Kh2EoaOeH
Z3iIQChHwu5GwjAnm331SJRDUpf263EgjN9ptVZ7V8K2vCP+Wbfk6CZtAmsYn8AP2heZxTmRSpXc
rp46+WUXpA2j/XZJ7PpoTDznfb1APsI8pJkPoBJaOmcztPEpC/BFexaZgoaUN+tahSmaqSBLxHAd
DPBY76OLd+I6YNNp/XjTtFgKDaUKEXJxmEtDyXEy4Q3Sol8cHGgpT5ZLeIlYs8VwhEc3csigwZuO
E2D7NAxXDbtACOuiGrpKf462saxjmJJ3/KAm/wBtWZxGY9Nlg5tkbGpFscbltgZBLfViqF+SzgUL
vF+jTSgHWAJPxqbKweBQJR2yyzESymZwLK+AUtEd7O7LTFRYjL57a9FM4RkhYcVpGJ5NuE57V1fN
JrJIy4BQ6thXYPkSnCWZ44sVJB03yeGp8Zxo7aVKG13EMeYybQnBnydfZEftyWmCh2CkYw5R0yPS
o/1sdCHhhujLFoAtmr2ltcoT7uq84VJvq2YJjw7rnG3sTvM3ihFvWjs6KFxLj3KaIUjt6hbW9vNN
W44SU6dOZlLNBIcy2SN4pt+aIdypcsgT24fFWgtQ98rqoCtt8orrMtVTjffsTH6xRt6PYURMLGjH
Ki07PGCU/2vWBG27r1so0IK+EZnHVZyKpt0uQcNTVk0nTKnWdDQCpHsynAKGM6psQn+PVeWg7YWA
rCnrJzK58GC7DGf5+lDaRuZBq4+9cO4pDu9F0ufaFyTTc7RDfDhIE7S8kSH7ZoJVZess71gfPJcB
tvdEgFXLAzXdwj1S5nj8002d1POmNcTP3cHLmRU2m5PuaW5mv+irmeVVA8Q96WqJFrlzMpdrDt0O
6Qq4jkmMHrnMqgpFnDDhkApA6Gm7NG8G5kB5A9vzDB5Ifl5q+spQw3jV8h3m0M9Squ+DGa7JEF9V
pbmWCd10oP2nGhG8Uec4jxX3rgVFPt0cd0vhj/HBuubRG9hdObj+hq7etTctJRJ0Rvvez4j09MNK
wqJSuDX+mHiRVTo3LcJ9prHeBwOpNoZEa+YgMWhv4ZuH+ius+ZkGjc7i2cWyiJ21MNoPUafWbqFh
6L/t9VjddSBF5QJs9WPNEc7K2mW6c2XPHrsEB+0QBNMdxMz+Zkqm7iwR5r5FQk19shMpaQE1wWKz
1hFhXHRzrZZbV474KOFVU9k8iTq1CyX95oVVoOEnitzU1Bki3eds7Tw3baTAFq3c8TyG/pb7rgt/
tIYVcDjRV41VzqN2owV4qTvmeJCv3A3HtKUDiNDzWu4nOyWpKecVe7NaUHZQhpJ40kUvKQq/0CBU
K8SijZaqzJAnUMKWJZbpiojKXZLwo2X9MzIum6xKPPskhsQUc7uofXIR+Ro3Go6NEARUkBIeoT1M
XIy4CfzhqgltkId6HTbU+MsNvAqCgjnevKml3vFVLhvu6X3F+A4y3gXM5A5zKllV26Wjbtr5Qu+c
GWKUMBEvXrSuV8Zw7GsS5LQeOjV3jZM93NSSgysafh4bPBY8VW8/shLyHETkfQPdHNV2jUAEQsrr
sjFXnQzmHNam+O6mwUdAYHkbrLbbJjxoM6YU/sDoNLkMPHSIJjKUyX42OTCKq6X18w6v6601o9hC
Wnq/Jr6BTSkdILIOhr3XAoOX2i3oYiJ4f1YsHXpZ45xrrlC+bgI9Q0QUJkvKZrkLLUJXmd437rSm
cHn6MerpVWLSng2wM9nWMHTO45K/6ao8V6rey1buh3bY+E7XnAJdX68omCE3awOUmthB3D5OUppM
cYqBAy/giYndc55QLqEBQvUGVXpzh7irA/boHO3Daz3Kp3aac9aO643BbDmT6BgzTEq+UyGDTdOH
b56tmmKhwWtXYglhDoYizGKDDo3ag+C2cQxW6kTUqWbzA2dlUhALh1WA3d58kTI/hZqwjBPQNlPZ
tY8y9O69WNwiZze5dhFbd6JTg+Zh3AmC/mox7uvsNkXct9MmiRR/jBg2aOF4dR7yRKVatztt2yPS
e52DO2FjKJ3ewqq5HU5xjRYTLqe3OGKPms8LqPz6BBcchOo2S9otcCdOhhbK5JEd2mrN4ar4Ays6
m2h7Jgsc8NEnuzV79JYZjZvdkQD1+lJ6L2he4GkxNwYxmWW1QTZumVMZj1ldg0QYlDWImTNwHEx/
khSfU521U4mV33Enr7wpyqrZr1M3KikkytpkIdX0m6XcU6mJWHBoKnB+keIFU4RBnVUDzTQt+wo+
rQ3OAkJPgnpbxPtV+SB9Jx1c/JKmaR7HOR7gKzfCCABZLGgtZJJHEHZnK85trxaPmGwfSTjKdPGW
a1tO7xVZcY73kZc2dTtl0WzKE5PLNUPlmpHZu13b2C9AyYQAA1qcIbAvA29NXkPgm0WeeWOJpNfI
uoUfOJtelk7/aAThkDH0Tsa120KuRm7byb/l7bAtWQke35zcwxIdrtph/AbrkzqD1qTNKrTzmTFz
jXeqUbZU47N11E+kT/wVlajvEYLc7dXALI5GojZO0jqpGQnEIq0qJirRCyXi0ERGH2KHSkguvbVw
iTJHLT1g323wDr+5EuF65JtE2DruTkHF1r13pN56dXiWTTxnaMBW9PblzizlgbP+Wlp+PXIUQqM/
pDWdf8QluxvgwFusqvqrQ62eLlO3H9bpO1nhYrCqRGCLQxq5N/BbB74ASJ25Gid6Aifw3SIFGype
52VW8R774KGqwmADa+WzLZuksCGjmUH+9gBnPK6Gnzxmd90kUQmu/nBH12C7xMmrX1YIbx8sLI/6
4AmNz43fNmebTPyIBMHvVWU5ooe9Zzg2i2ysVJ9F/fq9d6Cg8Vm8Y/UibmFlYDcGvmGZG8MWWFSn
Gb3EbR0N/tmyGu7VXZiFYj76S2xzrONccHOsE96mmKJtVlttgde0F6clPJfO/8slfQHbLmdbcqjz
swjikmNr3b9qOn7na+cUOLMeVl7e9P7yDKVMZlx3yIPS0ejRrZu5ptrWpN1TWx/12h2hHx0z4kTu
DRfJvnOAPDSkqlLgOqjJ5gShSVMIiG+Y62JSzMeZWB/qWYMX4pG8FbCaGWl0V7Iepz+J31gz35c9
3WJrvGaeY3MnsO+wJdcpWFv+bgz1y4D7iWZhofMcCr+Z3nAMX3U6qYqkRW048+TK9+K8DZy7iHsm
b/vuFtakOmtVsPFH5OtM7Ae9JP4YLEhUlgiMCee9N7H3yFH1Dnx4OLOW/W7lkBthzgDusQO/WbHq
t1JVHEoTBUxhLuC/8FhW4q4ayEWh/Ig650xV9NPUMsiw7/TF4EQ0NW7nnLoZ/uYB7LE1E3RbS/gJ
xbgPpiaTTnHZFRVksud5XBOUW/W5cf1DyAHXNPNrouNnOM37GzYydozwW1Li1FDrI53RQA6eLXF8
pQQaXsyRdE7pNKZc2DVtFg3jENI81GVwOzHvljA5pjJgJG09LF8gPMUAT1igNOwOJn+Z6MJqX9ax
3sYjdp9AoO3jGu0u3TlGYtjK2z3y178lTn90hmBHtXNqBrIPGcsbEaP0LcMtQDYENYkYR0OfE8SE
7eI1+r5M/DlZxi2MDfBJlvsFVvopXNInQFQrEkXQXA46uY+jusxtx3g+DKg33HlX9YRkdeIcOUqB
rPcBMMFKbKuH8GSjMMdsZsndsn7tey+CHrHed4MYUszu3b2W3bYx85zhiKnPceu8BZEpU8eMD5xQ
lVpETTInOgJhTiflAwrvgXiNftHOJ3wCBZyhiiH6yUp5S7TME21fW18dnVhnAHCvRiLuJogDEz1t
JVmfq4QXs08L260r2N3LfWec3G+xqwEA/BESVmZ0rkDLNHkiAneLhvoWwVJbbulW9XUxJCyThBdO
Q+AQsxYzhiUVAgtVRGH+j63Vrw7t8pZccDV0R6iNPPvQx/b5ontFtlx4r0OzHd04ayt4KK5PZlzO
IGFfQZoGZWCCZadEQah9h5jlAvrB8obX67euXp6WmNyHEmyVcAyPcDZ0tnPf3S1YRZmpnF3vqo0O
OM+mKLyOKnrrlOI8Io8XtjHlrtfBj7ijP0MdPsMHGjhIgMWiQl0kQbQDLA0cblSqWLQrdroS+0Fw
uG4Pw4bI6H3xBD7p8SBm7FCBu+tWCr3l9C1uu109B0fMKM4VIJ1yEFdV0oEpEW1HZDzCcSY6qFKx
1POcXcmQ4IzsxRvPBF0BUegMwux8nSzsqL1uX7Pw5KsebEu2LGkVDT9CNmcimQ4dj5GXYkG0ZWO6
SrXpOmfnaOOnXdnfdd3wKP3p5lLUYHmoA/IUZIE2GfEBQmylXgFIKMBs4bdQ80KSK+LMO4GC2fZt
gcOap5Wj9pGP2b5d9oiyOuKVn8uB3vq6zqvEKezKrqXBERCX8W0pzdYhMuMxB5yWJG2KJgDjui58
dEAQy8BNwDtCzTcN0xXYzxu4LW5rdP3YcBuetaQOcmz81w139qLzRFbP/SuF0gWbd0pInSWj3SL/
PKUNup0V079m+ks27o9o4Sc/EI+OO92Fq0WqkF3wf8lqXy/jvR+azXixSgnEs9OonC9OsfgWNToC
ulPfQ0cNHdhO6CkbJC+maCqWKMgZQBwMTtmNrzSKHVntGhFdTWx+WZP5IU4WdMTiCA+PQ2jdw6CR
drrE7y66uBTmMEE6Diw1y3SlI0qzTlAEerkFPL+wbfIfDgne7aTvJwOOi6qDp3hqwmytkjfmKCed
IUY4VGRp875EFTNDPLKszUm2bpOSITn4MBothB/slSUbSZvNsoZPi2yynuH9S+9KROo7D9m+0tWh
xCYjFGDDkF6BmlrE3d+RY/bFlf6BWJYxaG4qZ333xJij0z95qCiGhuRz5V9zgv5hhh48WOeD1t37
0gMvEm11TgBZVD6UsPxnj5JRu+W48dmwZ2K+W8g9gg6fMLdBWR3nUal3OD7SSS43o2fCzCnLF6nc
1O/nI0eSajgGCEn0zQNiIW4jp4XElQ8H5XVF08Ceab7gk4zLOJsHSbMBWHMm2YTZyGzGHE7xe8Bf
P2vWFMOAeFSRxHc24pl0xnlD2XoDM+xHWGXA12mVO26dv7y6s2jDurvEZafYbUmuFf8WNugAxdJu
4GuZRysQ+GCKzvGyvixReJM0AEkAUGwE1kAmF3QXdga+CJsAgBFdcKDetG/QOIem25JOg9vJ0KbA
Id+lgCagAL+6qCL7WeUoDe/WpQbVZEknDD+QbnEuV/IiufeT9/DtTPSGW517vN9WUYt4ygE8AeMG
24b5hzH2itgmmLKMG1ioXbdRNADUoSeKYUbR8jHX9fRawgWn1+FVLVG/mlntLWF5jeHkaMfHnoj9
WpoBHyg86SMDdxmt7c4a9XPoA0Dayt8NBnY3tcsLS8Yr12B6paqTr++mUQMFXMkeujB4FIS3jqh+
zEtUqGTcgIF+HWJWJIZcM3kUOi78y41GwQZayuMogl2v4tyjzj2MeQ6OtDtv4mdr5xIpzgPsLoI7
Qt28DOAMs8TOHuUwIsXnRGfBKPChCrfZjH690euj9if8MzvGXPrFLNr3qokfIlCv8y4QF7JQvWxI
zPoMbUGXYRy3rzGQgQMsFqskZa461G/RitwML4T7bA30kLAFboXoUdq6KaoOyVdw8PdTxZq3WMZX
a2Jfg5XeBhp7TNt4tzNLEGAn3wytMUFrDhh94xvE5+XHWO3qycW4cVHTjTLnCd/xIvm3uSLfazOa
DYrMMm3BaIJiHh4T87hlkhQlesUE7cCCZ++s94434ovpc8chIFUb9u7OJeB6hdAgBZtMwDhx+A0f
fiHKJ8ndbUviXRVgNcXopqp5C0QyUzQp2rX1Ugaxc1WhkRX1TyTV7Iwk+ejHOXeiGeMJ+CO32u1y
PmPe5XdzeTWuIEYqC3zWdF60Cxs0bF6AKcrkMXs9lWQEjKRRh3W0Pyte6Q3IMstRLbA2iKNx3Ki+
q2/BeOKpV06vE49kDoNpnnkKAGHrut0LhlclrMm1l7cDqXM3rM3ZJQPch1ygT6z3n4eSd5kneOEG
4r11+gMKvR0254LOP62cYTwXbadufRtqL6NAM7jYasr3Q5KDGAuyOAPyCk2Exv7tUYlSA/rnmhyW
HnmcKjl4QPKAmZ9LDXvenptstGQ3SbqXyGdqGhRAXTuikh7GbdjCFMXTmFdOqZ3QJXv9Npz6IqQL
Fqx702EKxfC9MyHPpkdX7lPMk2Yk55gb9+/2czprGMiNAdzLmi5vHHnswFWg3jxCid7uMRdMaxiK
c6NeZuZsp4tyH6lGK6RpgiDYvK0eXNjRpkiXPQlrnv16PdPLyBm9CTPPhIKTN6gUqtCDjDhmCyqL
0XA5r9OM6Ik5gImBd8bDOlWC7GQQZ2iksDu3O6emBzp5TyWJXqOkP3e1KoB9bJ2OAiOGezi7ApTT
vFY91VmUIMRisGPRkGRTT2QHLSdempdj/rpBdwtLLHFQpDpZDGJI0Ny2HNjGsAE/BXOLlr3DumZP
BWaE2pwDF7snx69z2KPiJKuA+dARpFzICUK7bVqASECAEvAIaie66dpv/fzQo7GouzqjAAvH9qYB
OoTZEAJP7XMTTZnp3saKPnAV7UxPrz2rv3ls2OhxfeN62vgT6BZTVaysDNJaih+WVfdsmoAsvbEJ
m5yo7ujcb61qd76GQQcghrrzGlR2WMkj/57Ic+dWW4PjZbTmNer1Ge5ZObjcKEypyLoB8TtdRLZ0
ds8wZEzXGF1FQg8YluxNY7ZT/A33nffNcjf5GCuVwHzMi6FLoS+rmSSHgZorUKiOPQ8eHaLuPYj4
V0wR9ewf69A7NehT5kltQ5iD+SVqRmDegDN1sxxhin4SvM9rf/YPnubXLq8KG8e5K4EyC/4QDC6I
D/VBJjg4nem6DJZjA3TCaMTntgMF2RaYt7Me2Rr/bHmUXtgjiVPtnARJ69Z9GEvvyLx3d233ZI2O
BgW2BBrYLOAjKGoBn0jshXT6ga/hLQHvpSsxBibiul32JrrBaPO+hL0ZU+O5hnOz7JabxR+Oa31I
gKDEa5kul0kjI9sKw4IlARw3S3/fc2c70PHGH/xvcNmFBzUQ03imPztdvcqWhUD8ow6wQLcXl0dk
xM82lg/YoXLbmk0PXtWCMxOmoVkLTHys3JeEmpNh7dGry3vk1oMWhZlJNLfPUd8+EWQ6Zqauzi2r
sD8490kV4tubD/3/MHYey5ErWZp+lbJaD2qgxVhXLQJACEZQk8lkbtxIJhOAQzsc8unni7Ka6a62
WczqZl4mVQQAP+eXcL/dyFGGBHd/JVhybxl22GFozMzOxbIl3ubfFX7LEtIeLDiTsmzPrRAnryuT
cBhB7SCUcl7Nprjw9jxwCV2qZf1T+RWTI+XGQ2/+aEiNCCz1Z7EVONSq0tlvf0V2Bw44P0+8MiVt
rTrr6VIIthfhcYDldrfufPHWX3E9b3ixMgHfN6ZlPxwLW6jYHe3DzHi86wA7+NR4xo08Dsaj0y8P
8MCpdK3HIPpFm3nqQJ1X4/rDWrD1TEGeNsBgWwj2C+CbU25p8spGrP/TDN/dWVhzhvxHt7Uny572
ufMkxvKDYIY46B5n00mIe7wpFwqqS8HJvyWGUGm3ErK0trTBN4kv5r3f5WfHQR8b3ozSYo/pxR33
4Rku5Rg4zWspnZs1oIC84HSJxj0KlFhs3b3hbzsHYlh5r72Y71VgdDEAYkiPkEnr4qG3jN8Njwbw
EZo9iu/FdR8WOV/M/m2aOFrZP9qxeDCHCtscRIHc7gxzO25TfTet3Xu0Oieogl2PLEUMVUy5G3J+
AMmKiI+MKViCCE8D+HNZfU1Ek4KP45iATBid4Yt574aLqyNRtDwHhfvmWNNB2fqmVMajaW8n+jZ/
+HrZOeXGxnzvGk26KMDRPngM1HLMm3lXFadRPHg8LTOeKShJ1PZnq+p42ra9Qn3bNf4hx8tuVud2
+cGJccNp8UfMWWp3xi40X4swOhZTfVHrlLZq2IMMv27jcKirhUk/16nyth+GNx9yUmeko0/+WO7J
MiCaj+MCYjtkDLGml9nwbjFuJOUUPrrgICR57Wr14fdrArYYE0h0u7beyRvELhNTurjlRwWD4g4E
wBAE7epoV21uYmubRBqDQKIy9TprnxNxZlYysf65uS209pnRqzbM79wwDlXNpOx33JtYds8E7e3z
DAy9nx+mobho2rbo4mCpNtjAHTflwZeoAufuMilgTePSutGbbqPbMW9/ArX8Xtrs4tJlCk59ksZV
rii5ACDl0827KUsIR2WmefRgzO5Pp5DnqpoP1yXH7IpDYKt4rVWMTWgP6ZG0lgFc/I1oOA4j7vbB
+TON4qzAPg3jlTghdAXd/ODW642LToJgs6fG9oqdJeXdHEwX7XePSrpprsuLbJFQt87vKydCK8HD
7Fpvi9UcqTI52K2DFW2EtScmtexTfECnChVQWTepDOxk87Ibq6hvBvEhlvKOQw6+r0C30zA9eo/Y
qfbX4Hh+7TfHLZ5AL9/JO1foh0DUFsHzqHHTChygX+p9kA2xmF/XmsPJcyaeZ0gxZvm5QGS3a3e2
qdAdmAwGMWGSRnKQ0hEYU6yFmIoUWd7ftRtJVfoVQonW8DKFdH645URJu8kmAYFejfeeSZdorqnf
4t71X+ycImoYY4QLXhoBFZg0qPeoNTqV2LkPbtre5mCEnroLxKXOP/shQ+iFg5L/OgEqTB5Jjmg/
bGoI0pnG982SN8428zCLABQcODA539eD87M1iOysUDVQqUyP2nppZRgH/rk2bHbRh9Fm3TB/V2tw
N1RuSujGH6J/70hM2RcUJHflxhGvL7P76UqU++WSyq3crULsnPzP2K2pYWn40D/scbuwV1+FzPer
CC7+UsbGoJN66AHB8tuKgTyMbinLjHMaaROz8nbUD11GJtwGCePO5mmny+FGsGKFARYweRJmTshU
uSt67inPPq/DT60IMlJVsavs8QVqz+VgWO6myvn0FSfyNrZ3jMLvTVmnU8aBEDII7EKXKdbvx4/K
Uw+uQf5Lh0sp5L62xKffoGLz8p6pyG/jkSCQyKt2gFqxY+Y1Cakyna3xcdHla03hwqiuiHW5dw0k
L1aR3axD/tbzrfEp3691d8l4QWcEfOYor6KWiozTbqeCMFHDUyY+u+K988zYvZJ4Xgjv76J24rEy
UuLNj78evDq/vqjr21JYv3LQ9x2ZG99eb0Z8lQl+xrePecYwpbuPxlzfQtt+6L3+vbDCX974A+zB
TO1VHIQ097WXvwG8/crD+6Up/+h1fW3qw7Bu+1K9RE7x7mbL3mYZ6opnovHezbm5RBaqv9b60EX0
G3/orrPO5JPEqhLf9CYdG7/49AJlH0yd8ZzKEKVEWQR4M5UcavW3aMtLJhjEGmO9E0NePIXLKn6p
6yVZ1vq1KJzwaGXXJlNiJ4CI7SINqeF+1J1RJwU0ftI0zIhqs820k0N49rqQxK9Ol4krEWvokqnQ
LHIn7pdIxYJo8GOz5OyAru7YodnvV9OuEtMp+10Z6I1Vos/Oq+n1u6jRfbxYTo9mmtLNLA8/5sX/
2FYSWmHefgU2b15tXVFtu32q+7bci2D9mD1LIgaDDDQWnJjNEri7Ys1ex57ss8YYmRjs/nZb/PHQ
u6Cgg9Q10qflnI/GePKw/cWgDO3eCDi5UQ5f+2nlw2xBfZNLhNSygaPAvcCVQJRcIPgyNWRWsHj3
0xo+hVMRgKTWDkNYnyIOtbCKWQUCxcY+hPl28TsMVpYkIWJsp8M0+B8lpx2zJk1yQUbLOdpi2JsM
eLD5RNOcjCXje+HSIdB1xxrOiVYz68Euo8fJA7/2/GNJWFZMnmlONSrMejg+h8147Ey+BWF6XWHv
/VAlNP6dZj/7CMFKAiAROYgHw4A9XVX/5I/OJVLjlbsyXqqiOG99kECBMz0G+lNyAyw27s7KBtmZ
d4Hb3PGliUzjNc2EU+xQTKoT+t9PjANmrLZ8Sbea9Xa2JjfOwxrCb1GxJ0yCvsITb89vx279A6rz
U+NXj7PsDlOwPgKVNalCpp44Hm5thB4ArGW39+zqEjDdXpnNl3nF9FAubwXpMkeJBpGGngqlXDie
agxzkLGdFxOm8UkHpv9Q1y3Ql1DkOE4IVrUsk43HURGWJxplz6GJsGTIh9/UFuHqY42mP7B6sXT5
XWzLrayGfebpp9E2n82w/e1u6/UAAhqjD3MkYaT78h1jIZ0vPzVmm3TK/SVCn3HDM25ckjJ3Y9Fj
l53qb6vwLaSCc7AbWmaCtoHYbUquXBF+CLeWrK/byc5XNASVXk4E89x3fn4r2+73hmsfkHP85HX9
otbGjLcqOPA/H5DK/briW+11IGnkFYJScd4PBXgI+bprQJ7FCN0xq1DsMApM8ZzPhB3K+ZelN3Kp
0Tlu20fpbjZo0rjv8bwlkRB3bVve2gWPOfaXYjfVRbUfx61EWJntB9FrdAgR25XFxm3LYU3Ic+hj
l1trJ3X7oYX9vHFzN9zYvItbgQCemzEnQ/Y0OuDBs8oK6ED0b40rxt3im99gB0u6Dg16StH+iLrh
2iIPfyRkS9qrrlJNbtOupFXUWiNqYKLpu2hQ2vRzgEhbF/dW0FfJVKOxoPP1ONTLN/v/fFSDbdC8
Nj2WoX+E7GYxKk8GAsU47+ZkuMKcbmWAzyMNqXvjBu7ro3LDtOMPOzmjXpkXBk8XrwBCn1tyEc0d
JYdoRSaToftK68+2dfG63Em2Zpp5KNgojNmbA8kD1ymNPQTPPp9MTufKY0vO9EGs3Uu7VB9MZsAi
nXWo6AchoYTRcsrunJ7djQqR3YxKOu7gezsiZfa+EK/b6t/rxv9qyH5VQ5tUVfMwqe5Xr5E/tgZM
JC1ISSHZbmz7uUNVlkRcask8eBR05MLYuUt77mtx50bjRS32WSrr6LhjALr8TqO0ua9W/5lW6tcp
vObVU6zcrONXOeb366hPjQxupZQXr+7hfeR8dHPrQRUgIbZdHcg+vteW+2uos7dtnn7gZ37LzWWI
A9M5Q5buTW0AM0e/7XVyTvk8LMlqg/QW0hqPWzgBGm0HJze/YbV20tsOUeOdlF9xy9DctLZZnxAn
jVRxyB6Chmg93EWxcMfT0K0o3W31zv7lJIYXDKBc/UdXwj+ZkuckxBgemPpJyutgeDWJ4v9GN664
OKSn7psyRIkOCUm6q5mUAScOsavwLPIOmTLzHAaD2NbFwKrukurezD9zlNQ7Z1XvdhbmCdVdT9kC
NhcEOuMBPgX7TPV1vLZOnyryPLlOXZgj/dzb4Y1eqIu/trmk5cQF2IoVlnJDdaab92zNHuZqvBGt
+prguJaycJMBIS8YFdHwom/EPu/QPpt0lJBycsZDdW+F3Z/NBJ9fA8zIk8EQZdllfura+Xbg49MA
9TE4J9H569EfuDd7gWinwDWkRZMhk5bgSBJo3Wj0ea2iLim84X729Y2TLaeNOx49zoHGtas3YDrX
jl+ni9X2CRo5en5hxj0jfJKt/dtyhjwhm5jTWxqMoQIaDjAUsZLPGd1OPGfXUvNwarwyBnstSLsP
nnKiA3b9lh1lxDU5wPoIRD/IptK1WKY0H6L3wfDeAquCUxC3ASdsUJiPUV3cUD7IOmVUMLotqlyg
9ica1c7zgBCBqFmeYQzplW4fwQwBc3pwoAUmfnaLXz0SjI1d28iyT0xQRbzYPLFAuNFi2iemcMjY
ZSyedUg0DilfP63GXtDr+OnIr15fdbrrSO6ypM3vuhhKfzWoApjkHgeqA4w56OMQ5Zgp7VZdMnNi
+e4Q50yBL7FWieBhdMbgqER3jfB+tG3X2luN/xrJ0DxhJVqTTfuko9otC11hcT82vZno2pUIwFnr
FYqIBxPtRYzSttxLC/i32hDbtf2KyR81SL/QMzAr4zgPfsbjU7zaUJ6d9H91C0B/6OQ/sDjQ/VqR
61+VPxBPPZmqOuVoxUaLZchBF5CvyO/CRx0YL1toP0yB+yNCYOjB8Q+zhJaebQYNO7jV2/Yy6eC8
1tRd+vKqT79WtjulTGyDx3enLPjW3Pylu/k0Ill0+uBnP6/vQWSb4I3Duq/Lgg2CFOxjQWETQpOM
+axeYTssZ0rD2Z5jFXWXybFf/CygQ0G179AIdxOILw6QWaTTZD6XOXNf53uvWzs84yw5uc1wMgLo
wWE7XrdJ2RYvRm7cTU32muf+rYgMFnZ9xo91sdV9hMIsthXa/a49kx+Fsq0yeAzXRTy4xd4cgI3V
cus3DX229fKBUSqS6pW2iSPc7A2eoaem5f6KuvPkGxdpq1czYFoaQTfMkqHV9lsBWCUeNm/9qdEn
xcptINBUsMAq6IR3iL3cjbkqszMSxT7B/f+qK6b1UpxzWL7Bay8hykpW2ozR38kfPfqXTMd7a3Lr
Cw3GUTv5eWr7OwhgIM92iqdQf7ZAq4lhG/dLVKFklW8oMuKqofmrTKt8ec0t+bPtNUivfVxI8gdc
kDekgV7awfz05ODvhZm9jK1/QR2Q8mZDzDAbSjQmagJfAasVkbe3gyFpN7RgSxWcjeFdT2j/sqk6
U1SVU6XixGYx+zttmxZTXf2DcPU3x/BvKkQu+ILe3NVO6KG5nxkZwFJD7hYI+boeQx6phQRWcCHO
Bsc/1JplDCdj7jRsfPJNXGUGbnszldELicoHFeXpYHlPjVmh4PV+yQ3dHeL0k2TrDgzvGBnLi4uu
bvbqxOrQ7aKJGaxtS+nzwlcQoNN1z/OaHbGz3BtbBurQ/BS1d3Rdj3Hnq+0hscitRiy+FW+Tdj/A
PoJdvehPTuXn2uTxHaFi9b2nIQjTNggeSAz8PaDAhlg0vpkJ05Hs5toKn5QNNFTnUIoDDHGqNbnM
84JsKMMUVLZytxa/zKqqXtilXnvWEI5COHBXxnlgPFRVeCfLCa2j+Yyl7wkANemvDiqLfrm9ZIff
9bjRfmrIbzI7YRYsgWyBJyH8MkHTkssqMuzDVPVMqA4h4BuDyjbMv3TvH1xjY5Iytp+BxcnTRfnj
NYY2WxhhLG/N8QWwCawQMatUb9mCrMqsGcmnPw6nZOwvEOt9Xx/zTtwuQ/XcRu1ZReYGL6XZTikf
AsQfZaLLEbimJgA2sIOjR99X6NCOFUUmpLZZ3xiLO+3gBG7msoBI62wjzabmvAQGrM6qf2ateguU
4xyoGj4YFWeDj5sVA9qpZzzt2jHpfScu6FDYoT7MMdiNZTq5249ZmAFM+pIf63K1uRls+8zK9uKZ
LcQuXk4MQ0UcbajG2+kXJuyHmYxwY+LTm8IZjxJH5GGS4qXwgxvRMe9G+W03kuPljtORh9nrUAHp
B+vNAJ3cO3Z6BdDtPAPsQlM4G/PZRQrF+pm0nQu1wC8W5UlYrBCyEWiT10Pjt816J2WYGp46N4qV
1St3rjJSPCQ2UEhxMoi0RSSE+aaMwulgOAShmat6WLsVPpdhMlrWI4rqgx9xUER1+zQai4G4V56b
fEU6yOvY5WbEZT9XO6ufR4Ss+StDVWxpJ52s9d1iJkMlyG3vRLhMpt5YT8jk8L7BlVMUgKvDm1Hq
1TCxnayfrNWZuW3tR8owj0buf61WcZoUXBCZ5TFs7MyswO+Wz351CEOFA2/k9mdl7hbrQK0jYgDo
1mTkpqRKPOnK8qZbgjtYsxSPXIIflsx66+fSNykBBmXqSo4/s2Ow3vp12EUIJhKRLy0M/9zFeSmq
NOoi1kHfYEaQ4saD6hwRjibaCveFgNBzfYJ58+ea1iKOrYFZ0QmBje3F/fQXDhBXg21aE1fUxmVj
uwqfa9E+EWyMJphUeeBhJ5xT7XCrjBhnFr3zVe/Ha+nedRS9HQwRPmGI5CiqUDyYI8of2W2/sx73
UyHUizLKMEaUCjaX5WwhU/EoPO8O/fdB5gWnGxIkQJ3h4JYctqNmXSgIaGr0xD5er6+tHX13yGLi
sbZu27w+OpnHj9OmJDvvco/HRqBogfMefZDCuC1Z1wN3hO3PX7AnfblT8Kw799mug9eImXZnMyo4
rjr6k3sfXOlBNpqnWVbvkWG9rIHzGZXeitdGnDdcTGzg/fs4Ywrwu+UhWKhgk3YP3DbNDwPmYLDp
fMU/ttSMWzzZ6V6WSRfkwJhC/vQXfqyrqghrX7K07Zcd8b1M683x6p+ZBiLfRJunmUC9Hrp7c/bH
nWuLT+bybWcHYji0lKfvqELjY+od/QAZRPm75Yo4HMIjJJl7iIQPNrFZcwKyxiTaz2+F4bzO/XpT
iRqk134K3JY322Q8Vqw768BjaPH9+8EFC+0R5URiA38HCh6Xb4Xyt9kkEhzL5BAw30h06nF7cmDa
2qDt3sr2ogJYtbsnFl+G4Cg4z7gkJPpRkU+3YeFc3Dk6WgvLgh08CNcAfPf5GmWeMgadJXIzvJ9J
wY7IkGkdjSY7RXN/n5E9AhwmMFJu4xc4ibxgKWrP0RD9Lsyyw9RZopdf7pBeHahysjBiGQTVlTk+
YFSAtSF+Ti7iOFwIW6wL9daNw6++WG/JWaYDSclmH9gdoJhZ/LazdtiXDlMULOdsmmeKwHVq+m0Y
uyRn2zVyZATjLETNxonSM+dq+USJMq/zXKQ1mXwkYBVJ1yhIAjefdsWkjHjISNvuxbLfEDNjBoFj
NpDb83zHjCMMOEw9smGt/ZdZOPoKv7B8YVOn/hZ8yGkuWTh8ZjZioShs+WoB7eRFzrExoQrvffPC
InY0LUQKRj+lXV3/ykZfMzEzDJRygXwzzIMr/ILQyJKOrrXgduhZugyryW7zOnpxSJKFT/PYYnFl
Yv4zzD0oQxHTNIaYpwyG2FBQbmafQ7NlyK0gVdYAb425xp6H/mAoXO6nUgVf81qVCbAdT/0AZHW1
F6yY3uyhzgrrcN+0tUytsvh0yOaJDUHOu9/K/tC0tFEt6/LZs/ftARBfQtO9+L7LOi9Khzw43o+e
YM8PKySNbTE3xLqu8wfIzIUBwpDXGPOl9sslKZDf8+Av5lhXYY++FkkXeM+xMzggCyGiL1vmIVTh
kL1ybSHgiIw1HoMm3RzOEKNHkhIoisWqEo5XThB3hnFPK/y3u/rOuRxZ7rx+4fjqkc25bjEe27pA
fqDAQWA4uz09AGXMAVc/cpTNiVV2j7201lgqj7pEWZBhAE75YyjdJw8P1l1gu81PGnrC2IgYoM25
y+6aaqU4q7PGfdDTEM+lqfCluC9QyaAgC+fKXHlGol31iNKm2wunXRLTn2p+QGagbuAKWTI58zjy
MnmDOg/lNvGb046OHgQgFf0Hw1bcklsZvPjCy74t+Lonklq5rpdhifZqc+yjaMY8cWYFNtvgROhb
fFVeYY/U85jevtGIp8aWnIQwH7tjVznTI92wrC5cRymo9zfH7ZB64YY5Zcg/uVTmUwsK/5Bpb90L
odujWFuUtFbt7Dflfrga7aTKQfhw43zR77aiLUMlMM5Q6bZfc8346Lq6MdeP9VauMeoHdNWUz1AT
uczZnyqojN/jMC1o6l0Vnn1PqoRRV723AHnHunWnJMyolYSmHJ0fAL+aKaNAdGJp0Z9xg1sP+VgN
dzooww93dQJe6a1HK2EY8oWwkPptyd36UuCbZs6oDTQ3RjakeY1aezc4+fWpw+l9IFBtObZc/7dc
EuxWPGoYegLKMB2Yj7rlTVkHy6AEUwVwVN16u+UuNwLiRmYzhZ5r9fMbr7HF7bghLa+cq+qkz67K
bl0eLVqj0sor5wPCDOQ1+RTaqeP43ne7ICgoWjTAk+nNpClOHXUpY5E0mfLPwQAWsJXl+j5bCobb
Z0xxI9z767ISJ6HkjLy8yVgNest6V6gugaIi/KSOOZxqpdArFD7e2JCJ0zTt8GGQQPEiD+2jUyEx
WBrr+trl6xN/M87msHWIOSnEqZHtkSaNAMx1uKtntv/jXHf+oVS8nFXlN1+jpb3PcKrnfUlB5UFv
2fTSgOHc+yGnMy+ZeOb8bm7hP3iAK4XBdRhYgWBB0pFY77v+ymXLhcbe3jauFrkov4SNGZ37PCOO
cxgKUgKyaj8VUXjKishMSZ1kz0J4mET9pC+lHPHwb5O+EXNd3uq+X/4IDaRTG7jYUb1U94HGByGG
Zjj7NWVOnV+EtMVYyz1vmnHjGK6ByqML7pwM7U6EOSF1itJibqlxPIP2ntdVaqx9m/VMfoJ3I/ti
e9XSYsQFH0nyXm73SJPh0xlgT3ZrUl8zhTwGGmc+E/wN1D7xeBGbaR2szG7R3bHTjo54Q2iHdJLg
lu7cytnYmw0RHKqF+vUm14xLhcHdrDqT89ILfzi8U8/jkntw3xavmiugzzC6xxjMx1tK58WhxE21
x+GU0w3eiRuLJzjGUznsTbFaqbQFSwo+8Nusi8YHFx92OgSzdbScigLQoi9OZFVVuMaWYs98vx7G
Mmt+NCKEDUAUum9U7pzcfpD3sxRc21cpZ4VRhNAehzveEWwLw9Km42YHB9IfBAUg8HTDvPzur7ze
XOruMmRZsMOH6Cc0pUfnqOJ+rQVpwtYAYk2fqLydoTfJTlwky6ij3YvqPfeA/Lg/Gh5AYqXXMSln
H3FC4Zl37CMbOmGP/lcZ1PgYqmLvolTBDi/be6Tlj2HhqufRkssJPhz2AaW9SMj9QjaLwThhSlJV
PFk9av4K/ibFMcfhNqKHHvfLFuAPDMoaun8eI7QxZoUpPoWr7R+8OmtwP46yum1CxJhcpVVi5UJ+
9KLpnySFlgf8mLMpE8jEuSZcgUdN91WBNexmsapT2znRaXV7LyXtaFpLAK62xgwl6gpQuzDFgzKK
7raYFmfkOprqw0T8uohHYVCqpPEeC6jdfP2x+JX3ZHCIyNSYlTfyY5rs7yMABQ59c7JB+uhcx2Ll
+urnEIoyShoRYDSW2WTSelUO9l3WCBz0PVMdkL4VTKk1jOEKPjsx0od0wPmsWmWhkTgpBoSM5+7T
1kZNeAxaaUS7sBv7ZzJdynecxdZ8Ek5T53su0ghpqR1UwQURQmn8mFCFuXeOQQLGIx2FNUbCjcL7
+8KrnLpCIsD7dEOqjGL8dDc5IilTs6dQaTDRpE0HG/U10kqWIXKJFCdaLpeJ5IPZW66WpDl4bb2x
9tJ8rWV2UzgVGEgQXvMkh86Z/X2Gl4CnDc6r19LKsw/R1WpMvbmMnkjGQnS2dh4qMa2vZkRksFsU
1w41kuxN7JH+TnKF9ztHdc+ksjJN1k24yrgYS/R5rDULJnyz39ad0lmj4HpXPRvfU53NPqKAwc3v
grEEii5pdGqfs+3adkWCchnehplVAq9mof2OW7pJWt2E6WaWvLYmgoMunWrVd0BCUzGeMncothh3
CGFSs42dMEV9TTxHuLS8oYwzlbNXsuBzSY8c7TMPlq6LN9Flv7M64I9OyNGQhCPP1EPZ99dPoiwT
jNReGnWhRmtsk7m6zkaGHPrwmfSO+cVhW31ZloaLWfqaCt22WzdnN+VuB7tf59Dnkv/wKPAWJFND
RvjRfkacQndVPViEgqEElKlL2BKL7DJeBVmZC5xkhLjWTm09m9nJEFFb3QTMC6iJFh8zwxRiwL3P
uUquqSCOWx0yPXskmzn2/GUGy1ak/4PEXx5xnYlnyxdJWGFGKD/74NllFMtxpg90c2c6TFz8ewax
AUJdF3Jvq3d5RUwSERcSfCFAlg7khPkxaurTtJWIbr24gAPzqJysBWwdHtl/Zun9z6/lf2Xf7UNL
SFbbDP/4D/7+xeuhiizX/+2v/7jvvptnrb6/9e1H9x/XT/2///Qf//5XPvNfXzn50B//9peUI02v
j+O3Wp++h7HS//ye/AzXf/n/+8G/fP/zq7ys3fff//rxm9M0KQatii/913996PT77391AqI2/ktk
4PU7/OvDdx81n3lbNB/DXw7f6qMY/h+f+P0x6L//larAv9F5FASUaloWtRLXyPf5+58f8qy/Ec5u
2iSo8i+c0KaGoKE3KufTLPdvNjZPMFnT90xsWXxsaCk64WO2/bfIZooyqeklSdYnNPr/vAz/9lb8
51vzl4bsg7Zo9PD3v3qh8+85ai6WGjq0CN3hRwwo0/pvbQjT0kRqbVxq4YIcVJA7Tef7yliD8DE0
8MKlob6W8nT1FpSJLozQTZsgNA7hcPUkIPc2iJXJ5i3h3iFsRU3ExVxmY0R7KUdchKkxaWxVQdM0
TKSQVi7xF9OwXDT3BNGHMLN6V0CkzUc7oJMHZBMxWp25tUavtxnjD9mN6Kr8DvTg0VuM8Y/v9xqb
tcYKv5wIw1XX4jx/AuY0B1wAW65Vd7eNfsFGbi1Wdt/qnhlg1MXdNgyrfrb7pTQ5p4vOOwAFjDau
jQlZf9wMuCZOrZgkW0C7hSZUxJVA2AiHMZIqD3QBdA0u/ahRRA1xM+LYRQ7ISZ6E3JxGMmTKrBPT
nFq8sQbmSWT7oWuW21GDIPa49pHA1vt5GmvJ6O+7GAcNGOCvK41WJaPdANeZwUYUGODME9iPLlLI
8Lk+5ZF2UT4xUH9sJWL6k+NMVns3lcaGfcIcTWdXkYISpEYrveImBJocX103CzF816GNSYaTwDg2
xuBPSW+G1otdIxXc56qr/KQuPOttW5y8hFCKNv6FqGkOFyuswzEMLBnsV0kkML0Fo+N3t11VRMOD
yy+KUZzUT3QP1hyR92OPkT5Kso69ZF1z5G5hR5PQo9W4ekx7jzJgRD9BzpDnwTcgGiQyJvFLb4ou
Qc75RkVIuPDAIrpruQY48AqB2dk1WOo0r8+MVLw4JlkkHZlV9jUzqa5m51NaGxIBpGg5/GPVjWlO
9tFHqyr4cjr5CBTwJcLaSz0EuiM7bZi6M/FdDIxLyP62M42RiJUOrdTyQroPaqmhEiaW+sIz0tb2
pvKkAtBGkpfkHB0QCYh5t1be9luNtf9b57V6xuYtvKTfTOWltVeGSGLnBaEegV+O90VJ9fK2uMaK
WLaSfroqZXhJiRpW712hDBJrxsxwD5vXTs65Mra2P1SZrsuboibl7yVfNyHSzIrG4okmhNpPI1W2
qHI9/b+5O7PkyI20y26lNgA1HHBMrzFHkMExmGTmCyyZzMQ8OgAHsJteQK/i31gfUKWuFGWtNFk/
9f9UspLIYEQADvfv3nuuqdYQRbrwAeOS97VOXMfGxxuYr0NeoQ1VDtrthcWkqM51GI7sjqQhX6hy
Mpo9qPcRct+kA4NUruzw5oI5EmwNOBZzFxiDxmHXGIG7lVZUGGtnHB40pPBkIxkY2WzROvGJ3RxU
Ku5ocEZ9UDAaxgW7cYEGX6V6Kvf8wPxMYWbD8cxwE+O2jj17ZAJjQz3s+AqdNd2ERv+YD0kBTUD1
lr9r7JZj0PtD3bFkn+7kNDkp/iZNF5/ZC7YZsx4RgJ3RHpr7spIjj1ptF8RkpybZhqZT7dupdtfm
stPcs9bUbI5rPUn2+81CdjCMCSTS3JbxTqtOjKdicjSWPt/oXSyuTV1egZybOOFqp2LoIbxQ7KPS
z+ZTm1aht9eDP8hTCQzS3TupF8z43C2nO/aqiac9ssSkj27Uc3ms4Bb3I5FmHRIkn8KSCvlRmQ2u
ETcd26PWuOGf3Ca1kELJSipCk8CmkMaWJhcDyhFGWIBi2WLSIyrDmV+o54xBMldvUBkJ/o/Wy8dz
NPkS15jjpMWp5+pi/29AcLuLhrQC0zRYLu8WdkRzKSIPBaQic3oTUBE0UzVtM9BAlC7Saywn9Rf4
Ip51a0IDZNDvQJhcl2VXATKxOJY/jm2QpHvVBEycenobqDsdCoNwm435ijp7n3pJG4tmgTkeVPRV
4kRTQkp1Dsf94JnznG67sQRrMLNPtC4CAkmwdfmTDaxGQJ8eLBQNMv4ympeJo62HvVXDdrtF8edr
8/1j4E4AExnhx5986DQ+zTqRnSUHwUOigNzk6/lt6qLcBQAEb2IXw/EydonQU7EXtqjuXbdoh+MQ
2vBOpobR/iGTU5RGqw5mZYBiNEb29QCcsz/xx8kB75cM2XVaQ6OuVJ0uW90QzP9aZQr2tR7cxQlg
dl7R3JY8oaqdKmd2iUOXVRHm6W4wt8Ew2PFdVDdhBXfDImV5LH1/cLeRbtjXygAA3jZSLQAGALrL
tDLj8LDz/d5x10Zh6At0Gx5XCcjycGMVIBWuR/p4RmYuBcEqvGF58o3cEK9ezMJwm3UvQ9z4dT22
yRnaeW+f6mROSfXHeWFue1b8ZhvAoZtORRbomZLUerZPaYoXgXISlssrDoJLkt0rZXrLkkd0QYRh
H2w7N6rfqtHA4uIabvS9JNcB0ieza4KngUfacTrnYCG01BQ84zo01TWdUCX/FhA2wSBk7Gf4KUV/
F+jctXjkmMzYld2LeWfbIUkO28iIXEdMCbeq9uRTVYQMMVIIhMDAwpzoge9WLo5sP3V6QoSyc9at
27F28PZa+olwIQzfA8Akykmw9tsJBLp5bScGt04ryvh5EAg2rEIpJwk/42ERMTB7lWPA6cXslpNA
VERhy2EjmUg6tbXlQD/yqnaTATH9+n54iHqT1VCyHFYYnG2+QrNFdcQFY7d665szl02Fsl5tZBWK
AZY5DLMzCKWq36dp5Jcnzsj9tJPYty8tJKxsBVIhAjGTiZk/xmq4+rJimV5rKgb6Uzclkf3DagLC
bRXct2CTSGYPxOkL5qOkq/EZ7XxgtMFG26hyO6bZs7VVXNIs1WgfCHNFAXfBJ/+0zFTTiryGodI1
6EDY0HSj1+na9J1YnwaifylRvCQbmJGV3cbMbMAWXe/1oDxYNYbogdErK4NFisFjde7IKE/oMjUz
CJf8UwN9Tuw61D0MSIWfaGL3Xve1HHkm7KbJ6LgXZCO0sXUsXWcsrO9kUti4fG3LZ7KZ4YcaZ8Sr
Vu5rzZ7rBkAVqAKjybhTSG9P/fL7W/UYMttkeMAelSOj1n5d3Q2z404bjwnquNjKWnnb5sWAqzql
l7g4exkS6KNi3QoJ8JVqri6yKNLgBaMx3ypvAcCEyE0oX61u0vau8bnf71NfZj18LDX51w4Tznzb
tmY/c7fLBnMBjxVynVnKNcvUuiwfaJSpy3vbn5L2KZ1sJzp2TK+wpnll0jZ7WObRW0dit4IwSov6
uuPZiWORPEoTHiP82N1Rlz1KHymkMj4gVKDpcy9m6SX1MoIUbPV7vE1mlgbbPpCgxnJVwW9l9w0Z
tERg8wnpsVkyVkllVj8AO03ZS1HWGKpUXG1IXWHcYkZal1/ZjTfNfpC9UxykyMZXjZXOQ3hhI3Zd
RaM54S03OOV72qgfpGpoc1llboVRN4ongzwYtpnmuXBs9FI3CRo61quhm88h1GV/XSeRE22oDe/y
HVZnpMxGYA3RumBrpvHsIxGwRx83XkTXFMEWmxsI9o3N0LbnLcNLKGagA02vFLaMIkmWFC0DnCix
Gf1QFBm1B3/Z+vPd41oDNUManFmajBYmiSWuer4sJOFSeNme83tRX2RSdfo8NyN3/FywPTqkpcOJ
Pu2Fqu7yycbU4+OpbLK++Wa4APnQiap0OBiNv3g8Pcv/nOWJstYjQ6xkR3ydBVQ3YCQPsdN1DU7C
GdPcDIYq3vzzc/Y5+dZWqvrR/flQ/efD+f+Xp3HOrf/jj4PuX07jd8nX/r/+18dzOD/y73O4NH+z
PdM1A3o3JPtsF0T+v8/h0v0NAycFI5btc+h3bHof/jiHW79RTm27HI6XImFI84Do/ziHC5NzuG86
/J9eIKFx/aNz+AeaOTMqjvsU6gWS+j7xfuD/uUcBY3DqpKOZrqoYZyUbbrt8/ekD+ffJ/+eT/sLE
/300s8wzXBeqD4d7k/oR1Fff/Nh6uFi4mphsygpM76Hfdwd7b+zTkzr84mWspSfjb17I+lBupuqW
owIyGWZiKymPdekXF+ibyCBBOOWnyBHMycgvyCc5KH/bd9q6DWWN5q9k418SL2suxhS6T50tlcC5
BvKYzqGyWVfdKLFcUjEQg0LHb023YtIdunBmyjX1mmMMZbTDZzlk42U0BOA+kuvJa4wK1K0RvguJ
LXs0riNRQKfJZB/OG8a042tXRhLXU1i4HD9l4za7ZF5cSsWUsFzWTPXfGGyUt63TtIt9duEMw/eO
H2prWfMMn7oYolucefe8XTzH9ajQPX1DBxD7eqKYSLNSxBAFUvsMsby+RXRNDQZ0tv+ih9R4dnxr
vKsQzq+LYEbUNRlAIqvPSfe1GuPqSxql+UkwNqAhEybrpWri4g272fiFDR5CJNONZucWIzK+YFd+
6UKe0vvJiKczaq+xBZBagXUoImYdoZm1u1Asi3A8eBa+i2rIHSAaDEuOTm6R5eu0JOxuyqG22Wh5
YA4Ag4kvQ5qiBDcEGNMb7hv9PKku+lomIsYkJBePPl706y4boVDpsD5RotodK/Yy36zMw18VhFpT
dBrY69nug2uZ6/zBoMbsgbym3vveRDy5UY/sIUNcTto/IcYw3fcy/uNqlgWRh04+d50GGVv2Ht87
yGx2VFnmty+2RsFoowLPSY7ggfOjHk5uASjYBEOHEjoJ9xQNfrrToIOCdVaq+L40Moy6PTI0ZKyO
S2c78MmdOMr75zmY25e8m/1Ho+4GYqRoiIqBiLPq3XQ4JX5bXNy8tD+TH+D3RXOFw5FZOio+asS1
sFRtrVpdQGmbdGt/Cb3cOnEixwIUu1mmqZltwMp3HvJG5ZbmoR2b6K3KJL+ho6MUBm45EEnCs96+
tGMC5oGme+up9FpOu7kPdrTw0/44aMLeWxRlOLYmqsY+ikm9TIhC6coFSLuQ66z0ayBiNiNxPDw4
yi5u2slWB/Ye+VOi5vKG6o50X9jCvJIoksxDzODaN1pmaMGiX+e97x380MeOULi+uk5repmQHCDr
85iuLWiXKq9eWjfznwmC6mPeKuPAEFqCD+ug8kwLINqepgb+D6bzxygNwQvPoeU9tc7UPAdJ0X82
iiCm14+wqwAAIKM7czKzK9t3ocYYUQLhBEfKTlcoFF5aQ1RMdH1u7L54qrNhvoFvne3LpE+uhyRL
ya/a7knUTbBVFfIlpjz9Iwub+S5GVb1L4+xLL+ULWsJqJEu5SuNyWs1H0cDMmM0zLNjmkHmEAMnr
Dxahvay7gsgZf2Y0RrFrP0JgmkbbuwHvZN5OXYDZPMHGflXoXBKQsuH6c+SN2W0rk6fSwWkQr1dG
0PKKwusR/52E4uS1A3Dqnr/VD9YETbLXIS7UXY31ambAapvtaVDGBME8EuYDYMbF7Ztm7WPps/c5
I51M1joQAGjW9M9H0Wogrh5tyOaaxrZvnexAOYo53TA4lDdaAflk3yk++148PGZQEMga40rD/2rm
/pMOHEcyjtPRt8EAjxjWZk7csO8/R75p3xZmORabyVAGukTB7xtsbRFPxM6N918J64G8G6lCADbe
tTBmzcGp75S7RsUv78GJYFXvBNxgUc4meTuW8Us1m5Z5b9o5GRAjMjDL8xl87xoG54T+aslSizp0
KxPdPub+0EFpFBGRLzjV5qfMMjomAwboFBeSe0c2b2YVGPpJXLURi/ZGDyh5q1Tl9ls22el1Y+d4
BBNV2ZcSzM2N1Jw2Y99NXjrHSp/4Ph0yiGIkW4kj9Ajer92aHEsmkJlOz8GnjMYL9Z3RFVN16+Cp
uSjWbhM0z8yJ6MM1guop7qPk7DeBeVEN+f5sSKM9oVrMx3nWCZajPtoxashuyl7gfZTD+N2bTCCc
sTX6b3Ot2FyiM+3KkEiTEJaxMCujI9/33GyodwWxq6Wza2kQv6v9EndkXxvBMW88Hk8OY5ezGGvx
bGF1AiMRwI9hpkHJBsNIx7wfmG7V+6zL030Gdfx5sCz33iNActXAl4+3pqeamSh86LEMZBQBjPiI
uYcaqiAO9RDk5xZwe7oty7l4yicktjUmo0XlNpJuz5nZ+FQ2k40OhV3iXniitbeTMJY6BJzmSvoh
n0gGBkokwFE0kudnsib5tzhDOucUbiY8wwpVnlFHWdEKF3DTqhlcG9cnF0kOLfqTskyXR0BsLr5N
PZAFirKmeC0NGR9NOeWfZFDbyH8CXlQt2ktX++Iu08Cnl31Jfs/kArSbDMtbW6n0omajew0hDCSA
xUew63WitslsdS92HCfXoiuXZVq7DDdToz8To+jrF7OyOTiOSX/FlYcj0beUswbXnKccyRaifdQo
63NiZcOLrxGEaf5rbYJmU8jRMJI+1S/1EKKbYxd5rE3yt6QrfaJUUwDift3HJTB7EWdRsy7DuP0W
4mXQONeqMVi7YMF3/YjrJAmXoGah425HR4vEMNyW0SGM7PG6wWicwGSs7WzJoS0k1tafnlCXnGQz
ZnjLNozisViJpQejlX32I1m6McTSkjE4YCHIDafNLS0Wjlr7dd294HoFXhDY7LEJ/o/5s2cWVHDE
LW0c+NuLvb80dIRLV0ev6/quy1XEKu+mLusypR6RrOuNYKBE1mvouks1eX27gz+bv4qlE2TK3aVH
ZmkKKWYn+MGHTvq8JSM6TPiKJzwwfBpLz4irfPDnCd0jRe7KH/MQgIqrS3I0c9+MGLhj/iVH3UkS
sbVUdg+GbvRB5Yw+u8X3whOXhjTwX6Ryv6dlrB91bzWvKp2dx6QQUKi7yEsL/DnhRDZz6VNxYyG3
hkXxw6oMNIqqi/JFLYet42DVvPexVDmPm2EpaRkLXJebuMYditebYcvQRNEnNl9knHyQ8Zw8BSus
M9X+vZctA023wQG9FsTPvueSohg+EQvlvjXOWVAquGXYD74nuVYYUkaSMzuL7ICzjpbqmfC9haYp
bESyWqhvXT1Pb5hsmztUGJuiAcaw+AnHpc0mD0MgO23fO1+LpqHEp4iX8puQ1Fp1zFOHChTn95qc
JuzYUk2eKtfNXM+f5dKpE2ZjcaiDIeQIHmj31kQpuB79NHrNwt4dMJQErD20onyrS909D3kqh7WV
++0PSnOMS+XkXP9OJWtisgbmUKb8ZPdyNV2ZPHd78gg8iPwWpPu6sWy4BG5VJ3dBFxTfDLwVaNyW
MV8gqfJrcIxSJ2QTG7mfOryHxMjD4CK0x8IxkZlYrGS9gvtFYvFT2NM7wm59kKxHSXU/sz2GH8MW
+DGScbAPswrGakx0FI+83Y1fw6qq3c0IPuscRRGjswqfU54BYeAAMiTPeRsB9JJdnC5dH4NDqhlJ
hhy/iYdx1TOQOledMLF4mOCAVgNuONT3yZTYHXUcgq4ezHgkyAFMb+XF9Xgzx17+PLhp95gzwiKx
vBhkyLvsZTw2X3Mo2Be4iOEJ0l7xhU0LSJXEQ09dxXWLUSZR8Y05RfJxdD25p2MKt/cwNi3AoplW
gG3C6HSrGNkxop5whyArGDPcvc5sPiEX8sttQeIjNoCbGFkH1n6ZYNKVxRjGnPL4Pu2Vv2du1z3H
saFeBuDHd34zGLvMbRpmvTyzmZamd2UjFPESL4nvmcszsgytAM44xImb0cKOTw4ic4KVMDKHQZys
jqGl1bGmEHjJTHT3kzS9fOuM1fjZbT0OxnG7UOpMdx62lp6J6mSiBpCZTyp/ExiQODr7WoASzPAW
pyMOdy4ezGh4o7EgwZPrvLM9x82ZCAEW0TwsyWIX43tapiA4gKQTfo0oQ9hrwm+sJFWbXBzDnoFz
MInDIDEk5nEggHLDgY5ky9QY5AnQGglQspL6t3UjpDw0Zvyj8Wbz3ktaBCOTWf+91drzsSNr86pr
Ub9l5Nm/j71Objkl5E+BaIdDYovs4DVJsxlHgmBRXahbw5h9PJC0igxhQydMqLxrK+wI0FZRvo/T
Oru1loEx5rH5tvVrpMMKFEsLf28dkEgln0wKY6xJnnIKsYZt47rO3mcoeJViPY654tjXNSJzH4cF
zYhddMS7IqAV1pV5iL2oPthVF6NcDREriLSLu7T2oc6HsxwfrSDpnoEqBG9uFDb31tCnZyMQw4Mi
9wQdY8q99TxpijTA2kwbdqLiGOUF54V6TqmIMhs3OgReT/eZH0Nt4GR1jcWLrhY5iHMQedbe4cm+
JaDb7kRXIAdL2ZigkaSzlBrgdaIORk0rScr94uGDX2WM7Q/pDG9CMMM7cNKS18qXFWhNXZyIatV7
v2WgubWVJ7aOdPLDmLP4YDnunnMwtDckKMrjwBGH5ZCr4yqwSGW3XmffEZxAuiIwugmY1Hwxansi
/ZBbtxLtap+G9vDa80nfit4gBSNLkiZrtURSMId0NxLV+TAlQDGlN41AAsey0xu25e3Bcdrqk2HS
ncBk17pzOQwBMBjjU0V9033f1WUPE7r1IMeKFrN0aMl9z9aUqb72pAuBaDDZaujuorU5UcyFtYjG
j8HfeHPv38gR8GyH6IgoP+htGir1jIunaVYO5a1PeQB4CJbCuItmooOuK7K3rFUlUejce86ziHth
DB7r6aELFS78Akvcq9VXU7lzkxmfALABeNPc3sX1kJbQQ5GsyB4rVxPEqD3gG6IMoJokoTjFlD98
Ulw83QplWpusLLnHuLVKjlk7wlq2qnAElooL91QbaXzWgW2xU/UJ/rsdZQRGwght5Rup6bOw+6O1
bmSSfx+ZvxNPKAT7fbOgJ4Onvw0DLSOrfa0kni0AVET/TwR5m0fbasdXb4og0ymI4qQ9y8zDn9sC
4sRNbY8MFSpm3n3SiVtDhtFXaU3opJ4VvEU8i/i2c8O/cfIWikRrTPFtzXHsQKCfEJzHbPu6Rc67
Md0huOUJbiTbVNUJsa4WRN6azax9qaes/aE7K352wojikIIwluuHOVROt5q+tWMVIGH5Kny0BHpl
nTNYSkp934jEDn+fG//JnvXzZFB86CF1cW0w+mQ+6rumNLEcMdH7qcSVDosCKzfGj/HF37dHa1vv
ytt4l6yHbQq9alWvy3W6/vs5oVhKR/80Jvzwoktp6U8vCmtmSsh8YWNbj5vxmG/ijbGWK3Gyt/Xe
ffjFq/3qLS6Noj+9msvWrAUeQv7pkUoT3iI9jGdK5H5/iyxwm1+/RedD7+pfPtcP1iqFbJe0Pm+R
cc68a4/RVbEVh8C2N+lx3m2qG2fnru0rPffr8J5510GfhYXAfnRP/Y1zcAo+eP7Z2dkbFO+dtzYJ
KRSbehvsQaCAJTT2/UasOQ9vDPOL3FTHdDU/PVnXNaRHnISraNOv/h8/yA/Vq7OnSVlRtbnKPukt
/TMbAiZXv18r8EHAXG7ydf6ra+UvI+U/Xyveh5Eyo1D2EDYfJHCK9Xydb9JNe6iu40O9d37RNC0Q
Cf56XfLc5QxkOY742C2rILtSlre8QaiTn2DHbOpHjMlrCknKDcbtdf+Libn1Yfb/+2Xyn1f8+O4E
rSadqHh33WbYoNTxQmxPNshQh+4QHnxLr9wNOEbuC4SIVbs2+FrpEXH2yaP3q7XgV3/MhxZsUh6h
yDVvPz26+/wu2GWn8bDcJiTDrBVDvl+uBNYvPnFvWSl+uje9qQXN2fD+4+t5R/r7MMxiN1/Vh+aa
WOEh2vVrwADFDjVtwxlXq3W711fh1t2+X9v/rX2qge3alscn+n/Xxtbfv7b/9T9/1sb+zw/94VL1
frPwT7k+/lRho+f/x6UqxW/Ssq3A83Gj+qbpsYb9pI7RKU3xF0Ru/p2ziGp/qGMevlfMpMvPmQwM
aXL6Jy5V8WEllYHFy1Bd4kifKmPL/rB8DxJAwsQZeZVfY0zMjt2FG/MxeaoPHu1h9CERiL8MT8ZG
/GI5ALzzcT2wbFdY1IRJmzC3Iz88p+IgmHz8QBSUQKJENIpD67EoDMUBNRX7XiqG/416ixKtfjgD
qF3FKX4rUWIumZcGNxHU/oMex/xBsfkhpIbpHW8L/4nlZl/pg42vsGIgCjVj2nMqLp2XunDLu8yh
BY6trvVC6AooUiOa8HosRP2YpNH4EkdM/xvpdI82SsG+N0R1GFKHzHOi2fh0ExjdNYAV3G0RnjWe
7e0wbZXVWQxOIKP7UHs3Pe0v1ww5fPB4jjVc6q4ST+inM9P6pLkprNnfOXSL7sOmteCctIO1w7WX
HiJjBjiO+LbOJrPYulPT7/qmGIgDzL1zAdWV78w0JZYRReO57/CprpNJYxGKk8q6qQavuSXSRhoe
/6/aWm6TnFscEGhr7En3MnK9+wnu8hETZ/QtGiMLglVdhis6LbqdEkTcdNKK7dhX1oWX9R8wlJrQ
WSTth05ZFFeFleRbryuMcl1YED3wL+dv5RRDUujbZiSxVDp70avknmzmuFGmha8H60TJV5J7EB0t
riwArvbeCxxSvVQNQ/0gO8g6aCcm2/AYeaa04mIz61Ztc+qYSafz+K57ht6NHp+x6057c9bNPVWH
7Murxj2hLVGWIkHpN50XHpUU4YuVh8HdmNvqi0VOAfxVm/Y3OK7kFT4o61qVqUOI3ZlP+BzUncOE
czNEDDph21bmWkMBJFXiuMGzymb7EEhyO2sTK9VXT6Z6K7UHv7pMiP6ZKapQMLjFlT0KKhm61j0L
0TeUvkWlokVTtzGlRY7WpH2sfjgMVg3mSUqsdLQq1KMDGKQldpUSY+B3ogh+5g9xjkhgEWQlx4GC
LaTAQ2alSA8cBu5jBs7XjE3GR7uJptdeueXF9WomvHYBXG50O9bzZZarNi1zn0cdIfsxHiPDc8gJ
zxBrdurmi48xjPYBksJw4iQA4MSK2gshROfanQS5fI9yJ6aiQYIjhANtJeKthnO67xx84ByiQ03J
Q4qstOsGl1u4nw2OH/S70PfkUKz0edSmVe5izMrN9ykrPG8DhKZ5GAyu11Z/p2saRQ0y1Jm5kHbX
5SiM/gvwwiwhL6oh9pW1q6Bw6U4d6WtIMahztRXegZBVPa8HcLrA8/IU2DVrZuVcF0bWQpMgiWvP
2cAoz653sG6i65qU+ohSylmFCToQ3U06eIaz459L4j3YdXGtO7X3uZvzMtx0dsMOTGDQBdo1wsZ1
Si1PsbVUWKZgmr87dJlHVIQYOdtLZX8JeKRUd8x5R65T1XZPqmpstHQ70saq6azuRiTaW+syYjSV
9F2j1tyA3lsuYhXtMZo7cjWR7knx/4b9D4RyahGyID5o5OuXUrUBXHQrBmuTx1oeg9b3wUFF6gQx
xGiZ2zi4JUMi8PrOpcgH9FxY+pRjRDlCmuk8ADqxXgKaCl707LQhxsoh/jSMbbd3oybf5bggq61W
EwV7QjXoRTkrMyTwnjTtKhsS/0b7wEBUEJpXHvl8fy8n6u5u06yoX1Pl2y/M5m1/xUzW+14L0oyl
Yzb3DvjFB9vPqi9AnOsDfyr5xYwwlU2EIaROYPDUAYi+Fd5gx+KbqN7n+NP7TD9lqvS1ZqRe0HIZ
is/5+/wfIzucdm+RBdyJpg8y1y1ikaRhqqvxiCIqeD1rAV6GDs6ZnWy8JCpJcI2I7MrR3au1iBPW
IlNYsjLuFCnv++UhxcQ9HRE0cCBezHjIdqQvbFCho/U54vHJ8jQMis6bd33E5mI9dVS0QtqM4PPS
wjY/+eTWLrqh0MuKm/5k+4LWasTl8ly8CzDRuxgDuiT/hmpSfeaITV5fjRTw9rlJR73nVo9527Dh
N2ssGnyJERqm3RF4cKG45qZnPpmLIOSE0o432btOVCySkZ3kBBFhWCEkvWtKAVIYRtJ2GWZ4iX8a
qhpjHiWjnGOSHlbQ1g5M46pfdKoedP11CRVyT8mq3PTvWlaHWcy8Z1IGr1pN1fzdK6fgu7loYCy9
zTl7F8ZCLDLH6l0uaxblLGi4q8BTDDfeu7BmjNCKDB4n+7KPclC7KHBGGdTf4B34b+67QJe/a3V9
nDwOi36nHDPaZYumx1MHeS9dlL7MDOejt6h/0aIDlhXuODeKstfEGJpnjUUDhYO05UkJwzjNi544
9IxU6Ulx6axIXD+lFoeisUEsTQjvguQI4eEpWlRKKC7htliUSw6DzpdmKOx7bIN0BthptYfcab1N
YxS/+X7OpE4U1vjiFRBrVRIFIL5a0VFxS+Jhowy7O2SLiJq+66mMg/HsmWjZr4Xu69v6XXslG8dM
l8effspIoHwerKZ9QrxFsmVC7V+cpnPGdWaYKTgULlymB+9Sb7eovhb07YU0Yqonw8M8A7JCWA/o
IqjF/btyPHuLimwrUzinYhjTLzprhpsWS+YROckdtwrNjzvAqy/xu0rtV81crYWljatwcii48KLq
hYvVWJdkeG4oBJumGxrWsgOmYa+gSrhDKKw6s3hrkQIe65hSnnPfu5gyXGWagnsaOMVKe2V9Stka
TUe+qjZiGS0j56otAo/jdq1Lahzq3n0uqePkMp2W5APeDLxMpSxxoBSpa7xGozV+G4mYKIbP0hOb
0Qjmbs1f0x1ba5JP9LflD5nihINjZzEBh4mKvtV+Mz8orcW202yEIS2oCpfEWI+vc9Rp4NFN/M0t
NRneJphKehTHJWvY97DIfQhewP7ropvXki8W8MY4Mh+N2sg4Bx7A7J8OD3e/T2h+nhb95YBoe54v
cMvZ0uPEYH0YABDsRRoL2Iq32ZMnb/Pu6e9//18HQ1JwXBDSCizH43C8/AE/HQcbPvtu6gDhwNIl
57iyOQVTwLWGQN3tg+M/n2gAcLV84n7LEcMhBPfn14uxKqQKwX417CYs8IdyNxwkr9fdmNYKTv+5
v4Xp9Y9HGh9e9cNsqJ56aU4u7zI9Fg/OVbXmsbDSm/rBOqT7v/9Erb+M2j681oevbLBLoGkBr8Uq
vZesETwy+WwDdNzuCPZrozYjWudtug2/2WsAkrDKkjWYw1/8IX89S/35D/loDUxShyCKwx8iGTM6
hwEPolgD3v/lWxZ/uUqXV0KFDiR+Feyey8zhp4uIk66XduH7l2rviBrv6TqhoeW6e8g2ZJC380sq
f3FjiL9MqXhNW3i+JPBp8fIfplQjWQw3gEvCuwP+cKJKbtWtqEC8dHvv+Pdf6V9HtstrLSuIj3oA
ZPnD+6t4ro9TDE/Fvddbcyu3hAR3xno4mTtzU2yK22VG9Pev+eEMvoypLNMiemphhOXM/+ElTRqy
FOaeBJ8jUch82IhtQZzm90/xHw1h/nuamC0Ph+9PH/lfTMwPSfWvffu1fPv+r7fqXzdkgb//PLX5
98//MbOxf/PJR+BohjZp25bJ1/FvR7Pt/+YsCzMjG/6HSfgfAxt+xMH+GzDmdxn1wMj/z8DG/S3w
+WpZeDEHL/Ma6x8NbD4sORBuhMkSLnA78lq2/+FeMGg9862h+AFEFPvinYJWssKQuVMdg2ky/r+Y
odrBcvX9JCfwgti3fd6bY9mO7y5O7Z9v+KlAQ3ZNwIgKzIq5JRgDpcaYax/xFFL5FdGx+TZLCOVw
1gUDDBWzO+RtxYFE2I7dIv9UKKBMBb5wvmzOpWInd8hIK5C4jA2qNVIPSXD2xmejNAQsnXLaDdnk
PflOmsF7hL36VmA1eFZA5ao1rZe0SyFyjfA5kdN7wlGTSjdj60OuH8olUtS05iA2niFQlyUuoZhE
VKJ56KRzsUtp7bZXAt3yM97FoT+CjnFfaor+aGGAKLGZQgYgM40DpHhqr362K+ATBg63z/1oUti4
bJZ122r/kzCj0OKLqCNOhJOM71Xjsk2HqliCKZtMisCT0DsqAxvpKpdqYN7LH3LrxqV5ZQdoga1R
Rew3KJxZzYasghXQz5wpkT/TPo5QiDiGCB2fu64VE7piBeIkrDP3kOn+UxXFwErZGeXPBgaGG8Mq
yahZPmDMldd5PjbjITaf2gCAdRNglNqF5VLWNBv2gGsu8jcNwKVzZfptdOWWlGEqoyn/N3vntdzI
cm3bfznvpShvXlHwAEHv+qWCbDbLe1//dL/i/tgZidaWSJBqSHo+O3YoFNslymRW5lpzjvkUjDEW
tDQ1f04l2OWNpMnhoc8tfmMtN+SOCAH0oYOzygld2P061Z8OoQG4pcS/FIfGtMcjGQOnw+xyZzpe
c1fW+QCoi108RzXwM9AwUQdRXIg1V6vi7iKaNP0wmIBwZhomdGixcCcXZTWOd2j41Z+trYbXiq8P
8y43qgc1rUBVcoy5ZVzY6qqXavUczdrARhvVN03MKQQ7rem0em8w31oXptJnQNilRDdWYyOCHiu8
rP1iHLiVjY1XAeg9aqWd1PjFQ21waFqURHEBhq687jGK6vjXNEQR/vYsjXUANUF9EUSt/u5MZlcs
cpKv91ZY/tT0rHzUAz1a6eDUL9KpR/KWI7/fGbL1EFcOITR5bgCwQdmyCfwBXq2S98SygdGBYdZd
+Mwp71BWaLPB6Ed3KXmn+txHs3wRDM1w6DD8gaRG3Qs8Bcko7u/Q+FVEQTXXQPyiz7HsZdUAy4od
eSQtmRBH/h3IppMZNiQRjZmnVwta4WF2HZJ0gYxxSpqVonTBzz6Dg+FqwQSaJo1wPQ8Ix68AwRY/
UOBQN6r90YnXlZ0YhwaX5pWjD+odr0BBV0wrg6e4aquryFD7RxN3HApKqcnu4sLQb6euzgk+6+U9
dooCDDob0q1T2BP7pAmKLV7rzNykovyVet1EPpFiNC28Hd5Nl9P+iO+bs+Sqa6wic6fBzmkiEbvq
8Y+gypqTX5pfRBz41uSrpDtZJiB5CurhwjjW6qAu8E1vw+Sl8ES2biXKelXeOI9+aJOF1oqyX6UM
5NMqAXEwbRHUV3hV4Gcmmb+qRL0Q1opKOz7Sdxi9m4OamJPg6lNjhHkjpH7UHYE84OtDX7WuqefO
jLRuF43u84WP6RF3QNsLf0tW3whcZCyL/STlyrrwk+lN8jH9931WPQ1mld/7GkkeWBtAODvwXt8d
ILD5TKUxQOpnPxyIy2xojCN4OhT4eQvKbpW00tmf3cW2TXkGJsJbO4bGFl6EeZflpuCIKbk35+NC
x8fX1Sv8iOXaIhplXiL83gfYMK81is1IMS3grqjYbnMe8y5uKZ42qMhn2OKln2WvSKs0k+B1g/BO
IFyHOPdUae5pZXJrsz7/rCapvMkdHCLocibAyBZpRhxyhLZPf9OjlEoDTKVLpPboLKLc1m79Jg5I
7lPyPdZIc1Ml/UjBLVLfGifQFqYekFfbeB2Ki9gkzKYn73aFVY2ANr+q0D5MdcjKixttm1heuYwR
QDwqwUi2V+BNl3oR+7epk4rs5KYA7yLpNlXGnI3gldob4WsRYyaEJ48PjU9vucStjcAirVVvXZuq
tsu8siM9157WuGacdWoCz3NZrYCrekUurW0kf/QGdM6KbZFJGxhnCWXVtKkWledQNEjrwnlAZohs
woQEKs561AlnY2SP42rE37MfJ6I57cguL6inwWzQQqel66C1Iih8GNtta9n9VqvG4L0fOyuBf5vE
10MSa4YL4DGzFuKjKBL7tPEdRan3BOeiuTAwfVPLBShCbC74z5va6bsNhlLZzaIhfZyoPCG50FjI
XIzjECi90A7xvVaVB4i4QxMHEzCTKTn45oXReS2qDPQ086YxKmNFbEcIlkoJOxrJfU3IYACcAy5c
Lgt5hxaW7x82cN8clsWu48OuxOQba7NfNmggOQ645pNuahYYoZ0N5o+AD1dCWqg9wf+QXM8BI+I8
/HkscYo7GctB/ehoBqUj3bJPGlWJFKFerM0fulezLGrXo7YqZWuZKypeA3zJdE1mlj2cORWwnfw8
qkYpwOQPwPcmZ5+TK+yCKKXIab8T00PwoDMzhh9RZrnHS/u/Q8H/0FaTOfr/6+7t1Uv18v//3+vL
p5PA73/pr5OA/jfk5jYVUE5ljuoIxcI/TwLIGAx29rx88H3E0/nrMCBsjxwdwHnLqP7499nC/9W9
tf+m8Z8yHCAyLCAmR8z/6DBwcnKke4u/UTc1jo00cW3RJ/64Nx+qKoHNSCeyXpBG9ebvguAw/iBN
xg2RtNgqpXVAs2t5fVbNIN6+T3OCUw4NaMpI4pSkyOLt/VAGIFJz5I4xMiLTjTKLt79LO/nVv1Fy
+NIohsek06HGQ2qaoJlOZgIdnyguppKQ0a1/LCIpwmA5CxbnyihfJroC3FqYgejGI8c7Klg+XBRB
TX1MqMc72MBNum3W/TJY40PZfHjNrn7fpI91PvNrDYVTILZW6P9A4W3gVZ9vXsxhJyTyU3y0OuuX
CkHsoXNKjDjsxuHXxwAyNtRZvIccPMUPtoZEUvfguGn+4bLQCq/Z+cWQv7MJ8rdT0RAQP+RBeKDy
NTxJAFMM1McU/QnNtW2UTYhK+eaGaOiyUm1FmIuy7pOeDCxlbG6K1h9uUniI8qwtc3/Z2ElKSHnj
HCq79VelYXW/WhBAG8IelK3As9kzs9bCV4Sa0kWALXVtJBLwc79qEwhN1FSfaXG0d4bdFztFQtw4
a/DNbXyrpprPG53u1IEMNSMYy9tKmXBJxAmegI5kDBtKLwl7g30hJ529mtqiWMBczLaEzmbzDoAm
Lku2xOm8wijOHdRayHZx1QXXMr6FlUykyV6Gu7OXNf4a/UD9HnMHjkAYeAbJwA7l9RiCDADGsB73
Dsgm12wwUZS9XL+Q/CKvERV3M8niigbFC7acFdLNSArZAn5cVq/syGteJXCj+GNGsLn4VNQfNBXB
NxBJtZQ7E5IOmwzoD1pCsC5y53U41NaSIJFiVRi59YhfksK209s00dVBwUxvjdqVOjkOLPTOfOjl
xnu28C8sIAzea6VXLytQ+dnB7pvytnayHi5VWpk/HTt1HhsHAp6aQSmWu5EC62Sz602H8a71tXBb
D2X5BvCwII5b8+sD/EPvUp0sFRTO2EeExbUN2D3AEVun93scm7y2ujtoEbmpaVFGPV84X91gx2iv
nUZTdxYxt7c5O4YXi9rAA8ELlAOhyYzX+BTLS92CFUZuqJB7Tro8afxUu+/c2GzJx4rykqOm0m0T
TmLLWMK7gle3tHpKpqmZz6do8K0N0JTuuWrK8LLUAqt1ffy10FecIj0EQUswXKXAQfZq21j3lia9
yHHYw11I2nqP2BkMp6c5qQPITxym5ePBGniEOMCK83YEM21uiTM4n2D4ZceDeT1YUJmqTtK2rRrh
BAQdma1oiiCOIPO7uywDHVm6kacOQNoeXfoDlCzaZg7J1/5EdUAXdYJWVAxEXCHFA3EwodVmrgcJ
ZKhbpH3zQxcnmo0qqg+NYRZ70rgU4uOoS+Ch5awD9mG490PgJZiBlVaZ98eKhqF0mbPUTD0Ht0gD
9sfURbG88I7FkOpYGElEjQRDUvSmkBdLhqDnkAApqimtVaqb1MvVe2OYDFAz3Nml3eX5KonyYYlp
MsS5ntCUKZpseq1FwQa8G67qJIzJVhqBL9za4zQcEjoYd32DVcVS4+kSq1exq4LAalaASKkLxRlI
iYUt9nvKceun+KMp7cbcRmhTHLeHzXGrGGhdaayMyh7KeZKl3boU+8riuMU0xW4Td6ejrdSWbiq0
qKQNXN1PkJcAKGWjSiMJ53dhOeNeEbtZKUgCttTHTW5X1w3x1+x8gRaN78VxOxzRHrYWBMOxTYaS
Gl9bZVX8UlSUHiQws6POcqvdYqCQAuo5LaeaOMdI4NrgpS4msSevbSpelRe1PUnVMTD70nbeJEC2
bN85yxJNdNzWe5PqPGhZh5OoR4Nw0+sCoVzZTrJX9Y4jQU9fcWaHCZUscWRAacTpITueJBQ4SOtK
HC8mTDA0lsWRQxw+YhOp1GxIyXhpxeGkUawSjYVRcmQRh5corznHUGauQLo5cktgR6FLIpJqupTF
8SdGW044p479XhyOZHFMAsUO2RL3Oi3xHEvCKj6eqRjAW3M6BhKK8y3GEiErbxVuetZAn/BocThD
AOLfDGFk3yZqYaszrA3OJXyrdhVOvv6m9oq8wagWbjNx+uvMqbwJjbr+SQxQ9ATXemEUADGBW5X5
LAxaaSUPU/+IqeQSD3eO3GGU5sA/vZ0mjp/sCSSUvuCKfXE4LSuT3CBxYMXeX63x5KhXsI+apUr0
mTePgomkBms073AmGVtDHIETSS03MbznW00ckLFQclaWUNYfAkfiHGjy5mzDAk2Fdzxhc/aR3jlg
BDs/64iX1g1Zui/x8N/pEIoWzqSMhF7zFW3E8R05OphQwhl9Is9yHkzOErU1Jh+tWWNBjsED8cup
wZpqkMmWylSj0SoK5boeTf/KZnuDMokgFd8o+3UZacFaFzooh2oqPWuDsrKbOU4UzmHhaqtQ6KfS
KaKDC3Inu6GjnlFC1Et8REJ1BT/bWKXQylxrYooDRkKflagotcgNcgrXjEhpQtSgbsswCd3MtvBH
+Emh/KKMKakzw68EQT4mWgBxD6HYDaldvlCLYU5PNppQkBVCSybJA/5Eh0INUraoBMcldGeZUKAl
k6McgqMszSs0fNCtUKvJgTMuVKFgm/zQuIv5gLccxFMP4xdhELmj2KSaS5zOeyOhI1ubUHwSIZVr
e6m6qw0i4nDVdXfYtuRmkSidCRIXtR0cmXEpm7563wstnt6WyPLCo0SvUBLkeg32+pgPY6sf2qrN
EWih7GN9Ma5MuZN2KjKWN2Bw2ZujJ3Awih53ecGTiweF8JMiN8ptQyDBLiGB3FVjrMNDVBGqwGl5
HcJcRvNRGUsZDGg6U9MR4ynOfhI5QjDN1liYLBFOLCKhaucGxYt+GPEEH7Cr45pUHeVmYBl/RLBE
rqKpt09eE8m3I6aZ64iCzjJRu+Ta0EusuCY4RxrcqLV2waBPe1AFxuOYOg385Dq41htJo6SUNBsy
vMzXPMtwPlPgwiWmKYG5tomOfJJyCHzLwm9gQEc5xExfl4A3OOklArf+nm2FA+mqCBRSN8vJFKFi
PsqZXB8hfZjWvLbb7EWCDX7nY2W8xu5hvRhll133od9sdV9pD2NXqdUMFwfQatIk70Od/Bcz1cuW
WmTd3gzUcYB4VORdTpyt3+pESeN5pyF0D0Ags2xY4ZPaULXD3ZaNu6Ku1dAFI4imzLNqdYfvu5hn
dpXdgdcQTuTBan9STE63kLinTaLUSua2Eoas2VAOxq6tJzAoNrdm2Q/pcBuBv1wj//TnRd+AcTQL
ApSjvrSfaQ3F934sa3PLazzvspKANW9sDxLrDOu6sjTUwaH0XJDKCL8jm1D9FJrqpqRQLPQJDGii
5HRJgEv2XohcklnxbmOKv6jkRFpGE3HFTm6r1/3UFDfGMOD6zz2yVWaqGdSLKWQV0ZxQ4atcOs9B
pDTPKlZIPk25zt0o9ZRaYihb8KRySP254u0GBH+7bNL8W0W1mmXpVLgW40otXw0r9x4UwKYPNWXP
l8og6tysg/IKAIHzUEm6Rr1J1m5s5h571ijQb8cwljYp4NZ9ZNT6RYli/xetWYz+7NGM/HeR4//q
D9QfKFB9OBh+aUpe/aqQvL4SZ/O5AnH81/5egVCdv0FVoshAqUFTTcQh/6hAoB+nHadpli6jpUSp
9I8CBPgkxQIRQ6cR8KglWxZlgb8KEM7fdBvekkMHX9dsxwSA/Bf76e9H19+A6e8hx8fO+4cyAGc1
fhjEZP6jCvURXagFPp6YO90yPAcFTzPvF3yRoT2IbIlFcmctAf2upYW3hgfvOg8ZmjQ1dZvVeZ+D
clKMoDInpPKmSg1E0Q0NSfynX0GRsC7K3nrSV+gM1+aGrddSX6oYHM6qS7jhxacL/jQUUprPQyH4
bjpI6cFR0+KFF3QR4q20qBbqsmHJOq+3OCl+oLJAHq+i+Oc5c4dPxQFOjBSVLMgnJBAwWSeZgAel
onE2EDsBT3FTF/IDABjQSayKtrf48Er+/YF/rFV8vbUnw588YJ2AAF4xrlcoXBK8XSvEyy4q7nzR
rM41m0/rL5SRbA16smYgTkJRfiLdqWvogp3hPUUbb1uvIMetRP3lXJVH/OQPj5AG/edRTh4hGY1R
VKneEw1KwrCeJRrVf75pp5XbkwG0k/JOLll1LmXeU4DdyPfW+mVbnunKf6kgnQ5xUhKzTFkpMZw/
ydv6kF+Hix6F6TuJzniYshVzbNWO8z9flLj3f7hroqj5caZrElhrjABPDQkThbe0Q2ORyXcNDfYS
N3d1/+fRvmjVTi/wRBMTJFEp9QmttD1CezdeRHPn4Pxgkq0QGT3+ebDvnpeOQRM1k2NzSBJ//8Mi
psEyMONBepLsZtG2F9SRZvH4/ucxTiq1x5fu4xgnlVqwsSanAukJeKtrNZsERgW0llkQbP88zumE
/ftA6E1sUzd11TiZQ6ROThUmgueWHu8j4PNyZTSF7GJJgAs6qCR0cv6GYaTmPLqpqJwGZwnN1Low
u/2ff8t399WhSg44ggnN8vz5vhKipGh17TzF5bupX2XGnR1f/3mE7+4qdWjK3zbfOgzKn0cwjHLI
ONU8ZUo+H6zcrRqPlDy8MFQb/jzSF12YeCE/DnXykhi1g8g+ACnn9gvVrcH+ziSXZI8ZGd6LdB7f
eotzH5tzV3fyzsBR8MzRsp4MjQIhVVGZtCbYlpOq/e4C/Wuf8ncL78eLO9H4SCPMfXpNT6Cpt4Gb
8OnuNrBO5/Xqt5M32BH7fDdd+HPvzNDnrvHkdc2ctp86336yayIow7VMG002bzRYW39+ft8t+ijP
bVR2lo4c62Q9IcxbqtPQeSom8MLOvZz2/9UAiMZsSxd2v5MB9Mqsm6a1UHJkpK5X4SMZNhf/8TUA
e6LtzlXAMDJOluB+yrOqnihroT0R5g4K538e4JsJ+2mAk2sw4Z8EOWu8E944+mWe/Ej6uz+P8OXD
RcvW1GXdpKPJfILM+HnGYk2BLYjDZZa+1y9Sumyvk6V9xWqIuil8Nh6mH1WJl+LMhX3pFjMq7m+b
vg4L45fGTkz/jiQ+KEZx214iFEOXRRF36LPbRJkulWZc/fkyT982hJxidy30ckhJEXN/vkpKLlpS
dFQoSVKUUSciDGvs4PnPg5x6N1lQGcWhCEgfTuVWnsza3PEUXzMZpZovZXeSvGd9gQbZnw1uT9yI
ejNItzBWFnh84zM39NsL/DD0ybTtmpD4eE9coNOB0UaItWgK01qeuUJxnz5uOsQVGjZfMtyjYGJP
FeuNauZqK5Esme3trR26yjpeIVtakNurrs/Zxb/sOU5HO1niIYqUeEsYjdyg+bCf1ON4YhOaktb4
X/VQdYN+E8sF76R+tK9/2HcY+HrswGK8aBOuh1t/QYgo1IHu31Cqf9kWHK/tw1gn19alMMm411T0
Nz4l5lm0tOfNYpzXZCOf3cefLupiMBOwr85aqOBXOfnwx2ZqG6VgyYYWFP0aFzrlp7JYN/yBAygq
dmfek5ND0nEmsKwoNrptNhvmyYChDSDegQ80Iyv6Oh/GZ2peABSsYJ9LE4yQBuDs5C06JVw3gXpm
WT7Os5O3lD2OAspY7ET4wHye7VTjBk9pGnFGAu+GrfJG8S5L79ZY0tSkiSywtSUkwSC46CD8zPT1
uYPT2Z9wMh/NKc2J7OEnqKsa2tF08MaFv06Wwyx2+5/lnZ5foiEjEH4uzc9tU47746/XzxYPoYqY
rCerXTWpVJqdXlw/wJF97sizMO1exGJkzon0S/VHkc++0Zf5JlsUh3QZX00PmbKGK37frM7O49PP
GK8fz+Ofv+fkO1lpRUUs8fC7KGHjUF7mKyJgFsNDWs8nNzsM9axYnZVEiK/j19tgW7Jts8OQRSLV
x2OErtcZfUO0xuijnmgalK4wKuRP9k91r6/DZXnurf/6VRPX+Y8BT2UEtIZlq/IZkPfuvdmHa2sd
biFmbrz15CaHaF3epreZe27Lppy50ONa82HdynsdqlHHuCPrpLwAvDMPbsl0nFmrfEls9Jnr/P5x
/vMyTx5nB+vU1kteLwjeGfLv6Iqk9IukAgB9ZhkR/6U/PMHjhX+4sGmM47JsuTCilVaYeLKl2P7i
HaohdJzX1n+3KH96gOIr+2E8wmyVBFiVWJTTG+GO+jm5xaHjiHtujn57Dw1cA+xNTXp1J0cJ/J15
hkGaT9sQBerMUWuT/G5MW67fxX93mvzL44QAu3+9jx9GO1kQ8XwROpUyAXsX3si0pNOgkEeiL4Z1
N9NnyYu2cN6jtbochpd8oy2SG3mJ8oFo1HW/D5/by3JDo7LAlXZuoRTr4Jcn/OGXnayTcQkwOYX6
DTcTw7rnxXe0In5KaQCPL6vmDeJsd0rsqz+/WOq3MxWhFO0RzuTK6UmYUr9i5hbLc7mIS1zKjwqx
nPlzXVw51RqobnxA/jMr6faxZgdzcr84WIIHo/vIW78YYQ3GMB3HeeMKVsuff933r+GHX3eyfiPE
D7ssaGGoU3hbFUsBHWqR0iwb999YJr9/Of55L06mc+JkY5V63IsIXFS6oPMPggdNBhPsbKXv2wkt
TFyqKWIIjs/lwwTTqgbr+lj9ntCWdDk0G83+aaeP/pDMJuvGopWKtmMWp7N4ARPcHZfFIYHOcCGh
rF9TcQVQgbh4vB2612Ka8eHozJllknfOn1fKMDfewydyXWbpVXet66zz/wYZ6txVnLy0oZOkCvR3
MZ36RTvMU+YRYV+XbBUndm9n34dv1/cPd+3kQ2ZlPeLgmLsm7HZJDYhqwCdKFvjkElo5D5f/aZVZ
7N8MTmB/PafTimnUes2oYh1gxOQqXXibdimKmdmWnNlzi/y3c/HDWCdve2yXNcGvXF29oMnWyzf6
g3j2louHUX+2ElTd+rJTIH5V7vmH+c3W+NOVnrz9dozmLbEYvR/Q+HfKgsa+W2sv1F9mZ6b1N2c0
tAEI+Tlpc3yST4YKJ5MEqombKnozkv4gtkFMbORDc+29udHo1KzOzbjvzlCfBhXv1ocZV5Pg2DnV
8V1VlqZ0+9e7U6euo23PF/O/1OWOr86Hqzz5hlZQCEiGZEB11T8k/itk610N02bpLxx3IKwKTLqx
D8b/eqP5YeyTQ9XYN5MRDoxdcYcLB0mqVs20+bAWu80ifVS0aygVCTKR8zf62y/Zh7FPvugwUawm
j45jN3tSBNKRkEqcQPYLCsU5Rd1ZclMkG1O6z9VhVV+e31N8f+jAESjrmB8dQmA+P+sphdPPPkK8
YODVaLqJX5Mgh+HuDyzrOGaLbqZOt7+JeWfhdd/O5A/jn8xk4oqJtbePvbj8kLFuKMvUca21txHq
ZyR+5BDPpXf9bAfpq91arFcfRj6ZWlFS5pYfAKIRK2RLkRTSySFf/hutTfFf+rJh+TDSyXySyxIV
ocQ1Rpv2RSz8YmdgvAscoD8/V9X5fjJRKEPbjoad2IHPT1TyS4zKIEJmw9Jb/Rirh99nOBSEk/hT
XwpE3rnvzXdLoijLatTKKBycOlqrxm5CqwSbjdavfLSRw84nNBtbarb6AmtYtDizMH63A6FJbGg0
jlULQOfnqzSIK9U8D4S5ltyRTTY30jv4Om7YtbfkMe9QnVyZWePq2oOBJfTPg3/3zn4cW/z9D+vj
1Cswux3GTqL9ZCuLXrpETxfJ1yNp4X8eSsEPfPr2GDIhSyYFQjwHojn+ebSsTfKiahSYsJFqxMuO
LB7iiP0Rjj6c1eI1S6vyZ+4EDWpRQl9e1LoMadvXZvE8VJh7rE6N7lv+l5I2aXHmvAJ4kM0p7tQP
utaad+DJBtgaXqiS5OZP8TUwksKaB6DYd01tdECmqDppc9MzsVhF6mC6oF+RIyUKzClB8dX1XRkW
0VuZe8T+BobV3wVlNqzMaFJVl1ASyCkZoTiwjamyrP3ET4EFJ535RFK38T7lfZst0qJK16MyyJAz
PT9QFrHVNzkR7lpwP5E/fzcS9X0XOj1hFkmEl3JmgA7i+x6V/YXh69qhZV/gzzPNil4mcgBSkr4R
h+JdrrNLAmyHB41gl/wCQzNo7AadFJSuIUTopcrDXklMfyWlahUu9MGwJTdIhu7ahkzDh4ib7s2l
zJe1dWTXoLsNP9L9mUK+x+UIsDyaNTEa3zlM89Fe9INaXU1RVz9hN0FqKlJcNgT5jreRkTctHr0y
O/RyH8GRLFr5TUM1L7ttMyC5DgslLhd65/gPPsa2G98HZD3vak3aTT4FaUQDY7qRml7ZYkPs74pg
rFZhB7XLrQkruAmKNrw0UKU6V42hjxaBmG3x4BlW+0shEHlvGKP+CrC6orM9MkGQ0EbXATqlWHDM
eTly2XyXMHayoW49o7qs40K6gjqWXECxkd+ygIQQgpcKKMKxNBjrycy8nWlg0EVNbuEoQ/9KHkCi
5XNTGpDUSia2WNCc4RV4L9g+8J30FwN11iyzec1sSQKxAdzsGRP6uwcCY5c5TQa4K5QgPeuF9sus
U/knYaLeNtdKZ6UNZUbHP2LjrgX2bTfWpNNAw8GUZ2k1WlRPn3Z+Ppq7JAXCtyiyOiPplaikWU2R
G8tCUjxJgxltTVjm5Bk2hFcB8RqUa6u20l1fGvg7G13J7kHFTrc4m3nli0C2n+XA73l8ubk2NZsc
Z+J1JehyIWeLrJeE7WMIr800nfZGYylXzKhkTdSOybpYBc5tm/rVZRrGd0051su0K0trFjZqJy1w
xTbKUoNL91xNuX6wgjJ86sxR25JwYV0iAYRIHflt607xMLojC6Krphr5sYXuIPz3pX4JC704SIre
XVhyT/3O1EdlORp4I4IJeJYZd6z9TmBhvNdkAHd6USDwNUxwZGCVZ4VNKk8LYjqc2akcr1orKZ99
U0aOHGqxc6t1cn3rVP04H/Wuu5DisNm3RpF3rlNmxb1VliZo/2nof/mdYl+onTHB6smAHgEmx73M
3Heqg59SV631PtlXNYmTnpXEMdGK8QAoskbumsT0YQsrXaW6EV8NReA996mlL2N7IE04KstN2nv1
VplGYmwSdVjXlaTAr44LX4eMHTikFgeZukhyA2Ep5pd5a0Bfm8GBRDxKNNTarmVt4xDogshSSZ4H
IwsLkkUG+dmPQ0CyEmmsEFeNX7Hq2XeBk2G2l4K0I48qSqkCqjZJiIUIeS8tZXyNmAkPU50Hb5o3
NXM0lj0g7nLQnkc29YR7EKl7MfhTSbgQUnLg7+MFVlr8yI6S+Rs7DfV7J5TVVdCUoJgSBcQev7b0
t+OkUpgzssiZt/i0s3mAYOS1sJcRq9Z9MRDC29W/0ljdVU1VLlqrfqsbFcydwysvXZhkQJpy9Ooj
DS5HLEdddYhUe+6Y/f00Joe0W5Z00hyf80SQ85EmysrC+ZNgOJvGmRlo75JR4Ym1ixng/MqFXrCo
Tda6Usq5GU19a8Q/er/canq6R+y5SHznl5Swa+dFUqw3SbMqpg1h3Wm7TxQhuxaArQcg8qiewpkc
9G6jCMu2s5AzexuU/aWTFYtJp9LfJi4J89e8vvvE1x4x+m7p1W2aoNnQXN3zzVs1vjmL5OC66JHN
49JoExDLgX9VGAcF95NkB0vd/qGH0kVaCLfToWr6WTAES7+ILhOtv6u9R2wlKK7DH0r/SLydS5tu
ngzPyRi7I6qfMfyFqhQ2BWWN4MHoR1iMqRsUz4mqvJhpvAwR8nrqoTHJKth16cZEa4/ZBUA96KLy
Z2LwZg7RQ5u35kIapHluYF/yTf2V5WhlOsEiL0kschDKJ80sMP33Ii5maWNEc1XzOtfDcOxOTXdT
EXo3t+xUIYu4fcvTMFimFuKdqlpPNTYqycdW5c2r6XWqhjXEPwSsOhL3qwaFKN3LhvRxIm4Wvuq9
RR3GZUQle2eSfkLaO4Rq9MDhK1zQV17Q5gKD0eP+cCNZl37UZAKxFvO2qsZ0BTSlnCtmX2F+oCYY
kUQiF9Z1RddfCSt3qIFvJvKC6IB9Kue3JLLu4CgSyppfG+EdduaVTcB9rKU3RQCdDtd9Xfu7NiON
IgJ0GeO3MaGUsJG81FR/YXuYEQL1wSj1/djbS76mBbcp20JWmVtqtsmIGPeycVNIxpsxEElYTPoV
hYGZVilL8naWeT9eKmMLqoR3Z+jxndXKrzoMVmM3bMyieFeq9Fo26k1UqhJ3RVu3Wm2QFOZF67hK
ykPiZ29jNMZkENtz8nCMbZ/ot2wzN0XX0olJy/ppGicFkmjwgw92P0t6rXixavkqrJ0rn05OXGdL
IxK5voU8LEqpJaqMvTkbV2LUjXkRZJjvnEpZDRZupmny9IfeCnZmWO2sfAB3RgZMTjSfqkxzPAUQ
PKNGn0XqaBPhButhbPjsAjEMXUJ3flVhSCFE5TuXWXAr2bJI84qYXncyQKMaZcC1+oW2k5I85hOC
DiUrS/se0pq+NIhhvKyIZZ4h1SEE3nHcjLgaQuPrdE2CRbjNgX+6eRbCCpjguqSGwSeEMOTEIxjd
1L2t1Wv9zILOp/lK4g5J85q2ZAUUzp6IB7FxYYXSJamcdV3Bw4V+yDI8GleD10hLWbPfZIT7eztR
iD8cQ6KA6j4nvKQkk0BOHWIDNClga2JPyVaOCHLw6mIhj1M1CxpL32t1VPzUhAXPljMNiie2PO/o
0PMDvB5uXsjWdaPJyVUgzHxk/9JwEQa/ICBmuk6JGXVtL52WJNF0K1uYAiMAi/MJ8nKMr7FrXqvK
SerVIKyE4RBnWOqaZDMoWGRIpgTZMhrTussV83UkkWEFLxylJXkU++ToV/TrSr6mvKGzDYlGbHmO
MDfGEBOoMuTOHjsF/4MMfSX7/LW6lQlcztUA2EqXg6ItWjXZ5AABRfHJU597o+D/+tB/t7KwWcZ6
ZgNkwHpZsZ1aJ6kKiVNvQdKksTYbZDl41oRt05FLOd0FwszZClunjIsxA79jVfex3JfPwdEGah4t
oYoaVGu/xCdqYm56bcaqtmeNoihb8jrtFTnllPmzbCyWKJb96yFs0AyH8FwGHliL72ay71UrbW46
YVdlB66s0xILq3V0s+Lm9QfXTqfxNxvBYOeFA7YXXtgOH0y9NIVDNhBeWVW4Zj3C/ggMlafhrihk
861pJm1ZxyqTTPFAtmFWcyzwLqSItrmvPOSyZP6qjrp3DpJCA6/J/i8ATPpFa0vxfhJi+YBz9G1f
cotnaZlOK4kUm11WdNreJ8LlIezq8qoWynuZ3e2LKtT4ptDl13FSvSYVGZ0z3A0ezFWtQ8cvFP2t
I1UbAgQtdgNC8O+wm7NmmvABNGHUPmekID7zdtFdQcS/VktPXukRmeazBlRMSqW2KW4IlKf+JPwG
tXAe2ICsL5AQleyYS/5JuSYvOuutHRI6bAr/y955LceNZWv6VSbOPSrgTcTMRAzSJ51IiqKkG4Qs
vPd4+vl2qqorCWYTrTp3E3PXFWpycQMb2/zrNwpalF4IGSDoomnoT/oG86R1IABJ2dZYueQuJlh2
wC7TBfaaLdqX7ggM0dZBmydPcY98ojgpKYhMgaI8RZiTCqEFXJTowamL+rof6+EpCXLjqjuJM9KT
UMMQmo0utJNjI3QcVYBXzs7LNfkrHCf1ajjpPlAoiWVKyEHYAVGGVGUbfgyFXCRqtJIrjJ7EGAkj
JyktVJ9SPPY+Jqd++zAOXDT3ECCMVYG0AYkLwpQSc3VImDK5SX6j1UeWoey+lFTqJc03fm322RMi
F7v2sy9+pFhrHLStcDVwSVk1QEAcMgrzGnkviSmtHCOa8ZsJq/QWJQ3OKtIRBgS7iNDZRBgQ4biv
oH4jq9bc1ydJTm4OJLPHhNp8tRtfItfVtg+SNBma2wSxuq6LOFvrZm5fy02uH+PBpGvRYhkN4VBI
grp4qLbgrfF9iWPuXT9W/reqx81XwYzlWRLCoggx0mYSYqNeyI4MIUAyK817zlqVW3gktw6dL7CQ
lUSk1jGVxuhHnMfGdqz19ikU+iaEw/6NJjRPqVA/DcNUX2FzgiQqEeqoEmkMEikUUwYJB25wUlFJ
E00V5NX9x4aLBRpvHNartoWVOQrfdW6k6S4XXuxm3hUc0lSb23JDYBMuVdepoQRXWA/GX2wrF7ZK
+Lrbfd5vezMh0zbH9b1mKwvBdgXtiLKbQHjEd8Itvi3KT3Voy7AOcJKXjUF9zCaUxuRhhUrAoVbl
ONMVwtPTOfl7khiJ1ydiQzleVcIClPaHcAOVLP+bLCxCO0fPYa72ablWByu1XCnRyMTyIgdXUhTx
HRFChYzbIpLPh1od9adamJImYYI/KXlxBC/6SpYdyViWruABhVcy8v9hnZ/MTfuT0WnelZie5icD
1MzwzWfU/kSwZWD4zk5RR0+/Ck7WqfHJRtWqk+jON+3uG8q1vF5NmEK/t+qRAKjB0DPCTVD1oNd3
5OB9ZHtk+ViNlLc3jqSVj0OS2D8Ntvt3QzT0WzTh7eTa3WCrx6DvCnKhvYiAYgzA0aWmPAdnhZ7Y
Olq+J31IZTv0N/gx2qWbNXZlc9NHgXXMuiJELufJY3lN8jCHeOYqYeyn5FaLLsvd6DfWbZt0+kHq
7Emk/k0tR0irJis+Uh/qsWPJsEmjvkv2+0hXIde2nPTwVjKhBjph3r3jTDm+M0TUbGOM9meCS8xj
L9Joc5FLm4WctHKRVdv4wm9a60iWMuTiifOTvvUDIm4RYSfKivw5BOYZm38ZDsbthOUbkfRTQTwu
gq32k2l2JcsgtycM1ywtuq8srTBW7RAVnNBUI19zA9c/D1Us7R3f7A7ov6zn/JTR68nkguUqxrlo
4Cvc2glBdjmsW7chTKnPptLGn9M2jK8QVHpuqgqPJkVHZpkWnI9XEdZnbGI1UBC/pUof1Cwq9/hR
sXxCUN4W+oiVbhXVTxSXd+QL+eUqDozmxtTKbpeUITl9FTJMpCKRxicSVVZ41YXMzGxAiN/4xkQX
c4KCyaQJOcxnqq99mrzGuYbL+C3Eqv12GAk4w7+Jbw1HAmKEZAKbOz7mH3lh9+/JEGvXdYnKwS35
HnY4XARE2pW6i0OdyiFLs2/zmKZ2bfvNQe877y4ijOqzzhr5PW9bfiOaUOe+4XL8OYva7AjhtflR
kEb9LW/1HnTLqcdVmwdlsNTpfgk12wr0MA16mImLjwwoOlfvtF5bYAuH3p5Gam+6wapcNVfCAlff
1tf6FnejFQ7GC42402/9G8N/VXXe3ZTUVnyJyn25sXckHX4x9phG0DbIb5wHMmm2ndut0htlh1h5
1TwNu/Qu3frb6RPmuLtl2uGJbPDWnzNrm0RZhccJf050zTlqzT362t+TaLHGWXyd3pjvwoNz7O80
7GP/g06v6CC8VXzWOVFaTSIbXLn3bmjW7EvMeRu3XkcPv1pEfzZ7/7+88L8U+W13o/+TfPHzL/W5
tPDXj/zlbWT8oRiY9/xLT4i3Kfb11l+BM7rMt/OXo5EtHFHxPUVOgtJPmJ/+LShU5D9w4DKxIOLU
zoHb+S1BoTJrWtORof0E0/fkkaShmHnZsUg9ByCesAW3+Nj+7L8Eq3BjH8JD8txvrWP4cdk6ecaM
elVw1sNtAikl5oOCnVayUlaFW+OuWTmxutCOmRUyidoQRlKGY0KrwiJ21vlp5aDVhilM3cSst5ll
fXaa5h0Bi/u3uz74Sb34xEwK8RKhGclgLgqG4rNCHMq12PMJCuTeYgTvJLlFE2/W1fTA8Y6QglgN
oum6ABFK2OWGhjt+22cHHEZwwSGnhXhpOwyn8oApcR7ftZkBXqrhN8JST/4l5xqWJ5xmOP8Sjx6E
wxM/hBbaNCbtfRtizuqQtLdOWi7QGPBFDxh0ZuswDoYdbWTuW0HYsJ3WobUeMn148PoaOTqRjHsH
HJg0MEmuiaUcnWzfZUlNzEWrfVCMrl7rjTM8RFageCJNIyByxbGMD2lhKXcp9n3kqeTeNYfwMHnf
DYN/ZdeD+ZGzZyaynYfiUZaM4qqrav1Q5Th8KDZkuI1qO353rAD+fxpyZSVrdDZQZ4cSvKjSRvuo
hkr3Bft3p157Ue90LqJ7y1lH8pDtZQHeSnE6fKgEoAsSI+3wfQLlNQXg6/VdR/ONqBPueOFov/cE
OGxx970pW+5NQxim37j6B5ALlSwhOV5Ay0GtHWQBN2NTgAF9Ka5cHLUg4NByu40ERF2ZLdCqcUKu
axJYQM8FoK0KaBsdcX0cBNzdhnaDfT6ppEFmmO81uW8eEgGQZ7HEOAVoHgdq/8mzwENcyVfGtc19
7dqH239XniD3YshSN8QLBRtEidBHjKUA6DsB1UtKFfj4E2I6uKkmvb429aSjm1aN66nK68dIIP8S
z7RyU0crPhVNW2/jTKN1Vop+QZF64A+egKsN0U9oRWeBGWoSglLl+jYUnYcxl7qVJboR3A9tXCJJ
z7lBI5rf5qpJHEqljs4aI818P4i+xig6HN1YtEQ8YhXhqqIDEgFAHOkthx9r0R/RRaekOTVNQjJI
pQ0p7yXwn17VW/xu3qudUt552B88cvKEMR+ITkyD5dI7Q3RnWLqUZwIlA6iMonsTnxo5CJC1w5CO
3rbWzW7txKHziXgVmj941E5kIxTZk64ngPoondKrZLSV+/zUPCKDXcGKNIriI1njwweD7tKmO7Wc
StF9Sk+NqED0pKJTeyoVnSpD9Ky6JksnV5O08IOleP1aF92tvIicXSM6XmOuTd9o1Wg/Bq+Cd1ir
arCup47Trl3loI7dz9rLk08yh8BNPTnG2hStNZ9N4Et66rfhSxC+8y2acNapH4fPKXkMpy5dbxtG
uzdE8y7D0uIqEg29QVXGwVWcnBQDc7AkEV9O94+V0QMCCfTqbpIL2oMaDsY/Y3xR1krRkxlsi06i
75El5HaShE+ZY0f614Gs8OsW89QfVRIUHzg0DkR9KqkiraJQC7807WCvfYhUBzx9+49Vp3XPnVx6
36IawNf2zeBjOk7Bu1gZMos8a5prblUVxdVYmsHoqh1o08qHNv/JaGmLXA1Yj4zr1OZXun4swh/s
LgVgSk2pAZ0L7Gw6knEy1EcyeMBrxCX/ORZd3rXjDbzaOmnzYi3qyJhTTPZVlKNWwOfHamifALRt
rLpNnlQsZmWX7nX5NQzM/juypXxta5H+EMl9/Ig9cE3cTpL70DEBba5lKZ2eZVoat3GtNN3KJ5pF
NMY8LLF0s7TeWSS1KtxtB7rkg4yJQ62U0bUWNKDXUTwasGBKU9pMhmGsHd37oucTIfWO9J4jg7nm
MpXSW8uaI1a5+mHAtqVamZg/vE8wobYXBKqzDV7sTlgPWCiWkGvigDijJLR5Z4xY++LcRpqMyzby
uRraw9t74MUaSIZkodi0kMy9PESUhDIEWJdASA+8FYIPoKjd2xXEb/j7GHvaY7Fc+LvCjJJZJnk7
1Fgmu1L2CW7FtTZkbqs3KzkFNg/shaPD0nhmhMxRNUgYF9Ua7doqnxXz+e3RvOaS8U7+Ho0xO3SB
Dtud4fP7zYHkdN33n/MA14ape666ZjdoPqauWbVQdGFQxuwawn5uTlolXpLVhnT6YX3X4cJEeH3m
ejmw2W0jCCK4Llh4E0QG/by4Nko43lG18HqWqmgvp1vjpVUejFSRm/pGYTmLHRrR+f3bL2mpyuzD
sYFOSy+kyqS8q7SDFtzEyZKSaWkiiL/hjJ0UODoGExJ+YMG1epQ35X3or3ISDt0QS9EOJYS2sr8G
g2t/9UmjfXt8S/NhxsrCejvv0o7aOHlv4th2g0xbuIkvPULxVZ8NT9V7LSoSHqFudW4fPBYtykh5
SUV7QZf5ctbNFoci1uV00hkJ9nE7+FSYeSIGggqgQ6JOateERkcQ/XppmThdId5YlUTa6Pn4okKr
horwL7c+NuvoXae65W3wsb9FiXTU30dQ2h+zW8/G631tLEgcFh7t/N5WJVKDAzylw7ozv/f4fR0c
hdOUm/pOuzBTLteyOO4hTRB31pfD7IbWkhKLWooyuFWPVtPIXFO7e3s+XqxCwoYi/GBRzoh/P5ss
modDQl5Da8VXq0PVRsigpy8N5SUg9ec+clZkPunpVremBisKqlwD8lbtiFLcK5peH0COF7beyyNi
70Wnp2OdPVun/EbqSGWmWDp1V2G0Kzg/KJa+8JFdXEPMv6vM1ilAerX2B56bgtV4F9DXlFvb9fED
08NsIzvkkcZLemtVbBavZv5Z0dnLImYh16WWovIut1fFYbp2tjivD+hc+yfiEdbFFx8ofAXlAlp/
uA76g7TgdnGBPMtnf/Y3zN5lwPLclBV/Q7cN3vU/nW/5A5S/tfrOfoyQUbjj+2q3qHVcGvjsWyhJ
eU0q0tI4dEfOIWgbuVgNOPjisIj1mzKVxU2fqeamMGX/AGYArK7K4cGWh27/+9+LLfxTDFtHCWvO
XkEpt5ETpKx6QLqwL9JVm2W7hODZt8tc+mLOy8yeskUwQ2lq4DVy37oa9/dOdGu8p2SQF5aZi8vp
eanZs8WkliiInBGRH9i5yTtsYTZJvFKu0DJsxo+Osc3fRRtnHVeu+vD2KC99quelZ1uI1tuekZeU
DouKsoq2LarOcGsCTN4udGnXPS802zJ0O1RogPE4Yfd+HiU0TXaysJAulJinsFtKYvXk+bAdOtZz
2PeHYIieTqP4LZz3rviRPTbVjx/NzZfif4of/ZYXYxX6QfO/X/4nDmd//mZhyvbiPzYZYQjjPTfK
8eEHdzF+9JfsUfw//9N//B8/Tr/l/Vj8+F//9eV7GoJu1fjrfGvO4VhN1sSZ998b1D/+qPyw+HHh
Z/7CcM0/SM42sQjD3kIhnokn/7c/vaqDy8JrU5AjWyafyV9orvMHolPhAHeyf/tlHfeXPZyi/IFv
nYHJGZlVssru+lv2cLPVib8Li3xhko8unLBvAVmf76GFykU/NToSWY/9tGpX4yp9SNbEQ0ab+JTK
Z6xiQEDkf3CxtzZy4vL57JG9+7UFvDAwE3eX851BIdlckRXwaeHk/8qKg6Cb2o7tFgbsATa20DMY
G+4byk246GUz3/nmpcSHcHZiKK0BXCvNBXphvsOMeQvptlh1dCmd3HpPAstVXarD0iqlvh4gOXXK
yUwFfak2e8a0hXEAFgMUYlvo9VhsX0FQ2Ggr0uri1WAtrBgYmLxdURd/0dk49WwCqwQcdlP8MN83
0EO2E57Ra7Wox003TvFm9Ktwl1mNvIqI93yHx278yYblvMrLpNuUaeFs7aYZDtIYFlelNKaRK01p
/JV4oNHGtVvVpMNYWTpRUxLhUmSRRPHDlIxkhoV1X0rX3eCU5gZApi7xC0pB7Svw4q8RocIrA/PV
WweUCFZG23Y/sPWvyKDs2+ZRjUs8Z3w44co9tkNd9SmtJgVI19PCona9OCPJRlbCbLzLkpR1Pa3k
8iE9wSCWQET8sR8CFHRxsh7bNrupMKG9H6LOhHgCnkJ79dmuoGBy/vFIrxXQi36CYRqByHCk0x5N
TxLctBNkYwj0Zhj6nk5kKRmTqwcGd0dFYD31YIzPksB/khMUlCmT/q0IKyd1HYEVEWJAJ1op+++p
QJJgLQIq2QJfgs8E1OSXoE51kJYWEtfSv8pOsFRzgqgM1XPey0meP6SW0lYQVkGy0hq76NWIH1O5
t09gV3YCvpwTCEacGYBYK9UkaKcdAnIIr+pU3cBRbT5pJyhtOsFqaD90cLZo9G4M5Id7KNLpKlRk
HEc6hbmgJsUNLtpptcah3V6bA3AJgn6PZLQheYc+fdyPKnwJvFq7NTrhFHcDVB4Y5ReArJCgVCBP
CBC3bQ1l1O7I6dmoBca4QIHpmgVH3vtpon2C5JHuIGkQiJ5JESEBUPdyuEISRK1VZakYeGVtUT1O
fVr7D7nW0kpXdT92VkTiqhvDrjgrTaq9ksHV8BKp6mPIboPVeNgG20BKxkdL7prn0rNoJ6dpvUqK
sF6XHiFvTVfQaBmwqofUVWbpUY2HVvoK/yu7ceJSFslGBnySNmxuA1WCASZXnfrYTXk1rrD79d7X
pTM9aJnhfNQmY3wP9cD+NLCYbaCSYGXdpvaHUJIwjcEJ0F/1Si+/TxWeBBCgdcDLq7weMlm+tYu4
/OA47fjZN8bkeyR76O0zu7nF5927CxMCjmB3KJA9IQqYWyxlo3uvG4PblHSrL3Y7xNd+Fil3PmDN
ZwiI1T1CmWod4hd2E4RSvbeGClavMwSraeyLfTdliLrj2No2xkTAVOHL93JhQJ7GxVLkKZBYZuHe
vIeQXMIE6fIrlaYHHuw6pqGWMW2NPDdXU5kSkD5Z9JgU8IfEgXKQlM53P4arQ1KXvpHtTAI0L4ng
QUB2b5ewJ8ymjHZepHZ7S+qtvdHX6hfD63Bs7oOU5pI5HqA/+4fCzCt4Qz5mC5bhb6JUi/dml3t7
Un7w1UpC8gUcE55ZWNpw3nInH1eVZgR7y6img0Oc197uqnwPno0VEbqlYxjV6bZMw25LWIn84e0t
7NV6y+WTtqqN0yodPZtt/eV66w1lXSodBjJmV23NrLzLVftRTtSjwHPHLMMuXP2Ujfpt2L73U9kt
jUMpN27lvzP5EvXeWntAAVn2qMRXgUM+eOWRSXYdxA+JBXfQFAFYq9b5nPbytqpYiuydJ9MksIxV
jU8aiQirnK5eLD+G1rCTA2njaHdNraybWluZwTs77/Cmt9ci8MEZ76HILJz5XzuOYFwhTiOcWBTw
XGd2EtfY3/vRYI8TDjMRPBZjI9TM+trEWWgiqRmjgkVRurgOn58ceOwvis42VsnuPDskRR4xZPLe
RE+0nvZ82vRmNkIbvmyk8+pq86KgMVdfemmO/i7mPWsTrIxUOtjShzHorpNGXr89pRYeKA2dl1Mq
SwASC4exCW24uUrWQbmxVum1slLd+FGJFs9G6vyYIp4m8xeCHddDi5Phy4rlQBKl6XEU7FfSXQ/B
bFwNawjcq5R5vR63Dh0BfYWaac0SoW3GvQJqtVpWqIs687d6/nfM7o8icMtSA+z/jf6Rxt77yHiC
+PDzHzzf8yqzCavXRFWM0mm0wzqUDLxPpr0YZjo5W59Dr782fmHd/0/fgQiP4qv791cg90sQfjm/
AP36gb/uPxYW2NBSyOjCJI5eEnPuz/uPbv5h0v1B88pyiQW2+Jb+uv8Q4itifR1bxhNEIHt82P+6
/xDQxRLLr+SfHUP83F83wD8vG2/ZY88uBExyvCYJ6JI5lpv8ibOFO5O0DCoux0sMVsOb1vOtDw4m
XTdm3IwkRUrRLolr/Z2t4zpz9pj+/EvOrz2zWS4qi3lsECAni0Sl2fzjvI2HvI3jqzp9HrxPJkAp
ws2lZXmpymx8lh6zhJgCS6/c+BYBxzZZY9S70WAirsoDOPfOWS9hfXOc7TQ24bGp2jhiCx+ZlytJ
7wnFYkHV8b5bT+t+J3O5W3duuR5+asdgn7B4GN/ffp7z5etV0dkDhXmKA7JEj3fctRtji1mT7Hb1
ytPc8LO5HgAWiS7atNfSsbmX99ENCZAQUhaW7dkGMf8jTijo2cVrRHNQBCJAtPeTvQZfNYeGa9Vf
6UUuVLr8kA0oYrosa1wqxc3+rBRUW7sjUpRSK+/ePg6H8Ng9N9jO2HceZljVDTHAS+ZMl6YTbch/
1RQb8llN34A4ncbkLKhcIknUIjmZ8zupvpzhfi2W/9ai6nIpdiKE8Vj3ibzu81KWWdDoSplDsfxZ
Mu7q4VkGQ317zsz7QL9eF1oQGwd+RE/O7BlqvpeYScvrEnZiNLtrfKzTp3orO26IDHxnHe1tf1V8
S3/Xoe1UGcN4FkANVIg++8vhKfGY59Lpw4ToOsHrFOxOa2O6zi7Z+Nsl6PvCvKSlD6SEEwgM2/nx
bEgsk9QXBlrpOGvpRHHa8C3k9yH6v4VnOoNzxMjOSulzH9+015giMLRdWtKrjlnp74ydtil2we7t
SvOWApbSGCYQnoARvaywkM+eoV8FAWJPqGPc28mL/aZiv0FIzU18Y363Pl+TEnY9Xo+H7kl9TnY9
n+TC9JltHjSFdJA4gk41/GpVZZ56iODPU7WwNd2Ca4U37TTjK74Vrj1CererVWcu9S/EnD8/Gf0q
iGG3w9Bfk6NrK3e6Ei6eq+aPJbdjUrAOOQlBuVW5OXRIP7LJqUp2md0dp77bObWzRWnhxnSUwkI/
pPWzNXxB74FqIFvAkE/v9Y0/bs6hNr2atnDOH9di/uCSsrcqj/XTV3g56SaAQa3edT8jImc+DJt8
ndyLHMrgZlzq9F98JyYGeooMhVw1Z7tABXW5UrUG7XB98BR7x+eNAGJc2bW0ovnvqmg4356Gc0Ls
r2lwVnI2DdWctJ0wpaR+4wMTEP10C3gW0SV3CQGcVvVBXSexuxhSeWkynJWdLZD+ZFugUsy+BEZI
F34ioXOdq18n31oY4GztEOODFotxKAsVLm1z7olT26XUOK3lRlx8JH/iMlpt+ukqcT68/STFu5nN
IAjMNFOBaXFCEdTn8yU/G0vFQtRn0f2u/IdODoVwOFobio8EPEmiR7m2b98uqV8oaXAMg43LrfVV
wzWU4CWGPZEoaEPuw4i4bnNhUK8nJIm1KqdL9mjLlOXZFkP2is+CnJouLM+MJGdjj6TyU25Ox9rs
nkLV3mPvuH97VK8fJDWpZuEk6cD5nj3IDiJz4cOmc/HOeIpK82gF4Q2k3WNol7eyHX9/u9zrh/iy
nJhAZ6cCo9XacOgTTKWgvk1Oii3Ab/bFFVxbZBoogOgnu+7ZXCf2kQZKWUJhLuwb04rgaGL4DF6f
LOxeF4YCtR2oHkAeRMeaH3AGw87wZKGP56lPuR4fSKNbMEtdKiH+/expxUBEIhrEcJkyvRub+DYF
ybe338jrT5YFEGIEXxFMc/jRL2skXpolhZoYrh348jrUsHgOzWvd4jjlTPKSfOZVNfZ8k1sUZ1DN
AtSePzT87XqcC1TXLPvb1suRKhr5TiJHcSM1mrSwHL16frjzqQqRevgSkaI0/6BaJwlUJ5CJwm0n
sjs/pPYSCUlT56vCrIT497NXFPaaBr9aGJwczV1x0FfaHoAcJUy4ybbZu2wb3zu3+XHa29favY1f
dHU/bqF1u+pV9qTe+uAJ/wAXUQy8Am0kCuLQiCfTbGuzsCRocdggvBCFWBwnD0r6Hdtybuf/ur5f
uJe+8gdUDAP5AyZfpq6zNAqVyfng61GrlTZNercc+/YaiySrce3cAzefTONB9fLMLRMbK5VaJqJ0
yJUNva3sNswKezXZ4dI94PX2yt8DUmCAtiHAeyWWyPQ45X7ARdlwAX1z1wSR8g7Fps9ddZvidekc
Fj0SX8+xlzVnW7pmBflU9tQkk3D4hhXRtt35R2sDQcvY+e+ifXDMf3fNFsPkmmNjawvleA4hJ0rf
6+gA0EGAriXGj87DAqv76AwRpMVq8/ZLfnWQfFlsvqV3jdqkkUcxlERHL8lw6onfS3RjlMj6aUvN
vUFnZwis8re/3ReDNGabYUUedGHXAvRw4u1gyKtxkYm7NLTZt6tPUjulJUPLah39YDscBzrg7iAV
13VbcA7W848VEYhulCxtu68wW/HpsEvpqooslNvk/NMpG0kJNXwfhHpxwgU2Wksr+NorcamTDubC
4WV2RabSy3KzBWFs06CuTZ6mQ4OezOs1sdaunAULk2VxWPOvIRyxlyAzzm22/UYDQRquwhtro7vY
NW2zp6W76sWP7+wpzjavMuTfupRy0fQcaw+18vXtyb/w+0/qy7PVPSN/HLsxfv/gx1dT0HxWZRbU
t2tcXrX+HsQcCMISYupw+qE3s80O4YO+8Tc0UI2NnLuCStGjqdxrh/9m0dncL502qkeLCVGt7fth
ra39TXNF+36dcwWhh7xXFjili8Ocbf0eIdhDZDJMQsYSV7QLQjQyLu6BrrKq36tX0vo3Mag/Zz3N
NgAbFcrIbA3p8oRw8IJB4oSwHcP7Gu6ckT2+/ShfnaDFpwUubYuzOyeN2Qla7tIwzPAQdCPPhAbs
JRu80XYGGiktsbCGLFAdvV3x4qw8qzhbO4rKjC2nlTpsEEysjRHOXCOpt96/XeXiknFWZbZkpCW8
BaNiXFpxTw44biG5KysLp8+LRQwQEfB7IfCYvaESymOsC2QyVA4cpFY+fiDhuPoHIzkrMpt5fu/1
aDU9lNk+/amkTcl37nRzU9pDv7AALo1HvLqzBSPWawJsYQ24ucaa51WuD1g/+Usz4OLOdTYi8Wec
lfGqNCK/mTKFAcJTEgKPBbtpfiNaAc+ur3nxKBVLh+nLH7CpEannEFklCxbaedFS9pOgbm3Ik9fV
1r81jxnm8ub3bkUgykG+Xha3X5znZwVnMzAyoH+UQNfuqI2QkuJrBwfLfzA1zkrM9itzqiB3TJSo
B+vWiOxjbMO6MpfkwnME/tdKRCKhyX2Ra6k2m4JjYEA5ScWzC10hxsi2XBmcTbu1djWZCfk2Xjvr
JdTz37yxv6vOZmMXlhA1QPjotFcH+Wna56tw519z2T9U96Jiu4RzLg50NjNlte9SrA3FJFE+qizt
0Gu3ols6HSHqTdNKvu52xc5e+O4WhzqbnHhGFnh4nIaqbbW1shc4YkkqknAjwAhi19//9syxUbQD
nJCHiB/abOXSgtEatRI3E7sNdqYp7YtE3+e6//PtMpcG5nCdAZHXbU3lf7786tQxr6xSNMiy64Gc
ia22tzF0c7Fxg/3ur8rMzRZDAy5saS9qzuZNNIUTdrjF6EaO7WduXYQejoryYBSHUE+cpyntSwer
0kazF7Y2RXxwL4A9SKYkGhMwyfWGj2U2f9ohHwMlY7jtqllj3bdSS/xioHpmUETsQ78lG97Zmdt4
m9z0i60W8dLeqj6bRRNqz8FS4xGXNCfBsXVK0UeRIjYqu45unb8CSMPvrR8cTVpNpoKBa903xdVQ
Wn7jKmEamr+/dwHLEcZMW9zQ0Fm+fP0SdIPe9BsErnWyqpRvCXJOLVq6xYqnOh+3IsIFsDMQffTZ
SuthLAb1qYTO1Y72SlJLY4M5jbSxHHXavj2hL80tsEZSA3WkOPb8TMaLNzAfSvhuwiDZQLuQP+bo
ZnY2brwuNoA1uuPO3L1d9MJOAh7IXYulHi70PDqk0GXJlkVRc4iOsWmt00FZmrnixPzqGZ7VmG0l
Bu0yx4mxGbKkeJ2pwQ+jjY9eXT1xS4FT1t6EZfTcFSWZmFa3iZUgEzmu5cJIxQx966+YzRc4XYqS
FemIj9W4m0oNO+P04MvQmOWP/+CZYvYJ0o/Rqj2H4Ed8muLEEIvE+AP5p0to2sJUufjWEBbL9M0s
AKb5Ehv6Uj4MVNA54fh0WSXuRW8P4tLEB9HH70+hWa3Om504W0v2KPG4JsN3LfVJgstkyl//e0Vm
MyNMkiGXFWZG6T1H+Y3lq26Dv+DbRS59V9i6WDiu0ObnIvJyoZDVss2sAtJegkWkotxige3W0ndr
atl1nc3bxS49Ng17QCxkDFlR5lfWBGO2Se75njzS4kPbwRnge9j/fLvIpdd/XkR8cGeH3JqQZ80W
RSYvxfg4XffF7/YK2Gx4WhCIHPof6nwKtzkO8bJGhSGoVwYGgo3eHlQupf9gIEgWgEjRTbCKvxxI
U+Cl0scmXgqhd1TsZpvJS82ISy8ELMkCh1VNQtdnn0oz+VUkV+TtakF8Z4fjMfcQSPhmb67fHsvr
QrT1gJQ1uH9EsM4LJU3cBCjU2I964y6T26corYlv0x7/QRm8vfAbg73lzCeYPfle7Vl8l02QHLGh
2Jc2e36aLLTJL47mrMxsisGSJu/RoUxVVt9hkm1au703I2uh4f36UMNDo6EHKm/SG533WBC5daYs
FuW6CT6GVvTB1ILvfltujTjOXM3hGqD/du+Igmc1HcG9OPt6Rj/ohqLhRRXlSL85SCZsMMyFD+j1
biOKmA5TAU0ty8HLInZQ1SPmmawDDUd7q86PA74rlTIQSOQUv71WU8wi+UvhM8Jec7a1ZYBHBk4m
bOIGIG1irL0p2HjtAk71etWhCkdQywBdp87sYy1COTaxJGVNAJW7c4omvZqGtl/Ypi8ApcxtWlMK
c5wb4fzJcZttOmnQeq5m+bQytuFRBByZ39pr7AP/g1zPOX+JaqIgi5BgXZJUq81eFcYmeKqrwDn0
RpprZZ1hkE9UVuM2GxSDHBRuhWyr3L/9IV94nC/Kin8/m4bIyH2p9CmrVoRsjESBQXd5u8SFSSj6
XajSRHv+FYYkFY1WSJoO5hx/zuwfYWPvCuUO94vD23UuDkVVFVXHTBYWz2z+dSpmnk3EKwv04Dop
hNvMkuj/4lD+LjEnxhgtBuKYh9Lrxc3JcHAGKh99XKSczF+/PZjXxwWmgw4BnxMxZK/T/Dx7L/IQ
OvJooKlWx2anDsZDkhpYaFZb3GbWVhZv3y534V73st5sHhTVWNmVz21qLAlS4HrXh4q2DhO8h1EW
YVpDsHXbXst0u++7nljBjdlNT3brreK8+qqb9QcnxqfXjYIhfsaVvqjXudLmEWKkXv4SJ1Jm/5PX
ffaEZmtbVvqZGWJJ7ep27mptg0HUgkPHaRd7eVh/+VDEdDh7CWpsZHmkUmL4Jn3DX0khqym7GUj5
NQQej8WEsnKOEZ7uG0JGcGMnEUK+Kp+lBZ7BBZDh5R8yW/QSa7SyUoxVSDLkDdGz9/FOWGkisb9S
r5zDUt/88nKk87GqcHi4ks2WI2IQCbFoqai1rmiA1avyCY/7bt+tyuvmS7TPt9VNsltqnV7Y8Jn2
f5edTcMSaqNXjJQ1vcJNynJlVXgHF0uH8Vdq89Nqe1ZnNnmGQvKJJvrzgUpusTXtDfoxkaGM6/9m
PAw3kO0S/z/J5BSHllezii2S7GY8mTi1vJxVdaib2jhC6T0lnx9iWotEX65SwS27X/IsEL/sVTGS
wWVbRmADkP+ymJqWkycTV0PzqjnUu3jXbwmXWU7Iuzioszqzk1rmDRjnOtQR/VLSUdbNV4sNk7b+
VlornxZWq4tL/Vm12ewkSYgQqppqQlHjfIw+VZ9CAt3bbbeRdnK9rpYBzNfQE58ggAhPUbFER/jl
g5R1L0/thJLJAcPuG8zWV/022Gf3/0EO3VKt2cMcdH/okciJ4cmr4ru2lwTL/6G69xelQhc/uLNh
zZ5kPUiGp0biSdrfjOlb18aubn5eeF2XinAi5BQgHEdBSl8+u8bOZAvw99fkMOho/tRJBl/TnVjb
d2Z1L4Tp0dPiR35plpyXnX3kWdZ1UZ//X9Kuazly5Nh+ESLggXqFb092c+heEHRT8B4F8/X3gHMl
NjG4hO5KEStpYzcmOwtZWWnPgVj9gJ0yDLJirMkcvWlfOyYbwQZzurPKeLoUIiDzVYBK+TlJPPt2
NAHcORaNEceddFdyUBkBYTeiuOh+rAxsME4y3ezXai9h6QJey519SHBUoa4E9gRcQN4EUigU5fBE
aa5o8d7/rj/9nxP9i8/DtbTZF5WTJknlGtL8gw7GFSN4Em3Jy13/Tt0PjoDnELnUBGlsrpjS0tXA
bA0CZB2TRIA7+G5KyqDJXR9zndFuR0dzStffB8cJZoZbvRqL5nMlauaniQ4syWhCSaQStcHWhlno
zF5RZyHzxLD5v9RBMfW7Oj1fJsCD/XRkFpYtnzBncolCR0ox0W8MgtGbvT3t51Gw9ZH71dOcjGL+
OlyLnzm1vBKYj00bhMwbBeVrPBC+JRzFkwJ4bODr7f7/DX/1m7qzyyHpscZlwiRvwgqkWNYIVYAF
rFFrLgXP12rN7kIsi0VWBhADYiWuf0vkwOSBj5Pr2wQz7Cuf8GeLxFbG90+opBqX+gxmUitGAY7t
3BXOwf3E543sd81eJnv46YPNXFoh/steog3bJJfUfFPQbAGpm7Wi1aI7uTLMWegbYhMchQloNchO
sSlA8BubzeD15kQhHzrZWvd6+uE/KTaLcOWxaAFjj4sgT3C+RQ4M4PE2K8PVwHZN0MyBgNJokH0f
ivXsogIhHnTUG1y38Vy+qaBRwaaLhUnEVd7Vn50J6hffrSQRm1gKARtrFPpoMPIAroqVT7b48Hx9
sU8a3atkJei5Euw2kFDxmC4QLCAtWK2v201PV4bVlnVBe0jRPxczZkZYyn3eJiFyRVF5VIXQyOQV
Acuq6FPmgWlRbBF8Pyx/UBN4XkTnFQdUszw36hGwCwkY3ehmxc7XRE26Xp0aCVq+GEW4Cv05RH/r
yBmAzHH1O2K+lY9YlHZzK76sPZ/LB/il3+wApSDl5SaYshxAGBd5Y2spW7GGhUb/5Gq/ZMwusFAN
gFae7Bz7TG68q07CjnnUBTGSI1rqTvS6B7JSrV2YN/4uc3aJQ07GdgngID7TVMEKbRVDjBtmY4d/
Wz7ka1nxspv/UnF2lYdYbJOOQJxwQmU9A//QcVqKpc8ans/GKB9rsNmitgpXHDqrHnLZ739Jn93o
otUoAPcgfXLFmYMtfuttyuHy09qruRxtfX1LeRYlYGdHyYcQ9gLIC/TdN4IX/gIHLvg4LWbzyHao
o2yG3aqKy+HBv1Wcz1BkgFX3g6kINSV1/EvOwJ8BDlgkyLmE6VRjPeZaTMyvzHYOd0TrDhdyMqEC
aBfbGlCeYHvkzvRDvkFleXj0Dd4ItlJkjQir3Z+dweK1FFFy09AuxSruPBpiBGAq4FQyuu5Mo1fC
1irkawJm4Q/JiRYoARISjqBBA2TtmBYr4chkdX+9o1c6zFxnz+kcSRhEMGcK55jXOZz7H+T7i8/o
lZxJ1Su/yfcEQNtTSjelqFN5COijyWnCrSVuZPya+JTWg5JFZ30ldOY3k6LHjJYMoT0xKpTIg7cQ
+4jElNwauEVOZg+7+rX21nBDF8tv6pXcmS8FRhMQu1PIrVBu0EJsQaYuyFitbh95EzpJYq7lrouu
7UrizJMybIfSuIEpYh4hQgeKvuUJGKKEVHUBCuUpoGn82fZXdZw500ZTqSxMH5TfiqZqCh45qplT
O709ZedBibfYSB5XhC5GmVdqznxoVggcSTkIld1eNDDkjC5Lim1favaH/yB5XLkc8xAJW5EEg9w4
VViLSfhjBhLe/ejFJqgpo70f73s3BNSy6Hb3fmNQa7U4sBi+f+krzDwMRRxTlpOHCTbMAiG1xx0l
l2xTZ22jdLF/dWWyn0/11f2sQnHskwgny9Vb30V9E8uXZ3Wfh0a3b57LAL57VbuV6znvWaiAhhul
yYRKO9lUmLE912YOLGtQTLzxb8FRtGKHX1tpXQ460DbDliRW19C3/O6JMM+IPZQMUpkjOYHZ/qJ2
asoX0cmdmjdWU+ZlH/5vcXOAzZ6rG5774/g6O3vSdkC+RW7UOQrAy6wYrUHgb/18TT6bjX879S+Z
M7MBYmjW5SFUrLGzUd+CS9sebL6G/fifZcjmXvo93dLJYkXA3uqndlMdyDrm9WLM83XWEwbMtdeP
K9Z3gDqZ7muzqS5AoDL7bbuJtmSzetDLvuFL6dlLFo//UroDkiVeGCNxUrfyNAAQxKe1p3/5OfsS
NnvOmiGVSDGVCn11V2q6GdZPUfj+82dcvh5YCgNQDtBw5tiRAsdA6DFM4SrIdBpiEXYQNLuI1xZW
luSg+iijzS4CsGUexnBlVXNynmCuHdQlqXyLRo7jM8xGcuefFVq6CkC7AcUNRt0xpzO7ea0cNZoY
opGRaZ6UjlYlr/VbFyPfKxHz7TYa9XIIqsE/jS/BKs1AN8D/PLZOssPcHNZv4EwZYm8k1WsliRX1
5htufsKURu0gG+yFLoaXQbz6T4pHItBfARsrahPSwczuKhJWcpfzUxIReuxC0cSIN7LjP6xX+pcc
JWTBR07MYgCNnnkRpdWksmjHqYMReuEUy6sWMqQJhQxgodQidz+bx1JP+ZvAmbcYs0grJW2YNopa
eypJy8E2vAWcgoD87FVwZUf0dFB8NlYs2ulq2rRwD0QBG9Mg5hKIosxbX6Ec6RHmyqAvo2+K7oNJ
86z5zTuYD1YaxUtmClEgG5sGzjEsMgvX8ghEvJWEKQoAB1oVr51JhoVeHuQ/vBRvMhFD4SR5qgSQ
ToWKp0bRXRInj3WMpUKM1ra6fOxk9vHz8S+YL3arsTsu4gAwQjkLloPWF6qyhfrF0Dtd5z/7Rfn2
s4ilKAPzFkBO+ZzTw1DO9/egD0qea0OY1PQgCXsBLQeNx3uPxrQt7njf/Ad7cYhqQMNGBIJvCx/3
XeLIB0Riev1nhXjc+9RMHGIrt+HdeC/ucycD47exouXiSUoY7gYLAhqp8zQ4ilpwJA+Q2ZnZpto0
NyEijMJONxLUVL1/VCyEkl8CZxenVYIxLUYI5MXC0LpfIhY1ftZp4b0TBQWkdZoG3425x+/HKJBS
CohS4cOxl7jTHipQKVV+7/0sZSHenrB0IAnUQ6COmJlHSTGWJpAJ1QceR9k1XgyYMnG3Nh2/bIZX
cma5SyDmrRqAHNZQD6MjAjgIBFJmZY/mBMu8HuguOpYrcbN3TwVlehGpDD0ohbdYhzZ+Fluj+Bis
PbCfyFizwO/6APVZ4Qe4ciQdC0hijyjA2C0aihNJY+xOIFPqXedI28ESjVq017vQiybypeX8uSBx
zI1DD9lFmZ8YqYEcWWCL3GdSaP5sJosv05Wd6DN71+uyFUv0wRBWQkHBCBz9vbAHC2kgtksssnqj
J/P+6Vxn5s+PNJVpCd1qW8CJ1i7ewpsJWU5DLgb01bXUaNGDXJ3l9M+vsrFISICt3EHBfrwBHzxW
2Nc2Dte+1swv8nwSgNoJGkVFfUr4xKkj8T0horPyqaYr+9PJTXfjShOgKmIet4EchVotnH7oJUBq
RdRiMnwwsEQ0U7XX7l5Xi5FrZzhzJoFU+imAM/40uEdLMJKLjr467xiqB0SylSd9afbr29Wb+ZSe
FbowNPhknVntub0I8JAJBEA7xlhRbQxg82EmszKxVbnNrc4TNuVKeXtZX7xwAjZxVLSIv590LwmA
74B3MeIeKF9Crp7Lqrr7+XP+jfSFcBCcO8Agw4wrQJNmWkpt6cegzeyM8QTPaaYgkreZx/GGsAND
qAmkkD3AW0Gg1O6kj+qgmOCkXC8cLBvV16+YOVS+08bCh664jr6bbumue25lo/BSl5m8kz4N+/4+
twBVHqyZ87Ij+LfkOYCA1vm8Gk2OINgADdup3dQcFAQwgJvwYscHruTKiS/f0y+BsyC8HfixViav
Cs54M27e9SZ0gU/082f9Px7ELykzhyrrLPDBOzQVLDPRaI+o5pkAtXMxE4s54gBM1CsCpz/wb7fw
JXDmUGs57Lg+/98vCIaOLSgSpwqpYFeu1lj/oDyKnAmrFBrgVjEhO92dKy+k58B8yAYJoxk5f0yK
0qlz8dT6mWJVQ+PEXO6u6LdooVcCZ5eRb/swDzgIFMExARzU4LEIjPYWU+GgO9Jupa1gN7fSROK9
tjk7qfLXyerACARCIaCx5llMm4Zjnk0D2hl2h6gqGHm2tn8vLMqY0F2B+6SCQWTm1IsROP0An/rz
/mYlHHrzMH093pI+ADI5reeuNe8W/SsQGbA4iyF+HawZ3z9hLEVS6AN7G2U74Q1oJDveFbchKJzA
+LAfd741nGLZqjDPh2G+1IieVwEvFoqx4vUvmPk+udeVvlKQnk7FrHSb4w2T3MBLT6vx6dL5Xkua
+TchrWUtjz7TpOc/EKFQ0lCOoDIFmkzysRZuLH7QL4HifKxIHephoDpUm+KbtDIzlM6mrKzGqvkG
Y2/W8LDqApZcKbpmWJ5HbQv/M/M5EddFjO8+ZfYW1hewD5y6oLk3lC1zw8vaA70YNEKYCpgyYHdi
3Oe7AXUkR0+Gm95H8JffTbWh8LmnmJiaYInBQ7BaUp9uwfwmAk8deac2LXrPE+qIcRrISbD6XDnK
Rb/VHmUT9SgHSK+tUVQ43Wmwllr908++Z9F4rsTOLqccyDIYXHGuZSbWmzgNkW9gJWllBWppXgA1
PAAbolggE31ewogSdSQ+BWhJYzErPwP2EsxBpUFtBFmI7GoBRSLrP3g5lszmWu7sFupc21QZyPKM
blRqRyTVAEDKQHUDmadOCpIzLBpQ/6bM+9qI9Fa1UHBoWiPrWt9r8yoziVpna2HB0istaXBLqNOi
NDd3iFkQEE4Igg4JZXlPve7QqmZ06TGMgrV+xew/tI/hVXv/+UOvCZ15RInkakUGCG34SztgDAXz
qixcI8xcMqdr1WbnrcQtF9McUmSugJNttPrAwoyef9ZlWYqMAg2wbYFcOYsHJJ8pet5SBCB9ttPF
IADObbKmymKYI+kyFu+BiIol/PmJNXwwgF8IYcAL90YpMJ+pXe2YmRn5pmb/AW7fkgu4Fjg7vFxv
RFlgEMgi1LvIM6vvmyS2WLFyfIumACz7CcpFAHD27PiSNor1Mog6Q6Oupo5AY7zTBMX4B99oooWe
YByQA8wcqFB3wphOwOZxEbhjw+1rNb/8LGJZjy8RszehVoCBo07GxnG6xXWVJ4Cn3KhbSVzRZfHD
XOkyO7C0a9QazgKCRGqIILsq+22CukHitytp2bLRXYmaTP8q9kSUWUgqg6japl6GlrV21gHZMjjt
Jtgqm2rNypdUA5mHIqKGjf/o0xlfy6tSLpK1Hhl3K1lgu7WS0N9r7WuJN+f//7Uwt45OBN5w7NDN
qk1DyxSm+AhT1C41ikI1aZw7fqmuedelYBpGh7AEdXnAWcwMT1aznFaxAufwmN4ngMkKjRqTPreY
F7O6N7BGT0g09+Q+dqizFncuhg1TzotN74lrdr7rq6rS2Ao9thHpUf49Qd+E6N1yFZLcT54Q6+cj
XeyBXImbr/mOAldP8N9wt7cxMBge1S3a/laJRRxwwW+52+Qc3yXnxM7cf1I/uJY8O2Umh7TJIygq
F9QYq9jIo5WYYcnJX0uY3e6iBdiaXkJCKqYbABUfejaslGHWRMzu9RBkiRCLECFlpVGyXSSsXefp
GOZR3bUSs+tMqZrChU8S0KQabPB/buWbaagarAvuz8aw5A2vRc1uctk2YRER2AIdSk/tay/EyAmT
tf9WpcmjXHmMxK/auJ9UqrBTIGPR5g9wv+4Et6tR/+Jd/rpO8yc4Q7+x6EskxlOZbOA9wTeKBj0Z
35oYjqKXwYo8tXbBgXZYW21bs43ZY5xoZU2Cz33fWjWl+l4Andh/98FmeVsZhgWI/KAcVtsNXwYz
FxRaw7BcsgoMA2CjZQIH+atdjywtG4Ia/l2tJZDniaYc8qYfr+HfLIpRMEyNsAKYtPMmlq7EXCWp
SJf6rjxkUelKXPmYU9H++cgWW6ETSBCwyrE3/xfGbx6HfT0StB1lt9oQR9mB90q3CjRjMozW9+6w
A6TCeg1xUb0rsTNjALFhStBvxTWWyk0ma5bKMZvGa6O4i2WLa/VmJlGlhRzz3Kd66VHC3mZqpECP
BguePTWc+H12pCgKd15stTfqbn3BbMnqMSpAgAaOkowyLwuDslIf8xQ/ACQav1SpuIhKsfJAL58l
KGulCcHlr93zJsV4LEvhpzglcRQlOrKGbWgjrI0cTs577no1cKD/S87M9WasFTF6D1Wm7nH33GTG
BHfQWqKj7yoUu1aX89YUm/75lWPkfYys9j0UUyQKzHHEFyqm1OGyVu7A8jf6UmzmgIeqaqRQnA7Q
82+DpwJragGYmronFETNscYAc/rws8hP5IGfznLy01eqyUJagNURIhn488KLbxYWApxtv+/3U/Gn
sLXIVDfAgnyrrR4QdZqZw1QrswCmBL5AhAaifP75Ny1Gytffd3YnWZsWQjodNyo08QuCZUfdhJsA
0B0olci7zkvXXr41i5rdzrht4hJ1MTi5R3E7NYKr3egCgRM7z5GN8sXKg74YTF5pOG8fcKE28nIJ
eR349USgmSuNASJTMP9gDyBb5QlZrOtdy5vFdKIKpCphupnKCY2Sc3tGAQqG1dipDxq/iYtr7YFf
uTKfVF1XdpUpWSzxGSQ29HUUEUSmOrbqVhuyU6j4g/l+9qmuxJR6iumoSUy2FxzBUnaB84ezur5p
3DUnvhSzXJ/izO+0IvETbprWIU0Zu0qaRUaYJwCJTFor/UyyxPeVq7DiEea1w8HP6i6bDFN0/YOP
enN7rl2KfGfcNi9pYcTr+ylL5e1rLWdOSNNJ06UMIvltDTYlQBvs8w275VZX2xZznGtJM9/Dejjy
toAkzpuaiPGOZQYoZaNTNnn0EBsByj1yECwE490/6PWKu108Ww3o0WhgAH5oPqigg4SFiwI4MUqJ
QSNwKf0TbF1g0F3JmOz3yj7jIA8ikkMGBtWt+jh1gtMDGpSbbiM/hJ+DtysWs3gjriTOMh8hSYmU
TxKFk/RWbVo3cHwHACuAHLDXy7CL1/xK2uxKsJTvKx7ExoaMtZ6+u8E8tTXKazHo5PD/uuVXUubv
r6rHpTKgzySFvDukN5XQGLm+YREFYW5tqCn5L01jdgeKLAJvOGghjaQqDBEz/bLk/fydpj/hJ5Vm
tl9SKioNhYRexF6ImBlo1Vl+HHiUX8PuXRM1e07lGuXWdIr8xu6hBeKoQB4UzpXF0vxZpcVWAFj0
gJoL4CEQBM5eUZEHgSYvouMAzJB9AwZCDB4JXg/oF/1EfrNjeQLp4spTumyA/5Y5H/QlitxElYws
KCtT2ZDzvrorQk03Ml1aa6gsv9pf+s0He7Mi4vpWgn6V02NnILaxZVrt2mnZ0+le/8GyJ2ZQNYCG
YD8BOdHszfajrMUYZgFpmLJV28LI/1G7H70KDIkAXwsshLMPNsapHudKhduL9iLAV048ZwjUSB9R
ItTc0uk8vVsL3hfqJiCU4ZFN/qE9nd3ltuPSUZfRDYuBDySaglH/mobzQU7wa60FvvDBcHwKGGN0
RAEi/uu79+WCWKzzCqhU2GW91ZxxB3q0fYfxsGndYq15+vdzAmFgSkPbAkOLZL5PoulVV6cihDVc
dKAc4ixtjWXrb2OfRODBwkSBiERupo8qjpFMGOYVAbriF89ZsUsADP/zLV6UAdTMiZNXnVqy388s
7wulrerp+zTa0a9KGyC7ATAK1kgi//bp0OVKzuzl6ElXRPIIOdkoWHIX2gCKdfQREIqnWNh36uZn
tZZt4Ure7OzCrm+HftILhE7bwvE3FAvG0wx7YFNrDS1gujjfvft35WbvR1l3JfUrCIs21JO8CT0J
0Oyr6EmLJjchO/MwBlB3z1wEayMuBisaKuE0vGcC/875wq+fz21ZhK5MVFBgQ5vjD0gd8nd1QEPO
r98DvTDz+PG/EjBvHgCfP1BHDQJaQbXUNDeK7O1nCYsWrQOeFXRuQKiWZx+DC8WCr31IkJvQHH2n
qsBGGRXWz1JAT/hX5AyAXkD1AunpT01u9qZrI+tTv8iI0bW5Jj+qXc9nOvjXikZ7zWKlEXacD+Yy
b+hFtXnpAq2uDuOYie0LH/M9fRWUHqw0xqA33HjTFCxDd4E2mW8FPaihgKihxZ4/lCAVEMdSMWQx
5JgH1GtFNSoGdkS3JS17qWp+ECzG9Owp67pmz/dNeVOhY3fAyGD/XocA4TOagqtbE+uikhWJMYj0
IiCVawYHTIPqULW17j9TEgmW1FTyuchT2JjYdW3gAQWV36hNL/a7wo/r4qDLaRLbCs/T8YkHv+GN
SnM/fSqSTg7cgUYdv0G3PDd1oWs8IaL5rSpMH6NSpJa58Rj0KOtpadWERkjlMDKJFmIfrheU3PJ9
Mm59DjSmPR1LvIJp1JaXHvRRdi/VhQGaBxA8E7G9TVnXAqeUcF4sSdxOrlnwlOZaDOydQj1oSpsf
VaZkz1jHYYrZFEpoVNiBeMIkSLofAfHt0rphT3XeJ2fCqZLTY0TkRg40MJ31SuzJdNhWxL+JqdiY
wpBhl51jgq10HDEVJb0Zs0Ixu4xuuJR7S9vUozkVtsIoSSYt08gu/eROqKKbMiie9GYgxsjR6ugn
6bHnlWNSVzshlZkZJgM1gJV4G8O3yz7G95WSbnoW7Hk1Ppc8q3eVVIR2UQCnnvBjaFdiLexaphIT
IZmwU32N3wNPUXWUVBI9hTSxgQcrd1ghgp1OSl59xgqrjwvRZDpFTo4G70H1dXoXlBoaxny/GZQA
e7wKfRnD7Kwzyiy+4/E+t1ltytkYmW08hEZSJw6jo2qlvNY6Y8CnKKEiR0tkoTJlFoR7QOMSk+Kv
kejPcqUXTpwXLjiIUdYdwRkX9AW4KgYhvgEWuR1msXYCwvlLSCM8OkXiG2PfncRmeJOFgNzFrO0P
RGPhTS7LAPbIwg+B7wpTk9iTmIjnTB/2+ajmZsmImfTojLEGE+FNYA2FsiuTOLUV9C5NTa4+0NMW
sUmXOOEYbdpBPNNcf2ozwLmUkqQAvVckh5rKkZUIhWrQHty5XCvula6zmxFfaZAvVBANDQQGdXOs
qROMwQNYHbFgxjqPZZw5SPtgKM9SxztcKXkByF+jrnD6Jnd5hkFgH1dQH70CoJwYSznp9WC1wyXh
MXdFimMhhVZBQkuUUKcp3wCKaftJaZeaE4O/OZAA4KCkbyToH+Ms3FMmvXNp4mg13ZVRd6PVPW8i
L/MyHFTBK8DRqBjUYJhRTcrYaLowNwCG9ViWZC/2/n2excdRSrxcDHYKVW9IK9/VfrjtxvGkjsl7
JA4O1xd3begfqapdWgDoBjr6rGVs9ipnd1Q78b5qCUltNeWwL5N6l7D0g48RS5bHuHHCwuyHj5bc
s0QwRNlAAXwkRvoa67djZoKuuEocfTBStJykR1o6Ufikp4Bxac3xptBvxFfhpgdMvA82AUd6E4Jf
SmCN5Ll6FUa4RStVwTuYgVHuMbiTz0BfRIyevdT0XhZGePyzBNI3PrC64YaKFkktIjkU5pUaGM8R
tEP8yz+V8kS599BmRohwR9c9Lt4O1GLAs0I9/iLcwwsZLEnAAnAvBZu8uWsxLSpxoDpQkVqno8GF
mCDgOKMb8I1IEv3CKO0h47IX8HxY8NfYKm7OYl88AMfK5NilbiLQMtg979/mgNjXhszoau2WY6ER
lOyUAVYS9EY2DQSTlwEoWVjci5RhUE0GqrSbYGLgQUJRrSZ2WDjdY8bOQr5DjyaITLrDpFPCbYXq
NqHHIcDAMJLzw0jMPEwNotttbSYcYHjAMXQPkDK4xDoiFrh3LQki1fLAEmAV+J3TEnYRqsfARys4
CA7AubCy6CXTapcLHmUR+3jKA6fFBpwAMtj6NdEO4ngXKKXJ8ycxrFwOGPKRUaa2H3oZ89ATG4AE
pdl1ZMqDl8EP51Jp62GPvoTZ5aJZSb6haTmoB13m/1LLN1g4377H9CknnIFnLyxCEI09BCOxBv/S
KhirEkYLnMQacBU7eCIMvfNnqdyO6gYfVNjJjUkSq25dTXGy9GHEhqvauo3iNGKOkfyPlHmB4hZw
H7ErNZcu2dAQP/+uHDdlcQxQ++6tQPEycicw+Lf4EHae8hBkjpIkVlWHGyGGS7SbLAO9tBUjctY/
qvDA1x5tTUybYaMeU9uuAMzX4rGNrXKozR45najZQv9KApOkDznan+RYMnfEMKB/hBkmH0q87xQj
LWwcftiYTXSDrRY1xFz/Lun2mbr1MyM68xhzBU996hLNQtpWZJsutisk3wMWziSUlCuzJcbgPwe8
Ffg7wG1wjZdK21yzuuosBmZx6TS7qVzCesM/1p1L20vS2UXuDK8BZ1fkxqdWiUXtwPU1Q+i2Y2xk
hyoCDSdvpoUVPwXCNjoXQJnB+3PQBTdKnGkuT3ToLkCfBPSczYHhydM8VEwjzgyY08Zuic5vYOrx
XgVKDDWbO77ZK7FDkE2TY0aPJW9LuQHjZeLR522hM8fWktvG9HGpRc7U28vwgL07I03tPj+kgKGm
xzQ6yMGGq+CHrNDXzFr2Ws5SulNfx1bNtg1FSKDaFOlfiuFgFKSL+L5UvAEnXxzLZlslmM+Gq2jM
urlgRKvpbjvtbhA3UeOCMK3EXpi+yXNwDwVuWQTGSE4cIgJ+lycHmrqcfvLJMex/keqQSm6lbBSY
RZA8+vRXKzhRADdsieAg5zckai1Uy0CQFqmimwlGxo56mRoU7vEQqY9McXA4vvZeB3amAOTdElF0
7m8kWFvgjcljWPNmy72HCMqi9x5FFs7GhIopJM9ivAl/04vY/yaSQUcT5KF6ct+WOxCKDqopRm7T
OiDEKu6CwGb1AAt5ADIbp5i4zuNlOnZ9V4dejsl0AvuinhrcxB91bnMA1SouWeiwyK1+qfg7ZG6w
zyjcSZEd6pjG3Pvq8xi7QrgV6TG+AwNDDUAH6unsoWiR8HeW9hE0p0y3BdlIuduqehlCWwtM/JtZ
YSnsiLJKg8fnAasrHIAnfH0jqEY8BJhq83p2N1DJqrNNoFy08pyMLpiMwNEah6aQPWfDLpL2lfIG
xZtuo6N2nCUWob7H2vOgppas2CKcZm22LMJ02UZiHhr0hja4JTaNy50IVj+xdbn8KOImg9BaIjDQ
Gpvjpz743SPGBoVO/9B2ssNGT8P6C5hFZVU0fCkwFR9H4PrBcYjBGAgoKZlazcSJfY8hVaNIj11d
mpL2oGvnQoeHO4CQDGGZltkUr5KEl4zTL1241/0N5mOMUPOizBKF3h4qN8Ucq5JkHgJQS6O/+/CS
cJeKD22pxLkgnC0OfLwBZL/+MpLfQVxbGslstUJxMTHhNim9jVMJnEtnOBUf6DdBiA29fRW5AfA1
tGPGTPyfNN/q2S5sHdq8Jc1bGbos2kTVTuFsvjtKgosPyUvIY57U9tABBAXNV523lOImJS+SbuX9
KUoRN/W9ofenQdMRHrpJS+xEz8wwSm+IVFshVqHC+pLppaUPiVdHd1GbuHry0UnveYkfyScUSIGv
JX8X5fdC9zoWoReMA1wsPgbhjryg3DQdOM1ZdMYMkalkpWr0EtpMUtEefJ7aJS/sijH1ZF8wpP63
FOHZGxULIHp2KQjPjdQ74SDZrMRDmBRGlmD7WEDu0Q0XRbqrh61AeafMXzO8Cuq5gwevRqvgTmJ/
VBQnbi8UKFoiIqtkG1V2EJ7YaJP4BsYhtjYZjkGOL3gcAL3TN9uMeE1qV+pG5TcdSZ2heYpHm8cw
OL5bFhEEkRu/d4rKzpXIkrUAbJOSIce/CLZG6nab4jbJj3LEeYFoDyxGGOfEkmjrnGqHxEnTk1K6
YPCNcNUV8SGSTgH8AE9bC6VRfN4th8aKVICGAHPuNPVNJCOcb7fdrY5Ejb7I8rPg34W+AksUDFZd
pvADY9wDKHp4TOWksWCmOWdUQGidWrL1h8aXIHpGXCE5Vevkzb7nrb7CJBTSz2DEUWNpAM9sNu4z
bRczuxhPpLwkUYUBWK/igTXSPwuy2Yy5GcUPrLKJiHG6ZhNLZpTdNuFd1dtY+leRDcim3r/nvZvL
ZpvbXXzPN8zlhX2Jn5CM1MqLE4l2JTxls2tAzBhUBw7NMeE+680kr6wcR9liASzT0G0VJyeq73s9
hA1FTqXzTtzoHhb+cXdLrMjsSeMMBWYzhm0/PoXyke95bF2aEmclNEEX04OWiJMtPjbpuBfju1Fw
JN5J8BoiNgytKePruY2QH6i6JaVVCNEhyrFtPgWjO+afWfPMQwgXtR4ZX2q8Iulbzzbq2Jv+WFll
gbPMDR3pTwZ+jyL37wJuAEd8Z3ElO/ZaviVqaYo5/ixqcABF6OG5mc4j9bsAEsKo1OJ2BGCDMWIY
wyL8iROIqQ/aRWxyI6fwBbqdhh/16IKCB4G2HaKL0gJW7IVqDz3ds/ZGG95YfVEVqwwfY1WxGX/M
851Wbwk5ddlNUjyHZW/5xFS5faubme7pXGFwzMXTi+udqR/pCCbYEYjCsZ0W+zKgxkRf87smd1X4
0efnodlJ4iPXHeTsECv7EtGb/D8cXcd267gS/CKewwSGLTOVJcty2PDYvjYzABIMAL9+SrN5s3m+
tkQQ3V1VXfXt4JflNQ2mR+VEJQ1X5CR4L8A8jOaFCWSWRTNcWN1B25VKpHPdX32hpSYc9C0GJvRi
zV8T4NCpqINFrPFS/awdsoXioX/3i0zDmOxePQz0hUNxSgh6iPeGhAPKtR/qN6N4NDLWLzq8pFjM
H3MVEHqYfew1ErQcIX4YjUWXbDIpQ7Ll7RxoiC24mstjXPbu/FSj8o++gr3w05jipXfy7QPdy1Rl
9qk/tehAW/S4OSq/6GE11mG+gsiNwV36sJq71YwkSVyy97sUZ760XvEHdCpCW1U5F/RQA9n1AG6E
fjdbeLG3KEnju7Fi0ApsePv/dm3oym8X5v4sGOZnh3Fzbg4wiCnzjaj802FICZeF/iC+iRMO+8lC
sUdGvcR59RCe2ob6L0p8l9gfTwsmZ79gLX49b01S7ozUN3cwRyQkLtpIN3fOcPHfUA51DHeP6gc6
ugkXLA8BVX2wx6qnHggEAjdneJCRh49XqMBtgrztoCWx9TajUMkQwvsud4vE/9nqaEVJWHPuJXpe
f2ypXwS+nWtm5urB6M3BiBQv2GBjlgkqdacy49nTBg9TekpxAvcVy0aZalPK72YPK3L0mW6Az1th
qHhZv1dsFMHppbiZ44ujbtZ7M0PHK9r3Bl7FVdjZ4VhDPNDP2E3GFzX9qj6x19NQJ/qtdiMccoUJ
Ze5j96f7B8IaQZRn6J3L4rShIUcX52bQyZAyxQzoxB5a9uKg9gzrJsbeMoLa3DVa0rNIqx+NuV94
Gbl16F681/qsz4Hf55MeSisbmqC8IEHMm8N+zvS8mM7ud502MnLxKrwPdWAeOAvXJsEV/KrLcHzT
6qxnZ/ZBSLD+ayf4TePHzQh3AzI0uiGQv8a1v3AEyc+BaPMRwA072EfMXXZKoDhLtuXhsj33Qrvc
0Yh1wXjevMS5b33Ui2v702NDG5iBmWry+Yu3CQHx2GDe4EN2BJ7qthF3L2zat/7d1d8r+OAWQBeT
rfllWtg4IXA5wjBTvHF5HfL5Zzr1/nVewvWt0DGXxnVrxxaad/Dv1XGxQu0wSazvWZAYoeJ+qTas
WEixXgdjtTeOmrYgBsb6EyALxt/2yA5L+b8M+6mkJ7iUvchwYmPvHchu/lcfK+Bc274zYs1IXTuT
ItSt8/iO87n8MiNcV1io6buizQu/CdfiVFVps524c6u3szXclRf55GYWTTjsXMzAfYwK6clUyAwW
IoaR1PXH6CNx4r6CO7PnG4aYqUCA54bc+bi08EOoqnPaddgtoTt3etGdF7eRCRPwDqbvCmpbT7tx
I7R5ADYGT+1nZHC3L6a4rC+F/VO597YOpq95yi093xRa91dSHiVsqY1LtcWmj5s3GiAB5ViAKsOi
5Fi62qsyByrnhdL9mEaYuSFADAMCZuTDiCtChR1Gp8hGax/MuKov+p8N6RcNPeisLt4QGCJc3pcD
oBrzb8FNeFNzuF7q9TrLEODBJFOEZq47H3N0gqkUuv+iivC0PQMRzBnCcB1oGbHwiiPQDFH1YuEP
UIn+KDnwubPcwx8QHlMH/EXo280ZmS8Jw9QF+nFP7/RcaDnD/WPTw7ar9ryN16coaulC8S2PBrAz
PGjkqY+ht+T9OzAN462492aA2EWea2463nuF+ha4+0H7qx6jg6y81EGNVif7Al9SnrVmpBlXDIgi
2cyH3u8xCXeXFc5kr3i7tpifaxydwtiPB2q9bO/q6LU/bnlYWcyWA8AmpPGZCP6ob0SFfX2CudTQ
4CEMKYNpnsRlHg80VcbOcg7FsXrHsx6NACP9s6nCXr60c46p0EdPAXcYXGV+3LcI6MlFkxIkiFyc
z8aL0bdTjPJrjI65cLLqpVrhrV47qfwEdrHxcDwhdUzxDCp3oI9kSkd+Xee/ikT0WphB58HSzozw
ohf+3YbdPToJtFI/WxUWqKiY7hEm9yOLf8BlOvGJrTiFWD7cxfiePsoMee6dlq5vE571epoIMouy
FnVg1fYLei4UvbHdO/qPrqPqoF2OWrIF4x2kx2CdFoAEy2WDxd0WyzqqtEgBnoD5sxGLfxIXA88x
LBoNGj1g7P9cE7Cds9N3GGPpz/otUFFpulypBOlkZWM4dcH0uyKvnAfz+Dy127mfLyCvvavEp3SA
0TiIfyEhzFUAF86R2z/6s/aP4rv/aCs0I3TP/aPu3N0OaAM/r0s+pHSMjW/rNCH5GsURYTWmkYBM
m8o9PzsHH40LJv4bnrcDycSQb5HlpRQj6NmPWpGCkxAGGuXdlHc8Kh6dBjcqamSFl+APs5tMs2PM
QI6HdzQmbrx8PFtC/9U6oLr1Xxs4A1gNbhGRAGsDddOLuNcujXYEDoAWzhKJQfcuvdR92O2qozW8
u96XPiY2w2MqcfwE4LCwbbCp+zYD3xe5c6YvRZeZrx1JSxjfti8Fsna/YQYKDM7sIwfFuOwzgS6B
a7jUVIMvNkRf5QO791FmytoIWXHCxcdXIHBYKnQjZX0oa9eTDx0TJbjz7WGpbtdXQ6a2T10hZwoP
S9ciGFwlZMMwTocYTAvwTKB89U3rfuEDE8w6S7cSwJBdh4UzwjcIGaNiBhobO9szN1YmSplx4bt4
wJld7+jypUnv7DlNvkIH1rHm4mlqZyktsjTEFxskYK558Ib3entIwLkFMJ3J2F7n/tu1AZ/bLPXL
m1NXgY8qj32DoFAsXbzlavL3qTFD5Zt3UBdA7Lrb5n0r5B7/H1GFlUNowENrG0OpfxpLjqmux3KY
9SisC5NvtN5Vw0tbp51/nxn+U35o/KJvu9Y9YPaKjAXeaM21LJNSUyFdUW8OGmVIubKDET0Cdl76
8dLwo+FowAJf/OKDNFclMk+cze60ljelYn8+eUgzEh28MIfyKLQ+tiFv5vTDoi+z/k2x+W4hfaHY
efpbgcZ2HC5E2MHUmyFbP3kxHOX0JtHBri2NdI2GBl6cpV1jS/t0p/PU5dLNTM97W/QmGXDQjcEP
WgPI3M3A8qC57n31Rn2SufPL5GPSqSJO8sbGcf1r8UyMc0dfKcyCrbxclh3DnT/1XeQWaExQTW0J
TZ+Oyo4vtv6Q7s/AyzcPN01hffgdZj6dZgjkCbsRJrG9zEpUg9JGqFJPY46ZZ3O93PanrGq9oECv
POH7FXDLpBVIfPNe+u69Q6s1WEVidydtPM/2Xo7vc31flYypfioKAlP7dwZPCSamV1c1sQQn1LQY
jvom1Odj40OZiglHYYWiVq8dg0JW3kaarI6Z0LnL7QWJ4wugEViy8X45NyguSOBNSlzZta2Suvjw
SbcjBsYVAa90zEJwGsaLC8BgaXDhl9PHCHUXMo52/koB02DY6Kx+xwEHT3COt1Eedc0OYQ8X0Br2
mzU7te2rMv4R1d8Q8xG1w75nh6378yqFF6sNOCZZh2g50bTE6Hg6lvbR5AIHBR9mfJjNccYt0xVG
IlyWdJYb2B3bbcZ68Jxr5eAfx/rQ1PRPQiVx1Bpac2auPMKqbEQcpNmqL9vCawrWSwFs9FuYlQE7
afV9NWNe6rUXof0BHW2f7XKpElv/s3oRsLZPrKLNlFHvnUbldMalr4A4AdcQDf4YVmdGNYcGOF7V
fvddF3auG07wv1iwvyfNQzdPTWh1ZyA7JQbKelg+p0KAD5X51uxqjmx0YFn1vNQx8csEGb9x5c6h
3ICVO3gWTMMkWGAdFctynOfMw2r9oI+obP2BPsFaBupDqyoc4bta5myF9G4toeEy/VRi6DMLZE9C
7Mf9hC8offSzrveqRbCiUwb2iui64WZ6DzqA+J0epOrTmTuZu4LSst5XR5zWFuJt3yzvmsZi0FiK
Xa35YJCsr28Msw6e/2Dv/fJYq0wrz40/RqITB4rR0RBTjIdXWCTsAEMufZXp7WOqrax32RcTxs7B
wCEbHN2h/dFVfRjlFJtu86HPcyyEcelm67qa4uQ818B9N/bdY92YUd1YULYiYtduAUOYGzq+3ugO
snZ2S8MiMk1zNs3Tz1QJHhqs+8NTuJGJYR7T7YdurLnZg5IiJSIetTIRkwYwGDeT0G9mr9+EL48W
R84Ha0B3YG1ArdHs/k0uvy9tFWJR4jRNuIIa7gW9e+DVttNrrHXP1hrOikQExANaU4a0woaZaVk2
aDnAdVHjH6dm0g1NqAFcWaB6kCD9KgJT+Z7sCWqAMt4XIU6DI4AqdTGnU2SVYEiQKOwpGbQLZqoa
fNUABmdDmZ27uF1xGxdj5pXd3ser5HERjm4ZVxR2aFY6yPuKtt8FN7jZZ2OBxQ5aWa7wg+Rk0AMz
OaIx1rhBVvxCh5BoW4AI6KBfPyZxBWoo7TYsAKyCSABZO5jJ1r7p5bUqor6PFuRq1Bm4u0rtO/9z
2ACshQZASBBUS/dqWolPo3kMXWjiNvRpcQdAsg8tktbN0dRyd8grcaclvsRkQukQeaNHq5GX8rjB
NafEuIEhw3sT1lXrr5SJsF3P6Ic8+KMQkIt6xs0maLdPLNHC+PTLd34q72E/Z277Wo5fq0wH9P2i
ISjkmOXhZmSd3HE3WB+OI8MaGC//M8UUmeXVU6lDX3008dvQYd83AlpmYdKj9xVIcWWisHOg8pFX
7hztc/G+ARBSeTC38woUU71pNPfALDY04LMMyLifYKI97Ss8S4YZVevOrfPpo3PvPol/XM2UzLHt
i9CBZ5b+r1AHw/8ToGpsyH9b43NzzxV9l4DiLMwmj834Zw4/4AMnPsWeF5ptGRewwCkpCEtM+hXZ
Mx1vEvuyxjMoULf+nKeDsPYFTTCm8OYfB0/mFg/H7zIDUBEHGr/ZmJ2B9HW4Xo+VlU3GN0NnIcVL
24SejWFjjFzkwmA8Nr1rAy5kdB8lOqNaP07Qtw+JbX1oHqg8YM2WFkvD3I81mlmYW1cIi72OGNdh
6mt5jwWnnLUADeXd9kCZ+D5ESzF2uGPFbjghHng9QhHgMM7gB9Fhe0Du3KSBSKgcK4wMdTiBq6vU
EoPrf8x2HwkXkL9sg9LFXiWa8l63Ig1PWU4gSvCtK3wt3tAde6iwKHrXySE5hy/TUOuXavm3oGwR
hMFroOErzmOjYEHfiAAuENZyUcse8o7A7f5m82XzrvWWDsMefiGx5x5KN/f8S+9dR3VxIATamkOr
gWEEiuY/m7hXf971uG4Ll2eMumHl2CcpyrOxzmW4rN6h6RZcPcvnYgxJybW7O8A+DqNi3Y6fjg4+
E3iH7V0Fg52+rVL4chyobqcccLGixs41PNDYLPaA7g4V8s0gqfV69dNVVTQ6qCeqzwviv0Mklo51
W0RbdYG5SES1MvCWGWSEyN0FvbJlRxYe7vPP8KFa8KkeTmCVdenGFmFoB2ZQ5d/rKKLmOQEJPCfN
TEbn1waoU5uwSqh/V9O6SYrzU8wA9J9Tf5mVxvw6APqZNSunRnfqJDn6lZXKDfD+sJ7W/kQGLam0
erdoAGvH0sqe+56UYluRy1wHtySIEY5ODYgPr0ovWUBAiyDgOVcDctxqftCnj+cfWS2gqOYf2/9g
CzuaBfBjhY6eUJXOqjlXOONSh+0r+J5lxn3l8Ex6NJkhsCgNlITWi7wZdynQsAGkAkTymQ5maWnG
ZNGdQF+637EQqcFgeOLVb9rahbJ3QExXaefMkDRBneS7qc/Gi9C+2fqrC0gbKrBiWnV0uyrsl+lk
1KBF1reKdVk5lnCVY5/TVr89zxvv6zEyVpaOUDiYEDR0SE9twMc7PCgRKqv8o4KKYTH6XGjIAZnn
XWezo4v+Y4HYwl6tXbHAPZjOUSG9103U96mhuxq8UNNW8WQsccu05wxyL703JT6V8oCGCj1FixcR
1cZq03K7EXViroBetwGUijbiIDfVsrcXtLDcZjn223eI1HjT5g+zBhE79Venbt4c4BbVjImgNleI
TGyYfwHbkSOER63zqm/2gTTVkSkLcCPO+uY96lGeXOOpDgG9qQtcykNSjHK/GN6z4fqoLfcKTeGB
eBzoIU+Ncoxs3fyceP2mQ78n/CLsFB4kodGw9OAVBqD2LG8sUJZsm06eOZ47s4iKeXttNchLpqXY
dYMVtqgBkaHp94JPkdS9A8JB9tVIL1vVJhVlB4XP2s8YVmYbePiQe+tnVQMGIZinWFeHAniwNY8/
fl/vJK4NDeRVJ73cX/912pBPBEO1x51fToUblzrbgmkswd/QD9m2iVjBlY9691AYMfAhFvxGLknK
Bh4SFECkOt1asYVK5kRV0bK98OVksz9ezEHlLzGeCFtO43KXMPaA6JOh99KsEwFoCfQFifBieBiI
rbO8sJBNaICgg7FX4HIOMcJuki9t2ca4SbZ6yRnGo8XzsWhdAsVK2xa4zgvM/MPVyOCjHDKJyrcs
kTS8sLLmkyAQqNnToR1umv8xm2NWFCnrj8O4r00b2p8JUjk94s3HAJC8WK+l80LRyNb9t71BzbFn
ZWKDrcHUtkApqSk4tUJ02aIYL9cFYLvGZigkj2b17pc4Aw4HRxYuWmKOP8z+oCRrR9x5uhmS5xL1
+CqN07LZcSEhI0NjhAGUNG5STUvijznZonZioc9E1PPvGiAExfCegt6ZgMlKhAmuOO0Ozz3zy1Th
5McjcHyr/lcW+25+l1jzBcQgxL4vp7ApnMAHXiiPBBhHD487uM/NM+qPd3N1PNUNc8UdxXxbyr29
3s3SwTyHHObSCtEae81l1GU0UBbq6IF8oASOo10M78pBPBoY66anhKEl6bIg996CMjFuLJgV2lAa
grSdsEsJrWM9RJP2urJjV+N+H1IfI8eyXg3IalpAUm4XYysiWiASVOKmCgsI95BsOgh2dYB7U4q3
LTCAPXd93vvNriJQtUBvqVoMY5dCIqMSR6Wlh36qYk1ZUbGeNRwivW4iX97lnGMOCpREgwe5yUba
czPWOW3htdt0J8k62FUdAbfzCY51atp1ZZszCElx5EBRAkRl18arMdcANplx1x4xCEMsCfuHJsUQ
GOsDHoOVttbX4iPqERAywvYGeAnrbRvSUg+XGXIjSiNeQ7G5/JEN71bXZ1CHH01bXE1wAZaBhRIH
BRqx7Uoq9AFQw3F6hdX8ngnxuW1erHw/gNgmmADCayRumh9jyF1ozhC9EnLwyIs1neSEBE+YJhGx
JaOPXN3W3HNmQRWL/VmhQPxNCT52PpgQBa7ILPFhtiyghfKR8bVBHv2s3kqHTSE08o32RqopguAi
1DsMZPhSvRZMAABM3soHQZp2hW9+qbMZ9O5UWhC3ghJ0vnxdplMH0Brqmdm0I++pDpshcQLoMjnQ
8Q1A5ktw225UQCvgK1CsKMlIPDro5ZjS6lta675dAQAXOlyn9TYbIEAsILwbHSsUPUF2FDzapiU0
VxcALkC17lpgO0xbtvA5NM5rhbngKjeoRnpokemh6LvQdduDJdyocbHTr397BFBIbPnRJiH8mdAh
C2Q6aQkvVcQ0+7xpw7HxnKSRVuDgiyUY6RdlvlWLCj38yyAfNdpAdujGDFisPr2PVhdZG3w6Qaip
DezyqbK2cID8qQQsbGAm6roicxmBDq8y4lkawcTIHmaikHqumYJSD85ESBeUe4JyYYFwGYFTtSxG
/QTn7YJX8PC7oZ5FJuDzMrXI74j0sPKKBbmbnCDjnNzjCHGgWw2xjcchhikD0CqtBHfI2PGQu+Zv
3/VDVnb05m+tnvhOmRo9cGastn6Vvnab1uVrsXEseiRsxwzWRaeu12imbeYUOwD9RI92bGk4uiUz
FwYKle8tCUTvXaQwRreGBg27q9DfI4E8qGpUDzHik8w98SNnNBmEnnMXUsiLilG7FWxGFzCY//pJ
x1Q8j3/2bH+rGTyD0sZPT+eY6rbyYHYGyv/o6BBXQITml9tFVsbZc6tTy/T3afSzQYiX1QZkuwCs
kx0DpwiynnDvKcPzU9fkWBcT9J/BAArBQABTdjGbMYyrz0wsZljiOYRLzXZwn8CUto5aMLlQBSqn
3sN14NCYckcGFxp45GaEaiFHLGs8hXOYHs1yKlO8nnU0GW4RmqRXgStBtzuMnod+NYPS205T43yD
nlIY9s3DMIH7rCZ6IysfI93CLxkMCPH77Yv75ru3VRnrqyIQGr/RpX8FUgYCl/uBR1lGi/Vb94sf
d2Ax9U3Q3ZAG+TVWMFf6Qhx6dIYVYGh9XgvxMtTT14ARlJfkfVztc72QExVQHhr9vSDsPlVk1ziF
HU8QnTcNVF/Qmx3LaYAG9lmjx1KFld3gfbLG1FIAyrAwGRsEpHLXdNdqgVBqqN2wpA2UItOXXQEg
M7w21RTfr0g8hfgZmmvXtO+DJ57SCtcPiFtdbdHHrXQycxSnVrMz1XfZtGqoqysDPqURB0SG8Wir
MnOl8bu0QuX9vPbg+8qnnWGFOtq0L87cn23HxRBaoBMfSAvYvay/qMaRzWQ3DggIm0Kox29w8OnA
Pm8jlD7ywtcFmBkCNgtxGgV6Cm9czoraTdj03aucZ4hWISH2hvHHc7qTjR0NbBPdGKUXbGBg7oda
iMJT0Fhx3IfBjWxHf10BRUXbiDuuqze869I422097dqmKxKpaQOGkfXAJxv/MOfpQLe2CAHTgfAS
NabJWRy60QDa23c7nZTXWfcv84zbwVyGP72f7QjRmlY82s7PiggZqO9k+WhqIO7hsHnOjZYAdDyb
v45Cli8NBr1LqevUiSe2bKlOCwyMCojlm+27BHjCAHLCtPTpuK1Ow3JY1SJgw5bOFY4U8l4vaIF4
02CvkutbpBg6ZIxNMC8hIAJ6T33oTm3mRtl7l7n2zYO2WtBn+15bRZpL/Qcf/VG+uS28fp7DucYH
UDCNDvl1UC9DZ2e4HNz623TKGblhdCR+XFUNMhKRXoqzgbucGkovsq6gOgg4jiEIghqr+R76ugc5
sNV8L7pO5jB28ROb40aUBTDU1aLOefULSJ76dX5TFTiCsWpAWBhelWgYuiJR4UIoNEu/69rS3teS
8RxHYQtn0+h2i1Ik5o300wrGO5lHxg07JarCjcpU2AwemiUIWNSej2SJ+CxgXuQi8z2DuK/NfEB0
MR87+DU7T9DN6/XM9wcPlc0cUmXZPNE3Xd5wFoD8u/6S8WIDltXIKiZW5V0XkAd4h4Bu+01nx6Zy
Cshhp4c9d4AJVV1FWD/BcIB8AWzRaPngsCLqnB9SVgnpQbpjw6ODznpubKBrtv3rrv2HxeCyKKEU
LlvgIuIwFOjTtoEfHfD6cwd/s85af8rCvkxGc7V7/cUrNlhCUaQd9rTVoXGfdxqsHtAytw6MOwEK
9zN64GmgaCJtAp0m/rzBod+LUf76pfNBhfwzWn8OG7LATgjLKkbgtBYUgfACdZt3iR1VsN1iJfxa
1bUNG193mmlejFBrA67R21/snOtObut2hTWPcVSlH5ORrXBtFM8GU+rtNO4AXaOlnVeIvcyub6uT
tpGCXZrSKTAuF6Jw2d3iDkZsNmurvaOt56KvhZAcyeNT1YvYG1bbS0fd3cykEnDfPw099WfoHWwf
VccjgC29tdT6GVBTxf20RRa1wj9tYE+hMDl4e79aoGAxXeb8biua5LQTg+dkhM/PkjWZmgCPQpcO
8hPWLdGqagiy8f8G91SUgqG0s14uaV+Va5G3VbsOIdOYU+7Nbe6PtePR6uh7ajNerNJ2TSzUFOib
GDwHQdjUdktznbBihe6HQyVVG8u2xvWiuuJgmfaCZIZF29ab19pAAxsy4p4cusliiSVabucrPgSa
N6usya1yJwNMTKMMldbzuLp/rBqAXTbYycKmBZ2MOWcWbEPDxvIFDhEB4pqIkjv9QTX9CJPtRlld
jPSexU8WQQ20yc7q8LicgHihu9as8b0mKx33plV02KRptbIqIO0WkAUU+tzJhOpWMYRwO51BHwFR
wmVhjb6IbXto3Z0l6djvWW9h84yi3M5SFwzvl7+sB3twcIcI5JoY0Kh4AAS3QthwKeoXyiFeaSEB
2Ehv8x3suVURNZiHwMd6etv4GXfWcbvgjZU1ZsCnbac7OEDeN6t3jLhwLewYqFYQzD6WZnipgbZK
D0vW+v9mQOqACSswVMGEy0hmLQb+EUrsqiTgdoTfRko0UkRVS5+oHTfWh4fOPCh1PtpxO87rd+Ha
3NTRswuPveglVuRuc+Pr070QMPq+GqMFnAnBTMPwz1smiakKdYtnlcC+Ub70M9QIrcIoE7kdpz3e
XianqForiNgXxTbIE+joagYmCqWcfHXHaYXosuJPWTHF7iFMBYQVM3is6FdTUgnROTMFPqdpYOTd
+mHrwObazE2mHtDXfiSdzSPbXPD1408j7etAvf4uBKto7kplDhkjvBH5tPDGO9SbhrvRAc1JX+hi
auCQelsBvvIrU8tKCqAs9agtmrj1fAa6fDXs+VIwj7t7xm3ADmXb438ZH6l+Y804Iru0gP1pKIpO
+LsWZ4fEk1uCggC5MmN/3u3sXgt04ZbGp+bOoEafcRtjSlp7+CI2NJmT07IpGiTfIN4B5kc+iskz
5RgUA9nmu71psAgzbTCc22QRmDF5TB/26/ZkDYvaZOK96WZ7PRvMK06rYckzXX1dQczkTWWyinKy
XjUC4icuqd6Ph74vemBmK1s/xNqvBHrzznFBVbbg2gk25krkNEgHWUzLYJZQexfT6KRuwyqoSgwb
2bD+BsLQMxsTPMWwbjV0laX1EHqpznImxaPd0K+m5joyL9O3tn4RfVMvJ0M98WyFJUctYEPRwKFY
w7UYzs8XDG78jqPHxFSke8Vu5gZFYNfN2LFAfqqXF8h4SEgzE/gE1jp7wRosASTvEnwUEz2QFdWk
K78LJkYjNEZdJxHgHOUdYVvPHjW298iBz7VRvttaL50E7fcKoAb7qUvIWM2HHNcR0oIlt6F0831q
tK/2OkKFM7AG64t6z0ZIN3D+21j2i1/EUhTc3JdNTYaUsGmw42XR2Ie/UNRGuQ1uc/QXbsGRjGMT
IFxrMKtyIRieqGhRTTyftyBFS5sW/1F3Jst1W8m6fpUKz+GDvjlxqgYbu2dPkRSlCYJWg77v8U73
Ke6L3Q+UbW2COBtV9ugO7AiZFhOry5UrM///P6aJpNJ5ISmDyCO78/ONI1ohnRGKM0T7LuU9Rlt1
oFPFz1TPtNtcJUcVl53E07TuonYbmZKTr1U/DbvnoosUa6U4JjCGEPwmmQsnhVzK0QI32NdSEYFH
D3hA7CsnuchLod1lQdLuXRrlq50bBqWwFdQi1baxI+kuGSWXzCzpojL0jwDXAm+vdUGaUd1PKJOV
nVqWxDsEX7SIlmK3j6WSt6uUKH5xr/oYwQUUATkjKWy9R+I6DXyZ1BD5bBJncOD1MxRym3VJxHxh
eB1oYG5IIdoXQ0g/mtfEQr3tnL4QjkmiuCY9DLGKVIPf+f6jExSI1WvUWkrAQRQ46RFJDPlG8aTs
c59yt13FVut+LZuS2xscZ341VF76XHoirQGBW5kPXWq6xqYPysgCImmCn6UBo+WlGEBgFx/pP6Ex
T4Th2L8i+xunlS1aI7KjyknHPg5WSCZZ9mMtpL6oFQUHiq0PXYzJ7Sw2GS0d+iArdGu3WS89ukHf
FweiTtlYm4WZKgfLdKJg44Ve3aXXFFm9uFhJoTS0h6rMvX5Hrd6oDlUPv+460LpWJ/NlNurRYj6p
dfDW9I5hlLn53sI5QJxUpEn+SF7R1C+7RK3Fdd854JJdw+EdWQo+be+x17TfDTYljyxZBnHmpkNM
l2sk0x0TyXDg910sbkWqX1sl9EniAFSmyU7tlCa/I1VHlU2BCSu3KyEUQ0pmvUYKtROrYAtXnvtV
NHpVvkhlvxOoWBkga1qns+oPZRJHGmdO8Y1t32ppS7dQXXq3Wcee3riq0n2gAKJsyngQL6CeTdaK
x9sQnmjqtHmV0SOli670pBr5oAD4sEwfiENFL2BzrwZRBLSss/pitFlb94Iuq9VzWkWeuu7zKoVu
qTNQgJZDzssOT6Q+W8zr2KPvUtVLNE2gN6wxJLCTYSi9lELvOruaXfKiDF3l3DtaRQo+VtIELIIf
UpZSBSdJb5XIp77A7kyo89Wx50UVEbI+LLHUveNi0FVRkSwoBjTCznfia50jWKlq+vALoCdH5ri0
g3UGemKVPKlbYgripCvhh9H/+tL9t/stvf1BWlH+63/485c0o8rnetXkj/+6yb4lH6ri27fq6iX7
n/Gv/vm//uvtH/mbv//m9Uv18uYPm6Tyq/6u/lb099/KOqpebfIN4//57/7wH99ef8tDn3375y8v
X2MfQHBZFf6X6pfff3T4+s9fKCyq0GL916mF3398/RLzNzdl9n//T+FX6T8+vCRVOvN3v72U1T9/
EWTzV7hodNPUEYyRYVKAxaT99vojVfoVsVTQ8TqQcLhSRoa7JC0qj78mGb9CfzlyfVuWBaOpwc/K
tH79mSz9ygIizWQY41oSrP7yx3e+WY2fq/OPpI5vUz+pyn/+MtkSmggDu6waqqzDvy1JU/UFIQzC
mjdJtcrHjAENqDlvo5Op+d3kqYmpmNw7GxP+KC+E9GjwBt82H+mO34zqFQ5l0JX3G3UZyujatbpq
14TkG4HWsGpN4/nCF4ycMyd0KtMv0CcE43IRw22raECE7Pilp71uhWjHt/wLAKdqOyr10bu4YHJC
mqVZBitnqIYpqRL5kymXlUF2WG0KuqqcK+25epDw5k/pZ+D4IKltyhB3ERpe0Ezt/kPixKnhKaFV
qUVl1eQYLuLHTL0RlcuIBP/50U0YUd7ZmPDGdJUqwAoytoy1jxISuGO3XsUz+i9YMWFcUSgmysaU
gD4zOtetW1pUo1Tn8hiC70JjXDcqYdB5Q9JIrHK6P8bF0jlvvIgNVTWVCWcRPVymYOZYUq/o70Fo
5UBJcl9+E66pzioaiCIwI0f/RrnVHs6bntsmp5bH83nC7xc5LoQoIZbLmKoCAHUXIGcC6rJf1Ip9
t2iwUqgocBiWrKhocI4/PzEFYbXvlFVE6LFuN4RMOkXG1IZJGMGlfg2mCSi09k1YLwlqT7iM4AV+
a3dCn5OqhpDEBXadQOEZmcT1wVcHqjdaC4Q4UeVh34p9eYMok3OVJUKzPT/Fs+PWDH2k/Dck45Ut
9mTcPKDr3jGAf/A6tnSGb9DBXH08b0R6t5DjKE+sTBZywH3npoyVbls/JUCVIE0ks3sA9LJurlH2
Dj+R0PGAoQNDOW976sNfJ/jE9GRhm7AnsG4wrVZPFegMEiELB2RpCidLKENY5EUSFnxgHCHvEsUg
nUHw9BcGAn00d6WKuJo2OYaw+GsxmVqobCVkjQCrDc2n8xamLF4/NuOJickytW5LQUbERGu33ESE
/b/pt3CooODbX0BHcd7cZN50SRclReXAITpBXnrKj1fHVUh3C7hgmWozXYxrkZaPnmfJ3zLzytF8
ssPJxlVR5xNC9+KV639Xsq+O8nLexMRD/hgJuu4ygjfEHlMP6VLU8BNHBxLm31ukgUwZnNZNGH7m
7bAwaZOT9MOUJWsm8Q+M8dPz2oYAzs2USWuoAJfRU1UZkAggdaVcnx/T7OqcGJrshabKTSIsMaD3
APygZVzAUn/oEm3B/yyNZ3I8k0h3M6dnPCNEt2lpUVKvrRAsjWhtzg9o4gjezdzkmOaCSsvXCEMP
HZB3cnznecXCVlsyMe6T060mCHUeGJiIqaPIwedKW1iUuY2mQoIoQrgIc+UrD/6JAbMo42roiSd6
ujUNEeSacZd19BSGX9vq9vx8zW2AU1vy28GIQZSDIWAwOc2LEsC8PjXtnCLyeTOv33wSXryuiyor
bGW8gGJOSZiRFYeOLFVo8NjxFk40SkVr8Tt4sXW8o3ZbfPdvre/BtWV3R/9WXFPpX+dLb7+5XUgg
xeFVSXgSkL4dq+c0gx8K9LEkl8JeW5eb9iU9UutAPre9FD4PG4gudos85e/IOnGAp1Yne78tQurB
XsBqHoNbdTNKu+o36UFehWv9/vwsLw1wsvnrzAVnIQCLbUxzk8K2Ug+53SWwvjjfz1uaXiKv66mR
4+KVaOLfp7SJveCTgSVZYVPI3xlboPq7amPsyKeNRNMLu2fuQJwam2xS6m65ZqR05Hp6AeeDupbE
AMTBQxDJN1W2JHD66l0ne1UWyZaSKdB0E2/xdp8gDNZrKdk6G0jtsA0v8itglKvgZWQ9rXbLkvMz
Z/CNvcnwGjLUblR3oMd1xP6Kb2hWUunWFiZRmvFbb8wob4flUtMzK6l4HRYMQ6PibrgzPnffxUu6
+1fZPftlv7BNZnbkG5uTI9dmpqBoMjbB3K6TB9VOP9M/D3RSQg23sF0i7dbuL5yFW0CanVKCDYn6
t6opxsRHw8imCDCOQFT0vR4he0hU7gS7sTvTBtJrl4fxxbvEozx3KGTRgPbVxG8rhFhvZxj27a7t
Cxn8wtUogeAftc1w/DHSxF56U8wPkYwkSnWyLMnTB31opKnh0FZW0YFDO2RB01cULbGwzm0aRdRH
7TMyZupUqC4aNEpRKbncGjTRgEY1MLTze2TuapAhFuVVYhljsDjZl5VSZ6JEFccW0aCNr0c1UXdT
rYw748I9qg+dLeyGK1gOD+neuPW3S/M4t0VVUZchsNepyhgT86acSqIc0YkaV+aago0dB5Ed56C9
dHfhCM4tmUqmiTtIk8ds2Nv9oTdUVAWNljaraz9qGWQrrvjiK+qCmdkRaSKZM3JaJKkn29DPhlwK
xt5a2t52nvaUyC9Um4+W++38ys06Sni1UZMjUlV0ZfyQk0BF1zqlaF0P7d4b9Ygws10+Cvfqyrxh
xR7bi/8wrTPeOfKpucmhrhPVlJpa4M6B4XCIHbA4/Q4SgPXfHNZk/kwz8LseBmo7OHgP/n64aJCc
Lzaj+0+3y6pC8vj7pvcNeTLY3on2jXdq80FGcCfpaYhujL4TLiC62NG6uFPvcFzdllbee+siPNJR
v09enA/VEYk+X16NsiN2svm3lPPmdtDpF00WNq6LYKDmhwyIA7Tcpt51YR6Mzw5UA3ZJK9Gqw6Vu
kjt6rBezhpNcyY9VPpmNySr3Ic9shaZNXDekK9WhvRozNOpDAb//BqB/tWo2zrOyCT2gFHbyeUlr
eM7jaaQsFV1VZLTBJv6gLCwrkskJQ4Xr7wB1rGp/KcKYN8Ejn6wBab3X2+vk3JQxbtvoGKLnPrnK
ZW7dLezgmYCJKEUikadoqEipoyM6MaB0bdPXCi8IlVb8DTe9PezDo7YfFUGqfTcK6T6pNHJvzQXX
M+fhTg1PNg61V9xFAY+LkH3qzE+yfFsYS+z3s5vzZHCTDRLQ45E0PjaSy+IgQUa18jeCrcKduVKO
wtG8QCHBLrbxwvNhdtFOzE68AhXfxg9bzFawIQ7wC3Xd4fyyze58C01YXeHJoE+TvXRBdWVem+NL
YRRsavZQIe+Q4FkYyGxwhCsVCRsMqmD6JL7lrs8iQYePpXsOHsRNeOFV7A9hM5YgxGYFl9ajv7gz
5qZPp+AG0I6Iz9InW9KvNb83Uthua5p5aurBZrc+P30ze494nacdqTMLAelxek82/eD3lUfFmRpL
+RRJwACABBfNfyqKqY+Pgj+NWJOoq0D9W/M93QcND8XWRd0svP2nefjR/SGPasHnrSnI+E0j174s
ZMqlog/nov36sqIRZCU/rOQEz0eb/ArM0Y1PF9/iK0sePdvkHlJMjSrAWHMb5cjfTmBI2VVIxfH5
uHX31gUyO3a3FSmRJh+gCr2Mr4oL4zFCVhJaI8rEVzVtpB/0hQmYW0WTA6CNxVl0Jyb7RM5qXRxK
qOxKfbjkztzVnvxBAKb+n28WU9epduiqoajWxMyQ5ZJSyCBEAvg6GvpTW5g0NIi5z5uRZ7a9cmpn
4hATWjCkqsQOiGTxHgQzRCV776G4zXfmIblBGWqt7JQnusyj3wDprmHivZKussWS2KtY2LvFPRnw
ZHG57U0Vbg6fWM26rLaQJq91G7InUkwQ++0FWHIful0CA+x1vO735V69Cx6XYu051/NmOqZO1G1c
P+hG4q4b4goAv2P9HbjotXyAhImEoN2pKFQu2Z3fVD9Xe+IaeFvroT8OngyVHQBA9UuomiH8Ob/a
0zLv6+H9udoQ9r89QYMeaFKjKeCOttmhuKT777q9H/DlONc1l+73Uama5k/AIldLSi3nx6hNX2qS
3qqdKzLG3PygIFiV3wZBtzDAmav3ZPk0cfKAMWOXLuEQGxEg1yQA8iR+CrwHeogXDJ0/Npo4CcIy
CvYNfUM+6fwaFp+rrFiIIuZny6IhAaFUiXLL25WSh4pmNJPLogkuFcdfpxTjFKgfz2+I+WH8tDLx
Mib9hqCSuS267FPi93ZRuOvzFuZyDizJTxMTB6MDz5b8CBP6nWxDTlatUCW0ATKth6vkrtyfN7c0
oIkXEaLOicFK+3CZ/hZKt0X2+Pd+/8Q/ZIpoINDDaMREWbHREAK6P29hdgsbYzkdhWxRnpZWTKtL
tbaDPklqJFupvFVVfxGqTy4ZxfOGxql453BPDE12GE2OgdP4TFVHp4fiXKKuYifpd3dkzoIm5Lyx
+W1wYm2y05pcM1tSDr6t7tx9djNckNp7pCF2rVPUI6143tzs6TmxNtl0NMjzTLOwNlI+gLYv4DT5
eN7E/M15YmOy1egjjJrCxIYMH514jO/VTQTBmLDRNu2O3jPbt+Eds+NbnsKwn21HNdXle3N2w598
xWRDKjSCK1LBVxgD3BfA9uU62p4f6UzYTx/7zx05uZz6ssw0scQErKj7MSer7SCwXy5EzIZ3pkjn
g0ZeyNLkty7Pl4esyBPsaDfNpbKGeXsTHkyEocdSBMi/hS05O3Mn5iYuvKSRD0A3d2GfXgyUmIcv
56dt9iCf/P7J+RoAkrhtLDAcWd4LUbbxIIeTSiDq/oKl2ZjcPDE1OVx+Cvazrpg5dSdtr6hebowL
oHburjuOEfnYFqPfx9ul7PnSDE5OmdryRrRqLkE90Fe1Cy2S++H8HM6eY1Mh7am99hhN4pVIEhzH
C1gjr9dWgnyjQcfoqJ/PG5kPPSmaj+paXLXTWDuAIED1HepuY+tZcNndDjfqTrSVLRDCjXss9tB7
w1cX2bAvb+OtiVTDzVLxb84bW6KICBe3OhJmkyXE6YMrAalpw3QAYRVvK+oQenQVqJCfLjVTzU3r
qbHJwoEyiYdwXDgkZqDkf0DG3o6thWmd3ZWnViYOsi+TTgFYTEbnuT329rAWj9Br2coFDcO3Vb/q
nuB+uXLXS9mr2dFJNEqiHW7I8BG+9SN6hi+rVKbSiC7L4ClqLrvh+fyWmb3OkDdEap3yIjmyiU9E
sTcazPEVTAnO3KGn8dmiRUuKeP2Crlj0VdPWpdfA3ZJMUSHDzJtwGjx3VV9VSCoyl19GbTvEC66T
C+1z/4l64xYqvR3Ew+eHOD+LPy1OvLEIRKcJBGZRTSHp6L9BeYIeRr8QhLxWgaZRyOnAJl64sqRY
yxwCqnJT4fSTm+JS3IiP6Q7arLvg3rmBAcmm8n9bf4C8aHN+jOPleM74xEX3lVpYwhiUaF54kabi
ZWnle6Wi49qDiDznkd9BNnPe5oyCnIhG3c+JHSf+JA3ktGrWOB5GR0ZRZa8fxksOlmaetOctza6g
Ko/lD3rqtLFB+dQQKIPezb3xlPvxri1hw27UDTAs+7yZ+bMAZpZUHf2ZyjRbPETJWIEjkAwg0JAt
yFbynEunah/THFLeZLgfevrsjKCHmRBhBU+EwE3vvp//jLnLiG6kP79i4tM8GVQUzHp8RfhoKDdR
fv/3fv/EqyRC1yr+GAW5Vv3i+OJTVJsLafGlIUxiOb9yf3/zlYEPau9DFixkVpcMTLyWVlZGUEjM
UVaml5oQHGjoXdresxeZRmGCtnh0UqflSl0NINuoCXvQRdqYu/jFPI45lLG4TV0IlSx72IxVqr+Q
2VcsNBnHTl3RUl9THyfHKs17qe5ZIjvTvyv0B+mIX0EYsZD9myspnpqZVrXrAAKj8JXdNlGeQge9
EpQoAHltm9qD2wTkNjRmF0mu3FvcECtfCa7jwkEFya0WnNfs8f454Ney9cmAm6yEIqga329FDyfK
Z90HHA/V1PltP3+6T8xMvEg5KLST6ez79mjuxqg8uxhLjaSp0FTV1uetjYf0nUM+MTa5DVi3xKQ9
i0OWfY9RuJODJxHEF9QpCydhafLGk3IyeU5Z60IxYKiRSatCyqf1Ly3cP+eHM2uFRkxJwf3Svz7x
GXnhhbU/VPSW6s9V8gz1AaRfyoKR2bS4dWJl4jYkKbMq32Mj/NEvW+hXerBGQfKD221S+ACPdBwb
m3or8RiI4EOHPhAsG3xdIsDyh7835omPiXUlkwb0OewovBRTgjB62I3kt/NG5mPLP8ZsitNEJugu
VxjolbPNq/6ppB8j2ZqHcm3tBlsZX6c0eQlbazEOG7fFu/1piRIhOgUAGiXebhuZA/ejizfQwl0I
c5GH1tTC0GaCEtjbeAPTzsLDY9oFSOmo6jqNCZQzl1KUJ+cCwjiJtiszF9kTKpg5hP6laG4BK0I9
lfqwdabqsO5iC9Y5L2EKWjgYRQG+uBECslKbSLrN2rz5kIGKXYgy5uIZGtHoAiZDoCnvMAuDlVZD
GLEU8s7ZZdt4BzHkIVih2nk4PzMzp+mNockNH7dG2BgJuXlx0CFer57MOlq7hMwLLk8dEV+TZQbP
RbuNRY/Ka4n67TL3vpu3gQvjfJLJQHAd1++TzQCwW15pleqQy+mTChUaCOMgrtIF8QMSrfqnnoup
XTVGCL+X1wyQDQCbNy8GQKN3XhH2e+CmaGZBSgClEwfFVsymfM4GJ7zW2AroAFjQOCQBbKmhT5nV
NPPhrlOtAS4qVDPg2YX8VWu19s7XcSq+gfBmrZDplgIh+c4FaNaroXJJsxqmfkxhu1p3XQ1rWgdN
WVJGAmQaoJRbM++R2oLFIOdf26p2GlhpBBpa1c7YgspHjbIXu1RaSXmkVCg2Ar1VAaNKK2OgxwUu
qtC/MYfKpGM0DpUnOZbbLV308cH34/5zjIjRBWVC3uqRobuPaWtBdNdklXSP5KRyZVr9FyutKYoX
er6GSUreKbXf3VeJH97IokVdz0V8D51e0x5atdlL8MCsJC1C9sSJAbxDG9T00Har+ZdYbPivUleM
miRRf1nAnbYHtcvDrBsAdhWlfCmbySCs9N6AHbeKiuIZ2iPvawut9r4rPPm+qiULpiq1vBlAlkPW
FRRA9+lETDe5LnWkNoa6gwCE1wL0pymcmyXcSZ7cdetWlaWrWB50WMEl37j2/QxmTWTBrWqnWUJ/
27k9KioQ2+VKA51rEqE+GOSKAbMDh+mbkbVZCa+uZmiXGqwI7WWgyFq0cU3aTTeap0AiJ3m5p20D
Le/ziwEFUbncmrngoqggDUONBCITdQXww9jGkE23q6AKkOlTxFh5bgSJw2gNwbrqWTPoV+ENEMMM
kZm+QuvZrkVD21VM38UQh9qHoIbRNqc5d19DaLBRwqDdaUbQogQohHeyn0S3Xpyjtayb0TOoxPhe
z+tk3Y7hcJw36r2rRtLRAcS11ZxY2iOIHd1KgeVtwAvUt4Bv803kAvr3SqW2IG8MdCDQhrmRfd/8
5AiNAgm3UibppkgsGJ261j8KWh/ADJFpW0Er/W+G7jCFso66XwllAdosYnYIg6GX7doIC1hvcvUg
5hKaDLSof/UEuYCruq6vIzpRulXcoDekiBbI4gHGZaML83XLDeCsKJsBCO9LrhIA/Q+K0cA03Mbq
VS0JpmuXZBo826iUDkmVHuh2BOnYTtFD2LacNrqgyxT65GAkvAQMDb2RY1Xqbgjd1rjOCqe+8Zw8
eBaUUr42GxjBzBSOhSqBIB3Eeb7X6myk/las6nMaJUDpYVwZxTsi8C61mbQXQW/ILygzy0hMec6T
mGdSc+y1zrsKfB3G8M61qgtyW+g++p2XfozbFEB4KsfQ6Kb5PstkhZk1tI+xnPh3iScEt2PDyF3Z
CzlvM1EiMogzmPy1sC738GUr13JdWLe4AH2lSmm6VQ03uHVE2LWV2EKDrNGsQxyICJ8MhfBBSZz4
Gl/UXwqAqQ+6q/uXqhgLa8Diyh4OHhqzcITfc7dpt2ILEUGuRO6uFEVr5zRuftWHQ7WBCMi7b6CQ
W/tuJ+4bo492VRrq67z2q106anhHsJ5cer4m2gGY+7WaVe3IauhUB7OKkX624vLohWpB4bzxtrJc
1Ju68etdK5nBMRjYzEkP10bry6RNKjlWQWJYLoRLSgm+Dp6G8nsaOIOxamTPQDkuQHUuMYT71tAb
pCC6/jGvM9QFMi20UJfr3eymcGBdhUnd2vSwb4MpS4adL1jZOvIqyP0glQsvTUhwEZX1h/u4Foon
Ebyba9cRKuRlPwywM5nVEcWP5OswRM3Hyk+sdZlF9bG1UiTWDRcdss5XvY8t+u9H3xUqZJ9jU98o
vV7dlmpufBLTmhphqwYOCk9q9ODqkPontQIPh5ABaIBhVXpQamRG6TeoX7LMRxAxlSGl1RKv+1QI
MVKjshxoiR2mqQUPiBbGcM9UKHj7cLzc+5IpQTzbByjh9Qr8JVJT7VCC72/b4VObxeWuEoPuiyom
7S7pYw/F4KGQPrpFFulr3/SdR83kAYpSqqc9BGom3eLNpV2UZzAYiWRe6DR1rqMUvQutdtCY0wap
2ggxW3BltLJ8cAM5OqJpX2x1qa2PWZPmULn1sM67TRNvUD+wNplWoF/i9Ba6Lp6TosSZlUdNdISr
XlaUS+JxVO7aQjwkSpX8hq4DylJiPly3YqIhvqb5W8/sg+tci9lWet8k+wQCtJsMuqKD1hrqEVY7
b6tkaFRUUd3s0ypAk6yujIcOHR5dT5VVHwwOiaM8v5Ig8N7nWimsFD1y1u0IC2ijotymQZ1dISTg
QHfIBivqVFuhJ1If8ALdZ63otH2ludpTk3rhTvcG84V2QJAZpmaiHFTouDBOX9p5yGJUwwDllGsc
oFYpEUAJaBRp3AIirUqXPoOl+5xmzU05cG9mWt5uIh9JCmjRe7m7qQbG3yceCjKuEV4MoQ79E4GI
6kGMCRxeQaba126GvjOvhBi1q7qHw7SpMhWtrQSVIjkwHVvrUueqK0wDgU+jrXtIKs0asaEuFL4O
bHT0AVNkOZKiGhZCtfchoUzzM70h0ECYZBvGn5884zJ1oB+oQzNKRbGz8y5kId37yMacDzzfR/2j
FVrr6DoClzON+k3eiXVgurEtwmHaitdgZRcszLyyMQGekhbz18aqycPCTd0iSRMRpZc1jOMHt7+K
ttam3UrcBBfBcSk1ONPn8tbeOOSTieujrKmknonTbsBSo/G6Cta0vm0NgBYbIO8uvZe/t0f/RzQT
Vz7SZmX6vXrLKfGWm+L/OzIK0BQSb4j/nYzi3k//8fXbP44vyTe/eMNF8ftf/Z2LQhV/hezBouOL
vo8Rl8Ub5w8uCvVX0wRsaY4o6ZEe5CcVhSz+OoI6QAhwx5iwhvDm/pOKQvlVGbktwGFI9B3CdPD3
qCiMEVsK3YUuGxBcTLZNWNZ+HrtmDj/fbznMwQ08ySfzcvvjLf2GiWIs6Z08sTXy1CQNdcguFNm0
3oHg9LBTh0yCd0bzzEMYtcdA9uFxR/gvCDatkX9txfbo8vzOfHch/zqtsvxumyOoUmcxAAO/PRVq
2BVFEbolT9nu1tVXKCi29+jwfgNB8BmZ6O+8v5VHyOgW3tATBzPaNWilBAlEYzcw5MnLdoiHyoCC
sEAphDdj+hWu0POzOvGTUwPwkbw57kRu0CdlaMpC+3gQSyKfsL6rUhT7ztt5TX9OVu90JFMWj2Bo
Y1R2gnEGh211kGnORPbsIn60aPnJXuQV6p30DhbQG6D7uZAgmFs/g8ZUYBYa1NP6tBJBWBIR1OqI
MvC6bD00n0t1K8AwCdcPlMimnVpkQ1yENCDalmI0Qtpd2uXbIqjWlSXa1tAsTMg0UfU685IExRL5
HD7NnKQAq7AZijJ0Clu+0yI7haJ1N6zjfURToUMkyit3JaMOfow20aO6kKye21YkMpgIVaZ7Upuc
VrdupLAv4XfV40LfNE7t8HIM1fX5NZ/i9n4f4p9m9MkQYRpJISVOyBHctS8yBXPLTi8N1hsKFTtc
1x+XOjemrTfvLI75m5Pby62IqDsPN9Ta0rPzvd7lyIeCgXzK7QeH4sJOX0l2/rVfG8fxC1rJZhLS
rfvB+row9km148eXcJVaBhGIDvb+7ZdYhq81mYfH6L4kD1m9oboGqkFfQxv9gghjZXufTbp+suO/
AcuZ8ZQGOOE/bE9xaWmY55wFg1k4+r5tfTCPyppU781v8HnSqtAc7WAAx6i9BHfRlf9xYeRzLuXU
+iT0glU4G0hx5KDirGf9pb/yN+Y6WtXr9rJ+aK70/XKX7Oilps4FLC+aGTI1HjAIbye7kKW8EmPc
JDi5jTdATFJYiBMj8YLetTuSxsvWtm3+w0LLjzU+MTtZ40oveWuL+LRCfTIDFIUfIY08P5uTusfv
JkBljpcfmYaJf0bpQyUN4JV2jZosgku+/yQgcezjp84bml014O2/GzImU5i2Qk7eh7PaBd6FQ744
cdK7SAg2583MHgt1JHKR+bc4Bd4FXgGQsGOlhF63i/pDV38ne7tS9W+p/Hje1OymODE18QW+kAuS
E43eh8ZCnqD7dous2n6pVWD+btFkOjKBv9CWOfFysNgWbTo6cv2q3EC7uguJkS+UvXsUDxWZIXKD
3C/bBKmzBQc7juDdtte4P5hOyg7idHNoqeHrqpzbsdBvhPbaKr9nYsLLEZVFB+GUYmGP/C9DNYFM
SpI48qK9PWeDX9ZN26UFPRn9xgCGbR7cnXNAHguoK1pua3SCPy6BJ2ePgC6T0RQBGXJfvTVaNSRp
INSDd6yt7UapVjFSDwKy08HD+Q0zfWv9OGwnlibzCesnojgw9bNjQO/pCHWt8udmg0LIToQBidz3
QofE9NDBLQOgSAXqyj9UAScOJEojpAbQE7JTsk1paa3y6DHon88PS53skqmRyQsyafSs65MBUY3s
VhCeY2OhnWvp948/P7lz0ZBkp4g6XhDHK6mffW+pb2u6A15HYI3VNZkAHDDEWwtVpOZBFAywF6XX
eXGNDNSqtfZtejw/UbOr8dPMlHytTzNJNWq5totE+VYq0lOiZ0e6m17Om5m6QEajiK91PMlgQK+R
8sl8NZ4XtySoGhRfUBeiqOHhoEIgbEi6totdFzOD4j6k98EEIE6H2GSLhTQwZaSla1u8a9ay7dnC
b8G6WfkgKYvr9hKa3cVy3BQXT5meEfK4BBdPvyIvzLfr5dSZlyqO23COikP9PXmQLonE7HSXrMN9
tvU3zrrejtXIhIaPSodM4S/smDdfMPEZXaR1YiHp0KIQ/RnaUXeuNepP9cfzSzmzMWFpYKRg1Ymk
p7dZbIZAvgSfpbS6my6C48MysrUgBohfpSinn7f2zv2+zuuJucm8ernoqeY4rwl+FgIs77lbqxDR
OIcxroy6tbhN1yBCFkb5Lo6f2p3MpilGRdCb2JU18oOrq/E6ddbgNbQtJQAaX621dDg/1tmZJell
wa9AjUud9PcGalG0iRk0pBTbg9F6yCeGJNkVcvkLEdY7r/86OoPnEFVqWkiMyegKs9RJq3JCjA/D
VttKe/XgHuq1uI63y4wpM84SdS9YhHD5IBWn8ZxSwRg6tGJNngQmaLRN42zBi717WI7joddOIpTj
8fGu7K57idEZ43jGuKe6ycS1f6wukM/l2YUWxDqCCEZEY9Veen2Nbvg0HPlh2NR0WEvGdunJRSMj
QVy1rvTD8AgHKDbePl7MiUw7rV7dC4oZf9qZXDgVSFMlK5nD5LJbC6v6m7f+grL2k75F79U2Hs7v
xDkHqtE1hqMmxjKsyahSoRBEw4PvPaLU5RVMKjrRMU01583MbYxTM5NBSUUbu4XMe9FSxKcmknMq
Tvqnv2KDdgxSgXS0T+HTjTv0jaFVpS3lyp0CqbZlLKFT5dEHTTcBEemfNib3jYkag+YXYsHuC26N
Q/OsHmVgB8gymbTjpLb5SdrBTnBH03D8Ndp4G2ejHLwNereb5dM2u1VOv2ayeFZG4rMxEUJDVowm
lLE7+ku1QRXAzugdXjoAs2sIaEOkw5Hu2um9V/Zylsoy85s7jnXIg7Y8ICvTLuyU2Q1JFosec4LG
d6WNVqoJkiuVlxr4YtGly0MOEDrrpWIhUHmXTRkP9Jgv+8PS6KRPIpUkRP+yGozC9g7Ctnn27/P7
dpOts0u93KqP/l11iNapjRrZpY5oZblHGA6vJu+t26UezvmZ/fklk5sPLEkaDmJT2q1srhtdpai6
2M84vnDf7dyT0U7uASOuZY1OUWTkEE83cvWmRAwz7NFjyJrAWTkuapiS9bFMAaehLxJm8UJWbnZh
QfdRTpIUnWrP2+lGlCx1vZbXgBV1F7rnf8oHNKilfAFAOjuXOlR2I2EDyLqJmSJsSp+mbw5j69PJ
43oPStH8hesblAUXkUG6lQPxdii93ilmi7anraLpBTbACeqDV7xkkrNw280NhqnCEhNnQgzx1lCX
VUocWkNha5m8SVFu0Shdnfea0z621/tGpwgH3Qn1Fyjx3toYEEaIOAk8oPomWyMS1RzRh6Ckman1
FgJu76VvSlR4B7isVJRqtG4Q7xa+Ydx8080Jo9v4XqT/DKKIt99QDtWgdw7fYH5O6DVLVyMvGNTQ
gbr3d/FB2aB7feVduKiHf3Tul6ZgSvTzYwp+mp8+jZCNA4kB/y7sJOauu9RfrlBcQory/5F2Zbtx
68r2iwRIosb7qKknt2fHw4sQO4nmedbX30Xvc7bVbKEJ57wFMJDqIkvFYnHVWrbkJC7lCzMc5SHY
FDv/AcrXGIaXRQszL6Kn2rQtwEu0LLL1n9+DkxBFFGjU8bp9uhyFVGH1Ikh4aHf6Tr9JH0M7cbW9
8ZTvZkd+QtfXcMy3wWkh3ogXd7T7LXRc91xGl7XwAxITka5jwMFg4zxNCAalKtx9w12delCmPkig
IzGuxsHxP2QHclhH3tVmLUssTH5G6yIpC40WqmaLVOjXgdeFv3ToEQxguuYE3KpnIJsGqxOGN9B8
OV3hzEwhzhckPTrpxibaqs+U/jHbSZ+0Tf2Gf2Vb8wvXRVBtgnAXGZAxaCQmLlM6IjwINE8IX80Q
golK53D8WsvyCzPs7XuG9Cm0+mBGtQZXsEK7eAo28XXuTlveKwvHIxaHb0AvIDYTCr1Qf/lUhhRg
w7gTeDtF089pajDAfI7WBEZcMNzGXilkCVpIuYxyON6lt8fHHLyk4k16j9lYMM5130+G1Brm/1Hf
YJvYQypO9ByCH7CmbNJbiCC5tK9aPEInlzMvcr56JlqbeJYGZhCPn+y4+zSl9LW5RhMBnMvQIIkA
EBzeopw3q8qzQz+ExfdUt5R3VYcAMyR7rUAzwVr8NMc/LofdSsI69Yb+ioWVdhgGSJfBSuNKnkaX
zYOYgQs6SSu+GdGOmTyTzgiiBrbVPZ0V5M818zxlyrnR9NU8g74AHtDzZ0hbbIBnNazWCL83QoHk
TH0F9b0JdQzAvxlf63gQBDkUIIsdG5BnBxCpsmaTU8XQdHAa9adGGGdaATo8JIaRdKd6ZNtu1Y3k
Ase3ubxx0nm+OLXDVJ4iEiTA/Wjx0EF+CmJvLc3yX9oN//4s09/M+gRCjM8mN6X/pL9lESRQEyoh
Tw3dwmnvb8S78WVwJYeW2Mnm818e2iAg3Qluo6vwXrUTj37j9N7EY51Z/SVoaaH/IgPMgXvv6S+B
9FrY5DK8lu+kF+KVXr0L7tFq8vpD+ZA8Sc/9AXw8gPMPO6hmQVvqKsDP8e/jNx7n11rQgqERAYWP
EL02pvgKVd8ftCwc7KhTthAwctsOkPVMdy/v86oZsGqglNBlgpeGU4eVkmDGLhOQbTI8jYIfBgqn
u7RNOcfP+amKSbSFGeaQKzoFKOcsGmwzEp/QCXKNWXu47AmL4Pr8/BY22AJhEElRTBM+83AHukNH
PELO0IZEtaO90PzCr8ZWv5GlRSZuzUYHNkfEHimoDUvQvyVXFXhqQxe4ac75s3InPVnBz27e4hsh
ELWTOgm2eq+VLcg87nJ8lOU226jH9MF0o99Uo0Wyw22LwtN8NAuvAMMGNy+s5R9oxOANE09/oOJi
fE4ghyF0UYzJKtu/C7bZvn1Pneh+2MyQQ7akzEIveNPf95XVPOAVlTcPtx6vX+aZe085aEogKDOm
8ztizRrk3MONr3uXQ2nVCFA7EppFOIrZkgxagqCtDmAkVjPHL++HBtSICqd+WT0aAXH6rxW2Igsh
rlxg1BpWrrR97uShJdj51gRwGoPzQAX7297FNcLu3nHX8bR7P7GKA58vZdVZ+g6HYh7DDeyVAkDU
AXLZfmcTgnmIQoB+xc825HUZeFaYY6vEiWtCGxXlUwtoBmY66m0G1bFrTcMMyeXdWzlNaBMBN3xc
WdELZkxBTaauhBF3JLUmdjQdu44ADxFYesAtClfSGmW4xcMwgLAYumNqKIhId5kxFj3oowHfAjeG
7wiNRTb/PAqTHR/xcd5mBAJwYZGu8yIN9IAI9tEEi01pQISqxFyJErh+pF9Fk/GWilxSpJVnAmoR
NyEIKAGQy77Vhq3UoEWQ92glYvzUzh3pEDq0biNuymWrWnlCowhH8FejSQPdE/bCPUR9n8ikwVOP
aU022twv3SZwE3vwtCvBBq3EHcgVMSXhgCef/FYFqznUPB6olZcE/AiNQokAYAKfLJNk4rRQY2HA
HVB/KKw3zEOAGjxxjVfTpj1U9SneP/AnfVdjCVkVmjhoHQHzcrqzjdTFWZ+lPTR432RhNyucjtHK
F4h75Nf/zxR0sQQeldDEyvZNi1FiWbGyIT8iYDjIyvXVAyoWL/zYSTCHnjoCGcKwqgScw/Guv0L9
AmxsZCV7E2ylKa6bgERN3uzSgVRe+ba6hAZGFLGIgI2yX/6YTngANWBZ0hKLTA8QKXUu55bVRVxY
YBZxQGOgq3rkllK8zYa7WD/oEucWsf7BLWwwJVlb12PcQnMH62dsqPxEcEU5iwI07gOH12BeOc7B
74sPDgBRvMmz1DBNn03T2KPgFfr4pU1woZgiT4+q2UoKdD40E2y9olfL4fbyQq5v1ZddxkmI14yJ
SOBkIHY7MUj3etS8/oUJiv7G2DCoUQljIsGDcWNKtB6cD+EUW3nFa0GsJuOFBTbSQfIh9mGHZKVA
V6bPIUP9NpcQEgU9IeG5c4YkxvUSuFUTJzQmraEAxMQeNIkVA8NKiAsMK963wMh+mB+imzuBa9rq
RnuoUrt5kV+yX7Tc5Zega7G/tM+sZxCItSlnPQ476TUdQisNXqTvt45OfWRWdIhriNIW8JFQKuC6
cVISPIk9zwydRWBvnABDmwbWFOP24Ac+zVFJIJlTWSE28ioWWkuaanKYpg6TsnEOPHIuJo5RirVb
aJHhzHh22jZzkf8aqtr00BYdIWgu9VddLA9uMqR+axkTaAotVW4wBzlBWJpT06xdNUB5hIdz7LwC
hCtzJCVaPvZgYYXuDk7h4l46QJkXF//m5q/aJSAUxvcCYQwA7FjK0HqOal8A5SKmpLOrQhB2ejre
YRLjL1Lp0gxzwRV7vWmRW9BmzcL7WRzfpKb8nQeT9/0sgEdsKDLqGDbHDMXpTrexXIRRQXAOje9G
g9EsSdxctrDy2IqGDziygfoB8OBMuqRsddBLQ7EZFLmYkHWKje7On4BrtN5dfce7Cq7AYYCdQ60O
tzRNlT8P4EUNSMQU84nUXvuS7oLZzX+F4JPRdtGO7I3a6f8Qm15CeUfF2gUbdnWwxUM1UAKv0OlS
mgPm5OoBdgFrR7WbudI29DQHjS6QH1KOaf6JvpZzlibp3xeuJt0MvasGx5NZ+4ZH5GqvmChFEyP4
C5ARXdUv75iUoIT+1IoC6UCgoex1UFRuK0A8zcZSj/pG85qb9C5/6g48tam1g3BplsnqAobwE2XC
oprAs2KYHXyw3OSxlu2WNpjMPeZznlUxkHfoHjjBbKmYU4osCvlpD+Fz8yHtZeyh4Zk/ihuVAzNa
OyOXtpmM3iujUU8Vyk6lBXV2kIM34VesZbYgYfzlb66ZuDHqkLUE7ZEMUvLTeNGNNqgiBYitDFLr
aadZk6q53cjpwa7t2dIK0wPBQzauszl9hWsSS4NQWNs/Xs4pa3G/tMCk+1hR43DMM1zzZj+1qjL/
oxbTj0wvefOiqx/10hKTHyUR135Vxf6A4TbfKW51bEXL/9Xv5Q9iF0649+3gptr+b+4xmSQCNWbf
zVjANn+NBih1dfdl9nHZxuoZj64GDkvgZwHvZ9awTYpOUmP6kldbZL6mCs6olNzmrdiYbutmt0rq
UX5Cp06+T2BOu5FIzl/WmXXFKPzY9BOAfDJgr1Y7DbivKsV7Guc8al/6BTHdc4xGolGlYjoSUc/E
PKVtNWsJrZV0N15R+Nm4Fzby1uCgNFaPnaUdJuobDYrxhUobRQ/mB8U2kfccEExpo3xQjYMK4CLx
UL1f3sXVD2HhHLOJ2iiBAi6G0TomL1WSv/ZJ+QQqCs4XzVtDZrcg+RJEaIBQaB3xOuT9zgNGePsX
b24nW8XEfd3LY9fCI7vVe1ek1P1D4Y5cDsnVK+Ryq5hjc+xbsSDg2EBjWn8Zjv4O8+373q0xbJgf
ebdu3hadHZy5ItUCReeGA9pfId4scRPiNZ55Vphz0q8iMcgr2oaqhG08le/9JHpjMX3/9RU7hKFh
PLwCLKgzH1PVovxWMxQcuJ5uZfU6b0qPZLp1OapX21xLM8y3JNeD30gmEmAIkgJoW0tg1m2eFMyr
5TfGrnSVF9EZbto/dGCwxACdxSvmVo8wKlWKRxmAOz/hjIvCSmtqVB2tgh+Qh9uySX7GJOU0nFa/
KYPKdtLuKF5FT8/iXGzr3kjgYyLdmf5rUT524y7Mb83qdhwOJOIuKscgq/TSi+j64mmCljkU4mB6
wk20pUPLFNsMFCRVTh6hyxU6IkZ3AKQrwCYgPWW34XV539wMW96XsQIKxSHwtQQms82gBglBRE27
Kw+SF9ol7geim94or8Yv/Sl6Um5oq19yg5f8WB/1HR3Smvaq03vGNe/IXU/fi9/CZNJU8SctpWeu
ssmuC9HGy81BmqBsOjgA7NzRm4q0E3Z/AWc4WQIms85J7xO9wHebauaPoRAOyLVQ+hl9zifF23wm
tYZaO8UyVLRw3uZgI9PveqNz2iFy9fq3nEiOKMwbUXq6/B2vFbfL/WXybF8apG1D5NkkAv27sAmr
EdkvdsbuY4L02mVjNI+enfOLDWTzbK31lBcYLbNC2oBIhBKPaM2uF/5ctrMy9kCjVgXMFtdZ5ezK
HI5llc8lCif/mD4a++l38QRtNUjdTFfST1DfOMk7x+Jqcl9YZDZPi+J89OkRQlEibQTuwn4LBtHa
lb34kJVW5v1Jj4bocszS2Dtf0S9Hme0L5AQA9xL3osYtcoC9Uk+wwb/W2f6N7CHxHnkjfau98eXS
MnuYziVIUEN8hI2LdpEABuL7prHKB4RMZjXEHhySWsFrYFdQjBq5DxtrF0Ew0IuAtaElisnJ05QM
6jZJn2vS21NtxY+V27nBFtWOk4OBXLHUjTpBoVB2EtzkeQfO+qfyZZpJhb4Sq2GZ4p6h6++gwcEw
o2yBG2EzTpmboQy/vLXrAfVlTT51NC86yNi2eCbTwJJF6BInmet3PN3OtTdcfCpfdpjsFg1BVg8V
FjS9QktkY97Ixic01HfI9Xwt3UW7rLeCnfySu/nRsPuXX+WGl2FXj3KUJfgdGMWFNPipr3IwiELU
YWXzrrKE/k3g9epZkaR/7jILC8zn6c/mMAT0NgqCNifNoANQerj5UrkxxekcYouPJa44lgzIQQTu
CM5m8hxkPlNhqKNK79CsLYr4A3OKmzyWOBfS9Yp54SLzYQaGHo8GPaaGvbzXvWpTb+e7bEfBRvqu
dC5H55pDOvhUgPCDrgeKzdMdA2n3MM8FHj9KfxdoKO7Kh78wgAIWc8PoaYE259RALhdDMUtoKiVd
besg1wML3WULa58zbQ7/1wLzgYGXD4ygFCarx6Ibo0BVwtASx9L1BZCLhH9zJFEhQhUdaQkst0z1
HxekRaJG3ox37U7bmFb6SglDevC+OrKn/66fePeN1VMQkCiCSROMXEFm+HQNzbFW+jamk3he70w/
Gyv9Dwgu3Kr7ESoNvGpxLWctDTJRMQylpIoTcgkUl7fowStWr0HtKM14Vctq+C08YwrzSg+SsJLh
Waj+mlJ0QGZeM3WtGNOBlMXjG3iYzgaXSxPUezHI4OwcLRK7B8mCkyVC6IJjMz1gYKd2wiwT74SA
NPddEwl3l4NzdSVBEAtUNa43GF473bpejXDMTgYKGIjLaHVmy/OPqeHNI61HyMIMs2GVCm663kfi
rV96T/6DwLTn53rbIxEWOEdBB37D6/2vbt3CJLN10mxqfjRrwLa0euAFAwpbqWv/Jj19GWEpi2Y8
9PVajN2Lu8pL5to1TO9/2iB2IG8YktwvI2xQnYg3U9d8FG1QWw1gO5yjYzUSQDSAGWVgxiR2TEYe
gNedS7xZanN1k0z1oR81xw95FN/robCww5zBIzgcBoj7fp6QtTO+JD/9DdlSnIwseMlj89hueNxO
PNdoqCxu8ElbkqyRYLICaVI9YdAj+8NvotJzjy2RcUyJ0DgFF9eZ6mYDKsFE8U3kChB9fdS70isg
IWhhbD+xxzsdY/UUtP2sg6qVd+yvFstL28yZLBtJVCUJHoNbx8hc7Y8OkqgQ71z9gWKR5Zf65/TQ
PACuwIn/1ZU1VEg9y5guIIT+fbmyBvTka5EAYwgGWwN6NiAbtwWu1CDPDOMeGCHLXphghtS44dRP
xfTgqz+//aEh6vHGTefEwDLMFAKdNFUS8OJ4/Yy3QrHDFIGVpBLnI1upBXQq34IeO0g2z7J9k+DZ
O5RgZBZSD0Sxz+rQtRbIkLxE8xubzNH7X3j1ZZC9xphBDtBijxdqXb0fo0ex2cW8CaeVzVn6pDIL
FzSV30CTBguXbIvgQetEKxV5QzkrH9eJEaaIigNpThB/g60OZn8TiVLqZl1Q2RHBhyUqdbP7m3Wj
U3RARmrgTz8NbGnOxBj8vgO0Ggs3raEn62OYT+S0UNfD4csKE9dNAZL2doaVtlaOEOi1FD/EC0+8
N4kXKDy02fpGfVljzvpoNLNcHmAtgDbZNSrdA5XHbbeyZGkdlcd2+s205YmTrZzD4DDAsDNwOCrB
rMDpSoZJq7RSCashka5Gpb2qZR4Iee1MObHBeJYUpgjZCES5dgRF4Q8MzEAzBqLpj8UuACyYP/2w
9mJ2YpEpaPwWr+15pgGScayvFFvaaUB4F3s686B8zC6y7o25UW0+BnkN3Q7uBISkCTFwFbCG0/UE
o1tSSh0sBz+lF+CbRie9hR4vRI8p54bsUslh3ZZCu/nAyHV0G2+VQ4gBkL+or05+B7PmOloFvgKd
Ajs3yNvg9zdgxuZky7WPHmU+3qehxYbxSaZUMOWobZJ8HO2m+pj93dC5LfTE+onTfV/dTJCnoYcH
/lMw4TAfuzp2VTGNWNJhj8d+GerRig0ha0+3yb4GDBPglOsAReqw5bV61t6UKZ3av6aZ3RSyCtVY
D9PhDg8bP5OthBnKxqkPeIayVZs8odn8/TP7xCSzcaOKwasoNgGmb6tjnjz1w/Q4pH+R2ZZ+Md9H
oGaFEVaIjqBFDSLdjhLYsVqQeYJMc9QajktrOWZpjan1lVBQ80j0MTOjVwelUbegu+UcCGsl1nLZ
2OcuUkYKBJOwbI0bCK7cvmeRnaAPCtrwLcATeFOe38LRka8oXFfmvCivpW4AMwGbByOMekbooIfQ
6AnKbATnuuikc+vMA6B4XDwtPaqZElZfmmGiERJUfmdqMJP785MajL9Aon8/teVdJ/ev4ih78yx7
gTl7JdH3UslrLfG8ZCJzarVBgwoEyD9r1SqKQxFDWsO0L5/sq7GyWEomMnXI9k21lMDHubKGEkT6
UD65bGIN5nayjkw8QmagBv8D1nGUrO7P7OTOuJV3pLG6F3TLMRnNu1XRlbmwcWxwlrMmhEYOpzJT
dJTWd6MZ0uLy7xAKCZVaeZf9W9sn4PgwMILCH+wNTDE2g8W5mEsUY/4w2m14gAzjg0l4cmlr2X9p
hcn+sqL00GGGlR69xiZ4ziUIwYypFQkcGDndDXbx6MAGZoVBko375+mJ2kVZEAoE1QNlQ6KokH9g
erw22dmqockiG+Bzw7GJdWOpX1K5VacAYpwg8r3WlNsxOso1x5M1E6oIFxQ6bgZ10VNPjKjPlNTI
R1tEW6UXboZZsmWdc1zyjDC7n5T94M+QsrJH5beuHhP9I+adyGsm8FiICxLl/zyf6GxrA+9q+H4g
YD+bH50aQzwn4X2l9Iee7Ds2ZGmFZorF5VUtgs7AzXLE2VvuKP1t+zmRV38qRvNywrpLkFoD1EkC
Qwj9+8JYJsSDGCU1MrghWnFaWpiLtsJR5WQ3nhkmg9d+kYei1o52KtVbMZIgHp7lz7FScS4TNEue
r92XO0yqLpVMjfOkwqW/HrXf6NAnDmiAyJWe5QmmDQvS7YRRlECUA6j9N7MPtg2DPxDPRe4BKoPZ
tpASjAY+XKyaK0m/F+IHY+Z8R2ephzHBbFZk5lmY+Q0iQwBhS0t0SHVkT02Ybmoh31x25/xhjBpD
mQshOtppNpgDqYinSZHCDlt2RSxIeXiS0wGHBHyhLQSW5qgbjI9d+w/4lC3My26C1uIPlq/FDVIT
xp7Q+oBgCuOxluhDI2vwOAZZVNsdIkyMzRxP11YVdCF07B8QQ0lnYmacRlNPFWzcUELAOXkVig9R
v5fC35cXdMUMqC4o1gBtTCBqmPXsjDYsgh6hWc/6zyCrrrLczlsjt0Kl4ni0smroGREwJWHyVcZj
y+lHDVyZOQs0FCGIfTB1cJcb3W2lze5lj1bNQKcEfBqgnj0b+p+roGl9Ao+GYoKU2I+6+0mCipMO
V40AywWGGqCQdHZ35nDIsr5FgsqEwdWzu0wC+3LxcNmTs+ILLDjgbkGXDdgVijU9XbAkR/s5iHCj
q9pAAEd1NMgPkiLUnH05bwgwdpgYSLIACqAaqpNpP/2ZXAKKhKSy8G5/J9xVjxj6gQoPZ/3Ob5GM
TaboM0gPvqEBNlNwDgJAtZHeDXSAn9NDdSXZ6XY8Tgf9Ng3sv5g3OjXNYrkTSLdN2oQU0oIoWxPf
iLrvEh4T8TksirHCVBeDXAdmNdDNc/UbYwMm3210jPbRJvxpANUau92h3nyb3IEalTHIA0wp7uZs
D4BgyKdUMXhny2X8UCuzZVbZm2SMvIhZC3+0GmhfFpMNmO8+jUxlbMwCpGr4lNHE/lnfTsfAxYAy
dvO6PGAA9DF3MarUfxupRN1bmGXWVI3Nou4DuKdBPQ6AqOYH1K9cQ6IC9CHnEnlW5zK2aD20KEG6
UszA1QcX9Wqnz3iLqCkn2j6K39Ma6sppDJ1HHuJ69YNf+MdkyEJQo7moZhSLc7UTR4yYjyanHuWZ
YOqBqTBDWSlgAjqDVhDeG9nd5aS1HhpAVqNfj8cBlj2p1wJSoz802kIKdaPud929+wNv6v8cVvG5
O/9aYa9wsdFrXQddSPQXJjc4VHvg8e79LfKVJz9DeuR/8onl8p/1RmxTDAHbUPF0wvAazwQQOgm/
X6ohur98YiOuUagOHUEdr8gbaPEcoxBFjiJyilHOBrGsskWJ82bEqKGdtehzJl436E4We5dXjB5N
TMULX6hKOAggZMx6nH496BBmUqEpKCvqIvXCVjgW83VUiBmGJgawwYMAcHvZ4lohs7TIBLaeQild
IOVkx8MhamJLJW+i8qMeOK269cNy4Rld3kVemDsM8ANjgF7dD+FG9aZj8dQe0sO4h0blD3SzXpPn
y46ddz1prKOeoYwBpgj2uFOLdZHXIdRScV69TKnVP9KGvYmGPYDG0U70AgzlATTiXra6GiULo0ww
Zm1eFWmGDyxTe6sMr03ckf2WkytoYXEWJVC50vCAiDKXpYBAT0lqBFrjkhASgOFvQUm26jCDxxmS
v+ZPmZS7y16thuXCIBOWsggJw5Aa7BpiJeIMYdTH1hicLjxowetlW6sHiAL6e5FA2OFMxqIyG7P3
FSQNjNvvKacONN/27YY3+vE5bnS2iOAHxsObBhYGlloq9FUjHQUdyQm6qvcEnS3BLbKiLa4KOfTb
JzkIpjezMHprzOTp3QBn2VMMLWBxV0/pEG+6SgOOgUBV1nTaDArGFlg5hf2oFu3VUAloJ2VmW2/H
rJSvUFoIoVNAOXtvKn7xXewXDfSFJ/QTX3xaeapVnR/RwqwHfjx4xCwXNJx/ErGzWpVzvK/GN+BX
yFIERJM6ky7SWPMH0FLhlgDqo2x6GZTf48BJSedd8E+HvoywuUKBpCfOWoSbSmcxaoeyj2Wbj0xx
IFhs93+Gq+Emds3Xjkc3uR4VFCKFmz8UcT8P0MVa6hh2r3QB9XV+VTVWjSJ+m7jZJr0BIPemeESC
TDZW41S7wsFY3n1cWeAX4D2erBQbYGYnEJnQKecZW44G4AAzzbmabEOH1mL8MBsvl7+xVQNUpchA
O1I9I0/MerSOdRMG6jmBmsjvjjfdsBImuKhCfhOIDRXAZppQFsso5X2C0d1xsjsIYwvtVodWSxr/
+r4XSyM0TS6M+CNAooMMI0IXu0pdOZXKyXurblBRQjzlKMoZkXYZZbJc6s1kN8WvsNzlOmC1Haeu
OOeRAIc8bhj/GmHdIFmeYjhx+iT06X2rsMR7eU+HZIwdCIUbr/Oqq2aneQpUgwIHYtN/sYwL+zQh
L5axL5sun3W0jJGzrAxMLdHEqzupC0yuNXAGo8m6Kh6qDBB3lgyY8AVSYQqk2NYSHlkTsd77E7kp
ifzR1DxlO55RJlW17WC0dUvFXsG6G/WlXeiTFQE4Ekm3qpJv4ubt8kKunFz4pugdEmA9wBCY252u
52JdKiil/tviJxs6if9dLUb0gU7MMHVNBKlGqrY82TLYBoonMvAW7nwajrHAFDHTILfi5MOR3otv
m2ey+4dbrrGTu6iCkLclAHtQ7OJtVFri9g+fyW/tu1uuJFNvVO0kVXEC9kMfhOdSqm4bQb6tAoVT
ba+lQTC7Qq4U13FgHRg/U+gW+1mRTbao627Sh9CTty6HBM8C44gml4IWSQUUyWszB4lK8SMJDE4C
WV+sLy+YOI8hzK2QVsBpWdyKkwJ158xuuYPpnxAa9htWIKBNwDkjQS2SSemGNI1FUyIoBrt05E2+
0x/qK8PuAGQIbXIYdxUetZIrsh/31U54m93M6V0Mc2+4Qmer39lnVY+cCbUUxmE/kHXfnLGo5jbe
ZY0XbMkhAe2i8ti7+T2YZEXLxBwf5ijvutZSf13e0vN3V/p1LMzT/VjkSyEf/HI0QuRrD51Sbd9t
Clvbqcc4tcwNNBw9wjmFVoNoYZCp72RM1qYQ/cDKgxm4rMBA+FcWALCkG4vLJ2H21g9TFVRlyYS2
bPykp+VTZ6acOwtZ3bWFDfaYm6FEE5YzGE1BMDypj7jqulFzDSJpOxZBLBR1TuWDsqdvd13hKk3m
Cf2tLIiWEafbqnnqdKiaV7NXKeSmlcvtNAWWOt+U/u9xjHBffkcH71BokpV1j8bwWg3aQwiQLLhZ
HLO+CbvEmvLbPHme6g7XmIe5/bgcF+v+4eaO7h5KY/Y+MWjSjD1ETUXnOSn5aOdFt3yY8VpxDKXU
LztMNNRdo+DlErmx9waXeLmHwcZ212yCp/FQurMtOmNgg7PcfNXcyx6uJhr01Ak0fVAvsCTzZiBC
9b6IcMfIk8zqcB+08tI/Fj25/74h8OhAOZQyHOLN6vQLkyOS48+oiHx0QsrxLUh/Zjnno1prNFNM
MW7RgFPTN9pTI0EWiU2k0drOzXfZvfyTDrB8hBQSNVwVmLnzr/9VGP8Y/y/4Xdz+ky6X4tFrSwgl
ExUYMAUZ22A8C9SU+BgQwNnd+c4QF5ZZ/hJ5rq3lC3CPEdC8QEgT3cRTz3xFCTRDqCe7JH+y7Hru
eI+jqwbAT4c+pbECMK5a8h8DRvZQjh9K823KUKRYTKKgFUpJJ8XPb2CZYmU5rwxooNiz/p6Lv6UR
OmO123B6uquZfGmGCYGokoYoqXBpblwAbysLgqYh5MTQV7GBZA+tiSvSuVaTarTDR/VsJNwoTrdG
B3e+FEzY/zD82auNZY5/TBAyRlNlxeMdGR6//yEByoUgUDHvD0rpU3OpCWpSX4W5Sn7sUCdK45Oh
cxL7WkhDEQSNGgBFsWFMOTplhpBLOfZKLx/l8VUqfxDp5S/cgMqGSCU2ICzAuOHrdZIMInUD1DA6
qAvaFzHnNCjXYho4EHQeiES5YxkbYip1VVtQN4ji+U1+P5h/8cqEC/uXCSbc0rTRGjygTXaEe2Sp
/Qrx6QBOeHmtaPpny7SlESbCAjMopha0fXaS/0q0wqpA71RACLbifTxr+w4tc7yzQhEYZGvMgpl4
/exVBfkTDGdOXILaQdr2FuYMftS5S+jgcobRdF5rZNW9hVVmDY0xr4XUh9XMEtISmN3S0s0rTkiv
ng1oPULKB2+CoHWjvi/yzyyU2TwECDjKXCE5tW/l3vxM1aOhPHI3OfEWIjeuyLuJnw/2Iu/pmKoE
5trAYCVrV+tioswF7Cqb/qp0Zkx7WblD29aNI0AdBOB5jKTXVuXxqd3W3oZOjDOFhSFUGJ2mzQ7K
Ska5OYrfvVVhnBOz0k88mrW1RtuJNSZ8fGMotLiEq40b3tLHbPFHuJu92Zl3aNR7BvIw+PWv9Sf/
RlQg3hN4vNVeC2AMUhGcMQQUZQrzC8qehIpSibj9+c9F/SR0QP0p28tf49qzB6Yuv4ww8dpPJjAP
Ndz0jwGo667qR1pmaE7jZL4FgesDv8ZYy2RLk0wGyLpZikDnijtnZlhmO1sztMQuu7Xas1rYYCd+
JkUhQdnCLXmj7EVb+ZH87HfANYLRi5JBk72aWr6nYzjBf883vCTA8ZAdBqrTZp4beqyZQ+zWkmIJ
xftlB1djAxy1oOCF9CfQN6cJQEyCvO5UFPNE/Z2Xz4V8nY6cBLpqAuO46DNDo+/sPu1LRMjUAom6
ydBojh9z/6EOOEXu6kItbDDRp4qhFoBVFVdVsLrnvW6188vlheJZYIJtagRpHqMJzcOqfg/87HnS
eamC/kj2RKNj7f9ZKHb8tSNm05ozTEhV/ZRryWFMIOZpzHdt0r52rbzDaf2/7Q1b04yjmul1j3UL
/Z+ydONDOEZpHy6vHE0vl9ximk9T0kx1RQ/qtJesNK2cBLCajrJBBh6ktTiNqLVzE6g/FQp1Cno4
CpPc0dzOSiFFsitBNVLPqjP4qV1lIGDidUHXImJpiUmrYqcOOSmxdihKbTF9N8qSk31WLZioOKA0
D609lkJWSpKgHAgCwm/e4+ZaKbeXd2Z1rRb/P7W/OP31cjKFYYIHkvBGhBsSPerGy/DtuSOc9Tjq
//WCqTGaSQrTrsL+ayDY6dujTjo31R59Hlz7XDMPjzBoclKKGWhYKezMdddJOIB0ecIsV7krXBNU
Mr2n7EcHpOLDE52JljBSpkE4TwVrbE31c1yyJyhzAlvcfptA8PPXgMgIkgI0FJnw6MquKKeM4NSt
zJsMECS5lq+AFOHs4XmMQCUR0G7MdEExV2NvPmqrNpo5VCBqb+L3voVkUj5xkut5AqdcaoAdUXU6
3EyYM6LIFa3VBX22NVxPK191muauFQTncjCuwBhghlDuZyAZ0A1hFiyYIzlJzVhEnR0/hoqd3Wsg
Lgsf2n3nTE4J/Ycf9eb7YwQwinsjxvGp6B6L8c/zNGnauMF0WBhuwzR50EfiNgFvbPP8S4MZ3cCt
iLaVAAk+/dJmfGlanspoWgmDNQWaneJmFAuYGI250+v0/zrNt7CF6zV0vA2M2rLbRYws8udonu1y
BpXUqDq5lNi99Fxl9SEUbhMttYwZj8rCr8sbuBomC7tMNhmbvItV6HoDDoByTN6ZLYbTBs6N5fyM
hHNQ7ELXRERKYTtmhm9Ok2ZIsz336qMGKawB72xKF22m/KnRW0f3E04SXnELYQFRF5RIUL9kH7u0
mcxqMI+z3ejiLieQ2SwSpy+8y4t3fkjKJ1aY5kKoC2obJvArVX0wMQ/oOgpWMu6zIbwyBV7biecT
cySPQQ5NDhEhkvgo+4TKKibVGRuD49RKboJT6JQQSgSAUY3TqE+JGGVmZcy2oMbHMWoOOVeVbtUT
hY6BIDOBUZJ+eIsjrBKUoStBtWEH1Y8C9yofaBSuVDjeaFc+Kvow8V877FE8kh6yzHENIRoSHoni
O6JcidYcjsc0q1o7Iy2x0rJ5rI1o25D0qBF5tJQMcn+KOt4NmX7VpdK28stjWgHuWzcPo5/uJll+
NE1w3YWxaWG2c5PO2RGA8qcxGLd5GL5WSlJatWocCqWVvXDMtphUOpZl6OQ1wRvCZFqhCL35UrPw
orHxZfFdLuoXH50kO5QxXmmKgjO3feeI1Sx5hVA+yLUv27OUeGTqN7M4e81cP+janLpBXOcQYxS9
zB8eRsm8azQoMxVTvi869UUyaCHVS6aVY2oD0wKy0+vZMRpQZ5UxqGTJkOpH8COIN4Kq7BoyQJoi
wy8VleI5a4S90GaCFcz/z9mXNEfOK0n+lbG504b7YjbWB66ZqVyU2ksXmkoqEQtJgAQXEL9+PPsw
9r3qmlc2fSqVNookEIjw8HAnV7vDqUs4voJTcXbc4sYA2br12BAus3BgMuv6rvD7uByG/hB6/cGi
7pq5erlAquAOHK33aTIsF278c+6tq6LOA4eoaarn+dn32I+Js/1sT+VAxB1E0s693Q+ZhKW82JKH
2Y3rYhT1vrPp0VgByUZiycxfl2dHLV8dcb8mz/qaiXyoE3XVrjjS3sKU4Wjv1qTZOZMpt8gsL/Bb
uHdF4Ka9ce4HHnbpQGorD2zMidHYOa+eOYCW9zqHNfoVikdwrlhFDj3MN5ua9zAZrozIseB2F8JK
WT1J3VfGAnuYuKtddWK53yTGwJ1oejMgodV1mHoM4vD++jwg5MWtOcc2oqyCkYH05CP8SiEy4wXX
YIHUJTzp5kx3m1uCZ/4MP8wuRe0xFC0XX7Yd/wJt8BT4sPpsQlunjpvcbcRRqeHj5WakLtQ6oZMU
FRt08Iu+Xs4LX/bJ2uzgavDU2nDVtMYHW06lPyxHq+YnmDJX02KeqGc3GEbYKm+zIdfSjywjDc4E
IJuV6k2bAi4eU0LDB4BPBbgtMY4MfU+7oYRjZ14PrrvrhHmUUl/R63q1m2Yne1gwh1MLLhZV7yyK
L3BeuJuld2hW9J+m+JCMiu9rmVhZ1GyPfBmOtjMdAr87Dm5E0njhz0TzBjhhgM/AM8EmKmWTiwY/
kSV+7kUpfvbbLV/aft/H6xPROil1Qpu0h358OvH6S5Do2rpjXCDtOqLh/SPRbt6z7X6m/nsi68co
6FOPSPh0LHPp191H78dfoSRRSsf4AUHkzDVSAM/pddH5Y1NFjJlUT0E1cHbsPCjpQWyOgZA1HEzv
7Jk9nC0NhdQguijTXEbLAtrYTVXsm58+v6V8aEWb8G5makubzn1Vsj+zYIbZoS4bjx1V0NC08YI3
RazPRUVfpht+RJhU13gNaW1v5SLotZ6Du4X4HMpwY2URu4gGtgtjeWzi3k/nBFLbvrUbTfs4QkAp
bbG903howZDg5qv19dFP1velt6JsCZYvK8Y5CbduSEoatVetSDJvcJM0acK7KQzh2Ke30jVLnrjN
z42xavMTOKCYh7FBQLKX0EvrZHjgTfiLqQSa/XL8YljSm2j2Y4/uprPCMQ6ig9Td86Tbz4HIoHm+
b5Kn1QlF1k4W8se5u3hhnzmtf1WS7JJBFJQ6JQwASnjd5MTYqYJ4kADNeZXohkQ6N1aEIf751NN3
U6+XQYVZ4IqSj2HhYmU5argErU5FHFUD07vBmzKFhzbCaHjCt4ulUEGEDTUXJt557vNG5Au3nIMz
QFBCJ3un9iHow/Pe+rGtMBFDf/Oh9z6ihKNDMsKIz3d3HK9iiOwyCufK1BgsUP4n9B73DUh6g5gr
179uPa2RHYhpvwzsxJr+p9N8kV5/YG1rehBDd4mSYE/U9OROUK3TbjETBCMdXBiF5qiUdw6sYsOo
rVwP0WCaU1Vbz23flRSzh0JxlXbRkxWrfMaQiKNPHAzEcVjT3oayiZNkg7NjxstDIYd0kTTrNNR9
fJwwBsCIRArj3fvYJhoClV5ShR2Iz/JqbOgNbVMOxQI3OG3WRScQ1OvuWnJtBU0R9Mutjirm5MnA
cpacNpRt6h3oTqp7lUcCozj4AQ4leMIz0x/pohHz/dTA/jGOTFFHtJANxvyiGeSnBwFWxLI1YOUf
J3aP8FXO25g13lMvjlFyGsYX0YDkgWtt4XuPp60PvFtLZPHptJw7T1W67tPBviTz/Yzv0g3HSU+y
mHjVuH1ptSe0yVz6aDDMMgwfES4/Q9duGB7q3jk08lfUPFN5FvpEpyRzXJo66km4d3HzZDE/dcmb
jScdD92+69UdW2XBO5zo/WWUCuSHulwaD1jtRyCvAUVEHyk8rYM8Ui5kH4q4/UAxlTJazdHzkiBC
qStfLkibC91MOaOnVnxu/XgAoQjDsS/cO1g4pHAW3znet6eHLDZuZo1JyrkpiLiyIATXastjOIEE
y9s0HYYlJ62dRv5LG2GSp3mLnOmu089UtCmzfwpYT0VBm4NHWjDIHwfxcV72/oB3FcrMi9LRezHd
29pAnx2/Vr5YwR7Fcmq5udU8yHrKhvk7GE+TW4RcFTSYUyisp63nZPVU51jbDUwuRnmQMUvnUBT1
0u0HfR69Q1TnW7Rfp6JvX8KmckBF236MoEnofQdt2VpWIWeZRdo8wJGMfdp3v2JiHzsV55386mkM
M5d+Z7GfI1orsd3edUA+RvUcrvDRqa8iGlN3q6RkZdu3uT1jGyRbGk98Z3ldunQijwcrU7NK7W6A
uNXBcyvO4cKjJngwP0Fp3IUrTjSA1jum9XBkOkm95t4eIZDQdnY2u0+d/6hwQs7izh9+Jd2vhlXM
+hEJcA5QHnrsSza7BmG9A4Tu4vxzxU8zX0b6EogLX+5uCRwWdeb2ThYnQ2YnPHebc9jvsaRTpwH4
rs6beyDzEXND5YKXpftngwEsn2Ytfxu7KVU4/yK9m+edq161ffWMSns8S0ZSskBYCzTNKfTTfvNz
avuFgd5a505wrpjPrSJl3/2s4yZD8pJZYTXaFamrzi+jFfFvPBj9mrTPq2TpNA7ZopHCbOU0nyz5
NK07ObKj39XZAGH0+htVVroouh9DuJ6G+7b+gI4NSKhpvbnpBC8SB1PeNQ4GZzsz9jBpZFznJlxy
jbtqYgSP3IGEsTM9g7JRjw8bFovdZGrjae2c9HIvo6OdPOr+DbldaPZevBvkjCTpJ/dOrTOlQ/To
O5ctCFJLrqlVbzsKjFLNaAzF8KyBHZU3+jnhb9s0lH747cq48O0a4fne757q+bB2baU66NpY9Kjb
tejtoOLSvBhAF5B/QHC3EPF4yQXPYvuRLR+S7vzJK8l6GOBi5N4nnlUNwk7JzFLTP3TkfRZz3tD+
6uNPaUKaGtaUcwc1ghjJqXTTkGKrkaBQJDo2SZ+3I+JmBG3X99X9qejFGb8ZAkfsPkXNfQuFVG0l
4KauOX4gsyUOow13UIf7xrcqTl9nMxzidswVG99w8ucO9CU3HNf1G8TcqmUWaR/tIs3u8Th0/FMP
b7Vll6K2gZ/8JITkvo80bTRQ7bOKKKlTKoPCyDhfvdd40WWEtwJdu8iNcZbPqRW2u9720mT1s5nf
T/aV8dfO3MVaF7b3Kxm+u1kf/KUc2F6Eh1hYkHndSflCxqdAfvpr0fQ2DsWisyqPIjrIlIwVnErz
Hoe5heFDB9QTGbvpOp8MfQ6SvQhyAzQV8YTo71jfs0Rm41p24ju2dAW9h91Uf4wJeYf8n9NAazje
Ge+R64vkmJfwbnHXgoLRJnese/f0i7Kgs2ztW/+BxSZHTrlzHJkmfbgb4e9WK3Ps2jH1qXON+v48
LGM5RHAU52/99mhC2JkO886xnJ2NI9IN6/O42HfwoANVDPQc670WD5q/T3KpVsgbQ+kRwl9qF0df
utZrui4RJIG2CpqtmbLq/DaxZfD5HqN1xhdglaAFB42w5tG4D0n/k5PLrLoUSX8WS4zHb22h2QnG
yhUNn9z4BzaWn/ywAAZsEIC1NUnX5HVlfVoTEMKnzwZhliUwNGCvI2kgo323NHsfw4Ie8ZBAtZXm
9ZgChs0WBT8BlUBTvStGJkq/XSurBlfMQn7OeT4IFGPYdfbm5sbm+9ljD+2oUjX1lQ+m9DbKLO4D
XHV4iJdfuq8LppwUKFrurvxQB17hedahq6Nc4+MVS61DAQjEZEVUE1azi3yyqycgu+o4Wmg6IAO0
9UONp+LZJOv4lgfYyNEKAoGD9i/1oaP/tE5RKt0gxQjkczes7zgYQb4L/ByifLnvbuVAVemxSgX9
A2P3bUcPSS93A2Jg69pVjSraBOGxQQDS7BuzWnBRJ/ni3PEAbqTuVI04K0R/CSz4ILTBaZlHSEyy
MmA6pxCcaTbQtZv2ypoEPJ2jpCc+LdhEOqvbBpdKGqSp5sTmLpM9xAyGIOuid0gZpTVrc53UGXGC
UtDmLanHPMKS6LEEVoWovdnF3PVVE4jcG9uMy6RsYqvUE4JQfZW3d4LIuUEL3qasMKFXJSbMR7aV
sS/yZaGwTp9zqS+j56EcOZNRl7N6lc5wWfy3ETeiRYzUzoLGO0Ti5uHQz30qXLeaoNDsdeNPVutK
O1DV5HtFsSRR6Mb0HCL3hZ4oOkIt/ME01rIufHmv2JYKELqsuPmh7CVVDlTjge7IGexs6WSMdXgp
Z9/bykiqqqciBT0rDyKOPEumluH7ZBsQHLEw1vo8BOKEf3e15YA2G+D7QHHYugu0pHfKvo8XFyDG
MWpAfegQxXrYnnrxBafMuAY7SCDAB+6tdrujqdXFRnpvO2+WhFBt8ws5KoReERcO45DkOjzOtUFd
edMrN8d4GHdrPb2jGZXNIMTY1tWzrDSIWTYvqgzWpkwm7ALyckuABR6Bt5665OzCNlSKoTRqPIU+
xu1bmC7Dhf1JNECKOOqMhugyJlbJuvrRjVcHLqN+yZr64HHbwdYNHtk0lhYE700jd2s0vQQR/Oml
2ttIfY1yLg01n1273sGmEOEg9HbCWXdB0jzaofXLkhhpSZbc8cXn3IB5ObO1dAcg2AsRXoop63s5
2vuuNmUYsMKbkVVsy4MakjNUkEtrmA5eZw4w1cRh7OSm6ypYwe3CMWSFQlktJN9JGnwhGOKoq+8s
kF5jMd/DHbMcSZ11agAtjdneXjvr80joh+R+kisZHAbSXYzmO0bjE5uc3Ft0hd5KGdYNEh6FZNh7
gaL3w+Z3kICU4efm0sy42zt1HOgEzTvv9gWntdLFYR8Ox+KaO3k3Ch8oQHtCSHlFRxzJmnE/4876
FdUKeo4JebUsQD2K/Eoahx+TgIOACgeiDFF0ztVoHWa3vQcj4YKxkjrd3F7DbSSEiXPdPDcs2hHp
324JNyzsobKc8LGe+DWI2J676qXV05gNPmrSyRcEuUt07mIHuQ1rKhhF/zDGR0k7oUHRegMEnEaB
50aRZsFqWCmPpP7Me6CgvC2lpZLcoTdK8JKkYQc0wnK8d6/ZKoxs7sWN5bOsO7tvjqRHHQ8f0bch
Ci61Efve754pk/zgTct1Wrz3zYrvV09c+axEsYVhlM9JsmvHHqBleJ1WjiHT1WsKV6JcHeKgO7mz
7eRRg4yvj5e6mG27KaH78Ry5M6CV4AnTxTDgc8+hmA6oFX9aljwo7R3iUJ7bEGt2DKHu23VR5lvt
aze2j2uDFujovFobebGD7n6Nt0+P2vcWmv5ZG7vqNIA5l0tnfCZof2XzwKHUYxR20zScvc4rgnZr
c+aFP2fpQizbcn8mon+ox+kExZGlQs/GxbhM2yaIteY6Lzf4NCFD4aC6T20BWT+kJPlE+5vVrsWy
NYlESohxc5tFugQl+oX78zN8hfNYQ7S4afooDaj+NS0R/rd63/2wzbluGwXZZICLfFHFPAtiUrKR
+Koibzl4NFkqpTcQ/BVJzvEk7B6+Cj2t1mmVqYAP5oNMMIZW9GJz5yLgSXBSXh28zrAYftLCU98C
akWpHGMQB2Skr2Yak5wLGZStjLZCTWp78Hs8kGH1zW6Mwh7okj1moW0FIASG3tVxhv6Dc8VKI9l6
7Q0OBrA66B2nUIwUgLTe0alT31FLHQvbYhAf9lr/nD17QMWwTT0IrEhwMKwxYKIxaNeXKTT2x9Iz
G1hRYH3ZCSFP2B20tCNJc1jZ2rvR7eJcddzPW3sK0/o2xMQ6OVWboCg7IwCPGAsN0BWJlKEpzrM4
a7hVl2SBoyyAxdHMWeC18K+SJqmcSCw7K569yqsl8IrBivaIrUDqVuymxrG7vVeHDtCALsmtxGWV
jEJSWu4QHQkfAUt1dZv3TRBW3cRuOskAxZSjOoh09D7NSb305WwnbFdj9G9PA/862e10bek0hUUy
6f8sWajyL5bbjN+D4wOkGWWji9Bo0bN0i1prel6gfM0v4bx2dyE1uko2mIAOIkCGLWEaNPU1CizH
71N3jbw31BoQouN+VzV0Aj7PbrG4IbSAyP0tdQyTe98nw3UbgQi6Jhgz0dCl0LKmXzJaQepOHOuA
GZoeBTb2WRVS6ZWxjYMdo38LABRqjQdmOlNatg6z1UcpzYauLvw5RNK7rWA6zTbdhzddj623nNJt
OgUpX9MUUqDAnKgDdSU5kNzzAJhZq7t+2B4PXwB1jc8Qqg0VxDJG/Iwbz65f8k3VZ2sLp10zh8TO
YNMynunMJBIV0p67seY/MIHQYLYY7Okf0TbInMXQS7Qjzk4tBncXGEklsK9PkcJqL495bKk+HeVC
nR2aTxi8sFYH8xHM3/r3Wo9Yb3W/JOIhwrRyU8bIUuM9x4aUuRcLZywGLnFiQdduRhvaN4mXkdZY
gANhZ5bOrXIMpNNMG6TtOGLvz1tdqJXQX7NtuUsqNKJHNm122CKZTOZr3XcGiZ5J3J0lJ6cwyZYU
tevFKcNY7Em5nXWJu9oDShUuSOHAYVsa+YrEd7vrsRAebJhBoFMbnQO4Qduri0hFHqnpnsG026Nq
ZeC930ZMpBuhfPYjq2itTtxxf3F2bkjC0vFYuKvRKa4aa0Od7y3LT5fMmKIwOHSiUdk7q7bjHyqZ
m4M7iwDBIwruQhWHSLZNdNI2S4rZB2WHoceVqwUJ1rYy+MuYlsJYzbWykYbRE/rR9k6MU1JFesb5
3S6w6F0j/5BMIWDs1fALCeW4G4Pu1ohYjNrN2qoPlp6jA7TNogvxOlKYzXSftLPraibJemfwko9t
JJqzjyzvsFLW0hQ2xMtjs0oL3W3uF8vSYl/CgStdePNqpttbd+IgGx3L+wjqOCz6RAxHxM2kEJFS
v7Bg18soovgzDplbbdjep7lP6APn4Zg38dS+oM5uzoMFaM0Tdl0sbqsSlIJWGMJgUDQvED6orzOf
nVSAy3qEvVB49m0ZK2gqDljKEGGCewdLYMLctAZWYFwqSAkxUdiJiooarkA5T2bvhCRpfJkZWV/C
KBHfvrOqPNC+89EtUJnrObzEtqSvL1ZPepbDhnA+23iY1RK78sVuOBrfAxPXycSIi10kGDZQza4+
hTR04xEgZE4T7zsdxhDiWwL97OFLaTvH3g/OJ6SuI13fo0W7+5HH7Oho0T21LqOFF2j6Ag16xXGY
bYh0wlrv/QbQDHzGhpwtgl/cro5RMkQzfx1ayTNucMTDDnv+MfConwpLwBovHeZ21vckiNftTkaS
ZQmN5xODmI2z4xSD4Wcpbq0abxi8NK4pfZul4Bq7EL7XqW1DPTxtFmerfGgPYBk69nKpY4Iyr1HE
R+vAmTJMHtpfCWyiRYovA1kYb0dNqyPnBcjNcBlbF1Ji2gFaTQBHZJSq6RKgk3fCjBv8o+dQl2Pr
WHHGRN1Wc+wEENVq7WMPRZfSAwxPdrRbxjitIcOFKVHh84O/odVCvBsE0bdj+8vzuNlDDZWUTj8g
rzLLRLMGReBHKN0OVRKZD0rw6OKtGhLFVgKlJ1HXT9QxeHlRBwRsiG+Vx1xPuVjmCJUH5NJ2vtPB
FxRSYyjcalq0PXXifGyNu6cg7CD7S/ybxyuP0cHywjtvadUjV579SSc0XqwuprmPdLqQRoyHuHFJ
0W8Dz7vAX/NkjqOScNMVNgWAKVFUlzhu6A4hs4VgE3O20m7HDULRZBE56mKktojG5SDt8dIkGhsi
Me1D08xop+kaJb3xpqiMKBufaBtYXYq5/3HXxYNfeMRSz0Hf3MrDCKGAxKREIxeDhO3KMZTaSPdb
rD4rWpmsaSNj+zxhGX6iP5GYtIvRTSBe395xDUfBFFSwIafKOE/jqFGmUzP4b35do90YMDm/Mklh
7AbmKfCkWoJasejNu7Op2z4gzy7YvO3CkJ3gWfRaj+INmhZPK+u6jPu9ATSPVkjnPLqaVlBuRRsT
3sHAFQaMBbfzB/XUnLd62U2zzbOe09NskB1g4PCwLUPR1X2SewytYcPoYxJHAMsmAZyy+4QQHHbP
5AWVCdB7dd11P83oegKy6IFttnOFfjeDSZtLK0nF/RBEUWqN0obIikCv1qWywlA3yWruwSyNWQfa
NzgS5yhbqX3o9Upy5GcYp7+BpT7TaLk0gV06un+Ce7sEbtBeW8hzY8AyrFOjYwhlNd3J5qONrUwf
mcZTc1SIrier92GsFmD1wVrVwQ2DIlBEE7xYHO8icMg6cTvlEx+eozH6NMTa2TUB8056DO0rM5ds
RDrqC9SsPkGzycyA2kyv0GNp+j63PXy1SUiSWsz6BCTP92tveRnGfL56MMF2tkSDJ0riLzOYIgTT
R7TRHasJyTDnDJjXzB8QvokrLyB9igTJyxqJMxt2UPdeUr/4GwUCwZrX239QGsoCA5hrucILGUkC
7wFz4vcvsY9WKz7P3foLZUtc9Fq2D/F6QwYF/mDF8ZFHW7hkQoGpuP0yJBFeFiHTS5sA12Dx7Ze5
vSx61z9YA36cOQO59lCwy8RUv3jaYFL3ltbyaQgBbKCHJdxpPUgfOEfYjhdMq8qMOsN5uRE7kCtd
W2TnOY2afofNJbK1R5kuWvYcImtNufEgUMPHL2EWL5Nd/e5RqgGUIxfsfCD9Ld9ezQL0s8ORUcdO
pjFRUkTS+WWI0AVpkI7EzVCiYkdz3I7GHLaxkN0O1VVAERRwTJfSIV6KuEYR14XjcyMR01iIkoSb
a7i4345G52RlOPRcZWsgNM2nUc2hj5NpBxkd9BGJXcnQegJl8xv5wTEx8jD3AUmlxQuNtebr5hEJ
NZSP24p29LwGhOESUH7oyQ2YNiB50N5+AL6Jk6AjU2bVzft0K776G08iWpqSyAS4eKD3whuwnLcO
rRL2jGPk6K5rEUT+fmnJrt++57XNx1DdyQUJqzLtvl5H4LaRi4Eu8aV09DjMwAK4H3SwtelBLVuj
ixBtQZmqFt9BjxTvOZVBsgsi7P5G7buWI83Wy5JLgMSgufrF7MjdlIRvG2vySIbwxtv2fBmPYR8+
14nztMYNxnUx0uvC9xaF+qe7WWhsCHEAOacw1Pq0gJQF7Kfrc73naFwXRNcFlg26cAC4OtxtMK05
s0UlJnSfJFIdn1twbbTRaCFJYME6xizZrDSU77spm/DLCPN+tLF1cObOyuaaHGZqviPa4WHpUKYY
CRtRxm/vpmdfS6DcEyrZD6mjJwEBr2yOhtcgiA/u5PY5H7vzQNdibQGLWwlGcL0QzgnqjsKABWXs
u8+VTgPbe+lw3uSwMosBeOhDM6O1MgfbA7H7L5uTOBchyE0E0FAmVvfK180qZ5wINQc7I9giJ3N8
E2Y+c5F3jEhHY6gw9D7+UiXWNBLkM+nJiY7bWfnBPZ3CpLxZvAIZ5GNqJduHDkVTLl34XW/tIZ6a
M/LyL7CRdengsSIJ2vYTyCepXLid+psBiLo2wO6BL6E3VXWyXtMBh1Am3frBdtwrctMpTxQkeTET
wlJKxl+NHpJiaDFxQBLsAbbO446Redz3lgVikah/SdX8lDaFzJNADeE68svVLMl6QY91XJOMDvVj
7KHekJ27lkEvHxy2vEtjDSdXmVvTzwuKZhLA1wfziSFIWAMOdgfi49LduRozQxaNP5OlfTcYtEi1
3S9560btX+i53o2B+But9F8YcL/RO4XfMksnw42eC+zppoWgIRqUt5mXAp2plj3J4BNSDDmSioNz
Z7PUOzaH9m59E0/mXWbWvkETNvvbcNMfiZP/IOb9xjEU7WiaKZR2FqLnF2H7zhuoFBhHh0gCGqn/
83/8r//43//PqeY/qAu70CGLQTSEqCUc+n6jaQrpqL4GAp8lj3HF9jfU+MtJacGf7UcAbnqH1nsG
WcNiGWBKidCRq518/ttY0B9Jj//4K36jb84+7RQwfDsb5Kecd5DxSrf4L5Mhf2As/8ud/kb6dmZy
U4zewOYN327HNCEuFu8ZsfMv/No/kkT/cTO/rauNQzBPWt6NNryktn71gsd//9L+RCyHTPLNCRwy
Xp7v/rZEOmpU3cYhBBke+Xk9g0C3D2yQOFKvgrbL3c10NtjHovj3l/3DS4J+gA1hfUwjADn77QGq
0Q5MexuIs9olXd33AaI88fw3Ju8fnp4X3MjJGKQMAwwPYdf+g//qMZ8sTYzhClWv13ob3uPIEn95
Q/85qvDb1v+Xi/zGzCca4GHtoVPmXtdvcr/MmSVSkOcw4AevSDT8QOnbI0/ys+m/Q9DHzC1E+G/D
i1A5/m2t+8lm1SA5onUyQpBUA5cE7APWiTP9haz8x/cFFwYPUE5sgzr/r08SjalQD0B0cHr+8lGD
ctgk/23a7g+b6jZA/H+v8dtaBw5rGNIwDCclPgzR5mnHhvjskYFAAU5//zcW4D8u9tuyJ0A3w9nC
kyNRVElgBokC+G/rv6zzP67Af1zmtxWIwmOQyna2TEt2BYCCxPlvU2rOH6+BAWXY1sYYJvJ/u5Vo
cBZY4GCoC8DbHmvP2zW/QPTeq/22H7O+QpfhL2v+b1f87a4wBTPUkwzQHJ5MwV2+Zwn5/5YzgsAI
xDFsHyonGMb/7RLDZG7tFExfRdbWI7udrtOE/i6ER17+/UL4w8Dzv17pt/3rkFVzE2MwShsnrjDp
ggYG0XTfD52TiXF2qsQKyV1zG+qxDZwxmecMT8sS+qcFnLC/LJjbff2XaPKP+76NePwjZElfxzS5
yZWRlh7iustQZq+hrHpsib/c+G3P/rtL/Ta0qUa/Vg5ELTNdDi9utp2Wu6AIU/Lgl7eZfe/+31/v
L3f2n8PE/7gzYXw+GAHln3mA+cWNOrgiONbHOvrx7y90W+//9b5gcmv/H9LOLMltJFnXWznW7+iL
eTA7fR4IcEjmKCkrS6oXmColYSDmGdjNXcvd2P2QOi0xI9FEl/qprIxKOj3Cw8PDh//HMRrMu7xe
wpGdmmyNrvncJ6GV/wHBwiY11jAi16QIrrfOihQQAgw0CO4n/XqKbsNoBWVzIXoDIGSGY8KDqIzY
vFZEtesSynhulkRVPJNod0zeDw5QB7ZOK8iKsMUzDdrwPOtsw/skrFp78hVDAv3cTeOKXsmE0ujH
y/uyJkFYsWiwHODkmEh3kuJgn+RrAHv3l0UsbgowJPAEgYVqi9NdEjWLImjx6krbb9Qo3NSy6crU
gi6LWTTlMzGzpmemHCfqKeD9zE2lhi7jzq5qTN7YQQe2os/ikoEk5YBKbxKbCb6p7zJa+23OTFPf
JvHHgp68X9DkTIDgbkK7LcNRYk/qin5U6Z6bl/Ltn1mxAk67uDFncgRf47eKCUgU854mJCdxa9J0
N5DyXyPcWjwxPPJehsRVgDteb0ybQ0wFZBUD+11NhDINV0Ur/Tmm451RFfe2nK7AxSypRXci07sW
w2/ghLyWVxh6YJfdHDxHQbVpteQmTuNPVMwOl7dpUQ7xq60x/2lr4iBX07alXZy4cAvlQY0b+vi+
Dt3jfyZDsDVfqmUSD2wRKS26kT9PtbWpq2zl6CgLL2Vtpr9i8o1rjgHg10vW2/YUThFLRon/qdil
+2kfPMyMDsEqbeQCgAuI8GeyBJ+WGIpvjx0q9S4txWQWj/4V3fhXkkvPC/BO2ja9b/9ce3QveYdz
qYJRRIPRw/KFEYb1nBA4yeQt8pYG5Pgg0513edfecnRqs44ESQbFfOMNm06k0B6mUZd2w5t2S3+h
Fm67h5mRWb8q3XmsO34aOQq4RDfbFm7ghXvHm762B39lZxdt9OyHzMty5hTtUSnGfIqZtZ4Kr8ne
RWqxLccvl9VdjNbO1RWsNG7oOWj6gPZPhY6mwO/oSK5Gw0365ADIn7wtaVQNjfRIW8PtIEVH5izD
jdoOv+DQzn+H4DiHUDZohcSMpUn9XGvKwVc75nJOhndZ4SWPdi5HcJxqbeidT5XUVU61qzd/mO1j
RNe/lTmAh512l4XNXyZGTiazog5D8wxim8LZLINg0ulvnABdb64ywAvJiQO6vsaRvnhALNuUSThQ
ohMnXxvwohxtZCrfsptrmVwhqQnvpNI4Ltcr99uLO3mjks3gtYHXBCRfcAEO8FRFk3CDVvib0gVY
6NEGYpkceQWwkk2zGIk5/wukxBgu5+QWCtb32bG51vbZXfaetIQKCKDjrSVAlm528+x3CU4C/9DX
Y8jvGqqOcQ5j469x572Eh5dUn+P/swOZhuDPRzRxuOW4LW5i3dXdZDfAEF8TTXrmvUozmTvjK+UP
6qFUtuPhF1JxYAP+XPx5Ec5+gU7m0UorlBxPv1MjzrJw469RTS+6nTMZ8+dnMiz613t1xjma2uYq
Tu27gZy0PKwBna3tl+DdcLyZ0mVEln2i0HekglL67vLhW1SEYwdlHzgPgGK8VqRU/SzM547rVs33
QXGbKhpV0ufLQhbdiWNYNhcvd4YsqJGFdmMONjYB7Bbjz4anOk+n8lHunV26FhwtX79nwgRf7XSg
2pPnI2l0a933W/3z7rSlT9u1/mDKB75jgGEOXbziMJeX8aeGwjI6cgLxeMhGVSGTObLjBeFvbb/G
pLfkwkDioJZP0AcMsmB1sh5OXTSjpDlIieKPLQ+Btn4Xra3h0n6dyxH2y3dyulZsXmUOjWEVMxRK
89XQR8+n6XIV+GBNKWG/dFvqDLWcfVLI+OPwm6zQNmXZG01feWsu3TMWocpMZeeASCncM1UPau8L
6tt47ACMDm5n3kH5sAYZtegBz+UIzl/X+rBg7JRI7MpiPCsExI9qxG1xrd7nzyZB0VZXN/ohcduN
8yF2o92aA3y5XkQffP4LBDdvcZ1aURiBj9H0Ck2LkfyxpkJxpGdO+ZiXpXrstMrYFaGU306FzC/R
A0ZkTwxnWaPRe/mpeM58Ofw6MHK3kybtwaCBel+PWevRgCdvcoO5kSBVmtuUNDRJbqViBE8ad1Nj
p3DP9FPqOnyyH6skvKUnOPmon1T9kBb2wBxLa7yPNfpreI5Nd05YSY8pUPzuSerLQ5Kb9m9FauY7
BoUz12olc0NOwrqiZxjicuhnrnO7yDd5f+rdqM6LnUKr1tzn2rqZcdLuJgVSFKmkO7cDnPl3SNwL
6uBxfZsNuUwnelwx5mYot5kZNt4YNjKoBrqzpRFu2srq0BubOqirbdgZxpahe32nVKV/O2WqdKRM
2h/rALysVjW13WUnObuIN5vGSD+8MzztQAV87Ynp26rzSgopugTTNmOd+vTQdMHGmept6hR7G4LH
yxIXw1pLgeOUZI+iy7Ygsp2iUrc0jl5/pGHDi460PRpb/97cgcN0twZevnSZnUsTfKSiR5WW9kjL
i28Kvd1m9dfZuMhZnekjhK2AIk1d0vNglSf/SykrN8VQ7AKQHC6v24oiInJQyOBQXKg4+5HJunF6
NOu162QB8P6VJo7gQxQGAsZThgduADjNaARh9Oqd9EE/6m7p+ldVuin+HN5nTw4ohzOKY3tT0nHh
MpO64X+vLuu7WK0DOJiGVdwn1TNhXWsG+Md4Yl17d/CY+5yjV/Oq2AaPiguimztu4KL5lQftmVAR
5rFIoKsbRh60k27dV6n/zrBPu2GQtian87KCS7f3uShhtdU0a5w4Qj86P3cM7hwTRfYg41l5NS9e
QD+XUczbRFao11nHAXDaE3WzfHjfZzqFyHi6Kg0foA3121AxKOX70vvLCi7esWeShaDcz3s5TxJS
Eibnrun8fS4DrdrzTAcY9LKoxcOh4sQUQNaYQhBu2YL5t8LX51Pu+DtgvG7V07BykS+K0GQFfiJy
7Yp4OPxC9u1Y44It8jjadElDs43yeFmNxQIr4eoPIcIdGusFiB0SdQp9H72XnE13wySkm9yHHo0i
35I75SnfhdfyYQ2oeXGrzuSKWxVIdXsqCci7Bpig6gTuhHNMKmXrrxEvLJbwzlWc1/nsEdMbdtqg
ISq+04/ytt77Xnc07kqPxp5jurMepofLi7qYNjqXKASwdOiWCiNb2OFt+Jh80bfMhO7y48ze0e/2
+bE5wKO51W/iA4NXD+mueRft1ig81qxn3oBzreNm6C2l5cXDZJA6ntxhXCOxWXaYTL+AqQLGHFmy
1zI0VaqNdOR5KB2Yhg+3vIK304Eg4x5WvmoTuMotjaIrXmxVqqCZqldyTNv+TA6i783j5FmH6Bh6
xp22n9z2yt6l98bKji66NDDfZjhJmoZFuuOilLWYFn0WM/vSWM+MmFinj3F3VDTZs7o/m7Xi1L/Q
8adAIYgwqsC00jmzQrf244loOnGjQ7LzPYuUo2odxpsEBvF0hS592WZ+ShUuwNKgI9qcSy/maHoK
PfGj0az4zcU7iOIhlbcXAjhBhFKmvdVHuGg6LBlp16s9oCD2JpKz3eVDuKjLT0Fi9KIHZaip43yZ
gwlTKvQFmitGsQAlTvRyJkK4Txsrldu2RkS9ZX/sY3MfXJcus+/pprnmwJEVDjRv2NKqRWq4XYsc
lt3MTN9og1owkyq/Pn5lZjDCNDs2Aqejdd9+np7Hb8bHySNwobOWIaFNFWziJ2JtMD1+G7a5B1/2
FXPe7uW1XjoedKZptBw5QEyKl6Fh54FK2/h8icw0KdJW29dX6uqTc2lLz8UI+hpD25ujMRegAIaR
GMdxTisHYPGuOBchXIejHPq9OWsCVNHn/sna4c7cfmc+h+/nCDTw1oLspfNAzw8sInO95g0KaEHH
tCFFYDxadvVYtOFTPtg3plE9Xd6hZTF0OuvwmQI7On9+dhtMSg42cUshAzy2aXiOos+y9XhZxNLD
zpZ/ihDcsm+YYeIktO0xuLCT9N8qBfya8UsZBrcJ7dPAlnmXBS6bw0+BwrMuaRh4ijWqFVNHc3To
5w9+JW//MxmCH6b9zLS7zBkZKD7dVAza6U6zImL58PxUQ/CIOfTNisEki0ub6zMTRG6ghG4ZP3f1
jMwFXIJfAdPx7bJei+nDs90SqxFSe1KVvJirETdK6+rfMo8Hl+fvxo/05XjTEUiUPT7rF7z/uVTh
BMuxWoZWibXXHfOGyolWdKqHoNJc1m7eeTHHcC5GOMVVUtKmkmPtKjgFtJhbD4XsPMmF+VgqIB1Z
4Xi4LHDRFBUVXCBdMWT5jQOM1YaUJZ7JIi1k6B+n4ZcE0LBlajbTZ2IKA0yCySwVYh76o9yIBsFx
LUO+GHLA/PJDhGDqTWpMuV68OHHnUD4Nj8mH4qBv7I21te/rB2DUPHvlhbPsbhUwdSmz8pgSWzCC
BIigEsAjF4SNbXqnbhOv+30ijAs+qZvwBUf78kYt+sEzgYKSOegDUmTSs9KBLxoN4YNsB/eqPq7Y
+apiwqHO8qAbB+ZeXe1+aPdQsB2oGW+UY3Rj39sftX8DTnr5RJOPgxhTYTZZZFqkZorb13L8yD5W
vfyz83HOX0h0hZutqz4zs+nF23C7loWd3fqbs6Y6FhDgNtyF4hY25IHzosLtN3l0ZVX9dayEoEAG
+9KIV8rCi6J0WXZ4bhumYwo3TDAaXaDDS+E6eeA2MmClwIN22t5Q+5X9W5JE5hwI9bleJIspjNT3
B5A7wUGq86dAsVx/bGh4Y66g+O2v2+O5IOEZXPe1TNceo9vAIGz0BEy8Id/L41owvKbP7L/Orn87
nuRa9rGNKbddg8lJX36yI4iPozUM8CVP6Ni6TiAg0zMrekKrTQfgDlCo16xkB3o7CMV19e7yqi1l
dLEDxaA0aZmMRAhXf1N1pIvnInd209xo3nQoDiBdkqQD33K/1nuxoBLCiM/oFNNAABfMrtep6oNC
BZb0KXUjHbAcecWwFyUoPC4BT7co2gvXIhWFtJNihret4LPeP8bZ75fXa/n7walgroLngtgWJFcx
rfopy6UVn07Kdd1+uPz9C15VZzd+fL/w+83Cn8yOUgfIDYYDhmuafooyqXcziLKKlaO55FoRZtOv
BUcj3XuCC5fAAMHdcDabnQ3cMLRRTGBKbvKt9TTXeFIBVdqsObnlBfwpU3DnEsDFwD2A9R1Kt3n/
aK4RlSwv4D+/X5GFbCI4Gg54SOgkdwm4K1+n9IMThL+0crBUGCa3hEOo8toL1GFIZTU12SaXotn4
BA6aG9wG+aanYWNj7+JtfLuWUljU7Eym+lpmo1XNANwTt1JaXFX9xxNQqBYP/ssGuODfeIf/1Exw
o+BeyaHRsj++k+7U6rMOfIKtf0vSwLssaNEQKK3C6k6nIFyCr9XRMuCmHNC1uX4q5lt/N7uVkGhR
E25qSERoe1TEeYMocxxJabAECwClKrwLQJ9tlENurbjQZUV+yhGc2gBMAFO1J9ntoDIeWnBMtJW3
9EIQTq1N5/JkBEqRRR5GpyvLnN1Hk7QEZ62Pu40qW59LJ7u1TQAlg1ZacaMLL6m5uqcTIKvEeOKt
QNa1NpuAcftUanZOAHJJswEykNFxLzMfo94BPHT/C/ZwJlKwh7jVlbysEOno9Cg0DOSlKxu1aBBn
EgTXEzmZmiZxhevp2mMXN7T9SZ42vGuUcuUQLUWQ3NtMNNJ74ZiQkrw27lE18zqOX/xDv5UoAwRb
aWtLtPpukk3vFXfNHhTgeGs8Xl7ExX07kzvb6ll00vawrWcRcgfA+NIEADQ9BZ7KOaUPUpz8Hs3T
lJltbXVKxZclLy7umeTZe51JLpi6ViWoztw8A4zl99S+ltLrOl/ry10SQ1Ouwb3F8w16ytdiFLsf
bOvEoc6DFGSq31Rr2hlA00hrLn5NkLCS+aCrhd3yvmZ43G2l9mosGgaviu0AesLlpVuMwRRFn/k1
ePmi2mulZCnL6ArEg0AQXrrGrt4DFLRXn7M7wy2Yi1oRt+SwzsUJF0kYJEkYVHhejZqGLanbQA2u
YH+YKX7dBOzVajra6UPhk0GTrxP4+PwIkN12jVNqKetLCu2n3sJmDn1lgBfRcQV4/Ra6t851gP10
CUQO9v1EjnU6Qsy+G/E9nnO1lmpdXXZhi+n0P/nD7LhPT/pxzk+eXP9g7RH8bxBWLt3e57oK58OI
DRDMZh8u65+UHvBnaPSi58s7uyhDhe8dskOZ95YQy0/03fSjzkjxDP4KZDeAc15UrqWElnwM3R8/
pAiOumoA+y01zCf3zQNcwIDqAwoBCkp4TE+wf1b2jiLkZc1exnqEtzENbCQ3FAIu680gLrC8iiWV
qFZ54zb4fAL7+hMoIp7JBD9Eux7JomGur27J8m3U4/A1WR1SfylNvfkN/ACThxI1AvGYhkamOlUM
N9KwG6KN/p7Wl3vAoD9Gg6d4iZfu5Q+tZx11b9z5u3mCHNzajwAjBC5vKfcXAmniAYaT56KhTkXt
tdPQzDAAQkeH9Mps2rugONlbeBfWnrsLm03/hsExnemS6e15LUWxslYramtOhQw3P+sRawxeLxMv
b9aWYAMGNAUcSXGsSy3tkYZILq78W3OTXNE0QqvxrfmSywrdmTi+OzDsLe9C8MmuKnjPOaUzOVy0
yrS64PkNmqqceSCDKox4dw9dAHeJzMI6aeyRet+cZA1QF6DDkj9XrHpevTOtoVOC8mOei54rocYb
qwYWMzF6IO2okVQ31j23tVvv9U/GYdwCxACtbHqjbI3jbEDMyO7LXX+odpd/g6Dtm58gOEGltuWx
LbLa1aa7PvzQar9H1X2NfV8Wo8xe4ZKqgv87VYoqyVNY82KS3f5J8eKd5J6uZ9QF0+u2pwdtO1P5
mfJm1bbWVJw/PwtNImCpjElnlZMreT9AFpzDwuCCI7c3PUAQPcMd3jfbnjdvsh2voduhOBW7xc36
lSO6sTerLXhoX8uZ34YmwlU+nJ7AZNqkWwUgV+90BHz109zkDjLkPgeW9L16YwL6vP4AX14NBjV5
sRBriF4sMKsm0COgjC0wjyLrsZQBQ+rcaFip6b7kp97s+Fwig5ePiqYphNsqg/JJMVtWfAXqzFF/
3+3GbXt32kp3kdts43vARJutugM/RidAXh+rEq7D74vNXDZU8vQqUhd8ve/WaHdVGZU1GPnRbXAy
P2OBV3aS/6b0w37nnL4WYBhuf3em/luR2EejBdCnlpuVwFjwoN9/xeyi1flFQJbl9a+Adi47gaFT
uwBlAhcIk/K3lL7l1Kg3ZfclL++i8dvKWZvjxTcr/1PkCw/amcFn+TR0oKNVL2etvqtpltHvqzvA
cb38+8X8f16hqdQv6CrPUF1WURA2wv/+z230XOU1jvm/5z/78c9e/9H/3Bdfsw9N9fVrc/u5EP/l
qz/k+/9Xvve5+fzqf7ZZEzXju/ZrNb7/WrdJ80/cl/lf/rsf/tfXl295HIuv//jb5y9pBAJX3RBt
NX/734+uvvzjb5TfKSZzq/7Alpll/O8/uPuc8rcPn6vP2f/7v4t/9fVz3fzjb5Ju/33O5ttgDVKX
JCuJEfZfXz4y9L/zMiTND6WkPFM88lEGuGbIn6nq3w3+AmZanTeOSjD3t/+qYbp5+cz8OxOqMxur
Ddm7g6f95yI8fDeC7/sTfAUNNhmDPPuvrE0f8ihr6n/8TTgjZGIJZWyVtiMwoEgFivf7CbqKQlFD
byziqzFrdjWTaoW0cgbeSqHEQDaBcjnz4bYtvDhG6aRpbWqGINGzGUCSAiIVO8Ye2NOrsw34t/Sh
HXrun6B0o1PdEHz9aPrDKVRTYAGS2kvyGUyNC20lVSEW+HQO9bzyvNTIxpiMM74+08NkzyABAXBd
OxjUupv8tOf19NBsYfFTAaXZ98CjuSRJ1moCbxYSwUxyMKoEHT2thoJ6AThcgw2xhaef0n3b7Fvv
NP3FwPJFOXBolJl4mUy6LmzWqZ56vTbDyFNS4HLVr6q5tnzzN5z5p+8SaFqyHWafTWqWr5fPNpPM
tCQkhBr9pY9zdJfuk2sp/8IkgfeXC2tv5AkuuCpr4wS4JDhO1MoD5h+zGOIzU97a6rRi6cLtiihL
kUnf6zPDKS9bQbXWP0FPR87US+KboA5Av6MDIX8HF+BKQDVHCq/XEEGOMrcsQUtMmun1GgaaXFrA
GaKTM26nBkaK1kzoUqqIoCYzHT1GIf7i0UI1hc5/pIK7ABLTa4lOEhmniuyS5/eyijTjppFhdJnq
tel4MXv2sojAZmsOHLFAJBjCIirK0OjMzYae+o6yL9bhf4p+K65h1nj4lBxO3sF/n3z868ppJEvn
9+X8wpsP3tmV2StSGSUKHko5+dcwer5vy+xayfsPl8Us7dq5GGHX6kLO2tOI5fd+d1Tp5eEg3tdO
9BBa7ZUerE3lLlkjsPdUqvCEOrTFr7VKwRJvohYjGaQONq+vJkwSwNltTuFfBAB72TIkAGXBw4mK
iLBlA9MigwbMBLM6O1n5Iilr9i4krUQBL/P6Zxvk6ABwVyZneOpAK5yJSso/Lu+N2MD9IsLG6gjU
5mkaVTDwUu8DxxoxO/MP6cPgle/LdzDD3IFKO7jRI0Xy5g60R6++lt+vSJ6/WTzMDjUKW+M9SHZB
uIWJUztI7FAOorjrYvrgw1XhDdNGDrzyargNoDTcXBb59iIhhmAi0AaRmo51Q3j2QUbeaQUk05A3
Oo8NjClN1d+3zpj+dadB9KIaM507gC2G4HpjsPasbECO0hoHS6+8kzntHH9YUWfB0M/FiD1YUdpm
IBtLHN80vzHM+l2mfi3lu2BtnH5ZDhtERZ6w6YW9/swKs7ywGh/WBK9U5auTpF35SvjcOgkIalq5
ZvJifXY2SBIi89nFFcqqJSwe9295ika08v/otX7jytC20XUi78v75mu81/fp/RoTvaAgdOOz053v
ZjpcKJsJfjBO1TpMSjuGaunZAiid59O2s6xtFdneZQtckzR/fraUSidrVlqrkadCiDhm5OuynRnk
kKE4h8uSxHDtjVKzVz4Tpctt0ceaFnl2ph61HAjZaTABnu8A9jXUiMZeKWivG1WyHoDp72/0qqfR
GNhuSjbQDFt05bxrAfh2G7uwdpd/nODXZngBLm8mbch7AQYkFjTi1g+Gxq8jIFk/+6D4hrG+stDL
Eph60ZmR00hsvdZeMauaenjL28+S3QysKbtdyc4uSgBXhqe2Bp6RaDQ0cuYwksm4L5rDk9NtKa9c
m29sZV6kMwGCrThROMRlHYGd3zD1lE1PkP9AeOF7DbnnX9gPXiu8rQjunZfY5MxW4qRLkgGGDK8D
aBfutIH+78sSBNf7suPgZck8MOd4w5ovgzMJQI9AIMugqScrg7JLE/ldrYz2FgDYlQzM0qpps3vn
wYAccVvSRj6dSrOLvCLs4IS89v3npEhuKf+vOHkhqnnRaI4uZkAAohuxPt2Uid+PPpFhrgEgM5jW
QW7gwfXDAa5x895W4veXl1C8qr9LVDTG8mWVYqAIoBRIfp9nSR95TH7Dq7UJnsxjChczAPwb5T1c
suBx79Id7E2QtqxoK9aN3ggXrNG0w9aJmIXzIJV5HreZF0CRtYGCc696IDyv5S+X7IW8kWZRSQas
1pxP35m90C84SHaMvbQJWM3WsR38/WCs+aElYzmXIjh+zYpMuZRRCszzXS+DVA8N9FRP27ootpd3
b8ldnIsS1g9zCWFdQFSoZL9HaXWbljA4X5bx1ufjMvT5muaVSVFBBG+BQ5PjVymRZ32w32m7FFSV
TXfo3DnN2+3Lx3mSZG2nFhWj68wAaIEKnDj1KqXgCGg1Bw5YyPQpaot2R+9evuKhlu0PreaxH4Px
WqFc3BZDYmoSYhpMYhMdpoPpae+iR8ONtzCxrtyeIlzyd3M/Eyf4K92UhjqDYYjXGDx8gN/qM9If
LZYb8zNNo9dju9GOzVPOc20n3zj7pJyndShZQMGxsqtLR4GVBTifQFl5091XNqeTQwNh7HVVwSOG
HHY+bqZc9laMZ2kjz+UIKjNEYLSJyZGjh1vRt8VVuh0OyntStv1zYm7kG8gvvL+IK/uyztwKxMlk
yBxLFe7p3NSnzgw5Fm1kblpG63nEWzLp82FlqnhZux+CxB7GPCqktJjQrsFDb/3AkK7Mom93lxdR
rHV810chDUf8Csy0I0RdtTUk8lRyk56eiqvyjtmqXbsFbryD4+dKOZhXFVWf5g67UWxX2oPluVt7
/67+BuFZ2nagKTtmQPN2FSfwcpWdQUybm124Ma2WHhnDhtjXl5wvKjxYN3pYt3dwMXTwyJjRHvdR
QBYWK5/7ybagftDrByAmbLD0w3KvdykJskyHZazMo1JhCltZTZVpOPezl+GbRRSMQjOaU28OLGLl
td+KK8D9r2nBYugVmmQAw6TVqolYthEkvmmg7PWTESQZEpUP5q2U7KjagJqxkeYq1R+S27ljc6QS
O+5oPEu9+JjtlZW4ZdE+fxiOIlaodEnq27LiFxTasKnK52YtxpsX7V8vKvDer2/UqY1HcwwRIB9h
uj7O+GHFnXpYuw5echKX5Mybe3Zzy+AvmWONnG7XP7X7dN9Q8LKOM4rg2rtt0TOerdm8pmeiIBHR
hxhaPc40ON6+Q2TM0CQYLZcP9eLdQ6swczkqEzq2+Fxp5Ly0UkisuXuqG6b6rofrZmNutG/9PVet
d1naolJnwgSlZApZJaTlBAqmvgM0dW9Nj5q6Blo5+4A3u0Rn5QxMCAmnaG5RalTJEKOSVquf9VJ1
ByfaQZ9JGRbSCwlSrT77cFmxf7GMP2UKFuhHctuUGTLrbb81XZpH+iv1U7uj3cmLi9241nivLPoR
ldCccJlalPgInKaqs3MHZul66++hBL+eIHtnrtbZ57v4tIk+rBViFg/xT4Fie0oWRVKRVmjYOx+g
6QG7ZeXR+S/W8IdKImQejY1p7JyQkH+TXQiA981BpQEHQhdukrXhUjEn/d0tnukj7FgHp2BPM/Hs
iGHLfWLE7yHapuDSmfczhgr9nPfB/doBWIxijTOpggdJYx5waT2votvRuJB55PmDr9odYhVSg+ku
2efW5jS6l+1z+eD9XFrh4JVj3ThFaUE51kynTTX2B6jEt03rr+DSihmuN6s6/5BztxVlgy/lJXz3
TJ+khxkJFEa4K3uj7+YIkvbcFQe2ZpbC28OMErVpGpIhaq1tVPu2L/4aIPwbjYSop/NPCWwHCIjb
/koJg31dAp4Srfn7xSvszDCEwMYou6JqKxZO3wcH7dAcjL2+k1evsMXl0nh66lS1KBIL+6NpI9BF
Ga+opKg/j0n8GDmrV8rSy5OK2Q8ZwpbIQU9GqScDFl9BoWA9JlfAx/Gy/10JNgkEvDRk9h8aTH+3
dkEva0eOVZYpzTM0/tr6dDNXyuI0a6cHHKhg00trTmopNQJZxA8RwkmydEq2eonfpUFZPpLugf11
U/7RHMqA3iN1Vx2rdzLIbsYVgwOXD/HivXYmWtg7qe0tP6DVh/xILd2rxmAz2a3SFFKO8nXaQeeV
t0FwI1lt/OdlyUvrSjGIhLVK3p92vtfrWmSW2WslkrXgoZggFJmc7WUJiwmgcxGC0RQtzeYqBVAK
advho3nUQBL2PaXYQwzjUVLmNOiHUXGtfrN2l86/XowXzkULJzyfCuYcU7Rr+vgAsPZRjZpv0A2+
v6zi0iKydLYFyCblfrGJxwbwHKJkg0XM7/MuZhJjrQa0KEGdeWdM8p3wzrzepjLWLd+HCBR2tmDT
1Q/+2utlaaUoo/0QIDgp6GJrqXKgf+tOyTGUjG1Pu67RrY0srYkR3khQ6VmT5SNGNa/l050CQpZp
rUHfLXmpM13Elg/wMqrMyuTYSyqY+wKY2zaSZPwhRQrTAcnKvbiikSFkeIzRN21fZ+/T9Ouk0t1c
XGnhL7yyzhVSX+9+qg7OybKQ4Q+2FzbTYy2Xv/+CCf/cf0Pwr4Pj5FC8smYTU8aD9SmoHy8LWHzf
kykx6YR5SXMLC5XqanDqYW8kPqI1/KregLKjG3gC+0ZPAIb6jhdzelQ9GBXvYcm0/4jWcHjEMYaX
Kx+IaPqwSd/ASTGfs7MgZoIm2IbOKPaMZj/7opZmIMfNb/xwk99YPPv2+qa9MQ/jQVvFvFuMgs+F
z6Z0JjwDtzo15jNWbwH8BTe0A72dnvhxpwBV6o/e5RVfjNhA9Zs7rAxUFaHU6knVKUrqnOld/aTc
zBHbc+fmsPjMuH4BVHKXBS46qTN5gpl2QywBPYc8NXtgqGprpOqKhFWVBDM15TQx+wg/OI+hzI+x
0Hk8xc/jQ3ole+W9rR3q5NaIVs7fqljBbMw0z0mzoBlcmuRTg/A2v2v33eEEE/VOhlR7n2yDnbT7
z9ZTsBeoo6y0aJXY0xhanyptk5grc5eLb81zExHuZilLtFaPNbZsr6dbFejy6c+GNMF0NI4MzFer
9GKrSyncZNyVJ2bxkFh5ygyWntOykW18CBS0PfkWkjwMs6/pueikzyxTuN1yZqimVlYxG/+3Vvpi
2n/6q7fOUph/vpTC1VbbCg3M9JMR5n+fgeh30v7fWMDZxMWY5qcccFdee5HGgPYI/IYYPxo+DmT5
96DNXwV757a4C43NuApAtWIkhph1CSyo4Z2Ru4HsIk4Ewmxe8DMPRGheh4fmNuEl8CuWjz806Q3V
3sBrKCfJiIP5NjophTsVcHrkyS8drp8iBJOwhkp2/BIReh/tOglG+spceVEs+8OfIgSLqMauiJia
jr3WUjaxepuSyr68Tst2/UOC2Esj5fZoRy2TXGq1i/JkMypwV/TpylLNR/Ktxf2UItzcjR3oSq0i
xS9NGHK7u7ydaLIwXSAft3mo/3ZZqTVxwjUiZwMAHRY7I/fTJlSem/Gq03Z2dG0An3pZ1Nr6CdeJ
GkvV96jXBvlcnhmE1Ue7CFeKOGsKCbfHqRjH3klYvxG4k776DZSIDTy2rqk/aeFwdVmlFaMTi6mK
npnZCYghT4fWS2m/qTC3/2cShDsjySxmz+aT0zFbTtPTJjby/X8mYl7Rs0gpLcOB5jNEJCd4xlVi
wWJlT9Z2Xjj+wJRT9q6LGDh0H6bj575T93339bIay0Jo/qVN8QXT/7UabVUPTC7gALQw8YrEvO7L
6g52iTVY3sXcI72IhmbTRCIDyPVakKWG5Rj1RAoGtFTgHrmhq+czDpKrPwKEr32aMWLWx3YWbe1M
rOAYlMwOwUdBrFMZcLKD+W5PK75nMZl7rprgDYq4CkLF4fDoe1B65VvZ1VLXpGAC9W94l+tuJR/a
1JWO60WhNfUE7yAHaW9IkNd7itl8VOrU89Ps6Rcs5GwFBdfQDCGgoyWBiWX9mVX3fR57g/Mfypit
9OwwVZXGe76fD1PCyhWfnTzedHHlXtZk0cmdaSJ4hdDsYdDu5/Dn1Kt7SZ/qD62dRa7lQ1GwMYog
8IzO6r3LUl8s+83ddCZW8BRSbvbWQHM7Aay/n7m/gitnPz8l17K4i2f5TJDgMPSMuVdVnV8eku46
peL1Tb8pnDVw+MVC5Lm9C0FDFiiF1qScKf+2ovQuvc8lepqNowaZzilfWb4lC6fERH8GQ9I6Qz+v
TSMOaMUdbSfysibgkRjVhufombGSZ5+3XtwjhhHAd7Gg4qXb5rWUouRGn+Z+JWs03UCSd5lqHMrB
/CBXayQqS7sEZhUz1rBb0m4lHFnHiVWHxlhEme+l6LEpr0/ZygW7+Iy3DWakgKsxdUcMwH0inlru
WLSgBJ643M+VpTDZ5LxAY+CJ12idFlfPpIHGojObkQdBpTHLimnUqCuNkXRswc/ZRFlyY5bpvZJO
vxJQ2mfCBH/Upn4BADMJ094Z7hUlvMqGlidv5a808C8aHtNfLxRa5PQFw+uTKZGriH1qy2fClY3+
FzmcXhI9NMz/ECBcG1JsKxmMKMwgFJ9knF2aQanZf73sfRa1sJhC4ARhECKIg9Y2cSWPZLazSXKD
LHhIg/rbZRFLBj1Pj82IfOyLeEI7CaKVQca/9V3ktlq/6eCCMJU/L0uZnZd4QiEEpXGXSTzAWgSn
Y1hJUhk9aTEn09wiuR/tmv/0O1v/whGCnuqyuEWlWDYZzXjcie1TtVNKvS5x1/lp9YetZ38mvjMA
MGe9vyxHhCp4sQKoo/8pSGyfsqxeGfRsTvdttGfzN/uWKb9m128nr6fRaU535PvuWmaqeaM/h08Q
fI6VJ3sn4ArW+ptWdJ6nRM9v4aDp5SSNiAWJnv+wRu1W7mi9i8phc1nnxVjwXGfB8q3WrKFpowG7
3kIz8976ru6+dKs/6/9P2nV1x40z2V/Ec5jDK2MHtaJlyXrhsWSbmQRJgOnX76V2d9wNcxs7/l7m
xR5XF1AoVrzXn/2u9pun9Pm60E3ldMAwYJEOoIF/+CgJgKY0nqBcYnjzOCdouJSJ29JKcKNbzhAf
khUOFsx7f8xGUKnQ67nAc8DEqJtlRbAoX5iDWvLYC+KZTTd/JoqfiqhAHKTUFc5x9ObPiHo5YvUG
w1RaQCLRCMamXtYnnyCUwvb5pXWkVWYmnyWWhixBGmu7Ws8e7E7+Zjjj1+t3tW0gv2XxyQLGFJw4
6xBRrwPZw14tgrbxsGH/0mHDXzkpP2V8zxpPEfXzt0/0TDD3BOyssMxmnFfL1EIToBnVEAwesI3W
A/0GbliBoqul/+HVzuRxLwGOZ6kSoIKg/i2D/cVdw0PqslftVxlkT39TY3QsC6PMiHEQ6HCRKBal
xwRoPwjgzWJvm7on0ffaElSiNx8aeMix9gbkvz+A8oidaAlKgqiNyLW7WKcGuTGbfwoObiuWBz7r
P1JWaz3LGFolNvJOwcEBZb8EweMrRbVvh1pP62bRutqJOD6nN7O/krqLBmm2PqrnwrlzzPOFyk4D
Fdm67dPfjrGwi7BpGGf6cbH8QsoYPDmfOSVKtf5y1Noo83o/3XWRqgk5K9fH+4cdrvDVmFsAeudn
ffXsOKfY6cGBh+NUuvi4gBir7wafYrUDxMwei+sdWaTCNWIRPvf2Sz8TzEVzOgFV6VgCGmdtuSmZ
q/jaTqOADVX3zMcY+DcQBpXevwS/XD+6QCECIjNi0XVWhHt25UxK6pQGnnlX+DobA02SvZY1O4GV
bvhM9LVQ71hJ/wDxz7uTUq5rB3jLGEZJdqWfwKmknvJiaq7+ZGIqaZ24yohfvQvkrgE3d53AYlDA
QglAzBWH9/J1DGWCOUe26oc2XpKEvZeGGEjRV7DAx9xw04PoSfCIPJ9HuuaeDkCuVf0PIPS4KlQN
/CHrRaqHZFdLQMf0yM54NAB0PQ4u9YjHqEui/mhIrgipcMPpQGFAQWA7Yx3o5w56qSastVhI7Un+
mEz9LrZ6F5FkdP1cN5yOjhUQlN3gwDDjwOU5tZouwJG3C9T8B90l2nwwSttzAEbkamX9YZeJaBdq
U68zidzzyI00yfvaKnxQmrgjk9yFdSFpF8ESyJadgicYKaOOnBEYnZf2wrIxrUsLlQJ9mby6rT0z
/dDy0ZPGvxh3wRH+I+lzXvzM0dBY7zMiF6XfAWMts25bYnuFLIJ533DQF1I4c1ihiipNk+Cg89l1
yM9s+nHdEgQHxi93O0paY10IAgh9AYFlUAxfyh5gcb2ouCjShDO5wkmJrRMIqo1ffc283hj866ps
GjUIGLGojglsTB1c3n0cD2SwWhh1Lk0ByTJPJQBwX1RwVL9207frwjbVORPGfbax0o9sdIE6SU7l
G312rN3g2IpApc3bwawYoHKwCOvwIxQjrZMpmaFSl5SIAh6WEYhz0uwyWQi2uflAz0Rxp6cNSznW
zCl87W7w5aAOpdvkZAQOGLU7V91h4/6o7K+f4VZ/GvvvQOuBuwNiB19BAhf8aKQUW9WwhzFg0E3e
qcGKgAbu38qH2ytrrFKI5hu3vtUXctfLPXu7XYXhdlVLQAz+VNwuPrK0U3ZimJAjO/tJAYjec/8O
XnOBtluXea4td8JjPdt6lsM3jd4Sdvf2aQnRL8IiEwDt9LveCBLP3Em+yFFttZQvtOVMNWmdXqkw
yPFPKlD8dG4dDLmvLXPbcs3H64puWdK5nlxQOSJMaIGkUfrToB0WsLKbIwmUVBCSbEuBA8bMDcIS
vq7hpD1gHNaNfF2xqsDOLdsvjJIeLKxGCHrLW47FArLQ/4jiKxt5rdC0adBWQt74YCs7wn5N8RCp
SexpUiIyky3Pci6Nc/lm0sctuOVL336ePmzU2acdIMtojBUjpG8eNlBPZhr+xZXhvABKhzgLW3aX
DyI187yaFzyIaXgBv7BLcsdDQfK6kK2BMAw06Jg/BWu0rPBZG8sp6UlfFMgRu5ucuKx3E8N13tu3
1AfvEVD+qOnS3nW+zrU7/cyeRLEdz2e2xnYXv4BLRrQqkRgDgSdGmpSwRTr3vLxrL+R+RZUE6CEm
xhusfwC1IlD94aRSMO24AwmlveiXbFjvxQ/h4hRnwLb5AsBhv06t0Ow1vwA3Qwwbvn7kAjE8UzdV
jURfDAQpmT0G3ZD8qjsFVE/19/9MDGeyFpo1/TjjYqlEbzsdkzFMAzxMM7Q//0YQEn9wZAAgX+dc
WatWi1HlcGVMLULQgUVOTz8cJf5yXcxWY8jQ18YGhoxXyC/OTmxW2W0xIwcA4dLa6kpDqEOC7Ifm
ddFfdLsuhHG2kChz103rkFGnB2al72LUNJrkLyzhTCOerNBJURNNOyRSzbRLUs0l5q0DZm/BuW18
4s5V4acgmT4MM6Yj1+mldS9nxXdXczAso2qoRMbnhl9yN9VeJaw/bfjoC8nqpQdj8xQXw4RD1CNM
APhDc7cOTklB+2HBGjH5/IqUBgR72J0RfmC3XhmycBnuBdB3mHK/lK3U6tBlA2THzwuwPIc9uXNu
MwNFDqvEDhT2KLDjiw7m9cPePGsgLgPs4fPTtP6qsyAGHFMYYE+Vwq+mNy05jom5X2Js21IRGfjG
Bwkv7bcg7tGluaVU2jpHrtBAijELIC2CL8OWBGRsaIngE7uC/l6qohuVkVYGgulq1r6ZpL/B4L/o
u7p1SWcy+Maotcy0LirEtz0FAcrynqedO2kv1+9EJIRzhEwnGkgDoUiHDYXWteaRHbKqJJEy56I9
lq0Sr3GuEWfyMVDpBh2o/4gnRxDj9l7RumDa8Nq9jjBS+3ZdNcEdmVz+RpwJzeYaqknaT3me3Hh+
vC5AdHbrDziz504nrIsxfeKzrvQoiXd5WbgFVp/+MzHcs6kxi0QVx0Sek+XY31PIG4gX6yiNO8GB
beqzjqCv7XE0k7nrabI5HtJMKnwDQxo+S+0HRhbiF5X8cV2jLdeHdrWz9nchj99hVS0mm4YOQYS0
fslGN1kSj6x9DdStifEXsaKBMEpFRRyRIgrwl/cEkN6xKgd8ScBHDm8DhOzqthO2hLbMzdSwIwMq
ZAB6fC46nVlDbYIPCQV45Nd9/6EpwKyxGsFY2ta5nYvgPvJlJi2mun4SjclxYwepWJx7CbuTEyew
0Ze5fksihTgfZxdYksgLo/DbmLgdIvtFNJm2rQ8CIyBlgFaOL+plA7gUBgnzTTp68Hn1Q80sdy3v
9dobsf5iFRatwd/CuNda90rWNBXUATXXKZ3K70o8ftUKSfBat04N0FlYrUd9G7D+nLElaqk0sRIX
vl08dWkXmLloLGfrmVpo72gwMmBq8gVXLOUB3VBBtppoVtCUxaOk6m5SixDyVmPiCtmAjfsthvMG
/VAuE3OQrtoLST2pXyc6KfiFbcQLCkaPYuU4KoXAwrd1Q/F8TZGBZMzZHIaEOjUxkEpO2o2kPncE
lC2WJbiirZ1DqPaPFD49Nio7AQ8lpKzfoZXxoSSHqfHZt2qfeJ+knmAj6IadAyAegexNBTGmg5tD
NoDg69IXgeehmoscovvmXl++gFQxKAdRd3prm+qTW+N/pXB3Nypyz4w0RXqDrLE4Jkf7wWHu5Cc7
A4s+K2Q+6FLjwTMxl1ShI3KkuluJ/Mdm9ozMXFOADmzIgFO61LUZLaZSI17LR5+xtdufJuqim2bk
Xq+D+3MIQEMekjdaBOML0f1etOS09RjPfwH35gfQ/VRFiV9QsMwb44W5aCSIOKI2T/tcynrnZ55f
KSwpMWpIid8kMI6TEBea2+5wBCX3Eo2gJQBsQvw+7lChA97KzecOS3DdWW9VJvGNAywVIMgxR8e3
EQnWnxM9x4/I99lOsd0YjfvpS1p4BaoDEwCS3Xw5ZMtHKyg16estcn4CgoFdLIPABJPMnEVrDVCN
Yw2CcboUkAqKXwRJUHjd+rJQNllJs/LQeuxPi2967Xc9yEChZXpZAHxWH9jet3ZYBv3e3lV3qq/b
7uyWUb7rvO5UC5/fhkFc/FjuYaQ9qqhpi7xfN+lznssvct01//67eSGDM3tSTcqs9DnK3z0gHdS6
B6MOpnkE973+0mvHzpl2i0byLJs4dvC5+KlHU3c99Grf3OeHWQgf8IlCfU0cZ+PULlKdyhCHStje
2hmh9R7fFwcbe4rrdav7lX+j+O8S7QPG8hsfVDk6tiRpqAmmHLbSiIsD5tO7OVPrZcFvqW9W1bWX
FJJNsDJLh+pJVOsQWcwaw5w9bsRbRbKsTqxX9qVZgbTPFNjLFlCTKZtAqbQwUeRgVpATkSQFFoVR
Zpd2LFgbGQsIHoAoAFYNbW9go9sbgEcP1hjZ7dD7RIQJdNGfpAkFJrURjl38Dk7V0QbNR7ee69pQ
McIisOo9NcEg9l6ctGj2y8AY96ALLOeoMk4iSLitqv+FeC66rZpesai9dkIjus+C5b3MwgL8IpqH
isRdaaJZKTj5rarZhUgu3FCBtK4WBEXNpe3DLLud7VsFxHpZGbuDU7sd+5HQKUSlwZsIFRz3RiRw
LptP74FdZTV6h9M2SsPV5f4HOPdusr4W9Je3LhW0w+hWmfjPH6BIS2ElXWMhC247kwZpLUcNBTms
aST5uu8+ucwREaVsaXYucnVdZ09mluq47hguskkmv4k7tDQrVwbeoMBeRXI4R1tUWq3oiwXVfpkp
GsCucrPOjUmYuEZHwO788lFHG1BkqFse4Vw9zvN2aoeAh0I9JJv9g6zX9LFUKyZw8CIpnMOdGgYm
rQnKjWl1lOc2tEXpvkgC53Y64Neq4zp5MOr5DyZl93XSiaqc67/BfzbOz4pzKQthmL8cYORpfZqk
o1Nj8SxM8cSum4JIDOc61oekDClyFbynx4I86uovc1EDfR6C64JEZ8Y5jHoA+Unew2FY/U5OmDfX
5n92738Ak8f5CCSWEl9PQlyjTnaSpf6NEqCbW9HB1fWTc/k+S4xFWUaO05qtNmBAih/ybHf9nDaf
5m8R/HisNVol5l1w7106hHE7BnLb+uOyCDT5897XHjwGxcHTgcoiX3PplcZuhrjBiH1iuxPW7x2s
mSW2FFJRH2dj02wVhcFNNG438npiVnQ0FIjKvjZfJ7+/rUN8sG8VfC0wLgdUjGh4IycRZutGrHMp
lnM2EkYREX9AbNnt6y+K3wOFQv0yz6FxQG9ACKT0571dilv//Mx1V9qUSpUDcZL+syxfM/XeyQWo
Ap9o1Zc+4VIG53cIBWing8ECVP6UtA2wRTeMXl9NRNkNZi+5GnUmxI2yXCLWnDMWmEUue8xUSYjK
W7qzy0rxTbsAs5stDU9S3RLm9mXagKMFe2WNuQxvAPhIAsAy6FhrI9RrST+95qBI99Ri9gEd5ifJ
6LNJubXjxIloqpherVvSEeWHdJ9U1AoMyci8YmTW3aSb5FB3mBzMhyKPkqrQgjqru4OhqW2EGMJ0
ewzCzC740Ied1CryfWbYs2AnZmPKb03tUFhCz9sGxjznSk2z6Qq5pMBQZOBWXOlUWKR/13aAv99Z
z9jGeJVv7Ab4deIv3kZyeSmb86+mDgTFJW3XUrom3UjxPILcuU2fe1kydppUGRMWy3XjJ6b/pye9
rRS37oz5ONtWlgQtMDkisMskkY4dlujfOprLX8b5sjzpy1lOgPyFWlvh5np2hxWWo9Ml/z7puBDE
N6bRQ8tiOn2Cm8WHNUYMbH8AMA2IiLr/x5FvPMTz2+Y3e4C6aA05wW1XNYaMpsHTtC/tv99AvtSJ
C9SmvhpYrq6wpnoKHrsnM3/u64frF/Q5j8c99wtNuCgtSScHxAXQBDC0UbZjCWpuZrCmbmsHCBuT
xwQLBl7/CkrQCrRHKMABtVNUjNo+T3ulWltnSD+d0pljcyqzGDU6rMwRP+bkrtFSz7GD66r+GRys
x/lbBufYzBLoB7MFGXVhuxY2XPRMIGEjYbkUwTmBcrQZ0Mix7meX2mmak8dKyw/a4vhkLndaYrbu
pKgP8jJqXtpnKUAEnJfrSm6Mol3+BM4XJLZJq2EFzS++ZreTb4Wz7sb3TqC75ffydritQulbJRAq
OlnulbdWm45kBIzlYo5ekX7V7FeBVgIJPCpYSYAmqa5oj1mJvRdWo3iVh5+ooPXd6Kv+vJO+JP+Z
VnzlrB1UgJ11sBeVVXuHggOmF4FLCMze4F74XLZT18+4rIq9F2nqDsjEVFvwxLdio3PD5wu9KeZB
pHaAFD0yD+r3Kqhrlx6dz5rM9B0sTwEqFuWBCYLM/8O1/PPg+GFTCVTSLebB15iMNq6tRA7zlA/r
w0miLgtW55JF8ROIm7tiP+NFJA86wkOPnsajqK6/0VO4eBbGehNnDiZN+1LG+8dvqfzyi+4prvLu
YKBi9M3QebACKzI8dVdGIjzbjRD44uw5p9M2OHqG9U+/63pENZmrdoe6fFLnH4IXsr6xP/3478Pm
XE8vl/I4DhAkH5xXMrhG6muvRpgdCq/G8Myv2DW8ESAPmds+ES9+FC3BiUyZ9zva3DBTwndkSecn
RR9fa6MIKoPsr+spcgScq7Ecas4shpomtQ9NzvyWCMtO60+9cpR86aeLqTyXK5h9iS3T1KsKX2Z+
/oS2CFBmsYU57xkqqMAZfUfJz9JcEXTYRqntwlj5FuJi9fYw9Xiw+U3z3chQoU8QzigP8d1ahwfa
nOC7JTDSPyYLpqJurPWzNWZphLFtLKc9aYrqY+NVUAlYrfDa0XLRBug8J10usH4PwnWvaSW36HZz
/K2hr/lMBKn6RoPr8hhXWzp78w3SxbRVYSvjoUczvvWq3i0ZqpdlCDC9ZQZz/HhTpYHyqzNd8/9R
itpKD89fP4/n4/Q6MKR6fLasJ/VghGjLenGovmpehbExkY8TPA2ehJBOdV44DdQ1+loJUuCmBVOe
kPD6AxTdIOdnkjiz47SGSoMz38fp4s6tFuiU3td0eB2XThDYi8RxbqWWS61BOgqqF/Sv9O7JsN9t
AM8NQ+Wa9iKwToEP5SsvdZ2UjbM6az0CxiXYnDVgIouhaUQxGl9+kSu5aq0VUwM8ZCbs0drNP8u7
NOxD03XgcO7NXRpgren6zYm+gTyQu5TFziAtUG8InY/FT1+nL+j1eRhDBTV66VZfVqtUfqQHUeS9
0UK5eIk8FZc55XOerwxZI+jek/h2UH01GJ+xnYowpLhRgN/VuC1bcVKOZpi7WSiaqRQ8Dn7ISJGY
NTAMSPgOWutLTW+13hIMR/wfafg/n2CL8zc6gFKaWIeWnQ84twGIawCSRx16BaBmHv2uBWJobaEt
cYENAzPbOiy6XqrcHJfBdTJX85vI8bK9zLzadI1fkomFG1HnTfDBt7jIZshap2lkE+4mPhEAm1jD
m2oogi+T4PnzVRWMbWLbcIJ2S9/cpJXjEUcLRkcJzPhgjCIPKlKJczZzlZsm1twBDpNigB+7A237
0DPRwOCmKTqYoAHrswGGac5McuakydhCp2l6kgcQHGCj5fpL39TjTML652cfvqrL0fVf4wfaDC54
Ld1F/TKM/5JyFMPJeNRnUjgDmNRcKfMK9Eaz85q0dqRhPgTtU4EuotPivjdZktt9MXWYX1jYrdPn
B0OeBSjQIhHctUvy/yaXKub1SLO3WCMIRUQXwkWtklbImcZw5c1i2S5ZrC8ObcETOX2/fvHbqd7v
O+GXSFmBtoS80o8AXxRpHSbWK0wTjVNYoiKJHvEUEa/20lMpRdclbz1UDdsNAPhfEf4/h3DOTK6Z
07EBBSMy2XFgrlOiCQ3akClqhtk8TanxoWKHPrguc+tUz2Wql2beYmdKQt0IpStr8dXm3Zxr+AVR
p28zjNRAGqxrDiCJQL18KUbPW9vqkzUaz1wrCZLZlRTX+UjgWbE+vo51pKM/K75RBXriF/c10IRF
mKpbETrCVQOni6ULbM5f/gYaJ3qCPSoYkP4l6VlA5l1n1K4CpIW/OFMMCynGioVv8/vxvYonNo1o
PrXGUc529sqUSkUY75sXdyaE8xzl0qbLNEOI6dxbZF8A3if7dl2PzY+xhv1wQwEXDxb++Uyjd2g/
Wbi1dI/iQ/MJe5u4j9Tt0Rb0KYqYohBjW6vfEjm/HuvN4IB/Hhn4THwrfm3tHh8QwTsTCVn//Oyd
lYRIrZnPeGeoIrpOLMWhk8dqYOiDyGltuUWgFQCrxzax/MxnoU0yqwZzoM9QjGBee6TlJDC2TQlY
Ysaop21hAIJTJlnsdjErfG/jPndjq3At6ZfADFYfwCecGONc+V/NlZaXM4OMjHrclMgf+kD2+sc6
LIAis3gI6331KKp4belzLmz987PLwU7sNPREBzBa3R8B1BMAkUvwOdxyBOciuCPDd6RbuhgiOpUG
ZXpfm0qUENttx787ObAzYlzRkP8Yha1o2Rvt8j+Q/4vfe/XTdLQ8K2pXIqu/WKHGa0UDDfyrKNKD
g/Xy7JIsVZNc+RRnR+v4IV38krqly4DpVfkAyMieSrTCBee5Ves5E8unYpJhwMzVERMQJM5dUHcN
x2ymmJBb4rF4qGqF7VlbqK070tQQTjpvG8w/Sv+RkaH2C5IYKG09TT5QKVfqVC1aea6aGz3svDqa
/iKfPteX+2Yykki9UsB+BitB7eqx7Rk+anWotTeVKvIgW87qXBj3+ByMS7G0gTBNKwOmzIEzflBD
eb7+xkVSuFfXOIqctg28yAx0ypgCVKkm86NqUsHRiS6Le3pjVztZK0MbY6bBiK4YaruCSFSkCvdh
tNGVImNtwR6awTOUHBwbXWCNu+sHthWrnV8LF0zEeaEpRIXV5TSo9UgvnlgFRmUTw/VUgB6qimRx
sXUDHx8PK8MK9QGbtK+/TbKfDX4bpWHxkD5hN9pfVv6Qm/qWrlS23nTP7vM3WCW7K99wAtdV3xgG
v3AzFudmyJKbNF/ZWFZCQCPsnjTwywCGvzlJGImWohGTGwmIi6v7PAA49rOoHyAwIr5PHTcGzduV
1GjOsDAu91/TuBe8h83y8dn98s3pHEtdtbN67hUjbsVJ1F7WVpkFriY0ew66YGJkPbI/P7H/ODGb
cyk06UC+aUKcfMh22pHuqj3bF2EvmGTf/PJhc1rBx1xGXMI5k7hPrYl0GaryXVdaaLiX82meCulG
ZTTZk2zA9st1Y9m8qzOJnGPBFKEGfBTcVQccFrlUvcz4mwagfiaC8ymVHHdLagOEdInvcjl3J/qc
adS/rsemVzkTwnmVOB6trmzxjcvw8qr63dbynVIJUk/R9XBOJSPYhf2E+pYAX9Qo76nzkQErPV8E
ckTKcA5FtebMMusBY5HdUIaUFfI+yVkN7gzMGMWCkxNZAOctGjIp07Kyn02x4mMg89lZZNGO+6ZC
CH0AwKlpwCTjTMCss//hH8MYT9RWy609FHcDVs//xprP5HBWINMMK3ExnikWYkKrru4dyXq6bmib
SZd+JoMzgjqu7KJZA3rlrv+qrww/T1agRAuQYdDXxRxOGv2NROTEMjgTdSx2cjfUqtqU5JWEB3TX
fO2/W7ssiDH4o8yu/KEEeeD4Ig++WQ/Qf4vkQ8baVqg2/PcnpNsvtqu9SEEVSIsvBdnK8+q3GE1/
LiPqIQ9M/irNPBevXAbKoFdAmzXFPbJ2drXEwiaj7to48+snu2n6Z1pyXj135KVwPj/cHbtXs9zL
9OLbdRHb5nImg3PpQE7JlKmFKmpklaEaKDsnUB7mjyHosHhWH+qTKEff/jaeiVzVPkvRshILz3R9
BZ8MRt/HE0nd+HMzZvYxK1ZOnqj5sekYzyRy73uoKCaCJuxnoih7A4S5m6Q03hw6vjWxcGN305ec
yeLeOG06ZXFmaFfMD0UB5vL6xNi/XwtGCHUmhHvkckLyAcgfeHJLjQnr7wA0b/OvWQGUymbyrpuI
SCHO29tjJ6vjGqp285NdJ0A2L/xMXQSdmz9sfeXPXCuXgBEyUOfjjGJJ4tju1l2P2ALKm5LIT40q
opkE7MQfgRInhlOGqm0mFzQd/EI2AeBgOTsjkaZQ0zIj6BRDOSQj6+8pbdTap3KPEXaswUXjPHUP
ncp6z7JslHUTY3GLuIk92pTT3kz09JDV9rirGBhPh6Rt9gaTm3sHyzP7Ggy84Vj38cGc0jgclmQ4
JjKJvy6KGj/j/099ppjjDh1dUPkltXJsUow5qDolQWMM9d2itEpI9NS8s+1kPHXOYIf6pNiBBFpT
wEQzV6n0BQApcfqrRSv8yKa41Vw7oQCa6nO9cqnaaWCLjPU30poD1j5izWsnUt1obQwKYilJXkop
hTpyxYoPqxxjxHb51H7MadvfKKA4OIGjpdunpVbdWdhCKl0wP1W+qjD2tpgZ+2qkihqmvW7eV/nY
I/iobbvyQH/ZvNQ1aNS9vEzy5wYroo9sTvvHwrao5daahIGrFsl+641LA5/N2lb5VgwdoBzGuDTe
LdAEgHBaW7KoNRLHdQpJv1dNWQ0NEnd7eVC71C2wYFt68ly3rWuA8AYb31MbxEayYCsEKLFpKrfe
kjZr0VgxA0ypY/O0Y0tUFBoJQb1CniRqK095CvMbdAAHu3So6xsqS/qpHCTLnfR5Sl0dPJIe+lOd
x1oMYRuDonrgSwAzTdvrnjwwHLWEeQ3mOT3Dtn5KjW9AYmRHwNKTfVbW+X4sSfNm6ssQpcAEW9yx
L5fRY/qi+XIhf5PyGFWOtE+jTDLmKOuq5alWHfbTSgf9mbXd8DLM5eK3mCULM1hX5knm0t21emcH
MS3GUE9m867HXsPoYglWf2+lrnihDZnvoE37E2j4xDPSup9de6LskJCseMYFlZGxIBMdcsv0Jtk2
7wBelJ40UieBIlvSTTfH/V0lKeweXzzzhkh2FSQtG0KJyG9lldQ7ShflsZTG6QC8fXvHNKfckSKf
d8rSA0RdK5xosAeg/GvO5DGSluvKZ9Xv0rhR7ruG9qexlJQjvEP8PM95By4ucwI90tDnd3lcxBEb
4slVzIGGwAWyAtAyJYG+MA1NT3lyc5TSI4sOgHFFWy9SigGJltnTfT7ZwE2BKPDroG2AwXlrNxnq
dAKraR6VermEqkEwvVhKGA3P9ToO9QpTDbWjq5FGUuAbM6XazWRs3Mwo+ygeqQH/V3Q+6UvrhH+Q
7YplUL0lNtKbzmk0vy81mCW4i0CqA548r6azBjBWrDgXDqk9VUkdz+6YHZhOrezkwjB2RZdkNwbQ
Uu4HeZi+2UvLHs1E0g6MZA0MZED2nnXkBvgd4/3QSxYoE1rDm/LUiCZw/Dy1MfYsAMfp3NSRNU/R
XKX+1E+HTFXvOsUM7YF+jSnFJQKGGsOUfdwfsXwesBgUM0b2oKkfU2zva/3HoKBQpLK90qZfi3i8
7Wl845RxWKYzKsS2swMcyY5qgHIkNMiX6WWUMDgBHCF1Lg4yKd2VTYbqS1Dbe80YwnzqkOpMAbXG
vRprh77vb6eKRkNHNFeLrRAjwTuMmAQlFgZA83WjatrXzFGjApt+bDFTV5ObXd83710JpgvNaH/G
xgQ0FFW+k2wrpIXl+LRSY3dagK+dDc+xadzTuT/KCNFcbCCEIF6/HykGVAfrYXLIUV9MHxV8BWRi
xYeTjliWaJxvfb08NI12UDJ5CotODWnXHHN7fExysu8GE4gAyV3ByIvclTsQn9uuM1cngLE9NcUE
Wqr4RZXRkTLrFA6+BHQAmP6AQ9a6qT7cyPLj3KLkwJzKnTFIrk1MDmWm3kmy802l6a056rpP9OF+
UQvsC2tsn9Hup5TKvtObu3qpMeAOAJjIlEa3ITUwouTJcAq36uI5O2VJkX/BcGzhqhZgTiZQVXit
YTw4Vq+4naW96eqCb4Ksfq1oAzJM06SuTWf0IecZfBiTpLvKorykNmtgRX3rJvgk6TkwLeU8nDr7
VioNuDVyp5bOx2BM3y3SniiB/gQgP3AzBcrCNjZO/IL+RKvu6FTO3aTEd6CqfF0cyfQbDJ67aaI9
dtTZ2dbSuciHT2Pa3ffAv/HavmsiOhHTMxUjkufBZTlYrWM9UOXiLnG0AzFiP477wEE0xdIKgB6j
ubbfiO6aGaKerB4/UowoeUtfRNKcf8mT/Bszp8OygteZRnFjzXaUlw4NErbcdMv0rHX9iajkoZzn
xs9k/HOl1OHTKNmeWZXHctaObV/6gwGuBGanwSQld9gEi4ok/jm14LzVdHTQ+gocnIZpB84AHtWO
Wj7gGDOvkYpwrDJMFKtV5w2mDDK+QQ3qRjqhpv9ajdVbuWSejq9p17QPDWmAkATQVKnQsKkOrImS
zq9O1+zqHIPjpYwWKwbmSTo9NxPuuUza3K3M5WdCzAbwME4wEPnnIANT0qYNeKp0LwYQaMLmG2Oo
1BNyliclK1+x/DP6jRkP7uRkj31VdC7YLsI0Byx2V+ysER93AHsapD9Iswb7clrHh+FUrqJb3606
u5klTfYoMB/dRU4/5BSNHAu0uNL0viyyFjWTxIKCFbcO0dfQN2euMffKHKHIniMXZBKq/CbVyJ3c
O81HCZj6H4npVEcgrqngjldfOqxYe7CQzq3xNzwAld3Q3g6GQTospFi8Hj2et1Kfu6DAxxLztHOY
GcVhweJ1BwPJE/uRIkjYsYV0fiKNfdgxE9wsUsfcxu7RjleSY+tg0Luxk1sFf6lQmgg5yR0Wl6pD
PU+e2aRR7hQByVWYcQMTU7tI0+ddU1Tg9S5MxSVZeTtSNXTIcOpGeNG6e5z1ISCpclvK1b1VY9eg
mYBC81+MfVt3pDy25F85q9/pAXHVrNP9wC1vdtqZvtcLyy67hARCSFwE/PoJf90z5+s6s6bnrVx2
Op2ApL0jYkeE7mAyCgI5mwZ/wA/40M97s85dUe+wJzUpHSiWObn3FCnqlotzzSiGjwd+HMK2nGDT
S/V+UPxYdapoOMPiESoj6ttGYxYQmPD2uFF2EzRJkCLqGhrnlr+4cshQKfQpd4Ky3lCatuZ1mKIS
M60ljVoXGTXhT9YNGe/XPN78l44Pe7pteHLcN89dy9bWT74zwL5TiEJ8A+HzVsJxP0vs+mMUMCdj
2rmsUVTKIXqkijypmKk05jAXJlDqqqpYgz9M7MvACc4datC0rfSnV9UfLCTPISJ6U+MZUMS9lya2
q9N4Se6rKX7x/O08ihAqah6U/jg8NNa7SpRGjsNxXLCnWK1vkpyjGTkAznCftPRmg+UyMPv+IJL+
Bhxtk64h/TE088UGdTGNQc4QAN5gJ1wE2Sff9F0vTqtj19Ssck25yx4Wt31zOQ9TXRFUW3MAIVn1
xtbufvO2A2xMsorYi6T+fc0WxOLYBdoD8kOI5By26gcdEngN+90MvyF+H5rqq1LIbwtW8iPxBIzc
appz49x3icG5ZvghcecUFf47vrnrVp12y1uIyTtd4ThIQnkT+tvTVpuD00MHMKrljJHxA4CAOwej
93bG4+vd9nGbu06dC4IKcMUuMVVO0Qi8BV3bPmsm74h2sWAEYZAquO+0KqkM9zSofsGWZldvxuYJ
wZv3TvMlXf6hKVZ1TKcnZAS8sGpd00iSu021XyEZNhhRGWSpJTlVU54YXM5QfuuIB4G7jjlBs5E2
7RzPSVsPeRd2asGN1vngwOU2CICwhsGRCCLKJnCRKLSeiAiSvXHoeW3krna6k8CwOC7zA6SSO39G
lDIZckSoFmEEtxid0HTd5tOWmC93CCtsq3UZcPUQKve+ZUbuacs/e6erM+QJqwLjmg821sctbK/r
EH85y3CB1XjGKlpopz9ZyaCgdVK9fixjUixx9KCs8wNBcohw7nZV1++xcA6mxvE9fI9nQTfcTLnh
sCg2OPYmFV+ly3Ifh1eL0muOvQrNQlQ6TngYbVT4eiqCWP+QcAFN46i5rqFfLK13QlVfhBU9d1G/
X7Y670mHCp7fLiSAJ82GLbwTo0kr35bzBOGJs74kmOXLEXVFACzgYamiTCpT6M2i5RRps0QInKow
UCj2rUCgAX2iOLfG1r2Yil5XOZJ8cw1oiKV5obD1xKunlzHCYhi2o2KsTYXWWbNuD8iAbzJrxkuv
gGBs0KcqWy/oeiJMbfk2jz0f2wamgNCut+oRzd9V+3HqVl06MPPa+DjtLdDHlaZOzQBSmJ0Xuo9m
0ZjE4qiEf0UjzaeG5Yyas+L+Ieh4wZLh7C8xglO+Ad8p7eUXFkAx+366RUtaE30jHPS/3E9dLnYJ
h5VQPV3U3Nw7Ct+vb5dwO9ayeQhlW6huSx3HTWva36rYpL15jEAaunZ5tPyHcH9o76H1151y+udx
TEoFwnviSaroc9j/cIePQTS4eGHGLeY1SPDEJ5hBxcgRn1LtvRJEmEOYk3TyzGV1nBxoTjTceVqd
euqs7NlRj7RO8NSsf6QdsrnDzPpP7Hc7398OHdoM13lyZravhT2GI1Rb6LFuUOxgF4Bk1bj5PHwF
GO2NG552qgeJe4/I8dS47TlQcHKIbmr3fdKkcCcvG5foOpvtPHhV0Wg8oAPPXNJgeaDn169tWxU+
I0ctGzhafDG0RDYaCtZfaze8QWN1l7Bnb7sHG5bSjt1xpoqke1b1it3SFCFKWxAx5RLC5iSAc4RD
MgdxYAw621a9+UNzGzka9xoOUt4lwLncIK2XS7Qa7IC4WBQIzknSuWTTzw1naLNhAqrdsOoQIObi
sKMVqIRu5+PaIjAuWygra1iaJEgJFN9NvXGPwr8EY+n4EqDrnPsesh0Pnnia+FuLpIaEqkLoulyb
e09j649Kbw5zh31KgMDhhmY1OKj+7LW3QXOkCV5gMPzsdzKlWuXUd7Il+fE95zm4VbrCLMMiuK1n
Tyy4c0hy7caXUe5C3wd6XybjK6Zq06FG02iC5LCiGE+nYIFbZ/wzEZelnZGH3O4tOAQ0i2fTumXI
6iLi+ijms8vtUfu28GV8MkF8M4wMq2pe80mNj/GKuTA8XRCNGniuLG9z2J9lZJ+H5MP3bWoiXnBR
+elaT8cOW7+/yqKRT1Svhyril7ALHlYGHl50Lx5ByUN1UfMNfLlJnaqBaH9C2IlzDCLEta0q7cIp
qzucHG2zJ+gomuTW6sPmjIWSa7nZ9RDCEyxdyVwsELEOXhGzx8R+rX5XyOChD183N8j95l5F92w6
bskGhbdTDFV06/BdFPDT4GLArMc2qizuB1aMqtIYKkEkBZR+0h+Vtju/xWSImxzj0JwIbkJVS5bz
ANMG89M046+W9lBP0P61Hx1QqAmjIxW/8fEwN9q/OBZIAkAP3X9FRGTCF2WIGpy3Btm6G0ba7Am+
uo9DPx2tlqWehxsFBhNyoTSkUG4ln6j6vTQKlnvd0/c5AgSHkOZ77vXvrauuRi9vm1d/f4o+JY7T
ZnQVV56E79gP9oAuZOZV4yUwI2BSH+U+h93CoFCUNvxXvSps4gQegbydH5WHH3YrPedIpbwlVbRP
kvYG/0bd1Dq3defAxuc20d1+sCMqYByeUt0b10H+CUmnKIa8/KyXwnox7gf/5bc2B0maGcAI3rSc
q5WVWoVFhZsnDMdhg+2eY0oqmouxE5lqxZHz/sZo+F9X/Zx3EbyM+remu68Yf5y6+WOpYDeQ1HsK
ZAXWvQVOWgyz/fIXTHK7r3MF/7FKFAATSQ7PgdNUodjFc2kD1M7mEPTytqXkZlxDAH227Fo83H1E
U1cvUyZbno7R2+BFp3rjKLChZ2qj3K++o7ZFVjtfgLSuDm2LFoe9ty5FZdFhWL9gsw9jJbx3IG56
hWMVC8TXj17zKbCPoK0sPbxirSCvncLraJaj45C0Tn5q4qWAEG+pvY/mGEYIORzI0t5iANG5xBL1
bzDh5pNkyivRF0bV5QSNsOhwZIQ+3MPG5WFm8bEjyeMSmyMK8YfQf248xDI17AiQMl/cugjow5bU
OcHkT9TtfdzYrZ8LBLFnjrK3ME5/bmNVtp1/oOoJ/gc1zJf1feBPJ2g/MCFIc1kF7ywij0g0xqwm
6lGMZjki/t7umlPM6S3KjL1P+tfQ/TY6rnNEHd0R9gjbg4zS+iBnP6WGQrJSLDXQDYpZj7jCVjoV
FbRGCYc4t9FljSa/636SPtw5CS45csKwp2Rj/GBcVQzeDRnJoVPq0+sKv9o3Lowfqw9YtMe4jOOe
Wu/gJX7RbiRHS5cOjtlXdkk7qXFnqzx2plyGN4PsIBajFmVjt1dYAZF4CaYJjw4y5LDtBNsPp/Lz
ysqbrh9vmqguuhFVWAQgITwY3DPNFQ4R5G35z5TvuGAZw1GJ/2wRArOxMN1Mlw3kk6HGcLFl+Wj+
0X4fK9K9enDtqar1ldB4x5InucC2m7s/nXo8alKXMYBDv3p2NbbSbTtpB6fWshzcddhFXJYKSx2I
fmqFP+29JcHeTtAB8y56HVl3Ftq5afS8oIUeP6GKOCzVYApDoUAeJnLV6/ALVhAV8uqbM0IYUVSh
UUYW7qdwEVkf9Nc4sg+swqddY3vXW/EI45arD9PdpKcfTu9dMScLx47laaoR8jeWND4zd3qYoivo
iJx1dyR+bXGcmOEt9EY07MjW9toDYzjhfIq+HDEowYmiFqAJjO+cW3dZMZMW7OArUjLZ7lfza6po
riMnVTHPwgroAc8iGA3H7U81b4W0qojxZRDa1OJcSBzAWB91RUoWvk2z3UfJOUJTjRzakmMXdeJf
I64nZKqJ0mmE8zeqNXhRnbldtZPMPwJRA76/X+ZoF3nTkUbOTmkDcO0unOt3SHfTxhGQn+LJ6cUe
SlfM6U5yH0XreiZsAIL0Dbr3b3S5x4N86LctD6lTNnZvRydftjcOtk24EyiWFyoAY4Vyh2b/EGm6
j9hrTKvj2k4nUYtUTBrTTmDOkngnmo8ZoR+xIEDs471EF+7AyizdwuVB1tvjBgfXOcISFMeadPeB
2rAVPn57u0bRPQeLYeYvKEfogiMN+CMCBTO2lkyPeyGwsbhIGDFwT7PTPhFe6voXglK6ISQNutth
eYgZLPnEe4Xxx5jOqZyfaw0R2PzA0bcrXFjOj74AZNFc8EinHGT3d+EhN+xX+kWSMTOgNEc/nyZ0
L3Ee1PsWJnlAGTsFFABDbf5jAMSn4ssJGEY6EvwC89VBQxFtvzq17BwD5dcm38fQZqGMcxE4kHqy
opWIsm38EfWDOSxuuJ/9+669l/GjbdWum18qzIzpicHa5dyFT6ECvKHqbK52sUN/2LjPp9YrNgal
/He6vUZPC6xJhqdkfiZSn9cZMFfS5lJWxQIQNo3VHkzjzhnWYkDxzAO743w8OvOcVUJMKTSicC1K
rpUdbrXEUQJro13V1iWMpQ9h4j60Y7gnots3kXOtIrWTBINY9QDOTHZXKyU4AFu7KQGIYNwB+50H
cigEcrh5heNKL+v64ASwsvC66RjShQAVmCIkDAZD6VfYGX2/NDWg53ELTdZq+ViF2KnZGPyCgKg+
NDrIOzk++QKJuTJZb5JlHTHB2zi7IQ4LbtEfJs0noeuDmexNHbvZ7HoANPUx9ORJgabSIDkc+Tlx
Ccfvtuy9nQ2nh77FH9D+YMpgI0YO8/qYtEOxevNZN+JZyuWKXTPHygI2ZF6ZFKeN2Wstp6NSHhra
r02bPZnax2iscM+E3YWA/udNlEPk5roG/QZ/HlQ//DTKZEfHWeBaMFTzpgFnkniv4IDv7NLu0ALe
aY/eAKAtffQ7rnHSvkLEcYCicokw5aZgvo0M7BLZOtm8sBOc1B8W3tY7tg63cLFGxG30EQ0K/IL/
y5Iq87B6e9Rr4/hrFQNgrAgQojwIAtSrmW4mFt26W5DD4uiGW0zTK7nrlxkKRud5WYZvYLdN61jc
h1W8I2t/jAZWwuUm3WZ1rIK1kIkqKkBxnosb48MYasxCbh5JM2ds9vDjCSoXm7XdWKC5zU38Jgdz
WGsYk3pJHtcGdkpVMSAHNXX7/h4wSdEmEfbcL+W0RybDZ6uaUuOjO3pJ2aLv1jVOa5G8ivnZ8rmM
xbaflnn3fcrbTu70YgvlweRFNo9w/S51CKv6ThQbpQ+uh4W3zncRGtx65mXbqKxCuIYLUxiGamZi
Ww9wmOz9AQtpiEo3aD5HClYe646s9ziPy4Tbm4mCIfKGc7MOKWcnaeK8p0PmahQHBGPfhO/qejsm
Lr9fgnaHWrBA3lnaAgSjKy8Hh2ZGsJsqnsrAAxS0gZrzj2wEsVRXO666c0RRwBFVbKS6bt1yhg4Q
NQluWNCjyGvWfbhUhQq+eg1v41HvKSYkJkBMgZFnt68//GZE89WfOl9dNKeFjODqqYOMNUGBhL7X
ysf9mLyDbfjRLFUeMAnzhOERppAAREnuYgS5kxeP+3vPRaEsefw4rbg4rD06E9wpvz95XIEy5EUc
d3nc0Wwcn2HOhLDwooden3g9dNd1Ds+iM2115pkNJQMtjbI7KyCUcg2eeZjwjtul3Z67GDEu2IsC
jXjrSYJGJ4+VJGnks0ybX57m2dLGoB77cljj0sdBHc/1UbbjjgzsOpmw9Gd5SoT7Sn177GV3Fxvr
ZNyNdwp4cjwijUPaEwZJb2Q17SFXA9EKRLzyds6EexCsO7oEe7IgEMSwn3oKYFgN7od17VHFwBNM
CxzCHC1HQxD1qR83hSDzSQFC1m6Yz0t/hTf+jbeZEqx8RmRzS2NbiHV98hoNoUFVdot/7iMIcsDt
77FRnqAPeg/65qZj4IpCZzfKOlu2HzX4KaTronR/CY1XjhxR2Q2eTxqpYgxQ0sdJuXnRzSjbl9hb
9/4sjvAFOjZUPrM6gtNIR25duKf2NtptU58BmC3cubudBb1E/ogSYlgfqhqdxYR2qRO8jER3EYnv
H9oYRSkgHoiWN3U0Ncy9HOC1qguPAg2U3RabrkF0rhTwPRrdctHB9AuPDDia3Ju9vXD5a0fXH8bC
th8GZpl1MYrtJoWvvqvEP8rj0c/CzX9ehQsOcr1vrPhAwtwjmfwpc3vz6m1iQdi5hnabji+iqlAI
LKzPnJbGp7blSQ4Q28ua7/4x0s+b9MEDON75WzcJzg7Qj+bVoVvJMVqSI9Tzr3jc7gFrHqN6vEQO
jImc8A7OdqjstfPaNdOvPmRvrGpvo2kc0kBAJm3iMLVwHUtNl7wvxL5wqb9wp0yqNlzSqLvGfX0U
Ev4cSxv0cGcjzt5h3lvXz0/9iKZ+oBGkAN361MzqzFoDQQEeVEAC7TsPAtxD7vY7t1Xbjtf2tvMD
c0YCBTbcfnnZpLNntnkOJbvqZgRlxAYEXztvy8YjmKULGOnY6QuzkH26zqARrQt8sIuenUYc6nX5
BcCUpsiBuBoOxsI0YQ7YSuPCdD0wRK9LpevttwCyjsAFj6YdFAHenNgUdyhKF0lk7tOty71+ZGW/
qVvlA1QK6u0CXOV1CpBQZLuE5R3G+lJndj9G5NiVVRu94B4fot49dJsPoUFMWcY52AJvGo4BplH2
MVrNpedeNvfV2RXOYQ3XbTf2zYEnXW6W+J55VGabFiRtGvoJJgvgeVxhaMSIgx6dZL+AOEvjsEe6
2wrQJsQpj87TeVh1stx6AsbnrsW8WAJtawFJ1K/GBx8VxM2UbhBCpDoe0Xt7YL+HuHvYSCLQrHr2
TOvuFdvai/VhK6F49IQDytv7YvugrpFptamkmGTyszXiAi7yjhi+plZadx+Q+jRWPSDIqmNpI7ZL
zPCZKKBF3cix8HoUprimy77ql90yYJ0E6KW174IRjPw1ncdR7PUSXKkc3hoWtWBKeVxswoBZTqBG
qANQSsxP/Fy77A5kpwTf3cMCA5wewujuIRJFuYpnPG1nc8dk12SYTXAQNlK91D4gQgAEMdQS4nVh
7qNek/ee0SbbZqQ7N03DbuLKBsAmUThWg3+tQh/UtcPyeW76jLiQ6LAgenc3/uTFosngJs0zVkuY
+fsx+BBcG6gBkiqdmvYV6fQ8gzCIZUOH/rarYpKRjX314zBkxpkOc6cNvtd9OkN89jDonvYEzHkn
PAo80p9SSxwftylswRWjWV22+d3tk6skMNLvI6zyQZsKJAPc20gCeYjGSqOJjz5wuPqVh7eRCOib
wSA57U5CZ3BQYR2gVUHHGw+unxIJw6vNbXEeVnN4CCwehg082yHxoHTl3HMv/kzWwzjG8c51YjxM
womh/mDwxFlwrd+S9rtUE2o8uFDVAWEcIvvVuINF7LLX7pDE3mdebLY1dxQdfjQDvsbzibmMcHAO
Saxt2XiI64xI7TxPddUXAxT5BzoFYheS+jlpiHsfhooAvcXxB+aXNwWZ0AlsXctP1mEA7pBEzHcS
Rc0O+595Hjs7nbxNdzdrXCcP4xL7pad79oyZqCTbPIbx0AGfT5imzQKBfVjYdr4I01V3SS26jEsS
5ppD1sMGVEZr+B3M3VYh9pcOPYezeiB+k/kgBEVcLFL59vVY8wdTSa+s0LJCJhSCBeFqKzx/QuNk
KHov12cHhANExxkqwKd+Qhu3LloejbtQrP4INJEb69shXLC2+gTA1yCdEs1pt5uStjliUyY3U72p
skqCARbkvrfjk1l31pBgN7BwxRYTJodlCLtbbUy9Q7ysU4x1JfftAtrLVku4x6XzT3U7LBfTTzoD
m6APFk7RabR6brH6o4NSnQJ7S6Ye+ZGqWu7GeJL5Ao3bq4iNdzuBU8ZSX7Hr1U5SgFiIniNsqAet
RqdYIWHB1Ro7c7bbbM6bR6cbgdTqnXK3dtegNC1xaVc85qu6E4H34TpRj3WpLCpNPB1JtEJhtPjt
TiVucmtWHd9gK6c3KHl6MBAgW0yMbY0sQ4LnxC7PSW2jkw6oxq7gjP2uisx2mIPVC6BQc0A14HqD
ijU69xzHfs29U/80QbCeVyR5X0Q8TlcbxChpcFmiT5R74jRvNcsTv2Jfcmv0sR4SPaLyGHHuCxX6
l2R05MU4sUVnZ82QxlMCBz4VhBRkkROADP5Ok0s2vndIOJyqpkXipzu2YDIWoCIPM2nBXtnBjNdK
yi1IJzjeCjwPDtuBiepedOOM2IVDUQCzGR9J0sRIkaghmdtaqu4DgFEl4DLEMra6OTbcFeBOUDq8
dIQtN3zh8sZieGa3uah+8Z51i51phJgStVTzw/XqGn8jNLbFUIv64srvWwAj7yeMxtfot6sKWPC0
YsEHbLFfiYIRbI6VE4PXxkJ7a4IG1E+D2M6nKezAL1eYN0OQRKeXbc8M1IYQGVb2sdkW8W573MfE
q3D6sKkCwoswK1Rz0LQuH8x3yFu/NMNpjAYPTEKksH/0s35I/A0vsMsKvsAl0eZlFraKFYSu+ATQ
kdLkHHTWOQ0NuppCgbS6JhQDb8C0QLDnJDDRcAhjKc50WWa0tR7t9npyFuDUNiR9xidE0qWzbDAr
vkET95y4iyxxWNY4ASQVHzAFiTGqRhrgXzi5Qrdw2irZoDnwAH0ODbUsF93qPUEvxMA5900FF1LP
78luG9cILA7l0P2xVeFPa+oQeqiqjqIr85r2OqC4h+V8nyTIGHQFAjAaSHjVIfD4/D52vfurczlq
EOIJCGmkN8bhvcLu2WdqjF0cay40OPmwTAM9IpsOSrNupj7arm8ZWbKxLT6xylpVWi9o0Nm1DF0+
Lkd97UkzPrvziL8k0T0u1VAx/CkQBrNPizWGgy4kzReCErAGfDcZbqHbmN4NgHE04Bh8RgeONL44
7YdNy2cNqYouI0IgHpiQoAAFM0yggR8ZJ5wK6Uysy3vXwaBfghuXhi7pW5z/skN6lmhbWAdLHuQy
QBd/mOJ43G4hmUtieK851LaHDZ8ZVAjZ2ksYjyrImhBCyQtYLxVedN0MJGuCNrnfEERbcldNj0b6
ptrLpluw2LQAITzV7sEkDrxlIjN/zlSNXgr5LcCwMGgFgLrRc5EUNvrnRI0hzeBw3NyLBoDJFoxx
Zny1HDAKKkvX7ekvd2RDD6Wa46TBYrEF+HTVJ+E3+jauKaYaWsQrolms/YeZgvjQ0BJhVmT06C7m
s7uvcXBem0Z0cj/qqb2hNm7GIhCLVKlngSE0cD3O0StDI9bWNVCTxJvcrA286RIgD72M7SZt3k/S
3dFqiDPY+uoXsVF0rKYWJwGz5XIEMX2i1Qw+zsolDwPAo7Rp7A6KLVgjCTalPkKynkfIFlK+ru0p
GOrtMKzCXvyAJwfrKB+QFKmvXutUe8aULarG4IiVQ/PsQSO8WySOFx53PnLSQTPAeZkdGrCgJ2+h
gDCJD1AhBi/nt9BQqmqiv5ZuHo8uYOUdensng7RiAediNwhix3oPbQ2wGu3rC3bOOR1Xa3ZUL82u
aWGGHSkgDEPXOkU8RuNHMwQBAn3kHF4q4njl1sB5pJ7IAqo46Qs2wkaIeGgXZtbT07pNzbGyAsP6
EF4/yAVby+wGLAsMYMca+FopauTeicr+IK2GCkkRN/fXcNnxOfLAUg8Sgn5Qf46PTHMBICKxkOW2
YxCeRGzJ3dgQ9rnFuhWpnWbz5GKp3fXQkyaZkgwb5ECmYx+76rEyI9rYqucGJ0TtvnXYIw9k4/EA
1ReIXQt/kI9Y9u0bfN7AuFT4tKBcllLNLYHwMgrpWyQHPyoUqbqfs0fXvFJus9PJiNCQsHdhOxuC
/+SJEV+a0fqu0mo4syAO70jjYlnATEPCu6pGWT1LAX3LGNVT970E9AAAcTVPW5P00L010diAHGGA
nwbuj++BdMULHL8HXD6GYXlocDgq49noqHA7vAmQgPHUOHWMvlBUH2SMoGs1KIvRvgyHCGDgwzB2
sENqw/kTBvXLo6NdFwr7YLal6TAHwDYwEhQTCnumSHLLZkJZSvx4u022VYNJT9bm1RPzcMUMdWyy
LWaob1SEA241Nr6DVlG9znAs2gVMW8S3rMOFU+tCymCbB+yO7NyiWH+OZA3eZgjFD3+h4sKnWl9D
EIk3VNl5TI3jBve1os4P1c0EsotaOIiXXiIP80NjB4zeAwr2UfEAUusF1QTcTWLyiQDzuVy6Acgi
VC1lR5PxPJhOP3hDPZ4gFNyOM/fBQvjVKk52bnimpdj/MU/zP34u/5N9qft/jOUOf/9PfP0TwnrD
WT3+9uXf7/qv7gHy3a/x9r3/z++X/p8f/fu/folX/vM35+/j+798ATqMj+tl+jLr9WuY2vGP98Tf
8P2T/7/f/I+vP37L49p//e0v75+SdzkfRsN/jn/557cOn3/7C6Fw7vjT2ND3O/zz2+d3iVc+vHf4
nwz/bfh30vQ/fuufXvr1Pox/+4sTJH9FAGT8nW5LIVLCrJH9+uMbof/XxI+hl0UvBu0F+Z6Y7pQZ
a7yIhH+lYRhHSZiEcKZGJu9f/mNQ0z++R/8Kn0rUmiFGD2FgAneR/30Z/uVW/Net+Y9ukveKd+Pw
t7/87s8XgGdLXOT9AlxDjCSJfh9D8iKhxThDULvzy/WLH0HM5t/54dCaX6rUZP2t2KFB+3cTar+N
P/3+vr/Pi0PXyMZuQSParBKaddMAO4n9f2Nt8Puw3397l98GCskaV/X8j0+Hpmm8A0uR6Vyc2/Mf
Hy2DiOLfDId+z1P9aTD9v73jb+OFtJ583Dxcz00+dvMtE8dBJPkQRhmQCKgk/s3b/WGu9f96v9/u
n+AjWzmfVL4ebYFjisJ9d97rnbyV9f57KpVe5COgPcRtnKpvvCWN/s0o/v/1TtIYkhECGR7SW3FF
/jTdGEWYMIFPdgd1hxJF61IvW3y/+NPi+udz++fnlPw20fiP6/pf7/K7hwFbItQRHT7nUAAH9Uuw
ugi6R2pRkptHcNdHp8AELmZ+1SPJKYyV22NXLLfqzsn/F2nvtRw5snRZPxHMENC4TSAlk2RSlriB
kawqaK3x9LPA7/9nSDCNOedM90W3WVl3JIAQHu57Ly8vQAEW/sAvP2VhhjXRQZskBHLItXVwl+Z9
tJYJAnZVoEk/vn/sxVCmpbHATeg0zBm6JS4p2l6NPj5que/6YSo7hqi8R1sNFJwS3vTn+6G+WowZ
S5Ppt2yD4dI0e/Ed8a9NXpgWKdQMUuRk0wNSrSsMYrVjv6R7ayMXbgk4Y+69ZVHoRXT0nxovF79g
4VVMzMCQEYE1riROsXRP/cVWH75/ynMvVLdVQ9aEYqhCnv/8w2TVtVRoqadUrlU8C23vFY95859N
j/dvZlgQpoTK1s6++nkI2fKLirRxRvU3uR49/YnMwMao/2OOFS/rwzBC/jyMERgJBwcF0qiSd4Os
7huhX9g+v3hHGcKUDZseYYZiK9riSVS9GoH6I32M9s1e7JpdvxH/N2jaxQ7y/sYsU8xgTSJwiA2f
HyWouiJJUzvhDOqOmrGilgpAcNhp7tzprW8ceade4Ooo8yL9sG8ux3zfVz9MhEYbs1iOeTZ0dTk9
9gY3XVPkx4d6yG/SNSXX9Xz+NU5Ems+FzulWm++n4mJH+/9+Af2uVRrG24q12LkpKNWG0Y3Y6gbd
TQLT7furRoULQ5e570f6akDnQ1o0W/3/h1rMejWYCQlqTHb6vesqMvGtR6PNt3LfbSnFXpg25z7n
HOvQGEnTyTEtjkCg7BaVKKNw8xD0vfFnuthX+yuAlgea3eDET4RJND3+PGN6zxalSWnZTY7tAeXp
NDcO2dbXxgnx1OjEp3EPUfjCQfd175hbTJqyjBPSIjZbBBMmeQiq1Qjzpw6Ydn9XePT8ihX3wsdS
rHmn/Tw3Pw+0eIEVsmkvHOURAVBOvtzKpDJ2rMKcnvqhSU46SQFqkvn4R8Kbuiq0cbxKYO8UK7J+
3jpIVeMf3agLdBYkQZTOil6lPqQUqYbNLDvu+n3j41rwBKpOuURoaCdWg0IsiNDaWda6zFoaBmgh
2b2S/2uWmf2vZMCHqdM+CaV1Pe16cl0bXdZzp+v88Kcflv34B+5sTvkn0HwJoUnbWeQk1KKCp00n
pSiPTqWEPwRPh0lpMoAgoSeB/68mQt2n8BmvrVEpH0gHNbvEKOyjKaEPDgABYln242MbJdprLEdY
HO06CFwSo8HG5xUobk5S6kdC0yc+/oBfRy5bNIi+lsmrsRXib1waqJGSdnKsNOJORpbsqpUT+2eN
mXukbpGTPczHzOWnD2spLKI9rmfzqo0w2qHklKIDRiP1EIWxccxore5oCh0aW/Ka92PWdS06V03U
+E4mktZhId93VEQdryrDo0cfYDfpe/umquxyM2UKLiQxIsYu8WtMQqeim5TqvdXL9TEJ23atqJgw
fH6EExW5ty87Od0EBv1+vAktDO0pq4NWKCMFN1Pa17ZpwtKusqPU+MOmEWq1UiIbrcRgcQc18Yb9
5b4Rk/GIp1tQEOnBb7EfcgxirJo68atW5ejaJgL5NQx9fD2Zw7AxTFt6msxU9E5OBNK7Mnmve6mT
wsehNMXvKGsw4LRTtJaGALNPXiOLSqpWdidL7q9T32zWVq2nD31nhK9Skhc7YwjpPVwV1iZEceSQ
qUqcSCc/AURJfgrpeuIaTMjJQaWToXxI8/wFQbJ/GH3S2vVVHCWoTAouww0i7rh7UfuEG79NIndr
Z426qnr0xl15QMK0ivPW+q2ObW5T6Ch9N5GpgFSVlG8n1aqu/dqW9x2ZyNs0LcpnShwDGZAqPJak
6UmuNs1NK4uELpWNSP9JhRw9GwEtWRmjbshoSbjHqMOVlKytASMS3tLELqaVGifpMUH06uhRqa91
MSi/1VrGBeS11caOPfNhTCrTwTEHQXHQfqSDR3VC1gOyYaQb1mRpEkfP6aAVTJOGABsxGclHAi7P
rlylNGEnDEN6LVUkoGNTRcKoVpiBrCCz1njta0TiFSKGKA2be0vS42hj29lIFXWoKvgFfixufKOg
IUekTjXOhd4q/etOqZW3ehptMvFt5kqdMaHCn/o1pQCE0Kpadvjw9GibFm22D6diuuLrIBHEJR9e
TYjgmKqB3B0ioZj3AWRcnBFp+FyTIT3ZslSTKvaLR5XaM1L2lksKxVN5VnojnxsHlpxKi3eHvna6
qwI0d0clUA5WFjQPkp5qmwRogIyyUKHQCiIS6UyV+C+N1sVXXpmp/8I04htDlDSLFd7JCmGYqXFT
mIT8wMkX7pRCe1LxbrqhhRIYAYVK8jDvH1V50FCca1Pi+qqnotWVcaRuzTjiLmFjcE3SoKYujh57
knrp1QwN8pMWlZcN20qL4dkqX0GfVL9RbqIxq4PVEIK0SyIDF93YZFhzG+UqTG220ag3pdTV9IfO
q3DhImEFWayWDzYttOmFRjm5nW3ugTz0p8mogqMtlbWrBJgP0UyqB0v3mnt0tcMvwArVKSYZetTL
3NploZVsaymKtoi4SdLOlnttNt+bY6EeMJxn1Kmw5k9ejRRdzxOdkKOyDpmtImfN0nGXpal6U9kh
dQo/112WJargCIRt6RuAMXHpbyUKdVt1BgUAcfQ20zs9QMwggSCUME0omJTYCvLrdgYOSKU9oLvq
EGVaiuQGM5gA3ZS+0SWbCmHR4GFTo3InPGgSnV2pO6+sTLaMWcrfI/JobSnfGXoQ3ZZYYlGbQ++A
NSGKpw6p61FK1fo6nEkKKIzqnQh671fGtunEBtNy6orOQTKNBHBmMTSVOaDlhM9gzaSGAQ3owW69
EXEn5coipdhRJdrgxJHiwyWg6NlImX1TYzo+KTMMgpnjr2vk59dWJ6TbwcbrbiOZpZsgIInB6urH
XhvsQyON1YhBlMJgkHXV33bGUFQzkGKa0RTNO6UijzPjVprRFWWfWNRGUJlWZERPKia4e3TZ5jo3
qnLdlTP8Igm1J7Nour/RjMYwlHFE0Yyc05vBGQKCBtwBKjuJPw2OUDCprtBid9thxm60vWTs4tiI
9nAQkmuFtOAPbwZ1ZMrQl44EYQUyhERCm1v9AV2JRj2d72EbvcJGivjYU0WFRBYKyPgOBCkmdCWl
bWJPxlR9q6WIVlYZ9Ba36prhhgtL+ovwiZpAmE1bhULbyscfuc56VJUxdm2n7yc0XD6/U5pxJVyV
yjVN0rI1lfuiZBedySYKYIScLukJyDhuhJtOleVHwj1/myl5qKyGmZSCLLIAzW/UyatvKUW2GoVO
uxURKdOvqiL60WLJpO6ji+q+7vzpNhRxvFEgMf3LoxK1IciM/Efxzm2ZbG2c2SRSfxN4IZnsUFZ/
qDPshXRwihm8sQLUKJF+B2C62id2b7Mc7fSWMkn5JrWprTh+n5AZjkZ/NJ0uq6IfFZlyJFJQZyyh
UworIdHEeqf9bmc6ja0NuLrqKbG2aV+ArylI+V1RBA/+FbXMujc6sAdGHjk6+J6NCulio0Wiu4rQ
Bd5nXiQ2/hgB8FOtcj1/AqfWbfkKtYznpvbY77IZtDPOyB1pAr7TzhieUhhUhGc0TxXk4cYCqLJP
Aqlzc07+dTtzfOiyEq+sVA93A1bYA5EnN8uUZ/JnBlBuYLsj7186w0wIiqep2bYzNUhQNGpds0qb
q2rq6iuFWp4rRUL9a0sy+zGJ5ckzSTG/Z5v9gcQzYrvmqpmT0fmcltaNINs0pSivqDyidDdyxC4E
ZSoxn9F7GE9G7wX4gYpPaQjGDFFoiRdNi0dRuNQHhquwDjFwqmH4hBQJdq8xp8+jOZFepWN0RxUi
+h0y1bfpnHBX896/ieckfDSn4wvdviltR/zQ39P0/Cz6hKFgOWhUm1ddn3AzpLJMumdO7UsUFthI
5oR/UUb1/VAk8U/7vSDAapmukQIxGfyotq69uXagZVhs6rmeIEcFYpRqLjL0ld6jh2VtUo4Zmpdm
rknQSJjEviaI7Lyh/JN62XSfC6u+EnM9I4qnnA23tDunfy94NFVL8UOf6yDxkDcvvjYXR+SwoFAi
vxdNdLzLmNTnUkqR2XW2qbBFeNTDqbbY74UXOgW0VAilzLqV5spMNddo8FJHf8P3ws2UonKq5mqO
NNd1+rnCk4suezPfyz5CqexffTVSlh4UZdhQwW5eC0nttvBysrdhrh8htY/ucCRRVMqzQdqZxjT9
amO7pAl0VD4T/ctvXm9r9LXMfHmFFS/aDWY5HBSKF6spiEeQMKHm5J2K5pE6+Mae0MGiS1NW06hR
DxmQ+mdJg0pVmaIdHId/vU/c6vu2tYko/j3j06Q+3g39FsHLsEWKYzmlhAevzzP0P3mjXdW5j8WT
ktyDwa2Ge0+VXduFyssqcPkguhqdaajiYyPF6U3Wy/2VNYrgqQmpbkllQ1WxU4u7iosEYAtPXk9k
CsEJ0SBWLjKWdEywMdR4k3QcfLtAi7BQ1ZV9An7v74N6hBvgQYEWGFG3aY2IsFOlgX0MQU6gGPZW
miwidTFkD3LQZftSgzuTSalB6xD+28xjFRV6KcFV5smNnj6rSJqnFytCBzsa7bDWK7m4sjusZiZ2
9JUV4f7u61K7L0w0elGEjKor24LuzBBzx6nEDhbmAmatVmu73LTrX6WFSSjVg+R3GBjslgilnuo2
Cp65h6QbJUl77g6q8m8Yu/FPIKlUdzXIv3e11mg7udJ5kslDsqphUUfM5K8N4Xm7tirCdTxagSP6
jDATLc4efwkEBuEHf1WgUWsYHOGaZ+9xdQHNahxuZrojmPMYmUJmu+dzS4PnzYcLdBJ8jTJZ9wIC
xlVRZ7z4Mcn8G71s5PvW00mEc1P9iboq2rIpCvzOxis6WsPV0e0ghUPvXndTfafQOXqnNma4LiF+
3WSSAXEJxn/gJElGZtRXY6jhAraV01qh8tCMBYK8bED2M5kojZrGhtLohT8R4/mHvq2qu17W+r9t
qba9ozR1+ruV2/w2VTXzGZxTczt2irxDPGvLuHbU/pbCpvTDlwMM+EavKpsKqkO10voqfFDbMH/l
ntgB1s5E406+haHKi+UfyLIsbYPHlkxFE2nKdd8K63cWGIDNI3vaSPYU/GjqKdt5JvG7y6qr15U0
kvDFXhAgQTQxdE85UISxnJrYkYYovVenkV5NyJ7nhgazbUjP1IMEav91HH1Qxlk97XPmDlE5vSJM
Iw+ph8pJ4EgS8piBLPdxCrzkQSSgNVdpHvnPWZzjcdSVdFMB2lkPqmK45TgR5smE6k4bZYjWchHd
SYo20cvYV1F1x+NtZnbDJkJF1yEo7cGgkMN8s9hG97nfoEUqZO1op6W393xr2FPsl0O8bb1/K/uy
vevScPxXh6mmr4iKCIJZsyfbyqcIPQe4HDuYTf/5MPEO37U+QV706wxBzmNC9mXrFTEi/2BKgD9V
ARkj3FQAW2c/HKpLlq/DEiw3OIenf5NcTldhXmnOKKvYc5pcUu4KG/enp+jeX8Q2yXqCx46dJfb9
e4SX/m4sY/zqlphxZ8K31yg9pYdS1TBYJlbCtcXLf1XBpBzjweOGlZMWaIgBHkXTEYrro02kWMs/
RwNtRBfbtLjudeunGovsQfL0bMOHA92mhx6G0pipw73TnK9lqFtdHSSYq4ZzpI9SkQyL7je/a0zv
z3Lho0sohuJXbmb5TZkN/n1QBApmY7TSRF5a/08rghonWhzpG1pvSX801IqofRMkzbJf+cicPMXG
UGw2kMR0edrZlMt2uVcpP40Gr0ZoR9mtx8Vno7UgTZIu1LCyyjG2uJZcBTJxsW0yAZopCFW8576Y
0Lrg74vhmf0o8ySUuJWO8t3Qlf0zkT94mDpWRhpWTIiaLdJeWiXyfavq/h2NDcxT4uEKUBJNOlUi
A4NlK8ZdlIIC4zLbboaqE5DsvGSXQeY6gpCz3oZBFzdcukLu5x5uA2Dzp7Lsux06JNqA+x6ZLVVp
uldFbazHNGqCO90Lizt7NJpjUgzWMwSE4m2An5c5Uhclz4nV67uobggKMD+C/GqBluEV0eM5teIf
ybZFKDEtzDqcVuvMzqy/BpLbl5xT6AkNfPuaa42MTpNrY4cCdBOo6CC4ow5rWjJpvxEZ1dveNpN1
McL2SuKkuCk4G9ZeC89RTPl0YvVipS5iglTPHq9K9CQb5CTcxSzUwXRZ8mJl19Xwk9wKmPi+jzJs
37I2aFvwFuHBEH63juOwnXktIVkNTU65p+npX8kMCN9GYR6stGxc1YwGrl4ciWB6+NzY05ThNVKz
6dSyK//K9YKHHyexg88G0Av9O9aCUHcnjbycKgejU4+V9pgY1nSwlS65QfKc3sdKpm5bVRZPXe/N
YmSEyNtmbJQXs530X7bl97+0xvPw3cPkEW1kbxNfbexVMIw1cp6aNGJrxCe9xVoeSNXwkHEo/lQ6
ttDKaKRtKStiP5XWLO6qs4OJLPfRLi0VF67XY1PVQFxFuenoQ+1TkJGGY0VZe29Bb0C1rfojihFv
utJTZD9kT8U/9r5gKwYpOo4R4KoxRiiFEr7f5Ay8kwo1eA4rRT5YubBPdq8Ep7o0LAfRyvA0Zlqy
N/ohplOEhZyrGEiLBTIoRk+KM1epR2kPlNW4aYi9/5BOydjI/eJWycpmPfZxcSK/a3arCBfPNZnf
4sUuOzSVQ9reTaKv3io0VSu9o5t9leRsKnI0RKjUrHSriFp5kdlQD37Yp9uuGQFmWCWMGn0y2s00
GiEi6pSdUMXkoLIJr/UiJVIpu/w4w3Pumtb3T6JO6zsbEyXdByE19R2cgWbquQgAxtjLqFOfSwXD
UjFBp1KbEfmX3WtPuWF1b3WvjqcUdwJGQQFgQwvSZ8Mcg2uyS/SVb+FY0RhPXlu+mbwKfTp6U4Tt
oQPhVkUN4JIoCrEjE4mVRQTQxOdMvAEVIjujz4W0JkZ3lXZUb4dCF6tJS4IDYZaNQD3UoZ5o2Za7
EYG4XE3XIznK2wDKoBuVsbxup8rahQMJe9+Ug2s5gAARyJ5QVqoRVmAMmmw7YaNwehG1WytoBs3p
2lTFmq921lWoFWJTB4m9irlvISC2UY2KQHLjqJB2YcF2Fqmdf+AQTO95j0ifpUQCP0G0GIIr2trJ
+C+XETxqlhQ/hor+L+t1pPXa0BK098S8NiaISYkAL1iNdq2bQ0zhgLBvT6IaT4ecYJqShsHxU0HK
uULbN1ZJg88nT/egJ4u7roqKIy2bsBIT92B5UbBKe6Thu1GlUqdAHBBxqh2bPuffAKO4KT4jB28Y
psbSxDxmZWgEQrPAF539hWDi33eSUf0CqYl3orU1J9T1Bhdtbm7wKdTcDfs/CqbDHflwFZBKZd8I
NBZI/qT+EMohaCTm8dZUSX5LZCaxZlXGdjDgyvi+ysVnQNIKBsScI6fJg6QgdHMTBnl21cZ6f6pk
SYe+0AqXqhJtmhSy61VS9WRGlLkFoPDdIQFIBvCmcTzNa05qE9gQRQk/4r7CmBuq4ak1o35XDJN9
ZWikp4JCmfaqasQXymtfqkO6paBBQLSjCeDBy/pyETJ7rZzymlXdy8mpM15nB3xT/Wm6CyN9KeR9
HmlZYu4SxAIJpRgmwJ987qLx81Kpa1noWgywKOMVEwVuM8I4PUrddgputPinpipuZr4OJFy8VKJ+
8aB7uiOZ3UNf7P6b4W1dNeaeiLMS63MVsWjSuLUVv3RpRXSdj961zBFBtnT2ZE3TuEI+eRN69CvB
ICVzRAEG+f4XnHnBIOR1TXlXgWnmAp09e3MqiUqPqwugPL7S/6HV7QVRxZnpgiraJtBB38WDLoqJ
uUm3naAeCrcJ9XZFX7kX5d32mO/SLv8J8TO7UMA891AIIHXW0FzNXyp1TBqFTV4hcjdXkgS9b7JT
q+Hu+xf3tckxH0yZNWumxgqgCvz508lDLlklgRw9B4F7utjHHFBFa3lDN9ddeWGifCn8vg828/6p
Z5umWHwmQ84lKEkDFQXzKu/vEnLx8YUHmqUtn0q+8xD8zxGNmAbuqMVX0oKulD1llo0Zf4oIw59/
72cHTpmNBQenaZPt9y9QOTMtdC5cQtHmN4iL9PMLpEcOBcAiyd3uzX9R3yAQrOhisKd/wgbSaOy0
G4xuV6Tkb/0TNJpVsPZuYrd+UH7Ybn5hGShz5Xzx9J9+zDylPogxTD0nX9DxYyg3Ps9SE2+LX3hf
bIgaaFFMKm+FVS+4GV1lldxZV5JrXVglZyatTl5C1iwdsQtG3s+/AFdNJMsaRSPbzx/RqfwMwks9
Hc/MIuScuqlRh0K4YC+GyNKg8CkdY0fEnQsSS48f/NG/IPU49xwfB1lM1WaqNVpUYtlMUAY0Ftpr
O7vwqs5MVW4avCQdGaom1IUMwm8iI256jyBTn/5ACoWRXIwzevWHXuNEkAvlrank/2JQlrnJhjKL
nvR5On+YIX3v11arzjOkrMHwIYyAQpFc9f3w18/bq1Aoz12uXDj/vspM+GA2XhFUH/zTkhePKiUt
WKagmEWH4MOAn9NN3TgZtyDvjqRG6BG38Te6+/3SvDjqcmlOUoXWkVF7p183VCIR4ek3tTu6RC+7
el/eksi88H6VMxMHyx/CFoUnNQ0xf/UPLzikAUBo4qx2vd8C8PdOc6jRyIfgsaEpueSYTu2uldvU
38b7aR2tHJq53bAnXNgJloJdOAcIbJBK47vR0fXIi++sNqk0TrJevrfu6m/6p4A+Gd6Dt/KddJPe
es6lt/1F4zYPyJ2exsi6sL90eKqzAQ7TGJZoz+bOtaS3NzTB215qNXhm8QNXkVFs84gmD/f59Y6x
xQVYqku3LjDzdnlELaW3rpWoqi58yTPL06TvEoINwkNNmIs3WJqSHGqkct1ctvdKoD6FSX9D/Puo
67BzKN73xIrWhePr3OwRtABGq2rP59ji8SI5BYSc8BZDMT57avocDeru+2VxbghqhSpmEDGfW4tY
MdLrGONOXrpSQYnXUOxnSv0Xxjj3lT6OsVjvnRHk0D2z0lUUZDJhfgiqI3nP7x/k/QssTjtTYa4p
7J805LYXo0hzAwa9TUpXLVv5VE1m8lsrs+Il6nzkWSnWnrYderzmpHAt0YVrUpSDW8+EgwI91gGD
KZXaGgESBYFhIxrLxGvrZzaczshMNKexae7h9WO5M6QuOHpw0Y96MrSPEgJry2nDSn5N+0y/Yefr
7rOqsNxmqrr1NAzKddxkSuqMopLApimxo9sVxu045ez1Y8TUwoAN4+nGBoek/89K5PKo5mHzV24C
eefbuve7a4LghLl0hLUP0bQdJFCqepxd+wHAygYI+04TXnQjVQUgWhzu8oPIenHyag9tADC8Qwnw
mauT0K6UmVBqW1oKEaCniUfdWQ4QCv1VRGPxJEYNCZCfF8EtUEBjZw5hd69XhnghwRs9Bj2pkGm0
7IMRRqqbjT7ScEGthd2g+2kgE1h//2nPzlFSTPw0OkN9UT4qbZoZdsaXVSg/5g1hnHJBXLz0a7xv
kKwz3bDZTHCpLA4HKQuTEOB+6Xab+KY5qm6/paXxr9gxVt3a/uc7xi50bXfc/udPZgEyIAhC1Gmq
i9XnSZjaCkkv3F5Iv+ukPvT58Of7Ic4tvo9DLJZFoffIphuGgH5nDTkiv7dJ/PwvxmBTROn+3jJs
sTmSjBo6nLKF66UaFIO3KsYJX10Kws4+iY7aEYU5gYO2kGYnll2FElV3cD/PEuiSQNz60YUd9+wY
pmKgfxA0EnoPIj6c10YMTj2w+sJVkL6N2iEABOIbT9+/rnOHI/4kxUSPSligzj/iwyBFFBABqsBk
58NR7ObDMdgVFw/Hr2JsDuGP4yyiVtNCikbf38LtxAqPrWs4+fW0pzvXKd0iHHDMwxo7/qbep5v+
R+RcCv7PvUt7zqdYsjz7LRYzjyKgksRktvAdHLvmrkJiMsaP37/K92TJcte3BccXBgv+VheTAnyB
aJM50EiOgws7/GDs1W2wq7bthUNsnsPfDbRYqmT+oW5r+HEwWa8kvJvyU2YVK82GFHphN5q/y5eh
DDzh8x1SNd915x/mR+6jQ8G4zXcDum5Bbeiq15ZGNx156O9f39kpQgj+v4eat94PQ6ly4+U0mahc
79py4pV/06/DK7GZmzZ77rADdbUWju9Yt/GpPkmu6X4//rmg3JKRx3BDJ46zlj3/WilItHKq/mcp
eMPePzQ7mlsdJkxHcYRPzhLUW5xL486PtXjDvFmWN4kU1uHSr6L0XqNpJcNmmDQj/dCN6aU3O8/u
L0NomsaGxeb+JZ849oNVo9lhJ9kGj8ORyjbvs9i3N+Ha2iOnv57lmatpjdLntnDgYOwueQHPbDMM
q5PM5PKtqsoiD5cV3iTnMiwT2whotIAD0aCCWndOSkvePHiBZ3CtQEv7/pOeWfWMatN5TbPgCi39
TppBQOH5Kcm3EvN/ZVXbyWSdKBcbLJ/7huR1kLGrKL2EuVj5cY/SFtj97Ieotoh0j0Ph779/lq8O
D50mtRYsbs5oheLLYow+lBLTRznkNptpM+FlEbtgI59AR9AbsvhbX1j4X98dc4VQn3I8gQg5zM+r
0UKECZFNyt2otVeRtLW03skudcg7Owg5ebZkWZmjjs+DmLWBKaghxycXb7JF+xZghaV//P7NXRrE
+jyIHBgNamIGiTx6vkVAU2bfu7n6L0axaUAG3tAg6b0YhYiaeFFFu2VrFmS58HGqpaviYpbkq4cP
jR/OPVPTFEXjBr3Y+yvRIK+Zc6+NGz1qmESUlXDtH/Ehd2KHtgUvpYsmCkvVGpjOk3lpFn49ej4P
vzhIaVJkjWbH8Bq4VOgFxP5utumuQNkek/tyk+87p1vTZjy9vXTqfT2KCIgFKEdQHzrXmMWTK+lk
agat+ty0oFBX5embiHyxrgCtx1p/Yes4MxgdG23sPsRFmKoWM1Of9GjyLBXcb/6MJwas/yOY1PV4
6Vp95tTBivlhoMW80ZpYV7SSZT1s7DeKYW647q6qXb1J99KWnjjr4sn+8/1UPT8mWxXlMEFpQp4f
/sNJC+YEXbHKDWPu5N0/Czf+3e2aFYpDV9oCwV6Hm/zH92N+PQBsYRIqCw1rJvvXYt5AUfMqW2v/
53Ctt9Zep214ta3/48jINhUVJRDlFmz1y8oEXZ5Ero+UueX8TUUQ1CC1sGmG1HY33A0vnKtnAj5G
mxch0QJn67LwQreDgXN1SNxkP2BPEzttP+KfjA6XcktnNn9k0e/fy8Sv+SVphuaz0oCogc5ZDyCQ
16hqaIA8OLBBHeMqvBwMzZfMzyHD5wEX07KspkIFgIh0n54Jk40Rgr6SaCvcerwzYbCHgKXqBOpz
321BuTlarW9Fi4L/+2lzZhl+eu5F3OB7reKhmkloDciNF8dBQruEPtZXdKO7MNR7/vPLI89HHZsr
+7g5v5IPqyKItHYQIWDreVVM7lwtsfbRA6h6yB4P3Rrq4Up+FeDc1/Hr9495cew5wPgwtjylFPp9
xs6OBA+4AlfmhqaGWFTVQ3LfbIObOfStHDww7vdDn33DH556cc6HsaV35cDIkf7WTTQm1RAWxC+t
/ev7cc6cwmQO/8/bXew5ZWz2kqYxzkiIZHInKijx1OLSkvwyjEHmUKVuYSsAoCx78SJ9Y1D1PsEH
O1vcrZgCEybjx2SF6d3ClrDODpCOchely/eP957e/TR7GFhRKSZwXSboXEa4IKnCSLb6lJQ+fhpa
hfxrD9ZWe+np0+qWjr9rr71fthPuzcOwpZc9/QymeE//HvLsl1L9Xw7p+begeNYItYl95cVLgGbW
Z8nMFAixR4DJcukUSzuEQ54FOwnn4fePfu6VfxxtMYMg5ZlxNZHTrGVOj8q7A4d1Hzb1w//bMMsJ
hP0pqJQGf1VH01lEaqjfpdCJsvDvfzOQThqfrYBgbrHnBHE/DPRGSd0SyFL2TN+IInj7foivJ/D8
hYDCkElUKLAtA99OYP+lbXJKjk9xaPZ2i750M+0ohOyku+KeVkKbS1ew+aN/maAfhlzs6LGsJIIO
qoAmzObZHEcyuZfuW1/2ksVTLd5cJPsZUruQxg0lzs+GZk7ZXwXZUgPh7/sXeGEkY3EZKii/2J3O
+2uzvxChqE0+RxXG0vHSUnpft9+8tmW83ZvT6FsFr61ez9+oNVY+TPBN/TLtwWi7ykndxqdsTf80
B/fl7UDJMN6wwk/dmmqeE27Mx+8ffX6J3/0g5fNRwWozEDDw6Nq2mgt363YjbZXdpZDjwnRZZqG7
yAIVCh7ajRqa8cHe7Kpx8/2TnNs4qETCvCRlptnLklJmeUVEf0WaPcE4NBVomfXwL+1wu3w/zjyz
l29sjmZILhEaGksQURTl1liXwKozm8ZDyR6a+8rXf6gQeut/vv77+9G+5u9J2HIIGXT00tF6LE8C
HHpqKU3J/xxB077Yi2PmRrfxNrDIJKmk74O19Ec6XTrJz3wxxiW/ArcATsHyylIMA77KmnGlIN2Z
evlz0C8l8L/GofOzcfmCnWXpMgmJz5MPOymyNbOn4wFM502zjw8UllbjTypETP95EVx4mWfmyKcB
F7O9sQpAukCF5wFnGRAGfhhwm25nOq07vHhXc0x0CW9xZnf5NKj6+Sl7C9tF1c5BxBBde+K2bAMQ
fCz+9gJv4sxa/jTQ/Ek/hH3aYDRUaxmIPjeUpuGNb7nQXsy+X3qJ859/GCasFdo4mLAsYuDwln5T
Icltmwvn88W5Mb/VD6P4gw6jgRKPaz6EN/pmBpBoq+GgHmT2wctT40yQw82VvywEKsgZ5j//MBx5
Tj+teqY7DoA1UHWfpICQcAUPLyMMrO/n4aXBFodnZg0TvmmmYVvc0FLYGcN8I1mnFJ62F+gXBjsX
HXx6tMU5CnGkjDMKsi4e2RnwTQ68dmga7NCSeM8TzzeB8PbS/nHhGZe8HAOKtQYYN6XfC5WmuLZu
5ZhWNXNTL9qc7utM7L9/qWenJQo1SE1QxUgNf/6CKSLjAaF66gr5Rul+TdJJ2NWFd/lVeDbvWB8G
WczKGAU3QmYGUe5kegjcVBvloG60dbHHirYSP+hGdp1NznhUr1tXrL3XYH3pxZ7dTj78hMVM1WGy
VDJ0cFfXX3VMS/+LvTPbjRvL8/SrJOqeGq6H5ADdQAdjU2jfvN0QsiVz33e+TWOu627eIF9sPoYk
W4qU7XJFY0oNdFxkAo4Ql8PDc/7r9ytxnwUNAyxp+w3oziwNR1Uf5Ip7nbKGcfwxTFCs9KU9z7Iz
Oz0jVkGt8y7k+TX6szPLv4zN9z+/k9eHDCyCLFuEoXcjKz6tmyORlZKM/ilNKKiigZQF5Iyi5eLn
Z3rFOGB+kBsgAaqrRG9fTkIzR7x7EFCizMj/bMjRLM2lRd+5t1UV0nsO0/gX9ttr2/SEwaIYh+p0
Fq6XJ5QzgzqaKaRB44GDbptT6L8KZbx2CnwXxSKsTqXCboFQ6vW03Na4SjHtvYddoSNPk7r9r96t
1x7S89PsTLeuapEscDnNpMqUVpGjZcWmzqK5lje/eEq/OtXOnDMSG00HJcG7bmOE1tGrsNn+Q3Jy
bTv/+YT4xeDthhD9VMRDk+bVnEY1pJDGw74Q63/iFKx5hCiIiJL3eDkFkPSgwbLGPy9s9aM3tvUs
RIz55+f4a3CShY8ilW8nmYb02f5IpY8perud/ASxQemMAO/ooPW7/FVc/rV9g0Idoq3w4zB8pwF9
diKbRzC0BndjDuptbXVrzZN6Rx61s8BND4Ve/bKY+NVH9OyMO+On2tmA4c2tIdi1FCAiwmV2E31C
OH4uOfosOTEdeanO1Q8lWVuIv+3NtGP6n35Zy/jqtHx2ITtjHMA1CaKqY8s8bufKnG6fbub1TnUT
rKZiTrSEhNPexysq8n7+dKc73HFpeLgmThNzyNJ37fBu8AH3J5w49uA7dCkywvZh4Nrn+51mZ3E0
Bm2gaILYWQnPSUuUeVl/ttz6F6/Dqx7T87vZsbf1UWRU8/A8B/bkJS06n6ZQCCJ25zTOrtBjB9IH
6H4uLX9+e6/Po++juDNzFZpkMzPhvGV6beawoGJ9/vMz/DVdN72FKjl3FeCmRrHxy5dDARBgxNMp
JvhuSqJFCh1hLiInuzGpeJmsffO8maEMHq7QWv8ngj6wxCh4pF6UzU3snB4eBVQoi9NXGsVD7pkS
/2KGvDqEz06w8wYYEVi0ssEmNeyTnGpX8A+/GMFX37FnZ9ixnsJB6USjE15MP6gbxA2d7F5PLmX8
T2dcoNZ85S1HJLuRpal/cepXX7JnZ97Z38I4RX66ZNNRdEGe87oyP0feL6IFr48fpVeU/QEm2a2/
EgPVlX3M3enBSdQmTl8Pv5iCr9/F9zPsPCGtAVDQ+IAUR+B5cd05lXQ2av/UgjQVCkwVhFhtO1ZN
JekJaupZMtG7LvHIhokCspaa+lee2LZP5i9Ln03DkyF0gIy7xk0bNbRalyx96gUQ/nl0oc21ZeX0
791DNKgPs+OP6rLjTpkfNKguydcMQHoeWyR+i3h+EnwpaUP4Wr/Em7/EpP/346KblC0/e0f/wkW/
DLI/VuVtenf/x132x1UTv0CjP/z1ExrdPphaDoCf01lF1ncqKn2Co5sHYkrSUhRE/eRU5vgMjm4e
0K+kGpSi8nwFiNrvcHRNO8BmUgRxtQmNPkHVfwOOvmO70DBHwRWnoRuB4KDYrSmwO0tX607pqQ1R
Z1VOGzJIQMEqXdzQb/qL9YTA/u62TSEnyEx8XfIydD/smLF2WdY5JcvFIq/Ns6Ai5tnAlQDHYIGi
aAzNWiKj0NL5Qt+pKXeOVGUtsrclLgqsqLb0jAhlv1jNrJXZ0CU8i0rYbzM3NYsMuEPUWcmHofGq
iESCkE3dXAAL8gnitmM0IE4Jo0Yqa6fLkIA6p6zUM27k2FDiCKluam+sGbp2NCUjQ+9VmU1cNh5D
32lGjfprp67crj6TIq+CaRQovU5PciMP604Z/Flo2YP+CZVht7pU85AW+li15POESNpxp1aW55jb
3lwlTCNGWHW1zwx7jrxk4cHlkN2Ilom6uYmD3r4xUzbSmadZaTobzSo/boM8v6i0zrsv/Qbusttm
CmyjwpcQ5pGr3kI/unY7fDhrGJc+ahlfUpx+hH+CnHZiTYe3RZ86rd22kka6Q9Gdco7giARmzUvk
zzkVa+SwJb+4nuCY1wiGWBcdjvqXUS2Md9x5UMyarJPuDF/DZZPBolxkU7e7V/tGgbZoEqr0SuvG
u34YbSrP+9AQs6HL6bRDaAxWqWhk6hESNaRF025i7xMCuOMxnAdwhX6UIA8ydSxXqAb5oXFpNkF4
qzZhDysoJKjm+BmPAsBGkYP/AxeQOankokgN2w+dyLxpbWtK1etU20euhZCyGTQUp8eROl7DHaqm
qjerDp3M98BGDER4zPf2lvqg2V6rz3Jj6I/7scvNWdrx0BzyDDCEaO1eNS20p6KVmmOtHkdkpWs1
COc6BJBhIXVW+KmA/VFAPGIVh+qXqCzEKJq0V7oIlBr9l6hE2HfCargBMImZKku2NKO6BlWO2Edc
fE4CMRXLBL/OdLS8Dqlv66QRLnlfjqqDeKGuzYSo0ILqhjZA34SGCqL5A03UqAjpGN1qaWoR/831
Cmkl34icOhFJPKcdYqDX3JdkfG2RkiKyVJSckMmAZUEqumCW25FVebNB7oS8KjV5RGXHdKGZZTpw
y1kIBlxfF6NBRVXaFejKRZE7HXOsQRSZoaTQC4CbBeoRJpHpCN1mrsTCdlHpqJoCyR+EymHVlkAC
mUgQR3K97gMUO+WkclDbNuq5nVFg4lRe5wEcbT36PrLWTKJFIATrUU00mga1fFC++PpYoNSg5eJj
MboxOdAide9rU6PFuXGlBLGmspRBQ/UeDnJE0Smqvq6KcNPY0UoPOy3qmjlwBpAXVW+U2RJwgXST
FlZI55vUt+6arXUIl27WTtdi0CqCChi16HNK5/rrNMhqFTJyL8ULS0m1ZlYrrX+SwCaqHM1FH305
pFVDQ4crSWIO50qLlsmEll2onfAMR9VDhGxHQGtIOOoA4ZiRYxyscTBZn3hcKkUWeaZdlbIYozO5
FqQSFRi+BCEtrewA22g6LE/TGo21hNbsgB4jIAVHxQ0DKYUEb7KGJ5lJh23gBQOwAUUyYed4LBud
Z07KVKWMDBndxfTRcHIIVamiUB8asHZnCDvypi46NgbkXXxaMZyqC4lpCKAcNFebMgxX3y/r616q
QG4kiZk0QPgUQwJC5grrOGxtVu7QoFvn0PeM+m6k8SYFuusJLFZ/MLRlYqiZxFqrw16U/B42QtSn
qOdSlDLzKuECCuroWbvUi0q3b8K41aCXZwSFEYM0agTlLZ3YIQpfTbexY6CTC0POVGVJ4ZNc3MR2
naLHVLQmvfZmklZn7ZCltIzoktwCpu0T5J9hnZa3Muru6SwOEvjFpMg6/1PZwLg6VkJLD+5iL29Q
ICTZ5J2W0CSsZGamY1zPAkHrEzpHjSpH55mUleqZ0vkWsq9ar6uHUpJ49qkIyyYMZihj+o2TAqrz
0GmvfdpWQWdRadbZsQn2xxuttW0bZrShVtfSnUJTWbcQLfdu3Ehq+1mUDrG+xMowwVQ3WaxsitKy
6BUS4Q3aH3rs1ECJ70aD+u25XwgbaaMo9DAAraCJaY5tZB5q6RefkXiPykUgyd2Zq+Yk3Y24uCRl
Jp+5AxzSuQYs6zSjQvvOt/USTk+nDjCHaShIHKvp9XGGfGYRHY2lFOpXQmvLdxqx3XzOEEFIRme6
KVdBCRAOHgwxy7Yn5OgYujKMCFIbQ4iaBKSTpRZWYbZsBZJwF1ZJHRIwKlBoBIOKpkIVlIRX72R5
GXns+IkvO8hA+8ZcpXqjAuYFMOkuV6o0BEgXSMgi+XnUbGw9iBA7TCyk6up0DMi/t1J8CXNF0ub2
kCn6HMnO3jjrO83sVwgiwtNpBTBfcJnsIP5gebfq4I/loo37UF/HrS68Gw+RXr2e1bKcgyH3wYaz
M4BtQxo40bMuWLUVZT2LpinF+yq34+7EyNomWACJypJTF1W7zyABpfiwjHslvzBdREaQwDYAO7VF
EkVHRVea9SpAgrYDwJBG/qHRewnq6V6G5Q64LFUNbABXl2ZISma2E5da5y7yQpf992Yxrd9jrCc1
De2SnTc3HXt9ftsSoA7ghfblgFJ1QFP+ku4TfdqLsz5irTcfaoz/xx342zY/+TN34OS2nvyBrKqy
1/wBGdcWB+H2QRFJPqCF1LbxdrG8xbZi8skfsA4mo96g95OoNXVUeMpPYkmKOX2HYImN5U9Y28Q/
+SaWpB/Qaj9FVqiiIRtIZelv+ANkGF6a6PRI0AZF7x2G/xQzsXecfqQb7ZxrbOdpo9VIwUOCHj/D
vrOjyxqadabDwPEi47gOa8M7a0cwCyyhUT8km0iYfrHJWB/EB13KfWZg5CG1Sx2aVknnct5U/udB
rQz9VoW7ZHxqWnqmIOEQYmNj8yRZrejv9GrlHOZpPlFaM9rZPmWmHqDXl7kKSgGBURmAFKMmJPEy
KpKT1GaXLLRONbPzBpH1bjV4lZIsZKNFMs/XAIw7Qwuq77jXgtI+imLR2dcsaLF6rEX0f81diPXl
mYw5HeFBW6Tc30dV2dE018pZ6x4l9FaYH5VJxpQlrA7EHGJMHi/CRLO8jUUnHGJthe6ZN5LhV588
MHY4U7Wr33QkR9ulFXfonXdDZ2fHeYpSu53Dnz4Pyqjtz024G5njVV7Rr1EFRRqzT9JmE4VRzR6H
Gan7y0ErRdmDA4A3tGhR6LPnJWQ/ZUEWytPXAdqm8bvMCjL7qM+USp0Qb2rwTrDyJodj5ENolOPA
9c5DZDPhgWYWlN5lpYO5PUNNmyyrZQYV9YKDXRYrqh6qcNGlzVBf6Cnr4MaCWM7pwcM3k8J8INYJ
1JyRjtQcXtmopAU0i6gE5FWInmwOJjY6mDqtU42jJx2PzUOvwHa6tkjL4ywJhAniyCztTWdZmqOj
+oy0aYGI4IMu52hk6YUegSgksa1PuqcmxMQ1yYjSusqCrBQXnYcGbTunzx/lw86n8QzCTqTLKzm1
kddJhI9SVCdg9V/Co1fG0wal6vhQzariasiyGpX6Jg3rG41ERLqk2n7kOpC0aTYdW6I5kRHt4TDV
qwr0Y9tT8SsLSUdb0kwrba6rtB0vDTYCaIIwYtrDgsQ/QM2AjezMM0cj2iQWrR2OguRE6IxWFaHh
BNKl26Su5uOYFUWiLrIRgJYXs9lDVrLwaVI45bBxPbRo5boKztQcvhUc61r9glZuYjq61eZfAXyR
eK/lRCOwafdGsfKVwkRbXArHYiYneNcr0VntALkq8dEfgM04nqgeFPVFE/TxcDjUmoUajBtr9/An
mR9BKHX6KXWTLhqegWlGc68e0TaOkcC15npuS+pCaEl53oIkDuC+AjG4L3RkVK/y0bbQdWksqIfZ
SJ7tNDMZPqeIkyzGn+kDaRkkZXtZe13XHTaihACbIr/gObZba4DXy6D3V2Ug4pjeKKWGtVaGMnC/
sRMdtO+mS3BWSejNQLJF2cJLQvtzmfYuE1er0zZ/5wVuUR3nuYGmkyQNC112NaetpvmKC9+Na0Gc
VrGpaOzQYZ3RIpm2R7BhI2hgqenp2NZSi1x9FuCvhI2HAkrWm7pbvau9yKxgYwRpeN/h1NIvoPd+
M/fg/kGvzkNRO3pWpETZWPhkYkdtbFMvIKeeE1K+gUqtYmWsUgYXsNTitjNX8Rjo3kJTw8I4hzdn
4h16TQRDrDMKimBSRIeP8zEdUEJIfEQRUjXul61Sd4FjecHYzi3sw4yJOqF0gXfSTtYh/SpohdRb
FGSV2suw4KVYvUyNwv6alGpnrm3Fb91VIXnqcASgsq1uhgT9pg1qr40JpxDgyWooZZwIOYCK7uhV
JG56F6NmpZKfqBe+Eiv6LDY6qVoT83etRVTSWwRDs1Q+lP1QB47JMtjNgrKvkhXY2NJEvCIKyxm+
f9XORCe7123TiStURcZrrC8PzXFo8dnaQyPXvTL8+k4TQ37SdA1A5im0YEzq7B6Gi5IltJ/UPf02
HTQ8Vv8mNpNFjcw9CDS3lrT1WMapBJksDVHqULHtl0PEOuHYUt3TJeTK3Y1GRkCfmXnvQ3nX5YaG
j9BGVAQlz6o9GW2fGV61laUc5Z3UNe/cxC6Kw1QrCv1Ilkp1dLqKKNbRqCHTcYkepyEu6EcKfMd1
SzNeBwBk0+sshUs7Vy3JpwTSrathwWqul/iNNR3+kj6m4Y1fJml9MwGeAOVViEA4VqA08IarZgg3
CF662pFKBdt4XNda/17pzdybV7Wpe0vTHJrrtNRpBYisqFc3Ed6g6vSWCNx1mosB1ncD52FhSjAR
wSl0uFMxBuvIxKKspqlhvWWDvbTcBkydiIyg21CDQLSpB+AE0i8twNx0ZZ4hrtvajbnUXVm+Iw0w
oh0CxE8/h2kc2Rcib9FwtcpBeA85sf8xKDEoxdS7+L+erLS/xJefGZQvIssPf/fdkqRsAztNUUmE
0tpKqPXRkhTKAXFhjEw6mxQMwgnm9WRJmgdA4FTLtgUNO0SYSWg+GZKKdUAhErFZwB2ox2l893SJ
5w/5hwfF09dVN/UtXutZnoIWkqkLHMkz+B8GVaeTofksLZ5YTVeUQUbNZ5wn7kpOBv8rephpeUI6
UDQnsAtpq0EHCvKX1RV5cygFpmguAlki5qJkaaKuS8lt07NSbergKBpwy1aJ1QI0NYymbK7xwvtm
Ybq29r4LYngKRDOUfObD0K6uh7IbpFMzc6WvXlG3RP6CRntPz4B2FpWdgfq3gsF57ilKiVfpm5lO
KM1N01WEDKR1Zo2wy6HUikyZyY1P0JKMs5Wu7CY1yxi4Fdv1suvHRj8b3TanSabWkVw4QkOpixei
UPX7OEFu4zTuPT08r7wKnoieiyJ3JHaFfCb7FmIRskWseEHghR1vBj2+PI11qAfzPsgb/RJhm55Y
luxK4xwT0PMcSQ6TYU6qPAVn72VVPg8KhCrWcSQBgUyKEeoOnC8PbxpZg2KhEabrEDaQfF+BzlwF
4jTO7BxNotFAQH6jBREh+N52MS2iuMwHeJW6J971YNWjlZciGrFK+7I2N4PbwL8cjDI23jVDYF8m
gWSGh6WXVqwGtD6JMzlJCTPKfoy1m1Vdny0LW1T1hghrB6FS7vQ7GU6rvzCIxRHVp6pxPnQElmaG
pMRgc+knm6yGhTnaRb1U0XTTZ2no+oh/h4Q8Z0UXdeKss9T03GoVVlJZtS/SFPi6sEt3PCxHvaGd
OmiQgg+TXKNWHQcHVErSyP1ZjlqINe/chnRwUuqCUnW5DdS1aQaWMW+sMrHnKQICoVMTRZiEDaMx
v9fTUjTssgP1Pb4ZVfk6Q/kaNIk6imrWJ5b4mnlRZs1axUOnysQKVrBoPE8slZA+1Y0ZqnkHbVHC
pF+6tqsb12UkV9oiz1CpvJcS6P7gYKxaXjdW2+Uy9YcpakcZbGL257xcthIURXPelPZYO2mkERIB
iK00nxQvx/AlAsJhHTCImrYsdeb9O8Q8VO1UdQPwu0FAtH5WR8EoNl3bS/YMLaFQvdQat/GWROKJ
v1ohAiXg74OhXFjBQHRDyboO/GoPHJOJqasNdXu1cImvKsgTnQhdJHk/Q3q412H2DgnICrQpYgfB
prqVZqKp0cjJa+qXF2kUWSNqH8XYXCNYohBUMhOrDzaWnivxZ5nC0nHtRyLqz4m59+4hWKLEc+rI
0wgPSmDYT0vFpBDJcqnwO2NmVfJMhJ5L8cAoe/qNTzrWhdBboc2GMBrqAqmhz/MKitKZLyQzWpQK
gumf2q7MQFi7Na5I5E2BlYiYp71o3Sy+VAtPGpcR8LXcoaRA+hyLoZQWEeKQxrxUXf2Tltsm1iES
4eUC7XngYX3ayNJCBJTxLaHdu1RpeAM2Av3W6ftkrHPK+hvbLE9KZCJkMgFSk69tkY3JMtQhOM/9
WrOL+7RAxsPpml613stTVPlwdF1aRqq2wRHTLVYIq6zt40qkk19kTAAkjVhaHHwYyM8UkIWFXl80
aF18GKMgGJyaoqMYvFKRjMCTyCbNMq0hhl1nKHQt2rZnKXFrS0tPA7UIik0wanY9r80CZJJDTqY2
NnrhyeraUIy7SrfqbJ0rXawfeuBS1QtV0Qrj0O+Jwi7UsYfNpPAWGp/5oamtw1htpLlXFXGziOqy
+ozdVxtrwMv1tZyiKjgolp8dC/S4xWEiKVJ62xiZX87tpoy0GbpCWXxuppgwCxIrKNqMbaYpV/2o
tcaiykTfOEWjpLSkKJCkvZD+hiP62xso6o3WCqfU45DsWUwU8LgljfC1k0zjskegCoVLb+y8ha1G
3lcExnCFSxHoJ9RYy0CQNd9VZjr4+U8tHIx7vw+KjwArtWohfLeXF8ReygZgbiLfIGEQxEdQQKN4
nSNwks6Ei2jUFZG6VF6w6ozk3kuKiWN0F8YkvBgbhOCQCXAhGLcbTfiG6y6jBM9nmLVSq1asIDGs
92TVZaOGvyCiUDlsyFaqM5MHYm/0us3FhYfUvUxPb0Tv9zJhO0CUoIhYt7EQGneFnkL5oUsEmHW9
VwntS0WLl+TZ0jscpjxFoytsRvNIAiOdrJCvYzkINRUXW8Iath0rQpLoutQTS49m+NBsV0IOSuOD
oqc5IPGkQBlBVXpPXQNFpv+2UpuzLM6HdIXAKXMu3bp+Osocw2m1dQm7hq6Mo6jwBvkoQ1UvxL2F
sLjBts/Vj02RJTeZATR54WuksuAah4gl0mhRAlqs4prQrJTZwVHo2Z53CACiA1E/Oa9ilDuXYHsc
iblAtXA8UR6cXbnj1azCsTFXSF0EneMiWGsfurFe07MUIw23TDPkamad1YuvstQ0NzapuoqCZCEf
ssZkF8mDH554Fk45YQXvpqtd/yTcOu0VM/EsTRtDPRm2fn0CtyV2qqjzK8fv4tYA4a5vSs0EqG4E
zZmAAy5m+jZOELt2ZM6BThA/sDSvrM77LFTcmRtKkfIl3UYd4PoTgdC20QijkgbkiLdRilpr4/qm
30YvWpp9Lo1eVqgwRNpsPAW6HqmrnpXcPwSUG9Sw3oO2JNKdhdWc0CFxkkxoSDTxBQQB1pG4l88t
im/szbiNsug52+vCVILYOkl7LV55o8LkCafIjEVYeZGWDdGNPETaom1dE0CiOhIk6jIVbalK0/iv
2bcdOHyDqTel8+5qORXD5dYc/h/f4G/Qk7DIf+wazIOqLgFV/rG8v7svb19Unjz87VPhCYY+JSQk
zAwBU5SA7jf3QLcO6JAisEr1CcAIpF6/uweKcWDIlOpNuGF6eMm9PPMPxAGlIvgHRK+NKUqs/45/
oE2Hel7COZEigYVoijB0HSfG3mlh1IeSqFhioLPF7uxhjqPJhmKEGvpHXdt2xV2eJrZ5qiS8RmFx
XLT2YjSKo1pRjoopiFkY6UlWEy2jOHrTJvEmCMQq7eJ1ZVkXeqcdKaq2aMz0xm7aLyXbHwlDAIBe
eBca8mYkBWpbkH+MVNDEn1FE4mOCjrK7Qgv2VNHGdyqqUl08HEmVdwXAf6mWInQ0IyaKFJ+D4Tvv
KnolPFSvgNK33Xhou90yCZVzv0FfAxmGIbdXyHZ+Nb3gq00MK5bFhkoEqviTYqX34W0ZyOusNDeS
LX8kMnmmugMSXInAtEeyDtXCrOyPM4jzkW+vmjq8cm2WrTgVlyFqAzY2WeNOK33YQuG35zHrG4Jn
SHyhJjlDZ29t1NK6HsoVohQXblWsjBq/CwwiFNrrZMwu3Sg8Smv2TMN2iVf4J4MUrKLIuCP8djT4
uT8jveXPEGM5FUFyNo7+arBQ3AN6wKZ3IxJtVdrxxywWh3JUrkv8l1obkCekt9CLg2WviU1S6NDx
rXfY+ItuMrdFuK6FteT2LHEd3SJVt1ZFvhzV9hBNibkWVQvkh+RZkEKiL7KLKg+WStS9U1J1PZI3
bnuaCvNh42XDus0KnIz8DHs6oQyoJz47nIhIuicy81F4Gan+bBWN6dJrCYeo2ZWSBACKivcetETJ
RgdR1EetUmx6Qdq89UgeevKhFKYUWDbXI+lBC3W8TEfpq5XmqYKygSwWUiV5syBqlrGIb6A9nloB
WodQX2dY6HOp0C6ILa08alCcsVS6WS41H/2qnee+cBoNGRpNHeeeVR55qcazzZddbb4LXWXZuypC
NcNX3aWr1ihPM7dbFJJ/FETqkSGad62HTFkzrlCEXcN1xQyNDs2kvOiTaIVSwy2yDtI8djWOYov3
pmg/kqM3HWJcC0TSUAwZedNKvL2Zl9vIbrkbra5XqJld92HzXvNi5dCoLYrXzWZToFgkF/Tp1MVY
UQZCAS25ipT3Lldn8BPbeRUQQ+y7D6VkHKEGhCyaT+G51L0bkyIGx2ZSNzCrGqlQCCYZkcX/rEKt
P0kBUewVOYojMILRqrKLL3ZbVwu3kMTCl7XCqaa+EKpt7JlGSmmmlIB2RqsrTzHwaBxqM6xBAWHO
ij5XHYgTeq2viNSTlC3jeImOBxxNn4xtMuL6YPjY1Alp2lrWwiWYsE+x1FxFteiJesonRVGpTmV4
933UHQd5cGvpxRxM6odezu8qRV0UJSLK1gxFz3neaSvZDGE0STphX5vctGkeUQMzhXm7Jf4eElaK
Bthfp0DAZ91CCNb6jL93TIUTwibtJN84rKISxZUsOAZjelRkEWKWrsMFOaHSQ0YY7StKHo57Vbvy
E3NRDdmxUfqUp1SfjdTguPFwqfjVx9aw5gKYg6B0KcDCDitpVZnW3PTFPcpXgryxTOwWx7ksxJz0
4TJ2s5XShYd4Sk4ZVYd2Vh7impynlW/NqqI4I3e96TpxqPvxZ9sIFyJ134ce+iNdXWAIUHoUhCd4
HsdBiEpYnpDFshEWsGJeaWUlkAyspR5VlVhh3MfudMo2t6V6iWvzGbP0Pcb7MarQ50njH4ZaXswM
wuyIc2soUurKsdaigIXqq9ML9DiinGpqoy19ZWFHsn2SlmRp5mUsXZlmcmKM+WO1+n8jw+LxUqeY
4CKtg3q4aO7L4fK+auL6W/ht+vY8Y/m7zv65Hz3F9V4/0B/32zNfD/n9v/3t9g4f/sHs+FI/D0dO
6evdMOb2orZX/LNjxLfcWHPHweUDMi1IHDz7kG6OM/BgDz+QDIWgJFloeAby9kMBLebRs2H60UD8
/B4fRvTnv3lxD1+yJq2nJ0HwIX0xDrsG2w8GYecA3wdBUuQDbfuZoFAvbl47ULc3jd+x/Tyc6v//
zf94EpAV2K2V/sH97xzj5f1TCgscxzQfJ8LLYcBgBb9HhQP0xu3nXzUHdm7h4TU5vPu3v02UQIzi
Hcv9twfCOpio9IzB41yfmgiezwehHdjy1MliP86HNzgQtMFN9McXLsxvD4RqHOi4yOaE2nv4vBwI
3caFob5BIf/x9P2/ZFX44YwAfL736igpjMKUipEfVoFtU8nz+cCLAQkRYuyU0Nl+/kWL4w+HgWLf
feeCfTC1BtEEjcbk9kM11fNBEOaBhUgTTV503Uyfh9fwDS2SIMwncZ89XwnzYKLH6rIyOeDT5+Uw
MBcMXaF42wBgPn1wt9/WKzGJNew7CtoBkYIptYk22Pazs2MKLAqy0Cr482/fv61RmMwmAi57TQb1
gE5jeo3B0Dx8dowmRkEgwoMU1uMwvbl94rUc+G/vEgSrSEaSX55ap54vCQaRKpDumoJ43PbD+Lyt
WaDCfNp/STiAJjptkI/vwq65oOvYTbKgIe1xF2XlfGPDAKbp4dl86f83dQXf/JHf8CEkamOxFba8
+YeB2LGaNP0ApLoGfftxB3lzK+O0Jjxc1B7DYBwoMiwF1oTH6bCzNOqsGjK1GJbx3aZ6W7NhC8ad
wsR7LY4S/ZF0F/Lq/8CK1tgpt+JBU/HL2xoBdXpX971/g+dMEQ8gisfVb8dg0oyDCSFN/P3xfXh7
u4MBmHnfYaCaCdY+XJun9+GvywLQPcSWsNS3nze3OrJ577042gdC0HaMl/C4KuyYCkwGU2OYZGIs
28/b2yq3GkP7LQmKihNBEImBeGkpTGsBBNIXoYe3tSRoFOI9vKB77A1EmLCYcRzM3ZeARnOasWnH
fnPPfdoU9zaRFLxHKFB4TY/O4c7960RUJqEp/MeH9+PN2QbA4f4LLEUijBiCNAk+rnU7q4C+/R6Q
jnjYfd6S88yWuHdgTZsCzbQfT81MLxwFha0Q24svHx7/W7QIJlb6fsufyvJHNS7xo8dFfmcV5C3A
iSIA+xRnenNvAU9ukkvacxi0A9RjbFrbGIrps7sYiAN0iREZeEpIvLk18bVexN92m1X5gNAppLLH
JXF3GAwdtxq9cBuM+9Mwva09kRjQxJHabzYoPG1wPeBPvidXnq8NU4yZEnmEox+Dq29uNrxSLPTb
k4EYChqLxIl0Vv4Xt09YlYQMjOPfT7z9A9vHt1ymA0LgbpvFDO6r15KdP/rBU+7ur98/5u2mxAzV
VC9+N+U0H079Pcf57y+i19vU4rMvn1KN29M8/vnj/f31zC/O9XRTT/+4DqjYKr/4w/aL4fEqT28T
EqH/8aW8f55U3MbNv1/FX9Kw36b+Tw8a33rZbfX8uA8uxd4HTm7HLN058ja6u++RZ7d+cPv8gumH
ZjPa97CP1XJ/vJbHfiyb+3HK+x8a60WV//n3bWXe1W1aZ0+XPM3BRwtu33tYZcGf//nyYT4sg/se
+OQWlpX/5/95cdGPAcr9j/2P9MbvOfa/6Jfa8+jnt+Wf//n8eT6m9vYdGo57++ffP+/M9m08dO9D
35fpbfK5+fLykT5EVfY9+EQ/g3y2uU3voe68GBgTfb6nf3i1euQfepWmE3zHq51mZf1iaXyMkf1X
3Mb3s/wA4rbn1JmWgts/HKp1yiB9+aAfUoL73sQVb+0f57dN/PI5PBjLex/8vvSC/MXYPwYj9j3y
dfaFkQnSF6sZCIuplGTfY/9Hcpu/fF8fC5X2PfAJj7D6Y8UeHry87oc4xb6HPw9umz///nT/W9vl
ISuw74EvM644eTH7HnOQ+x85vfvz/6YvN+xvpTD7Hn1aH9OXT5Kq9Ifqkn2P7dzvLurfcg8/P/Rr
lt+3arS/2oNPVWav/dlLW3f6xZeYy/r3/wcAAP//</cx:binary>
              </cx:geoCache>
            </cx:geography>
          </cx:layoutPr>
          <cx:valueColors>
            <cx:midColor>
              <a:schemeClr val="accent1">
                <a:lumMod val="60000"/>
                <a:lumOff val="40000"/>
              </a:schemeClr>
            </cx:midColor>
            <cx:maxColor>
              <a:schemeClr val="accent1">
                <a:lumMod val="50000"/>
              </a:schemeClr>
            </cx:maxColor>
          </cx:valueColors>
          <cx:valueColorPositions count="3"/>
        </cx:series>
      </cx:plotAreaRegion>
    </cx:plotArea>
    <cx:legend pos="r" align="min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pt-BR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</cx:chartSpace>
</file>

<file path=xl/charts/chartEx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_xlchart.v5.20</cx:f>
        <cx:nf>_xlchart.v5.19</cx:nf>
      </cx:strDim>
      <cx:numDim type="colorVal">
        <cx:f>_xlchart.v5.22</cx:f>
        <cx:nf>_xlchart.v5.21</cx:nf>
      </cx:numDim>
    </cx:data>
  </cx:chartData>
  <cx:chart>
    <cx:title pos="t" align="ctr" overlay="0">
      <cx:tx>
        <cx:txData>
          <cx:v>Taxa de Desocupação (PNAD-C 3º trimestre de 2022)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t-BR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Taxa de Desocupação (PNAD-C 3º trimestre de 2022)</a:t>
          </a:r>
        </a:p>
      </cx:txPr>
    </cx:title>
    <cx:plotArea>
      <cx:plotAreaRegion>
        <cx:series layoutId="regionMap" uniqueId="{28999F64-22BC-4E34-B3C7-E181168FB6CA}">
          <cx:tx>
            <cx:txData>
              <cx:f>_xlchart.v5.21</cx:f>
              <cx:v>% desocupação (PNAD-C) - 3º tri</cx:v>
            </cx:txData>
          </cx:tx>
          <cx:dataId val="0"/>
          <cx:layoutPr>
            <cx:geography cultureLanguage="pt-BR" cultureRegion="BR" attribution="Da plataforma Bing">
              <cx:geoCache provider="{E9337A44-BEBE-4D9F-B70C-5C5E7DAFC167}">
                <cx:binary>1H3bctw4tuWvOPw8VBEgAQIdXSeiwGSmJEuWLN/9wpBlFe8E77e/OTHP/TZ/UD82i5LlUlJZSvuE
JmKUFV2OciZzA3tj39ZeyP731fCvq/T6snoxZGle/+tq+P1l2DTFv377rb4Kr7PL+iCLripd6z+b
gyud/ab//DO6uv7tW3XZR3nwGzWJ/dtVeFk118PL//o3vi241if66rKJdP6mva7Gi+u6TZv6kfd2
vvXi8lsW5auobqroqiG/v7zQ+be//k8eXb58cZ03UTO+G4vr319ufezli9+WX/ZA8IsUa2vab3jW
EAcOJ0JKyczbF3n5ItV5cPc+tw6kiU8IyX+8fyv89WWGL/ipNd2s6PLbt+q6rrGrmz+3Ht3aAt45
e/niSrd5M+sugBp/f6mqyzpKX76Iau3evuPqeQPq4mbHv22r/b/+vfgL6GDxN/css1TYvrd2GKa6
jLInNAs9ENSmtpQOLDO/xMIq5gFnjk0JIf9glb0L+iebfH9waRGo+TlZ5I+r6voJvUQeSEcwYdrO
dy9xFvZwDgQhwuLUvv0AuxN+6yX7lrPbGLdPLSzxh/u8LHF+Wf3133faeIKARQ5sS1oIRvS7KRYB
yxYHtnS4EHSOavPrTvitKfauZ7ctvj+2MMb5H8/LGH9kl5POL+s7lTyBPawDQimFmr9HIpMuXMM8
QILklDjWrcHw/v0E8jNL2m2Sv59cWOWP0+dlldPL6jIP//rf+k4zT2AWesCIjQQiv3uJuXQT+wD2
4A7yzOwjyDR3wm/d5KfWtNsu9x5dGOb0mbnLRaRffLt+cXyZX0fVk1qHoqoSwjTJ7Dnza9tpbHiV
5I4l74KctW2dn1/YbhMtn1/Y6eL4eTkQIkHxlEkGIcvitnlrmdt/LwowRg5MW1Bp0u91M9xrEdX2
rGi3Ye52sjDIH+fPyyDv0P6gQ8mfMtEQ84AKEz7h3BXFC58RiGjMYmhVbmPewiQ/tabdVrn36MIw
755Zp3IeXbZ//efurD5BnmEHxGTEQaPyPdEs0r+NVsYk0hbse55ZlmN7F7TbJHcbWdjj/Oh5OYoL
3OEpI5dhHTjCssg/9vOWOLjxEMIWddj+lew2xN1zC0O43vMyxJwRNyjDkO6/6RevNdCcJ/USYTIk
cwLD3LwW/aPFDij8yDad7w3mInb94up2W2rnlyzMdvH6eZkNbdnlX//5evmEtnIOiIXcLsX3fmVZ
OVv2gUBpZkr23VaL2uxnlrTbQH8/ubDKuXpmVrmu8svsa3v1lDWzODAFI/zvTAMfuY9Uwi4SjaaF
D/3wsfsl2flPLeofLHPv2aVtnlmg+yO9DPSTIgDygHNqoi77jhCbi1oZwc2xYDkT9fLNC+/fN8xP
rGi3VX48uDDJHyfPy13eXldBVDxlvkGtDDyGoatfOolzgL+eg9vCCD+xht1G+PHgwghvn5lfqMvw
SQcrBC2+gwYRjrGIU6jA0Pdv9TH33WHvQnbb4ftjCyuoP56XK5xGQCdfbK4xhXjS3hEAPhFo6cl3
fH7hFsBbpMU4PvM96S9y+s8ua7dptp9eWOh087ws5NXFX/+poka/eIsW/ykTPDXRwHNUwHP7Mr8W
ecS+eZ9S2HE7gfzCknYb6MEXLGzkvX1eNnoLLPnF+WWbPql5rANmWZLLGbecX0sf4gecCsHFHW62
zDA/tajdBrq/oYVt3j4zaGwu8vMnbfkpw0gMo0lp/g2x3C+MbQngzGaEIMDdvrbd5ydWtNsqPx5c
mOT84pm5CwLZ5Qv3srmskH7ulPME4Bh1DlCDCaQd/HHz2i4FMKtkNhEUsOWtSy3Szhxhf25huw20
fH5hp7fu87LTNoDxtgUd5LZwegJTWTPmLxldJh0A/RRNp4U3b020gM1+aU27rbTjKxaGunhm+ef0
EuXBBpSpGvMzFApPaimUCQhmNqLdrUGWeYjZB5xwIG3W33nqfn39a4vbbbJd37Gw2enztdkTuhVh
MIYtMczk26GP8QNTWtT6gYguqoV7Gn5sOXvN83KbrPX7y9N3zyvobXT013/Xj+ngFxl/BHWaNC3H
ZN/xGkS0ZbnAgA9gPn2bsxaW2b+g3Ua5e27hJ5tnNkG75WMivq2vv6FNfcocBGdxJDh9po0GZ8sk
oJdh7MkAgN7GPJTe90Par6xpt3EefsPCTKv1/99u8w/kxPv1wdZHfpUnC0TNunkt+U3MOrgladzB
n4sC4Y64+s8r2W2Ru+e2Vv3/mgf7zxzZHyTiFcpk74Z9fI8m+/i7NxsEKXrx6FbxtrXNu9N99O33
lxb0+YPSPH/D1sm/09Ktdu8+f31ZN+A2UzQ+c7cqMaFmxOIOvqq/vnnLAeADrIfaDBApd9DVvnyR
Y+gX/v4SozggEIDnBJEYJZi29fJFrdv5LcPCeBWNFL5JOha3qCA/GN/nOh0Dnf/QxPf/fpG32bmO
8qb+/SVSYHH7qXmhjJPZpylICw4DNAVYFu9fXV6AVI4Pk/9VNaKJnHIKVSvC8qMYSLWayoEdt7K0
PTHVMSDWH6rZIY9tycNkBHQVB/9Qh5gc00io4768llKdx/kYqn6IQ6okrblWo8OkG3RJsnpc2Lz4
vzfHbW4i5zsWNihs4aAY2xaWG1ZO+kx2airy6LT1A+eDHJrwlCfNeF7ZRrxJk9o+F3Yl3cclL7Z5
I9kBwmqb3ALxQCy2WaVGQ4NpSlVUd/xb3wbBkSRplKgskO0eWQSRd7lNZy5j5pMyS8M5uq/Tohor
UQXhoMZS5tht20fEWkVpF4rTQg9h9Jp30/tApqGyef1BJk2cKsfvenuVpEYuwGd4zMRIFNvLIRSF
L9pNjoNFiIU58/ZyeOLI1ugUMTg5ittBnMhIO6iJflGKBeKgIIKYDjY+W+DewWVJaySBDntlG4W/
GhunPu1wqi8el0JmQ20doRmthZcB3ED/jNn4tph6tGrSZmmvyrFvTwQPnEYJ7dercuLsgvo6V2Uq
Os+qzXItBk08R7T56ygvhDuJSO/R7YNzReA3DN4jbImFWbPu7+066P1+mCK/U12QlSpts87tOpt7
pRh67/Gtb0cGOA9EYZDJEJkQJhwLIei+qIRngpXcDFXkGP6qrrRUFimLwwavTd7GxavH5e3Y2kyq
EgTODpaCnE/5/a2xmiVZEvSKduP0Rfq+cxRLo16ZfrdPi2Re+5ZVGZ1rT8ktQIkzT3tbljDapsob
HNF+YvWaymr0+inkm9A2g3Umw8zjXeCfl3qoVSxavjJaXFZRed/6h62uclfyOke18tiBJuZiUdA1
YGXBMZlhDkXs2l5UJFpzkiUUblj0jR7Gz5VuyKpwwhNtTF5cN47KJt/rSHTYhBT848ekL0MlhEuH
CRuzbZMz21lau6RNmCFWqIlbZO37ybshzK6MLDyq/bxaNQlC5JQKAKGPSX0Qum7ECgk2vY2DjfsN
23suK6nTqrNTRWQsj8K2MQt3aETqsaJgikxlcdrnlHsFN4Mjm5qG21AzOhLm0B0+vpRF1MKZmykX
ls1syxIYJi+0X05GnwxUJqrLs+KsNK3+TZuM0lKPi1la+UaOBDaA/6H3JEsrT0ESp+Moatccu2LV
2KI7rpiZbkRht+tW9+Hl2NVM1VPXIFpDEcNkvnl8DXPMunf6sQTJcH3hNmWAFr9QehIQORZl07l5
GRuN6mJLOKrjuvpcg7n/jfEm50e9IbNxz+ZnHT4QjPaBO6bNEbcXLl5IU7dx2kIwZ8LtdG+sssQI
vbGh6auRVNUqzDLzjRFY9UVbR8aefS8izLxvzjlBYYUzjPpqjnj3IkwRV0KOqd+6dhNFbmzR6jBz
Ouc153a1Z6c7RDkEpEObYRZhibl+uy+qHMwatXqXqUbH1bFZ8CxTLK/0pHrbL9zH7bmI1PO+IAzl
hoPhByq5RY5yCp3TaKgz1YuafA7ilBxyRL23VHfhV9/s0j2b2yUPcROV41yDwuu2NxcHZEqQL3qX
9bI7i0ySelkblG5kOaFr2lW9J+ntOK8OKmRExZk2QNnCNc3U1kz7JFMiqeVpVUXHcdznV1HnJKdl
NtpfEsmqYM8ml6HpRqsIwzZnjCIwLKWWkY04IQpotcq4qtoyVSi+guPGClZ1Hq8zw4iUdly/yIe1
sIfxkJgB3xOVdp0jVPmOY9k2GKx8oeogGbIp1U2moqIcDntNplXLp0olgkd7MsCDAAiHYAA0EQ+Q
9h9kgFYnTQeb48j2I1vnle8fSe13nx4/qzdOthUDIIYLivNBHAFhcyK654Qk7UWiRzNTUlZGoYhv
Vt4YFjJE9WqYpwGbHOQ6yc7DweyZ4mXUxF4ifeqFxhh/m1lAxrHjNPYH3NUsX1Ujtc7QwkT7quoH
mr9ZJ26cMkIZ1L90qqgru4CzTE26Ja5uh2TdlkPi+kOb7jHyg/MNUZJaFP2hzeeSZFslTU/iihh5
rpKpetsMBldhYmZuWeW+V/bVFStb/+0eMyyKDcR/lHfOTPa056Z0Wd2RUGfF2GY5+j5Zfe7Mzl5R
oyOrzhwqz69yooac1EehgRMux+F9nEQ9bmw8lvwfZAMsgcKvcPsHF0kFp9vbDn0m0sFwBjdKmTAi
j9DB8F3Ocqm/pbywcBgKw89XI9PdcDiOgxGusrDQ5R5P33Hw4eeWTejcAyNob68jyXGjMoiGwS2b
wEhUFPX0LbGNavPL2xU2gDWE6JmrThdi4oQlMknKXKFHbjwWpbZbc7/aWG3Wu3ndml49ZPGhWXHh
psxILx4XP/vVwu+2xC8yUiobXvq0zhUqz1aFfRcoO+6OLcc/CR2TrrTOPjYJguz/RKwNTiRu5wHP
XTQspYhSI+0LnDOfyFZJNvBoVdpNp1Va1sOXIWwZR+Lyi4+9Y5F8j/gdroVd/y1+kfJLPWZEc3tw
q0qn67AxTvX0OtLwrr7q7Q0a4XGPM+/SM2NgKQhMHAicbPs0wfF0mzmJVg2vHNcpab62TG14lkiv
U2H6F4EuDU+HCOKPa3rXVh3wHpD/bYKEQbcFZ2UhDVvmWjHR51xlTTt8nWRNYjfWRvE184vwbdMn
pb9H7sNAieGkOQ//HTDK2LKEb4Ic1Vxh41zHvbUqchJ6TIfFJu9pvqcQeBgxIAqRwpIzkoYKcnuL
SWHINqsRtIquyVdFiPwRmQmPVBNN1esKJesxfkiAe+FkW5soM/fVrw9tC+YPegTLptyx8ce2/Ixb
SUB5iK2WjK8nHWeN0oKlaBmbInW1GcRe0EbZGmDAu1+1LkSLuWaWyJ10WXP5Ih6HJkOOsM2SfGrC
wvnQk6xovGasnEINqTAqt8p8pMzHBe/aM+4JIlnMrCibzsfuXr7ugphG9RjnKhJ2+CEtguFwip30
sDOaya2NPn5X8CE+yvpRXzwu+eGBBuoioWrTQuUHdsK25FoSpotpjlhO5rgiHOx1nPsAt5TV5kK/
b9pgKFxc09bOnlJox54tAo4XQHXJUPMsEnJflFXECwSt2K9br6tEtOk7RyrW18mrvAzYujQjdjGw
rnj/+J6XeBPCAwoB9J8OYDzwM2ce8311x0PW1G3RohYwOtPNqFWdMjtsz9O4nFZ1ZnxCCgs8WY9E
5ZNprFpS89UoYrrOS9F/3rOa2aG2k8b2ahaKCNOmsRL8YonqR9NyE934X/IuDC/iXsU86bzaj/2P
dZwGqsqkpKowC3tFhmBPg7NTKwyXu9G7SZSNy46VhP2QTIKO7jARsWFhGLt9OERHeZmhNqtaspEG
D18FjWGszCkxz2JAVe+6jtunXcy497hadkQ8iwFVxukAAokmaNtG0klLqmmlVdAXEzHc3mqS7lMe
2uB2rFphVtkeOzysUChaVgd5jFILgWchsAyx+SofENplynKvCM12OPLtuud7BJFdPocwDq48KiGC
RmB7aygYUUqH0eSGjlNbyhl55CseGDFVlo1uxCUZqWoXcBianz6seOr2cTLGbkiTcVLMp2OEFjCz
kleppiLYhEabfDLDthhPDKc0Ytcv+T6Qdpd6UFogVCAkIAEtAkU6FY6Z11qrKmrN5lzHVlq7HRlN
c/O44XfEBYCuBOHIRqeEq+3b2gkmq+mYkxdKYuBjrcYiHbJNkPmNfVY2kSg8Kuikz5lTjjJQlh+w
fdF4x9HDlIZjCgj8ApfsltHYt9ImSucVVIW4IsXQKm43+n3RjL84qZkjkW1iBk9xZ4JigrJItrzw
Jw5oaHJ7IOMbA8jM5yg3UKoGeiz2JBmya1/4IRnLFMBn8FsOizqNV5FOihSZNW4nWq7agCOQhF07
9qs4ZROQwaE+bgKzHt2+CPyPQ5FOp13Y6mmV5LK9AJgzxKq0x/G4bbPsje8D4NoThXauEQUI2mS0
g9YSIUzjfhg6syyAzZmxonWbf6xlIk5Cabd7sPD5IC3iLmYnGA4CPLrBCbcPWtN1ThVqzBYwXbG8
LE6SdYJ+9DAZE7QJZZ9tDCMsVGfx3DOzdsKNusc6sx0OtSV+0SskFgt5J6Jc1WMXsfWYRGmwJhbQ
wT123+FQDGcLPTaqGmAPS0FT31R9keQINE7+J23sws1lEn6IsXc3JSx3I2JWhyyP2erxLe6UjDso
toNqEiPYRUjtCl77CHS58ht/5CoxU/NwGvt0HQ2UbMzIpIo0NFkZDovBHnlMuzvOETh+yPIWzrqJ
ece2casu4SSuUcrlMmyPkqpvPV/2/puszYI9hcyDczRDkCiVMSuixH4Ar2vbMfKsShvlx1ayGvOs
PYrsScaoZAR3c5tOh7051me+NfmnRW5061/aKsesCiMFh2KChgISfJ7trWYkn6reDD6HZR53a2hW
XICpxbLjuuAdblA9ptYFKgl4kAFTB5WVQaWY1C3O0pTxbHCQhVRh8Kw8LyUbyaZHyLZPRyOIgysS
ZRHfExMW+fJWqEA3ApwXzReZPeledQxAljmBn45KRGHqzfzNT3oK241gIWa/zK8PB9rxPWloWQ7d
SIXToM1j88BXLtTKKjuUMslH5RjJKqfhNWuTY7+u3pcROY7i9jQq448dEENlOp2XkDAH5F2Ve5ax
OMc3q0AdBJ1bDkY4N0O2e3v3k8mn2i+xinYUrkFL5tljYXjgF017ztEiIEEUcDh46kwasAXGJttq
LuYur53iUQ0Yi5zJosleTUPb//KGOHWAgc4NphDgDWxLkcxu4soeeoWy0la2Hqp3ReQIlQtr2FNo
7dgQRAlMci2wIcDm2BYVT9E0oGAYVe5khHq2LKbCs4NglHsiwAMjcUwTcUoYGl9cGV5qDj9T1QwD
8yOXFoFdew7vc9914rKLlJ+PUXf0uBM+PJp8DuPz2AO3++defXtjU5qnhW4ZxisojMGMQb0HxCFv
+ve65GrKp4tpjEPlxOObkLN1Epql4nz4c88yZg+4l0ABK2NoA1Y7BRiCcdOyngDsIlsy1ijRWZcm
ntOlZqSKjMWXReiANNBnsZm6LEeIV8gR6SVQ9vBdndZ8X9Uwb3h7JWImQQBDRLTnKNm2FdKMZRxF
3c0kKNCJsio0rKopqFmsYoSsiwzuFe6JSg+sgDt/uL8EEAhIOyLhfFnpfliiQT0kWWhlCiwBwpRd
23ptGB1ONqmpsktn8mqnMlSWGXV+OBqTmX8aYiCrzNbNuuvqbJ8aZt/ZUgN4PyAVzskepBxniXEz
GhlJ1UpMU+yJRK5t+NHnMBsTAkZMVwgla81Dd0IArffUGLuUAdHwNgd0K7C2F9GymSwnCUaeKSrj
6ayt7PLDmObOustya9VknfkqssNxbVYs/jg5oz6dzNOBYtqD0cSeCPPgMMxaQGkFVgXGzKg7tu3S
RGZUlgxgCubDxscMJe+7CAhEDSCyar7YHaZg68c9Yen/888DAbQBwD9HAVQc2xLLrA4xAQaUEWga
rK2oL7yyscMVT9N4j6hdJgYrngqGigPDqoWe82Ke+BhA5yhq+Q+RM/grDJIrRbI2fmdFvM1UNpbi
/f9gg0j5mNEQkCecWeX3slBUypKTLgAmJzvL7TNiHfXoz72q6fw9G1wG7RtdIhfNtRuyvb3QZUut
pAKWmytM5MIzpBD7ooorumdDi8oUzIP5B53QKSI222g0F1mosBGl8qQcXFEN/HrSabJqJsc6cbI8
sTCNstojYzCJ2/lluidu7DosMyHGYUiywDfncvKeLn2r77ll2JlKi4i6LcLTdYyx5GFY+NWeam2X
LufAhNwHepG9nAsUyCBdm6HyN6WDX7DtYv66kJazZ0PLvvJGmfi5JpSDaKPwA0CLMp+OAAZI4CPs
IPy9N820OORAazYOycQmKfrejbiPRFUNzVHOejtRAx8DECNS7vq9zUFS6HxQukALsvpGer9+dsHk
ApyAnyUAwrPIDU4FuYSgCTFMM2ErVFD2pPwxqpqVQPKa9mhjl3kdcFHJ3FYiDi/Ob2pqro0RrgLC
YGiqSAfhUdoMEmlhHNPV43t7eIwJiEwQw4BboWFe+GWL67v9YEKY4fiooWQMco2bTZR+If44fKGh
zP+MBCnflJQhIT8u/OHpgnAb4zyGzg7+tBDOQw21MgNmd1r+CmBdcFE0nXH4uJSHAQ9SJEo4JHgw
8pZUHt3nKSlHgBZNkQwntNGjN2CW+yax9OhahjTdRgzmnjNz01JsZ1JkEABd8BuJ6pstDk2v47iM
qMiUEfaNmiyDHFK/+SpYBBKvT4RH0uFLFdFXvt1vitpGnZHE1WFqDZEbMokyyJD/A1szmNpyUKNj
7rVYUhV1IGjezAgmTU8qnZwHPvXPgWb2Kiti/4tMC3YmilLvscAuOzM4OYIyBjOAqbYDFs07BkgI
rXTamvHbcEpSz8j7/uvjdt4pxQFpidko18GQ25ZSibznMQMzAm7ahS4qOM48Jwafdk/1vOtAoViV
hOJnAB46qDDjXHQFDtRgtRjDp2kIxnAbFGOpYhvvKcJ1JlVXj8W+yuRmjrN9rJB1MMLDrwoBX0cn
vr3JXBY6inO4DO2iw4mXtgv07ySx6LvQCjvlpF3sdjI2VWiGh3Wnv/mi/USz4jTNweBOBfla1BV+
upx+KOSUA7uLDYzSx8aVrck8S/uOopkcXeSCWnUTIavR4NQdx+4sC4092eVh8MFmwC6ZafccM8mF
/+d0svPWwmaSdKS2ghMFr/0yjN5aYho80XC0IkRpPxg3v3pUtgUvjkpuTdoQFgo8q/CzyxCpj69Y
msT1Ho+bN7C0FppinBEQFh5OQmtj0qQvQuoSPx7WxaijVc2azBVDMqw6p033KHSnvFmZqF/n4esi
dcSsTPO+oMQNmzDp3dDoo7POoONJRiArC+h49bgiH+YqHEJAZAB1gCzYNzTKe6VICn83ygbDP79i
1VGQsOYE5ZK9iWo+vvklUbhjAT7k/KuNDOAC0vDi5DshM31tWYNC7oyjr2S02+I67YlI31K0KPz6
cXEgqN9AxffMtxTpLOKWrKqmCDGL94rGOYtqh5YtmvLYhovrocVYZg3CW4f2VQyBY/auUesOvVPV
GiOauK4KQH93+5RqsXHa2OpUUvkOdJU7pe6UTHqRfRrboE7AV+ImykxgCzqMslU3AUJuMKWvjapx
e12ZwzkFo429N1NG0sTNx6HjSNdNASaWK/yg1nIF7sIUh247WboIXVa3mAK5yAO6sNyuyvNydmY7
t8JN21c+Pc+5XXcKdM9erwve136pxkkknbKD3hzWoR0MnhEV8VEMjsSrsaAhZjfciI/zcrKOS9bw
k9wMpGvTlKl2iLKLMe+6FkQhm9Ru0k6mN2RyuqB5Ebl+VUYnGLXkq7Tv5euqkuV6yqnpFgSwlChz
tJWYJB9XaWldiN6sT9KobT1M3PINfhIJ9IhC+0dlZ2brkA+d609+5vKUVsd2QcfDIXOMoxq9theB
FnViNMGwbohVKRpL9oqhiMX9FaPn1wZlyVoDFTtDdM2Og9bi0FitPTKE5HNtmfEpunbxeRj65HRy
hmEN3NZ4PwEA6l0NQn2/Amm0uDA6I3o3lA75EudNujKBe3kGLnEAkKrbQKVVa64mYfanGe4ieKJm
2du+49FXI9UobodoeBdiNrSOJonJpNOnbszSWEVdY76P/KlacWKkk9tNcQ4STKb1pWOVwfEYoBSu
X83kZEcVfdc0ahyT7tLq0yZUkvjTRuaNpQDXh25XHldjqxLdii/W2OJmgGOWwSrFzYVVVRl6M1mi
Og1qaR51xE7OsqwoP7BBDMovqugEYxqiiqhpXrfgjlYqbEj2p1GY8QceBkECGXXzKk6NYlxxA7xS
bohhZRq8USlwMmUlaXaSpo52WQzMkZGBfsH1i+KU+221lonvvB1TcG+KkJBNMNgfs8GPFKDq8Fgm
Vd55ThYC+9EGOwynyf48kaD1hJNTJXxZoQp3wlU7DNmpUU3EBdMVh8yqunBtsEB4tBfN6MbA6ja6
YW+aJpeeGTd8pfOwOezBnTyWMl73IfOmog5qVYupD7zByQfmtgkZPuZ5w6+yIcbodDJ9L8qFs/JL
0oPxSCMCyLYs19lAG9SVJOyKDXhS5MIfO9zvGZJzYscYNbd/ZiR5D5DZ66boakrlYanrw7hNX+Vx
8b5IS/xfghjfUB0z10CXcSinDFB0mAN5GYdMDbScrxmU7wzWvNcOKNHRMPUeYmt1zEuLntpNoYy6
jVRF0gAeLz8YYQ4jiORI2/1pbFhvzbDoPatwSm+QZHDH0rTPYz87S9NocIs688DnmvvxGkxCSDMn
tjLs6pNuo/c8op86zNZVCTq8azRGsKJ+fZSk3QnauErpZPqCWPfebrNQBSQYcUOMY7ocJtZRiQK7
MXFLgtL8jeTx9ZTlZ5GIgnWkfY2yOwsUkKxR2WEWHmo5BW5fmjiSoF7lLN9Qg1trsBlrd8yjr+Dt
Fm6IyaMKQCpYYUCC61OlXMVjBpKWb9gffWKvMPdLjqcpblTSsv6k6LpznOjT2qIQWNHA9TEXXllD
M8FdyXEzUdBG2+zCYtlFE5KNgL5VCaAOQQOkf4Nl9trveeB1fKIq6mOAk9lY1SvZcsxWrZRixzI0
VCnIAK5vnqjUNEzMEsi3JEyEqkuRq5Hk6zZIwnVQ2NG5z0W4ikWNqiv3Gar8NC42mPODHJRZfrUi
Vl69JqM1nGdxCS4L8JjpfOgCeVYaSRcrIZJ45Yjr0QhfyUyeDcQ/Q8v6CWEEZxsglQLT/aIPxKFw
wF1Ly/4U8//zGuMnt8TtoE0zFNxFob7BxQbVxvbh6NseNZOzQFrHBfNXvl97sq1VGwJdD3qO6Sbo
IopHGhTQvL8Ky6l1pzrZgOf7Lg7izy0fjic7BAmYJSfOKDYxWIwgWE0n1TS8t6r6tKDFG9ym0KvI
xNeloECVgyFcnqWv0tF6VdbpqgO9MMLlRm8wgrMujjZJ4F8PpR8qyxYxKDU6UECzPdmN51nVOCtg
P5GrjWTdZ+ioOppVbsfNSYUd9XJtnJYT+5T12Zd0gjPVqap0+UYX2m2KvHWNxMJRAi0sbcZPstKH
eWyrNDVXxAFJpgiH97hjA2sGZawyPl0HBdcrO5ZeV5jXnem7nWi0i+G36+NORtCOJ6zL6GkZ8rck
Sj9pPvUrzXH/a5DRRZ0llerLaB3GwWFeJYeI9son4SEr6mNjtHDbUOIsCxPHEdPBSyePTkbDQluK
wkBNZnhlhpNHnQ7bBVdwMq2NHozWS9rktSzs07at41axsSbjxmRRLFe8NfxY8cYqzsxa6qu0jYJv
AZfZK9pVdGWE9GNVTRgwTFWlcnzCxdk7aWrhdZ1xPBX/l6LrWI5Uh6JfRBVJgLaEzm6329kb1Yyf
R4AEQhIiff073o3tHgcQN5zUApKxZpm+ZLyaSsy1BW+27hqCp8uIvcEBaXl2HyEJO7htMCX3Zrsz
LmlL6hkHrZ3tChrws0Y9w0f8GuBFIlD7aGSPnYi6E+aXIlH1vqWiGtoQx1jhiIWQ2cbrQYkO1Cfo
V3QfeZ3HcEeH6cHMTZH25r7GE6Q1wVX63S3tE41RjMsSC6Yp6Mh44Wxk8YJoguhq0qXf1nsPFgRA
17SkNrw1XVDBMNRca05bvLo5WUgDnT4HVB+sak6sV5VoOB6eVhWhmmzRTu2Ur408bZRfYpHFuUjT
Jg9l8+53kNnoCQpHL95hs80naT6sS3ZzSnc0kZhvJPnmvS0a9Ml0i977xqLObzg5/mfgrzs516+R
Zy2wl7ZqiQELsu0c64tsXr/GVuica+9pTZJdZ5MXqkJ0Aq7ytAkPPOR7q1i1xqKM3byLvfjaC4aj
zPR/Aav/chK+EX9J0R9MU9ZDkEN0ClpnyW7Mpe9BtF3Hlkw5aeJdNNpnMQd3QNGQLTRAIvhrqtbP
LoQvNS5Sz94ySS8bFvyCBMOxzYaLTlqRr4R+WTE9zXFduTEu+ZKVYovypQ0PWThWcmjPGL1W4Fmw
KjU+f158+ek3DckhdX6fVojalWSffO1vW7AdPU4KFs5PHY1uNV9IHs1LUc/hV9tmVyLVF7WZBKLS
Tznvmxsx7Af+Tgxea/iVBS0E4jUtG+Pd+szkkW9+fWhwuergD76477Gl98sn4XOpWRyXGekuJNpe
t9ocvV9/w6iWq+ILGHjx6Ln/+Dzh+AYPQ4ohD9L2NsR1XlElHPMq0eJHwKw0YNoNTlNtKh5C+6ni
W6/VjnbkQGP2D1zmvgbDXkIap4HriJ/Ob/5qiqcaDtxX6ffvnK1rnnThI4DkHxLarWg7cxAqK6ly
ZWZwOUmnvVzYFnc9SAqzgfrovcDLZdDsl9nJXM91aT3MV3Hc5guJT2EbtjsR+w+mXc9hG2cH49Hr
KjrIvfpz27nfy/zsbdM+mshpCW0J2qkiybafdUaxC0xnCNp+fEsYymq9ixv1TJR/k9x0Byqb/wYP
U7vmsaq8jj7PqT6pqL2TqP0XbfOT2OJCDvVOe8OZYUJAJBnsuX/hG8SYlTzDVvbFg+G0YMBn/XDA
g3M0dVOutjk47gEOc6Vo+yqwts2dSu+dz8sIzUuuyx4UDMvjLgFdRo7jnFSRdlWc6q+OJSJPE3Ff
SVQtMjjXU1wRRq+zNIcQnqABSm/4CEAdxaKIN5Twvh1NDlB9N7mmBPL6nq2/PwmmmNzvcVhYUnTK
VHqbj8S1uViS/0bNqgAAzDi43M2vFH1rlP6Tv0X3ZaFhGfYi3a9qeKfwzKNZmPcxwcNgt1PXdhI3
RxXQ4T2DDRLFbMYnWMMeHAzDOYyFS06mBKr/aC7h/EXZwCWAD06ql9rGdx2luc8g+eHmQ0QZHAKy
rFcKlJFjUjJ70pOXPlJlhNegWQ8uK53gJafmqproGPdNxTN7jZa0XNemXJgD3/qDB6CaItAWyZLX
ob60Xoa7HeV+0+6zZthBwvWkJnHzFL5ePyxkO9WdeCadrFS/5Z4HvIkODyo1+WBeEo42G20vS/zh
zX9U8DzIeQ9x+9s4ZjuF6cs1WKDpGxm+fPvXtgIXjxTgvHAe49fGHTv8kTJxebN8MnFpFvkWbdlp
bIYy1Vm+Sp0H6qrmq6deaJ3hxKzlPM45n/qyH75R6/ZRtB392UdXfPUmfmCeeET0msw7L7hg0Mm3
mZWT8cvJ/sStX6SiyXs1lFF083rMCr68xiop2uRS+38caCrMiwV0ks9uXq42YJXQrjQWGkoQ0/U0
5Zn+kJJVEQ9PugMYSH84uOQ5sRUf7o1JL3M4PHrjG2M3uem8s+zaSFtl/ZuqIZfoxirlALviZreQ
tZSxKaUXYidoQQhKEFmfkRUP0JDnmRvBDj/F6MnCxxDZdUfLj+voMBx4Z4Qo7Lj73tA/xYbFRG54
4qaz76PRUbZbmNiv+FzWZ8VC+a4GfZJhc2tFXwFjOLXRUzzuPBDSEZ/KKLgr7xi0r675lPDJZ1RV
ra6hM7sFGmU/2QUYpz3+X7cOJdmmnRcf1XAN5EMsTqDdwIzFpYx6eMi0KmnkFUv2NcV1bn2Wr8Lm
swx2A3/l8aMXZvd+fB+7PYvDUpjdOnwa7JC2zgA5xNlx9dEHXLzovLbfSfLUYa+1xNu7JcKUra5G
+jvC6ypp9Kmdrj5cUDrC3tOlZxOnF69veb4sS+nU+JKutFiTd8bb3FgIyT4nN16ZtG82+xtFMyCO
pmpaFuVr7U49yn60dpXoXqlejyxpnkgfP6/c37G2fw9CjDtUV9DiVjNGBo8JDOCucKN3in8jM1aV
98QVdY+uIcXh17kssodZHzdvrFS37rZ5PRKIg/I1nKolfJkssgn4Szb/rFFfdfHzQD42Py4jcVPJ
jbvTlm0lFR5E3cmD1+yTuDlbGGXMgBKqZtyP/jf5AMERgJ5IvYuy4aT0vIfYFttJdkqJOYe4Cazu
eNnEzySbXt2E37qbId/kFZd/++4xdStQpeYS4TALHT1586GG+i3Xw08SAouJ2h3B/N1IU1KzNdgT
zkkdvNjBnWbd7fRkL0qmRQcXAKEVeMz/MPEHEMEuNxhg/kwJaQsAGrcmGP6A8LobvWDBB2g/DEMe
ep6Em629Nxn5g1pwmKXXAUIdn2JQbmaNMOo3HOuVwkAqmn/1qlDAQyAeCNN4UQFe7DM9lWuUPIQs
OWSZvODfmJmk91D3XiH8BwBOBwtipsdqoDt1MxDpx9jyXJLmtLnqpZqDtBIL1NXoZYUh5BC45cpW
vlMkeG1Ngw6T7uPGR7eZqrFvCyXbU9MMF4N1GQjKVPbJVJLhU/Q3xpsX109/FzYXNqsP1F/yZLAV
2ivW5X/RsqHmfExsxeTWVoNOwhJqgLNjmHBxIOcYA7M5xkP3IGl4GVdyF9m86yXHspLQ3NeLKzoJ
g03yaYPkXG8NpmrYmmSCRuD+hQmU396Pl2x3j8pKosMH61KxGWvFHFV8ivZYz3IZt5dBoZd62Lr0
SyD+a1EszEh3Af7HCkN078h9NMvJ88K8zr51GODqNA90viVTmmONG7oFsFSATJEnEOG2iB3uepi5
krVDZVS9cyAZ2x59AlzkfhmX54mnpz7MXpbUnDB9P5PoTQR+oQU/pRMtF7+uYvq8YWsO+6BK+kOE
O7oNgIdQ1Dw1P6hJvwFl2sk+OobBK6ivugxGfYsjd3ZdCKiUlh2L//AkfEk00KMAQ6gwB68FVRRx
cU4b+oDZ4hCFwwfxDViduoSp+DHkL0b4BaX1sZsiSLlpHpMKKGE+07kYUoYaCk1oyrEd9VUi9A5C
57zvv8OB7L0Ml7yB4SJpijF9Nr6qbADyMTz2Sv0X9FXEDsJXpWN/20amuIzjgc7BEWrySm5hiT0u
B/h7QJBI3iNDZExYmXqu7MgFzioJjmfGrNgfFI5+0r7HzuHojLlDvYm3L49FJZu7Sz+MF5HUCGkC
SJEAPSBHg3umG4XuMQJaeqPNvml5wfmhxichKMg3TvIN2Rk2/A86t9xHrYqw8WPnPrGw/0ACBCCC
9QOW8z3PXiHmhILS//bq8aTDepc6PDDszdeoodt21h7iOJbl6HrxofB8A0XL5zZyh2DJUNBDrLxN
n3zAnXZttXcRGvDZQsf/mK2PC6SSlaFrUFoX3vVq/9W6RYaML66glGXeYjOOk/i/1o/foni4QzT3
zBn+0jWdHwc4nhCXco+i7poN9K83BHdhJ3SN5dXVu24adzS9ct89u+QeJ2PJ+8cw/ZDoIcZ+kgBa
3KArWSCPnKOtRRSLuChpfKbb1UIvN9beg7+sJbHxfqrpjnfysJp/jtFSJx4M501BEAICTDJxMwrP
t5q2qptVleLDmEDahmaQeXkd/61ZuOPk003zIcmQctCWG7pZg9Lppf9GXEuBzQGirwRNN6l1mQld
+D3bdzw6CYOSpQ8gA/ZJ4E408fZKmztvH8lU/2Ex7rPXQn+KUzO0h1EueWhcd0iSdb1CfgbICEgU
ahRdbjjEx2HbSkK9nZgP8+iVy/bZiN8L7XbT9k5bldek22O7PyaaHhL+kVJ2WqU7t3ULS4DOobop
1izdt+IvglnAlYRFW6eHDmu3twygwcny3NXbyxaI0wSpV9Se6rC/xQhcIPWLx4JzktwaJKiY6Wdj
j3RBH8O4BGFAwdcd1+OhbVFUfFkmRpbb7A5ZCyg2egoxO4sQmrn+wS7PKfcwaP9hJslTBC1101ut
eWGm5waLusKFbZpT1AKjEE84znmzZblcfcS2oFbp9y4cC5NdyBiVzmFdScu4Pkjv8CuL6xXW/vVH
Ri8xIB7WLGeAFvkY4huYn94f8mT716tlDzT30m/dn5EgfqFLyzaGB2zkleyiYhAR/IjUHBefHKbo
1stbl77MUu37CTimyTX4A0uvPXklCniGApLP9qlHv+Z0KJ0Mqg1I+GBI3mossQCXOnLOprew09d1
Aq6VybLrGPBeCDZSdfDDee/ZtbKYmBuIDZpmPHkTGJS2dYBn592oszubLUIa0EZUpvZM1rs+EUe8
ze2zHMkhbPuDSLw7S9S+C6FNqO38YLr+PncIzGhnqFRCoAbGt6h1QQz9AqDCLag8HwRUP8RnaD8P
7dALNG+XFFA8Ng+1mUU59fxbaI1kEf7ejvqObINzsiZV6NFqCPlhXfhp8YM/05DeNkAxh67OXojE
Mkl92QCkqtHBxdrkkpB/cjKA61Q2fk/+PB2HDDNyO9VjIVp+gk5jv3RYzqnnBqiZjNlnnn0MIszU
IVDpuRn4ThgA0sboO1SrYz7SZjv4psb652KJoYwc4qU+bEi/yBmc/xAqsgO0Zi/TOIT5NNPXIZ4B
rvSbLqiWu6XTe2vMRxckj/GIccMmj4phT9tq3BEV4YH0EvG3zxqwBT1+QACySckGgTLc+sCwk2AH
Og59r0H1nS9ZJPfhFpICYAE2eXZkvydSgBfDeNlfw3WZi64F5WXm9Y8U4edAUyB31DaPgdh0OQXh
RafrTrvouCk+7n4TB8qp7SAwHcPhGNC62blo+hoS2PlnRcbzbNR/WNqywg64twp0U0GZhZVQX1m6
3H2Tkqfa70/w9T5T0mLuJTOyU4iH/RAqBUwRBsEAjWwhZMzmfGMjBTIWEbAlUZfAJ9izWtlcIVvh
OfXX/tXQQVA4Lmb3FjNgia8CVxqHPAzNEYdBwGQzjPSXqmjPGCVm+mLIko4Ifhp9ED0GiDXh/nGm
fPhLCYPiv8vq4eDVLXnr0i72LptzQ3cDzrs1f5slMtm38pRpd/GYCEAKeCYuC7HRg85wrFaj6IOf
zFCa+iAn8F7w/oeFC74MxwyLKdaKCvxKfQLDqT5DF7NDM5mp4rAU3BPXMJVbJhdYj1T3IJpIl9gR
tlx2s33y6iA5cm8j54i18yHqWrsDuqEu/gZFWdh2TaVbFwPzjHS7g3muK7PZ3R222mPDsSzSXka3
wCjV5j7gtsoLQl1syZAWq5w8LAFi/pmpbothNhiVU1q0SKo4J8B4LptBHZAMpISTa1NJI8m868Js
PAJW6iHK7KYziGbIw7tMvqQLuEw8U2sOgTSw4tXVT22w+Gnl4Q3ktjJLl/oy1xFFwYcBEqMdvtuq
2mTI3dSLY0QXECUT95/iYbJVLEL97LG5f8T5DUt/ihxGBgKurw44cJEY5I4Kunk/L5B5p30/YRFP
7UGwxFRqo+xCWZIWcVJjj8tY1xYr4+H7+ntEZ4lVOhYJK/qgbW9U/ta5BfYLEULs3kfedBp0quFN
li0WfR6s63kIbH3txOb83NTUJhjnUG5iHXRHH4Bg1Q11vWehz/4yiBJBkRliX3m/jifa1EH5q/sB
oEyQ9uIvACBWPwRr5GeHrR67i3F9sI+nieTZSuFTInQEh5XQU+8B0UVYHRpKZlOWeyAozsqLowce
Iuxs5TQAJ9kvlWubtFq5686z+F1JADbvhq0XVTRhAu7h2HojpPsiYk7zBKTO3hLn/UKHwQshkylC
ZgBmikm8hSPy1Mq6R7wT2CwwOJtRHZRYk7zHyAL416RTXwTS8sLCHbDzh7krQg3IcmzH6bIqh0Y/
8uBZdj08btHUDWaPbMUZbdaFWgbvaw8SENLIDNr9180Gj6PoyQmXW9QP1OMiGX7dYkKALKuHqO7L
sF4mehmML+BTjQIF9wMgQ1nLcyQjf/xDfQ8Ku9caogMOigOuBYMhw+sm+a77zo//QD2/LXYXx9s4
6iMn6ybBGqW9ft+8janb0HomfdmoSfAfoaQcJcYd3IjpPU27iPyLw5EsYFqEF4DCy7YxW0+Ij8nE
kxgRGnpq6RxTTCOM9Ls1RX+8OOPJX2qoQUZIkI8bbbysHARUC6DTCEnlZzDAmfjDY9j+/iqPp8t/
G4y5WBMiRVdwTgkElxiDWTTZhlfDIGK828CwOfMw2c0wXQZkwbSWr9nobbdGxR09BYmeFbKpqFqG
d18MCWc55HYhAcgTU7xnVJ6ZuVVDrvuYAtsDBMe6TwHvMYAPFJ7a/XgpeDNs6rVv/f9w2FKgxNCV
4FfKh7QZ9aeTundPSTwt9OjFbWzeGQssPcqUh+xfiqO/Pq6KLetHRGIbndpEsbGwY8oRRhq7nhx4
P5kET+PQNMg/Er3/pigIu3MSY7moEP6ZjfAq2tjswHPgqYn8OVWfxOrQ3mU6LQMGgQW++c5BDwx5
XZKCMBvDIL5arU1UzhoekKqxjkXQoGQ83Yd89T7XUGWfNs5SbC/E16yp2nCzNXjwOoYpquiQpNb5
xwwRlIAPxxjRrPOeDV6GESKQvnD/8CfrpIKfKAUrB7PLP+c7N/2YhXptU2wTn8xnB5kBhsl4Sf0O
2APbxubV892ETEKgFrgd/jAkHxlFwQdM1zSbPo7j4mMEbxOyRS8qUvV/NgsXfV76eLmnMXXRfh2S
sX2kiQm7qlPAwYH6RZFn1mLIoE9J875ZA/DMoeUT+Fxv3bgteeKHw2c8bSirGhA0jiqgGSzDuRoG
X+ZwrCpeLvCIB9jAebqemeJh+sxRBTtkRE7+DwLP1vGOWKaw2Y+aRvo0CxBz/1akPiFCsJVaFTqB
NpflNp0sVFctkw2WtHDyioG7INrFqcXwbaZwbc/ZOgQaF8cpT/8duqxvdspH2unZ08SQ0iybCf/p
SaVLGRnmkzfK/Y19R0ZMD6kBNzL9BvpEKVgczpnar1vTAPOCuavHlBELVZe6kYP3A8delr0l/rJw
TLoekP2/ahw2/xk8zcautT+5+iLxUNWHgLcOgS5bE66l2+Q0/tnwVe8j7VuUz1xuEzOwyPsdKQIk
zul/zBIqniHo2ppDliC2ArpHaBcbA7GRHHrAZbP03aOVBMNfrdK2eXcDiOAPvqQL2TM2Ruklg4x6
eiFqTYaKrI0XIZSsk/7wFTRzWsw9AmCLxo3aFgtuyX8yqC3f49uSOF9n0bZlzIDYbMxfvmNB698w
seCjt4bOOxvW4WGR9Rwfqcmy89ZyewojyUzecA05lDcuwXzzKEdsD2N9dq1BjV5RKBGCoXT4QRuQ
08jSNKwAYVe/TYsZ9wnHrCozR1Q12xXGzMBqAECy9hADkDkVQ7Y2NdkVYjWMM5T5Z0TcQdEWw2/c
PbaiG/62Nos+oCcGH+HZNP0ZgsztejyKT6SNxT1ClNhXLSDqN54BYCuySWBembArw0tjwaL4MbsG
y7TaI8TugOZXly3Pg0+9GPtIxixkFmABCgdxCyRCtQBm3TfcfodIypnzKFMLhZqARTvoccOiYau9
au0a+OGFzJ6ScZi2l1EahUSMuv9BBkozluMUtwRxKWqz5bwG0albbP2IVFj9WAeeqTzGPmLuPjF+
vQ2p1YW1EYR3euB5H8NiHczzhW92HyTujXQb9H6wd2IqobbqxigrOuK9+wtItoQn7w1N3cX0a7fj
IQR2akpvElp17JNLf2ICaiq/h2dcbY6/MTKab2DO/NZ7llVmVQcEGCQFCaej7Ky3w1Dl5Wmq6jMi
HbY9umF/ISwyX1guagz8+sSgwCtsO3glaRlwqklv+daqeM9ZELzp0diDGWbv1qIb+IXf+rO8poIF
D9Av4SJKOCratW4wzntgyqbpiCwj+USA1f1dvW5+03rt9D3yRVzNhE3BMRvxbBXRorsHSAmg7elw
KqGpXTS9r14YncbERa4IEiSn5JC42LJGeuQ79CRjPqjxB28ilpSbHUDmTJvb49f/N/WDt2sp3QCo
K6CrCPT55dXsrh/6sLC4vMclsXGpM3OpAWwlnYEtRGNJ8gJAUyu8tnDTgn2IrI6gLYZ/RA1ZV4zr
RKuAxe/EGJDtfUQeICmHKB/N9DbUQDDmSL+FGhCnn6rtbELG76Pemt9pcMr7MHoYZXj2qcSigvyB
YuiirljqJM4HTZ+2QF8w2kAiwFLUMbpsb85lkIO0qy5qFuyUM7xMl3RGJAfCMFiMJS5YcMVdWN+2
Day4mEhc0M48xkaQXCW/uYa/So1FQnEKVV0CtVuqkcGXkXJwaXieHLlhHPnjSUxJHJwjDme3FZCW
IsFMDJgBUwz0EyS8OSEbFj8/wFVtMb5Fc4JI0zaDBaznJz1FJ8cVNERW9IXxacEm2QGlhlADj3ce
ZCItae/7p0VtyY4MBjKGyS3oPUAOkGrdY8EXqpjxsF4Ri56C1BV10aENQVj5tFAkbQ8aj7Anfms8
OKOjPzZilyywEyJE5wyKsi7CLWBogt1WITCElkg4+KDjCNQS42uVZb0qZK2/ZzAHQ58uF0/EL7FN
Lchi++aSLSqsX5MCgvKlwjtfiuMCH22JfjOWgg/jvhErOSOwzttDFjC/pvFvgJA3xhV0EudhmjF3
9Aje1mK+ydoOhUFTLgY9h7mKwiMSAtXeGXLQNaiPRUE+2HYwUtQN+MnRlQ3HhjBOLe6zN0XVlgRf
xiL1El41cFc9LjBi0LdCxFIega4HEAsIcBscg0kn5B5KDnAHzXTJKAH9BfwafKy5xMyCZxQkOuJU
eYXsMCSJun0PJygb4t+GzbeXehFDGcvxrDrvOQ3BpA/pRxsBAgdBfkCGHclpWt+g8Xp1MTCKbR7u
TMUfNSb4X61CWPBYT09caWjfom66tbSdd9KFUemboGRLtxQz7d9RcqNKNSjTjUDMDYWUsVgJaBWf
j/zI1xCENT4HhxQfiqYRMfATbEfdLzssV/HjAj8pReSnBVJaorIe028WusegWT+hvP0YBv1pnHkM
TXZtavcIFGPXYyTORySKJr3nvTU8eOzSHgRi1q+I9M6AEbm3wLB7bfxol27BYzCtQM0au/xTc5ft
I9IAfVw6v8W3wayCUBwhfWxQtj3GJgTsESZbAdqpOy4dUNpckZY/pLEYocLxcSwyRDu7MULIxtj6
1Qj7JNAG29yBklmwC5E8t3CF3wA4THcfQuW3ntrt1cTxdIclJNpNdOofhoyOe4UYrssyhXUK6lxB
BgVui2RVP7d6ffIHi4cymYNmKWnSa0jE0tcA6hykma/wxWJLTEZVsq0PABANHUq09u2DJdGeR76f
b5OAMCGIx6tYtPc2+sm6yxrflriQ39wnoABTg20SKdrHCasXRH7zdhp9vRaiwRKqAPFUCutAmRAH
ayHBoU3Wpi4QfQnKcMyGHPt3eKCUnxemPhASKooGutL3zoALmeWqj1iKh8r5iTmLDuu9EHXZQNWy
a/DuB3FkroIscUnGzfxyBesN1sq4Yl4w74DsHPg2AOcNxmPDOFQgwA3arIf0GBvFfu1TP++jbjxA
xx1iF+r+gJfars5x1LXBQiKxTYW/ZfS4Ai09+Ygpf7AClwVXNUBAdi1AJ1nyyg0ysPoWpGkY1o+1
cFdglJB1ey2eu8lA9sDrp3hb+j3lsfy1xuMbJhfo/rBv471wikXPUNQjXQmi9CUqe9yuH+ksoPFt
ed5o5IDupQYKltgcA1lDdDL6VfoLfaoAQLVRQ4s+J64YxIE7zVjACF1zNg8HsiDRk41H4U8bDALZ
lx2n78Gu4HcxNu+hy4AaqOY/Y1P/pkccBzkcjTS7yOvFBbkIj1sHPgY2EAi2UOoByEPIAwwca4+/
8Gqcf6snFE1km2Fyp7QwkbiHlJ9Qo0tXh9+tHd7lBGhb2u3m4F4vBuKwCmj1mXZDvBOK/ARLI6o1
jb/7Gkdoc9ov6gUFmjh9DGWEDBxQTdOvjITNL5zVtMLSA88mMcEM+Uj9TsaQFfzXvZsPvXwbSPAc
ZB0EZIJCsLiul3QS72K2hy7EVr46/3v2RZUpOUFSp/lbwlCgIeVoS8Ip4IlRHsZFnuEW9U7+hMKA
PNQFFnZpLlkL9gQxRE9oseeRz2vRi/GCGL5TH2HW7dcB8gQDAi607CQbgFlZ9oUTXUypfAjXtViX
7NFv2Vuwzjcnl8P/HJ3ZcqNIEEW/iAgoloJXAdply/vyQthum30v1q+fo3mbiZ6Ytiyoyrx57k1h
Me5eEuPLLBZk/ClnpIQBbEvwahLIhsTwLJsLsOaMfNip4+esKw80dsh8Nj3w5FewTakxOgAvJtKd
k0jsT/AbtlTyZZax0TKEjqwj1TUh+wSIbIauvbS5229kgoEor6BCEyHPpTR2c6KlQdeYGq08P0me
56/okzBpbs+0pVwt6JQGIBTTmL9ybxtZSfO0npCYGsjk5X5Oxr9U3HDEGt4SX8HoOxMtVNQs9xGV
qy8m44FEeTO0CyNokYbhMeavLi6GgKx77GfG8Bt5jbwnLJjg0Gj8Wir1mZeMbATwvh8rGtKuFQ/F
aD7ERbdLIpxz+uQ9pXqGomG7v4T2wadIVfgpFII/DFPGd6ooW9L+faahTHsShRPLDGKmRYe2i2au
RtFuGWZrm6EX0JdFG46ysbeTVx4JIVFHVwOpNiNjDXVsOyfVGAxjC+uPzEtQNFe8NLVl8umYpSXV
XyWynZHZl4a5OgYLRM0oTvbDkhzpRu+bOb7vYwqhHnU9k9Onm0SPHU1juLbpv4paHXmzOnTr+CHW
ItqsrVdyxBnDxujiBw1gzNWqu36UZ0sYfzMpBzghtS8ouwPnINCAbW2LDJE5yb2QGBDpDwsxkaRz
xm33Hbsg8SM5+/Vqdo9ytXaL6/2YSer5zOIJxqitN9IKrmaRX2ZvjE99qj7SdI7JbjbeM+QyBiW0
8069fuCmGPmtuPsIdP5hXKZ5OxBo5OsuuV1lep7oJR6w+5gXlyYYzdf2hTOfVF0tOCcYpMdogF5c
bAjP3ZKNsusGswg4mvi9VOY/XYDO6oW2SxAxDZ8xo3UqZv1fJvuPeK0AJpvyeY2Ta20u73qF00LX
O8ZrmnrQ+O98fUh3mSgOcs5Oaq1OhF33PlYA/RqX3qHSlGDKl8JqjdQczeShGY92jCI7ZeHYguzk
TXbMJnWwakMERUnaJwHvj0lUc/sL9zfKpyca9x1H431kaDNWh/mPyPBbhr8w93jzvjo+jzOBMXBX
hWY+/nIN31XMgkKvoDacYu/ONFwQLe3RiY0hYDnXg1SVovqZtnw82JfoU97yFQYeSCrLmhN0Ohgj
HKjWZnsW4ThMgOr9Gnf6JrJL12+1SATlqn6TNo0DY24/lTaFeDtf8YJBj4l7LRpeqXMusnW+WelB
VzzlddhpwCpIZdq5mvDOW22yU1HJ9LUhCZNpEXYVBt6jm1RhiknvMvWrR7mVXXLdPNqxACOafozZ
fI8rWueoj5gO8LPA32R+jOR6Q1yF39Gbc3AiY421CiRiEOQ8wEq+oCY2In/OEuthjIwHETX9prEi
AZLK4ysXG+IjMzcJhdkNhC4rOz0kmauYIHP6WCVtX6xeE0vumclBusXFAb//i6fVJ62z9lIBBHTi
YEdRkJcupW9i77omh20rXa6GOhCFwuewOh8MF969pWdPUMYrmRyWFJmdgN8RhmLd1jPNJRjLk+tk
ScDMKQ66jnpDn/ZpLRhRe9opphTwaxNcYQCJUJ19nh375ihZUBGzn7o2nA2biA5VV3Yb1lroB4wE
u3wgmoArJru4hfZrOQN2naF/RthpNzMRLpHmnHqA1LE1MQlC05k9eMd05hUIiVINO+c7SpoHoZrA
U/NPYbYnzVW8cuKuF+XjiLzrqXHXiPU99eIQgSycq5Vheb88VYMWmAWnWiaGT1tEiS+n9DhZQ+CV
lr6joX4gxgNnldy1dQZIEfmMVEMtF5sV3HNiIp6S6NI6khQDjlYzPRbLr8eqJSg2TGdcvc+1O78b
0aT8cbaflD3sep3U67S94QBDv1xq1d6xkkMyzuaxa0tcCvMf5hLMjUyi/ThbX6pseVtc8WQ34AN2
b58sMlV2U109LjxFPgmV+5qdPArdDwOHfe+kktlYeelj2Ak3wRukrE+3kt+2st8X4aCDWDwsuA9D
gvj3woRlq5GHkY71cq/S8tCVyOGq67aicf4Wo+SV7o8lQ7DM0vfVKjdtN764RbXPJuuErH5h9MtD
Wt6lXhWUytmx0iIHsHWObUIokmFosG+x69tadTUGqwqjGIbDS6d7b4lOyqgOWWSfzZulEzAGuMjp
Pm1AL2DMYxUj9BfzHSJdD+PTbzOeWE0ByVRJ/VhV3WtjjtfIUDFZRzfzUkTwy4QxeTCzXTnMAH81
ZYv7YgMPNOJOruO+cKGQ6gL4HAo91dqDY6bnTh8PUYpLs3UZrcsHU2VB6mnhMMdXCmcsx4n7kDTD
ThONH7uwjyz5KTY0AfVGq+xXbb4ZyFKMBTY1X13Od7M3b5c52iLjFpxlkAgrkcsBB/99HuO11L0S
6SP7kT0P1Q0sgQv0egB7Kr2oL1gIY5zifPzX5PonYR1n0ypfNX18tNd5CUdXaoER14dVTk+mPWz7
W4yuVb5reRug6Yc4oKjRVcJo0KCjNkxzX7IKpWtubqwxXBwLOAeng+5GV7PFBrk26T4vnbsxmr5W
b3pG0aUjLk+NKI+MeI6dwme5uH86XdxGrJa16bsIXmq8U+x18KtS3ulSDx3T4diMPzVh/c2jenLw
DG3M0XlDs7R9U0//1pQjsnMNpt6COI4YupAksjGse/PU9dDdnS2PprLbsDStQzuLbSPz7bLaTChz
H7PaPtFxGFjjR2xHh1Slx4RDpmyRDW2JgI1q4S5QUt38pTfmUcyRz/OxTbX1zyj7gE7/bFBRdLkI
ptS8jwX9w+SM2zEdj5m+/DFXtPFIZxdiOxj9QAjG39ONJitraFelDlE5PS7iiWihN0vXKavdwMET
eYPOBXS/3a+230/RZ9PqjKymU5ymW0FKKudo/+walINgnhvy647WWoRJiZ4z3fTJKAYSZhYifTAK
ALkIliuahj4Yo/KA/PWdRXnYdeRHeXX2ZIkIK0Q/bWW0Xr3ReJ0S1ndVa7OPZ+2fkVWk4sXVo6dH
Z1cvRKDa+MXO6QDLpdiqpAmc1aGQG52Lu6xfi2NfvRyRBIECuIu3r4FD2szTCuVmGIgRlXWUxniA
LaRPqXaiUhsTvGgURYnOhzRROQ16eUVJ3waUho8EoAUJAMGYThzm9iVZxVcTG99xDVnqqW08q9sT
vEsdyFrVrcjTurXLGU31rhG6s7crmONmZX1fOMQr8XKepSzcsGCAo7LxJ2nKR6ypdxnuOEwE7WEW
UZDVMujn/rUW5YGAwo4XNNFByFr2fah5Pw/td1dbN0uQucdwpcNmYVoV/Z0+VGcXh7WpHseeHVjx
Kg6Js5y8zH7QyvRzgqppPSalmXtvx+9zybKoqDmVmDHM2wd1rG08Nae+tPZ16+KD057YfXDUmnlP
bNMFN3SycTABN6P1KKQeJFZH0etqB8rh1p8mT+Gyg8sxSj3f9uDBan1VjESNMjq5cWOGU1n8pbn7
7BCFGVRYNwI5ZstWuLhBaQsqv65RxOzml7jPfANRw8Snon5zGL2g3nb+nKEeimh5wu+M8RvXQFrl
WJ0sJgptlP+6jXu3ekxNVgnFzhlT5MbDFHknuTa/g8w+zCo/6kbFO8j01XQxDbZv+kA+cDte24EE
aj4QOPqUio9s6BlgjCTgFWMZShfTMf54ZoasN6FX9GgH4MUybX3SjP7aG3UAEQtOMER/+gQsNrcs
E4IHxRDtufYLL35YJm9NrO8K4e5Ti6fJpZtKpx2KpI/PE+azMIj/VAhmNLJl9i1MiLNGBL3p4q9z
JsYTkY1fUa+CeLJUYFZTctevkpDzGX0WzMBhdEnDZlgjD60RzfdjgqXHcxR1WCXrSxunCm1fLKd2
UebOdfp+27Lm8aFvMFfiYf4ZY6cBtqxi32gRCAtdr74k9krCk1lxVnQiC3Qon4suOhJcdNQnEhne
uyQGGyjjkEDpv0KrjxR6ew7nUE7fczMRcuPsxmr97TLDl6gZcbljZnzomP6wAGHANgE3gVuR89uQ
DaUGaTSZOC41oZkto2+UPDTzS6IIOK/jwe9nsQcIOzQ4LPKcAqgqwKWirt/ZRbP1DHVHYOIGL/Am
wXJoj3Voy4UHVr9WRJxEvO9R2VxudniSLIOBUtt0h6v+f/s5XlSC7mqRjJJXQY5zqcpnXxpTH2hZ
cYAM2mQm9FKsvho92k0jERQ2Jk3cNqVwNlqRPlcT7aBKsrOd9e9e5Vx4OfDzmZuIIBZZY5DB/2HG
x1ilpxim2qXh0n7GSefQtXwtNi78ss5pKfaNhUeW1gDafu+y7DN1zbcytn48o71UWRuifVDmO3UW
oOLkP9VUDz7D52zbzX2YC2+bjQJkreP7MgIi2bY0tn7RlYC66XlmBoMF6qGKr/xU22pmfrFM1p+W
GQdAKV+p4WIBNEYxP5gWvbYxgzXkHtnnwYSd1553eYF+hPjjOdFrpjmAjC/19FxPP14GDi/RCfvi
miMMMRYiWW5+z53RH6rfPpXPceuwok/eG7N6cTK1jdbpN1bj1oQjt8c0HAc8x0zMPwkFYCSLuQSZ
YbwZEtJHp652g1HuTVWQ9QOfWhk5RR0PcTN8pPGl0tPdwM3Sz8OPU6sL3tCgiKkVGGdD8te2v1b6
TkJ13XZtri4NhSePzEkOQz7sRveFzx3U+fI44s29RTosw9cgl1DxILdDenK75k7W5amO6dDK9Kla
44s3zEc1mSdWBZzrdbnglfXMhFIRqRsVU+XLyZI6ESw1X+dkHqn47vU4DWfXDfSGUUcyP2F5xdyW
HRuP+1Ib7xNrIenBvkDtGPCl8jJbSN3aeopW97uInU1MuL2HVVPDyNrP+nOfGKfI+NPX4iBW5zRQ
VzeIgPlCzEdLlMWmbzgC5fjJS/Dr2RpFaLalQLovlsPgXJloPiWivERtf8kIdW6q5YrZgjnz0UM4
cVdMKrcBYyR2KTOCxUOFmxqTma2262R/NTvzRUj6pJtQ6k7ym93AP00R4YCznQo1oDqUtnHOh/K7
cJtnDqZgLoZtTQj78v9+R4ONOm7Yp/rXbVw6RMXJyJKnJV2wQCHZOlPx7tTFm8hdwweLuhQRHKnS
nryUBVApX8yybpuBG4wQwu1trgKy1G+oSAAc4xPZCdiUnLvUqek96p3BqCTP61PNCi27yQO3HxDr
mCOxtqDHg83Xc+XxORfz8lc4hcWUC19Cq79WrFaQRvcXw0JstLUnXiH5FBQ6aTE8TejzxJ3uVQxL
Osn1ObK5txJBiKwTvbU3Oc/unwm7Y8yHh7vt9ymEFpiG2DU2q1BKbHcpejy0zOPQaw9mO18Z/4aZ
ZTxI73O0Vuztta8r+9VJ3ZvDHCImp2swbU5XDIFsDOIPA4+uX00q6DMsAVOfvNLMHEpcI2X3GA35
F3lfvmweJt3k3SiOBgpKz8ouvVsCLerCBuy+xLFfMnV1omnrNMnJBNce3OOQGbQvbXQ3t3BaY7+X
ZvWSZ+ZxwRKxpFwq3rDVoFKjFc8bgRAm8+DOfmmj6b6TWuOjG7qbMdK3DEhbQ/uHT8ZHFsEvlv7O
lnWds+mst28jG/HiPOZLTK96XxwxSu7pKO80fd2vY3k3YhLzFhMjMstdLefWdADNMOChafAK9mDE
FL8ZQvDYIzvnxc/IohJk8fYwMEMYzP6HMu9YWtQXbXOzgVhvpjHuOqHA6rUHXayHNqleHTWTZYKR
DopXq8IZwkm08kF28x5XFyDYAZuOzUkZc54QPtCtf2tRktyybjs1h03FvtKVYrY41fMrF8WRS+Iv
ImtENNrG1V9S14MahRRc6CEwpHmt9+JycdE4B5m3qNDJxGs+j7ukMvaZqQ7OkG+1PveNmVuCebZL
9WHgeyKUOEntIB/dBwv5Y7aYwndfWbMGaeTxRLsX6peD3UebOBpDq0y/qMU2Vq/5JsytBVbbIJq1
VIJ5pQXVnId2Y2wTwGkdgNdYaPOamUV6uveiNP0XPmRXlBTIDts1Nmx1PonC2yYx0nk7XWHbzspG
1LFBbXpCMSrTCjn4gi6V+M9H0kNW7Vxb3psCsR2SGnuI82+u8dcPa4A8fcg0liRhDkVHZhPTah/z
nDljp4eJd9Um691MQYDdAasnBhSpbaXo/IUUiDr2tsw6AnxgqMS/dAXc39XO6M2/cYhOHZKnpr24
hIwEopmuVrkcLfCIGqmtAhLdwI3eTXI8K6d56DIrTFR+zmqQ/Nr8dxuFkDx/nSzjbTaqPVuUdqI2
d2s/MKwneY2sKGfuD8Xk4RiswgzAerXjI5nmxz76iub8jguOMR+ZFE1F0Wg/eIYBiF2FfOw300of
ES0/WNfTbWKJkIYHBsHfCgva/3YutzLuCbx8WbDlzTYRB/YKgTFluBSskH0PJ9GSMMbQuI9Gi4Kj
i2HsCOABMs0B6uLVYig8kCj/6TIJLRnHpJn5OrMaY8MQmOExj1300VQYt4f7G+XUYetZBK+w80z6
E8SVLnwQ49BDKBDlrrK7nUdFOqC1BZF7EUwFenUxl0uaf7U9J1Fb+ab7ZxKBZHEwmVH9JWaaoKk3
gtXIjnjrPpPJO5DxywAsm+7L3nyvNYeaDqSBLSp4i5Zznbm+dE6lJrZ2fx3wZ1j6PxKQ7vrCCsdF
/tVYH1hnTbYMszTSK6pOnSfr28qw2+dzmJHLsETRxkz+hmaBlFYMQ/9o4vDtdj9phqc1kmeHtYFa
r4Kyb1HAkktBNe6Cf9P3J5VJ6UvKFTatMw6zPSIvAbqceSrvjxH9lSu7XZ4dIj0JIBo4wXmzbHFa
+nfVlYHWYc4rxPDMXI9t3ul8Nxbmt9NxL69DfUcd/BHDXS+cBRwJGF9dixLWaYevwu6ulnYzXra+
7UpSNKJvpwJZs5OWusip/YHELc8G+iv4VetJ6cdDhnlxeJhV/lKykWHobnJ1TjoEvIuREiLVJ28t
fzUbNe+XsjnH/EInAYmNux2iBU2D06yTLg7nxzj6btIPbibfuk3wbJehvwXqxOEyrPxc67Ds7DK5
/VKXtzk1PhOk91tu8q/d6pCz8haNgfc9iSmnVPNV6fjrhbi2dvuRGu6nPbyiW+uhWKJdlOnb0k7e
UN0+E/d+rvI/tSwvVbnrudgxWpDa8UEo2VbQCTXpE/lgH/pUnT2jD6La+FKp96+PGo6xE+sU/K6I
fjXd3FekbtmyEztdEVHkEMXje2xZDzC0c7WVhEfk5ziiHKu05Q7jWfrozkv02d0eybxUL2lqusCE
DAoBxxb0YZGGbuHWD6rRyoCxxhKwwyCB0RE6tsvePdmNax1Eo0jlIIEqVLl5AmuKBK9CwvtLTuW+
wkcYtJYiR0PS3AONEy9hEvaRS4Whvmjj06LbLZS/av3ZMLGUaNYCvet+gcV/rUvODMdrPqXgyyuN
m6Qt6seyrfNtJJevyTZw+3lMArUZS3M1S2uTLvHL0Dr8mzawmVy0l3V2hl1rIYH2GamEkzmfkkEb
DrYG/oPEQBr5LdBJtUR3IttdJ4O5N6mFhR9XDCgcKsrRTreQA/xvSiZZYJD34+I+umMqkVFLk1Ks
DSOB5zAZjHSTLZXYucl6dlAOOWkx6Q71uBt75wv+vqfiZC+QjEk2tiDoehmjDVbf5MYTYmDwCSx2
uOFzLhk4bURsXEXuPYw24rXt7HNyS33iaxO8kozV3eHJrYZ9o/NXIKqSlLx13C6YVXUg0unLRSiR
6CFZH101jdHpcrP9DObZ64bb4Ep7Ligo11YGzL97FCL1DcrIEGn0k0Ig62Ctsqo7/tew7PxO48hM
N0NjY1NR63c+88J0azKHa0lvOxkEqCRuybRv7vAF6ldLuAe+nn9EUzkYMLVD5RQPE1FQo1we0Mmq
sJMEXZk27n8oD9TVvNnaojjLGmGMsebzBONo5/Nb2iM4ZACI/mwVYHLucCjT1WMS21AQes53N67O
tSxrdK+oq0mNl7FPrEywchylBIWxCfHk6lStfdL/izIO9oQe2l+t4tlQ+S8bEC5Z0eNQVI+D0J90
t/5nrcvtGkIXY9UGHrKx+XFMDX6+Sg64C4Kmsz4jFxOGZWOD9zKmVGlrgQqXv0bqGHCCeBX6msqg
rpCULVjCqnOwK+LlcLz1IJIFgIDM48OctveNk1xA2/+tliGOtKXf/F5/WKqns+kcB7YhrnBynzdx
q76VJez8RX/q/KQln8Gw8N8u0iDelFnH1LnRhkDY0Z+SKfGTbPo01PrWY0eb1/UrvxnA22jYtoR+
B6y2v6vr/CJSjjm6mHQzlilBQcOaQ1XGW+ISFRACMYaNMWdbkZFCYXAq+xav1iZT9ZeKxNPKy13x
YvMtEkSlBC9jQlDxYTARgyfAfWaBwG+VRRDH7Oi/Jdx6uPR4XrgrX72mlxs4MjDBjDwZGt5QCaTr
nD2KxoIPDbz+N63AbNpJtvC/WL1kS5pWCWDBRqZ9X86/KADTvusFdqxsfGAl8Z5JN+1RftCgE4lV
m4L+pnFahYY4DxdC0MyRwddXYblhwz/g8ANdmWbKT0tjUFEsl0SWGN8NMkqiUaf0vs30J2GcbYKX
grUaJw4FgcuXzllmHLhmrm2Z7myTUed2LuxTZsdqFy3Ncz0XX66HvbVsjF3BfsZNNlNgjvGd2dLB
scJxMxGN4sdGSc+Xj1snil7WxblXlfNTDR6XVB0URXUdu+azVbCPtcYYkh2MQZrR4wjx1ICUkaNT
WcHU20Q+J5EGxl+f2jK6A8I/d7M4ZZ2xN61BIi1/kJ6vb4vFeSJ27mV0AS9Afx6rZfjJh+R+Gcgg
z+Qly5B4SqD3m33LSoxrl6KFCFHs0ma4V4b12Zfx2zqNr0Yr3tD1qUN188SkdKsrDY3Z+yegbQ/J
1M/BIpB508wY9qsLEV+sOzPRfxlpbTL7FumIbxvHMw5Oe7PUcYurn9zBuY/JB8ioazgsI2s49A2h
6PCCH3RhJl4j7H+O2X41OcMnPeOcZCp2N0/lY5bdysMV/FQXZPRlHQ9HZnf3Ve6WW48JZCoqPcgl
N44GYaC72R2McryRJSsehUoBsm3Lu90C7+TrZBtclB8ixqO/EuRhq74ET1bYiOQot3HXlv5Sm23Y
JdOB59TymdA/tcIFfEBMtXENhfnIA1hHC6+0wuGDBTte4isH0bHPxLfb5+c5xxBAEhEZSIU3hlFb
RdukAXzWBfCOmE+pMO8Nt/lbdcT5RVKoktAJu05sy4EE4UvPn489c4/ePESNs+y1kYXd0ibfy2xJ
Pr1N09aMPKs2Q1fXKnVayLEMUru/nxx1NImEWnnjgXF2JGGkTCDHU2k6ZUh2GZ6drGOzKWNxW3Mf
s1r8Yw8X6xsGj9s70yhDo5v2xKxgrxzu6HrknF1yxeFUkQGE8JqGgy0fk4RzhvyIfebxTPaMfCKI
H5gpasN5DJPe++g1+00SZROl0QUP016m+oNXpkdbY8pQawXjXNZgYwUzHtmddZoIK92MC51q4xRB
oWqCGQSSTosahM0ISir9bOEvVjpuLY6/9ZGwoVlwYiFvA2KKA1U4k9h5SJ+US7hIIav3qkQVxaIW
Dnz08gbpLsOIWFOgw9IeZs6Cs30Zsy2LQ00/iXu17z3SPHHqdOdYH2nBG8icUQKK2VMkr8Dhct9F
zS09+EEIy9galfPiZa6OS5rgtFU5JBIKXC11SlTlWLV6oEorg/6muZf62hBwEv15A1E91OY+uG2+
zQw0YHyecI3tLRcBFbSxOWmmTuMkU49dM9E9x68ZMk6TOZ/NjOBvgeGzq25rQSv4ZlFeqiJ/BaTi
q7ltOEvIvdCOg0F7ZMIJJJz5cODrovZKas+rK66jtF7Zj7Kxmfu7q/6+EF+V1ykhwkJe9IXweVVt
py4P13EIlpKNvE52w9dvy4hNwh3bunnpichrOtyQdqJ/qmY6sP77YLbyvZ2WDxY36SSpDEzlNeul
zAkjtTJh7FM2tIGjxLe82IWZiGGOoTsJwku85jySEO7Est10Xf3BsOFuRBzexMz5yPzTn/KEArFx
7Je17p96qgKr6g+aJNqjX/e35jOr02ct0e5wbL8kiXOJPI3+Xp2sxDyL7l4uKFB0Obd4Ad9o6pOh
kQMx2juspeumQbX1e8KNCOnbWt18cSq8c2k5f8X1k5d1L6Rw75nkHodifazqnk6HkI2cNeeOhuKL
HFcqdEvKrCGRLzxTnT+BogoMaOhd0XW1l3e3rya8g/af3RJFG9OD6YiuzCWIUc4cWnzL59GOT0CO
7Y3SfhmL+H7Jo1PCnHAgj4WI8w2XUiAH8cKy4H/5kmwjvbxT6Ahq+MrVcrGIispy9w1J6F4VHtgq
MxfV74fhiwnwJm106ji6RWs9R0U93lIiv2uU3EAT2j1CHbxs9gb34RfV5yKJvVqMF5u5e6pP57pV
x07i7yECbFMN0Byw1XjEznWvf0c6nIzLJWyZ6nmoHYKUyWokmSCeKEi9/g8VuhvtA4TlJvLsrZB9
UK/wZ3MhTxqHaYOZGYjrLh6L0zKl59Krdgm7Yru6dzhuLXJcovI1aoY3U3OOBXxNMmpvJOqRs2nf
TxQs6Lku76pLeVAOMEtVT9pj1yVBZOnc/cNi75RNO1upXWKiCHTZWwTmwAK9Y+KpAMUEIbbxtajZ
rZNLDuEnK48esZntsZh+RjfmCE7+kKEBSCJ/PW1+tkD8rOpLR00zGihiCJ3eWInRcExcDmDMZbwv
Rp6UJea/nwK2QQbaGiOKVO+yvnrcuHEcB5ZFUoL6qXGoUgI3kOxr+jYq6wuFBmV4Vt9UDU+4SQOS
kHeY9R576Ya1lNe2kP9wXxDssRybUfulbA2HCFnNcB8nsgTHQW1Lx+MLrwI7mv2SYxgv7xo6q3Vw
0A9pLambYJ3i/E/kOLWXFLgUGWPNp6N0WgZo1fTS0kdxl28NZ9wZbnaMLJxbUrtakMOFxlA4H4E2
9aexMm+SMCcEeRMGC5+3GXoEsWc2GySi6awsis16cS+Kkf5Y6w+kdeJttXLmxutZctIzPM+DNuOJ
54fYjQWJIrVJdOBKIbb206dqnZ2lrVSK2vqOJQSpVuy1Tjvjg36YICFifGRMY5ckINZzD0l8WqTy
l6x7i2foMb2k+Rj/TOoB35nhB9q23CdNdDGgyXCKnWqvPnUeMa1RqejFDVsyuBiyQOWEGOcsItxI
Ifd2ZOxdE+MxG2MUibzKN7rC12asaMxCyOTqeJorPKaN0Egvqk4z6ZSBWNR7XHdvSTFw5MxUOCyB
3WkF16JTDudEZIeWypy9Z4icBOuRXL+RJqi7gdBIVnMeIq6/liyx2zjS9iePsIcyX0RYJEKc6Fqf
bcPCmg+Axs2Doyn3E0z+vrdCz9fjp1XV10kuwNzdZnDFHZxqvxEViXtJ2z00qfe5lN7sj1n0nDqE
6TS0Al5yaW7R5Hje9xzfL6jSQSTtjSGXYz9aj5QNNO8ax6q28crpriYREDOdNEidhb6ctOlkAY3R
qwc1A7OJvX61820TMNKURIEAwKxUdzVcX05Shvukly9EQfCWuXj3u1PV0ewzv9RBvJL8DfcN+Ugo
2uSxkWhU0y2Ver0f1/7kOurJA4cjM0ggZi/dFWknIywooWMjrWumnkKMdTxuW6+sH1E8642CAV2S
7FQlCyAmXxGKARbBxn6LNDJwa1LClCEJzEpeKFZ9Q5nhaCwfBrUu6CUnm+lh3RlbbTnAHu5SSPdN
6SRYZWySdBLlPcRYTJxce2uy8pHU5IlCUzywjJTEB+dnMdLD2DFwk8TCMumeKMXAP5LJKXau24VD
M9yiGhm8zKygzLXUL+Uv2eacXpwyFrdpk+fHoaJaEJ8MJ8O+y1AH/xGrH3DB+FGhn+eW6Lyh5tnp
bpna8hLZGfp1p92vJBZtPACVIErmOtDF8GZL834dwHMiaV29xqMRdzSqsyw6/sfReSw3jkRB8IsQ
AW+uIgxJ0VOipLkgZOG9aQBfv4k978QOhwS6n6nKMtgwD+h13V6xfUc0nL8LXaF5l9X4Tvgcu822
Ay5iwi+c5ZoKbdK/zImbGVGyCxGEB3uRqYT1NqFWrG6yrSHJVr5bxvSaLTy8qaxH8S1NONDbBpt2
pp9q0koCKbRv+VxGHqXoJc7tQB7QXrE3+Ika/Gfw9F9aKbOBMLQZ2fUxcBqiu8WYXEPDOKHCD9I4
oXpACMZ0rQv0jJpm6Onbkhr8S0+G4VDMr5Xq/JKAQS/A0KlDbFTFrHAjg09WgfhCqW5EeIqh01XG
1WRsu6kyZieWPqC7iF8win3Hee63gMT6Wr+rhfVKaiKaJS0G/9RugdSerXVjS4vJ6Zx/OJLyMlva
1yDbp1maKC3D5wVbGVMRzO4Cl4ZZE6sQMtbuDejBqUoWsRjFJRmMF/Z8bA9i7AKF+WtOJ5wXIIRb
jBu1FTNkDtN3czKuTaUdwyTdYbx0SxOZIYsifRTo9vkMsvI2Jso256CO+nWr0bU0bnw5KsVy2HHg
GZKX27ovCxO6AWigeV44l5CilO5SKC/1gt/ACrsAaz71fejGBu0EcGFZtB9IQSYerQ9FDzd2Z29Z
fOqBqjIwGqPoEC8KF2LESJttzFvJVZgoMWy+eZ+HBeN79WbpFQ+QTNPTUrtM9nKMq5XGap47vT8M
DVIrhziBipV4Pky/Le9yuaQIqxSZ21N+6zSuAmYP78ZCyoXaSyd6STeUJbTzeb+ZcGDP8q0Q6oYB
R7UKmTaSGF3BpZYiFA7j8Wgn2kEXzhYphKvogI9U6xLqEm+2ydGcsT5n7D6OzGzQFyZMvxPmAjQW
yjZEdBZXg29rtxjFfzQCClFVatnQ0h64cs+MydIDdrLq2emcH2PStpjq95gAMR+GGZ4JJHjmt9bM
wRTCJCdBeyealJIgu4BF+UX5wTUvhe+jjlQST8qy6ZP2bQi72xK+N8l8zNLpLcrFTWnT0rdUeBmE
6l3SbvLUCKFdplE3swYXsvxstlPBPC2DJFPZGx2cqFogVcdM4IZzubjzgnVKdq7tUno4ZbxJt/jt
ROIV83gnsjJx67JloaQT8KN1xZ9mDrcuUsKgCScqCdSweLEKNNPo8hlzNciOF5Oa1bxFc/MtJ9wG
zOno0p3YfEJ67RtaeYjs7itSkZQ5drXpIqugDeHfz+7bGfuPZlBysJGqR+O+lRWFUCUkjnVR/MMD
RrHYUE/yhF6Zft/4JjYgU/bDWn1oLM7sfmspzvMqwxWl6usmchXH8FSn/Cehj5X7YSe65uD0ySdT
s11StUxE2HaRpBu7miSCuatPsK13DsD3NjZu6C+VjYwDmBW8JPvMHn4btBhE+FRUsHUwaMpWR0BZ
suuUWra+lTMpYEW6z2HalSrGFWXhpY3IM4kEeJ9xZxrVWz7HKyUEMf1MQErGxp+hMQIVyMKp1fpN
Y2/l2tcj/LXqtxIiGORfZGwZChGj2xpArYC/zkJCwAC4ctDvk0As3henKASflrYvrPoQ18HrxVqr
hPl1nObrohl3pLaBZGU7K2LSj5h64Flx8vkwCwozI9F+8fOiGBbnIaQh5aT3Ux5VuUUauFZ4qTE4
G3Xm1uUXx0JhSBXVauzJ5cJlQEaL3Y4S3POUD0QWAiNxE2ujjdl8aT4JtIITEJcrFrjjgqtLvjm2
1CrVLUSXJ4fNKVsBCGwFx3lSdr8G5zJrCPVDVQBldOHN6aNX+rdtvxjnJdaOEnYl4PkSNzylloRZ
Z6OU43u7NqZIbt7MEgkQPquPZGTMouT32uGXNCt2ONb4hIqMWuVXo2vp0sgIkgjr0yRtwgI/kiZZ
b9VMLgrMu6+u6j2RCDcPQ+7eMSG6QqowvqPfgSboiQlm2IjdN27QZ8VfhYrOMJUg77MF7LmLFUve
RJZCzVd7lpZ6RsIaZF569tPI/ozegRPcsgXLuGzlOj2ICKdQnc6HfM69RSced+AGbjN+ZKEe+0Hf
6XBi1Jg4niSD/Bg22XMvIRWcdUpDjfgU5mL2Z4NNaNDHZzRGNfKRASR9vEq9y3J4imEr28K4F6Nz
U2qO4ShGE0wggXQhncShTmgPMKgOBgbASrT7QcNTIDdIb36YZW8kmQl3pvyjUUeYJeHjgcJ8m9T+
u2yrFlcxxAkjkt7tybwXtaD06QxvHnMfyy/auRIFe2oGDkXnE8ZzGqnR+sEC/Fot4aNQuu85ZCbG
hGWvDt+txiBYz+JgYUUfYpJUR3QWSWISq6GKv7L8kBacCbZ9L+lAiIcPisV41sS9sLinFOTjY0JL
bDnKgT9wC3tqeHQrF1MW/4bcfmD8RFIEgyQwkonnMJHf00w5j5N1tLvxLyYDh1ParvZGaLzUdv09
yTjS63X9pfHtRiHEhTh+LgROS9PZ2jQbA/z+pmU3U/WaH5fqAwzHLzbbfaadDHz+pfMMN+i9ZK6g
9tZPmEinki+5naa9mepvU82p3WY74rMPhsWICNJpF8kXK2IOIRXHRLBwpYxd7M6Fl8wDyIAraV15
eTXZrJO6GOg943vpeY7PDf86BcljSg1Fijzq6C0EpPXIwwhpbTS0mGnV8NFPOSTKmdVjhSq1QBa7
5Fv8OnjKJr/Dby/icUdKpht1dGkIm0eFI2tpPFXOX5xVJcMhp9C5LVjjcobKZcfOklXwRmv7zRDp
V5kRfpmnHoItEX2Oq3OrelUpT8CU8J4bt4YUlR6WIg/MQ57S/bIqCaUiyEyE+NoUHYbk00jZDPNa
NUQVMHsdamlrTQU3nh1URnnUF/1o6z+4Mfjl06ccd+us0cFYhFpaj5TdgWmgm4t+7MXZQK56mXPz
k1W8HeWrmB6aJLkr27Gz/L7FZm73jOTUL7bQbjr1QcaUQ46+ypVt7gg3Llhz9y8j06eZG7CSrG2W
GAxqMlqTMMg0nveSukpWP01uGcJ3+GgxlkMWGUyVHgAsjmVZ+3P8SZqnb1iWPwGnXXXeKN3BDhRe
x9yv0NlkWs6KJX2amIXbo7pRB7y9TbGXWFDkbbtrWPNXK8w3MpgvSbuRyK2WEdtgH1Jk6woCv95h
WgK4S7BsZ4eHZIXegNqoLr9KDX1DhB2TgVEU+sjxcKNGQSsNe1X+MEoEAov2VIFPSjTEkd2HpB1g
nPLzAwEYX2acMCOHIQ5yys9dNUOLxSIKJg+iNqczV3yndEEDdxOq6mmoHoWEadoOazeOD12rI63V
fpqZa49rpS4YyEs03Cxy57s6HHJxL8VWxtjmiO0y7NKpcQ0JikUZMs3h2rHyIB0zr4q+beYTGdwR
Y7kRbOHLEn3DCk0390BITrZe+iZiBSeO/tlydJhL7U+HRD47EJwlpdwM6uBGQwSuVHkxioopcusQ
vGAheRrGHyIDnyIESfKYe0TSca73s180DO4nFWtuS0ICTWiEPbDeAyw5aLZ9MYqZBirDUVr9tO18
7qajBHDHGMNn1ZS8KSFbFvRYwg53mtug4+7VxZ1+IdW+7ClmtbWdmM3VQqcKUzwB2Y4eG+QM9axo
8GMy5C54sVnmLuscqCPBoh52jCNZfxD1iVBSXeoDJMteF09ZBKNRUlwbv1G1ELccWdul/+wdBp+G
sxPimvQw3ZA1ZbjTKZiYry+Nr/AW2V1x6PCI6qcohurX0OMrvXXFcU00wrlv9qP8ovIuKomrSz4H
DlP6zzSCdqy8tdVOisngEVdBeRFdpu61zE69Tq69te4tvlEwPdWsg2zFi9alga17So/CzXikbGew
RBpTvlUFa3rSLYHGuMmgP03W2nQSKVH1fhfpHuGeDGZrxIPykwztLGKBAaOI1+VbH4GJZViVV6p0
PAfaIN/0kqgD6yBbPl3SyqxX4q+lfatpiKKFUR015BTz7aYAsXCuSWitmp3NBaEh4heav84/leIf
6rq8OdTzZ4mOusbjtUR/9r+wxuqZnEq6U0bBNrJFhUsQZAAIoY0BnML0rOlfIgPaPrNdMSef7TST
M5x0gWgDcI5Rc7RWcDhYsBRqGXBDkybRqP3CJob+xWzdEQGyCZQH/zd9wsGIfnWMfxqRZN3ijhIS
GOdkq4vXR9OemNonScckn5X7ipuiLxzCC1pmjpPXks7Tag7nBDYeTImRhseHZSwDTa+JueupP4nq
o4jbVarnhD+mQWJediKxOJhsaVMww7DZX8/GKvMl1m8pDrqz451j8Iz7v2EQiDlANd+cGCCrmm2R
+e67BOqzmf1WqbTpq/Z3kAz4gzIagKnpEfFhIC8K5bbOrIn2iGnG4hhQwyK+9AicfQWflMiwyQfe
tLed6NVRESAZVnphnw9TAIwNHI0EH0g1WVtS5dyCcQFln6sl9G62TyJaPF/7UIBYftFrZHk4Ecby
aVHvObDKVk49uNW4/mFNDuY+7rSN3PYXi0qSLcRbZVAUsBMt42RXyGdbhuj40huXaDwylXpSaYul
hbia5d/ERmrQpWNWfYwKVgi0gbiyCiN562bO9hpkm1k/G+NdSiXPRgcJd9DtE2tvommEWkbb5Arj
XcZJgBAFjtFTQZPGrEWvtoX5DhDcCnEjt27JpLOsPnrprUMvoiSdZ0kLYhr8g9B7I0Ko5PUt476I
7nX8MOR32Xxuw9MoIuaVpxmKc49tr2YL5qbA+5R5T71qWuzvmA7r30Sl7tYVB4RMFngvRT2zFMh2
3ej4asa7SxBOge/VIIgn11+GJdCdW0X0EZRRpJHVTsXBPerfSjNhfj3pKWyggDibo7N8CBytSJC8
sJrcBIj1QAPOwLM0TjNSx+TVsne5crerd0Cmhml6AtajaW/T8G7yABrpblF85DqMIRB12Mo7iZjM
LtCXsFfdr/rDVeQrou04wcMlBes1cU4mC3XcLM6Qu9PgM3YzUl9D0Kux8kww8/a3kOwlAyWpkx/i
hmgJryMwhidU4J8NheXjPzrUXKgwI9a7+ikHt0CyHjM7w1fS+eZUgwTpGdiYqXF52ZH9zhhBEKjA
+8M4MkywLqPLxVnrvC7aeJWBYiojQzqp3w9ttm8EhpX6XBUVffudTf0egP6lAGITV/JmSpYNMB8G
CvVTzP5TyZx/BYpMiwoY+CMDfMvV5yOLQLC7CjEJ/A4dxMyk9Q3S+xgVaO2jAVjV7TpisxbpIvRD
1LyI7jxhh8yDMi99W82/k5gHVeqr50nCkwXwj83uRkN8GeZaACX330wMDhFqpp/JWVAisLfQzTsj
YsVUOfRF9mdjk+gMcaWw20tE3LTY17nm2UYp25I9mWA6HuWHthb7sSNLRWIwtyZY63MPjbjBLzVt
+P/sevlHt2VXTkyQWBRB9fyzaPJtLMfHYidHpVsCU2KgNjacupX2FVlYgQF9LYXxpEsArlmz41GB
Fhxyvlik4ohwQZ6WqvjofiOpvgyzpzCm6D8mdr2m85SocACIWWSRMu/yBjPJa1hTL81uPzdnbZrA
wV3XZhmAzTacU48YH8Iht0shPglBRHaC6LkrPcka9xmxBFFfvNnyvBEKQZTbtBs5XsVTWw6XLgVZ
zdt6hPvHJK2QmfzJbofak4XpeyEh+NeMYJDhqOq/Y/28UGVbxXFZ1MBkqGPPB0mpvbE5R0BjhEQQ
FuYGdtdjKiNl7U457ibCC0IVeOxeCv2KpjCbtQNK1q2oz/jkOVFIm+oRRy3IAxJD3JGSuyNhUU3P
KC6TL4opgrFvXuGcHQxUYEqH0t96xSCZr2mVtLgqCgxDk661Iz30gaUWBVmoxtsMHlgpLjhTfnTJ
uVT1RIlYACYhSm+KNpoFxWvmYYXdQsUEXQQRW+hSHN/Yo8IFWJFAcaAlcKZafccM3yOHiBzIv4Gh
ZNy9y1QQEx4ntGJOvNel95LdTSt9i6ncqfKPCSI4F8Q2MJFo6+NYP+Dk83JT5uvhXiTmQWVRjLc2
mAV4dCbuo82ZyfwyERvHUv1yJb+Dyi75Y/GSgsiY/UZH7Db022LCct3GO9KpXlI9vCX9cagXX41+
OIGQgOO5EMgAF7oqk8o7556RDoau7wr4OcN47bkk5HvZWjvefdn+likGi/69ax+VwW+X77L2NcYc
n1B/piFWniZ6CVH/5mhwkUh4mSEQjw9/5cpGEDElFDxfqlsETzmQ8TbXYaJ6Dn25WdfMW0fSFky3
0bBaiQ8cnLG6byOFq0ja4VmaasakiL31+m2OH0tEOFBELxLTFxYXIsT4KzSv4WcGu3keetQIC7J6
e9/RwSTY2hINY2N2wzjHz5N7IQbKceSbEhN5keQmKc5tMtw5fe3V3VjONOpXqaI9VaQA2KmHlsqS
+mMRo+UtaN0N7S3kq0YHWpZftnW1gfk1aBjK6jyxFnTyR9d8dOridiZP9vQu0n2HoqomCo5lA59m
/kVGjrHA4ASxtuuda6ftlvTkteeialG4u7updWeBtFmIJwNmGivZjeyAnMKOlcydX4Md7me2fThI
CXDEoreQ9KNu1+STUKr8FJU5rT6tFCACu3rO7DqoWzMIsevLmnxECPnCLQE+TmJPPKP7SnZi0Lws
CzdDw7Qlbjclfqx1dYWpxKUPRc97tAbjmoDfVlD/2Ma0LXjBK06gBdLdIqmExOh77Gpb0CsHBIY7
OaTsqrMHBqR7QjwgnN7NtIxuMzvwYBj8QsqKSc6K2/6JeFUvyXFj8LbVKhNME1srr301/siUu1wu
6Iu6cAei3u0R/6QL5oJM2UIw3o2Fc5Wdf0aanGPCEiIhbWsDpnhLiavBLeCGn/WC3lOGLCu7Be5C
LU1AS4XYEWe3iex7anE2JmBZwjTAMn7AnbozcVtvLORX5yVkG6yUqFoou8wkfR9NixGHRbfQzCRi
sK6Knno7B0+YZ78N+NlyAHQ4JsdMnV4XhFWZVZK12ZxVzJbFkAf6oH1KKYaf8tEay0ue/7ZlhFhL
vE2CTGJFO0XYwxstfZbj6CxEt+sN5y+anLeYHW1by/wm6/VxgafmRdmtKzguDfmH/clvr4yubSre
MAtC/uo9TH14RQ3SwwYZwKOskBc663TUpmjrFmDf1hK02eChwHBtvXgex+FU9c2jnVvGTodMB26M
ZMABmWWYPsB5SRqhtpR7m7lSXM33mEkameiBZcnXgXDQhcK1k0fmvtoNW00Ag40R9ntdXEaTtb+z
58BG7zQrHsBy3xTC0ymbOU++soTPyMELOu4XmME5izFjYq7XNZ50Zg8pn8OmRMnHcjvY+jFTVlvh
URHOiM1JpUYGdCd9xdiieK+sjwVJe69+UgHlJC9Yxc+M4DZPJTee8teewyRW0g8InRyCmErkyHpK
gMuZ/C9T9Q25EAOO395gZWzlNJIJvZhh7oflAVDv/4ZnnjAfKtkpDj30vr8RX70Y5I3BJYa9HYAI
tbVlpEGL0aqCo1KVCij57zF/mYg2G83GV7G0idBEskjwgM5GyzaP01yd2yp308bES4jjtmr3S9cB
y9QBVRKeMfWPEf9YKYcnsdSewiyVO+kAeti1WuZrdXxRGWnYhfTLKPNhZK+p85M0r6kE3jQ0yDeD
f60Iat3O1ZfzXBsY2XqQRRDpdPmz1rjPMrTqhoJ7gLd9gfNpMD4oEWdYc+tWVuk3FjkqTrrlBnHF
QmhgNh6SRN1nPdY6cUXMsNPj1zW4g6RJvtqE+izzECSdkxxB+UDMTPueyCAFhonwtx5uwzr8iQ5S
MnhN5qDjUa9R1mxVRvMrhygc6YxmcBWYhFVpL2yqh0HbGwmL2DwGdOXQUVOh6UlH2g2lAE0/gF9D
oWwqbd/kppNITCRA7g84Pi9Z7eW5SYzJkmAd32cDEnfChZoq8owIkwygtOOQG1jlM8+pNfibkY9g
phsMqBfMbMmqnoork69bFvb4BawXM18PIXae/I0NArbO2BvM9VTHDJRF/pDDlTJjsAEE0iL1dPkp
Wr6Mj9BLaJmLQbnKRr6Xh+E3Wzr4RuNXhq+PahqWUTwha5gKyMKZlplP4zB/QxO8OtNwEnzKTbHk
iDcwfq4KeQp6aVm5EcBwisLwW6ud+RKy/AVFXHcu5zk8x031autEdyu6R9o3V33R3HNIWAQe9f8G
DQAD2XQcEWWIVC/TXuY4+sH49pDi7BcayIMxxO+0xNTeCqdnI0DEJMTOeVZD/ZrWypcYJtoCjeVQ
NYvB0xqBe1ksHSjzzAiAqz3PILFDfuq6HZBEG21N517lgWNgP0imsxmnHd4Q6UfTsgtBN0mwJBPL
rfBW0L24HV/sRuhVjcEjgreS6a+q4PCdBeZVwJ5K4MykPRiralorQ3Jy+DcTCU2+o+IMGIw4IJpO
/aszTG1RrqFeGcXJwlbP3NLC0iGb0masFAd9en2XmVivU6GLCqFtA2mSR8UwPqJkDuwsvAxl7kdL
te9beRurnL6l+mJTUiqlFqiTdcLWb7mKAsjGzNCK67dWY3xPJteTLpq/SgZKHqmPCMYrfvoYvjS+
UUOW9nFbvnQUvU+FBjcCw54mxJucZtB7svlVk5PXotVNtxxMrnLYhAn0hkwZnjGLQjft0TFaQbmG
jGdWdDZs1EWOBdyWhWklsxM0ComhuIXjIzuMJNsmsziY7bhnYbMFaV0FabG8JRX2cLD3WN8sd4yk
DXpD37bHm8gZPYY1+mPj0xbNBUOZp6XORZ4YGk0IQsCph9n0gSLlUFcdExjEvIwktdgixK19kI9w
zPv2aig0pJguMaHL1kGdFpaOqj+Rnt2uXCmOOOYhr4KRO86XW6X34BJkZdu05lbobBuYUXCfNTXf
8FDc7Si6jglSk1a1n6su/4oTBscdiUwDI4B4+WMX8k9vyFcWg9tr9dtoEHsVa8zSMuNeact9nliV
AdwgjcLMDlLIiUMyrmNqCvVX+EY+2VVTZobS2dksiseYx0fRR58rW0kT06Fl/EnYxi6qltrXhsEP
VUYBDdveUvY6MsS0RDnVavTH3BUe17QzZH3XIR3FC1q4YtLqp66npCgodOJBYhQonzLF5hRSt8Bl
sC6gPau5X0m8bVt7l7KpLaRpD9Jq28adC0AFYWBPjcoWAQnTQZLgAeTma2OzfFAzTE1rG1PTxBWz
dZ7VjNYrCTroAkQIEr5hsqYtd+Gs7Eno8O06h7YOOcmB58jyh62PnN0WNfTLGiTG+N0kZNWJLZoE
b6rx/HH7EUL4lNv5BuzD2FL7okZkfnFEah4QlbSrbPVsGv0L8KfdNBZX0p1dgyozGgp/UKRL3vwm
yMtGAxU43pxg5QvHYXm15/zMybRVk+F5kkFusI6RKusxZNK2re7W8m5gFpGHF1mWfMII/tnSmlNo
3YR6gVh8ijSIBGP6LNj0iRR3JS0BIvzNMlvXRsu82Cyg6xEUaSJ7WFAIpXa9t+YZ6W+1cZzDirEi
LNrF9+P2FmYD6sDSSQJVsigMiYJoBu53HRmfeYiSL3Ud00nNXsM8hginc77KmeyiHt4ay4c41jxr
psDiZSxhHaYOOzOHz8OwRL8tEX0Sm73KeZNZD7fMDBhC8zwTQC7r+z4Mj6WtEfQFGoVbdDDrQFax
N4S/xeD4U677jSYFJDZtibPwSgu3tq4yNMKn7jAHz5jcrb1RxS1Jvc+P9qfV1WcuocMaZhsJ7lG2
iBXBIwgwKlyybRQym85mXuz6j9px1yqvalFuyax46kzED7HX5NmhBfQuZ59Z+ag7ZSPN+oc2HWac
mBHGJ4NM9gzVP5lIm1JQQjcMItEWcbX4oOtw1LwkEMNL9LKJTLQ9q5e+w5aQAg2pNPpAxsbgGGsV
WFfeDjcVcZWswD/Pp70zx7gnpo0iFXRtLUICBM8QnGztYBcfNhN1sn+YgJYe6IUovypLHsi0ddqK
K1uDQ3LBnKSiRoOCWMHGmKhyy071V6lNKzjA8VDMkFf6b3N8VZj1DuZ9HTUNNiGOJMNFhnMgXmOr
ydJmceLnlrq/wkYSEfcVDt+N8pwJw+2Q7hnLN4mUm0hWflQy65/ShZEh27UmZLPcgxkxC3dWoi8l
i2+KIbwySQ/J0hyLBVrexF3fhrvSKTw7wumd/CG5SkV9Ncf2W4oIkRIO1UDKKhefCqMp0iKebZt4
Y/xa+AR3dq0FI8q9ybrr4IYAGJDSYSFJn/wQxZZD3A8yet/iLbYyuEP15xC/FTbZOcxXFES9KoyI
eK1a5hUpwBh8pETV8eeBxUEFcJB0eR/FGL5HjtV5/scR5nKDH/BBH2RW1MNyjrR3R/Yk8QbxlFUf
/Fo58qfOejTp9FmaFsmVNYZr7aHM5h+n4x6MMgQH+SgKiEpsrNTiqog/E71KRCsDJRN/9aptcLqj
g3HBmu8ylVa1/qxVtS3n0EMC6uXGC3FLG3FrpIjMrWPBMNzk5eprALcQ5BDRqcrrJJWPsJW/lL7B
SI0HBi0l/9IBn6isvJVQLMTgAPjgywKas53U9k9I6jcUjTmdWE3FDFMJb+CwYKqWZiQ3LfsOzzTz
mFw6W2tcLCJlgTasYfjYSbhROK8LGUlVl2+XZd34TM8luPpZgwTCZrzHoZ1qxVFGdmYjkhqbFgtS
6xJpiW5YIbgWzgwk/b9Ud1CFN3ubXQhPes8jWBAwPWBwItiGR/2RLfiC+WkTltyiSVYX0IMoG15L
ptu49oj5Js6yAeeQByN0Akd/7fIbRnghjtSGNopl6bmOtkl/SNH7ArBYnG1Gl4MGlvj3Zj7WiO6i
1OvlLaPLrt9xUQs4HWcT9orzrjav5vJejIjq0O4u+nuh/RqsRuy9aVysSvGYlnB+JfmmZxaK70to
F4iQiwS1C8DXp4LnzvSxkbIkBEUCOFvhZrfgAOS8fkgAUNRQznVrSNfkt5yKGh5C46uY33OmJ90v
XJolDZgDKJdsOGgjcSUe79KKoe++dRjtADFZ3c30hOb8CkeA4IH7YgC4gmKbP4c6djZqzaBgW5eY
cSCixzRSgsRHC4CXAfH7bmtfU4rCwVWcE1K/bWf9Q+mAAVeFkFY4wy5SF8Oz8ne7fO25MEme8hJw
ZGzQDGwAUxBFz1oRDNKe4TkB4F6V1jSDgQ4bcLRn0qReqLw2eoxkTkIbw4r7n9RezeSvmq6NAeYS
GBuQuFMzPOnFU5PDIH2qux8JS3v3ZhaBJR8pC4vl285XHSXsJWghI1l0B1EyuKxfCLpPiysKgVTC
xiIeokaU7JXGT5LQEx0MkC6EviHdy4LkDQKKbcNzWuVCzTNU/dbYETiT264++mrzQfcqQ3IMGwiL
YD1IiG6rB4QFq7pZUgpAm75lB8UUFALirAKVGhAxCO9eicFx+rMUb7rU9FRWc8oh5Sj30v5cxeyW
dZxb9r/vOWpQWXhq5Q/2OVcf/Zo7+QrbZcHMgwhnEUcYjHXxKa8xGbOXsOFXoW9jmYhoEuBky1j2
gzyxj8UY7UzpMhZ+pWBkifQLY1Tumk0IwPuJ6KXcuQwTlGYSDzF4EtaVUFkFpflv0skyjCC2VfuY
KUXOH+qZDUksdNLe2DhaRAw1+4mrMr0jDuq73RDfCfXg1cKU136Vwh0xUo7B0OBpg4UBcH08m9Ur
hn2uywrlMiaKiBU/MbwosXl7ekb27/VbSVaPwcn6TZODfeo0oy4JUd9pxL3jZmXq8tJlF54UC0eN
o50ZOqc1ALQ1E8XPaXQM6jYBxw+rbEUKEQP02FPbZ7l4U/l0WXzNqt8B6AHVhnQxaijxyFjiwo/V
XSp2fXcV0wV/3h5PV6MHLFJGLvF4RMD/A+kzsbYaqGKo/cygDzjAXqDTq6vhcRLPGj+6Q/Gfdau7
Fj9nQiYBUqoC6AoUPZnvKsVD5WrfYIWkaA9hR1lOk/0qjaQ/uCiM4rOEAiyHbs6Lg2u2IRBugE6z
FZJNBuWxm68a0y+FnqHNlsckeeF6rGF7rosjPkhkmIGBZ8QZ3PEzWn4ISkniP1YntjR6Mt4KUhbx
nUfkBV3mblsw5YWgvj5ZqAVcsZ579cNB29Yq1IXqX6dGbjwjbkMzElHryxNbhxc8BuP8T5PeBEqa
Sv/Vlh1SjjbxS8srCSifbdemCuuiozLsIMRkqAGJuNV4QDL7okTPSnUvMEP1YJvm77Q8tOoBEB7N
whHYYm19z0zbLV7o+J4LHxcrf3tsnm3nEeW+hAGTMan4y3j/SQwb7g78U3lrstAeDgVyKAotRzsh
ou4ssaI8oPLDfKBUQjE7H2frkZB7rnAS+uUIbgKmyL40PvPuw6r9MTpn6Yeh+UlIww1j7o6BDP9h
W3zOPJl6wH+qFpdUyWuIy97exSWLlsLN9H0aH0bcd5K+nZArLMo7BIbeYZELkokEHHsH5t0aMFgz
U5PV2ZdW5SvJiSoGIvRRy6OEXtjL3zJmwO55No5krBMuOs8/Iv7qyTXg7oRcUDnBrG4QnsWC6hyf
JhEGqxv9H/NwM99gGq7olSglOf+Ms43VgrwUmv77mDw3w5aUQD2lK2KMwbSKJEGL42/JL4y0xuUw
6G68rpS/075nlLpZPqYGfdmWlzMaN4XmMbKCp4rI2oxYlCMNHKRzET2K+r2OmSuzrRmL5YStvelw
1TIz5IB2on+x+iU7L2UO3GC9jZ4z9qTOq6O9LBAqLW+FPUkxbMzEz4tbu7xHLKUsaTyoSexG6XXN
Hkoqrpvxq6M1i9ws383p0Yy2dh6A4vfH4R0rLYrpjxzyvPyTaJ9F8x9H57XbOLJF0S8iwFBMr5JI
5WzJll8Iu20z58yvn8UBLnAHg55ut0RWnbD32ug56NRq/70pXviTMZZAT08yJrvofpzB36r1evA/
5PpdUsOdpcpLnH88djYL/0F7xMg4K8HfouMDyd+CHxbk9S0a+p3V4fUcF3V3SPNvSqCVrn9N8Ydg
sYq4KP0XBd6KUQlwz3MF2lAFC17CGYG07unnwVBdNokG9HCkos1bAOFGGWa/28vvXnrXOcM0rJoE
h1jA6ASZt479AKxSM71lHFx4MoErcioTo1SivmI32BO8ZlJAqI4P0j9Hy2nSRFUZ+kQdOPsJyteE
biXJN/0tMdQza4tcOme6Kymor7SHEY4LUxzZWGgfpvwv4jlMcONlGkAh1LdAmB+B5WCLXVjSt4kE
CPyLGr0Z6aaOt21ysaOH8M54iVBmJOB/lIdRr6xmj9LcZiXUcVxyKLLflxEuOT4nbwh9qdLdzL61
LaAb7U/hq2GgAzR0r9Z3Galjpt+BN6K3XU+DvSj7QSwa/Y8PL4jOgswjYTjECVBRvfhzw0NL1iTi
H9s7eenVsx+ydm30raKceuNSFe9pD9PX9dMPMR0ryPgqQebkhvgch3AX0DLQoBf5QQLdUBEgQGqw
zOW8UcdVYT6y4qVQdPq2vLKAW0rMG9keq8Q2I0NpuIPBaC0Cc9c1pJJX26j5k7qvwb8Cs0BctQLn
Dau/hbXjdLqD2ifGKok/i5DfJX/MmFxF6Mj2IdTfRUsiEknmIaUSUZvo0v5qlsHAv3ic0F+VfIvV
VqKSzmvzFI8McyHo5Utpjq3qHrJ0Zf9jZ+dZ5Oox1p4XDtcM1lko60fNEuCWMQKtI4US7FdGvJd8
tiYAKPZy07fSf9lsvgNdWxvN3ireDUYoskNEXomxjAaMghB/HiMYAW4zGkBGSusMO06OKwcrSoXw
Ojp7EQnbrKCh1wCWEuuAW2Ni1nxvgg/1HeaIMNhUkHahq5A2sUG+FTU7+eZ3Su/gKZpkVyGNY94T
kNISweUvcAL/jNG6b46W8a1zKdWXfvxmob4Mxg8xbi3PSWzKUO4JVqjS+AwDVjk0nMteAtzBWMmC
Nkau4MZUt+2wl1HoR9oeFYI9/GUQDRDW10RNsEbzJPkYkqrBpBoR2YpeByztaEMc2ZTM/UO26gq6
e/SYfnWSEDSPMrawcdlqT9RkYbCZ8ykG5tM5Ad75vOOpCnoDLK79ZlRcz3j4yiulf0VD0aK/6eO/
tPqesH8qJigaUCIseZkjtxIg445J01EUFwWEcmBQLfBYTMxNVo36MwCJ1FOQNdFnz1ylVNclpxMc
ZR0ob7SJyjerxRJW7JWCW7OnghFbk/Opf8dBMBKLNb0zFoCtuuPZY+WZadeAaV25McpPAxqfzZwX
pNBLUTCvzP8E/CTeNNEulHkxMoZFxboqv+KIhKfTKNypx87evfAnzNIyfKwO7GCfNKi6ORB5wWR7
WJaAvzyq+CaDXfqTo9Nvo0PL9LNyEWksRh6DGmhgHJ9y7y+i7lPixDWFaxYXDV0U6GyODYP/WHd6
n7MdijY2QHbo700EdvRB7urYIqfVnlb2UmlqkesF5Zup/KnFpbYhwReLOao6L3G2LGtk5Oq7x7wD
GwIbPtJd0qtBnovNP7HQzfhtilMPgngGdKFPnvBpcoa+iJsWYb5idRnKsCUxNBQclkk4LhOQ46Qh
VOYms54kyDMvNPjow+qhDf9S8JLmN3oCDFhX6wXPzPDdMjlV069fUgkQOG8tw+wzQdBaNE8/4Prm
p6Dpt6ee+tFfSVzhKyW41x3zDQwvbncreAKqVYkApNUxQ+58HRlDCJ1uZdR/oibna6uoHzV+Yt1G
QVifMnM1nLAlLmf1pgKHH3qmz1UPOKzV9wNHo0eLwMjCT/cheIWp/1Em8qNX0niIyDaiw4F7CTe/
D3+jgEf2L8/+FUhYyOfaxuLXmj6DfzrqCFXaJtonNi5XTyNCjNY9X1s1P9bvyD0t6SYVeHtNbhSW
yM096j47xETCRt2FXfo4jmfSsghT1vEkmR75bq6M1Bm2MseKIv+xOkmkoyftSokgxDttSMeWuppO
bYTjLCESHaavHmzasljbEdmxUEgMfB10B4ryaxADxq/BoMbuGtXu2cCahqnZGteGjx/sqTGEzkzh
GBz3/FGco6DW7OkzwZZVFT8i2HfKoW+9lUxVEiarEF9yGnRHUsll/kJxvI/B6U1HCHttv7eLi+zv
PZYZ3lO/oZxr+g9DYt72SKDS6aObBTRdbGm/BIooC2mcQQBVE9/LH8LnYFgE3U+Oj5B5DwzAo4/A
FVSq+qQfaYEmGBvLYy66hHeYdjMbZTHIn4rxGxU0wqxolnr3NIufSn/Toi30wKXR7gpeSxUs4F2f
TmDi7YgJ71FhJeAJypD5K9a4e+9m9xWFXwRtBNiCtc7VcxfJGRgiXnmWyObw7BP4BFs54Fh3FGtZ
mG6fHvVhyS65ZtCnb7nEJwO/CbQRhIAxhylPx5hv6Vfx/432qq1vujUuyuFz4n7i05M5qOMjoOga
dWzMMta40+IRtRIzWFc7xmo7UlldGI8o5xZ2QEDLFWEqE10j3U/hyZPeg/wldS6TNBHfgxSTVPbZ
Jawf7rKMznFNNAHASBPlaiVcT1wsceoUBypTmFzr8cZKrAvxkze/MeK6DvPlOPuaOCCjLiRSZUMl
rqunuD6Mza9SxJuK2x2012oiWDT/mg/AOMVMHzLQK5/5bE1nhKmV89CTxjb9NIPvQol3RvFtMWLF
2sb6iVIiNy8ZzQsmMAIV2ahzQSHFqFzJOpQt875N2h+jlpxwohzIbSOWEZVx+wV9AVXZNkp//y/a
Hor1FuAZFIyvVymmzJoz1+ZoMlBPg+Bqubi7nF49egoNI9NpJs73fD1BgKN2EczhGP9IA0dVdCTx
V0s3dn6ppXPHMU2kSsdBMx5UwoNJELB0jvudapAbtwv1HYmY/Q/knrb4nVSgMrDygG6gaYQRjhIB
BXD8HNlKBD/T+GMiCmgpJtPyoGoIUgeSmdh3tixSeWV5Ktd1fjHpMCP9x2dWLUfYBZ9jfInre59t
agU55MbTrpmNCgLTeK4tpAiSErdgjM4VjAP6n3zVDShNCVRsEDZgNaswWv62Pv7Wu+53/PSgCOYW
j6mGBOVKrmWCGfwjvJWQ8TsuMHvqjsqT7VLMy9fuZvwsChY6H9ypBopdlgpZ6orfeV+hWaE7AzW7
CS0QKJS32MAguRTxnkVCD6ac07n90OsjNPtg2pJkV1jPpN0BuUa9BKSqpFNOByjq2kK+4PziubAu
7Cnb5gCCaiQiS2tPnfRnaqfwKXk4arA5VchiWIVGgBQSVuZFzV1zgs9FUIKD+4zGyqq57hYzPtHS
gB4u8reaYXkThctYYZczd3hknKIwIPAILkqys6oNi1TcmQhU5l9Qq88ivefy7OrD3eA00ssYyA5a
BxZ9BsD4kYdmWhEIliEu4J6E7ib5CLd/S93xh71fByhxB+4ZRzHI+cD8ffdiCwcSTO0vod2LYT2y
J8AUKBhcY1dCOYVKUCaoIue9QJW0GI+R9UZkCTXEitRVUT5Q7xDsUSefOZYoeEI1oP7YnRI6ECDl
a81G1a3RIZxaWtaTH7tNdwURQjVzJEe24AXKbuzppEEHtk0bwk5accNgW/D6BOMhMD8j7SsQ7/X0
b5Budv+tFhvmuC1qbLaadgt8XJjsWTkjqk9FvQeNx4BpyRqAgR/CW7cu94au48KAVHcWbMn0cJfh
5MXooxMYbOFbNtW7zf47LLYMMEhdhRDDv/hHeSXPwQBolrHyr+NwJ0/avUUdqSgzxr1aYLBZqMo+
hWeT/OQYcmWXUltBO74z7ybCn16Mm+Cf3B3L5pSzAfTKXw3rb8eAlCZcZnusIRJe++LZewvK1lT8
8HGtW14nw/oHcyKasAD3BcrxK5cI1v1J2fftI2pxxfMFoOuDNNK86q+4uoTpaYjP2fQtEDdobLoK
7Cq7gOGKudfL62hjFuU2jtgJoXTp9jUaFUYfGhbDSyFulkVpVm1UfVfUjgdDpGGb22384tIF3x20
4HICbtl2DvSstQV+Pet/9HiDa6OzCOeWDxF6LHhgJHkxwYCHnYVvDQG+Sfonhn0pH4KET8t+leO2
CS309Hj6z3LxUeeFA4ADBb1scWNsQ965vN8Q6A5Z5RJH6wHRSKKAtyD8kx/BTk4SWEE6H7G1CFCm
HUtuo4J5Rj+Ln0jJUW9e5W7XTaQnpvuUKC+v4I07xGwo5G06kYPDdTSo11650M8V8SXExcUYfWnQ
QaknDS1C7JixRnRUv5TsN8zc2LSg4uVU4dzJkyNxJBYYO4gopGIKgISkzTPnlEGWmZZ/au8gTFPp
wEcO+bauHZn/b3D/RET7iGCJgrohcivl70aHQP55gSY4fqdoktnbev/f8g7vX6ux6VO4LrjF6nn6
X7Amq/Vrqq8a2doHw1cK76GDPJxTS7ao/GqU3Y9ueAPZ4dqkuwh5GesOsFSwhz9y963rb6l5NVCt
InujXmI2Vr0DrtTKCyuSbmajLdlHt6SSkrUxGeGKzPd1GjOoQGtRezAogyN+pk1MVLARpl9eddCT
ewJ6ijFzxflHtfhCu4KVPIREg4XMIqqOeqjeMO3uoExzXfh/Bs5LO8AN7TM+O5JUQ6yKOX3XDCsS
b690f+LHHM+K4RqqU6f4F/hUfmHfjoAsk3gdoTgerxR/GsMW8WZUhzrmaV8bHWv8s1FtFK3HMe00
mboFRELL6foRhj4k3HkVb2wYkfVUvaFJAlkwhtqKG3EgCTCquf6qEDctZ/m4jLKvJtrPhUiQUq/3
yiJTd330GWXriDaQ04f0m1E8CdPUZ6Xbjh+vpmzTxVZGBbclg7OGAqBZh+GDgCBdW9r6gf2Q131b
yQWAjW6CfYrusXVWiifLO4Sywjj3MvAu9GL0GHwFezu9VN1Nzcm6c1kfFYnmWN2FAbdm7fmIvfBm
6bcK0WuA8XVqdqZ8keRTx62P8IfdjcW0To3/9QpmCpRiKMf94tj7ELUjoKvt2ahPMUN2pT6H7XEE
8NUxaCCASp7PJIJbGaLNd+yiCbeMmQ2LagbBB+w6hRQy/aXqBUM3IB7sPar4XQGBGhv/WFSiFyOc
cEvgoYudgsUhsVVk4u5zC87Gs2mP+O3hWLGE+SgAaUOeWgidr/YqaRfbxJfGCCoXF6O76snVp0pQ
1bv4KPXH1H8RcqSSTEkPk9+C5G1ezHrYMsWP8Nde4wT5d6h4m0wHgFy8l8MzyG49aXnEHBo0kNum
vI8eT7hT2ATT9diRF1OAsYGgX5phltQS6mEUUP3FY6CdOVPLIhNtQbL1mL5a11jZS+OxtznQHrUQ
7gymrIBCJhT9P5HF2EVxk+w3kbVjozP3YvyPGv4QaXNuTe8oE7B+HJaeoHW2cjSQuVtTHpYCCuTf
PFZRxw17YSxPCZ8DZ0dyMftbpKxG+RKKc6EcQIVRzEVk+LJcSTXkjERDNMtIe6GK9rRV2QH4+U0t
N2XoS0nTogwXjHQKHn2leCefEyLrtg4OGbV1ALagqsOF8N4M3bGmZY0Gsg4/bE6dcbzq2Q/+dL13
J6RubEdR1KvFmbV/mQcIy59pTtzQ2qNG4nyuuTZm584pU77hM+C79FtIRMfuZ1LGhW1MO1GQTD77
fp/8m00NBaGG/GCgm8hQS+D3xv9uMckOX+hTeP4BdVreI7D3Ml8Qt0UAgyP6K+Yjire8in7T/JMP
lb1w5n82jOEgq1izlqAAUJge1N8xZyPLTYR2VEPXKbNsfhh0o57KtosVA64lJg87kzdMME27QhA1
R44rvFDSF09mPKxJKTHxGZcb27hJDCwrdV+Wa5mXrsazmqsbPHwx5seIwIx4HoUeJu+XQgSUNEOi
pZZvyhhN4wol9ihx+zF49gEktF250Xrap4dZ/NNqg0SBH5n5xsAoov/ibYNooYk/dg5lurcypA6I
NHhT9wyu7Ais6wvdCP0anNyMuV9OVMTOZh2CLy1WUWozXCU7huhu+WbyFwEYrNjntmU43ZHBxU3Y
Oewe1GdQN3vb/lSSx0w2SxRQv1a0HE9BcC7ot6XUZlZWglpunUo+h1W7GorfFsGAstLMbQQDeULJ
gKqQiOOlND0j4xkNF4guduVmYGTqZxNRPubXoGEIG+9CAYC1+JRZT2RkchhNc2iwG0b6oTJ3RRGy
VrpXMUm6Gg2LfDfZHUdPLXjDR23JLNlPtRSvTPlcTOinbkgD7ArH68XT3XbuM9QLVFEq3oMcvg0c
TZZB/zE4ohjX7AQt+GI5XRGyW1re99B8qkzjRsCJJA2MvWNG77J/srHclOVvRSoMnwBzAm8PW4D/
yrA4eGBYttSfDOHyJQT8TRjdAjxyafdhsp/xkLsYTwudIhJirJRcsDHFTvwp+Ve1PInyaQ3XeHQL
a9ufovRIAwMepA/difsp/8vQUuXxFi8jU84+XanTNW0oy1tHxr0DSjnesd5K6o36QHemGZvJWDf5
TQxOqtDsO4PGqqBm8IzMMu++UhQpfnYnJBVH+zUzzqypGFV2rDh22QAMd+UPV2gK6rAV7VvffqpA
yoMvNT55yUZjcu2Xj163mRZPSy4KRxf11hCXwXiTgUDI9lceY0q4xSnFxODoI+Nr/C5LQXIo5Vr1
N1LcFtYjKU4xqQ/DVht+Um8zG1P00Vgp4WYcfm18dyliUP4EvDb6KRvAnXE2k6uj4pOO/W+UF+Qv
DAYCozXlr2Qj+u5vWoLcncRJnD9avc2Cb1SwoXmL5/ZmDazAE6eBwpoPOIr+qu4bfVWcbec5p58e
B+AiTI0C0y0G+m/8pXhFu+ScWW9yf/X4bFNE/AIpvoOOle0OG55uSxwt/heP3Fr92LCai5gpV5Dv
McF/NrSmAbaHjtxaCRRIkFxCVP6QVUX+YUExTh0Qf1a/Rm3fRjfT32P7C4tvyfyns8RGMMiqX3Bc
1+E6IIM+XIpoo4r7OFE4NugH3kSI3ddtXwXRDeplQEPcoCyR55utJRXJ7f1rCUMbk5z2o8X4q1Cy
MgBHP0KD2Cb3Ojh2LUeIvZK9OzMMYZYEqN5S1DkF1i83DTc4HYf60jXeys5Oo6Fh2/9DC7Wu+wIV
V71shb2Bwb7qGPVP8c2aJer1p5i9Up9aOY9tSY+LGV97gjv8p2qfhQUY2uLnp5VlWbMYKcA1CpiY
Kirlp2lk+U5o7XDIKkIGGZa9/PjVU3KU4UUy2aIS9pgDDGTwGNA7F8qruqk+S+FnfU8i9MhkR/CS
0nNy+YnWleRDO3xKUr7hCqCYlzlUmjVNM4SRyvtVmSKZy0Y7GRPP96Yy4FG443c4bdSAEn/6hKci
sbfvh29hPALQSsQWkN+1sMyzJB2s4TmnpYzrsHMk3R1hcuMUEfcp3zMjHcWm5i+i/Qv7fx24kjkD
POn3vXil0VYZPzzYI7U4+gox3xcaIQmPVI8lCOWY9cwRUpbn2YSd/tWvMhuWFQowFlhqe9dQhxQ8
gjRdSehMxlEYp1HbxeZHSrBzvkHPjVxBezCj9TIo3iucGxSxgJsWJpryiffSmsNWnxlbUpPbfrKc
iefVyKBfsbOCfyKZGAuYCrzH1ZswGcJ9TQn4B+9PSw+yvhcIE7BDd6gIgweeMG14qto+S6hFeQQI
b6CZriqY3UedFyM2XGv+On+0/FDP87h6j4syCW4aNjCVwmWgwolZLI7+bSjvRaxTwH5Z6VnJibGd
x6zruN0hMcH8m8JHbv3doH0qPTzDdGV8y4iaYaw04znCvJgnH0H2HdlXPd+JD79Z2vAqmSDDZxM4
aRkHKClSckSGKp8nhWU1BAuQCb5xk5uZmoVOK+GCpjP21H3fBbsOlFzEWUsyjYIgcVbWz37Fxm9X
rbwZNVeCaJY/c/SWo7jqeAIiFP9q5qTZXsKdBbVBLNVvVd0otHGJd46R/2bSmb4xRaUtzaCyf2W7
Yuc9ZtQFiPhYNZxtEGQ9eaekpxII/gF/yfxsgmsyyUSBAdxExwViifyptk9da+yW/rSf5IPS/ZTS
jTjiUD3wsaLAbsc1jo9F9SXN+48O7SyDP0abLQ+ChWVND1dW+S/1HKOnwvF/pcHpxQ/D48RzdQAO
mkLPRYcTKP+K0l4YSG5aBhDiI1aXZcBc4ZFwRSA9dzEQKEeRAQR7jBoamuJpSu8diIXEv1n1BZsY
g0i9e4NPXPvP2DQZcNJAtJsBZYPSQ2nABefbK5/fGZngfAY6Ek7uTvsy63vW8qMnxy4+ggbrcY4n
3k4r/3B0GvK3Na4EUbo4vNTWVSRSuCePb/JnaM+gGrvu2YGlHey3gbJMUj9DtVgbyXXEaNegyg34
UQiKWMaMtpSZwDfLFdlj2hFunpXsr/Moc2T10XibmQ1lOmL6GJll1ugWW6rX/JANrq1j70jPKkwZ
cyOqHalnnOB7M94H4sTeCA/fd0mO2KSxJibmZVIudICGOObtsSc1O93FxUoyHB/vr7zHayjyz5pB
Zmw9Av1utX9AHQrzMuR35IkcBmV64EquIl5jZ6wony9tyX/DphW6D4G3sF9XdbnJgkPJe16n6SpQ
bwJtOYzB+SIqgs3Y3LPmjl4dSOehLLfNF9cq55CkfebN1Q/oahaJAoF5hTYkNW/dcGWIb02A62+p
euSK6l+GimrvHQTVsryzYmalwQoz5A7LycvgtCE0Abt5s0H0JAhkUW9dflc+0/jWtN2yec/YdMp8
qiSBvBSLu7Ul9lCOHYXMLo5jVPZheEdBlPP3ZZTDfhx9r3XX6c3mvIcaoXaMm1VFXZ5APcpsbY/1
jgf7ZRxke52V5xbZfOjfvXbrKavM3CdNcwFZtgqZGIU+PESYwoSAtei4VRbDa6zapWAgNbmzLn98
VqaP1PqGl1lOKHvcuHK4kIrWCR+d1d3hpq4YzWQT27XoBAIX7pzX/cJ9qCuSUUJ0gwRsaUdpuuot
cLH0JrfXAe6mt9eT7xjgSTL85volLrijGSVVroWABiAviaYVC9HuEgcvb/xokLBzIH2EwW8lEJla
e8B2BXHF9rAqC3stUfpJL0oEa74qsfhCTE0pXGQWO5SC+OlzJDaYYdl4p92b32+TZxCiiRUCQNkV
9RHNsYRkFn3YAPMVtU2lv49wOzqUvbb9O2S7iS2G5f308oeqjo4PHd5oXzTKYwFi00JeAh0qQIsh
GEIlIedqtJN0p3sYMEnxcQc7HEIMbYtkxeVeQLBD8aswzbfI3HX66Ztxvd79KCgqBsK3mbQeYmWX
GYeS8nDQH328H6XNwBekjpDBFDYgub7lmJn0+BpnjMGVJe8eqHiNv13QvPfE/TUNBa0JBeoutGPB
uqq6StMRnNGSphpjCadgFrgG6BZ4SmR9e7LT8RnMYmnhRKCK6+LII5exN2Tsk5u/KWUWUwTIRrXB
FdJ/1+Z5SE6CpK42Kji6Sc8BcKx+jSYMFMbvDYq59KgWC5PKa0QNizShXPOAi+iky1uf3p9gSppy
6AnlgplPbXwqjzD6h65bkp1IX8r+h1a9yuhXAEOWCaWd5gWg2jyLcmfDcy3eVG5kzP3NXgwXvmSI
CsI+zaSTnn09ceM0/CUjuJTpcPVTaLA69yqCEUDm9sao0XMiFtx0oLBgHsp7TydoDzUaXhTUUJz2
zBdmyQW6f86XgvcgGZAedE8sKqsqvsfG5BodSSFD81CNb4xs7qTjRgIL6y8lcRPooEXeLEYJIP+A
lI1fm6mC7T9/HPPyMPUQVecfJmIGspMupVUscxjWHeHopN60urwW6j2tPiKp2urNE292Fb68TOfO
Qm1qXjvz1YY4OJlJad19ZB6bUEa3nrKekAso0amt/0g2dGpEdSqFASrBwR83WiTQYgeXkvTyio/f
ZnAImjSolxKQigJhoqA8i/XPON22+aWqjj7WgxAysRZljwTrv435rlRcybsk6B+11AkpwG0YOyNR
3YlqMFea5c2MWsRzAK9OzOWyByhH3v0qaNSFgKvSdsQguiV7N5m0WHSkHSQkLGHu5P2NZKsFXzY0
OFaFbGzrQ0OoVlLfU+IlfE5FS3cH342Y2QIDXvSsG3E8wEsiQgf9isUeeooM9lgshjD+9cThAvWk
f9gQKbXtJhKqPMciSKFkghE1nGH0OHiblqJHR8GYRSMLyy7j9Sh+QsOg7FDRv6BbHN1qZFViTDhf
mLiscFZmbPnEGKJaxOGPdYoR6gBDwcADa1P9qJBIAa/zCB2xkTkR8q5seCc0ZjNFtyFkr8rFEaP/
wWCAuBrrmKovVQVbPnlowmzfYIOekZnthGYjwEzQt9bfigfvoKrjBeuKKNqmBKCMtlvPpvyHP/62
1hWDFe7Kq1dxDrK5hU0msqstvSTvK7UOcBaXw/jovGuivET5qoDm0R1Mpyw7BdGnql4L0it9XriK
W28cWEGyXKEcgVAwwscKOH+YGZZqypX7jmd6GSlvcnIXzecUfSj2sWaNNlpPGbUOK8+IVbdeeksf
xOdCZU6tcj4G3FsERrI/ZOQyTdYpHcp1wNQrrI+z/76QUXFVv3Fk3cdZJRsQy5iG/+yCmhE+YUZX
DS1hUSlnmfAZ69on7aLv5xsMrAd4zrg5B1axJ3PUDj4ixPKqhu5QIp4p4HegNujSaJMwM+zwiZEH
t0wZNKqo+wzsF4WuARaZv9D+KePptzvuGTV3Bkly2CuA6GYVbTRMMOlbSrEh0IELQ0Eu/q+rWJHV
jc+JrR3yvmRxW/41QOZMngowZVzUANW1EHxV6ZRttYHg7YQIFYeOoib0kGZu9OrYR4LQtviuVP8i
Yh0T0oiq6r1sfGKAbkSF6M2mH3ZeVpxDEePVsRYyy6lSo3ntRockasY5n/n8o88fRt06o21wF2Ts
wg0bxercVgFtCRlgqLtC1fkiGoCwTfeXatGp1pVfCTVT0P8vUFm2zC4l600zzmQXgKLhgoEXomsN
wtMBH3W7SlAjMDU1bGx0Ltde0OC+Y/ERAY1Swx+cEUA1qZkC9Olboe9VNgdIUj1x9cwPqzuIiOO2
X4s62ZcfKrXNxCI5x/TamPrSjz/N7n+zFlneEtieI5ndJRLCrtaAGJPUEkduSOXWS8HCo+mZAAPY
NabE/p7GXBCblGmaYbEvnIhAEhR/rDUPtTL3hldhXMLeZmcMGA+KXr+20dB06TIV//L8Z5JjnP8T
/EG3YrNcF9+oGU9S9BGgPpdeFiUd9VlluS0aX/SfoY+wiKXoVql4zPZFAw5I28kNuUnqUfa/ZPbV
BSoVecmQ7lJo+nnU02fGqo5GRGS7FvR9ghxvUggSjQ96IOZMhKWMJtDCtmPm/8xidNvhD8RMjDmi
QqDGOIa9/gyZ106SWHfyzjK0fZyZGK56KneNL3smgwENoCazKmiVw00x/hHRNiHvgWeP/6VuvjV0
NyTbsqrfAW3RGB0O/T1SZwTrotEYvumE+m58FncB3p8VLwEBP8E/c7xQIKvSe2RhJGIEYqGKSbpH
UUJ6kB95HAEao9aCkzunOzEB8NJD2r/Zaowxj9IcIYq6ynmaar4EJfwoLa4T4s77DKGsBSnUjZJv
xM9+e+uKqygB9/F3TpYWcgAscovGxAqPVluwMWceudIUMPur3v5AThBl2kpjI7r2vYclAQxUVzLn
t2R1LpztRcRwC4ZKwLKCIyu2VhkUqmAbK9tAN0AePwcP8RmETrZWrGN+BM96iR8hN2tXxyJJQid/
0gjAn8nfEN9tg+6z59O6o36t+KfS2wj5Io/7tNoNfym4PmuUliVykbmXZcum1BfyK1F/EH11yDM0
6JdpQtLBXs1DUnOiaYq6jYJhqGPwN4RMDZpT3P8IvQREjHFgb6qESCv8tP/ygr30zCxLqFh7t2Ko
JdIBRNwKfCRmKFM3Fz7mqUSeHNPq1rFCPUWOcApjEDVl7Yyg9T3sATNFpNM3yN9SpIG+nG9N9REi
3R+SfDX/LinDlLzBxxTdGwiB/rpsjmO7kyzmSdv0kUnvrf89ewz4X4mgS3Mqb5fCy6rBwkxvUugi
5fTZ/Wg8Ald8OlZxM0O0kzDNKyIdlXkFCFJLA3KlYuUYkSORw3fF3Hn0UKvk7D9GxtExHW/ml6cp
nhe6sEzrUXZRQ7kBlvsE7wFxdl8jTUDTtdvGTnCpM2tSGMYGyZZ3imxOnUllefHzdo3oMuHR8InX
2zPFHcV6zicAHkcqVQ9A54xpKdDcjOwO2SXcy463yeAYySUhQdE/0EAQ8jALkTGK+4R7dszbcTcS
wmqhyWSGOax0BvcNUM23tljDe9HjNbQmbCMjC5hiM6quqqHbeEq43O9qec7VZYG3JyNRxotimD13
rtB2QhXxzZ/T1dFLZvvqy+7AooUdML4XlBk2EdC19p3jIi2as9Fuq+zeoAkYfmtq7arkMqrfCXNb
0C0SPZDoc3rGv44J+1BN3BakdjT5MWGRX3Ngy+b/aNFRe03yua7ZU6hr1bcPdNNM6ARnxRSshQhX
ZTWt0avjbtAGCYXMU6UFiqP3MercvLr6CVskf1uQsRWznYXUm8reetCpHM6+imW/5yoZmOrgdW1u
MmtnQWYxH6DKBybI7WQznjIufhTd3wTetoYPjuOdiJxTNziNfi8R+TfW05Iryu9L7B+a8GhSB6qS
TYF9CLSz3Vx0k/WKvLez52Amq5FO2ihemgJhVSZxG3MrTsgyB62Y+O4MXRmSY6pdK+0vYC0hKc9i
Rtn3OxvLo55+iTZlBpch4D6S2Uz+daTRifEralKwiq+0ILQNJgPl0smSrwkJbdi3w/c83pBkxBQG
Ie9mjIodUzrFu+ToIRLsVJL5Y3NIjDSTVX2vWlcDK4wDBJA5ihuoYuAb3yLTbWt/lQXxPSfHTbkM
4TGYXogGQnueqDd6RTaZWPkmqaX2Rzteff1UUoXDkHenbAOLBTOTpuPQQ6o6K/Q8fOspwfLvEzOO
lhePmTpeap9s1diRjMZFvdlBIgiZgnv/cXQey7UaURT9IqrIDVPdnHWDwtOEUmxyhga+3gvPXGX7
BQTdJ+y9dk5xjHcLlZlhIvmAY23+GaBpYuXh3twY5S4K2c5Ludej51B9J6j+zdKkpIg3nsMGQXtr
OcgNLK2unL2cSAFm/jSbjy6+6CmF7xqn2a6PzlNw8+q7IA7CzVH9gAUtLgzMoCaj8KSdbVlxf0l7
niPBTEfi8RuZy5SYpODNVac+RzqEIMjxAYqhVI/tm/bu++7Sl/9iYjwrvhVbW6DTIp7NtbFtLioW
fjlbinCbib2AulsY5kFqLLAdGgu+7fjqGY8EZAMUnXWrTQQ9t+u0AdpVG8yQAUwiwBMMZg2r3lRx
zYrtx6MRwqX/JBAt8LNOWjyoPPAaVwlmBu4kNLcrQDsuGlX3nw2+Jxp2gbuvgrdhONiV9sv+/J43
OatoF589lwixDzq5qJKjgHC1resFnC/Qvwpk8Bp/aRO/tr4Lkx8j+texQhvEuOvUPq8VTWi/Jmxz
05vsJajlI3wXisFgSeJEkUHk7rLmI9YizE/+Mo2eS9+DNugIpOlMqAy333qmv5vf3vKjYTZAbDla
5ZLp2PSiezTeek9kdfY2sRs2k88OYU2JhSdDBWPn1BtIMdIAxVvp/3r9KR46toSY2IyQFY6/Qtz5
GTGGC4zw2FroyiQDvgDyb92fpnZEWQKQn4l4h7FCOuSXAaYJfG4qa2gOyv2/WyULkF5MBu5S0A92
ZGppeY24Hh9NMzSbCv2Ja+JT5+bt2fNSdiV2857DTMIfMOw8YtFMwwZLgKNj4I8xuU+pXW/K6dVl
zku5LB8TshifdCDDhHNNiYi8MWaOb5m44HjTUqvZI4BZisbdRhM8JMh2VSvQS8+zkZdoAtMdipV0
iBPF/232y1q/O0O4IqCQVv514PU3mQ72xMQRhta6vxAYgHVEpzwhED1mW5Pl6g8THOO0JriHQbYs
B3c9Fin2EzGupWt9ODhaUzZR3l0rmMmmG4XVNOPwSFDcBxI2Jk6fdmD+CN7YQvAfeXzaYkc7RnXO
2hXjSsBjxgy3EC1HUVO/a2jSaqzhXbAX3Rf3lkT8UmBgSHPS24T+GrH/AoqGq0KsJlLg0ZoH5Nhq
dnnNJ4tg6eoNZ202tt+VC9l/KKAZFNiTyBhEFJlEwVJrP0cd0IZtHSVfZ+7N6mG5SzloCiejM8T0
wCtbVWodtszn2VXEXOc9L01R4xGXu5YZumo/s+6Z4KALqeILIrGfBKZvH5mVU4/n3H2dIQu6f0zR
EagpwLTbLbwUoVubwHryCZewkXpIPzy7bDdE9c1/eO0Ka6dPH32BoZP5VJ2tW5Lp/GJ8wWjAWief
ScarCKFRYDCyxImc1P7Byw46+DK38jddGl2qnllbpn149Wg+9QBrxWfIelTixcwYYMXWwgJZq8WI
6vNinWBK9/utmx97FBVDtrPibunxKevTVqLbHouThnTEZ3hngnHO1XdJ5z6isTF6nN7AwbnM+bvb
q868wN5bTzUGX1IYBLTnOgV9XdxbOO/B/HgHfosEZbozIuAYO+Tj5xJBOjHmT7Gv72M9I0UmXuRm
tk8npitoRdFPFd0Lj2FH1h2MKy4T1AWWITdadiT0hvEaHPOymrDEzETObhmlxrGqw0s94v7BJtNB
6XTddmsopr9OTslbPxMQuTVnO6+Z3jIxbEsMIjaixoLFrdneXK5H36DZ7enuq7Akbkwjpf4vG9Px
qe76SxSShglDztd9WrgNzKKl32RLOouNZlEl0YkG7IuorfqO9VhIJem8BFgLg4ZTNPL6pVFZR/r/
RxIyrfcgO5w6yNQUUUsf8UPelQuLNlXDUpCRfTN2kGthurkWSNjWW2oWzHYMV0CXOvjWlqXtNDrf
jgPk1VKbzvS/FE1qwLsc28bfxG6Mu4Ntq73wTGfJzhzzzULHwl1YtAdW8h475WtIk2mw2G0zk5lF
v26x4qC8fOr7XwG/b6oonMMKWgRzfeleDBUvB2TfKUIdCM7r2ZnNHG9tScXuk/rB2LTZvivclRM/
BGN9jQTGdPxxIsi81vdYofv4dDxwNB3Eays++aiaNZG+DO7wb9ROCPsGE+2jl5LsBkGy3+R6+Uqi
CLJ2pXAy2vK7GJNDL/1ZH7vMy/LhikdbOJBxGsDYhYSEAeOnvfr1i/BOwiqQb334NXFYA55DCae7
9a5lq64OYu+AK7vhHrbQ2nWvDRorwlASWNfZixLiEEl/m1kNsgBOtWy8hJr/M1YR5DykyQOSmDrE
uXjvfMyaBXUvcCeCgU0HuaQ5W6nuRa8x23b2USu2Kg7YpKNsqEDHkfKAeRdlfotTL6LtsX9gtS6K
mNZ1FjVwPcKhtp2YDvfdtN4TplNm8tUJRu2x80u2LN2TAdiGZafE1Bc122QkS68NiWON6R8uBu99
1wFfwN1RyM8JMW8gu5ENTY2/HDRSWN7MHMuN5ixRjODnz/NvZuVDRVZk9lP73rcfzRIuAlsMtbRZ
JrIqYF/rrwqGayMWNtWgqMaB5nYaISOXTtT8rLcaal+Lj8diTFGo/JbOWZ8B5Ro5e716LTkqq54z
+MIaU2f9Flp3kPKVfywdKpf6xccdFNO9hAerQxhDGEBhM3/+F2MPt2RA/Ah9MNvvqJOsw06+mLfa
s75IoXr+Hauv2gapKp+zBDGwwgrMeT3HYhQjmOoOPAhBQAaTukGs4dzT7sd0vkA0qshbKdO6a/Ax
JgRUMLqXPdvaDL+ay70cZCA9g2g7sc0O5+UvL0bDz6wG6adH+kuAKaAzdajqCmGvvY2JHdMqcZyi
eA+vkFCx+eMm2xvs6yVrCP4IOCpjNPU2jj3pgzjjKvFlvzZmiS2iHPbs1m9jdU84Riu/Xk2F969P
hoxxlthQ+REEl7BkhdxJBJoLZxqNqu9ch5BhAYPfSaAK4mU0McoO4a1hu87/yHv5RfLULmrhgPNe
M5HFML/3IBDVLYBz/d2mL2zMpULt7VRkZ+ewc+41OSQNVsMSI1LV9nAvxVOZf00OrlbGu43l43Yj
Fa1s1i7eBZFB1/f2MQ5Eg/XQkFXrGk+0ntW70YlpWaOVxmK7NA/peA1ke2iIU85q/WRhz7CLdJE5
pyDNthER6ZD5Pqy+3WeeBQSjIxp1n8w5dM6t1E1WgehSGdCYffansVVMdI2bBxp6NicLHxq+s8pB
5IUcycQRoxg7Rom9VTLf1T36eWvcZEgmyYxZJdR7LpJG04s2ZQNZq64+xl68pe6ISOu7YAJpAK4V
gbmI239ZYZ1ih/Uzh1XqtzfiypcWW++uNll7TmeAbk8RA4pKh4WgivOsik8A7BUMHMDV3SB+EILz
8Bya5JZtYmssuUwJDbYOptetwQrUxfNgdnPmyM+cnTxQz9b6bYi7Z4OaJ58ERV27qX13Rxr3k51W
L22o6Cve8O6BXk1XgqqlqKqVYfe7keLEbwPIaa+z1EyjKvSIWzSp7npsa0kpd8odD7bubco+31Rz
1wOzjnKehBjyAzy+DnbkpBPHINbzRH+n20KVoq9jhIW6ih6RfJWZcXF8ZMDM9NqRhKVrihagoj7M
xlugE5ODhwqf687XwJ1xdo0caDGuvzwwX01stuwnoo7sT/ZlJlGwhPut86RYB//zQp0VRS8fer+x
SxQWAfG5U3GJGWzZ9crjEyu1zy57tt0YaDRbKvJNVQQYBGfgqJ+rhnFgnf0NybQuaZZaIzj4YbTx
0vyi6nxfAWfweNySA6IEc5TX7yhO6QbaGw8/RiNlI5rru+lmF8fepgTxInbXFFUaFDKvoVbM/XMr
g1MgkovovGU60LeRiFhhdmXbEyf1ZqisdUxiYWrGaxvRqp/oa9MQexmBUaMN1hkIGNwkmOCFbp6A
zRbNw6aQ8F/iCPto4CIhIsehpOmp+WP+sMzxzGih8OE3yLZYIS6GqrgonJoSIE8ekNbA1jCwWQ1Q
FAu2GzuX5UFZDmgF8e/TrutCJ66k2OTN3kPPmmKyKmFmObjdgXxAOd4EcGlcAY8lfwtpUKM64apn
VMT9lJfJwSOVStTyRCGJoi44R5hd7D5fhRH7Kk1ujVFsm7ZcldTlgPaR6za3NtBeaty3LVuBAQP0
xKhkzDiLg27Fol/1zEL0EM6csQrgp+i54htmK7uy+DdEgi2ElW5Dm7mKCvYlWUeuC6mJP5RrYyV7
dVvyG5B+8gwSg28E312JjtzDjGp/B9UH+YFB/GYwccilvvRBMeTApfxiS2W0iYLpzXfJtgoVd2e2
lFi9HeurBhQWss1X+iPLl4mOzg8+YW9XCzVRHAbu8+RojAiIpXGA/6DgmLUiYmTIlYPjsgAR+2rd
MXgNevmvJWkzydA1ZjWfAlJn2BAB8I8aYQVyg609IWRPKcXw69hxenBc/8eyv5KCqlpqd99yT8oY
NsoaMKcbq5HSfwi1h+YTStG2pzb468afLFq2XI6xnOsj4yB8DQbaR+O8xJO/kvqvcn81J7jp9Bfz
vL6p/ixXLSQyiSHVmcda+8qjz0nrFQi+pYXTRGdOkPFXNa2rCZd8yNgc004mHBHYeDV2uFDdgOx1
6OIa6MPs+7D+2BVQTaRJ9bSlGXq4oY8hDOsuU+LGT+nkg2XSAK3w1PQukDv1mEY7IzqNOGHKcNiE
GoPNyt4bVrsr0/DgsFcd6he7OXcDmx+dMWAQ2DiyWaNid3AhDeGxOuPA2xq6hnTDv8IKhLGNuZJS
HEXDNrP7o2R37CV4FiKMs6aHmSgnHyXYCbQeho5ktMv5n9JmVaf15zQOO8FkxeurjTuhSRMd1wVP
eyRXARACMPTj2Fevwkv3sTddpckMTUQ7Gxt4AYG515lXTtGhRzetj0StuiAZ3GQDh3kzDG/SGx8U
fUxI9VXiQ6u1kELYBRyIyMnRL6Q40L29D2tGx/wusWB2AdkZRQ1mcWAQJFGlspxFkGwmBtD75ja6
546eOSWlVw/yvwZq+lMRW1fJkq8juKRh0plO1SYv9ecEiUPnm0SifkfyhS35RmjYJSA7NlWN+nfe
PcCa6V1octah5r/WGqyj4MRYcx5aVi42Z4RC5KsGKCuhgaQ8OTdl9OCjP49T+OY5CfeE6eaLwXg1
mMqb1SvDpq0oAK8iiCrZUWWItbTqpyDwhzDnLeDe37HcwN9eh4j8wvYfnSDVq3yi0MdYhMz0okJK
bctFEZODMsJTi8sohXYfi0NhfFdyV3M38s4dnNF7GKSx18Chs4EnMEcZ0iUE03To/eGnTRjYY29L
yGYJyaQ0JKck+N6RusVzPtoy2hRshscCZ+vAYsl4muNwGsFthJ4vjKuffCC706XpSpt0PeI70BlS
9yH1CMePB0zOcP8U4yNtlKcALkIN6aCMjLtuzBRPWmqgcY59R5aLpzRZmGDm247uFC2Bgz441n8c
BF9S17FaVlg74K/a1vOg15t5Cpubbrch73Z2Y4Gtk7AvHkP7puOtjeABBePeqKh3dS77EnYLm81j
yJdaVc4rySAviDivQYs3x83mQzuCphcdaXSeRQwLj8Vfay0FhapGaA8rsidDZ25lMjLIGW4GobXR
NeM0cB5HI5hIJf6ifF7h8os5WCBs1s7AMv5JZgIDwr7aQd8OeWfU1kNW3Cqf+VI47mLWrz4m3izO
99JmM9fW7JqzRUs0WIPjQHOrXWaQzIfHdFT01qH4NnP1WnPcZJpJwWWjf7PEa1ohcKS+LhI5s15Y
gFUHS95yOCe57J/TyV55TfgugTp6RXoYsubWszHQx3Sn1bxtc/5DhV7GSl74Ze6N+Kym4RTWgoFQ
uQCwvyoUn2pL5BQ8PnMYV4rtvzkbhIT3Zoc0rkO5zwFFVCnyFMv/bVMnQrPaAdsRNyIIIzxtRpC9
1hw3RBEgKI+mo52A9eMZFlIn+Ctflco/dXjF9Kl/hBTe04hvKgH/UwLJK9Z8MjsxSHwL7bQhup6C
nem34epr3XptbSo4Q+I/SHkh3Aa9nFnrb3F9xWjmJ+6uVAV6dUrC1EgvpDg82+qrTF9VPx0qm/Ox
co6+pXP3fM1hLg5QvtJeGgOWP7DOeusfpmHcibICJucbK9UyVgqx7MveJysAnaLeQiXKzi2UBT/1
sT1QNlfV3cwRtOTRRidir0mQRnjMT9vuYAmXK0SSZNJRqNE0OChWgz5/lKO7dXUEvy4AosrZh9mr
HiBFmVNEiELohH8vwCVVasRDMC/6aiyITKRQcEnLWSfmSU3uq6zbbWNZ5z7yNhY7RycPF4Ze7isx
rO26PWRtgQwIiRkjy78qyA6q4j2cL0HV4B1O1zahVtbIQkS4a1XWryr5lNnX1AI3qYo1gG+OIbZM
eb+2JrnPdLWLkuk5KMuVj+6ZLRCT72RhT9i+cDZb09FiBhZ0YsXFjL4pg21EzKXx0fpkq/tLDzpp
pYuz2bAnSfRth1wlS09RwGUie/J7f3gpMPSQngfFeJhooaAzku7OHeycZQymEpJ7L52d8mEpsoQp
IIZUhkCbw9hwTEzOWHXz2PkrslnCKNqYZC1hlrDF3DXMLldY0/klC0tWIiwAQ9Js9ULhLvNPIGna
vrgGiAe5a+9j0y1Vjp3AkexGKH1rgEGT9pXRlZrIMG1ZHdPQ28Sx+y0Vmg292Rr2xIG48uL73IPE
evNOv8UaIWXZ1qEk+ShRxg2IvSdd7cuoRmL8K1sU+QKv5ixFaNG+GGV/yXTsKYZ+sYS3ceoSJ9ew
HxyQ+0lIEgTbb00Yp9oPdoElVk7f3DTDxTgHuYOJqhglhrSzSzL45G06A6zdv9zoV2nJYYpSMWVi
2BtYaoutbFDCUnI7Vf2VqY8aiXTufzqMtrtievgT621RbAiPI8U5TT8SbuQwGjHlDOEhVAxo4/bL
dcN7yfp9mbodFp+ABbxtqNmGlGCA1p1X0V+8Mj9JP1kM2V3MlnpMiV501Kt0n+EQ7tkAAUFgwsa3
phTno3ufSSc5nL8k3hbVezrFB9FebQgyUTKeMHtsKjwNvjtc0njC0okTANG4ZStM380iHij/ZrCA
8v6VSAasTj3GMTsIZd5NYrZ0Wb7aITOywV216IGeRh2eIFBXV6GGpLAMnGx2/E+3MJyAaWQ3Q1Ro
GctfrQpY9inmRPG30RSUf4qXruscsDnx8I7KjjQkyVyoiTyGHXYdEEMVbOKIICXSLAXwiqJMNjpa
lKk6V2N+tQwyrlCf5HH27JtwCMQpkRH4qiYj/i7RKEbsYxn9yFzQzSLqC9nSVE66ZoK3H3BI9gUg
l8p4CzOmmGMzq42BYEC8tZOMEAyk/MNPZzNNh1a30oNur48u059yk4wSQzwg8NY8VQ1+Ib9YBkqa
6Gio0ib/FOb9zUYCHHO0aXp7lp57LZPoLPRxbSbOVuUd92eHw0IQX3NxipcpeNZGyplBXFrPwPqP
iyArr3FhHcaw2Xm4tyY0xo2pPWuewCrJYJioS6vvLgnE6TqEye9P/m6UyBotwNbzzJnshUTDgkk3
pdXdSUJWjmZaIJA8iNFc1NkhGfRF3b/7abuRDlck9Dgl6kVLKmLEMcTvx5IJEXeYHmYjelXqkH3N
DfX5jPg2OLrkJumynaM5Z43LWknJW0/UORipKAMoSUaQM9AZznp1LvnYQs+rM5hEKzFMFHihs2iy
WUuOds6KGS+2mNk5wA25q/SfkdAIk71aGus7HwpKArAY/gzp3dauM8dtpfFLZiYmC/RnDvyLQADs
HUPQX+oaCk9ei6b7Q4S3bSLnJayihukCvRimXPSpCoUj1N7OLF69OdY7RqzZIaOK5z4Y91LrqwuV
H1oLzGWOz9nFY/1M6dOa2e2isddIDfvD1NpjHwQPrWh+OUouY+2cx7j4swWqoBxtpk6v6E4QpBL2
pgUZ8b3nmwx6TIaVHX1jxg0BShW0rZi4t73I4oPuvopZgN1k2B/NwD10SQlg18O5GFbhC4PkpSwk
3ixgwU/caU9diXEo+uiN93q8V+W06YOEPR1BqarYzdFN9JRPlhWuhRh/W1lz6lGqVnVFpCdUdCOn
OuY+6SGhQyJHA9PQA04RYTNxtjPK9FGLN9PijakpHixbAFSGjxRAZRJIRIaGhFpF56p5bMOj2rsl
GqA8M973nFUjbAeh5MFOrXNG4A6YJhs1O3/yCBBfL6t/Y2m+2j5x2LT7WiZ2aWuDIIFdGRjOJvO0
LQPMBTX21oFKFXv6RqMQZry3VqZ6xLk5r/dwMGDo4sTV0mYfxSMLDJdhU75sJfvMtL03LPjWIV9+
rtR65CiVSA/Gxj43APFbUXx2rdobLq125iyntDxlcPMslr+59hcUj4QoPMaz+LQx6Zg5Mb8TAh9i
j2i+GBji5rdRe2ot2EbcnHmMo7OMHx05Pk5RENaa75NQbb3qS1Hnd8206Pu7S21Dt4KzHOFbm9xK
/Ft4UgHRvHrF8F5MaIEUkefOna73X4GnLzLMjYU1WUtLpj0N3GPcPRKuJPe1NgMV6LD66ChbpGTx
LPxYKkCdgU0emNseG1nekljd3dy4aTnU4ckCSgLuUXcfQ6o+Hdlty3HrYY+sam1ZdtSADukbWvCv
bNzFxG7WY+CgK8yejKni0UCWMPKTbg2mDelPpHnEIs0+AT36IYj81o/4zzvDe1Fl/9HALXsKmxmQ
bhxgcdIqSbhGU27dEM7eRIwkXhtw9DmUKAZ6tdJywVd5uLf0jwqHdMoDzPDDFsYA823Cg1OVz42b
7A3SjUwRfEOAP7KIh/srbz7mkM7mp5mra2WJ58oiboVMIxNRNQqRKxfDwCSLiZaG8jXKLplT3Azm
evHYaEzKg41dFwcnJ+2zpD0skEYjM3E0/6O20Fbr+kNrjZNn4WBTsiXgKNpYaGImyz7bubeRYbxp
fKREyHUcRaUVmw8g/pCMYJMxsTkPOpPN3OVw6EJ2H3pEDQHzxmzqe1zZa0P3XoqKxqZNhnXdSWpE
G1UZWSuZ8+GjCMDb9RtRnhA/cnW70MVEO+J+hrmexYZDrYCERWqEvQcAquWcO9RF+py8DW2E2oj2
r2hfjEY+235/VzShDDRBL5qA4YYCGTvkNJ79pgHS1DK4oxe+ZAhB9CRkitkcfX7UpZZNT4NPIJ4n
C7rDdGO07cqlpm1i7crUgojAHrYwVsBRvRUNPTPG8J4GPzJ7IEuUfYnDodjGIT2LeqPX/KVDxSeE
wqwqGY5VEPNRyDN5ZEYv7NeKdUWK7zIdmh+zZ/dpkqNSTYshRUkuh6PJrlODX8zDoVnOdmM4rN3c
X+m2g8dQrELfI5gaWAWUWYN2BZH0coIAoHXm0sX7I6C82khVXMZdXSTuqk/7ZebNsWBoVUr/vbDA
BVJ2uE3D/qn+5IZ1F1no7Tqjor/AKR4Nfox/fUZS0xbPIO1G6vc+RbNbumeceITfBvjJCsAYf00H
Iyt/z9uSks061vZ4aEr3UDbTuczSa9YnmyCDO2bW9i6yHiEsIKtFCOsyuECCbrONXYy1iUBBmO6W
ychzE1qLYp4z+uWJhfdvWoLBFWC3iohkuGzqTig50dhn8bkKQajnBACkmseeCuFrwdm5mhr7Ljhn
w6BAVlniGcWSjOEuiyFUFaihY1EftLq99kVzJuhuXVJKAI2y3ssUuUQZd2zotWRR1B5+XBe+hrkq
+oo+1crvrmLaqsoLU7EzfheMAsZrbXY6miyOddHROxWxSy+ZfbaWW5Jx4bGv1au9o/VvxZh/+bFa
Trl7aK3oxoibmRJ4FhImgfvKNe73795nbd9WhDE2fIaYtfkHARHBEcW7WU572SW/ucwIM9MOCdp0
p3R5FaKr3SP951+yvGAi1TbB2hCMijJ5cCiJYg9ZYqWxgAgZvjf4EjkgiRkxobpNZAU3CQsnHUua
DClpPUqxAle2UQVfXZYf0fdva3IMpIUc1gx/9UQ9lybg30KbNkaCgtkf7UfomZ+9Az4zRs41UqaF
vUClSCUNanysmceQIyUm138aOiadOayY3OnipadPO2UpIqgxlTkNiwYfPjF+ngCrWtXmZzMoT+6Q
/SWiJ+sbfGwhy1VitgT7OdU6V8SLafE+I5aY66bYU6fiakD6YXi7nJ7Grf+laAObSV5qHb61gITF
fMtISa1P/YUt4keV6BuCfinwoT3bpHVXTf1gdbgyYXgTroQrKdSfM3aJk90tNQN5kOGeTZ36shix
lJjVjoeHiExbqdkZlXTNmvHSQU3mOYiQy1Cw1nl/MnXrXkQc+Fl+ChN/neX6X6Kh66lQA3kuIetm
I3GFl2sfmiGSG7yiBrs1ahTloSMSaFSZZpmI2NKrg7DsaWQfmgkWbUzzECDivZ+mxyAgBzZSw4iv
e+uJ6npAKGXE0UEI1lEJmz/dqBAUD/eobs+xfzfMdCf1/hBF9jd5YavCjQ+lzoVc6SezZfVtEWQl
0McBp5RlsBi88l/oh49KjqjSnGPis6cfWagTe4vmBEAB4nA7f8/E9JgfVaGAv+nFms8AeyzWHtZW
CaNLKQeMtvKvDgAtlFpx6bT+EmKy1HyuiNg6OVCc437axKFPB2Niegn/+gLctmlbFga/gZoNLU5Y
nAfNeTTssbSOZYmJs3DwII+goXgq0pRZt0ef1JvoESi0QK+Zh9HQN1aHYmgkAM7mJglb59qNCdcU
sJRBvxHS+5T3zpK9+dZNSWmjTn7KierMjQ5gOlUMCvK+M94CH4E++2Qiqn28driVIA1nbn3WHQYb
BWa3wKG/HajTMV0Tpdg6y7DEjDJG2bHRMUK3Duq8tscImc8C2CbcT554yWIC7bBozh4nRCq7BodP
rRvvlTE8OndWrhTBRvenVa/6D+Fq/N7hRojwnMLbRbdoLGtcXfB6blrH8r1x7XseVNt2gr9lyL3b
NdeJ5144qFIyYNChHSLR+PYc0FfReHcsj7rLzFnspS9dycjV9SnZ1CX1G07A/NrRq7mA4awgv3cy
fuhuuB+76SWbNBZR+G/K5J6BTShs4BesrtnCMFIGW6cDvCduDjsnAAasI0ruCCakwYUlgz6rvznY
/em61p6cqe7F1oudlaXSk0NotOkDzdM7/8OjB9E45MPO8SHAodIc1HfjvXFmvBtBdzc8BsQEhDjG
3Z7cRVTQhSvt1gFFGilNHbe+ejiY3Nx8d0f/OWTklhEKXtGloADYmfUVzCz2iXpl2S8J+BSuHjhV
rIvQBpqjdp4GxBQ9b0yZiZeI5ZGLNcW1q18kWm+hiPFtvjjKvOLS+bU4iYvozrb6XMXOzhng+kf/
nJTvEzlI4XDzVpCDbXU0MvQvUd4cDGs4EWKIu/TFNlI2nBH6ssTtjrGYY15QicuIPAHSy3ydYbuN
CLQYv6qADRDeVgtai4YpkA3w8zDyUgl3MRSvmtPgukvppcHFVeauN4Od1H4K+IBtW2xHFyi62TUU
q1AgpoafbgurrfdequJ9SHhEcnyNetTRTEkNQCxFSoIy5tLBZrBVhOSMENw0cot3E446P4NOBC8k
yQFhgIqedw3TvyhG7hG4v47BWZkDsEpABRIoCBjds3GD6Z813bDC456okdjp7lgkoMZb/4Th8Rwo
98PiWiiV+e5V+VMNx0F58cto2KS1f6u6eBESwLVqYWUiB2ZXZOT9RsPnJKKjMfU4kLCSWT4KiCQt
mJmm+8LQGFH5M11sVRKM5aUEgriEwwzxKdZBRmi1vtXcDtQiq4yIoNAhgAQ1UanCpb7ENWo0x4uu
SjZnRyIhNTqHdOSOaE528OxgULVszKg5RLhrhf09zcsW173g26A++6oG9yfx2stUzGNqFAZp6Ph0
RHidKuYpSn2PiJsnQcR5pNnX0qvZpo/LADKExZoExnTD7tXCG9RW0U9T5kgl+ZH73XgmdWM9IFdj
2r8bkV63EckJvCJ6672Bin/XanKx8IUVyDszx1/4PUjVvOG+yEb3OPVobducPX2bb1BP6ct6ZHUS
s4nOEXE/1VaR498AM51kEedhDvIGdrumfaVyRHroB1sxdls9ag++zsFsaqRHZ9Nw0YYU3FFDpZZ9
a56rH/OSjZmrMAMXOXrRRJIf2PsNmYMl1g29md5b3brVabMrOxy0JgVu3fxh2riFJWtWZu4EPflo
edK6J4ah8JGz9BssoXimUvPXHjGsjUL7qFHEUwK62dP8cnj0OSgekC0MwETynuGmYTE/4Ji8TXlD
bKA4IirBfxBGl3pGihkVGzBdne2+vFkdo3bGAqAd2oMaIIeozNxz29CnjIiolcueQZnJGeiYACAB
un3Kpi+tKC9m7t3KmMF8VfFnRv13jbPyaMp8a5eEW4vmajvhXiNL3WmT1wYkg8JKlBG1hjTA/+cw
Dasp2RulAfyK6JM9GzJw6rpYzXDek+03RzUYMN+sluceV9ABRr3cTSkidE0UyPKtU6Rnd19Wnz4q
eSV0TBEWnjowXC4AL+K0XIvs4DSiyTDSHzDEyyn58xp+pJq3B1B2G1T+yfTgmSCIbZxyOffxN0wk
a90JG7kZYD92SIy2uU98FhVR6uxiLu8n5X/aQJodSAU1Ji3hlD+ubbx3ybRnEnl1hnIj2/BRetPa
NwcSVTXmXbL3sKfJfZLqVEQaTnUQVYSJLIK4fThVc7ec7FIVQCipVlGlEFqMciyeiGLHFDCg9/C5
PhPT/oh7uaxS5x7XKJ9HKoURLFScKJR1KFMHg+w8j+xDA4uoZ1YPM/Jf/iPtTJbrRrIt+ytpOX6w
gjsccEdZvRrw9ux7SpzAKEpC3/f4+lrImqQoGWVZFYM0i4gM4QJweHPO3mtnEjq1qfxHZTtPRDz8
GCl1TK2BnAotQkcnIB6X3jzAMTP9eePap4mPP8zyy7BqrmhN7YyNz1Vb12NgNkbgPre7YxDDvUuY
v9lYY0nlGO2pL5kCdtLNhKMxyVdBTgHaxciN5k54MUS8BNu0AwExqMhjt4JjWkYX0k5vZile0oJ4
uFbsiT+ASLXiEMG4OpoqsIfMoBqaa7/HqAo+MBbJdtQ3Ah7iRP3HlWsQg93c9X55YMnfR5N3apzz
0XUFoJFMXXkCYlsR3RIdPW8Gsqq6ot/LKSNTi6omylQxo0FzUeCOU0OmxJzsZ8clgKbdTVl96aS0
vblNElqj2z6DZRk49g7zZ0qEF4xLOXFyCEcQ2ku/YrsIQcupMS8jGJjapvDJfmVGcD6X1qODwmcW
yWXTgi0uQsQWFnvBimxklxPgVs7Q+1JrOR8ace8my6kQJO/MArVNmzbEZLrvQ2+uu6Z/nAQI1raw
v8rW+WJyzoH1CgkfUZZ6JZ4vv02ZUisU31NcHtti2TclDVsZ58cAM+GUh2o/Nt6yzaPoqTMSxxvT
vITTEExPyZw9OS15IvTqmYSMtdJmmKXasj+5kfM6JpzJQP7exOzK92L09wsTkWcpdgEQnahLlLsS
f8FZK9JvZei9/6vKL5cvsUNmbLhYP0Pfe6xsv92VFtZSYjBPJpsuiOm7SuPlzdgBIpfFPJkcr3rX
ROfkqx4myKSsfJigJihnZaRfejO/Vkt4R43vkJEaWY/9MeKshrCyf4B0FIAxDbZ9UUyw6GEe2ZiW
S6e6V17+ZOUDK/o8vYpOZ8c1aX5oRhvV1XgKGybT0axn6wRpRzdR04JcTOeFUm6e5pgU7QrN3Eqv
K5ZNJYNdp8bHMk8wjyewIoaOvpMqMBRGuXPPnnjNmasecs+lb4ucqXUu4tG8DDMWxyBNxzVajbmt
Ew9N2/ECI1hiVVhceam5VtnobthQENUxjTQrZnwyoDVtmw6tHjhFJKsJtnbEfeQXzeVogIxz5ffR
obdbG+/ZG+hPipH9a8dJ/8zyy+ccBoU/QhRoJx6CbVnNXpDO6qcZYchj993KsWOPOGAA9ACyMX39
DZXIY2zPamvVExRHeW8N42uRVGjABOdtFUbHcEwpJhUXTYTsIkblvpBRmN/0Qf2uFFuYVOL89svx
qhXuVwbqN3a5LY2fGjQSP40jBa91MjMOBBfIYBVT/YOE8BirXl+7SOHxT2UWy38GDk0nAaqyGKiT
zDQE594e7PEmFxF79ymI6B1SRo9zcClFcSio9sZx+nMANWeR55X3PVkM5AYByrQrGkwa4rMhi/sq
LJ9Jfty5xj9vh28N1YuAwi122jhgtCSvQOzpNiU0KV9BzNyF5HL7BefXhanX4vTe9y1NnIJhEob7
osLCnJVXdj+/aRLQUl0BmO/p0934wr6e2nFv9+WNleBeQX8U8sL4cx78tru1a/cMUn7Vzpt2EHfz
PFx4eoQy/QY5a2uv0g2a2IvUbyrML4kPPlSY4geyBUaEt1uXtInzNhL5oUZLR+po961p6x9sinH4
OWSyDPjJdn0Mq7KN2uJ8qj3aowCZjN/XFxNuzttBIDBRLXgyakoIIICLN5U3n+suS+5rr64wEJdo
sjLyS8PbdAGPC86/q6jWEkrgER7br/COiQmmw7XiceCMbP/eLgI8wKX8mS/0vFLYHg1kFCBXeI7m
ewfJGUotWqs80suJ04y5rlbJ/Suzj50fcoAzzRdv3Pb1dbdci26Vn3CIcI8JwecpKqUNWL0hOejM
2kEy3STDA0j/iE66pJtSPy365LZfHHOqS2IX8nJnmmIblG9lCH/U2ksA2hNJUDo8ApvcijTfBS18
AH+LcHjECkzCT69vzXjXo1JoX3Fl0iuh63NWjc+YUilAxt0ePlrVX4G0ckoQ78eFdtwanbGy/xlD
CF6PEo8ArdOoeHBmGqioVNeUhOt8OHBox/ObogopwpcQGnbgoce+n9qd6eGgwe5ZAC3A8ykzPLPI
OONrNowZ533HvZqrtxhvVRT4HDd/WsAnCRSgHPQjxEs0DPkmQV/nOfENpU0+WU79zKaaPp/P8HXC
ZJM0tMktlomOb9fqrjNkfx6Ow5hrxtgEQKKgZqPoC3bzbaC3RTphd+k00IrLU+3zPKBPv0bOeWe9
0KknEswKLpw7jKNbutfU38lepXW/kfqQQzxVEVRgTIHhqQRpDgMnfpk97zg1CNHO5CuvR9QEIJtd
ieCSIxxa+IuJyrhiEaXFx0mrjG/W5n9dP1ckB0R0pukylkT2luwPCcsA9E6v7ZQVu1ihTmK/wsEb
dwuLzrAWnjcFKl87f4bpLPgWiCwzzdcoOmcY992BygnJZ+5wPg17ND9nDR206Mxir1RUP9Zn215U
xaUrVphWWX0tkpPT3bZQQnrsGzEVrk090R6pNrq4GrLbSEwbNFjiR0NBF/SBdG4IubD7b9OC5uO6
He9SZ6/kwQ1tEsoOHDLOxHfNId6jKCz0sWz2AzqeZO3yIFFOr3Vxj8/NByjIkTaC+1oQeNHyR7+k
6Bm6+Hzt02NeRT5buM91dz/XP6oUM8n0oyL1wHCw8Kn3EC3W8ArT6tQl15zMGmwJgY/wAJQ+6Mui
OFPUXzjvIDvJL5J5vBdwGMvYOvc4FOCQYRnEnHBh+EXLQ51dFD5SUo4MwINq7gM+gcYv7L1gpl/U
fWNgHDy32CCtXeWfrP7UdO99drO094tzgf0DeShfRcju7R7YE3EKOTU3q96KmTk4gD26wEzMHiUB
FKA+aCBSPcL4o4FbvGFuaKNndsRrHXw5jmoXh9upRPB9XLrDFLKTGVBnn42VfYZJhVMqevfDKsyi
65F5rA2MviKmrox8UW5lSy3/HgaEA718eAuSB09f5ELiV1THYkVmqAIXTL8zdC7b6yH5amXZYVmh
/KI/I6gDrYxs/2VrXWN5OX3n1lUFB6r2r5p1+FFP8bai/OnYd3F5b09f8UjmOFZRIgBjOzCpE/KR
Rm9pfaydJ+qCLhPJpBhLIALSW/5u62n8LyVCRw5wWDvSKzuGENtc5gH561ubtlLFSdkbzN5vUaPs
BApT680dgodcHnqXPwCL36wAXLPrwHVH4+ksnq9nmlIcw3ZthIhuAJdePeC33dY2DgxFEykma0qT
4Xhwp6+QSPYAAzYG91vosoHxOEveNu5dGe9C/5AAYVjknTOdBqoey5rU1j4FqGS7pWH9PHrW2vT4
ysIbpW+R2dcTfMHquVXPJQIv6zFPV5oEHodNbqqzOvQ4Bn+DhhYP+wTwp9ddeKwxK9GMWFn0Ds4R
wgf5NdLaSfhgEkgEZ8c5BrMCn98cu/I6li8x9QQJWybNrmmLoTA5txZYpvZNz4I89SRdqe3QvYML
Vd3FFF3RwE5LVEq7fkQAH9Oc2XSM0PwuQnfN8ij97810Gc3fW+cNZGqNNrek0pJOl1l5P44SZe0x
WZ2w03k9A9uLrqe+uQury2pcNiS6HdIEmD4sxuCqi1/C6LuPp2FKvoZ8VkxbA7AJu7rs5QHYwBA9
oedRN4l7S8qNz50DAfLLvcBfGPJ8GufFET9tdjLL1ne+cIRVULPlhT3dQJZEc5BP+znDI3M7oggc
mY74xIi2nNMXGVIuJPltutUFe1qeSHqqOVaRKpK1EGxemnXBoPJLbfQsZXyXwZ493sklaig6Vkh0
5ut6fBKU491vFgatqCe39AEC/pnTrPCCDGBD5d+F7W0x71127AHgOvjBzpeW+CYa5I1E6YmI3D3H
5ZI3lw0KQAsAIDDSvjtmWJPzxWdaP4/ERee+N9artk4DcRgJ+XauovOyE68tzhgbdWN7EvF3AUam
z++s9llbDidewDUuiwduF3qvBV+FIjgz6k4t+bCW5b+kM2EbwDKT5ag9sNEUadk6R+FWqOekhENw
3ph2NzrPmSURl50K70vX3lZkldhfCiQ2AcfzhvA1NGkDUTrzyoO4nBBB4pYvJAku926cbh3oll5w
bvHxwgrioLZ1WGCy/jqQaKIodjG15HvpN4e2AGTPiIvvV2kFw1OGDsaE48qS6uE4UgbEnl6NSJrx
OgA6zs9rzuQy+kq8Wpmda4CcSXKf+E+VQMVlP8lhLVlRvY18IlfubBAPtNHhFxzpIzHxvrp2BkzL
QcV/1cSPU/5F+899Q1vo6NCUM0xk7si6O766VNJz0PtYOzjtVGwqr7ysQoDUbwmF23em2SBGZGaA
ajlf9vNAN6Y6dCnd0L3th6fWmfczlVtOpRz1v5SMw2Y6gmw/LG1+GItrpTAPO9emcI+tBQTcOXYK
4Q6w+eSo9JeVt59Ar0M/1ugvIo13yBc3LWpY3LgLYYqmpGfZvwtz7WKBQZ5OwQnVPBZf1j8cUg3Q
AzBovXmwwrdO4tjCiOnHEDgmHMANgEKc16sYyhufNRynMdJHWdb3pYheAxJzTC0ZPKvRDG0TOgKB
ZNwYQpDoBQdliT9enrW9f0WXk3iL6dyqrYduoFDu4+bIVr9G7MUnuBeHiOQ5EaMsBpICkfcril2O
fjl8ULsAb1sGLnO3u3XpbdjEwEcsPdmY7RpvNaURfTV5dnVVNqWEThmgZ/HTR/QhgHiBQeW23MTa
P3arvKiIogc0y/RN0Xo4MQ5YXx9mOA34ztsL2wVKN63cA4uG8aYOnIMb6ENmAgLNguQH+q77qmQA
mS4LT71bP841UjefqvBt77bBSUZwgefQJ9C+mvKtFffVS9LVGLZm6OyIW2f2Wn4ff5v8f1VAoI/U
s385+vo0OdXKP1wwWLt8AY7ii67Ij2jdJYIG37unsLButQ7TY5D39XmvEa3NbYGQ1LWvytp7MUJM
IIsYcmNeUWILPcEsDr8c4kB7bfi5Z+novRCVTJNRj2rvTW7wjMyBxoLTgVCd6MlCQKR+o8+XHKo/
Okn2c8t07VsYdvLK0evTvB1L1V/YVlhvtCJ+So/Y6D0prinycp5arjK8Dr7TsNsY54uYjV6WS8wy
5sbxKSRGbK02ssFPTWPxWGEl7hL7zXFwUfasHwgHOKFWG7uR3javadSUdD9yxScr436kkA9dpAf6
5xGeAmYgLefzwoDpnN13Y6FTB5bJMtvhFW9r5zBJ1zk2YXOc4jWaKDl3XQ2IyJ+wVijup86H68lJ
X2KKJ3h9zWnhsDMj0J9FTQ8PZ9i8Ug9Zals65KUBPNn0a5ZBSpOqgtJoex45FuQSYJAymFZmoPFB
lPxEjUsqMCmuvXsvSeK0EkjMcQfCrCBlbUZQ7vYUT8qvsTL3A9q/CAvCth2GQ1fpH8WSvoc1/RF+
Gx2dCfpJa71NEfY+RZOg6Oy3rlvt4dZ3mYQ/Isd6Kl1wKD5be8e6ysj96tEKtLIBeFdeJSo+dRFv
3MqvcxOB1ohIo2SOW5xTx8Y+U+YZ8Q7SR7+4or8l6bDj6OnyE47D/aA5lpvwmIAHjhP81CSzKa/F
1NmeO7o9OLb9nI9oJZH/ID6Lt0kD2LHDQLF4eEu84prDMUQ4L7nLGxLM0+4xbjkvtT6MFYiDVssB
Rr5mgdWBRhG40btAOyQGCw2tQB4GM4/2D5g0EwYNty3c8ZvtxMp7C1Nkqd/F0Nc9vTXQ/45NMlZm
E/w4YmiA5OlYWUoroiiHgk1X6ZVFKvdho0pWks6qFzBLLM+0ZiOnymhwtT4oJYoZBK2Ql6jZPuL1
C6PKkjdRaVygwF0egC7cOEXhK/IlW8garKe6qdDCkjffUM5iSSszil9LvoqwG8lrOwN41xB5jF22
UbQ0F3rT3+aYg85PG+UlIQ56aSUBUsoaguFLwH+7lgZ8Efb6vh50DqsrTzJ6Vmh/g55Ng5XPlfka
BR5CBopgOqpvOOsOcERL06bMDRoI1drk6XlVapsqq+PAD1yUQ0NHT4KayLIIykFUlSTrSjnQoLwY
03wosm2tc3dk6xGy0b9qHaK/QbXpwak2rReSUjFGvjp30zHJWYVGehTb1jg5LDocdBGZxYhrC46k
KXLG7LX1KTHPm8KOSspjKfKl4Fvg0o/Id5jpFLX8mKxhVqa8j7Neb8NsClrCiNwAeS6wj5CwgDIK
FrdGKDiMzhHsZMl5QAcV+RobbegK5gw85J0wFTofEGw1T+XPpZZCvpYOlA/0cnYSpTNqymaA0q2y
xdfiEoHZFH814MOITrSmMsIIWPhRGFoAjENFS9AOoin70fS1B7O/tZNwurLTIZU3au6D9dCd1IaN
Z8afhHg5Xdw1pCScvKZ6TROEfKhTvBBpdTFrJP3lYo20vcl4oGJ6pqQwLj23MU9WSXusk4fUwUmH
d8KAieh3+Nv8mVN8POczPBVhFBDBUNYJsFw2OdG19qsAZPTg2ykt0InJg+qfiZufk5dk5KBaTTkD
l4tCMSNSdbvZIS7DpMx+4w7ivPEetSNxIdEbMLEiGNaZje9suqHL2SwUfqasBaVBXk03WrO/RHYg
hIu5Hv1rlu2zaF54e/jgdTA9qqLK1rqvO5ngSzckMYY7CG5z/D3WJsGK2rKy9u8eikqMZswd3Wke
rHn1srZ+I2iotSF7w52OsHNEI2H3NCc1fklqhHIY0ha5Bt3SWB67Ajv5eK6lVZKiNUeJppvcW14M
gDGHxpJK6PGO75ALY7dSWPver8rp2cXOgZU2UUnqoUNyKq3Z2kwoTy0U4D4xbGiBYmZ5uTTBFIXH
usiCAfxQ2A2op1uaNOgTvUpEO35iY46yXmraLZ1nrVqeHBNqOIA0WXH8IQIrwDx90XAoxfhTsm3s
umaArNegxacvpKU/P+emDVvromj7pJh2rTWGpr2yHTfLvW0fhU2LXSdzVixoMGeqehtMHy4xwKe2
Vl9lOrRIXYVt5zYVYhCDqdryxYUUQhAXdIPZybiJ5UMrgyDrd3XQlrZzl0EWR8NpYQ/ofwqq+33+
UHh0HIsfqrVC9LYJI2QBqm/HBTWFLopN9qYClYqrMI1UTZ23dAv0YWONCxoGjigVVv/Z0rm/Jvq2
Xv8cpGMq50PajNKfkIvUEepjtg0DNbMK059iZrYq7ybwGyXP7bwuSFKUvMrHyRlKjrR4z7hpjfSW
XmLYhgyGPE7C+gsqIUbapkYgOFwFqF/Qn3XpHtSLfgxtl4ikSdEHvYvsiCCLedEFHblBQklmDkW5
5M/+usWMeup/qMfyi6I3qN6R2Znhh1SZS9anJm12epnbqSKp1+9mySGpX+pG/KSdHi5X3BtDIVnC
NL6D8liqS8cVa9UA+ggLeGInS3qIslg4l+7UsKzXTOP4DBOP81DdccbaUV80yZWlzFoJbBrfuhzo
yi4nEMcdNEP+4/lh6eLsnlccJxex37jDNy3ktJzsMs4gdEUCwxKkcy+4myksaPQQnSiOztLnPmCR
rvD7gwozG2paZnHA1UseQ1ysusij3jolpr7HTGZBOTRlYccUw5amHo4II/0ONm2CcQirPI2O57Yr
WnylFrpHf0fBVEVb1TWLsVlIsMe9+ktF9ZQh7FBjkA5qbyoS85L81G6ejzig4jBuHtAF51QS58Ai
PSqUqam/jK2K2U3zjixqIU24jPglsyBAxRIW4RjTN0KncMwn8s2xkJcLY4c65qqv013JhoY4NzdL
uEKwlNlwnkKnCQSZrgMVMuDOYRvQo89sb7rSPrXscz6KyqN3MTS4eNlio+tjdzW787tVD6TAh771
3KDcQ6SXJP2iLyxVpIruQ1pkCegkfwrRNE/TDOgeJgP8tl0YBzUd0goGEEN63ik6eNAsQxB/Jls4
NZb+XMURqhET+sBGamIpykmroCVZXVlAW/Mm7mNEIuWQgSPKvCg9TMLQ/85dJrO9QxKXPhjsHNa3
qU9DqnAjrfNDV5ASeGlFJVZ8J5+JHmElQsFpigqQpQZiEVxavqJvbtumj959XOI97ZdoCA61Fcr5
AlHW0D4RJZJi7mrSArIeVsYJnZQjAyYPi+X5dk5zBXpJEARK8apMC2a5SqaEXUfdd4cBfSXbuhTf
o6Jt2Gk1rswp3jhub/dAm0yZ72tlYwazElQmtOU4hl0tPtiB23ZojbioRmtkvmDM1qfCqWt1UYdL
UFHlCEU3/wiChiZl7CwzJZmCxXErjcUX1QRdi8ow7VRDTEjHXtZSS5E8RU1edE98qmWyGVuLxDYT
i368Zsaek3OEFAFz9eROy2XX8Y2LSVfhtu00tldsKv1j0SjIPqlJJ0kgjwFINhkvJoCQDhC5uH1U
MvYs4K5udT5OI+GvOf2o6JLmaN9hGCyhl6NaRJzjpW48njsuO8WzyVU6urKLmjbNSMly2DUDXf29
Cmz7u1Desq5tg1G3IghStPXVgJYHnpoXctirBAFFY0FFs7PzRr8tsUxxfRR6HO4owmb+IVdao2TV
umNualKDqq20/DE7QXDr1c7lY1Gb1K2YFsfJKV2GYQk4sZaNhHs/pykbN7+T75HXDN8Hv+z4OZFD
JoCYBx+mSzGKa24muVFSRTVxUEzyW6sb6ZvMGq0dEWyNlaDPGFOK6SnsIeqFi0V5TnUwiGeE+8QF
RT7pvRLV1pkeFyyyma0RA86USOcz3ytd5BudU2MxK6vRrAVSL7lWOp/cTQUUmijPzuu+pa1StPoA
RK3ZHCbPKAaJxD+YukeTZtEbF/cylhM6BS/11f0SL3RZhUA6dZMCYbmRVZB8xS8CXMXpkhAyfZ3P
KDokMTIu2vHX2mvmOx0YTFeiTcNzHWiq3SETCpI1tPnUeZ26JFUp1KSu1yU47gBv7beylWm2mWRZ
8L/zMH9HGs8Go0V6n+4TjHlfbRm4b76YMO7TWCZvN63HGGtJyEQFlkD234CSGUAaeYSgdKaQ9GWm
rXoPHbF+j7OKkB23KiI8dU1cIjNjawlgXyU9XB0UnwT2Ki8iaROxbHx0hILLaflawpqEpPDQwOUk
uq7DVQcVCeLcumdnFFiuozKqkwYgo9WM1rydmWX4g9sxB5XjpF1+LFq/pNDIPD7vpl4QT9JhZi8w
+mjyhMPGlixIlsHByMWLcFcIAccglr4LaB4zhb3D3wljdY5i+jLtmBBI70GEwOmo7WKgjtd0j5OF
ZGqX5xouNS4f19ozm3vmMmF/O24SNyz8UxS63XeA/UNB7DdeM2yHs8vRiHFlsVIr9KhWhGoBUFVx
XuVGA4kGrgs3bky96J7Ni4Jlkw0OfOBSErkcKhdQC4onTVRlGsEhxJnI3sa1qZHu5yGz6yf4SkW3
7ziGpV8YkEV7g8eoiLe+smzUv9GUN0djjVbz5pUjGapmbsfotel7jLMCkHj8PQsB/u3LXqDbgXc2
y4K8DHBd6a0POI0xv6DbVYbtyoCTRaRebY4wV+fs2UeElbJuVd5w2dG6Gk9TYJfJO8tnxiBZZjA1
SN+GiIYpOwIruBxiDyUBBx5dDmwLG9BpVHXQ/Q1UyVY0t5iX20kRwEtO4TJPoHDbpNwPniurO9No
7RAz4E/o2/26R5yeop6bNiXwI3ozTR7Z7LE1SGkGetQeA4A98fdKtAUbhDq2CA+IKtK+fBWjn09z
g/S/KxaOpclgZffjUFkIy+ZSIFyTZnJvSJjQ0wH8WX6fDp7U98rpUMjCvA7f2BAuzW6gtaGO2aC8
8CkEF0qwTWfbFc2dqC6YF6YpSALIYqoc48OAug40ZN94IBv8bLxyy6GPd6qKyvwaaSuV0RiX5KnJ
JlHxmWuq5m7vAtUd6jxNL+qx0d0hRpUyHu2pSCNUv2GOLy1cJ66lLwuYZote0xKyKS39TdY4Y7Cr
WOSiF40w0MfHp3IatKnlV/0TYpSWfXuIwYM+zNTMHZJSpSEfA5SBl6scOpz/FcQxjsuKSR/71pYZ
lPbue60fVLsiJPvNgMElBMOoKgxZKf6qZt3ju6gzogyxQtdRzm9qfcbrwWM1gYSmcrOkzzXfcY+I
K4sQzSF58NW0+ec//sf//l/v0/8Mf5S3ZTaHZfGPos9v8ep07X//U/3zH9X//aen7//9T08bVxoj
teNJ5djC1eu/f3+7j4uQ/7P4L1AYfVZFGKMzuJhgWlwRxds8DTrn7PMLCftPV1La1+vlhNb+r1fi
xGl5s6J/nJjSB/AXhCO5gxFSD26twCSPDOZnxN5BUK9OE4V6A6T1gfIaT/7z3+J9/lPM+lP/7aZd
NaEddiOCOARiZOLfvLTdZMIVHSumEj+KvMHD+Z9e03Fto6S2tfF8zze/XnOYQm1b7L5oeA/ND072
UBNa9pXFENgULOvw8fPrub/d46/X+/C4fWreHD8p/osaWhis/kdrIuRgTLS7//+5krbFr3dWBNOU
YYLCCGiPzk235OKl56x8Fmlv+stN/f7iHC1cT3iMVepqHy+1dGPmlBq/8JguNsGZfs/OSwNvxdqU
xczDpnIXs/2P7w/vDlOX6xoHO9iHJ1kpNI9Rha6r1x6huWMd4RQUeGMTBASed/2fX01Lx/YZJY7n
yA9PM2YB90GxkrKY5ulFEWJTn/VQnUIqUH+5sT98kg7LgaOocTO4lVzH0L99B1YvTd51XAtfj/hh
tCnR0jApVYNr71w0z4c2nNLthBB3PVTL4pQi3Np9fsN/eqf//iPWf/9vP4K8TSlYvZHtIRqky+NR
DBTltAxAUkvqDDF2lM+v+IdPw9jGMdqls6OgJf56xQGJGRJCPkWZUzsvh6S68FGnv9j849fPL/Wn
R2wklFQ+RocvX8lfr5UCSYrDdgVPAFk5ZBSY76SpoacluCCGrK0OOh6sY9W1LomvsgDOnCx/meM1
1/h1jl83H74jbeP60jEfXnMiojlE5svMW6fUCTqREbvW2hNtkDItG5KzqQqxk8/bMrn8/P7/dGlX
2lIpT2IH8D98O6pmJVaSmnrpFPJ8caYvsinvCW7GbUiFVEsRHD6/olg/kI936wKa9Gzadtq3P4wn
U7ZqSB1i/WSfotoOup+lk+EoqbDks9t5b7Dc/Axs2L1FKOxj0gIDy4zq/x8euquU9D3F98WS9+uL
9xTM8CKf+RkiUK92GgbHZuiRrEgzf5XJJO9SH/vBf77KGBZ16fuKp+7JD897mGuXEzJrmrJa8zVr
J9zkndIOJRbIlUSxWI4f7D9/4n96x4gIPM8Vguf9rxfybx9wlBZelTgMprYR/XsyNuKRk55zABiM
XE2V331aGC+fX1P9/pJ9XrJm8+I6693++nStNrdQABJfO+Y90r009fvyEGkHf/bnF1qX5V9Hk+up
dbGRCjMGx/BfL9T4vLMeoRatw5YWB/WNYDvnVLOSSOfQT+Z+n7PM3jQ92trPL/37NPXrpT+MoNiK
m8jUFqeuWsb7jJeJK4MyUaKt6vj5pcTv79DV2va0lOwHlffxHS5uk49FuFQAyubwPO7r5TTpAnDN
1IAHdV1/52ZteyCIroE/o8Ak2UF6L1ybJJLFDwnP8LD4BC59q2WosD3PWBE9gCd/GWtifd4f3scv
P/TD+3BKT9Ict2EcgJn1jbyLRk5JovUu9ApDnMhjTJdvS10HO7dEREx5tKYV//nj+uPTcpWR7ESk
0N6HHwG4x+PLQkdbsBvB8DJN9teR9s6TbSYcDxQZAQXlTRTZZ59f+A9DYp3RbLoZwubo+GHYS2fs
G86+ay01Q4M8dcmdCEyC0CNI/vKkf79HT2h2rJ6jHRrp7od7ZKvq47NZz1WtIBehWtRtPgEgJ/pg
uqh1K+g6R+g6Pr/BP8ze62WZNslmMFKID3fojVZpRz0yx8qrNDYm5FrOmZUH9q0C7X/vNqL7VlYi
SYAZ4PZFTFykePLxDwK69BP/Lw/8T08Bfj4iA8NYlh+X7wY5cxPXNsYgPx23dlBnu662p63FUY85
/DHsvfovg2udon8d4Z7490t++OwpWBdJ5+JFasUjFoP6gh+AL5G/MDYUqNINakcZIdRkDaj+9vzX
P/2zq394/nXV90uwGpNI33526ym5bCvZ3jcXfTWPhJ1sHbaAG53KZkdTXSAFsgFTR3MOquGvZ5g/
PH3JoZTdpxasMObDo+jR6MacXnkUcYc8sp5sZiBE83PYHWwsEu02mTr6tp+Pwd+nfA8mALOY77IY
S//DDtz0fmTFK+yyWwL7wqw6q6C5NhayR0/Y/c3UkseSOzr7y7P//eM2ju06fNo4vyjafTghSj3T
zykGyjrNAHOsT/GTJX3hohLiS/vLKBN/uhrj2Ri6Bw4nmw9Xo6ZfjazaNDvZmDmwArbLhNqjwvi6
AbCCNI1e4kUnLX3rW3q8VLQCaT65qHYsA8eEgtJdv7pYOkNU+edvwPttEBoXMQamLb4EYlI/zD2w
8CFENTHhD00DktBxsvlqxup5KfsOCm48ALb7/IrrsP512BvtY2D1qIfQCv+4T61k1ADVpQYeJp19
ScVbHwffiL889N9HFo+b8cw+gievnQ/PHL6CWxGcXYO8xIRE+djX4D8i5En9e1drGIpDEUThhnAt
Vb3iM8HO+/l9/vbWWTuU8B3Bpslhtf/wZPshQPFGjgU6y1p4F/6cwpFOQgOVF+tm6F18frnfbpjL
uYJzh3K5XeF+2I5a/aiJ3SKPLUX+dCORFnC3aJrgo9kX+SD9nwCqwktL98m3z6/82xD69crehxKP
p0okJtAFttHUEYaXiAErbUcju4ZPnc3xMe+wBPzl6f42X60rM2AcdihMGxz7GGX/vhP2xsWqx//D
3pkst7Fda/pVHGeerux2NhF17wA9QICk2EqaZJCUlH3f59vUs9SL1Ze0r00kGEDJvq6a2IPjUFDi
zt2vvdbf4Mqth626pqBV3tcWkiumU2FvKjKqX6Ix2wur6pM5BTzJ610nYSBD2j1utdYzLaoa1m5R
jk4pZt/WO6hgGTJboEbOD+vJPjFkVWaTWLJJ5csyJm0lbodKWVXFqJGWaIPmenwNLwpY0PlmPukS
OVSWDaEoR9M0+LC9kqWLJgSeBmaMyOdILBJRtTPzpL+wRD9pilMbcrFtM3yqGOf0w5w5EPfRI6mR
afdjzCaVwgH76KkQMZ3hx/lefbImj5qa7IZa9ku5Mu2Ch5I2ACzWZTJZQY9fzQysEZFqN3je76aT
WBEfujedMKr40Ji1Hglf39Sua0nSF7xMMVZ3u+rCqX2a64CbLgiHx2cvydlpOkmRFbW0yJ0iVGho
KD4OEtLDlLvglWvLtAF1B9ESSRf0sTeCqPMp7uRwfX6MTxco32DYig0pXDZsfZzuD9Np1i7l/QKi
eEGK313WkYFzd5Q00YV2TudSM0yhAI0c3/e6mJwvWWU0CINxskXQIXBPlgML9Zw0jkctK8AMpHOk
JoW+c757nzXLujA0QdrKkqfZwVZx3ZBKnIdgq6bmB10OUu8b5kGDex3VfhysiyY11Qtr6LMx5Tjj
gtQVngL6ZN0OrgD7iELDIm4E5CfKh+1WgVUXXtj1pzEJjw0ZPqzM8hFj2uh48pzYGno/BefcxkUA
2tkQ2QHFICgYepjuW6FJLwa43K+AJroDpFP5Tu/L7KY2oB6FAZhpcGw6CJjYPgDTSO7Oj/1n63t8
I+vj95ksr8naCkjUlWZmQOaDx4UxltbehUnzqAeDR2HMsG7drHexDAJV9cXC2GUggwlgZXP+Mz6Z
DZPs8Ji2JZbgtXQ8SDyATHSL0d7risKBYKvhKwW1Lqvzw/mGxl90FBONK4ykr80pzJ5SxrX4YSul
vdemwNwoB7UNLmojzd6LA9BgTW8cOk+8qQOeK+fbPD2Nj9ucLDUz8yMAr0FKabP0vsQp7tigDIxN
4enS8/mmPhnHj92bnlZSrBAnlY2/yClZPIH0r1eUMtMLCdBPO2QrmiZzTGi2OVkzUZZJOcx6BhHt
TxxpJIe5chCFBLw0P9+h02CLNC+FNWps5CaI8Y7nSxLC7VUV3LwHRGJGkQ1psb4CxTk4bfglRkBr
W+chr6m28oR5ofFxYj4sFp7qGtm/9zyZTIw7TTzaRRmUdQ0ly6+98kqLPbjrnptBaU8Rg6qxgrU9
xGYalHK/oKyq3p7v+2SY35ungqmSYuflYE1vcTfFogJgGeZ9TZavUgrtOy20/aVqXcymv6cgpl1V
2RK6Zmm8oNTJvmihkauK1wHwwarP8ByKawYCt4roWKvlldnBrlaUBTpzKkwHe4G4I9q/Voflntdc
KVZ54Vz6tO8cTDxXdVtl8I/nvXC7LAC2rM0dufelB78zkcUtgIxlry0u5/3P80M9ORbeh5r0uqLp
xILkhSbN6VokTKOBnODUgmiih0PKqVwOAunQzCb1ZxujRK9sOsaFNWZ81lNDcDMQHNqcfpOjzwLp
5hY26CjFaEt4HJK0yiQH0f3E6sAttDAaFJSj9Txc5BncDZhX5Co6W9tG1ARWnpkFK4cSP8B4/ckC
8nALEgBIZYtotK2IYFejiuImqbnswQMj29RFC6PGMU4yzRvgj1ew7R7zSr+XMuDBWBaiLYTzrmS6
v/okBzJqItGQhBJgzbAZDdeeYt/AqhoUthImCsBnREoH32122VgIhxsFaKULX4M6uw/S9pX0Okr4
pY4MGqbSGrK3Uac9Np2HjIaBtnB162vxzzKyV2ESwufP1bkq0MT2A/lL7RW3YSmeAZnwEtAuLbLP
Zp07j4SIxgtZMSYHc4z7SyqZFHK63MqCq0KOnHhduNgRzfF4S/Dd69BhHBJ80s8vt0nEMy63sYZC
xXfMRp7stpjXG+gTllsm+866rjzlUGhysM4jM7nCQK7Znm9vci2M7fE/lWjHJrw7LTG3MqBTQTVb
Lspmq6dxDZ3PCO7Pt3LaK10WQh+BAMLgNT5ZyYMKQS6BwImnZNGvNb1TF76D76Lk1PUN1hX28nx7
pzuHkHzcMQpX+bh7j8+InkyLAzECNICToD+fd36+xB6qwy05dL0LnVMmNxFjCJCQcp/C28MaUx7H
rcHRAWyjsU/hn1VXXoCLjIZh8Soa7QJtP+zWKK2g6zb0X00Pnp9d2NWa7G0/kwXsxgGOzaLTcOfF
wMnYtXr/y/dcbBvszPi96/kvX6oj4qJSqRdiOg+9PigibBCzkZU+WZqZLMgupsBTQUOvf38KaOlv
TY2D9iGcyjQLJLIFYUltKoy3+qxaoDPdffFqyKrnm/pkdZG4ZApsw6IOOj0n7YFnQQ76b1YaVjcH
auss7aH2sEnk5dDUunchUjzdM6SzNJXIgylXlOmVUNuOHxiA0KC4oikzb5LYj+c6yOZ6cb5j0/LP
+3xZgrIuue1x80z2TeUaJQoOlLJhbPVYtKecGQcyUNhADDXgwFkh5VmDMZZZFuswG6BlNwbEGpRF
fL9GFTBHUEPHC+b1/Id9tr8+ftdkciXuSYI/dINB7YqvLq7tiOoU9dxPWu/Cdf/JYBPj2QbFp/Gx
dBJp1QGQ0Qr0AgPQlwsvChDnUPuqLn/7JCSShPhgAJQgJzrdxaHbOCJOYUWYiY1kfS/sRFpZg86l
+NuDx/7jgcndIpv6NHizcNCsBwNZD3IVztZrqQzNPAviQu4HKGGdb0w5jVTHLUgEQbhIWnIa9wd2
lHOnyCyhZvDDOTBnkt1YAlVLiHZwQTU1vu7a1FyYXuBtwrrLRr34/GFokmqdpUKayTA6YMoP8CED
V4vuQjuu0T8AXTADdaLdRmkW9xc++30QjqNOPpslNr6PbEXRJhewworAPgXlK68H4089qv9aVvrX
skMtLVMDe+5SO3suY6B1Uhbfjcc64n8dhVsf7TCw2AjTAf5cOJrV7Qq/AcFY282SGK5b1lZqrVKB
2J8rIhKktVOtclJtCzM3v8MyhDwFdwSFckOGu95+VRrfQ7zW3emdIkYEpUElFFXvSM4wG4sUTOs8
ZS5k7yqUapxvtJ+Z7eCHbB3qwv6VW6G8qIFlXmVqbF3hmvaV9+yoxJFjlICwkiv3Yt7JanxIqgqJ
Ez3c2T3q1apcuHN5EMo8L0FLn18XpwHO0fjqk4SOGqFfNuQt2jIBJkxk0ZP7AL7NIo9V+wbWNswj
SVYvIJGm5U7OMyHrpHHIGpvq6WJ0S2KECvwAJ7XHwQlxA1lN1MU2Y4yyRTfU3+CTDAtZ0SrQuB7j
Pqiq581rirO/vQ35FlUlsrfIK8iadnxBdb3ShunIqSMpEOxheoCXR1thJcJOW50f7E/OccqpNoUW
EgjjZhwPuQ+X4VhULaWI9GeXN30/w3PlFe1NPNEKitsxSRToBARHsF1mhtN3D+jHg4TFGHPuKkP+
cP5rTqeeKIzzwCZ9D7xPnky9bvTW0Lj4EAcgGIMFUN560XmNt3XI9mvX+BwMylPe2uLxfLtjJ4+3
NO1aIAo1mxBXnqa7tL7Bjc5HtyZuWuRXEr9dKHZjXcjenQZjXJQcriqjDQ5NmUyryIbATxRgJDHn
0rawu2BjVh0Kk1FSvMC2hllSBA0Ski3s9t/vIDlhsL4CuIJlTc4smWcE0r80nVTIl4FxjTaQdJyb
860AHv5kIEHpsJng23GiT6ICPCOhCBS0Uwr0ChBBX/dSiSjynLwVf7ZMErPPSfY11jA+rH44CAd3
jbeQXIzhTSSY8K7kvh56eMA3YONmUqEiurJoLLSAWhggPtSwhwJtomGoMCma5+53OBOcFPK8dvFw
iO7q4dZK5VXR4Q+RhEvYVzwiI6Dp2VZDmRYRH7w2EKDNyY8oK9RFZH8DwWseG9eV0qHn5uMwJPZW
OaoO7SW8DeyXBmWmxKNYZmDYiRrF6D+DKiaCrdbIMEQgucA1JjMQyu1wEHCsaN/WQb6Lve6bRPDt
St8xFYj8Yq44AWf8dxdOHcxYXJnhgNXiGReptlqZ3oaAlxhUQctEyfchvF7lxqrRz3L0xUBZwgjU
eYrkEGlNvX9wLMxYHj1UPLime/EEOwuZrke9QUIBk7wYitJDhK8zdcxMvatreDrmrsVlvs21WT7c
YF8Fv2pmKtchjkcpzN/uEeMYyNtor0E9wXjQpNztod1gOW8DvuOa8QvjzkG7xshuwB/b44wIkZ3h
bhiyN0EeOqxewhpY4dLGkCFGbq0RSEbL+TxNnis73+k2+l1heAMccaagYziEhwZHzTpeJfDkwOfr
5hKAJjyvXYjLt/2tFNaMqUUeDD1azLylGt0odaNqzq6W1nq0CmtlbnFKmnMDhSHn2nPK6y5atyiw
hMVh9GgNOMmhyaTuIwrNGNEpuI3K921+hfiJbL+mqCuGa4Rc0YKqdx72MFVzBYPDxbgUTXolvet0
JO+aW6dZu3a1hNiLqcqtji9C6qHKCW98wPb4SS2Q1Azv/fYFhzVMd1C/UdCoa3+6w2Na7VX4DHAH
eHBUOyO8ww1LRF/UcNUkOLATR5Q+djf5947bpwheC2CTeYVrj+8vBYQhcDh4oUGPGcB0mTZE5wHH
g5ELcp3pWzMK555ABpnQLYkMNPiQ4aq+i/oa748YSSUf2nXXfxvsn2nDbXofQYwIw2QLlkNxbqzo
u0BhPUvwF0UQQQjpMUlS5M/gQcCy59rZoXW7ydDwrYyZE+BaVQerzNg19hcP2RFsaaANQwHvdWhE
GKNG9QZ1ZUQ5xLKo5UUEGLAybkPMH5vYOpAl40eEGIm+ChpmyVjazo2aLmAeyagyqdKr6nS3SFEs
lWJDtiaEQGsgrXj+tPrs0EcyUrOFxkMcENfxzScVjhpELsDPVPX7vSuFiG9Tp75Q1Xw/1ad3CylK
tG2ByhtUC46b6UTgltQHePB3Yq97Ebwhba7r5SHVNRymzSpcGlDCf1iOcPdeWeIagrPyAK101oR5
c+FBevo84rIfK8d8jEZGQD3+mhKqbiOnZNl8B7/tGi+3TRbDwIqd8tJj4vTtS5qKCrxiKbBauPmO
m5JhN5sObqYzvcZ1xav19n4INOO26zLkWUiH//Z8wkgYi43gdpjXaXuW75TdkFbo1lGPGaPzzt4j
vmxfSn6e3nEw/XSLmVRIIhA0HfdrJPCIYgChWcTKfvDguaMLkQ2LzkdNC+O3ZJ9G3AK/u1hN+z2T
o2qCitU0kSDIjbQNxFPS116yUZwC8mzhutvzrYxL/nitjpgJnmMU4MmPyJO1GgyZAdXKBbog4kfk
DA5YCj3XIJkXBQLeQjK/EZebi0zXL0QOp6GRSQ4Be0qL+E83pvAU6ON2jbN8DoQ1qh69yFMPjVBK
yoho0uHm3a4onnsrzF4v4XA+bxkKApgNisjT2UTvXgsMl5Y1ARW8iBEDyR0sziBOa5vAw1AUwqm5
cUq7vjCln+wPHhsEujw6wORM0weZOoSG4WPkNiY/v1eaW29AWuFfqAxakCBnNUrxnp/fT6J9S2Fe
iXU1LDRPCAgIgUlBalagKEOK05qP0LSt5N4OLXG8uKD2LVsR+d+1uOnn/AYLAJSOpXxnlou0rZLl
+c85XW4WaOSxrElNTqdidryTetJBeD/IPIoLw13nyjqWnmDaUBgrEBq5diu7n+WWLl2ggpxsYFKM
kKl552ElS9lk0mwDp6XD1tNdVNiyAfVqO/QrFkM5aO9xV1IhzuqXoOdBlzZQWC8cwSfzPjbP01Fn
nwEwFZNN5mtyTYbK9RYW1cFmq0HI6L4DsFdt1Pl6SVOx/1HBuJ4f62nNnCwkzRoAKgEtwIaa3kMu
tEvLaNEiD2SnXJV9WmDK1oRvqaEFV6GB7mEtfNQx+x7PQAMZ2DZB6+/CR4xn/tEB8/4RVBFkmRIp
/zmecTsYK7A6oJBcKVvEobQWXm2CuuwAXCDmCYomaKPPnVLBCGEYHWaMhjxPC8D1wiwcLwKLLUWa
FHwzdwVjwnPl+EtI1GCQrcSjrDQ5IySSDGSzIPdLtI1rJdsw9C8+7I+n/qTR6dTj59N5HCmjqocI
XlzN1whqE3moFzmphEPgRG16YY8dRzknTU5vRZxQSkk2sDep5bAQy7zPsrcSknB34Wj5pB0yIRZ3
LxBh6ruTW9E2vEIgnUUcq1AdCytZebBRxdicX0Djb/n7+nnvzcdW1EmCINUzOU/dnGMhA5Oy7q0g
l3eGinXuTgDwqP7S3P84IuWW7yTdtzTrCx+Dt8kf//PgvxVpmf6q/uf4z/72147/0X/eZD+T+6r4
+bM6vGTTv3n0D/n9f21/8VK9HP1hmZBH6r/UP4v+7mdZR9V/0YfHv/l/+8M//Xz/LQ999vM//nj5
EfvJAgeUwn+r/vjrj0a+MVlem8H7G0F5bOGvP75+ifmXty/F//5fn/yLny9l9R9/SLrxZ44RQx5B
wSBKSYT+8af25/uPhPVnbnFyyDa4L3b6SMpIIK95tPpnYcukWGww/BQSIUj98ScMH8YfSfafkRcD
Zsym5P/B//3xX72//csK+MvEfE6mPl4nQGTsERxEQofi3hgLjqv1Q1ZLieDR9CkZtEK2H3CRQEgi
QjHRcc2vHwblrw1/ZG0fHyPvDXF8cKOSlYcANUW5qX1o205KwiOzrHaOtP+XKB3wJQqKFSHuVeYr
F94T47n09x3w3iAlDMJcjVEE3DrZZ3GSy27TUgvAUcpdFIb5I6q7PSYi926Jf2YRYVqGyOz5Xn7S
KLoNMBZ17k2is/Fc+zCc/0LuFW+UEd7He4XU3Ah+msxk2keijiVkhJIh/SqTADKHb6UpfzvfweP1
wkpk7QkZwpVFGAo/c4xUPnTQqot8KB0eaXL2o+2wJ46+a5Jx4Yg8bQQNcYJMmDyqNoJ2jxuxe18g
m0ThoEFq3QwOGdnVYmhWv9uVsRWSbwQMgDPeQ8APXQmqqGxcGQJxiyRJbysIc9zB4LnQyvFNNg7Y
2AoZPjQEQOGZk74oWWkIrTUg0StPelxe10V7Y7Y3cf92vjfj9P59uf+1HYDHbGeFKNGaxGoBqoEx
FqUjwcu+GsV3gxYv8/NtTJ/of+kMs879xdZSxlPp4+z/v32i8zWCogZZWmI+shNT1ovdqr4BOoxM
jgdHmOgI5UBDX2LRFV/Y1qeDS0soVWsk/gEJG5NJ/AczIJ+1AgSfhw7g+DH0PB5d34s6FR3XMWeL
DWMnvK9Atp7OT+FnbRDSiZFoy5N8ipCUQuHavYUygIrorJXJu0S/hLs5PgPHlchAsebhwnDznaS2
kSdy23jM3muuey57r2i4Tv9+70YeNRcnaBhtOk926Dmd0pHTQMSP9KiNHhQcUPnhfCvTeuzYQyQO
R+YTUTG5m0nCpglKHBXHvSZmzcLfICMcJIe+PQT4Cs2xdF+pew/4Ov5z9aIIl72/al/NC109PVf4
BvDGFNUoLpPpOF4s/z26Ep9M7YjM5/xnfmXA1ceNUuCv3CweK7qS8lZ51ncG6ClzcwD6yrPN+TPr
huzC++OkVjION0AXSiWcbCOIb3KT/7tW8u9ayb9rJf+ulfx/qZUcP3PeLz+DjAkpWrR3gCHxpPsY
If23FeZPQ2bQgDIJBRJ2vCmnWJCs6i2rHwFJad8eAZKaUlwEJH3aGEmh8XJ/j4iOO5npxT8jLzRe
KseRLV3j7Ywey/janT7kpNBqtAY5O+y3Dor1rccF5fx9fjpnqEcwYfD2iM9R7jnujt2rRaz3iCpm
KN9SSKwsCDHmKjfzRYaMhT+Ku59v8bRLBvcYUoB0CBGzKcXiH0QZnE7TiJ5A8oHEMUiGaQ4RNDD+
Uzy6kfV8DbRXpcAdpLiQIv60DRLSUM8BIBOKHI9dV0etVbWggcwIOeW+XRGWbTu5uTBFU9QRMQDh
Kr0hADAI9fVJ5PEvRR2dhl60z0uLoSUU0rVxTD48HFPk8KoQx0RqkuEWj8FHz3LRJI8MPJCzH+dX
yifjC8SX4If091iI1I7b+mcUVU4X5ahPQ1mJ/AEh/FRjyvVDs0InjPqrVxtbf/RBa+WLLP5PW6F+
hGIA+G59GjsrTcVOC8dFyWE2C+o2mesU+n971NihwP7HroAqnuxobbDbIIw5MiiBznzE2aWym0fR
6/lWPumKaY6ZM+DDmFRO50YXUpCbYytahQcm/KQAHbDfboIuMFzCJu/Cf46nv3cDvVJH+7hepnqq
h9YB05D1b7Zhs4gZLc5zoMc83Y7baPGbFm3He43DHkspC1HaBBvg329EEMFTz6GiDhzvuJF/EDh2
MiN0BYEltDBYyZx4488/7Ewf2dwBoxNyfsMPT/tS/PZpx++3xtwaRTFdOyEylko2qO94wyaPwg94
w7DML+ENTzY+X496E23QFA/1ycGKPSwW0xD+0WnlNK0y5yau429Ypi/OT8xn7ZCQJS+LxgP6fZN2
/hmcwyezg5CDoGJOfMQcTRaaSEWlikgnFeZey8AC6iK8cK9+1hlqVKMo1HifT28JKBCoR2PvPrNz
jIiCZ61/IVlwoZFxqR7FI3AjyexCE0EWE7bC5OVdoOvdYVwynmCkamoVKeF0oeqclu1XScovtHba
JarapA5JCYE3Z/iOl3ShY0bio6ZNaz5uRgp2S8HOw1Dn/DKYFrwpSIEmRVzw/ZYhgTzZOv9aeOvJ
DUtZTGbZm8BiWDDa+PMP+7hD+RE1eeCtyGM/9wWKcJnbIOUdaw9hYF/o+jSpAe9+xKhQAEERTrGm
hBocMChxutxIZoE+Z4+TlqX1141hbLu43DfVAEcyu4BwZebef++HdcQphSIF3sPmeyHQmF5SSqPY
JYZs3jxtLDB4MJa1ZIEOu4RTpxdl0rqOPRNpSydoq/KgI5A9POlRLwDq506IismsTcrM34gEfglG
wGVdqsAEPQWLZE9u4qfacPB21JKgwB60zYSFerPudwrkAZF1NTouARUmZUM5BHliX0KJ8U7pc7d8
yAajTK5ws2yG1wBAEvY2Vk/acNYkhjUgfCwQZHnyCglHx7TPnHqjgc9yv0Z4kHfrwday7EBYnUF5
7wOIUkqSSQH6PL1r+HuBoUBzq2dFFj7FqEhI69QvnWJXI4kH7rGRpWu3sX0Xv7HOhNxktFo9t608
0GZaK2SMM6iZIv2uBt0t7GQc7VKjxNhQBMFOJYk7GtUKJHoNWBNIbBkaNRG1NqN0qUnlcGhc27wr
urzW8Q7Vc7HUNcneojJTbMMK5XKlVO3gObcHs7YWuETg4rXwLbVGJg67mWCGhkKEFwCi4qLkG1D5
6GHduRKx21wSDrrqUdH55iyXLQACaih7mDshLr6L9ShYmqoRudi8lljg6BKEKs9AY72NXGfhw2R0
8IItuq3t68U9dNiDWcszNbzu8jhbZ1WrLxC78+d8ur9yey9ZuYCqIE83w0LzhXxdWhIm8xXtMoEe
3Gk330gKJqGII+t7pLHMJQLimOoA8aas4qntqrZsABaR2c5zOnuVK62xkAGOo5vfxAdYhfKhyyV2
opJIC8g93lJ1MahL0ZFbVpqjAVCTcWqSCn2GuFk476hELHUQgzdp4WnbusZZO3WsYUsVN3lCpahf
Qzv2V5KfRXN3yLGMRCfwBoXIYodCPm5lZRrfZkojHUaBatCeQlkGXlCucuFgokyC9woNDrwqU3C1
Zmv36ygc6kOmoUOviQBfuFrB06MV6q+y19V7P/Hs+1AEoCsLvCWjwJbnZeqJuQVcaq67mrTidZhd
MdMZiqK1/VraebUrG1ljQZjhupD1cK41kP6EVqMBBCpmpaRYZDZek27rUKAujnPHTcbmWHSJ16OS
5A+PtpoLau2Dct/1QbUvtCq6is0Mr2U/VGZOlziMJB7WXp6Z17qEujeTJ+3auJIPbt6ZCxHDVZbK
pLxKUPPApKiKbrBVqdfBEDcbjG/kW9eN7H2Q6dUuCmoLd0TMboSrD/PCS5qN5OE1O7S4f5SWaDcs
KmwbifDX4WDbV5iueHvTKV71VnPWjdXF15ySjFxReghmNViVAlE94GBAbjvQjTt+R7ILNKm5syVd
vhtivdzYTdyuVE6GVxV5sS1JiGDlY9K1pxhlrJuKjYmnnHTdxLm9i0wufZiSOANaXv4SZ4N0JdSq
v+sTpbzGFWhYSJ6lbkri6iXZfe0g9ZBzfSwbd2rYYQ+uyeV2yEJQOVlvIf6uKN/6OibTjwzCeuh6
PDyEjYORneKGHBXNsMZpov8m1YDVU7cwriQMv/CExT2slQVYuRRz5KzTlS8qGi0/HbN318qQNrso
a/0FOvPh0h39MinDKzPFxHUlkBpv3XAmbaOytbZK5UqcdIYHCDvQ1nhVZVdNJOXYSofmvrd0XAT6
tt34btDclYXebzzbxNu6wO80bPGnpu4dXwmoNHtc6buln9fZD1twgODAjvvQSlMb+1aJw+jF9gxk
9xlgZdcMeXGlux2F9NoMrZdINOV1kbnKLVNUXAm/imY4EUivuBsIzEJbXC2TFE1JHAmyTepUxTdT
BBh/6wUUVR0h/wUPgOity1zvl0DVXIHeotnXaWkGi5Q99ayMt8espBix8obSe0a/Bbxql2X4t/eY
HD1LnLXyzJUbjD3iWHevJLOQzRnuKoW5IQ9iPviaJ7ZlkhrJknucA0ZxreIh6fzgemi05wbc4KqV
FGstqSoAfCXX31DyxFiVhWHuyaMkXzuncR9hnJdPhR8bX4ZuKFc9aZYnCf+Ib16qK/ieh47hznS8
eVZWbsU4r4v6qcURE/eKoB3KhaYHoOM14HJPyG/7j1USf/NwsLr3PLTz0sxbY7lyNaRIPxQD9m46
FK6FaXYHAva9Ba8A0ZlNnhr3eoBHROqGK4LEbdimL6EurywbKn2Pj3yc6AutTvZRZF0P0YDXbBZi
2VCuBc7EUD2LuW7F1kqpiofGKfZgPXaOhXKUovn5VR1Gz76qrbDIuDHwZFh4uSXN/KxbDrK3QPDa
WLZFlGxxI7hqXCUGqd9Zc9+2rgxJ9mYUs62l1wZflCC9a0TeQBZOEnmRFeVL3W3RtVcWCjJHM4Qx
l26770SzNUT6HPXe8yANWGr0mTbHnWevW3Uzr+FtwGaCX2dt5Gylu+pVo75By67gPfliY+k0LhXi
imwXbkuttEptb17U+j1unAu5iq9dp920QfFAlLDUepOvcXeKE31puv7LoIl71NjXEskUkzwKQoar
Whs2dtTv+9YyZ8LXfja1gI/d3tTOaBetdqvAeNPkwlyUeKkQxtQ2fFI74itG+wEhpZBZvKWcDEtW
65gAa7i8goAPCqpRBdOYS5JlAZXIcUdRYxw8EmtRh2WyyLJko+fdMlOln52GNCoGTJi91qPTASbT
flL+FB42uHaiflOV+ldTOnd25cIDQCxhEDeDx7FF5DWLMLQvJfQ+Jb/EQD5pvhahr8xkIT0bCXY3
fRZ/8xuIDkp0n4EKm+FHM8uwVpA9n937ky2yKpHVW/uuvgs7XC1jDiFNMp+BenCDh/lrmVbLlvAE
/6oQT18/XqJFuhfIq4Kht5YtVEpoitsOA53I9V5jVUeECZBgjlJRhZ0Dab35aCljatnS1OBZ+HBG
+qHClDKDA1LZeAEV6kIOkRGWs2DfupkHIbnfsySXg+7Mkrr0ZkXIJLfqoar1rW6FX1QPkoUfgrxx
8vCqkhJuVZ1iqJbruFL31ktu2ctab65CG9PVPK9hnnhxuEOJAatWP1tZrbiPG/tOyYA5uiPB1i5S
6dYetVIds8AnmE4i35m2BI2aOnPkfNHbP9qCVSj7eJko3yXTtzFbq+O5Z2d3nVq9JUUKq8htzblw
pa9WZ9zHWYvNdCmWWK6sPNxeZ2HS3oC8XNu1hkXYwGy1jflDz5vHdHCeYqV86x2it9wqd2r9VmjN
6O7orQd3rzuFBkselgu3Ff7KavsrSb5J+F1yYt8nvXVI7HAdD+JKa+9jEzlWBQ3vBgOu8TjZ8xfu
OJV9clXZrSG33+vIehqyPsMjPMQR2O9Yh778NQiVm6YzD1bZ/PJGtnyDM8VOOOIhs7K3Th59qVUV
HDKj6zpYE3oe1l3ykof/hgMbw7R0nhftzE0rbeUl6hP0159B3nN7XYs0mSf2lT5UXxP0Q9TK/OH4
0nXCIBddtzMC/bnL4vlQhFtHZQJMaYbMxaF05VvTBaIqxQcso+YaboaDxTHrNixAONh+sZCHR0Np
ESzQ1nplziTpqvduAFguFF5cAUEjHCgcl+DNYLyoKxhOoqBZliskAfj068hNbnoNgmVzm2ORng7R
JpS12ZB3q7IY5q3XbFvyIm4pQUQlK6twZA35UpWjB7uMdi2HnJIk8yHCQAUvmaRMEbepWJBFBRlO
/4KvMGQgYvPytnVfGhnkb/qoEo0U2JzbibjLm3BXqWiJtvKT3AW7QbVXgRSvMXX0Zlrn7mv/RQR3
rsO2yodVrXZoz0obs4s3kWOtsS486IN+sHCZ9UGdQSCDC43yAP5BkN4K8yng7sRz/D5xf1iDPcfm
9KGPjJe8eLPcCAvp3AtmTmtsmtJcVTiG+la1DBP1NRPyqCeL6SEHi/uKr+CittuFFz+ivPLQ4FTf
Y6OKCsom9MU8CBG4tp11qLHek2Huyyrex+qsjq74NM/Evizqd7L5RKB9SJJs1XsvROMrqParTtPX
btoA/s6gW8XLMoFOredLx7SxBypHTY6ZRcyo1u4iy+OdRMiBFOo2j/wZzggzzuVHAqNtQ2KmwL2m
xmSpj1b4Ds0rBCbwSsU/F/ZuX857hGRkBGSy5DUh3hDuL19tYD46K6VtF5blrgup3qnyN5FgijZo
sxSdDl/Dd6H8Jml7MmpMfwPX6qHXvVnDYZgVaxz8tinvothU1vWozVhwOlNJKpVynaPEXNj9dZ0+
xZAw8d7OFp63J1yr56X2I++59rhWsjhnKJtZba7L/l6t91F7P1r2xFjotJuh3gZdvhBSO8c4bcaL
fqyJrANCyNR9o5IwCx1nLoY7iYWNrcq8UJxlaOyGIL3GZXVlRMkcuZPvABT3faL90mGn8R5CBV9J
5jUG727tbqpIeUDgIFjJBa+2wBwRJs0PnXPTjYKF3ESEDySilKpfxTlsvk7FQxadK2J/B25jm+0a
19xTbLkli4CKUFjM1fRHUfQ3ZXeQhD4TjXOlGtKy86W5CjPe1+Cd9sW65O6FlmQ6VxSSLFhmrbrp
xnRxi7myrixbgxeiVs2NmCCzzcEbY8Ucs7FTYz04PNZKMXeyehtlAi9ka6lAjVOHbC8rLxVmh2gk
IYOBWTykx5SUR+yam6F6qXA6Jym+bdsvfvUkRMT5eDN66mKkQgy8UthFaBzt0Z7p9GsXzE2Z492K
3NwXjJ0WWnZT5btGflDZi4qP0fGKA2feuy8B7tyS8lyk6FuRLWm/tIQX7m1XPibhdaWrS90cZkJ6
08mYZARUlrJ0SfZhl7dUqnYWiSfQdTMMVjF43ahtydrAY5cnpg8HtcMBTNXjtZdWq9LFMBLHPtXI
FnGPLVpczcjnLVQNV9zmTW9gu4bS/+HovHYbx4Ig+kUEmMMro3KwLDm8EOPEnDO/fo/2YYEFdnYs
i5e3u6uqq+w25w2JcdUZ8AcsaV+Ng2j4cI/ZinNU/LW2b7XOQyYiN4x4IjHfbro4dSbbghKszZbp
zVZK8icVf5JZxSw+xXyfN4d6+VeSqlyD2azRn/kZ1gbV5FQmhEUtDmIbW6IIrutJijNHq51E94z5
MxH3Q3ieR0+f/eQZ6V45xhRMbaCGjHNHA1SaFVwmCD9l+1InVk6r/cJ87fJXvXVH8AC9E/ws4crv
mEd/VYApZSVYfnVHweJdO5mkt/XRvAMFJG+h2cpZuauoFH1hAQC0QarPXmsV+1Zhvl3GXSrLTqTo
Py2JkCSLek1Mraf/rOF3St5ssjnCH50N2jU7sbMVzCZZlrMUkKbIwi9a+3qkWhUH1dryzs1Wbj9X
bXsVH35Zf7NidS/KpNw33a5LEvYzs98qFQidbX8HQTtGMt4bJOL1l7FbVXuslRfdIlxWSfGmwaXX
T+t1+iL5NNtUq5mxmzn7uHru1jwFBogLRzPSS9nquyLBbiWNjonCgvXMslTduoWUBrR9ADg+OlI/
tzbxcu3DaVspr2p9NzkOEg38Kt/yMsTFClNxPfUt3fBoM3cxJhdi218MOkk2JhjMaAomxqA42Rbi
2WQmI9tCu0TjUee3xu10I+CGrq2f8yLYgyocs+pjlI5NJNidkfkEgL51C3d7TQyYXu+18Sakgodi
0YXdwV/M2OkWtmQz9u4M0dq7aCyuhOs9qQoFPsEtwWfVptDfrYmdNHY4WzA00uOrjx6rD3IUpaQj
zXJ1osbka6ndqLlW4vMto15Etzp+aOK7qO/b8DQSWqgZp0Ua2LL2hvoqy24KiigtO/pV3Zjsegwk
9TvLl62GSXIF5tfNr+TDOqqSbbvR8mWSdXEzRg44kkWturn6OqyBar1UneUqYcr4Vm1lTMNH9Vtq
WDOvTuSty0aw5NHRWj+mugyUjCpXzcBzfF8xm/qrU2qnpdyUyd0wt7l0M6t3hZtfZyhbVls3N2l4
0zmAWrpdJVbxvlQ1UBXXlN4ZGEMiKaDL13THtGGz/+RM0Wacz2q/MaZ7Yp30+LyovWsNuTsP/rp6
GigALmZKHHtJ6q39C8tQtqYRE5wfYgxVM6/Ty4ATOimiF04GoBgvPgWVpaVnrQZttGCnm00qa76U
Li9WNQiOlYWWqysULzMy35N+nPDJ5/3B7zpMwEPWsPTm0rqvyngVK+ZS8PdQ6HeQNjuMmoK+PldF
5cnFbZHjXa6vFyKh3bgSnTlZHTUHI53ZMM0BVDPrs5jSL4MOWIgMNyf9RF2Oq/g+KFtp2mOE4HSt
bietr7GUWnW+0j4aI4i6bdfRcAqXST1EzevUnefiXciDMi99U86/k5iDKvTVfkbnKckEn3f0jWLp
hjlRLpn4uUy6lwym7mfsrZdm/WosNHSjsmlS6dAX2R9RgRgwTFcau52AkV6LYJMy7+QMc2XRuxMb
dlF+aOtpN3Zj6QqAngRQ2erS29nwDPCbHf6e7TNylGxiMdG3Yk0TVC8/qyK+jOX4WE1UK90a6ELX
OmPDrVspX5ERYyzc22uhsRYvtRyHFCeGwRmImraNbt1Nz4z6JZVtVmkwKbwMiyfVfD8fM46U+jPo
ElFKj9eIGi3bvHlVkntY0y8tbr80Z2WenTK5Poflqho34ZKSlbm4w7whBfVfKtD8Y58RdaUnGM8M
Y5wn+uLNFBdnknwrI2Fo5Hqd0FQPly4t6MgbLBSsJGctXTylguh2GJCN6fheCAIlSAsGsXVj9Xes
9ytdtlEc11UO9EKxzeUgSLU3Nme8CcAG3GyN7EV/+mpCzYvdKZ+fL7IXyjsr2eE1WjEUZoty6HJ1
M9XAHyI3inSs+5Lg5D5xEm26jSuVJF69ph9Af8UL5oqAjc1dkIyD1p1YiPX6ybg30T1Pc5wIAV07
0ugV4VoTt6wOYpDSkIUyZkm9p5XTBf/sH1WwLlVNWoVR4HwBYMh6g2IM7JdyWOXmQMcU0Ja2a+jS
HL9IlHJZwHVDiwMlqV21VbfClHsdvUyV/Q0Dq9zdu0gHMbNeo/UvVrxThfdS7J1W+J7mciuLP2hd
nHxKHQFEoq1xeHhUBrbrGm2+Ssx5oh/kp8+GKQXL1G6x5vVGkztzesN5xWFv0y9F/B7L3MO/zInX
FOB38RvVsq2hZ01wcoh02eZR+5qq4UvSH4d69eXohxvIMaRXxmGvTlamKp3OO6fOCAcE8Nsib/1h
vPYUCfFWtsaWd180v0WawaJ/79oHHmY4NW2z9h5j6pjQf6aheChI0wizjsugcnINgFOb8K4Y/kr6
/2yKaaGafUV3K65Ojr13m6vugKMBc7leP/e1Rzuvdbdhj7SfPuTuFMu7NpIoRcK26jFDiLD97xy1
flvixxrpdDTMIrArT75AwFFjUryGxyw143noz5qy2sZs7jommEQx3ERRmKZfKlLYqyz3Qo3XceSb
mubwrAjVq2S9zJq7pPde3o54tivTVSBaM5WEIBpbr60/DaE/FjFZjwWju6a8hXzVJC2X5ZdpXE1I
qgaxd1md5xoCOn90zUcnr26nc7Ln9yndda20qWfT1duGT7P8LthhZKXGDWJsnjXXTFvA2fE5c9G1
sLNFOWvdZSJBdZpsrY0wsFId0QJEB8BOls6vQfn7pdzPZJtmSuzG2XoSE3lTMHWFQuWnRu8x6jNK
Fdxb1T4zoZFaPQgHWjNFPI6r/kqVIClZcDGTOYA7b6dB8bIsdIYGtAUvl9I0MZDB6cwsXeZQr05h
pbRrUjPJNj1ZofOm4AWvuIFWLEFW4Znyo+4IoYIdiA6tGW7FkLYLtq/KiltSdA7kukNantsspBIC
nBCF5cVF7hHJa5Nh4SX56Km8bbXceaWeeXhKQZL+iLS7FJfCm7twS96H23fWR7p2tNDSxsrG7VhY
V9H61NLkHK/hOZrwbND07dP4ZlVCDsa8WdSC2ZME9ErEJJrEzjTZZmLoDyGpS5F5Sw3uxkTwsjAN
DNxSctkkPSoH9Y2W6LyGeqBK5SsAh+LoSfo+6gYQh8G00GAkaLOjEtm9mesc7uy3qSa7JIe8GpNj
Js/3deyczCiJU20w8bDsYsgDdVD+CelPqZePVltf8/y3LSN/Maa3eZKpR8op0mOnYfNYjKPzNHXb
XrP+otl6i59+erXIM3mWj8uIM1qUvXQF16Um/kz68NtLRLPrkjcsU1Au9U5SeYJ149DROFH0KCsp
yK0nOmrStHUr5JCxBm024LcSuaZa7MdxOFV982iXFtjpkLHhTvQ1kEjlaLqPA4ggjJs1KncmuFJc
AaGDpCmqFAD4X4fU8jCgsztxBPdVXtROIJur2Vr6e11cRv0zsawdF3Zqa4vkLWHk69PkqfO44z75
ynBWi7h4xbr6Jb3hnMUqyGQOWctJB3tI+RwmLUo+lpvBVI+ZpLvZfJQma3SySKZHnv8q4SteQXAJ
Y/hYq+zQy//ogHIdQqL4WSYDLlAgbCO/49GIOVH6kYcgJtJc+GJk2ImVMgfMx1R+a3nl5uy317Ke
mZ5BEl/GSNN3w/pIiDh7DjzLrNNpZ5jqeKVY/UZ89dMg4ixHjHDUddjxZj6cC74JPdYXmlsR154W
32P+OhNmPuqNL0NwTaG+7ep6Sz67z5rLcV6IaatyN230i9ISgF61uxUDAmNWA2WKvHzuH6NQO6UY
nqa19iSwVGrSoZYa12jB1+r4IgNpmIXwC5T50LJ7av0kzT0V8pMRatB5CR97otftXHU9L7Wm4HxV
Pd9gVxX/EdPhdZkswf62TsvbvubyXgM+KDvC65fWrYwSnWy66a10QwVxp3Xyx2w8EC68y/rJL6br
PKRbNb5Dbznl0vDVJvRnWLlEyZlk7v06lGe5fU8wN5iH+VHFvY9VHzcWGSvJ4DWZdWtH+RplzUYG
mp8YusORyWhR7U74HmUYU5PuYVB2Go6rAHz9Dg4Gp8kerUP3oii0Agz9LdiLRNtUmr5OpROwF1K6
7C+nyWu5vfJcTwAkEr+Zd9mAcQeZyOxPe1oUcm/M6nHItZ0oZZ5VK5hsRf7KmDRodmuC2WpY/xVX
kK8XQoj38WC86vgEpfyFeHQlBLo0HUwwuB6WatCL4ocYmnajo6aYG28Reqb8FGvkjI/QCyo8+iBd
RS3ficPwm63d15COX5m1KHTThRHEcw3GUMBMZUqm2+OwfOOOdbXm4TTxKZ1iJUuxNJlE5Az4CD5n
BhsMY2g5zW/xIOVLyPLXqVi6c7lgbRY31d1UG7+Q2J0zCG8Si+aWj8vkdHL/OZAXR93E5Ustw8Wb
M+V1iaMfoZ4fQpz96lX9AIb4JQeE3hv5n99MTYjqArdeo6F/TWvpaxpmxoKnUSDq9MFTmmn0Bbi4
TdlnWjBBty2t5oY86roltDzW2prJvcoDtEEHK5nPOvw/oXjCj6JkF73Nk2DFJK2sw5eC6cVFsaE7
k4pZj2lFc1Bm6l2euHyXqXoea/wyrMUAVh0AJZUyJDeK3/llihTgD2uw/r8gmk7+I0U8ot9XYPDH
6WR0swxuaUD0i8RMjZVkOVNb30QQ6ycqdEFUwoWoKRwVTfsgqD4ws/AylLkfrdWub8VNLHP7lvIr
xB4MkBLIs3HSmaFdSZovkZ654ai+tArwfUkpVKfmrxKNWxTJj8hM3msxjO3OqrltRWEXt+VrR9Nr
F0r+lwjCXZmmNyy7UJpky10Rk3vRqrpbDjqlvPowEpJ0MmnYV0NyR8FzXysjKIUisjNMmzUTPQtO
gbshnH20DNsStQGguPGiD9mB0IhLskwHvR13EDYbtLRVkBbrW4Jhz1Pt+irHhjtGTJGj4LNl9zLl
QI9h7RM6/M+cmosg9Z6SWhdxBjSaS7qDZhdm84dEY19XHQiMvE+BJJXY2KIEephGfMz79qpJDKS1
JOMZKRoHeV4hHWV/xkysJeTL5IoDD7mzeHxI1PylUnHZGkTo2FbfTLi8OmAU1DMUFa40FDcziq5j
MlduK5v7qsu/4gTguCsdVB4vVbz+wYV8qs2yqSasPJT6bcQaLIoVsLRMu1XKeltmqDJ9zUNb0LOD
EHLjKEg78Mem/wrfrEm6KhJWdGZ21oviMebxceqjf8XUolWaDy3wZ4iLflStta8Mgx/KQAHNsJ1K
0evWwVES6VTL0R+4q9v28xb10rYzFqbgtYCTx/eq62kpChqdeBCAAsVTBrdr1fImjOprZmKKU1Nf
pSRoW3ObwtQWwrwTMpn8CYxq5FAhxZ0eFRZBkM2DIAwfSa7fGxPyQcbYDKgQFI0hjoXJ8yJnjF5J
0I2jHy/VvhJ0aNpyGy7SLgb2Met8M+eFY1q4cEP+wPqI2cvTT76ENo/G7yZRHtm06QnrnTGrS6h+
MpRhbuZOqR/Hlt53jVzwiyN+MUFREEdqymdd61/LuNoSRHlNM5AUuswIo7tBEi5585tgwTZqIRet
mQVzpXlxWF7NJT9zM23kZEAOpLy30DFCZTyGTNi01c1Y37XqYYnDqyjiuF+Hn6YQ+ZVmvEzyBXHq
KVKWozam+wmmb0oxg2UkQGfnrItxbZTMi/ViWwr1rtLrCAUCpLFZ74xl2eR95VjWoYxMW1JWd8XP
uDdMh5he2DM8cgTs9RJllzYD9V11+0w/RMmX/ITphGan6BDc0mtnfZVLHsg9yhDIh5iwIWOhweJl
LEN05BacmcXnASxRX9aIOQlmr7LeROjhFswAEJrzvLCaou76MDyWpmKrpex2VNFBrwMR8YIY/haD
5c+56jeKEBQDnUhTeqWhOyjzAY1G5Dvg4Dja2M/ZqKJK0u/z0P6UuvqXC4i+hsXctcZRNP7BJDpW
Dwm9Zhv0XyBrCy92/UfvuG2lu1yUm4Yf2ukvWRp7T3V0Wwy4/P3Lykfdodlb1A9lPiwDj7aBZ0DF
mVXkG+DfVE600A1AJMopSou/jJE95a9JqdI9K2AEhitDvfRdR7eu2GGlMAc+zS+TTS0jw83b4UXu
KVuSsJ3zGePd2MvGmdCfgqmtRUjQu/WK3ks5mMWHCaLeVbDAKzoU6RDlV2nNA5GxTqlGO2yB1/MJ
nKSiR8t74BOKO11u2ck+x9puJy5wrPhISa76b328o7zwB/32hJoGsyVQfvAjzTpYhbhRRMFZn8EW
9P2VWfhRyYU/fDfSPps0t8v50+u3Ac8TidKPPGAbma5AhrBrTQiz3KNT0/HQlKIvKYtfJG3yyiQ9
JGtzLNbY02ZqfRtuS4u4saiFaP3DKimd6qs+tt9C1NnVZNENpFC5kW0ATaEp3ZtYSdZrhi7R2pq1
EuDn6s7GTW15DtRtMzF8scPdcyT5RSq2aorGjrfYyHKG9H9D/FaY8zYBX5HC1ZNrxIfPrgWP/LED
Bh9pUcmLKJBFogI4IBPbRbHsriPX6rJ8coW5VPBD00UHEYoa0VykvCNSE6a30Uih+lJXEyN/7oxH
k87/8ESP6WH73aI8pEX/43bciTAMXSoepyL1exgrubhK05+OXiVilJnTfVM6T22D1R2tDOZ7ubHY
b1fPx1pVm3IJPYwSvFx7DSGrp5dGiJy5PBaA4TovV18vi5MITWQjyb/PQvkIW/FL6hs/eTpJLxVK
2pHYolWU3sr1ae9o3WWDL2sQps0st38YMH3n/X5JZ6ip+BkeOIVcFqBqaeYY5brrclJH2tdcOBsm
YFY4Haa8d/AqcXEXRsmhMOR3LysOeev6ZHzmfVnzcBXJyWHGe4ubSCmwM31WwwFYrbWNonUznfar
k8b7UKbObEx/qWp5hd7sTLgQTnrPESwq6zFUqO+bD476I0OMV/Noyd1DEZLc9E55hPPCawm6rcXY
aIZBRH3JkzwYx9a21HuXv5SqM03suvPTQRj2dbRJ+kOKDy1Lc6u1yZhyiFdmF6xZsO04xLh39uIG
6LLrtxTqqXLEsz6SuPIuN3d9fS9GkYMGO6VidfurQY2YO127GJXkgZZwfyW5Q6wddA3w9qWfv1fB
I4t+lv9JyzHWfTywIAlzyN/lIlHZjSKDXD8wBQ4oamjnugl7yNlvuRWVcnS0r2J5z0FPul/RPBCA
DQ4gXbLhoIxBSOYARyPfpt23qjooG9Gg2wszob7cZVJcEX2t2k2QBlvK90SkdwW9ZlDA1iV6HEzR
Y8Y/R0K1W+FK7g3izVS+5hSFgytZJ2EaN53xidJBHF057+zCGraRvKLszN/N8t5TMIVy9BLzrDFQ
atVGnoMoIpgoGIQd4Lmd616V1gyDgTqKzmgu5z57pfMit2B1OcChAcX9KbRXPfmr5mujBU0VJPpd
y05P79HCbnLHwO+0+xGU3O3e9CIwxCNtYbF+m5iozxjfYnfVj0GuHDA1s+f6VUP6VVxRCKTC4EjT
Y6odWrtS+0kSZqKDhsNUQtJJ1mVB8taEKDtx+HnKhZq9Ft5bbTsIXm666ujLzQfTq4hHAnk2ttD5
VrJ6bfXIq8CoXgwh9RCGleYWe9MOJtjE/FlyBQGGs/XK8L7Of4bkzZeamcpoTrnmztKtRPuIwsow
jksL//uea40jTp5cIWs+5/KD1AqhvQ/Zv5VgZkQ463QspX1d/BM71W0Wj3AcR47ftBHzF4aEkqr5
NidBnpjHYoy2unAZC7+SRhsN1gUYlVrjhK8RNsaKm1uXYU5B7DcUT2h2JaGzCkr9c1anAFmg3Ve7
GJQi5w/1YEMChA4pyY6lRM6EIju7SvM74qC+2w7xzVptXq1oObZf5cTqykEbgwEDl1DylRxt11mv
7q0cUC6ryeurjD/qF/G2EDYpb08PZP9ev5XZLdS4Wb8ZcrY61BnqkhD1nbIJhYYDcBlfu+zCSTHY
N7CUM6BzWvt8Li0N/ZxBR6Nvm/wIl+e0OhotADpy73YvFm8yny6Lr1n1O2QA6bAWF60+lTUylrjw
CZ9Mp23fXaf5IoXJblm8Rg0gUkaKeDy6ofGDVDMxNgpuxsjrwaAPWZUQUODIOQq/edorPHSL5j/r
FhtyHToUy2ukVEXmaUVsi3xX6V6ifnwPFJlop5SU3tNs3oURNykXhVF8FlCA5RgC8uLUOWORpwze
3G4mgYXe8tgtVwX0i6UqJGvrg/Cf8HmtTYANxXGEohZJdJkOvTW4479o/SlZHoj/oE4QQ3tigrIG
9BFf6/dpvSzdpgDlndX982ShFnCn571XPyy0ba1EX4j6XI7ceEHchmYkotcXZ1iHV63dj8unIrxN
KGkq9VdZt0g52sQvDa8cnGkxXZMurIuOhJ8pqCtQA8Z8HRyQzLxI0V6qbgURRr1+SpbvtDy08qGY
Q4aFo6hCJH8voO0GL3R8yydfhp0Z7Vg/m9Yjyn0CEXVg0ukv4/1XduVws4ZAEDe69KINB5KgBhot
C//4GOuoaddnnbsgcstolXpSZo6L8UimDb1SpfvleEuGw6TuSu1f3n0YtT9G5yz90BSf1CNr8TTj
tqCWkb22+LdwMtWA/1Strp6F1zDbWuYWxX4+Fm6m7tL4MI686upmRq6wSu9TdcTU0lFDB7HOYm4r
5NjsQvCPI8qLL6CXbMbOk1MbNKdcH6UZUyO+xeWDPLNFO2oWrOh5WX6m+KsXiXYhgcFwKytYZAfh
WYwuuyDg7jCKhV2Kn+Dheu4oJu7b9hMB4f7TznjmuezvMPTfxmTfDBuM0dSUqQgYA7RqbB2D62/N
L0Ba43oYVLYToJS/074HSnXWDzY7nqIdOuaR9G0PyMoQvUr/1iOIcqSBg3AuokdBmEQMrgxbMxbr
Ka38puvtAcyQC9qKPmP5C2+2Mj9p/1ejfQZPat0t5XVVEQh74PK2EG/XOPHz4qVd3yNIKZzcDnIS
kw19DRn5E3Z5i/GrYzSLCDbeLulRjzZmHhRV6Y/DO8mY9hx+5ObvJP4kyr+iQc/BpNZFhHN9EBzZ
W9f5ubYCsovuB4ulrdwFc4TP2JsgY4Yti46gbzh2aNddAsAyZJytym8x8oVUr/EPBHn3ks7TzhxL
n5LcjYei+qIFcjXt35q9qxCriIuK75SNY6ASG8yXrC7kSZu1Kdh0stxQO8+67MMkor6nBsf9K9Eb
vjQj01w+ovFDG0dvXme3z0M3RSvfKayyZqu9Cod+fS25uBaQPhrAXPJTq0F9BTc4PazIoIGQvcgk
8hUtp8EQ1ZboEzUvq081WnB0K3m1mV5yXT5DW1TCuSQrVUJ9pdx1rKcM9Qhjobwb4nfKOcx1QFTl
04QrGb0Fl17T66Gp0OMbSIBGtpHSV73YdBk7MRcrvavhWe9vKDPydKdId71zzX7fIGmBEhq5LrkU
4fdFhEtexM2bZIe01fzSwqmexSjlT+LRAOg4Ub6XuxtKbwQKtz530NsG62zZzTSrdq/98eXF6VlF
sq/qXs8hnZQPfm5yGIRn1LNjhaewuIbWXVSuvbaVpNOkX9r6rZjcyPSj4l1dj23B++clmDiLEdeh
na1oGRjQ6+ogRDCViiNH0O0U5w02/LVxL+sPiaYzskRi23VbAG+EPZZrd0CG0lODJYRosbEb+5NZ
t9u0/xPGf3N0rQHPie3J2b7oksFRVW/UPNQ+ZMnyUG2yUx1+zIK/f+KJ1iHR3tRBspsh9hNapbWT
0KX9dZDBo3nlOKG/aniK7Vagk2av4ZQtgLmkHVYOoR52Od5F4Qr/Y5Xnp8g1BNZ+Eg7XkgWERNSO
mLSSvx2IbN9ItGC/IuK9/HMwYpp5AIIvafpnwXzHmhLo/d6s3wgUjEWvJI3F9AQGMBpC3MOBYNQc
wfqcuZMQlNLrUn1YAPRJi/A6PYep4g5Q0BIRfxHXeUzVwDI/ufXxu/yWdz4Zj3acUYHlYBrdNHut
Ozj5/nctbuPyr893LdI48J5YxfHeOin1ZdV+lhQr/aOpfz1XorrLtHxBqDvx8q4uWzP02A+KnnUC
ClVYHgm2+jEDpzOxyorpLyX1KYJAQSdvh3kvotAneR0VgjX/leQjI6zv8saDRgsF8ZgkqQNSjYjM
ZdYhQYFsNEndNOD+hFDkErp79JhRexIQNC+iK7eLMygP1GRJvBGQ2M3g01UGRfvkeNpnxmHscG0t
kh/q90j6KJhf0VAM6G+m7K9ov9ZOcCXjK+WOkiF5wZEHgdyHEaTpqNYXiTSMWKdb4FgQadi7vfwz
YxCmFbKfpp8TuEojBw23k8hWo+JN6SZtXs2h58TspZqqOdHBEBzA/TS9sUGwqJ64vgELBCD0nD0o
z1K5xqB1zUZvPvX1JFjgvHYpfEiSJ8/Pf2vsNNv06S4ReTFKwKI6aJt/WXqWktOi+us0bYfxg/0E
hErsGaWe1YMJMNCxNhbXINuzg7U4ffNg9+VRlH8qdPpDehhAP1sfkYa9cAw6HeorO1XhX0rfJ2W5
b6i+UV8UdFHt/I9rQ+d/1rwp4m4np6Bywb3Wtz7dDNU9ibxlQE6rPMzyQ2aoRa4XN6+G9CfXl846
EWRn95buV43D2NohI5ffQvAO1hBg+HKay6ueOrnFv0Holvw19WnKftmhdjP0yeupkrhDP1ThoCaV
C3WZiAMLg5Jdc1nmCTkmBpgMWJKxKc2H3NrghTpffdLelfm7iF8M4ws9AXG0V/ODHSM98pv81K6/
UUMn0EK6Elz2mSNorftHFD+Tl+2Sod9aJ/rHyBUo4fh93jqCkjoWXvzxpeYEtG6DAGTQnKbasSiE
qbK7aq7e/amdnw9bSX7vVoqIhYKwO5WGO5801J5P9aZEBsnqahGlvuNhaPuZqzFkRACyiIjdXLgX
px9p3a64TyyHNDu1TDg5DvimMyW/acyR/avK7xoJi7FK20z9NdfP+FtDHSEL21z5jK3C14r0oPYB
y2pe+zzWb8g9TeFFqF2ZaclETFn0t3T8HBETqRbqrkAyj8tyTmZX131twQU0DJLMF5E6J1PAtSKJ
f1AnuXAMhV0jOPN4YwwZYanb9TSk+E3nJIR0rNTEm6GpAytNvDRcHJ29DqYDSfrVo6PBn+mhQQcF
1e5ZJ166KTbmEujR2xA+FEDo0lA9neueH8U9qma+tX7mdQph/aPG+1Ei9iV0RbqSJHfxsbaLeDzG
9UbkF8qyfWYQ/ndU9Ndh2lv1RYz2IWRG+NBeUM7107sugLfd845Y68UvY4YuWNp/KoooE2mcPivA
rrfmpx844Z/x+FMRywjeY3fhMULgSuSu/GAeGZ5BNRszBBd1GniVEVwPhYH4Kem/ac0gDEXjaOPD
qH9a7VVJtwNhXvqwq3kt5aAMb9p6ivuNlYLwHiUogVClDXk+YoXaezPGf2nyr0IUNxIIM/pa5SM5
k0OHVx4S2ZgfU77V2q0Yc617kungPTqxcjs7cMkdQJ+2pYivOvsmCXDL6mVcppyOpdoyrxITuFju
0L1oJvvg8+dKfeLbE7mosyMhLh3q2AwyVr8x4o3hXwawLo/AaruQqDSVJXLOkxX7WX1FmAqiqxf7
NTmFwltcfQijD5KmZre4YEmq/I+j89qNHTui6BcRYA6vzdDsnKS+kl4IReac+fWzOIANG/bMXKmb
PKdq19q7PoaM8cNDFOEctxo2vYlzpXEa1QvUq6meB8llG0ec3dr5zkhsiInp7n5T4LqhREBZfU0c
kMkQe0HrU4lr8jltj3P3K+GJa7jdG16apUeW+lwPQJaGOWWMoFc/y5J/FBKmUq+iJ41t/mFEX5WU
7vXqy0RiVVbbASMIuzSuBc0LJrBNVTNR54ICxWg8wTzWPXqfn5PP2HsV2C6PElNfqPak/1x38S7d
Lsl//y/aXiXzJcrgYpGvnbxC0ObMJYmZ8+bPnNfFPyk0NL168lQVjEznHlWQvT5mFJ3pqyOGxdI3
4cZQRSeMz0ruW+W1FS4Dx7RwIMMAXewot9QU0L4axz2O9cMU7GNtb47O+CMbm776XeRik3WpY0K8
j4jntJasa17S58xUIvpZ5h8DKKCnmMzro6wApE4+kAfmZQapvLI8ldu2vBp0mIn2E6JVi4lki885
Zd/uYyx8ktsL0w+UW2FBQVi3sFQ2QqJxjVBgwbkOPa1gXTrDBGm6xo8ANmA1a/4U/bcP37TloYUD
Pz3LqNYWD1VDiNiE1op2IIWnMLdj5HdcYNYynKQn06WUl6/fh3xbECx0PgNWAYhdhgpF7qm/67xC
MWP8uBg2FligTZy/pLorW7aaHhgkjBojftKC3rT2tBi3aNml4akyn1m/LykfBaeL3ms65XxiXZiy
Ea84v3guzCtzyp6VQtl2DqaN0p8H4c9QzvFTYN94gM2pAYthFJqowGeMzKuWu+acgA1Po4v7jMbK
bLnuNkXeMEDwmcWVLy1ieZfENjZugbMk9K0bw33MRKKwoQQzG59Bqg2Qi52fv6CVn1X+KMXV1Ye7
we2Ed9ZjJcM2YrdVwYrCmYdmIc/gVgAXcE/q0UkIAbd/CScIp0OIH3sqJu4ZV9LdmYli9QhSEwcS
9vxPVXlU05bVz6spUEW4xq4EOQUlKI6HsOS9gErazKfEfOkZlgRY5ajr6lfoHUWndPsosUSte2aC
PzH1lowOxG+zrWJBdSt0COeelvWMy7UbbkPHSEY49SlHoNMUd+Z0wqT5gkUbwkxa8uJoR3QFG2WO
kfGRKJ+R+q9dvifhbo1fcuWj4xIHsGGqafXEpKr4g6llh+ZDkh9RFyAw2YwBEPwAb722PpAKigvD
tvqLypRMi/fsAAkw+rDjZWN23G3yw2L+HVc7BIyhn2xD43/4prwiHCPrYJa3AnaneC8uyqOHjpQk
ysSu2WCw2cjSIY+8IPspZQ/jLqW2BDu+Nx4G4M+4OrW/xeFUd+eSCWBQ/yoyRkEEUppwkemxAiS8
DdUn27soW3P1h49r2/M66eZ3JbjJMtnmWEGO37hEiCtYpMPYvyasxIKCseH6ahTC9/Yzba4x2zvT
S7F8qcANCpOuCrvKPkJcMQ5afVujqWduY3YNq5Auw6GFUUH6ULAYXiv1bpqUZo0va/uqdYOZlWZM
cwc/rK5D9DWkIXfbwBs9uAkYshmCCIw/Wurj2hjMowm3mcBjBeG8GRk0RuboFfFLp1Ct53/qdKjF
Y5TxaVnv9cx2RxOefp+nF7F6a8vKzcczBL1ocmPsYt65cvRbUz4a4zVNthPQSCbh0w+eBT+ClZ2F
+LR2PurOHHZoZll2nyXMM9pF/UmkEnrzJg6420W8Q4dcNzZBxRt3TJlQiLt8qSmsTDxNt1G60s9V
6TXGxYWMbut0UGxpCTwzdQ3WoVndaAvWizz52LQK/bukCudOXlyBI7HC2NEzF+jQ1RTSMp5sV8fB
7OT1nzy6gGkyHfjMId+3rSvynx3unyS3K5UdlpPPCrcm53ejQwiduIIJTv9RNInMbYP/b3mX969X
mPRJXBfcYu2q/leMyVrtlmtOJ5qHaPrMcakPVQ8NznUD5ddCdrM3/WVWRs/KZOgrO9XcRIWRCH7E
4UvTXnLjpkOtgr1RL6GNNf8M/t/6yohkAKdgPLo4fcPRVe8XPXayqtrmKUIFrEUblE4VnfAz+WlU
f+tx/hk0Ry17ZNNJR2ZuOP+oFt9hVzT1l90LzPQ8Uz1k1EOtj9o9iKyZvRXhH+GXlA24oUPks1Ow
XBeZr5LMDHSP4CANf+qPMV8k3dNlt83xL/Cp/Fq/2pzYepZuE4jj+UbxpyC2qC96c2xTnvatPjDG
v+iNLynsro/drpB3Mv/uJy9MMPSBcJdN6ltViouoeYFJSmNnjhWHG3GqtE3Scv01MW5azvLZTorP
LjmshUiUU6+P0qaQ92PywYpsUsIlTp9C3c/qU0LzXkm3PT9eS9mmqTsRCm5XgO+aJYLgcXrrup2m
2JbGvlzevi8zuxasmiPFIU8eqXmRqifDO0BZVV+35XF4sB1RbPkKDlZ+bYa7XO6kwWN8VGWKaw5X
BG7FPPARBzGZGvcG6DXC+Lp0e0O8CuJ54NYH/GF2Y6LWyen3KGGmgBSDHA+r0xjWrp6wHrq/6O05
RWSX2kvcn+aYoxShIU++xfVMOqIddd16x266mJWOO92kmgH4KLBIL6+F9i5rFaJbCs9J1EH6T0pS
5ojfDCrhxd7DZWfCw2GnYHB4YG1IRziC6Ynjs+tP+O03bcEQ5q0qAQg59VSNr/YmKFcCXoD3GFOo
V324sbkvpEqQ5Yf6Vmuvy/gps9S3dgd6mPIeZS/rYJbdpZyfakhKjRuVX7EU+IUmMl3+V0/PqLiP
wV2XqUtoIHdd/ZhJmWaJJGum+hE78maJMDZsloFmmCG1AD0MATVeAwTtwl16BpmwBdkuQH01b6l0
EObTyO4867VVVa/qL13TIv5S9P8kJrKL5GXFbyYqp05D90L+h4Y/JsrkWOboSktlJzgsA5XW2Sxh
INlFSHlYq4YtsxpSIobAZy6M5Snjc+DsyK7GeE8kZxavsXqppGPPikTWzLPah+FKroAzJrbZ2Yny
DhVNnk491M7wSzREjuhLSdNDhqtIOhWPvlT9kzEe1sGujY4FtXVEbEHTxhs1eNE111zsFgayjd8s
Tp15vmnFD/50gk4WUDemoxD1cnVh7F+XEWD5My892dwG1Eiczy3XxurcORfSF/kM+C7D/tjUp+Fn
kWZimJa9WhF2sfp+n/wvfksKQkvygw43UUBL4PfG/26iZMfv8Ck8/xr3TfAaWQeRL4jbItI3XfJX
rUcUb3mT/OblBx8qc+Ei/OiQ4dJ+a64sAUHiZX6Uf+eSiSw3EeyoAtcpMmx+Zbku/nqmXYwYcC2h
POwN3jAVNe1WWhw+HFd4oYRPnkzCqIyZ+aon1b6l39mbvWnkQ11vRV66Fs9qKbO6zEkxPyYauNwq
hR6X4JdCJEDw0HJbKf06hWl0ILFngdsP4TkkIKEfal8ZaZ9ejepbaXUn5pRG35iQIsZP3jYSLRT1
j5lDnR/MAtQBSIM39YBwZSXbrHuHG6FfmxKvQPcr97OxtxiH4EtLZUhtxNXstVQ8Q7wb/CKJAal4
6XvEaTKQMm7CwWX2ID+jtjtY1oeUvTapiMCWeK2Z2PM5ii4V/baQsymWeiMye7cRL3HDmuDqtwcY
kBzF2CUlZDwkA1RhNnBlLs9EfybTdQnerMYr8n3YPruE8rG8RR0ibLpfM4SS6kNkPFHUyAJdd+yw
GybasTH2VRUzVno0aYW5nYZFfBjMjpOnEr3gozZFhuznVkgdQ7xUC/zUHTTAanC8XgPN69c+Q74q
/1e8RzF+mTiaTJ3+Y3LVat4yEzRZ3lnSFYHd0vL+i42njBo3S6hE/M6jayT/xPBsYbmp699mYTUd
ldwr1xLZAvxdusnBoxGfRf2JCFfacxD4cXKP8Mjlw5vBfCYAd9GfJpwiCDFWSi5YdrCK6YcQ3uT6
rNZPc7qls1eZu/Gc5CcaGOJBxthbuJ/KvwKWqkx3eBlROcfckZdbzk5qtXdF3DsyI8k9462s9eVX
uDNF9xd925V3dXJziWbfnRRGBS3CM5hlOXzmEClh8RBqxsxI0fqFMRVS5cCIY19MvzNUzXQjTUGe
dmr/MvYfcgEF80lgWJD5Csp1WL+OGplI8mJzUbia2u509TrpLyIhEKL1WaaYEu5pTjExudqMfI3f
xVbfLLo6q/kjSnpTma9ZdU5VsJmdMv3kgb8aU7RZd6TYn6dfC99dDgzKn4DXRjsXU0DDAWSU7mV8
0mn4BXmRU0boAEZbyl/BAvoe70oG7l74Cc4fpd0V0RcUbGzc07W92RJWEKjnicKaDzhJ/prhC76K
Nayrzhnmp4lwEVSjyPCqif4bfyle0SG7FOaLON4CPtsciF8FxXfhWJnuMOEho2308L8EsWtpp47R
XIKm3NgwcLb80dGaRtgehqKzBaJAouwaQ/lLLVFCb6Zoy7k7k5M2bqHt++RuhAdsf3H1JRjfGkNs
gEFG/SrHdRtvo9iuY1tNfFl9zAuFYwc/8KLG2H29/r1KUNSvEwxxB1kirjdb7+J+GMNbHdL17Gbl
R0nxV0GyIoDDj9Ag9tmjjU5DzxFCRmHwQMNQjXpjlvccOqfC+uXlsY/TcWqvQxc4VnGedQXb/h8s
1LYdKyiultw4y2+4Lgek/iW9myui3n6oq1fqQ6lX2ZYNyinydaByh/80/bMidkglETamlWVYs5kp
wBUKmJQqKuen6UTx0f3G07FovBy6ZngP0/eRkqOOr4LBFHVi9+8s8/thsCBwQHpv7nLIUPjZPrIE
Hvlo6Lyk9JxcfmrvCeKxnz4EofS5AijmRQ6VbkvTTMJIE/zKqEiG3SlnfeH59hudPApv/ooXX44o
8ZcP8lQE5vbj9KXqr9HMDxx8CAlWEeMiCEdzejbUsfM2HlxB80irjnGKqI+lPKCRzqrf8oso3/H4
PRBXIlO7ZuNhVN/zZCfNbwHZI616CiUnAY9e2xq7H7EEQY6ZzxKQsr6sJuz8r32vi8luIMAYYMn9
Q4EOqXgEabqy2F30k6qfZ2WfGm95xmDBh+cGV1Be0WiD4tKxQ5QJkzo7AmIyTPnCe2lilhaeBVNS
g9t+Md2F51UvBnasmLhudoKBsQBV4F/avKgGItznkhH/EPwp+VHUDipgAnboAYowesUTpkxPWTkU
GbUoj0Dsrs100/hqdNJ4MVLdM9ev80cpj+2qx7UHXJRZdFewgckULhMVTspgcQ7vU/2oUo0C9tMk
harcrth9S8/d70FMMP/mYbHpw/2kfEijAWzs6F8iUDMZK918STAvltlbVHwl1k0r9+pb2NlW829d
FE6ypIqTFjlAykHJgQxlPk8Ky2ZiX7WwCfW72O3GtobTyrig6YwD+TAO0X4YkIs5a/vSlgASV7J+
9St2Ye/0oj8rnpBeg/JZwlvO6k3DE5BA/MuFmxcHAXcWqQ2qLX/Jsi/RxrEGOwX/LYQLfWMOpS3g
V2u/a6IdmcgW1AVAfIwaLlZ/b8dD0547/ZBYb+QvGR9ddMsWcdsYbIOB4yJiaeycfsw9cx4IPzws
4lEafmrhXiZuLB/5WCGw+3mL42PTfArr/GOAnUX4Q9rseRBMLGta7Jj1dx64+kiFE/4KkzuqP4jH
WeBpBDgoEj0XHU4kfVe1tdFBbnoECPUtlW02mEb9a8YVAXruYSCQTmpBINjrrMDQVE9D+DcQsZCF
d7O9YhNDiNSGl2Yi5ueZGgYCJw1E70+QDdJISgMuuNByQv7JYILrGUh8IJ4U5dNoHwX7xoXsNKQn
osFGnONZsFfqPxyduvhlzo46BR4OL7n3JMFyMOzxTf5M/SUms2x4DhVgqvUyUZYJ8kcsV1s9u80Y
7Tqo3IgfRZFLm51yjMtGu1pxReaYVoKbxxHDbUm+nii/doG/ZkORerm8zWiZLdxiT/VaHovJY40C
MPVFJlPG8NVmX2L1YThhpIdIPTM3wsP3VacVrxpjYs10FulKB6irp7I/jZEz5fu0cgTdDfH+ige8
hmr50SJkpuZrpD3M/o9Qh8q4TuUDPJHDoM6PXMlNwmvszg3l87Wv+XuYtJLuM7CzXgIKrv0iOta8
522eO5F8V2HLl2RcL6Iq8ufuUXQPeHVHLo51vevYCsIiTqSJDzN7DSO6mk0m+bgYYENy4z5MN0R8
c3FS457LJ66o8V2Xofb+EUFl1w9GzIw0GGHG3GGljavMXGp7tZt3PtCTKqFK3ofyIX3k6b3rB7v7
x26tUeRTPSz1u2Ryt/bTFnu9K1mg7M4CZR/HDwiikt8XKYf5OHyv+dDozSJetRZQO8XNKkOXZ6Qe
FZZywHrHg/2uH0VrW9SXHmw+Dh9BvwskpzAOWdddiSxzYhSjODSuQQ5g1uGr2bQyg+EtVu1aRZBa
vJXLn5+NEYJa3/Eyixllj5c2JDRvqt6NXwdzeAwlryB6wMJ0LTnLyY7cuWD4JfehbVjtGsMNhkz4
TsJy03rCxfK72N+mifHrQcu+UgJPsum31K5pxR2NlNR4JgBNR+yYmzcMRIdrGr0H81sHws6B9BZH
v40KZErSYu1VrbNYk1NX1lag9BPeKRHM9arE4pu6Q07hIjLYoRTET1+C2GCGZeKdDy8hiZPPKIaJ
VVUCym7QRzTHAsgsfNhU2Tq0TaP9m8ntGCB7Let3KvYLUwwz+BnFN1me3VBNHL1/p1GeKxV/IXgJ
6VARLIaKCJXFnKvJXtDc4VXP7Rkfd7THIYRoW2UOl3tFgh3Er4Sab341LEBevpDrteFHgqiYXAQ/
+qdU2hf6saY8nLTXMT3Mgj/xBckzyWASE5BSI8DzuWjpLS2QwSWbd2/uaKV2OPf+jSLCU0dBa5AC
9VCVU8W4qrkJy4k4I5umGmMJp2AReTrRLeQpCfUuEN2Bz2CFpVU3EdfsOqIaMYddRWSf0vjNKbNQ
EUg2anWukPGrNS5Tdla1hnOWfXmhn1OM6fLnbJCBgvzeQczlJ7naGFReMzQsaEK95QFXk7Mm7kJ6
fy3VacpJT6g3aD6t/iG9xsk3XLcguolmi+Gb0rzXya8akx16bpl4IA3K3bOq91ZzkKsXmRsZc393
UKcrXzKJCqp1XpNORub1ll3S8NdIcDnqcPNTKb7ChwIwonmy5ROqGgjAgv5AFBaZh+Ih0E4Qz+ST
Oh00FKc9+sKKXMD9c75UvAfZBHowPLGosJHskeqLpw+W00zdq6x/YWTzFg03knlmz7Wg3lU4aLXs
NrPQO/MEysZfW8gq03/+OPTyOA+Aqss3A5ihEPprbVZ2KTLWCYi2YoOuJm5V+ZE3b4nQ7LTuiTe7
id+DQuPOgjY1boPx3sc4ONGklOExo8eSYQpLK20XcAEpOfftX5gsbgtUJ1MYQAlO4ewriQqLHV3Z
ZYts5goWwmFEt97aAiEVFWCiSnmWah9pvuvLa9OcQqwHccxtlxSvGdZ/C/NdLXlCcM3gH5XcJXUZ
AYxIijUxVtbRlVa8GalFfU5yZGcrI0agXBSg8XXyRiVXpR92deTVzN3E9FbAkQ4kIWEJ85bgb54I
K/60SINjVMjEtj12Q+pk7SOvacc4FU3Nm0IvQbMd42ozMm7E8UBeUuqwKZaLHVwt0ZljMRjC+DcG
FcQMJpjQNzgQh+W0TIFr6lArKBhJxxlGj4O3ySbFd8NZTByd/mnV6XZWf2Jdp+yQ4V/gFmevmRmV
6AvOFxQXB2dlwZRPnWOoRRz+WKeQUCcyFHQ8sCx78eWkRTQDnS1P2MjcBLyrmP6VheovyX2Kmaty
caTwPxgMgKuxjsmaLUvY8tMVie1fyAa9gJntVcUCwMzgW9svKSDvoGnTDeOKJNnl0bibLa9dTfmv
4fzbmzcMVrgrb0HDOcjklmwytbhZwrsQfObmkZxFe5pfh+CWSe9q/d4Qmkd3sJyL4hwlH7J8q4iN
D3nhGm69eWIEyXCFcoSEAiKDRzJoFzTDWs65cv/hmbYT6UXMHmr3sSRvknVqGaPN5lOE1mHkmTDq
1urADon43JDSv5U5HyPurTDALKQjuSyLeWYf9zZC9Yrb0+q/r0QoruY3TczHvFKyUXIggPjbqqgZ
yScs6KpJS9g00kVsIJhvY9ZvxnG9wYj1IJ4z7S6RWR2CBgLwLQGWlxW4QyGyo4h/ArXBkCd+hmY4
4BPrMKyQpEzCmOzp2C8qTSFYZP1Cx6eIp98auGfk0p2IlWeuYAdkezR6h4JJ31KrfgAAO8Cf6Mb3
0DAia7uQE1s5lmPN4Lb+6wiZM3gqiCnjolaZCMbEV9Vu3Te+KHOpAipOA0VNHIBm+lpzGhO1huJ4
SM13QsJx1pZO0/yru3AbV3dT2GudP077oKguMcHaHd+KyHCqVmheh9kNyBWOm49y/dHXD6Pt3dnS
uQsKZuG6BbG6tlWEtpCQbMn7Stb4IjoCYbvhL1eSc6tJvwI0U0SAM4CK3aNdCuaLol/qzCCKhguG
vBBN6QBPJ3zUvZNBI6Ca6hY2Oo9rL+pw3zH4SAiNkuMfnBGbaq2ZIvj0naodZCYHIKmBeguMN3M4
qgnH7bhV2+xQv8nUNguD5BLTa2dodph+GMP/Zi0/5eaMKcI42UEIh1ZxKiJ2jJTEbCq3UYgIBW/t
hWAA9gLwQDzylAvCz1HTdJN54bKgKFL8MdY8ttLaG95U/RqPFjNjgvFI0Ru3FgzNkNu5+l2WP4uY
4vxfyB/0GibLbfUFzXgWkrcI+lx4NynpqM8a0+thfOE/4xCwiKHoTmp4zA5VRxyQshc7R9Dkkxh+
isyrKygV0Uaku1aKdmEZwbNgVEcjohb7PuS8BMdbJLKW06MWEVeP6CnCBJrYdozy26hmr5/+iJhJ
MUc0AGrIMcz1jV89Us6Cuh3EPUuBD2lhYLgaqdwVvuw1GYzQAGoysyGtcrpL+rdSkhyAWBXv8L+0
3RcbwkjtnBjV7wltUZAOp/GRyGsE66ZTEN80Jwv9kMFdhPfH4SXobkv0bcxXCmRZ+JeYGImQQEyo
mGx4rWqSHsTXMk0IGqPWIidXtewQBSDIj/n4YskpxjxKc0AU2Sl5mlq+BCl+q02uk3kFlgFlTZJC
vST7An4O+/tQ3dSa4D5+58w2wQGwyG06Ays8rLbKxBw90lEkl3Wio/UGTpAUiqMwEd2GwaspEBgo
OyLnt2AO5P6PmwRxiwyViGEFR1bKsgJSqKJdKu0iTSfy+DkFwGckdDK1Yhzzo/Ks1/gRSqP1NCyS
H6bBnzQnTo7yN6UPS6f7HPm0HtCvDf+tDnxVvIrzIW/2019OXJ85C3YNLrL2skzZpPZafRbQH5pq
HcsCBv26LCAdzNUCkJozTVMy+BKGoQHhb4pRDbpzOv6oWk0QMcaBgyGrvA38tN9lxVx6zSzLqFhH
r0HUUvOJiDiH+EjMUIZmbELMU5m4uIY5bFOJemobLTkZg9CUrTtXjE+wB6wpIoPmg7/loIGhWO4M
+TUG3WexubP+U3LElLLDx5Q8OhICw23dneZ+L5joSbv8tRD+9eHX6jHgXzVAl+I2wT4nL6slFmZ5
EWIPlDNk9qPwCNzw6ZjV3YhhJ6ecUM8YoR7NgkgthZArGSvHDI5UCuINc+cpgFZhLwI3DG0QHW8R
1uclXQe6ZJm2s+hBQ3kRlvsM78FsmZ8zTUA39LvOynCpozVJiLFRtuOdEmZgRExd17Dst0CXGY9G
+FjqAyrurG5TkwB/XKKrMB53F0xLkeIVspuJXo3JI91lk6tn1yw7GuGRBiIk3owxOkbx0PQhJ5gz
jf17mJkwmWiYk8OmCaMjVPOlr7bkvWjplrQmbCMzA5jKn2VPVuA2ngIu94dcX0rZrvD2FAVj/CQl
s+fBFdovUBFf/DlDm7yLTF9D0ZsYtDADxvcCmWFV1ODKV4mLtOouer9rikcHEzD9ttTaTc1l1P6b
YyZ2R7FKnExDh6u+BxT2qVm4LTo76spTxiC/5cAWjf+jRWflfREvbcucQt7KoXWkm0ahUzkrlmir
qrFTN8sWXh13gzIJEDJPmRYoTf7NyeCVzS3MmCKFu6oWKS7x5sWPXAy2k0blcAllLPsjV8mEqoPX
tbuLjJ3V6l3gA5T5wFTTbpmM58jFr9XwtxBv25IPjuPd0Ug5nNxOe9RA/p35NMWG8vuahscuPhnU
gbJgUWAfI+VidVfNYLwiHqziORmZM9NJ69U7+7a2i7jrA8ytOCHrkmjFLPTW0JUpO+XKrVH+IsYS
gvSsIuDscW9hedTyT7XP0eAKAO6TFG0D8BCFToy/opU3YcV2hjsesKyjXDqb4i1LvRL7dvyvTP2e
AUuXAfL6c1LtUemk4FrCQ2TYqQTjx+KQmGkmm/bR9J5CrDAOEILMIW5IFSO+8SUxvL4NnSJKH2Xk
ztJ1ik/R8g40EFurot5pzUYlrDw0PPbQv/XzLdTONVU4GfLeUvhksWBmUjQceqCqK6EX4FvPXwLt
34LG0fPioanjpQ5lIjlcQe886M2BJIIYFTwoKI7xbkGZSTLIBznW8h97b7xkNHFvbqVqF0dM58Nw
L8bXaPxOof7lij1PY7I1NSYIwr+Og1zC0qqHq5cTFGDNn2by0ScXMaPw9XCa7Yb4vAR3s3kYKYhK
AfWzLg65IJiRmgzhSTvbMeL+CtVVRyIzHcTjN5adbNkFwT99PA0F6BBAkLZutIJUT9S78GZZumOF
74mO7MG7orJxGuXeoiPGtmnXDPwKphSRnxt7g9TdUpIPocAAW6Ox4N1Obqb0khLZQIqO1wmLN4OD
Zi2hXY2EhkzAJACegTArKc22ThpGbD8mjRAu/Y0BtMB3nXZ4UPnAWfnSYWbgToK5dQna0WFU9XeV
+J542gX6vg7+TdNBrYVf5uePoi0YRev47LlEStMWxdIJOQpaM/V1M+B8If2rBIMX+KVl/NriLkp/
pPi9Z4Q2GfOuH/dFM9KEDp6Ri9tBZi5BLR/juxgRBquq9MqcRO4+bz8SIcb8ZDlZfK0sk7RBzQBN
R6GS9ME3ZWu3Pr3VR4s2MEkFrHKFOra8iiaNtzhEDnGIC7NhOf3sAWsqLDw5FIxaUG+AYmQBxFtl
/ZrDKZl6poSY2KSIEY7lAnd+xshwgRQdOwWuLETgC0j+bYbT0s2QJQTyo4j3GCtCTbdVgmkCi5tK
mdrDqP/fre76il4sDHTHoB/s+84Tiga4Hh9NO7XbGv5El/Gpc/MOzHkpu1K1fSvITMIfMO3MnogH
SSWWAEfHxI+x6JtMbbbV8tTReSmXw5cFLMZSRuJvybmmRARvTNDxFRkXHE9aprR7ABjHaHU/XshD
Itmu7gx46VUbeY0XYrojww21wJbxf8uD04gPbYpcKzFp5Z8Tj7+MOjj0n6nI0ab/ksBAWEd8KtIe
/z7TmrwY/zDBIae1wSMKcqeadFY5ZdhPjNkLdeVDw9GaMYkyH0KJJpttR6ymOYdHCnEfhGRj4vTp
JvRH4o0VgP/Y5NU2drRjVOeMXTGuBHzMmOFso+Moaps3ASatwRreB3uj/+LeCoFfSgwMWZE4liE+
Y+ZfhKLhqjDcJQDyEh5ByyxGrW7Foti5VP/DWZvP3Xetk+w/laQZlNiTcnsEikzjwBG6z1kkaENV
jiFvZ2Gu9HC4yzhoSi2nM8T0wCNb1+yf6dDnmVUkXOcDD03Z4BEPdx0a+th95v01VYtLvwh2wuVn
YPq2wKy0Zj4X+nMNWRCtYwZHMC4Bpt3eNjNAty4l68liuYQK6hFa0VlnumHU3/yFt75UduLyMZQY
OtGnmtzr2DlmlfMrRgPGOsWaZOyy8BaOF8kSJ3LaWAczP4jEl+m1te2z+FIPaG258GE2s7wZCKw1
PiPGoyFezBwBK1FshchadviwUar0Ukzp1uDrxXGAqJjynZL0jsmrLC5+CLc9lycBdMRCvJOJcS7G
74rOfYaxkQac3oSDc5nzu6tuL1/I3vOWBoMvWxgM0p6bjOjr8tGR8x6sH+/EH5FCpmtsVQvmHnz8
XAGkF8K8Ye3TPhFzR6XILOR8ny2oK7Ci8FNl/8rHsGtRDdcodQu6QJHCrZAfU6a9gkiOeVUvWGLW
RM7eiTPpWDfRhU1c1IMAwKR06nrnSyPqr1ZQ8jbXjC5aXu28cnbPjcmvMIioQI0lg1u5u+tcj5ZE
szvQ3dcRe0pHwQ77v3zO5k3TD5c4St2FDDlLtGjhtmQWOVabO3QWW0GhSqITDZgXUVsNPeOxiEpS
ew2wFgYtp2hsDo5UK0f6/5c0Qq03SXY49SRTU0Q5FvBD0bNihzZVwFKQKwW5LCTXkunGsjTcaqYj
KGS2Y7gidKkn31pRhJ1A59tzgDyVcdvL1tdIkxrwLCeq9LcwG+PuYNqq2qasOczMMd/YIhbuUqE9
UNK3RKueEU2mxGC3y2U0i8HrsOJAXm6G4dcgv2+pKZyjmrQIdP1Qv0hj4kxg3xmgDgnO3urMRsfz
lHBk9kn9IG27fN+XuqslLwayvtBSEc4/Wkwy738cnclyo0gURb+IiGSGra1ZlmxL8lDeEB6ZSSCB
BL6+D73riOqqckmQ+YZ7z7W/pwbdx6cbgKPpIV7b2SlE1Wz4xcvojf8m44Swb7TQPgbF2pMQJIdt
JepXEkWQtWuNk9GJv+WUk7ATLvrYVVXXN8+/ddKFjKMAY8sYEgaMn+45bF/84OTbEvnWR9iWd/WI
5zCG090Fz3Wnn13E3hFXtuIettHa9a8KjRVhKDms6/JF+/4xjcNdaStkAZxq5fSYGOHP1KSQ85Am
j+pBtEQFqmsfYtYkfwkhbNTcCctFLmktVqqrHEh88t1D2vk7nUVs0lE2NKDjSHnAvIsyv8Opl9L2
OD+wWu9lRuu6iBq4HuFQO25Gh/tu2e850ykr/+p9Ru2Z+ztUlFijCdiGZWeMqS9Vu3xK7pIuuYfV
RP/waPLc9z3wBdwdMv6cEfNGcT+xoWnxl4NGSuqLVWG5MdwVihH8/FX1zax8bEK0vj9tGHwTT4aE
i8AWU68clomsCtjXhmvJcG3CwqYVimocaF5PehNJQH7Ld70zUPvavDw2Ywqpq0tBao4VUa6Z99Og
X2uOymbgDH5kjSlYvyX2FaR8Ez7ULpVL+xLiDsroXpKj3SOMIQxAOsyf/2XYw+04In6EPpjtd9rH
rMNOob9stRd9kUb1/Ds1X60DUjV+KnPEwBorMOf1EoshJzDVPXgQgoBMJnWjv4FzT7uf0fkC0WjS
YK0t+2rAx5gRUMHoXg1sa0v8ah73clSC9IzS3cw2O1mWvzwYiu+sBeknUvESYQroLQFVXSPsdXZZ
BRq78R/mNDvAK1xpJF3G5LLXDuRjqQj+iDgqMzT1Do69OARxxlUSxsPGXCS2iHLYs9u/yu7vcIw2
YbueZfBvIHWNcZa/pfK71+DEkQwM3ryVHpxpNKqh+zySQtgy+J19VEE8jBZG2TG5KLbr/Eaey69w
NPdpBwec55qJLIb5QwCBqO0AnIt3h75QWSuN2ttt3pOhgp1zbckhUVgNa4xITTfAvfTv6uprdnG1
Mt4lmwy3m7FOarXx8C74JXT94JDhQDRZD41ls2nxRIuy3U9uRsuarg0W27V1LKbnKO6OyjFZrYiT
jT2DqLD70j1FRblLK/b55vhhD92hDGwgGP0qwsZa4h9zL7WwWAWiS2VAQzbin8FWMRcGNw809HJY
B/qoeM8aF5EXciQLR4xm7Jjmzk7H1b4d0M/b07ZEMklmzDqn3vOQNFpBuq1JJIva5mMa/LfCmxBp
fUsmkCbgWj8iiK/7V0r7lLmsnzmsirC7ZIOzstl694Qghsy4AbrdpQwoGgELQcvzoorPAexJBg7g
6i4QPwjBuQUuTXLHNrEzV1ym9zqwj1bQb6b22Mqn0eqXzJGfzDJ3I/VsKy5j1j+Z1DzV7FPUdds2
9PYNBG+naF66RNNXvOHdA71arH2qFtk0a9MZ9hPFSdhFkNNeF6mZQVVI8OqdRXU3YFvL63ivveno
iGBLbOK2WboemHWU8yTEkB8Q8HawI0/jYwZivcrFO90WqhSxyRAWCp3e0vg1Ls1HN0QGzEyvm0hY
ei7QAjTUh+V0iQQxOXio8LnuQwPcGWfXxIGW4fqrIuvVwmbLfiLtm33Gvsxy8IpG86bK5Sb6nxfq
ril6edGHrUPumo7kUzjLx4zBltOuA16x2vjsyyfHy4BGs6UKrLNOAYPgDJzEuVGMA9vyb8znTU2z
1JnRMUzSbVBUj7qtDg1wBkJFOU6R2IE5qtp3FKd0A92FDz9DI+Ugmhv6+eLIh8GhBAlSdtcUVQYU
skBRK1bhuYujU+Tnj0tUaTHStxmwKDG7su3J8nY7kkqdRfO2sLKNg2g1zMXGMv1DnIJRow0WDARM
bhJM8L6wTsBmpbo5FBLhS5ZiH408JETkONQ0PS0/5g/LnMBK7zU+fIVsixXi/djIR41TMwbIU0Wk
NbA1jBxWAxTFPtuNvcfyoK5HtIL492nXhS+IK5HbSh0C9KwFJqsaZpaL2x3IB5TjbQSXxvPhsVRv
CQ1q2uZc9YyKuJ+qOj8GpFL5bXyikERRF51TzC7OUK2TlH2VEe/Myd+prl7X1OWA9pHrqksXGS8t
7tuOrcCIAXpmVDKVnMVRv2bRrwdmISTrWaW5juCniErzDrOVXdv8CpFg975d7BKHuYqODjVZR54H
qYkfynOwkr16HfkNSD/5DHKTdwTfXY2OPMCM6nxHzcfQ/YuyN5OJQxWLVQiKoQIuFcodldE2jea3
0CPbKlniBMtVjNXbtb9aQGEJ23wtbmW1ygU6P/iEg0Na7ExxGHlPs2swIiCWxgX+g4Jj0Yr4E0Ou
ChyXDYg41JuewWs0xP86hea3RNdYtrwKSJ1hQ0TAP1qEFcgNds6MkL2gFMOv42TF0fXCH9v5yiVV
dWxcSeM8aXPcanvEnG6uJ0r/MTFuRkgoRdeduuivn37KdNVxOWbxUh+ZRz8k0zT5UO5LNofrWPxq
75eE3Iugv1jm9ar5sz19HyOTGAvBPNY+NAF9TtGuQfCtbJwmgjlByT/Vsp8tuORjyeaYdjLniMDG
a7DDheoGZK9HF6egD7Pvw/rjNEA1kSa1845m6OYlIYYwrLtMiVVY0MlHq1wBrQj0/O4jdxowjfZm
eppwwtTJuE0MBpuNczDtbl8XydFlrzq2L4469yObH8EYMIocHNmsUbE7eJCG8FidceDtTGEg3Qif
YQXC2MZcSSmOomFXOsNDzO44yPEspBhnrQAzUUU+SrT30XqYAsloX/GbCrVui/Zznsa9z2QlGJqt
N6NJ83uuCz7tiVwFQAjA0B+moXn1g+KQBfNzbDFD89O9gw1cQmAeBPPKOT0O6KbFNK8sDySDl2/h
MG/H8S0OphtFHxNSsc5DaLU2UghHwoFI3Qr9QoEDPTiEsGYE5vcYC2YfkZ0hWzCLI4OgGFUqy1kE
yVZuAr1Xl8k79/TMxcDrE1V/Cmr6nczs55glX09wiWLSWczNtqrFU47EoQ+t+zH/TuMXtuRb38Au
AdlRNS3q32X3AGtm8KDJ2ceW/9tQWEfBibHmPHasXBzOCI3IV49QVhITSXl+VnV646U/T3PyFrg5
94TlVfej+WoylbeaV4ZNO18CXkUQVbOjKhFrGc2PJPAnoH8D3Ps71Vv425sEkV/S/aMTpHqN7yj0
MRYhM33UCaW27aGIqUAZ4anFZVRAu8/8ozS/m3jfcjfyzB3dKbiZZbxrgUOXI5/AEmVIlxDN83EI
x58uZ2CPvS0nmyUhk9KMOSXB907ULYH70dXpVrIZniTO1pHFknm3xOEon9sIPV+SNT/VSHanR9NV
qGIz4TsQDKmHhHqE4ycAJmd6f5rxkTHFpwguQgvpgLTZqzAXiictNdA417kiy8VTmt9bYOa7nu4U
LYGLPjgTPy6Cr1gIrJYN1g74q479NIp2u0xhK8vrtzYlGm4ssHUx7Ivb2L0JvLUpPKBoOpgN9a7g
sq9ht7DZfEh4U5vGfSUZ5AUR53PU4c3xyuXQTqHpEQwu+yc/g4XH4q+zVz6FqkFoDyuyO1Mwt7IY
GVQMN6PE3grDPI2cx+kEJlL7f6Q8cyjzh7lYIBzWzsAy/sXMBEaEfa2Lvh3yzmRsxlJempD5UjLt
M9avISbeMqsOscNmrmvZNZf3HdFgBAyj0Gr2pUkyHx7TSdNbJ/63VenXluOmNCwKLuJ9C9t/LRoE
jtTXMo8X1gsLsOZox5cKzkkVD0/F7KwDlbzHQB0DWRyJlb8MbAzEVOyNlqdtyX9o0MvY+Qt/zFX5
n808npLWZyBU3wPYX0vNq9qJewmPzxqntWb7by0GIT94cxIa17E+VIAimgJ5ih3+doWbolntge34
FyIIUzxtZlS+thw3RBEgKE/nBycH68dnKGNB8Fe1rnV46vGKiXm4JRTe84RvKgf/UwPJkxtemb0/
xvgWunmblzUFO9Nv0xMbYb92DhWcGeM/KHggPIVezmrFW9Y+YzQLc29fa4lenZKwMItHUhyeHP1V
F696mI+Nw/nYuA+hLbh7vpYwFxcoX+2szBHLH1hn0YXHeZz2ft0AkwvNte4YKyVY9uMhJCsAnaLo
oBKV5w7KQliE2B4om5vmalUIWqp0K4jYUznSiID5adcfbd/jColJMukp1GgaXBSrXpbd2snbeQLB
rweAiATvpHwVEVKUJUWEKITeD68SXFKjJzwEy6KvxYLIRAoFV2y7m9w66dl7jdtup2z7PKTB1mbn
6FbJvSnqQ+OPG6ftjmUnkQEhMWNk+ddE5VE3PIfLJagV3uFi4xBqZU8sRHxvo+v2Veefcfk1d8BN
GrkB8M0xxJapGjb2HB9KofdpPj9Fdb0O0T2zBWLynd87M7YvnM32/GAzA4t6f83FjL6phG1EzKX5
0YWbEAVBAJ20Ef7ZUuxJcrHrkauUxSmNuEzigfzeHx4KDD2k50ExHmdaKOiMReFzB7vnOANTCcl9
iN29DmEpsoSREEMa00ebw9hwyi3OWH0J2PlrslmSNN1aZC1hlnD8pWtYXK7egfQrAOCsRFgAJqTZ
Cqlxl4UnkDTdIJ8jxIPctddJ9StdYSdwY3YjlL4twKDZ+CrpSi1kmE7cPBRJsM0y7zvWaDaE2pnO
zIG4DrLr0oNkQr3Tb7FGKFi29ShJPmqUcSNi71noQ522SIx/4w5Fvo9Xc5EidGhfzHp4LAX2FFM8
2n6wddsaJ9d4GF2Q+3lCEgTbb8M3T20Y7SPbX7uDuhimh3EOcgcTVX+KMaSdPeMs5mDbm2Dt/lXm
sC5qDlOUigUTw8HEUit3sUIJS8ntNu1XqT9aJNJV+Oky2u7lfAtn1tu+3BIeR4pzUXzk3MhJOmHK
GZNjohnQZt2X5yXXmvX7qvB6LD4RC3jH1IsNKccALdxXf3gM6uoUh/n9WF79xVKPKTFIH0RTHEoc
wgMbICAITNh417TmfPSuC+mkgvOXZzvZvBdzdvS7ZweCTJpPJ8we2wZPQ+iNj0U2Y+nECYBo3HY0
pm91n42UfwtYQAf/aiQDdq9v01QefW1dLWK2RFy/OgkzstFbd+iB7iYBTxCoq6dRQ1JYRm65OP7n
S5LMwDTKi+k3aBnrX6OJWPZp5kTZt6kk5Z/moet7F2xONr6jsiMNKWYupNKAYYfTRsRQRdssJUiJ
NEsfeIWs861AizI352aqnm2TjCvUJ1VWPoUWHAL/lMcp+CpVEn+XGxQjzkOd/sSVTzeLqC9hS9O4
xYYJ3mHEITlIQC6N+ZaUTDEntaiNgWBAvHXykhAMpPzjT+8wTYdWtxZRfxCTx/Sn3uZTjCEeEHhn
nRqFXyiUq0jHFjoaqrQ5PCXVcHGQAGccbYboznHgPdd5evbFtLFyd6ernvuzx2HhE1/z6MqXOXoy
JsqZ0X/sAhPrPy6Csn7OpH2cErUPcG/NaIyVZTwZgY9VksEwUZf20D/mEKfbBCZ/OIf7KUbWaAO2
XmbOZC/kBhZMuimj7U8xZOV0oQUCyYMYzUVdHvNR3LfDe1h029jlioQep/32viMVMeUY4u9jyYSI
OymOixG9qQVkX2tLfb4gvk2Ornib9+XeNdyzwWWt45in3tsaYKTSEqAkGUHuSGe46NW55DMbPa9g
MIlWgnx4Hl73XpWLlhztnJ0xXuwws3OAm/G+ET8ToREWe7UiE/sQCkoOsBj+DOnd9r63pl1j8EeW
FiYL9Gcu/IvIB9g7JaC/NFhcmTzPU/uHCG+nUvclaVLFdIFeDFMu+lSNwhFqb2/J12CJ9c4Qa/bI
qLKlD8a91IX6kcoPrQXmMjfk7OJj/Szo09TidjHYaxSm82EZ3cMQRTdDql+Oksepdc9TJv8cH1VQ
hTZT0Ct6MwSpnL2p9IL1EIQWgx6LYWVP31hyQ4BSBW3rz9zbQWrzQvdfchFgqxL7oxV5hM7XAHYD
nItJk7wwSF7FMsabBSz4jjvtrq8xDqUfg/neTtemnrdDlLOnIyhVy/0S3URPeWfbycb3p98ubjn1
KFWbtiHSEyq6WVEdc58MkNAhkaOBUfSAc0rYTFbuzbq4tf6bZfPEtBQPtuMDVIaPFEFl8pGIjIqE
Wk3nagRsw9M2uOQGoDwrOwycVRNsB1/HR6ewzyWBO2CaHNTs/OQpIL4hbv5NtfXqhMRh0+4bpb8v
OgcECezKyHS3ZWDsGGDeU2PvXKhUWSC2BoUw472NtvQtq6xlvYeDAUMXJ65RqEOaTSwwPIZN1aqL
2WcW3VWx4NskvPmV1puJozRGejAp56wA4ne+/Ow7fTA9Wu3SXc1FfSrh5tksfyvjL5K3nCg8xrP4
tDHpWBUxvzMCH2KPaL4YGOLmd1B7Gh3YRtycVYajs85uPTk+rpSEtVaHPNG7oPnS1Pm9mu+H4epR
29Ct4CxH+Nbllxr/Fp5UQDSvgRzf5YwWSBN57l7pev9JPH2paW1trMlGUTPtUXCPcffEcCW5r40F
qECHNaQPcYeULFuEHysNqDNyyAPzugcV15c801evMi9GBXV4toGSgHsU3m0s9Kcb97t62gXYI5vW
WNU9NaBL+oYR/auVdz+zmw0YOAiN2ZMxVTaZyBImvunOZNpQ/KRGQCzS4hMQ6Q9B5Jdhwn/em8GL
rocPBbfsLlELIN08wuKkVYrhGs2VfUE4e/EzJPHGiKPPpUQx0avVtge+KsC9JT4aHNIFH2CJH1aa
I8y3GQ9OUz8pLz+YpBtZfvQNAf6BRTzc3/gSYg7pHb7NSj83tv/U2MStkGlkIapGIfLMxTAyyWKi
ZaB8TcvH0pUXk7leNimDSXm0dVp5dCvSPmvaQ4k0GpmJa4QfrY22Woib0ZmnwMbBpuOOgKN0a6OJ
mW3n7FTBNk6yrQqREiHXcTWVVmbdgPhDMoJNxsTmPAomm5XH4dAn7D5ESg0B88ZS7TVrnI0pghfZ
0Nh0+bhp+5ga0UFVRtZK6X6EKALwdv2mlCfEjzx7feJhop1wP8NcLzPTpVZAwhIbhL1HAKrjJXeo
T8WSvA1thNqI9k92L6aKn5xwuGqaUAaaoBctwHCjRMYOOY3PfquANHUM7uiFH0uEICJPmGKqh5Cv
ujbK+W4MCcQLYkl3WGzNrlt71LQqM56ZWhAROMAWxgo46Tep6Jkxhg80+Kk1AFmi7MtdDsUuS+hZ
9Bu95i8dKj4hFGZNzXCsgZiPQp7JIzN633ltWFcU+C6LUf1YA7tPixyVZr4fC5Tk8fhgses04Bfz
4dAsl/spGTdeFa6F4+Ix9NdJGBBMDawCyqxJu4JIejVDADB6a+Xh/fGhvDpIVTzGXX3qX/VQDKsy
WGLB0KrU4bu0wQVSdnhKsX9qP7lhvfsyCfa92dBf4BRPxzDDv74gqWmLF5C2isV1KNDs1t4ZJx7h
txF+MgkY40/1MLKq96qrKdnsh9aZjqr2jrWaz3VZPJdDvo1KuGNW6+xT+5bAArI7hLAegwsk6A7b
2PuptRAo+Ja3YzLypBL7Xi5zxrA+sfD+LWowuD7YLZmSDFfO/QklJxr7Mjs3CQj1igCAwgjYUyF8
lZyd61k5V59zNokkssoazyiWZAx3ZQahSqKGzvz2aLTd8yDVmaC7TU0pATTKfq8L5BJ11rOhN/J7
2Qb4cT34GtZaDg19ql1dPc20VdePTMXO+F0wCpivrdULNFkc635P7yQzj16y/OxsrybjImBfK5qD
awxvcqq+wkyv5so7dnZ6YcTNTAk8CwmTwH3jDe737yFkbd81hDEqXkPM2vyHDxHB9eW7Vc+HuM9/
q7gkzMw45mjT3drjUUifnQHpP7/I8oKJVKeijekzKirjo0tJlAXIEhuDBUTC8F3hS+SAJGbEguo2
kxWschZOAktanFDSBpRiEle22URffVk9oO/fteQYxDZyWCv5Fbl+qi3Av9KYt2aOgjmcnFsSWJ+D
Cz4zQ841UaYlg49KkUoa1PjUMo8hR8qfvfBu7Jl0VrBiKrfPVoGY99rWRFBjKnMVi4YQPjF+ngir
WtNVZyuqT95Y/uX+QNY3+FgZ1+vc6gj2c5tNpYkXM7JDSSwx1408UKfiakD6YQb7ip7Ga/8VaAPV
HD+2Ar61DwmL+ZZZkFpfhPeOn92aXGwJ+qXAh/bskNbdqPbG6nBtwfAmXAlXUiKeSnaJs9OvDBN5
kOmdLUF9KScsJVaz58NDRGas9eKMynu1Ybx01LN1jlLkMhSsbTWcLGFfZcqBX1anJA83ZSX+cgNd
T4MaKPAIWbdUjCu83oTQDJHc4BU12a1Ro+gAHZGPRpVploWIrXh2EZaRDZggAmHRxjQPASLe+3m+
jT7kQBUbGPFFsJmprkeEUmaWHn2fdVTO5k+YDYLi8Zq23TkLr6ZV7GMxHNPU+SYvbC297FgLLuRG
nKyO1bdNkJWPPg44ZVxH92NQ/0vC5NbEE6o09yEP2dNPLNSJvUVzAqAAcbhTvZf+fFs+KqmBvwm5
4TXAHou1h7VVzugyjkeMtvFfGwFaqA352BvDY4LJ0gi5IjL75EJxzoZ5myUhHYyF6SX5GyS4bcux
bQx+IzUbWpxEnkfDvSn2WEbPssTCWTgGkEfQUNzJomDWHdAnDRZ6BAot0GvWcTLF1u5RDE0EwDnc
JEnnPvdTzjUFLGUUF0J676rBXbE333kFKW3UyXcVUZ2V2QNMp4pBQT705lsUItBnn0xEdYjXDrcS
pOHSa8/CZbAhMbtFLv3tSJ2O6Zooxc5dJTVmlCktH5TACN25qPO6ASNktQhgVXKYA/+lzAi0w6K5
eJwQqewVDp9WmO+NOd56b1GuyGgrwnk96OHD9wz+7mTr+8m5gLeLbtFctbi64PVcjJ7lu/KcaxU1
u26Gv2XGB69XzzOfu3RRpZTAoBMnQaLxHbigr9Lp6toBdZdVsdgrXvqakasXUrLpxyJUnIDVc0+v
5gGGs6Pq2sfZTXjJYernl3I2WEThv6nzawk2QTrAL1hds4VhpAy2TgC8J24OOycABqwjOt4TTEiD
C0sGfdZwcbH703VtgnihustdkLlrWxcnl9BoKwSaJ/rwI6AHMTjkk94NIcCh0hz1twreODPezai/
mgEDYgJCXPPqzN59KunCtXHpgSJNlKau1z4HOJi8ynr3pvApYeRWEgre0KWgANhb7TOYWewT7dp2
XnLwKVw9cKpYF6ENtCbjPI+IKQaemLr0X1KWRx7WFM9pfpFovSV+hm/zxdXWMy6dX5uTWKZXttXn
JnP37gjXP/3nFryfyEGky83bQA529INZon9JK3U07fFEiCHu0hfHLNhwpujLcq9/yPwl5gWVeJyS
J0B6WSgYtjuIQOX01URsgPC22tBaDEyBbICfxomHyvfuR/lquArXXUEvDS6usfaDFe1j40fCB+w6
uZs8oOhWryhWoUDMim+3g9U2BC+NfB9zPqJ4ek0H1NFMSU1ALLIgQRlz6egw2JIJOSMEN03c4v2M
oy4soRPBC8krQBigopddw/wvzZB7RN6va3JWVgCsclCBBAoCRg8c3GDis6Ub1njccz0RO90/yBzU
eBeeMDyeI+192FwLtbbeg6a6a+E46CB7mUyHtPZv3coXPwZwrTtYmciB2RWZ1bA1Fp+TephcNmIW
VjI7RAGRF5KZaXGQpsGIKlzoYuuaYKygIBDEIxxmzE6ZABlhtGJneD2oRVYZKUGhYwQJaqZShUv9
mLWo0dwgfdaxOrsxElKzd0lH7onmZAfPDgZVy9ZK1THFXes73/OybPG8R3wb1Gdfzej95EH3OMtl
TI3CoEjckI4Ir1PDPEXr7wlx8+wTcZ4aznMdtGzTp1UEGcJmTQJjWrF7tfEGdU36o+oKqSRfedhP
Z1I3NiNyNab9+wnpdZeSnMAjIrrgDVT8u9GSi4UvTCLvLN1wSV007irFfVFO3sM8oLXtKvb0XbVF
PSVW7cTqJGMTXSHivmttWeHfADOdlynnYQXyBna7YXwV8YT0MIx2/tTvRNodQ8HBbBmkR5fz+GiM
BbgjRaVWfhuBJx6qmo2ZpzEDywq9aB6THziEiszBGuuGUPN7J+xLW6h93eOgtShwW/WHaeOS1KxZ
mbkT9BSi5SnagRgGGSJnGbZYQvFMFdavM2FYm3zjo0URTwnolXfLwxHQ56B4QLYwAhOpBoabps38
gGPyMleK2ED/AVEJ/oMkfWwXpJjZsAET+uwM9cXuGbUzFgDt0B31CDlEl9aB24Y+ZUJErT32DNrK
z0DHfAASoNvncv4yZP1oVcGlzhjMNw0/M+q/56ysH6y42jk14da+enbc5GCQpe52+asCyaCxEpVE
rSENCP+5TMNaSnalDYBfKX1y4EAGLjwPqxnOe7L9lqgGE+ab3fG5Zw10gEnU+7lAhG74Elm+fUpF
eQ3j5jNEJa99gSnCxlMHhssD4EWclmeTHVykNBlm8QOGeDXnf4HiKzWCA4Cyy6irT6YHTwRB7LKC
y3nIvmEi2Zved5CbAfZjh8Rom/skZFGRFu4+4/K+0+GnA6TZhVTQYtLy3frHc8z3Pp8PTCKf3bHe
xl1yq4N5E1ojiaoG8654CLCnxYe8EFREBk51EFWEidxHWXdzG3W13fKxkUAoqVZRpRBajHIsm4li
xxQwovcIuT5zy/nIhnjVFO41a1E+T1QKE1ioLNco61CmjibZeQHZhyYW0cBqblYavhQWdOqgDm+O
sF+IePjVjDpGFUBOhRbhJ3sgHg/eNMAxC/pD64r9yMsfF+VDXLcnVlPrQOBz9Y2zjoL7wMR9Lrpd
lMK9yzi/KayxpNJGe8574QA76SbC0Tjk66hkAO1i5EZzZ3opRLwM27QNATGqyWM3ol0uk6Ml8sfJ
Mt/ying4ZW6IP4BIteAQwbjaPlNgD5lBPbTnsMeoCj4wNbOV9h9NeIgj8x/XWoIYRPvch3LLlb9J
Rm/f2gftuiagkcI5eSbEtip5Ijp6uh/IquqqfmONBZlaTDVRppoTGjQXBa4eWzIlpmwz2S4BNGo9
Fs2DnbP25p9JQmvy1BewLCNbrDF/5kR4wbi0RjqHWIPQnvsF20UIWsmMedZgYBrB4JN6ZUJwPknj
ZqPwmczsoVVgi6sYsYVBLViTjezSAa6sCXpfbsyHoTUvbjbvK5PknclEbaPylphM93vog3PX9rfR
BMGqKvHPUvZ7UNIHNgskXKMs9SSer1DlHKk1iu8xlTtVzZtWsrC10nIXYSYcy9jZ6NabV2WSvHSB
heONY96C0xCNL9lUvNiKPBF29RxCgbHQZjillOz3bmJ/6IyeDOTvY0pVvjF1uJk5iDzDoQqA6MRc
Qq4l/oI7ZeZfMva+/5/yW/N7apMZG8/GXxx6t1qEai0NrKXEYO6DYjwS03fK0/kzEBEilzl4CUq8
6l2bHMhX3Y6QSbn5MEGNUM5k4r/1wfRRz/EzM75tQWpko/tdQq+GsLK/QjqKwJhGq76qRlj0MI8E
pmVp1xfHK1+McjBRIw4fTHPL3ZI0P7RaoLrS+7jlMNXB0ltnSDu6kZkW5GI2L4xyy7zEpChqNHML
va6a72srWneOvskywzyewYoYOvZOToWhMCntCzXxkjNXX0vPZW+LnEnZx1QHb8OExTHKc71Eq3G2
dea1VR1fYAJLrI6rk5cHZ6fQ7j0FBVEdo2ZZMeGTAa0pBBtaf6CLyBYTbGOblySs2gcdABnnb/7W
NrvdJvBevYH9pKmpXzs6/TsjlK8lDIpQQxRQIx+CMIx2Y5LOGuYFYci6+zFK7NgaBwyAHkA2Qd98
oRK5pWJyVkYzQnG0LsagP6qsRgNm0m87cbKLdc4wqTq2CbKLFJX7TEZh+dhHzbfjUMLkFs7vUOqT
Mt1/PKhfVLmKxU8DGokfjZaCr3UMJhwILpDBOmX6Bwnhljq9f3aRwuOfKgyu/wIcmp9FqMpSoE5W
4UNw7sUg9GNpJtTuY5SwO2SMnpbgUqpqWzHtTdP8bwA1Z5DnVfY9WQzkBgHKFDULJh/ic0AW9ymW
ryQ/rt0gPKjhq2V6ETG4xU6bRtR/2QcQe7ZNGUvKDxAzzzG53GFF/zpz9Bp0732vWOJUPCZxvKlq
LMyFPIl++vRJQMv9GsB8z57uMTTFeVR6I3r5aGS4V9AfxXxh/DnXUHVPonHvIOXXarpXg/k8TcPR
8zWU6U/IWSuxSDdYYs+W/+nE5QPxwdsaU/xAtoBGeLtySZs4qMQstw1aOlJHu69WNb8UxTj8bDJZ
Bvxk6z6FVakSVR3GxmM9CpApCPvmOOLmfBpMBCaOAk/GTAkBBHDxtvamg98V2aXxmhoDsUSTVZBf
Gj/lM3hccP5dzbSWUAKP8Nh+gXeMHDAdrhWPhjMR4UVUER5gaf2VMzuvHLZHCxkFyBWeo+liIzlD
qcVqlY/0YaSbCc71Irn/4PQR5bYEONO+e3rVN+duPpvdIj+hiXB3GcHnOSqle7B6Q7b1C2MNyfQ+
G64g/RM26RbblOZl9veuereDfSOJXSjlOmirVSQ/ZQx/1NhYALRHkqD8eAdscmXm5TpS8AHCFcJh
jRWYhJ/+P9LObLtu5EjXr+JV1w03kEBiOKvtiz1zJrcoUtINFkuiMM8znv58KLttEsTau0v2XZmS
gpnIITLiH6x7myYXKIXqG6xMeiV0fVZ59wQplQJkUO/QR8ubGySt9AyJ98NIO26yzpi0/1lDAF4P
Ao4ArVM//aQPNFBBqU4uCbdJu+fRDuc3AhWSes8eatiuCR772Fdbu0EHDe2eEaEF9HyyGM4sMM7g
loQx5r2vy5shfwngVvmuw3Pzp4L4JIYClINePbhEbZusQ/B1ph7cUdpky/Lq5zS16PM5LF/dC9dh
SZtc4Zqo2btKfRsD+zNhHAbEDKAJIIkCmo2iL7KbLy29LdwJ62u9RK04uygc5gP16W++flkrz3Tq
sQRT3Cv9AeLohu419Xe8V2ndr4W1T1A8NXxUgSEFehcZkuZo4ATPg2ke+hIg2kp84/NoBQbI9jYD
cMkTDiz8VU9l3OASpcXHSysL7qbmf1E85TgH+HSm6TJmWPZm5IeYZSD0Tq/tIk63gQE6iXyFhzfs
Fi6ddio8r1NQvmryhKazxl7Asswuv/r+Jcu4qfdUTnA+k+1l3+7A/KxKOmj+SiFXSvPXaW6rqzy9
ltokppXlX9PwQq/vK1RCGugbARWuddHTHsnXVnrTxve+1q/BYGmvJQVdpA+EfofJhdr83o9gPm6r
7iHSd4bYS0/FoWzPI2Ol/bB4xJsUhTXrkJW7FhxPOHV5gChHt1Z6hOfmICjIk9ZH9zXF8KLin36O
wDPUweXUp4e8Cnw2lU9FfRyK1zyCTNK/5rge2DwsHOo9WIuVfMIov6jDW15mJbQE1wF4gJQ+0pdp
ujKov/DeAXaSXIVDd9TQYcwC5dLkUQBDhmsQcsKVzW80firiq9QBSsqTAfGggnGgT2DBFzafIdOP
xrG00Th4qqBBKtvcuVCai7L+3sR3Y3Uc9SvoH8BD2RUe2dsRsSfsFBJqbkqx0QbOYBft0RHNxPhR
YECB1AcNRKpHEH8sxC1eIDdU/hMZ8VQHHw+dsQ28TZ8B+D6M9b73yGRa0NmrLldXkFR4pYJ330/A
LLoescndwOpLA+rKwBfFRlTU8o9oQOiol7cvbvjJtK4STcBXNA7pJJlhpLBgmq1N57K6bcOvShzv
x0mUX2tWGHWAlRHVH7TWyZaX13ei3OToQBXOTTktP+op5kbLfurqQ5Ad1f4rHMkExipIBMTY9hzq
mHxE/ktUHAr9M3VByUHSG6wlJAKie/5rY1rwXzKAjjzgoHZEN2qAQmx5nbj4r29U2ko5L2WztXdO
BRplq4EwVV5k635KxL6R/ANQ/AYDgWuyDlh3NJ5WwXA70JTiGbatfEB0LXLp+Sf4tptChYFh0EQK
8Jqy8HDcy/4rSiQ7BAPWNuw3T5LAmLwl70v5kAVbz9mHiDCM4kHvL1qqHuPk1FZ9dkHJ1mPJ/Xkw
lanp8ZWL149efHtX9OgL5k+V8ZQB8FIek2hSk4DjsE7sfFV4Js/g31FDC9pdiPCnWV+Z3DGTohm2
suAd9AMKH/jXCGUr0AcTiETwdhwCZFbQ57cPdXYbiOeAeoJAWyaKb2mLgTC5VEa0TNW7hgu5b3C6
MjZt/R25UKO+6v0bGthRBkpp23QA4AOaM+uaFZo8+OCuuR6F86Psr/3hR6W/IJlagM3NqLRE/XWc
HbtOgKw9hBMTtr8sBsT2/Nu+KR+8/DrvxjWObvsoREwfLUb3pg6ePf+HA6ehD796bCuOrRaxCTW/
bsQesYHW/wyex7gL5T0uNw4jRwTIyXYa/EKP+Sn1Z137qZLJjBtH/8IT1kA1W1yp/R3KkmAOkn43
xHBk7jsQgR3HEVsMa8shehYe5UKc3/p7KyWnZUaii4JnFa4icYWCzXM5XRhUfqmNriLWd+buyPEu
JFZD/iEHojPcFt1njXK8/F2BoOU3+JZ+QgF/pZeTeEGMYEPuPHjVfTrsJBm7i3Ad+sH6lwr7Jhrk
pQDpCYhcXsJyScrrEgSgggAgYqRNfYihJiejw7F+6WtXtfxeKt8s5aLFDiPE304adF622rcKZowK
urG60IIfGjIyTfKgVE+josN+QrhGcnnAdqH3mrIrDIwz/fqiwh9WUZznaMBsA7HMcDxYJrLRFGlJ
nX1voxlPYYYOwWVpV9tOf4oVAbjsIjW/1NV9jleJ+iUFYuPyPC8xXwOT1mKlM0x6ENc9IEjY8qnA
weUog2ijo25pupcKmxetIB5qG50LJm5uXQEmimIXR0uyE065r9JHE+hqGxwnaAXLU3g6xITDpCXV
oONIGRB6et4BaYbrgNBxclnwJhf+V+zVsvjSQpAzDI+h8znXQHGpn0U7layo3voOlisPKhIPtNHR
LzjQR+Lg/SbVGDEtHRT/TRk89skXy3lqStpCB52mnM1BJjvu3e6bpJKeIL0PtYPXTk5SeWPGOQCk
ZoMp3K62yzVgRE4GVC2H62Zo6cbk+zqiG7pTHe+i0ofdQOWWVylP/S8Z67DsD0i278cq2XfprWFA
HtZv7VQeKgURcP1QGwB3EJsPD4b1ZdLbD1GvAz9WWl+0KNgCX1xXoGFh446YKdoZPcvmu2bfSigw
wNMpOIGah+LL/QdDqkT0ABm0xv6keC+1gLEFEdMJUODoYQCXCBTCvJ7AUGb3ZKHj1PnWQWTFMdP8
by6OOXYhWDwT0QxsEzgCDci4bWOCRC/YzTL48WJVNc4NXU7sLfpLpVA+1S2Fcgc2RzzxNQIzuED3
Yu/jPKcFIIsRSUGR9yuIXZ5+Cfqgaoq8beZKzm65kfQ2VGzgfa6euIu3pTmR0rC+6k01v8nKTKBO
6YJncaJH8CEI8SIGlahiHVjOoZ7gRanvfwKzTN8UrIcewIB1rP2ATgO88+pKlYjS9ZPugULDeF24
+l661j62XQzN3PDVtygAZiwgu469i0YWj0MB1M2hKnzfyMq9ED66wIPnYGif98lGCZr8OawLCFsD
6uyAWwdyLacJfu+dPyogqI8Ug3PdOdZFr+eT/uEIwVqyA3SDHZ3jH1HJ0UcNvpEXXqrcW5YXHdyk
KS4bC9DaUKUASaV6kxXms61pPZJFLLkuySmxeabGKY5+OYoD1a3Nr7uKOvMZq2SajFZn7Mxeuk/A
HGgs6DUSqj09WRQQqd9Yl2OCqj84SfK5sb91FAg7Sa5b02zed5nRXKmKV6wtA/spq4NGbwrtliIv
76nxJobr4Ogl2UY3XAUkenEiIMvYd7pDIdEntVqLEj41jcVDDpW4DtUXXYdF2XB/ABzghZqv1VKY
m6SgUZPR/UgMtqwImo5CPuoi6Lj1JuYpyAxE2XCZ2sh0DvK7rYBTRyyTa7aGK14V+r4XUj+UXnno
g8maKLyU0kKIyOmhVhiMp0ja216PngOKJ3B97YuRx84AQH/QCnp4MMOGSfWQq7aiQ57ZCE+WzeRl
ENGkylFpVE0THwt8CSBI2ZBWBkTjXT/8CRoXV2BcXBt5FDhxKiFKzEGNhFmKy9oAoFw2FE+yr4Fh
H1uwfz4UhE3Vtvs6t17TMfruFfRH+N3o6PSon1TKS+9D7zNoEqS1+lLXEz1c+SFC79XXlc+ZRA7F
IbXXlZsY368GrEAlSgTvspvQCC5qny+uJLeJ7SOt4eNGyRk36hc1iX1s2E+Ad4A+OukN/S1Bhx1G
T51cwDjctRbPcts7hMgDByF8apzZDLOC1Fld6la111X1KenASgL/AXwWbMISYccaAsVowi0x01se
xyjCmeFDUuJgHtWPQcV7qXLQWEFxUKl4wIhvsavUSKNosNFr19JxDDZDe3CwyqJTVP50G2rkx1FS
u6fNE3ocZV6tQv1F/1GXPjLj2M/yrDdqGXTcFaX9Y0i0criIpBoZX0zZufW1rQWW+snLE4E0jV00
iCdr4QB/P02hM5go7nUA0WCn+Nl1NuqjyaL2IVcahomTYmggZ8Jp1MN5V7oG/bUojaDOeOGANppQ
oGVOLra40ShCotRJGd9GpLYxU73a8EZrg23XRZBrQkF6sR2qOulIMobqexVPgKSwsh3n4MfIAbNe
6BrtUfIQHapBNtYjThDnUN9HMWEDQhMCoqwSkRziNhzQ3hIuDEVNhtZ4w7mt11iZuRgxdkFfyMeM
2Lwk0cAKSZHpw4/KSw6hDlOfPuzYLzE3GVPpil6TRzWQPmyxNuI149A4z25srdUdxGizWoAVsA2E
DEEHkx1b1Nl8M3XZo6qOasU+1nzDuGltnhhkF2NCV3ZtOE5R/LA0sOGAibMiuEpcxx8PYPHG9Ntg
CIMXOmXzPnpA8Rf3TSUYJJJ9wWB22n0SxvTqwDy7DckSMPMalBbd++7Kd01gHJQALb+446XfoqIq
MnVg2UauWl7ZZhw6YMfrKNZRQw4DW4WIoCoyvy0a8qovtknBc+9V9ZDco7vKe6qS8ajfpok2BmjX
jRr1sqoCufRsx8JW0BTugkiIVdbSzr3qoqRN40011NnwRO0ywWKq63AwQ3GZnRhIXSjXiQ2G9pXS
NM8d0DB6vq5MD6ePzneMy5R/FG3vmnM9+F5lg261KD5GJu9jC7wSKkAxatjjWoeh738BsN2k13Gj
6lxlaPLCfUgUmzeh7dA7f/FTGiIPsMG1+lvaas6xd6G+5TuzAi6nsoKBvqkeMLV88AzB89FX+WyG
SuP2mJauVf8wrDpLvzZl5tl3mpIN1c7LuoZ+ry5Yu7KzDAmSsszFQ66ixInAhx52zj4o6g7/a6VK
kb4saEPg9zAkhoBNU8jmsjUhhnU8zASbCS8r6VmCdyVql07BXCHYPsJnloGVB18aM5v0UPXGceXP
tNJU/y71ROMgIaXEYXudBeB+qCcXEx45t7IeO4/C9ENucLpZqfu7V/U18J6BD5gdhbRazk7k2nIa
XBFYDCxdO5cnJLl5o3AhC9fKqYiwLfTnssjBavaVZ3yuZJI23BNJTL2Q90HjRuGQ7/rOHRoLgKTd
8oze/PaX//77/3zv/5/3mt1n8eBl6V/SJrkH9lZXf/vN/O0v+T/+34sf/JcN01rVTNN2AHZLW1g6
P//+cgxSjz+s/VfjBrpoGvDnbrLXUCorss8Vmm5BrFyfDiQXAum6ZgthSsdxdOt9oLgLxtjzkRHN
utzekSF36yFvUCCqzKv/LJL9PpIvIU/rPfeKW//xbMpsABFI24lIddenQ2nLo7JNsi3VMs359NmB
DAaAudi3OqvyOruFW7IJXr099pB7vKsP7YN6sLengy59Mt10TM3WLaE59vQ7vflkXhDYvV4CCqoa
5Tao7X3S0q4dwh+kaPenQ01TNV8dhmYI+uq6YIDO+1BkuVlEeZ/6xiBvbZNKHuU/0D0unIaoCS+L
MuPl0x1OR10YoGZAwNFUKXShzwcYAZQBUUT7fAiMdWtcQ0Wj1GusuddWpyMZH8enGZolHVV3hCHE
fCqVpEw1lbK2WvygGwlpPDgTQdOWQggNlq9umkI6sw02yESzNI8QkOR2lr0C63897EgVxFrZhGfW
48Jy1KShCVsaUpXGfDnqwZCqvaAt6gbID+m6pKQSoI+vxlF+ZhVOn362NAhlsAK5KXXbmMb9ZhVW
dWqJwAdYiCbxQY7qd1VMdTb94CgJSvqk3AKyX6UaZ86RpcUhaaubNFUcS9dm8+no0k0zD/2VXhhP
ss7oxgzbQbRHfFpvT6+OhdWvvQ01rZ43QyxakpCxJlQr7gVukblwsKP8NDbxjRFhDmU/nI63NDRT
N1RpWga7Tp3tNrU0fMuF04pVF9hbvzG6T2Oom6TBDUUCEEy7X4gnDdMS0qafp82OZDvIHSCsmJHS
ulkpoGMV8t6iLy4sGl6nQy0tTEt1TMPWTFuyNt9PZa/HDGKCoSYdjlsVVkcu7mJj2/w8HWf6lWer
EmisqZrStHWyi1kcve4sROEZUq7wUnUmrVo1pLsTJvVnJ6e77EijPzONC4eIIJRuEdeQaFK8H5sd
uFU/ouW7ohFbZhyVvXMNksExz8zhwvIgDpUvIDC2/uEGVWzu70Av2XFDXe8SMx32KmLP4cSSywx0
6k5P5cInE7wjHdthl0vLmq0OwR4uW71BRQMVoC32Q+GD5toh9Rk3PDODiyMDNiSkwXGiGbOv5tSR
U9gOHJCpFC8nj9N6HY+PCRjc02Na/FSWJTg4qLJTFnr/qUDigaMz+FQF3bTSRBDTuDsdYWkBQlkR
QtN03dTmx71uCkMiKAn8NtGuRz8G1eF7+YjuNPVDqG7pdYbHyJlhLc2fBoNbhVBncCTOPlWSQL2u
QlqkBsqYKl0thRpAHZCAIBx2enyLoWzdpvIlbVXYs8UuNcfpHQ98lJ3etojqF5F94bd3Bv4SpwMt
fSrN4S5TDcuRLPf3n0qkmhXBl4ac3nqfG5AmpO2Xp0NoYuG0eBtj+h3eHPB6ZgqKViqpNfJPji0e
/K41kdQ1r6xJpAQLYycafx+Lwt3KjOY+4swFJbLTv8XijL4Z6GzxmzYVrsSffokI41JX7oPo9750
KYtF29ORlnb02+FOv8mb4Ub+0Pgl6oIrXvC8JpAmGZ8F0lWnoyyPx+IgNKQOmnK2x1ryyNBVwXSG
qMOFgHV4oW5sVJmTc4f9HxfU/LQnCfhXqOn7vhnQKMukSz3WSFYO3iUqWuNFb6Uwl3tMmEG1OFsZ
V9UeJ5ISArIBT151o6MmVaSoR8dDPdk0yJUkV8XY5vBeBrDoJozX3ekpWZ74f/+es7Wsj2TrAFOn
nOU6EvamUOJd0v88HWR5w/w7yGwx92Po6+DDOAS8GwEyI6TKfzrCwtlm2pbucIUbUpjz/ATqN5Ia
JsdMqmdgi8a+V792mm18Vu0ezFzvZVDNk9L31TNLamH+TNtWLdu2HOHo8/vBHWu3JL0jSWmC56Ar
ok1rpwe/As1/eoTnAs12SEObAjolgdrBBFhUQV2DgEy79D8LMzuv3aqNKjMgDJMMDuBloCsFwP0X
gjjsQcHcCXue3ZH1jWqT8rU6kT8Gtv7DU4ERWnB1/rM4s+e2pii50fs6bl80MGPrMcug3jlnsv7F
D/NmMLNrh9JRUfvT0oMrU5n+IS3yjdOeez4tLXAYEDa4ZdVhqc2OLl8GeckX5zmo3sQT/9b/OZqP
sGD3Zfd4etYWdisZyL9DifdHF6l+FESgYOkzl9uwug/D4MxuXYygSc2AhaPp6vxtm5ajgxoFUyYd
Cs7MmWz0p18YxJsQs+2S0cJKHW369K31Y6z8g90g0n46xtKXdzh1eKHbmm3J2dkJe8jNC6B8MKaz
L0qQfivoV2qlcaZotDBblor6CfJ05IcfKgFSRlCjIr5Hb/vpQUNTGNYrgtmnBzNNyOzCIorlULUR
mAbM78bEMaPUN4hCGxfPyWCNaHK94h7DkQ/47OlgC89XbGpA+vFC18mgZl8HeoIemh4EaB3Q+75M
ev+2cGGku7mjYziO/gvCHdbBrc6mAOciz863NgucBvHDgks2rj/7sS9uWkmF2nKBTSA41+28Bupe
hdjDmTEvfEYbyoAjbWmq0AVmkRMUG+r0D+n1rn4Kw3FXV/mZb7iwIKdlqE+nke4486csZd3KtzW6
8XoFAziMkCkb2uolRctoc/oDLhxHjqapli5tNrA2f4EpUNFhDWC90FYaKu/5aNwnPXLKCLn3V4VV
afTQfLrUp6MujI+oVMU02ihTIen9yZQmgMWzWEUmuM8QaPjs2JjMo19xOsrCh3I0wcvS4dXCIp0d
tZUkeVAjopgoXdqgilwUpU6HWNhsjkABieo2eoNQv98PpEccrZKCRLSd9EEUmang01E5RniK2psi
/vy6eBduGvGbZDQINdtuA5K8Fqt7dKfhnAbQQg6/MCimTZ9SIVOK2UU4UjQF0UAUXoE1JDOsPVPz
mQx2G3X20+lY2tIMsmM4dzm0rA+VDVg7reNlpMjVVkMGBPjR2nyJd+YGqs56fIKPguGeXa29zblH
xNLyeBPZUt9PplGblQIgjOMYFnen2iut0/anR7e0zt+GmK3A1hROq6VTiAI4ToUwpVuCU/bOfLBz
I5ld9DrFbOQwuCNFMv6IXOKFQ/vn70jqngZdHEdKQ58fSa1slE7xuFbyKL1VtPvSGa8h5Z05Wxcn
7E2UabW8WeBNl9blkBPF6y3g1E/VkG5j7+fpr7I4XW+CzA7wtHJ51MUE0dCxQpgnvBZR8+fv+nfT
NV1fbwYSaU2V+dOXQGN2kpwor4N6+PQL4+CaUKXl8FrSZoeP1emkklOPPyh/2u5Lmx3/s39/dtqg
XBIkQK3wL9abz06Nb92Edj0dY+Eap8r47zHMboJoKDgZXMaAejLOIrV2p6IAOWiI3ukY4nH3IZ4N
kvp01KVlZjpcQKQsmkGd7v3X0WrTQeufqC7kEi3CWEOFflGfC7O00N6EmZ8wtluXiZEzgdnwouHE
pLpnVtmZcViz80Xxu0Qx6frD5EQqyriSiFO1xcvpyTo3itnpkgWwTtTpZVzaL4Xlb0jIzyyCxUuA
/qbNGua+seYpFa+H1Mynw4XqufugbtVX2Ep0l5Q10N1J2mA1XKONvUacRXU2p4e3lAHRn7YEnWPh
fOhniRYSXRxM3YnJRTJAsbn83cYsfPQeg/BM5XZpKi3KjUTSDYOC9/t15zdV30S9B7uRTJy2ILzw
5MxwlpYEzRauUkZjU8t/H6IphjxUfIe7oMyvqlHduQOy+21zJhNZurbfhJHzy1MbAY0mhPF89wJy
J9OFZ0MyXChR8AuLHI0QDf84kxLDPB2xRsc1jIIPZJfWY6WnuLIi6Nv+QvvIeRNGn42oqU29HkLC
BHWwBWWy01xn2zfqmZTgj1N59j57F2e2Z2ulGUQ2rTe/2hY/y2vAS2vsU9atvHL22QZm+5mIi4sO
9pnkpSbogMwCeincDSiMwJeVx7KbaIjJ9vQWmtbUhyG9iTA7IcIxN528IYIlk899k9wgffTcFFil
lBCNpWJ9LbrMmvSRz+ynpVVI3YkXBNuJZstssXteZIdZ6qPsNuL3WarRpWi0A5AvpAiwODk9yo/B
bN7uIBBoLZp0d2YLJBdjZJoBSm8cYuq3WkffrQwmgUP2QpiCd524eqdDftzMhJS0yJB9VmnKzc6L
DtSaJI9ACtXyHmwLswRzHDcpkNIzgT6uEZsiDp1oiy1AV3gWyHC8oXYhCq4Apt71vvMTkSl5JoZ2
LsgsJ8ricHCysC1I9Y1LMz4EkFK2yHd9avDJQK4EX8UNFL4ziesCOmIaGw92uqfgCOb9WrNTMtVv
IAhxE1u8KiA66CslcdV7A1Osoyy1+vcs18IQGTB0cqDhpRFqVihvrALphOfqv0vLiBYW1RKADeaH
RiRgLi/yUqY6050LbM9WGvyuzleRmDkHvFqa8Lehpl/lTRLqj3lstDGhOuwCAUvoz6jNnTldtI+b
n3UjTMpZhqBZN+93yhJaKXIaCCDuw3ujXxnIaaG16uGcGjnXyd7Y9GttjR1ze9eN15WsVx1W8+g0
nvnOS3tlQjVQi1I56OZLGDibVVkouELztgVA4qJZ97l3rZxNixcDTX3QaUuCa5t+/mZW8b8YK+B5
ZCeui5gZ6PxVhPX5im5temZM07Z7f7Ayt/RBKRoS6QM2CvymNJJOsi07eUlObK5qP74PK+8ILAaL
8fhMXvwxG5/igTPgfENMQZ/tUBs4ohIUaCvVo6te2ROTwi1vbQViE0dUc9dXOC4muhVvT59zy+P8
d9zZOd7AOQz4apwMQQ3dq+hVGmpgKwav3qtQvqtN2NeI6P5CVMcAe2BTIRLzi3EcNAV/WuDwiud8
ayPrrsQDcCAD2TRZcAuI5nA63kIvGGgKhyw4vgl7Ns/N4H0oYWbVqGlElrgFSeVBEiv8S6QjkF7M
/WzbyTj4piftsJ5aLmvA4OSjvVVh+VWnZyZ9aR2/+W3mKVwy6hEipPw2anQIna9oOqCtfWaKF7Kd
d0Oe1+C0ukLdUatYUVA2Vw1y0muprkCmCm3jIyS4juDQbckjz0z1lNTMd87bwYn3mxQDPhn6FnGR
8PtubBEQ/1I+1etohzDjmc+6dMq+DTV7hoNJ83zNJJSWI7tc4YuS0hY7M6ClW4Nq0YQ3mursYjYe
qVQUq0DjIwBrBlBcx3YdNriPxdXRK6NzXdjFpQG0xEIpRgfoNDsHkrFNcm86S83SxoZQKa46HzV5
AOvaL5xwHDf/ijTb+SW0+DIoqNHGTtRtVLeIt3Wh9hsFzaewF49eYxab02tj8XvRqpjgJfTH5k0r
GlmjhxQPxfWM+ewG+6YYx6+nYyxOICnHhCwBtzh/s5RqnPpNOZGSmwm4Hr+oiIGlWX0m//0wFC5d
Gi/TiW0A1Z3XMazGayjWU8QqXUPxtk1shscmTtv4zCW/GEdX0f0AjSO5X9/vJjIkC4Q5sragz1y0
K3QsG2Gt501xc3retCmJfrdvGZFFdsT56FASnneUPS/TbLOjDBCqbrWrhqxEq7aNvmemHl5FJnTQ
RgaQhocBKWUTdnyXQoE880t8ODymX0KIKRcG5PcBHIwNVggsmGktNOyJmxSbwqBMId2PvXGg8zNR
pVtj7VYa+lDjJLxnthK9LUWc2x7L8zH1LnC7VsFhz3aipmqistMEd6za1BGLHxVcS3xMaGtf32Yt
HixotKAGibXOQZL/PiVoIZ/5+h8Ws5BkOTrdjQltRjLy/uvHrR4AKiMLqVpY4prdXVYyvTCkfQ5j
Ng1m9vHfBZodcl3kVLFwCASCwFsbqX5bIJVlmh0cqQALm8B+lBayMqc/9/Lw+N6MT37sQLi5AS3U
1IuVaCNsEUIeV2bsTWo1VrD9j0LNC4Kpr3hhbBCqRBgmT5o9/OtLjHzOnHAfb90/vti/hjSvCxZ5
08CvIp9yMQCURR9eVyjaHcurJh86nLk3XP1ibUWi3OYsWkCsKi6K/pCgK1x4j78waCTTWKq2/rFz
MNYIAHkWSaXSqp872a9lF22HRn84HWbhjIIcwdMVOD8dzXk25xq91euJjcqKhgNk9zIG5yA1yxEM
nscTRvYDdhrrVz2PWhPNEszaYo2kZQzr19OjWNrwUzORzqiGqwbQivebjYNFqax8CoImBibDeneM
0vazEY7+EeSgfe9BcsJ+FZ++B+plyDBofd3mZ3KaD4+6aQHRVCCrh73j2LMDf+irFhlIruWyNL19
oe0T5Sm6SllRZePkt17tDCvkMZVvp0e/uBXfhJ3eCW+eVrmewWVTCZuBHswn0j+ai5Ni5ekw2nSQ
fDho3sSZnapG7cLGnYiwtpqThqboUow3MnNuYzfaopyHLkuMZXAvdp0rN1qjXsR5eaasuTTF1J1B
aNBRm5K692M10igNa0kGUmmPKGYVV+RByGzyP3S6UkSWbMQ7hI/uCAj6c8yKD+kk39dSARcIwk93
3fvgIvHitqr5nGOiPde6ZuCXkx4bXCfXTp+eg58ubRyKxRT4ecsawOveR0uEO1TJdMIWZXLt2PWn
MU/OdQ4/0qSmIem4j8IhWniWu4k9DgG8PGQvyxBGuCnzm0FTkakwouy6Aw3zYsJd/qL4WX+DMJd6
NIYqv2tM5FmiEF655XK7iyZxborYSY+nl9zSyn772802VNIZmV8H/HZDh3xMX4OgLD/7nnMmf1r8
rm8mYbaBpCehydictd2kBkQZlrq83ABpBKLX95tfGJNJUshpCABsjuLwcRYImoETt1EtJP3KbYCU
ATiqXwljUQM1Wag6SKPZ6skctQCpzcGO+FA69LsU3dHQ+tO4qWn9vAkzfcG3Z08XpCOGQCBhoqmS
3eERNYA8A3eWvfaKfq5ctbgnKANIACqmUOdlM0vTTFEPTrEKIv9WbYdtHAb+mXNucTUAgZluxOnR
OEvcihBfmkLxS8DYobaXuf8Jdu91FJNLNUEqznyn5WhIQkyPBPEBth+EoSgUQ2FE2ACtfM1/Vtro
KdTlt/rPv+HocIHpEc70TKBAPhuZX4xF4owhPhstAk8WTha11hTb0+t74RORT3CW0LADTjfvSmqI
f4Jt49Vj92NzGdXIbCGpkp+BnZ6LMruLQqgvbpLGfKS+uh+znsMo/PMDAbZBQkFT0OatPTsVwibB
mt23y9WAronperQerTPv+IVR8C1ojOic78YHRJebp8rYde4kjvxdtx5dca5DsXCAEgAw3CQ6IkB8
vt+eito1ql8yhjQ8xhHCbi6aaYp/Zg1/HIZJn5EiC9VWIK3zS5lkuOBGjHDTCo5F+N2Q8Zkt+XEY
vOVUk93BbFF4nF28Awh65FYHnCMDS79tFMXYGINqbEOvr3enl+9CKN6u1N4tSpuSwvj7GcN5iqaS
TkMD5xlH3kmkegXy46eDfNz0qDhPh4uEvSsop7wP0qhBpdaWw+ot9RFNILLmDPRRiUFEKFPILP3o
+3+2Si2IOR0AvAWhGzjTR3xzUitJOGa5zVLw0a5ZOaWOFYRmRytIQ3tNq6LpkjiOZxH1C2vDlDxi
HORTAKXMh4rhtJZ7Bku8aePwS+zTW08b3znz1ZaimPQyKRqxAD/cdj30NNP2iDL0+b0bRI8Il557
yEz7/X36OyX3EjI5cC6Og9l5EIUeksZmiP0X1lZ+jPOW88VJk+tx+DoqP04vkIVYnNQ2+CTG9JEi
kIsQ51MtmfRCk+ZaYrWOHkqG/RLVE+zIaJ9GQVhvTgddmERObm4G3WadcCC9XyEibSqlLFEVU+IO
USh91EBJyuTidJTZM8LWERngyGMf86yFEj2fRzyeCu4H3pmZ1VzUFtozPtUJvAUeAKuvQlR+e0QN
g2G8KBV1Z2Pf80/k33+/01ao/tBa+J7lQxlgeTP7z7/fBN/LrMp+1v8z/bV//bH3f+nvd/lr+qku
X1/rm5d8/iff/UX+/X/G37zUL+/+Y5uiyD88NK/lcHytmrj+XxWI6U/+X3/4l9c//pXHIX/9228v
eKWnm6Cqy+B7/ds/fzTJRsDqmjb2v3Qmpgj//PHtS8LfPGblS5C8LPyd15eq/ttvirT/CjKAe28C
23OeTx3B7vWPH5nGX0GSANhlj/HdeAP99pc0K2v/b7/Jv3KKTYC6iYUE6MTkbyGCPf1I0f4Kt376
J7WJZuxMdfH/nYD7f+yvf3ybZVkMDRbD+41ISc2EB8KlDJLWAFQ+uw08FCQqMymztRHT3V83pY9U
vdcHyadCFcVz5ajhy9TW/Fl1Tn3Z+BiE9O2rWWDEldnaps70hge5565bLNHQlnea9CINeG6tVd/M
H/DsGcBU9aLEN0eL0ZbSlfZ71RvuQ98YLYryI14BA+6yD1XaxNfommFxEA3GK1Ls9bM95u6rliLV
nAWlct1hMfvJqBJNWzVVlb0gtTHpIpVmjkZdWHx1fSe6DaRMP5HS4u1XpFgeC1emlCc1tcU6uLec
L0putbjv+MNlTyX1q47s243w9fAOZkT9WNt5Ha2MoNcxZyvi6qazMg9bQzO9T8gprgwraY9+VigH
O+icKxOhwRunbL1PQR2a12hWeA9VM/bffa9zscTVs8ekLnP06myE6PqwVQ6NFmRXQ2mGQDNxc7vM
0Mm/kYpfoXcfZ82D0gctroBDHq/0AVtE/Alwpgc+XgQ7FGiQGUTqBYFROzmgZw/JD7nQ+EhLGFcw
zGF2pkQrWAubmH5+HuEuN/q45RrKVjfK+pOdlerOTIJym+i5uMYapH7kgox21hCNh1wY4w4ZHusY
/X/2ziTJUiZZs3upOb8ARjus2zfe9xETJDwaegzMAAN28/ZQO3gbq4NnvpTMFKkSecMSqUlIRLhf
dy7XMFP9VPU7yWp6LG0cIF1aeauiM4caG8fPkQErDO3H/oeOYaWmS6hepozTZBNYpfVcMEtAo1TX
Vc+zXJPhQsbK2cjBT/G1Lc0TxgLyYNu5/araGkt94tn9YuN3mw8Lzm2+nWDnoBpwHAPY5Vr64QX6
XfaCw1dwwdBlOci6xJ+vjHSwizM/+raEgbe13cS+6aJoOBlsIS4pT9aeoDl+Si1h9r1jL6+kQVRw
uyBvQQdHbnWxkjg41y38KjuS44OmKfMIDTp/nWvLOi9D4OBkOemrrhMsIq2sQHafZLVllmEiWwrS
ewmM+mZErN1W+GUeOhmlN3PQ4uVbRN6uaXsbPK8a9s4QR2aTzGl+ajxT3oK58HA89vVOJ7gO+4tr
id0YDPWpjmk4zrUqIcuA+eEX8sJGjeUDNnjbSgXBXV2blH6mIbixJMayAQbm0MjH+lVkrX7qPQY2
MKXHeLuHweFtmsmab43ObPwULdNK92kJtHAfxzBjcOop8MT4YKw1csYZv3uWnsneMUbsnr0hZmyh
HER+ldZsfpdYfF3tZnUY73vvtWIc9X6hZnzUeZc92rZmRlKEfEub9mfbiqO7VPsCn0GJy3KKUf7R
Bpo67bI+BiU6Iv3aqm/xoHbVh10O7d6Lp+xdc4bfmVBY11TZ5vfUWri6jdg7Go2DbgsF6OrrlS7X
VuOviidm30s1nrDdtF/Wluc74ZrhwAWzpThVdJbKKh7SuKvw3pq5TOnydngEU0xoeSslhVrMnfvm
okug8ruvdyoTmb17uHhe1NhPd8uiUzy6J2rkA37+b/R3gOVLXBDWuMBjFYlX4JMXKz60WXr0YBEe
YifbqfnOQuK5r4tU7vNRZ+k2zLH+2ohysHdFnwcPlqz9bUcBFTPVPoVqMU11uU7BBA/d3GdHNVjR
uPHHcnyxxeAdcGNrv5l60qfUXeLnQfTFfhYuJMHOiLvZYjoD2+AMwE2FV8vWbbnrETouoAlLU2Bg
xMyLm2ewVPZtorFTrnQncZie6CobcyFY4XafwgMFBchnVgx307IU1Q6XguhGda6G5TmK8pFa0PwJ
7a3Jz74u7J0fTuOzp7zyR5Jofcrawn8C04uvrWfNVz9foNYkfY59W2dJgWP5rN8G31I/Fly6gBD2
lridhxT7sUTV19aD82YH+GQyQci21hQ0RxP9HDkGhmtpKbxAM5U+2amoBYl+5xDfjHhjRcXkPSGR
4/qt6/yAsRTtVePA9S/leE8HtAIr7Pj1A4gZ/6E04cyPdPDNjFDUz40ezSUwmX4xHk7dBMHwLoC7
q71WQ3Qvp9L9SOq23OeZmj5nC0PXuu7SnzPWcMBOR5Z9ZK3kbjpfgTOW072vfdZHB8uOHdQCl9ZP
5lnOif1OZr9+5As459Dub1ptLbB/YYz/LksH8pJXaYj03XypjIstwChhyvQ0hlTSmz+dkY4JEffh
aWnz4gFPwvaWlvJqL5MifTELihiuRmo/qFlvgHnkR05b+4y3ewRHMWaDCS13m9qtA1ghAn5dNdYN
vM7ibEbb3Qk3cc7M9pXPgVeGl8wtooMYTHUe5xGuEuLmwQZx+DHXcwN/V4+4xLbVjsMjvCilp0sM
OIPdLhO3HnTvczKbb9EsaABre5xS4UMcbZqWLn3eBgALMcWPq8DdzcMc3/l9MOwtByjemK6o007X
+wLPOGyFYtX+8uucjLiRAdxMt5qtKwUX69j2nXetcYY7Jkmt8NyCq7mndSk4TEBHjwk37WWJ/ZSd
ynO3cduPyQYpl70C5NqulYu5txwv2AP1wLZYtHimRl083EcyLI4mtuYfeY6xdk9quYtDi2YYoaqj
O4hsO2dhfufOpry6xOC4jDfLOw74zslemuKo3Ni6ixxV711YPA9uKfvHtOIxUDY1ohQoND2Ik7fN
m2q6mKnWNWNwQfCsi85j6WERCThkwfVkKqR+X2Q27qFaJAe8m4tDu7JJMxwxzgX+sEesFYtz23Tu
QUY1BIgBsErABrWbuxBkV5A6zoNVdeoo/CE9WmEa3GXCJI+5rZZTlPkszCTQeAa0kZJHEWfjywLB
42VQlO82MLXbK0CzDtxk4t40HtybxKjpMBrt4N1suik5mrDDLdKIrLlE04xDZ197Z1ZYcpsPvXUf
tWn7DES4eTSS88RL5mIXAwTUELakc1s3jZEg6pZF7CzTV5iCJpG6aVwHJ2bNhm31afwTG0m86YNJ
y1NYOBVmyySyZ/xU6aeY+pg8r6RSzRBHN31nq3I3U44JcjXhtkmh3n1ctAJZrmPv6GTR91nPwBR6
uTwuI+5RCbHD3TQhjIh4oCaxcERc8Eud/ti9Ff/JbOzTdWWBpMKp/hrTWHzEmanjo9DOc+3X4IV7
eJGkvCNxcWHiG8Al3fPYx5A1Im8wB+Fm8YaOpQQv1riAokYK126//ooNks5hcITuNxO3HMIOXpH4
W03iQdZtgu88p2lEjHHUgp1sZ3QSseMV6S8r8qqjAfy6kT3DKwiF2aPpHEoK9uLlV51z5pW0D9cb
D1YuQwZNF99Etc9/GAZly/WnNDsBSqsECeVHd6qL8qvRk9jptOzPpTVxRK+HflQb9eH1sh2Ojtfg
Rm7DS5qxjQ2mc2NYHQyNLvCPO2kO/Fr1IcMq2mtj83qCumMac6U0hEf7aOKfGIVGx0gF/LJSW1eS
tPhmATWLazSvUItqIXBwl4hwq6cIW9Mbu+XywoFvsYNaFhttAMN7E+d1pIk4vKxL7r1McBMKfrRh
69rrUbZ7MiwuZhHmJYWR8lvZKnsEEhYdOeMaIKmKcV1X8/5NmWFuP1ZOvWPif/rE+1d96MDmA5MW
LnuanAlQMK+U4WhdzexB6elssZPMIl/tlFtfgozhPJBTci+xrrudYnCkjvZyjuIap3282S9exJUt
aY9yRMEVFiLfFzktL+4rbgmk4Vt6usSz3ZvxoRkkc0+5OzfAAZM+2UlZ2yfThSncFg9L39LhE06J
9K5Rpbrngp6+R7sk77VrbgoztJxMdtuCVvG81zSqV7RstEYT7fwGbTr5IQu/OnpQjS4QtosftlcR
wtlhdAe8Jb7hjXNnGGctfuiFS9YL12gE0VrpZc0uVW31hDVjczExn6IJ6mhvR605WB0cmK8FVboc
jtgsmxcG0PGCL/IY8pPtvSplESd63GgFaf5oe+vldy1LY2KhC3cBO/z11fVhKmNLsyE6UIC+1rSd
9KyIjMVczqwhnXZErQkO0BtbtvFNWLN+aDH0XgsS20dhxuS+ZLefcOtsCyg3zfRZ9E3GZ9eq7F15
ggAQF1nzYqWe2dvhGN0WWQWgXbbt2mTbBYuztduYGHcNb1kA5rdk3ZEw4nLAx5CzyKKIZ2kZ86Da
ZHDRSa3nMXvnlPPHA3E3AbD2Bj4e4xAWh9McN4dYTfk9IyZY52LnyW+KcnpDeSoRqw4p+EFisTK2
d707Bo/+2HfHdCZKT/2ugZiWV0+lwReF0m2a/tKuw2P9taFgVAqtJDN8JNUsdmrmQ6WLz4EnPvIe
vh45qbp52YxVW5/y3mlfsC1jjTOUit94zA+CPi22Hv3r78ZvAbbapSFoXh9b2UQsmZlvj7CRwPBT
teQQJeX5m6/FrWYWpo7CVOzC9dEUeWXDUODmfH0kzE2wSUl2B9CI02dJz8H268GVE6vJFhl92mna
czMYWWIJ4mZRbnVYrc9837FRkv+t+xs7Bjay3Mqv7dEIUR2Bq7HKdex+K2kjnMkcJFf2Ff57Mlx3
YoVL9l7bNRannsKUdYM/OZuTT0AhbVZvaRfZ42gn4ys2OnV+LJsmKQ8lHiR3dIWRjcu+kxjFGsXN
y/qhnvZT1DkvfVDO1gbH4UhdZaPVNrZQxzehU2S/qfI4e4ZL4XMuPCfZzeRHXcYSDzBpprHkHn/f
nMMbJxZzzHU4hnsbAOZbmNOCuJuTLnxj261d3CkTu/wBIEjBsoI51NxqLVJmFz1eufHbici81Hjt
t34KOcvqlovjQVIN2oTpfWruI/FbGFScFm5m4YevVfq6xHWa7Mg7IbIYmeY7HMatT5t08bziSN/t
Qg9M7ki7IB0uu7dSWcObsU19Mwxxd/FSr74v5sU/iJSZFAhQIv2zlMu4gydq30X+1N+VgyU/Yhm7
nwqG81vC5Mm5E0V4KNJouqTeom9Rv6l6LpPTPMycRveRPZXIMG59VFnBLCsxavx7FI25761lcDZ9
UpmngKMbW3LbVzdJK+xLZFvR2Smd8NE4TvRNpnUx7TobeGNMknRyvSo7RjSpHVTZVZcYIQ7P4jk8
NL5V3dbJIi+Wl5lLNabmjdzGe+67Gk1ocSN2h2rsA4h3xvzRyTjhjC2aNzdSPCOhwRYmJCHG0xaD
23WOecfKSL4DPWpAX5RLtFE9aCjSfutEabT/VXrteLDhkB/tdnA4lkcsldN02UVWL6+qbNWuWiLq
f2OWVgflQQp1wmUWIMx6S+HNqMvfVSg93rj9aC/kVic8G/pHq0/MS2FsnhWakFxUBCdh/RbKWs+l
eF6POQy82Wfcyq43haWs6iYkHPvRYEQMAAWra2fbsO++pNi+o0WEc5PSVdxH4pQGim20J43aUBiH
uxG5uvgxthyjVjdE4dkKcvGtwHf7LEqVwUhtejazDtdfsyFuOZlxsK4FAwUr5Bsa2d3s+GZ4pzON
0KTUOc9ykxXimxU1CCtfVxH1mq25lAMP7NfRTTdoBi9q5PErYR7GXITia1HvsWcBx5TjSS9NLvbK
KHZGxcz4Ts7Tut8bdMoQUxec3XjcPU9xmnydQnwn20QTTdyYZhimz6aQXIBF2e89Mn33LLKOf/dT
tkQnCt60NCQkKnD4WgYpgxynE2fGeg9T5Nw+4Y83LSe1nnG2g3hm0+zrbIqYwCqlgXSTRhw5X++z
cQ2BApPnlzEJHGyUiebBvJjeuo4Oe+aXnjIaQgwd1yo4ytpEt1//uTAphJf8Cri1YLinahgfvDyB
3TMypRpN1bDx+0E8pFhuXljKQF0jSfzUUeV8NYE/XptBgPTF2/Gi0zj76VmUmIveto+t33hXr8nK
G8w5ELW4KxcsJwMcGDz3T1h+4TW0nX6qsAWdlmBWDvO9IB2Yk+e094Kj5cLrXnpK5FqBE5sLyIwh
JNKbwDHDTkcp1YoiCetD3VVkNG2T4kDesuzoTAO92q34HrhXpmZHpYrR3TdjFz82tr3scWHvtrGB
sg7yUx/mFJiPUpSWI8VDl6eJubTFODA+taTezteeuoQVq1uXMbH2RFCi1FL8cHw1fdSOyN+Wqe7P
ELazd0l2ngDhRLLeqiWpxs0ULDEJ2Ji5hjR6Ss4ymt2PEU417K4UtkJhuuQN4LbSp65vk2crq6YH
ZmmGu6GxQaHnVQorR8UcOts8SNQ7IbUd3MOlI/LnIecp56jwp7+V9f9/ZeZ/0CbLdBXV5P9bbab5
9Z//q8n/pTrzj9f9V30m/osuRXpuKL3FNFsLyj3/VZ8J/oqYV8XHyGeywmW48x/1GSv8i3IN9XMK
v0HACJZP7eYfBRrxF1+jrEKTukczDwWX/1aBxvm3jmTBb6E889VmErghfrn/WkiMerTwRbjwFnEM
oEqDn1+/sp1QsYezyQWPFxL6/M31neqOjfDqAefdwyGNNgEene/zKAzMgLy6+qLofzqlml9I/ac9
eK9+LxpV8Wx3bEwKiXfju32y1YwubKjejNuWxDu1ooPPF7fkiMFRhaN+GuoQHS0OIBxtWyfoH0FB
2+fessIfbKxir11cOaEp4w4elDzQQVMdcP8HEFVV4gBEOt31tQK1RcH2xh0k2KQED5tbL4J/1y1+
Ay2ZcbTbqAZD5lSj/6wt2qFVPPgn4rvoaNUedKGAyg7nkwl/IPJoTuXUFN/hx5B3xKV+T2WQmE3b
4r+wKefII8FgSBfVfUE6SRJAZgRuFgLOvLKSHEhcWQ00h0nU9HNx7XYvpj74WQtC603P+AuY0aS6
C3U03tFSNL+2ghmAbQfbYybig8shC10DbTNN+IE3ZLjSzUhmxrQBGzOgCIbTMPRwhbrxQuFG+J8l
jPQJ2L235jjSFuhafgDJMugLSESmS2smfbsRtUctb12Kot0h9W6DwV6OJhnqrYrd9G4JB3lG3VG3
OhcNChCcbdDXXmdv5irK78O8mW+zFvSO6LCnIrYbNsKb89VhKb7LXUL9WLfAE2kI2dmiBL2chf0t
Jj9r35EOj04VhyfdwcNhfKyjt6Hvz1PpyWPSwwAA2zX7W5xs0qeA3/0xdHhv+ungnWju7S5L4YDc
magCltRFXnsNBVGC/jsqp8oOdGXClUCHXNVetQszTvkpi/ptb5SFQKkw4FBtZh1lpekii6rUOYb1
AoY7REVewgQgHl1s3Z9mLqGnZTCLt7kw4lqZoT7bTjXfUATzTzT1Fu9zjRBazi5/uDHgLh9dKVsD
zEqM9Cr2ZqKjo7Pj4Tb3iugWMIOEmRcv3rv2Qa8kXaa3iYryra7S6Z72Sejbs++9pDXYOGI3pkzz
xNzmychkSFt1Z5cme5yFRxhqYb4s20z3WK+nTtzRdh9l95T8aImRRVf9UFUbnOxOqD+L0d27iEo0
M0vparvQPX/1OEypc4zmZXJLGLtR2+h9VLvNC5T7eB8C3LmWtMhchsGJMauP9GsozPLoTGO+DR2/
vCrHy4buoKaimb1D5DfNrvFcSjJRm6PirIGEcSwSvJj9kk5UVuZGC3I9OXVk8/6a9VNuvXoupRJj
FGlbnghiBb4AbBaOS7l+36rdUFfhRzJIQ2Zo+YgJSUI8Uw6UlGw1kj26U/aouxEJaozRVgawf4h2
63V8qQ0EAQSuadGKb2VE3EYkCUsrDqgNSWQa05N3poo8z0b3gVefOOT/xRrgFapiIG1VJIjsweOt
IdP64mAG+bJjOCmjLbBU8jr0MPgUlVApE3Ns3JhttFNpuSPoauNDKvzlJo9jDdK3pQWL4ugwnXTW
ty/QeKaToduHSKGeXvo5jWzC68BcV38iwINFfM2wkNjCVltWWItYtp2JZb3JhLKOvjXVKyQnu6fC
Am+Jqhwaz2zyfYfCxJgthhmv8+j757wL3MvEJvBODAiXT0zdqbCs4LuV9f73KveUv6OiUu0xEG52
tSdgffMJhw94gPkX8FWUm8uquge9Ej9GkZUccyjkD2byuY9Uy36UNRpWlBCm/+2Oyh4dofa5o0Xa
kDN8FedYxtO7igrvEZVjpatJIDP3jMkE7d4AbgHH7ZPbpy7Fwi1ZQnIPOMY8Bk2XneH38MO+Pg9P
IVdIijkDxJp8evGSVYb8ku2Mg0xmjHC/rbWTD2+xlpMVsaC+Co8l+tpr2a1KRNkgZSKWe68hmjcs
SBg2Wyj33aWXGaMJq8RBwwAKEBNk4earsGermaDLW4Ufb1yo6dHGQDbTddm7HS/qA77WUB+/FnZa
rsKLh9/TJS2BpCAt8IwIQShvFxCH0nAg2fi6PMqP/t8VRXS6/lzEKv21tntvo1khLs0TiQe1KW6i
dldN90vpilbRcm6JKTZ1PkRIbmRMONuQH+SK1CClOLoAGKs5I0sFac+0evpE5BPbFLW93tMGxGVg
i/ciDeKhLBf+E9Ul4g8ytaga+Sl/e45KN1uf6o5w1+bceLZHgD6H1EdZ237JloSgvE+fn/WlImuk
gXrT1hqEGEplrXqsbvyxXnalkCYCVQRHssOdBJicsKk+RjXfYbpauORjAmTG2NRsc0TMdFnIOpCH
Hufcn7VrKWCug3BvnFh6x7CRMWNqkuNmskbxHnXDAP7WoaODvdvaT0wsZluRqwRHbAFjXAzWcsvF
Lc8+rih4cAZiuAt8Ci99JlbSYlbhEr+U9velS4dLYC+tuylg/fBukjJ8tOB2QTLPVk3Mbxf6Bhyw
Plur6UKkHWk+AshKb3nal4fUYSZ9k0tjdedqCcOzElYOt9OWwb7tRP9NYxHkrbBY/5mbmsD4NQXj
fyMH8FNOGWfeN1YzPNYI+OfOlnAtJ6OfkNrrJ2qe8e9QzOaz4R38mjK1PAi6gb6hBwHNWlPsig/j
PZ9UfwILV5xM5sLj7YIi+Ux4unxmz2xxXcIqfGW3TdvdbBDwiYGEex79tABpDWAZX37Hf2XMO4WN
GRXgWvv4zmNr/W461zqnfURzwJRRgKuHoXqj9WdcafEVz26WJszY2MWhrlucKLx2gBaVJ7W5hW4f
3jf0h746RRt/4rtDb5nES+/GtSBub7H0BsuHX0fmHurE0RfHKHM/T759rhO+NRnc9m2ESg7tyJ2s
czwVPYPl7DI7hh2yrYwbn9K9kj7dH4aAhonGi1y85ZKNQh9K3Xq7IiGIAaMLcqmue5bQsKZmIfAu
xpDRRy8AY+w3aim+wYJ7MBeijcXdMeqeb8dCJY/eAKY7Hcf0WLBxp5xtgvbdanL/ePTA/wq8qb1l
zBNozyBavZ2mPPnoA2uijq9ojt6BNNIs7dSPcwz8q/RnHFXiI6BjTu84acNfUaC9DGnSha7Vlra8
jdsiuA0o3NxXVtU+EMWEjzVViYuxnfl5iOLZZW4Bqo0wWfvuFkt544eVoUgf2UHE8g0i61DKaPg2
ZSi3tB2rgIkKp+no2CVewIM4iJ6ykj6tg/A7eOpRzlBL7mj9mUxNeTNXTrgdqbfvLRojPodssb5V
k29g4aZLJz5xPlMXV+R8+C3MFh2RANiwcM5ThyrIQTTdjKosPy2wXuwl0GjjNJBPLcHRLwGfa9uN
iXxIaMU+Ef3Ed4mwpu04K9CuHTuVhLG46SmhHsm/6zu3rdchUhPaD12Q1mbTda060sEokFEDAuvG
wim63lbT4u3yqC2ei6ZR13Z2ASrnfXwUIsXcsjVzdeqgHBEY1WZXjEV/6kqtt7S4rX0qOIciIloP
YKayvZXBe/VAlG2X1oj7mtlOwMow9mbbRGc3hVZQLmG915EUu2SqnetSt/Y3HiT3GEm7v5g00+ji
jXOKZPXJck8f21726BFjfTY1x5+Z5uZpJJ6SmNRhw555Sf9UZKP1aAqxvHF0dHt7JiyUYZu9aFxs
dwHQxAflZ7DOerM8JUlQbCkLuNtILvI45529k/WcPCawsG5cqtzbRiEYhYUo7wSC7NFdvPQlWzJ7
H5KZ3bJ+UrHRQWh+OSZoFloWRA9PtkrvKXhaO7801qlarGY/lhaNTEnd3/kmr3dL2Cy/OoQT3p0V
HLBmesd50T0kaiIPS8fwNsc54Y+Nm8BvCxLemV6c8L0zC+6sQAoD9olN503ANaNR/2zFnP4Ag4qG
OhXhE0PJy8m3KfWxwUDQnhNruqElvKMoHcEWhhnWPo5LnLfH1BXZH4cNoDxI3DK+V8j89TZ0w/yh
tDWLD9seRNBeW9lnUSKgeW5RDbsmW+U/0aKeeZaPEJlX1fh76ZfsvvSW4hn0XEAfW4GkRRnUmy5z
Y4nTNNEiEruF/J4kwA82Hu2DJ6dK4xdrbMxPC2WfvGqSN6mdwklIxrx7KAcW0QblHHGX1gLvpYDz
dd9Uiyf25TgNx2iZOPGtODlVEMQFIKcRAotiGG2GLMI2u1lt+BJs0Osx2ldx50DSGuLygTOp1/us
pstk4+S04HE9XfviSEbEMEByUe1ciJNI1s2nIwysbDjvZBozGSig5jZ5JAEubjn7QvnUzZNFZT8F
/zybatqmcq6fewpcDH3Vdn7kGOxembsJjzCyx4/InZcE859c3MlkacINc4IuclUyePshKKzbKRv6
wzBiyoK1nwVuEYZdC7JBVmeD59+pYDPxd3OMR/AhtUvrbCI7+xMEc/DHLSNRboWIk0uYxO4DwZAN
ILTRJ1l1/hnRzf4eujKFbt7mpx5e8sGpKiYqJmRIbyP6wfs+IK9cVNsZ+kOWPL5JCAgYvNdOtKOm
gCBQqqa9n4SZHguL+SaGSpbkhxuxgyVzP/6aBG5gDCBPBdvGHJN6OdIScksjzvCTcC9k/41TkWxS
nQC0t9ol+mao3cjNEpTZbWQWx96SA5pjpVyX2h1jCNvAobaPSs34+05SDPhNv0p45SbHw3GcSSQ3
FIj7x5rxN5yIqMu/6VBltz2dBbswzJ0rU7tU/WOGBTd0htY3qdvKb+7kpZC1++iuoR3u3Ko+feh6
dtyxceSwdQFwRjsfdN2la+0GBm4y0spDwTB88iD1ATtW8hsDMPqV9gmcGAGxDCvr3eiP0K5CCnwq
d+7yYtCcZDRMJEclM/K8pq+DMyY01hk3aMZsBzwiudXtS8qBC5N9FvJu9PoGiw+76w/kQg0IhGGt
9g2NfMcwLz3C28hPqDY9urtTU0+jTsfKzE+FW9i3pTvS5p8XVnaDNh7v4qGNv9twDO8N1ganmjz9
xbjSf0Ha3lhu9rjY8yG2xuHVAjVGtizt6id9hO5ZEOv9yvFnNduY4tO9x5uGOurn90j64hiIHJqJ
avNnp8iD18SxFW0MzXDyvGTZMYCU0izhFt5xdslTNmW10obrJq5uKPH0+9ALE0rh3vw4Er/e9pFP
1w2WzRa8Hq8Ob8jp7A0tj/omz5z0ZCNk3/l5Xe26KhgoVuOPtgk7M+6LjlZOB23pFjvP/EzX4ryb
i2o6FAOt1a1RI7BPoB0CmM0b/ondZbJwqttHpRs8d4Xd/CDIW65eWZdXZzDpUdIQeSjnme7sOhLX
2u+6e98qzAHc1TRtrCyn8xPS9Y03Nbjsp1QZpaOX2ywxlNwt2e27zK856GQOc7YObyn463ecVIJT
K2nEtvsh3JVB16GXzL+ImDIMgnXxRC/2chBZQQu0O1Qnx8kjeqenYDuppb31x2R+6JyqPSs3s8/z
HPSvnJtmnw1t96Zooj4WVWUI+VS6wG4t9fwnwukZ+nzQ5zc1T8ph6Gdavo0T3Roj9a/BaZZTAlvo
WTlRBiqWnd+LBZ2yWcFUmrA1Uj/p40OgHf/Ywr9+Y5zWO7FFWkfq5RRatewb2pg0zhTGjR/nJUof
kCj6Q5Q31gnfruEAqhR7bNkAA2+swd/Xk8l+09C7NtL2zSEXc/Q0ewgWTmczxtoy17JdMLn9rrol
5oyPm0s1j+6Jvt35gcxF7tQqSI1ah3ufaaSj7dCjGMxzgnqhy59E4PGWRhN1TzO1uq9cq605tDDB
2w2ZneE4I+WhquakIHH0srcWZsKT8FX8mueglM0Ye281I/KcD7MbfGL/19FIlYR3TplYR0/O5aFx
4nFPeFXs3aAhKAgGc52ByJ6HljG7hsrTzp68/krp0H4kd2jmNc+dfgoJMqYXunrzrdo6+TTG7QNE
1A9Lt+JX1uVk1XniPDERpNZnsnjstEtLhGfsTRL7wyEdhXh3+7j/RZHVOSROmt16HMrJFuMy68lq
oOJuANPExLhO+RqVdnYM5JDTFd7V2W0yl7SwJm7+9CX1/7cqH/8vTpug7f+fKxr/s/7R/ud//Puw
CS/5ezHDixk2sR1aOig/rC5NVCX+XszwGTYJidxiwQQzo39UTv4+a+L9xVSUxxhKQE7x9bV/KmX8
5Qq8g5l3ZIAXn0DQCv+NUsa/1jEooqxDa1gEEb8xhsIQwL/WMXoafi07kNMm9aI838aZbO9C3yVu
z4S80J8j7318bu6N23TP/3Sf/j728s/0V+qD/zLl8vXL+e12wNQcN8f1/23KxagB0d128ODPxfAj
GHT0HcJvewN5sb6UcVgppsECpp8BFMg3fI6Wu2FKww+vcBA7URXHbf4FqEbUdK1TvwjA1bW3UIxx
5xkly0KZ7jfhMlXNh5X41vceKMn4mMRz5t16hXKYiTBinlC1qCbeoBlOEsFBimVfVAl+hTFyYLWh
4ET/5GKH2jx7qljcgwO19535ogaptZnTZzW63S85rplH5Ma/vKgNO3L1cu1Wa4OeDDQqrK65zmOV
J4d16nvVtCovOUSdt0pA5czS2chA1+aefk+Eh3JOA/1ap1Pk0Rdp5dC/4//N3XkkyY1la3orvQE8
gxZTB+AqJEOQDE5gJDMJrTW200vpjfUH5qvOcATa0Vk16yqzygGzePxeXHHuOb8QTF3Id2UU1x0g
iiE+CF2d7jVqBvsZ5nxPy9+CBg9qFd/6Wk7q2V/K3GcQ6N2I88FpVdLWr5VmIC8Lz4f3+KjV7WM4
Vlp/57eVrNBRVab63KkavghmmeaFDVTBEnnnYmLglj71RugfHe+iTPc13VZHVUYrGz8KyDDWIKOb
OQyR3eHQ2boZ7p2PfSUL5zRW6j/pHgY4Jeee9HX0EmHYYVwxJHBqNbgSRU2GiGd3Wu7E1sJEm/tE
uu+CoT7XRdy4tHKLcg+4lKe+SWHg4JfSrAyWt18rcHJnGsSmsZMaL/gs0MR/8kjR72fjCn+XJIX1
DDSBegjkr1iiGxTXpVN6Wdc4ElSTP/3ckDqnmea/UvKr+iBVVtwcJDEVuQuFuQGiztV+J63gC6Lp
WuSIyajgzJ9y0wrrfaeF3R1+1uF3cGADLRTQhaFd8eQTbXNqutqdqknwz12p6y/pZPY9PX/DxN5c
8+XhrdKNzHQCBQy0o2Zy/kcbaSF23mXkTrHvnb1Az4WZ29zDc4kzpXUReyj/KKwmOcdTHWLjU5Bc
wDOAtdmOXd7eqinkLzDXQQtgVs6DyB4mjAEPGn7qPMfa5ihUhrgbPHM8TKF4l6aacaOGhXfXTmF8
Nns5fTUrU72fklF6FQAofKZVros76BuQoFKWNVbhqTDUu4RkoWx4CRpGfOtXQ3Y0ANhTtOlIfazB
m/adXseunxURJrRCG/zgz72HWheFl7CXsNWWA3O0rdiEEgh++lyP/vCYdb35I811K3B7T0z2XaAx
i5E0WnalZfG+UVPhZQDs5RhSOX4H7jbsqXaOVKroCZ0AleYHg97OUwCL5ihCNnEgQIw7oeUZcJQG
hWejoFmTm+a8eCxqHi9jkjaHUiiV+0KtyfYgEQIvKVpX67LoVkgCiG6SPjqAsWvePOxtEiVFuoNo
nTtTP0q3SDm1LsIi1bGQuvyLZBTFp2rKITyBNx9sWar1c5uOkezO8tU0fpWmpjylik4rCurRy4vu
bKE8f2qC3DibyZjQranLE6yt5nUAOHvQkbv6AzSceI47k0eZJbXNrU9tJITMkFUPtRl1ZKxC/iWN
qSHup1qkvyJqkfqlkEbxLNSBt4cXPuFqKILYjBXRhuAQ2rGSBbCE4uwALYRZnCLjrguD9B5+gNDa
MLpl3R0bSdsHppmcQXIAQVYm64bWrQoNohiPdM2BBkWZ8K0aNP+TATnSBiNExbGdVLcPzB+ZXEFb
kzr5zmor6y6p2uIONrz8FlmC8cMH335W/Hp40cVKOaWBJTxyzPROVUrxHhR7fiP7bXRIhkQ6sLdY
zaOu7Hl3sAN9U/sp60V4AEwZOhRqq1utrMdzl0JsyiW0F+2gIogY8DKqcgr+RagwmEkVb6YxSx8l
zw/YvjFsAhCeoKIAy7qmLIy3AYDaMwdo8DNO1fAu8Tp0ubO0P0y+TkV6bNpfPZD5w4j/HP5CbOK+
4VE81KHH16zlGyMRq33Uh/N7SWyoO4weNMvE98s/M20U78o8z89JXmT0WSFu7rQoq18bqRNvLXgA
gHa4aTxEzx5S2mc2VvOcC70avuZ5Iv3hc0ADAkR8A6Z2LeHirlvjScdd+shvTB8kFOUfsYK32Nml
ui/8PIWzJmjBbjTC/lyxKN+Q+km+8+iFnUIO+jCFCSUpSmK3AfUNZwq79imO/THbCbhWntVxFvsv
BS2+7T3F+0PIO98H9dgIx9SXymk3tgkmxX3ZYw4A93RgeX6xpEq0w1QtXYkX613IWUvJiCpy3tPw
VyHrvGZCrv7kjoteG7GxHutW9L90URAe8rL2P7VNHJ2HJGnsuqarNHVgk4S8H7lsRNFR6DEcw0qt
Dvkk9UdaqrDBdBXp6GnECJJGhC0E3oQcbzTexZSwwcmhejIkRvSEFUT3OYfRAbq31gVxR3slO4W0
PI1dqYXqc8bNxt04mGzhUO9u6JHBm1EVoGRTHDq0CvJTPUqRXaHK6jK08g8V7NfJCC3zYDDBr5Qt
QDWKU3gGpd0cYr9JrF3bhgZvPh90Wc3kUNAqbYny9702dtGvSm8IMlBU2WWiDHE2orvvA4K4s9Qe
NnaqBfCiZN/WYSJSVhi8F0WZMfxFrwPyiwwXPSXpue5r/1fUhYI9+I33GGHwebR4ge5jEXZJnIjG
c6oGkp0aDXJPmU8FMhwEYJgj0OkyCB2JRObZ9EMR3UNe86BfrS9mgZSa0XbaqdS1cu+JYb8HBZzv
uhJV3inO0pumlaefgHzkZ6n0ppegDwzgvwkG1jyT33LS3J2PDKbjw48+l2UanQHRV49GaSmPXpXo
b0hxtfu6g+eWyGp0hGqquhSM6jf4Mun3ZiiVG48Eg7Jx27l1mNSvXkcdD3edho5uULhWmIUPQyd2
5xb4N3SWOruh2xo9BoXsPZkw0E5546VfZau2nkKIVi71Ie15QJzH9X0mzAJtgV1ZUp1T4LTYJqTl
UYrl1C08biU4se2pKzLPiftcPOgJbAhEbat9MwT5vdfTDg2LunOSsoQ6k0fyQ6n68rE0vNzphkij
MhrBDQpL8wEMd3co2D9uqDfyXs2bmnKRiMIDjNIvdNq8fTwlnz2D21YH0U2ZkvG1tf8numDmcyAM
2k0zhK2d6Fl3ToxWAnaid9+zNDRcK26znSx2dxQ0ubKN6HMryN/UJB6+RYh3HCYK5cdgLLVPwNxl
WxH98C2RxPKJXuNIDixre8/sCNeWwmNLMZ/Wa9i7vBOF+7aQZa7VDnhKjcmIDnb2DygpyucBppZD
3m+eohzAEmwt8j0oJkoAllPT77NesD6hza7fDZUxhZTCxunz1PnpnVWP6s1I1Qy7rGysXNQq0oOP
B3FA6Vbr3yoDUF6exwLdLZbhQ5EL001eFelnWcgndzJK8C2m9yM1DPWhkePurPlTLe/AH1b+jqJO
iL95bt4qBuj6KhjD20Qfqi+mbsR7saf2p/tR5QpWYGnwcEoleWpACjy0YKFkUIwdLGNEtIR94GsD
SMFQls9M1rjnKkCuvpGGICGHg1kZeTRrIBFxDldJC6DB7Cs7hd11CAS9Pfk8yaBEBC0VpaY3blBS
UZ+CWhxfygB+eSiSR+6MpKCwmCcDJIxUDt60yqP6aralPe9F7hmlqH6CBg4o3QcRXVuDSoyY9c2t
oevZ6xSWo7rz8cLbh77SPhoAOHnKlB0QAIsoACBDPSV/h7qYHRoh1I+pFAKPMSzPfAuCkS+DsZ11
qyt594n2Sv/Tm0Bmjp4eUMmu2Xq8VLQQ7oKZp98xa7EeqrAzHyqLFbSr/FJ+7SAH/UH1xQjtAv7Z
H+2Y8UNGL/wzDbruYBUJFvNaCVEc+Veqkk2ddv0upsZ6LgUqKlHSa3dMfvlzCuJ+L010AdCxbFI3
MYAmHQpRE770WUJVOWyUYq+FYepCCC3gwAJAgteQFE8VFWR4u/FY/wx6KsGSPvhv8UhiCXhgjO9m
4/iXaUzK76Go1t9zxSBtbvRM4TCzjMG3ZXjHVMjpUNHiCFsvcNBmqMcNuSTpUjfnX29iFRM8kdcQ
mkyXD3IjgGmfQy7bUdPkTFajuI0PcjmiI99SnRN3SCC1Mfmymr/2ShiqTuEP6YOflVSWvabOHqay
UADuQJCRoM03TXsADQ9ljFkibb/+hl8Iiv71czUZ8Sh+LeK4Mx7zveQO/mxwyvxyBLwhxAcrHxBl
0PL+UfG0+tvY1Ngch5P4CwRx07opBtY0fcyObiAAyuar6vOItT0tzjbEclbKGhpqnAicIQkF/25R
WTD9fggCXaDpXIF08pVQEWC5JuNTKyjtrSUH0vdSDgIg1kmfu9fnZB7y3yI6v6cE/USdOTEM/kdf
QEOpFfC+DkpwWlLUPIIpll4sq+iOv6P8f11Mw3dolpr7vxfTnv/X/8z/x+N3pCbeF9T++//2r4Ka
+l8Sq42eF1V4EEMigl//Kqgp/0U1mTcZ5SyZMvtsEv3fFTVBAlRsynS2UGgRdSDHbLx/oYNl7b8Q
+J3BwYqIdtRsEfEPSmqXO1hX+XEQjkTKWrMwNj/ockukUlr7cmuJdpVFcCPknSwVALqindf/fDc5
KxW0RQHtX6EULgbAB8h1Lqp3ogD9AoSnbEcnzmnPv5uQ0aezC6x/L++rp7Tb+eneR0s/dLb8iue/
++9l/jH2Ypgh8MgBFR3RbosI8con8GulsXW+rM0l6qD4aBrmrGa+CDLRxpczj7lUQW70qXjPv/dV
6fpvcVWeNyZz3pfLAb2PNZ8p79TDAr/OSqSdeKJUzSc5T+6MXp8lV0FcVsGU2xDOPkXVbEbnpdCp
srfr8VeHqsn8x9Co+87r8314r5CqKiwJn0gI+JjQrUzfFmtspza15i5PqL8+3axQJTGj0KiWWnMG
tB7IvcxqCIxxSPK3UZc2DsG11YEyOWJoCEBwJi4nU811HwYnjdrmq57+6NuvYbyhcb8yYQa2Mnwy
iuszbetywpQo9qHOEcJsDJ5iA8Jon6D5HIpO3bjlVubrXSQm7jKSHobAWtntdt2rjoxMos77+frX
X9z7v7+JIXOoMVezbqW4uLFaGjVa62OjIB4om75Y+8QZvvivP9NT/ji4GFQ80KTdUJhcm0Heahod
BgW51qV6P9oWudQXgWxLXjTsizEPnVprUtsc4sHpDISfNgY5f5LFFjPog3Au0g6Bx8HR/X6Nk28D
BZlXRX9O76twNzgJ/q4HIMKH2G4d/6w7yWeRxHpn/dm8Ko/Xw6+syYvoi1xlDIYMLTZ2WGloiGP/
7KQ3JRg31spWkPnP350iQ+KJUp/ryEEldeyIgfJcK+WbJWx6xqwtyvdzuTgvEmMQgPmlkq3tOgdS
c7Hvjry/HiQ7OMq70LFO/1CZdr7YLuZvcRhLaR7TkvdEqHfeIUrpVub/UHL/Q4jFsVEFkuVXORda
3VhADqaDKQM2oIK0tRIXAmt/BZp9rbF3n0e12G6DVuGdrQzwA8n/pvhHnkvow/CAQGPCMj3HqqY7
r6NWJuaHrBA2Fsk8jA/74F30xT7AxmeuTrEPtBB9X706+F2U7dDOcLocmAbVF5uCxcv15b+628GJ
0W2cFeqseUrercykF+EsRaxML6Xw54MTHmDr5b88UNnXIy3l68B3kn4pkgJAGPM9RVuszcofimjw
YkSmLN/odwJAzB0NFfGtzAzBrRWBJrQexYe2FauvgqQLtjBScTIHqjxRUYNc03t0d9TWm06SKRT3
0ahmrqq3nhvoATSUKOWkmORir9JWPYaBD+DGVPxnkJoGQjKifKdiYKSBNIzVN6hA5U2DmjstF0Uf
H5ra18yHCBHsk+FEtzfYotwNAjTMXZCV3Q11iShxBaHSz4aqBjBEK+GBpiJMpiSSbuuKPr2U9uUe
5rv3KKsCojKwTI65ohdnWjHS8fpsLjb678k0SQq4rTWWu75YLFFUgygXmUzw7Txi/ii1jQCLRxwp
E5/rfYTFwaiOstyVGXDMyvHuUJ45gqt0OnsYd6Ij7wRn6yDZDLg4JBVqNYrXMiTtITuZ5/Tof4rt
xk29nbyLHX8zV92awsV6JFMQKPcTL21yG60ukFsbov1LQuBfc0gqMhtZ4GexdNaQo4ZOBlQmu7c7
B0Tlvrq1djBTj4Vb3nJIHyQ7OiI88LY1mYsL50PgxUmGZAEQZvS27L74LHkvNTAzs924OVfn793g
FktQpS2J3jYxmpzOrvVs9Ru53NKL8cMoFktQ8OR6qHoiiOfwqP1IbQrf9/o+dqzHLdn4lVh8IpUH
Gi11xM+VxWj8vEGAaxwUO7n1DsV+OIa31gF6jbttJb80H2Bcl7EW44q6UY6xkWHmnNaF8tAfIkdw
DRvFobNiK27i9sctX9eVtaiQ0PGGwLTYIJtcnPRjNDaiMGJEpH4SbdFVJLDNu/iJkqJrPSHHRmk5
pnttF0+NLZzyL9fPq/XwiJZqZHjcsEtXB2xsGsTECN/97F3JUc+Koxyj5/mb6rvBbfOdZDe2/sV3
lNP10L9H9u5i/T3dSFv/K/TSilUDxNoOICntbt+7rQ3t8xy96TZzbod2uHsRXIxt+A1DaGfn8Wja
1+N/3ItMPDeeqQPrYUcsMiQB5AzMYVGFBJ9oX32k6HeCWLXoiPXB0/VQ60MFvSODmzF4yC3O0FGD
6Kvok2qP5/SzDjh6TqfpKh/ju2YXnqBx7aJ7A5bPHunWPcS9zVN1kVD8nmzo1PhQYpnGwbf4BSoN
hK4pWpUycOgoZo1E2TP/Gt7p+VZCcZkvzZHAqeBohs+zhrzRIpIeThXCIBIL2rtV4m+BkSKGu1V6
Xfl4F0EWl4RHqUbMODNo679UaOzWJ7PbtD2cT+PFAr0Islghg1eLVdowkt6W9qqdOMITuAnXOjQH
f59vXUrz33Yt2iKdxr48m8RunreD0R4CO0Zvy87t6ii8Ct8pBsv7xhbZjH+qka051xfoyuq4GOni
eU7NfYr1kdiD9DlNipsRmZHA7xyrLDYizWfox1FSI2IfkNYutfkRGVNGbd4JSnwL0RONxdfrQ1kL
IJPFUthDOB/qPz/gXeasy17UF+O81Uadih5+5vLX/yzC4kPFXYHRqUIEb2rRLb3tuo0Hz+9DdzFJ
mAtw7802uDKux5djyOmqWmidgtc60Lk7Cw/hMX8S9tmpvGddfAocVJwcc6fY+k4/lU78guYVJ/Z9
voeH7hTO1i2xstsozYvU5nXU7Km8Xv6epvNrqakb3dYHwPYm+HareZKTl+vzuhKFC5AIlqhQil/6
gAsKBI0WmQm7T6A+I0RZZCZk6y3fqEVdYz6fDAx/dcQe9PlNuZhc2atHHVUD1FAPSHkd4oNyCI7V
od5I1FdH83/CUGK+nDNN74KiDAYN9oP1TSpbdGqwS9bkjVtsJT1/PxwWzWWchv5M5c1x9DvjARS6
d4BEQZaEHUV9i3DQITpc/0wrZwXoUDIyrPZUfFUW81fDoG2luNMQs3gO2mPcgj81biROjOtx1i7N
94GWPntjUMl9HfOhEBgLEKsjQxic+Ajx320lp6BNu+tvI1e9/esV4t+LR9O9/htWDhPaQspMFmS0
WJxeTu7oJ0oT+JVmp0O782TFFsJf1yMsa4l/Lcd3IRbnVQ8bckQjfV6O4ZMPOt8FEHaH5xPMMYuH
iHAen4VHMDGb19va4GgCWuh80L/Uf6+sdydl7gGDDGtPs+VDfbYeosf0mDieE9roYsKyt8P9VjYv
zwfF4mDjGf53yPknvQupahOwMg4YW/9Ufg9eRrc/1K/+Termd9qe1G8v2D/7r8l9/tg/BMDu3ej8
7yzf9z9h3rfvfkIBZAwqOD8hgXXa+s2T0SifoqjM7VrN/6Hfze+PS841WwGyeqDzXgZDu8IIo0jT
7AJetT8eYu8QA0a4voRWv6NBFAplANSXL4hyQhpkyviOqIY4vp46RfrjeoTfFbYP3+1diDlTejdp
rdpYSjEQotkD4BLOoptQBvYevZeITej4Nhw5+4v8mOwk2zqne+FNfbr+E9aOU8rtBo9A0lhpuVin
zjALGKGarQC9rhodYChKUFsw97UodBxVym4ShYEPbwI/7GMZTqONVOFBrtG7qD+F3daWn4/+5Wzq
dDfB84sSBoaL2YTZnHZKFei8BsCX3nmnn5MdP8pH43R9zubT6VqcxbUd10ErB0mMwoM/Qwgnx+rU
E314hI+sz9dDzQt5GcrAeZVblVcOpvOXCyQpPWVCe53uRIK3bfQpK0X8CvIHla5crG344619Jd4x
osz9Tfd++ZYZsRxQagFQO2xR11AAYZctsPPcuT6mtURhbrpB7ZjNMz9gA6oavcYWjFXYBjUi2UF2
yAK/QLwuh0iIhffeCuQaHXaj/pQmjbxRx1n7er+75pQTLfjWiymNtDLJ+kKmRdCApLEDoQ8fOkEe
b1OJZk/qy+PP6+NdO0feB1wezuBttGEi4CCmx0G2jo2QbeQOK1/OnG8bcjxjPq0WyYrVdMEEehyZ
xvy5bO8a9Sxq/8x9dD5yaa/zX6pFtGfNRXYO19HLfHA3dtvBQAChnZ+V2Apd2Ywm+x9PGGQYE0ov
hmmUrOcv+O5UhPw4TX2GCrylNAgTGTulf7seYW2+OPNMMAO8pmn/XkZQBC0JfJhFNuK0p0mghF6G
h3GMN9rp81+z2L0mbrjMClUgk3bfZZhhyNLOmBiIZ/ZOoSe23j0nP8yAxhhQBX0LCrE2KmBIIOQs
WhyquFhoQRBUFIUs2Z5g/EN1s734VQKBfX3uVpYzcFVMuGiOSxY1xMtBpRreVEPEoFoE2XvzNTE2
NugS0fF7qSnMFg8JKF4fMmHOAtQ0Mw69EjsxN3jrP6du6Pp3+dfOpXy9V/f1LVfjfutpIc3fY/m9
3gVeZsYlZ2KkpgQGj+lMjrRLHOOeS6S4l49b+ZK0No+A+immWIjWUaS8nMc88/wpEgqZBLW10X67
VRwG+TrdT7Z2VlzhUXi5/uFW7hITfSGVdU9jiszpMqCQqY0eeiV9RUTYd9XgPSsVrPYy5ykYaELr
qH678VhbOWvpq4hznZnWDR/2MmQmVsA7LUKmPs4HgX6QEYuIkx5ThX+Ikvm9aN6HWhwacdnFYehX
MlLD+6B5keAP6OF3BWb99Vlc22Qzxg9rUp1p1BdHra/BWajh67CX9YPemTDRRnfWVL8eZuWSxINu
zmRma2BlyUnUxgYj0halW/Vgnv96Tav76rD1gdb6ABdxFtOmZ+gYinjQEcf6Ordqml3thH9gMG0H
G+nF6r7WuDk4WAGFcS5ergY5S3S/smrJ9u7ie9FlU5+7Y3IjHcpT7gSuZ88te/oPGwfW2lOQMf4d
d7HwaxSiEAtsJPLCZp/dyr+8ZBefLVd/nu6lAzlisaPl9qBtnWNrOxynTE5JlWr8h3wK4xopjFKF
ptdJPQs7np43cxG+s3unuRed5PxvHWC0MlUq79yblGMuZxg3AUTSCp3c5hTeG3vp6B+858mGoOmi
ubsxr2s74X2wxQGGyGAq1J1BRpB8Sfpwp4R3Tb9xZq2uGZInMJMSiQ2Qx8sRlaGc8hDzpN8txeak
21htuLVNqe7Q7Ljhdu1D+JDcbQH71m7uv8NKyyoTxKcYFD8YDB/JTmQUdkZ6h9ICbBAX2Twb58nr
233tbH4fb3GqZFpXUU5gmHHogZk9CULhZJpnl0hX1P9GnjAznlGCo44GHXvx4XIQ30Oa0+ouUDhU
AecHnhsNp+sjWvtyoI55hdGt4DJfFlsDFE+gcNPNxM+1cJpbYJkHyYkedMe4G/ftrXQWHfXoO/qG
Aep6YAvFekMmtrJEkSWjWA/9LKzU26It24HNMfOj2Ed79U1+aVzRSZ1RspG6H7cO7ZUNT+ZF62v2
cuefi69oQppsEBFR7ACiTa49qu2X65O6cp+C9iXFoyiB2yK094vMWPYs5IwEOqlTFb1YHgkYGoL3
5TTitBfR/Loe7fdT6DIf4uamjz+T83V6xIuForUVXk+8oOzyF3+5iGkEXcTmOP7EvmtkGrdRER9n
kIgMDSDhmmloAbAEsj+2Dp0J78Mf088qHNPrw1qJgVe6BfYO1j/yAouv1ASe0ARkQzTypfiYFHLl
AIcWnetRVm4dlRyLqooiY2RJN/TyW8F6QfR3IIzyEByan3MHGEshf4dyFzBoaacdFLc4KG/Ky/XA
8sdFQmC6+mReKkTcZeXa1PwuLSgs2fFn5Wd2ip+CU+eM3+Nj5/zeDS7nNLCiHZVsuqJOYSc2Fd6v
4m2xWaz/mMVc/pTFjc8ixh2n4qdIhXmafPFFlYMjVRLUoL0bGXkjz0PSqIEbe30O1uPOSHtOAbDw
i7iJhb0ABJzZHUQ/YMT3sy4VHOtJtlOzPQCCeU5ShKTTuDtcD7xSiWXEpEyiJIJ/4RS4/OrIeSIi
Es3eJnv93DntsbWtxB4/Dyfq61Bav7WOdY6+j065d+U9acf+uFUNXlvfszo4D0ERp/nlwethFVD2
iDvYmj9TTVEh7jeO2I83P+mvCXQVeBubcVl+NZMZb4Fdj93AH5Za1AykzFaEn9fncmUc7BuV17ko
aqC+lvsU9puJBQRNgjax2wbnhWQjwtoBdxFiuU5EvfGwdJlbIb2r2ihQv8b2YM95ReYKpy1oxsq8
XYRTLhdHZmIjUZeEq5ozxnG7AHsxLJs2ju31KFy8wCwsZE0WD/ReKvWy0WLgvcbgDBlirfhIZ+1G
Nr/SRuKjaNx0HG0Uh5bVQstMpyGOY9NW0vBXihD5JHyXY9b62Dql/EdjfOuRRyxj0+lVkhlMx8Yo
twNQJxKqGrr6EFXFj76yzhJo2j7Ldpq3tRNWUgF+I0/PGevJvbLcChUSCS3qe+ZvfLDxDITRFr4g
jW1XbnYf3PfODBPO7jbjfjyCZzy5hIYJy5fZWVycYyXC59CpEDeoQO4oyLxYPyLBkX6Eh/TU3Cfa
Tnr1pf+HyB/3zGXgRWFrauNBDSMCU/3a5Ur8lar7xqbZGtt89r6rztHOTqpEm8cWv8p66ygGX7lr
Dz5SbtcPgI8L+WIwy0LxgIuGMRZEqooX3jwIYz3oo7cRZKUOcxllccxQalYUtotu17RBEUcpP9Wv
wX4+BoRD3djFt8zeel2soMMuYy7OHQxgg6JWiKke/GN+7h4pytihS/kbWeb93PipbCQhnpq7rex4
Y4EsgbRdB7w88CLmFHwvmRg6XOFGpXgtBBYic47KuT0TyS4WSM1jrkrKHg8F4VlOfnRVuvHJVgIY
Mncs2RWNOfLgywDxgL7IECUmOqCD4/EkS4Rf11fe/BMvE1/tIsL8C96tcaka48aviJBGPZL696P2
WCiabWUNDjjKxnBWbiHIThxRqEAB8fowni5UM7UzFKwYbPMws9fSPxEx3KUvmTveVPut5vvKBsb9
g8o6bokysP/FBh4qX02sVjXtKRZcTXvFjeqAEE4Ccfr6LK4tcyJRJoM4PA9v8aEaQ8PVi0TFrmhv
Do7o9u5wCt3AyY7RZ7RXj8Kn3BmP5c1WDix9TADhMr6LvPiAmAX6CjZSJgcwvLk79ZP61NvZSXVx
4/K/WS6AZPLOZOfb7TPil871ga8tn/fR54Pt3fJBWRrbhojosfzWiS+a+Kj7R9N8aExrY+2sHJEX
45y/9btIpSfhQqcww40WHZEFc2apU9R3T9cHtLpEKdkhgMKDGp22xYjKNKvESR6Js9cPg6NzWHVH
/YSBw0Hl3SBsILVWh/Uu3HJYqlFYnUS4FihlH/3CodfRgs337epOkJBaFTWqkeoSBF0npaz4Md9J
ex7d/B7n5rvUll+MTzPZLHCNkyNsEojkOf1ani0GeAISWovH9VLwTR8tlP9HxibiHIJvpxs/WTvd
Lu1Td9Odw5fiPny03H7ffG5P8nGr4Ls2ZFo3kg5flrbUMmtTSgmJ1FTCu2a8D5ODF6B3V32Xm43a
51p2aPymGUukQTCRF0nolCJvgqaPYeOS0rs6BUnzUDiaM+wnVk+Aqc8+PHjHzHA0WhB/gDl4ljZ+
w9rNblhcFJRL5pfg7IX0fnM0EIvysFAAmpPdR2+8AH8D3eEheF9beTd/4vjH9Y2y8v4j05ShZfP0
szj1FkdeEqI1MGRknDVdAaA39etc8G1O0lEHXf+gv7ROe6vd9Y5iG9+Lg0dmmr1iwXr9Z8zH2+Ua
4wurkBkxgAJrvcw/OyreuOVQP4xT3cNWJ8cpp8OT8HqUj7t0jsIbg1uY/tXyHpa7fkKzmABm/lPK
vuKZPivOuteDrA6FcTCVpJa8qy8/4og8ggrHjlJoXTjd1D/LKLH+ZyHkyxB5h93ZYBgexV7sFwL6
2TjKBRuX4epkvRvHYmEYIkK37AfPztroMR4EVn2lgvzUO2Ej0uqMccLIvM9NkqRF/iX30M3wRfLs
ZMSLSMfALfl3lte7CItXhpZ7aaYIfJNhQnCDEuEbTi4bo/h4ULG4aNrMoCHazMsGWJbUstohDmlj
y4Ecz9gouB3g3tlo4BOlSdj6Plvx5j9/d5OmE5bIXqR4s62HscPkJXWaETfVIvRuk7HcenasLYff
+Z4MEnnuAV+Gq6SoFzH6IBzS62aff9f7aqdn/7yGArYLTQSaQfNULu/tVEhlecBJ1Z4w8drlcYQp
U7SRHKytN5h5tLkMBJBhOl4OJfXRRxxKX7A9ObjDeBsLUNGQ/40l9z7I4vMAj0KnyxI82xCjJwGG
e94qGytuaxyLfSP4jYKgDOMIgwoH9NT6hODoRuVsbZW9H8Zi54QlGA1PJMZYViBCor0C8ltUP0/9
p+tn2scUlA//7qMs1pflRZ3s40BpB720G+vJnrAwac1DYmLSllj769E2pm6JCTHEUJJ6j2hDggRt
Vu7NPHj7z0Is7wGymakemLmMELHU77NC/H49xOqepHOqaTOqVF5eNUGuYTsV4SNUVflXXfIdtKa/
l0jm/WdhFtdNi3Oa2GoIq1Wj8s3Xmp9NFv1AR2djNOsr4O/RKJfbUiswdMO+YxYVLMqdMuQPEor5
hiDB6EX0p/h3lgDZAGBueu0fAAvGFMUq1gGwmGMvcemC0WPopnaDzbP2iQCMg4cE5EQJYHHWZFPd
JXD+EKUzcKzABkBQqK+p8b/xid6HWZw2gY9PcKARhsHc5OmXsMx2iahvlFDnzb7M0qwZRSLinkmd
drFHNXSQ1QInJxhdWFNVmIh9Rrr2XqrM2m5xu3bHdmxgwxSBe30FrgCdZmTVDE/nbf6xBDAiGEhz
L8Az2g7vy3s8hW70l585MIzk2ybsY17PH4b5d7AlH3EISpWc2Pcd47nANOFYH9KDftt/tc4oeuy3
cFVrR9G7oSmLcyJWcA4p5qHpZv9Ib+guGjeuopUG28XsLWF9wEQN6tYMKPys/ZwFRKlt9HZyQn9S
tTFLc5GSA8Ul2fXjgBGvOzrhoXAH1/q1zRpZeZlf/pjFNo/NUe+mkfF2xqn81X4GF+zmh9BW6ic8
oYDVbE3wyhWGNMtvIr6GUsuyvEfnWegRivWdZBbOi7xnsTcePRWrpi2AyUr9SCcUrSYJnNzHqsNk
FVPhlSEc2ewhM44jLZruQftintQHHZOae+suuDeDXXqrBm6z2bxcH+jf0ReHQCxkUSQJREc4GhM5
Pbj1M+1Nja1vU+Jt5AUr72WGKtGtAMBrfMQ8IjFKmUL2hN9vVSHcRY7/qXkunoN9s7u9zTtIadEO
aVLPbY8zWGoL075ysL6Pv4Q+qjEu0zTDBJtilTT1tqK84N6ycayu9MQvRrkUCGigKEZtTpRur4Ah
pgDial9SO+ZJ3iNLnuw8rCqdJnaC81ZNbn0x/T3Dy55wzTNWx21NsGO0YqoX7IW8z+k5iPb9YNd3
1XHciw52S9j8RmhbHrYW88q5xART8aGyTGa2fJVpZhshh2kywTlW53IPejrdLGitBlGYYw0bA+tD
YzbHEVYuRAF72u/yr/F7DVpKd/JbCp3G2bfVo7AJAlsh9xPuXchFRjvGvVn9b9LOrTlSJNvSf6Wt
3ulx7nDsdJsNAcRddylT+YIpJaVzc/yCgwO/flZk90wpQ7LUVJ+XskoLSR6A475977XXF3YY0uzi
2/oODsgnkUic2ev6ST9AOZuI9afP8n0O7ddBz3bOGCdQzxIYlOzm7CTw8bZzHuRk/9cXO3iEQf4C
GwEU8/Dsfg2iwngBbcdYZcpsBxlIkRDyAOPvxB/EJ+/Gu3ANgRNOugE0rDgSvstFclhQIZkylWng
dMlcwuHE2QbVfemN+QQDlt8HAO/e9tNgaBcDBtyFNOtcqNRHFShiAEmlOFFdw/n9GMfTSsbFJzH7
R9eEAjTO8Q6Ue5F3thdPrjYopMTYm6IeRIaNC6d75wvc0uAMPn2yK7+b+rikt2OdRdWuauCHLjBW
qOzmaIW2tbYq+8dfv2+QDEHQifKW8y7ILWwnAFZhoSmP0N5X/uDB96X4yyvF6UreDHK27yikC0TB
MYjyqi8ldBzO1H7SmPAzs/1LTIYxfBvMEWSAkRn9GVW8yXaMNp8mGgU0dUblHAM4+d3EY2AB6q3p
MKztqPZhhh8F3LF3cENj/AvyibDlJk0dZOAE8XsN7tVT13LyHBgyz2vI0hycNgd3efEgU0P8JSZF
YL1YFQ847NSPcKfscjLCr8iawSoca+db1fjexu0LpIgJwCHJyV/uxY+E2HekLrfCjQe4I/fl8xT6
42c9hO9XrtM9gJAFmXgPT/T83a5hkO8YqPBTBUP7VNyFe9ok4U1wCC7B43CfSMJuP6/9Ou+i/tOw
0MeEiKFODQ5nAVvlkgHCDVqmizZgolSc18/A1o77MHSA2Zw8sl0Kj+56mEyvLTGHlzXzwnwQvc+T
GWiPfKFheAT3u7wTtZOCOzClIq7pyu5Y8VhVbdCAKSLktlq6HrIM0rGD08f0uYOs9bUiqji2HB5N
aTPH/v1AAvnZrT3N0HezC/6iPoI3qHfO6yrGVqKRHg7QHLO3diVof9PaA3yULd9//0J+NtJpVXgz
j3G0oBpVK5qWLQFlXGwKqE0Hq0iIu/kPRoKZIxJpWDjf+R+4BQ8DZfk0lQqkDnOQbSYWnYjlM5+P
jxYyLM5oZDz1ZSJe+PWSnKiA8MFeSshm4HltB4mmn1zKzz9x/nxODRkwIkFt8J000dgUiMHIQx0W
1ufyaFcmWFas9aIHBl+0PSlbtGuEUz2ti5qSpwrgA4jnQQoF6dWxTBpUxmxHE4aJ78gOZJ55WLnj
8q2ZYpEK49hfYu3P6yqg4NUzr9kOVtPuQGiYXhkwJD9a+ImqTy7qo73m7TWdrZqjQTrZgqlx2lGy
LrzHzj/herIJoBKr3f5+Lnw4VoSnA10s3Cq90yv+ZtZx1QAvChFp6sBSOaI7xeBA364H+yVi48vv
x/poqw7ejHUW6iAFrTSIiWXaS5MLBYCN7hPP159c0ifD+Gf1Ot9uO9sSYwn8joSgHzxBKmBV0mS/
v5qP3lcEAzCjjgmyxT8Xxzd3Dmtx11USvuED8JYJyLKrkZb7xtB7OArJTwb76E16O9jZrVuob0F7
egreRr+H14wVmi2QotNny93pcZ+/TiHUduirQtXvvX6jhtclUi0wQ2/EvTXoRMKgTup0xkIMVNTa
8vT6P7mNIVr8UBiDvPgssGrA3/YHh1YIrNwdHdzbpQeUR+stAEX574eyf7pCv7++kxt7hEo56jHn
r5YHpdJQ4fqghhF57NYnPqjnm50teLw2ZDF7gSUkb0clcUgd0RzV10F0DRYRecTO1KeMhvG6tINm
r+Nq2QRdE14guTXm7SD4Cq2Kbe6Mc/RtKR2ztuolPArpsm8c5dTEoz0M32cy7al24GwTlFVxZVda
PTY+4KywAEC/YAKCLbAxIJ+70KlrfVBVZT9GPShDiStVl87ATMAhNILvP6iHQW5cX6xblwVI3nQw
awIIRRv7NiRzd69i0aAAEJvhwSssNdwDIUQMRI0OUMET3glWQ1+dTJ2s90MYmfhO+VOoUzx61PS1
AmsA0tutAc7wOyA67ZywqBQbVBZ9UCGZZx2WYRBA7QCmWX2vJldFz9ziCh0KOmiKxKvr4TD5vXuU
0QzZsuLxkSDKOk4ETpyl1uRrb+DP6eioOVRIU2SkFOXO6U601sErNtWoxoxWfnGD51bwpC/a6VDG
YIc2lStTQxVAzMz01xaeCTici793Ye+zcVnd564I+IEsfFk5ACJlEmxQyDxcWedgj7E0MsPNQAzZ
VhRukDEcE68AeAVJgTQLuhZtR66WQISruR2tLvHAdqCwQItlvRKocPU8jFe16op9ACLQYVEeCLZF
U+ZDO1fZSVhocuZEers4bZcpzcZ969vVqmZRexdOA0lHYuZkHBlfMdBdr2t7ImFmIQxZ0iicyoMp
3RjNHZGCoNTFX5t5HYhkGLtm68Zwc5xHSq49ARaZ1zjy1ipMdznEzEnJ6A4JLPtbmCPasAufveG0
/4JvZIAFXYVdB5x7EPabpghUxkGuOjitA4o5jaPVHBXsxBmjzpdZkB5WO0xjANTGAfOsr+J2HFeA
hoLD4PiwXXOtcSdkKNE0BVwVZEj2PO+F3ZcXrFkGICPKuA9ABBThlSdttiUCpBUmynJdOKT4XgSw
T0mI8mHy0c16B0KfnVIxywwRHVzuyNSl3UxAyzYk2iylZgc1dCAhjKOfRABWp0B+6YSWQbzrrCDI
ZzNwWMz2SKpbikuwyj33SB0ftikAdICh3cGyrgZFZaYD2xsoxjI0XIpcLF2TuSOpAfhwwgffZ99A
9A4TmAuO69YHjxCQePvOR3vTygG6GzShsXlwwF1TadkRPiQVrGjWi+Iss2BBeuP5vPxRAZkGw4Oe
QnoneE6EgSpHzjLRtR4PMx+Gfa2pfVtHZtpEy4mloo+g089fcX0kpZ4nr+0+cC440pS3xeC3Tx13
pnvPkf2Dw8YlZx2vrgDUtbaTE3WgezjxtG2aCj4tEK7AdbzXJ4RzS69xuBWPcdjx4+SObO+0I5FJ
4Bv9NNmWd9XqzsVJp7DuddNNq8GxYrgQ9418xvoYZx0frdQRnXtBSyte0sUupxzmEcg4AWaxghE0
zWdR1lv8p8g5EH8bE8TjSzCjrQ69X8gWWcRGey5lmGOBVd/OiJ1exgEQm6S0Iq5gk9CPd4UTDnfE
rvBaeWRqczBSp5e54sutNqCuZP7oVRdVwXCmcwLdfPMGi+hE2RYg43UgJ8Dc4hHYucVpbl1S9kfI
V4cVB5NiO8LYBepbxNPL4MN/1pyYUIMEcQ+w9htIXboVkETzDTK4/MKzdQkosL08CFrwvJrr8qax
ZXlNlWhvImlM/vP/kKhCe0rRmdyrWjSfYDX/yiHEv4FXdLUnXY8P3KG4bAj+LwoR+RDVRWuL49ew
Trtpo0y0pnOALlUz8ryUkU6wtJi73h+8+5Bpky+uBn6iKLv0599rYhHmXSFnk2D9qx4QGgDTdqJd
5u4sosyOy2WllW4vLXQRP9fh0myncg7zRlbD1xYNud/sADDfaCmK3UyBSdJY6zbITwN/O1mKXS06
kBcMYO5bFDwsO2nCEraagWutw8bdeJVrX2D9cPcxbO6XVcDVsqc8irpVoMyYgtc+XUKdNWfSlfor
bVnzhDC7vNEhFvGkOnlzJMFkDT+Epe2raglFEg8xzACRjEdTdWRFXyhAN9d+uwBAuLQxywzUJWDt
DN6hrYsGrDK7s7ZUYt9MeiuSKxZwNKo5Q+FmNUK2GzVN1mHErruK+oVcgZhuPeDPDWlkkRKHSlku
aQXogQIPiQXlKhRLnPGKOieweA/mIlijeG9k7G2iuAHZvafNcWlB9IETvtetImuKrmVvQYlEqnY8
NNPcXwRFZS7b2JkAR57Zc19wdam83ln5DTJiSSwAQgPLeboGGQqaQ1cTLM50mW4M+kPuLLccfkyT
BxpUR2Vxa2E30SugSLvbHmZymQ4773Z2FvWVDNWLgqowKyyI7qCBGzZ95Tc/lG3i11KqUCXhGIgb
PBNQwexWCyCDfPeOhrx+cK2wue2b0s56WUtYlRANGj3qASmpJ2DKQQdrEx9A9KRsdXnFXDHuKybV
3ThyAZY3/lydgmrVHnvmFM++P/s/ECN7iGyw6a3gFCrLVTeN2GSnsthPeDL7FkDCzK0c6+vsAhO1
TLCCSVDqmTNFYo3l2qUDdiRCwGfAcYrOfXM9d0WfonQ9P464cevJmHFJlgVgpLrso4tIIiZJ7LIq
t+gMBRnTD8fyiOBYXoEmTkCN78nBH3hbwoil83bKjY99OR7K3rt2yhyojfDWrpfySmreHd3SLTG9
ZLtZbChCvXYbAbd3v8ANs47pqnSH+kIiy5Q7NJAZ3EBHoJyojnOX5YBuUqAgYYqNCpnAuqBcR4Hc
jPxRIltwGznjgLgB6LrFs+hSExhrTwDC3YPI7j56bkU2nJ/4mZWID01fRBfAvnc7UHCjzEz4FLhG
9NLCo8QkPisXiSDMV2u90EYlE7BnR/RJow20xHqPwgAaiksfnEjUsa4J1qgMPxZlnqO7XV9F3v24
lIhmZvzxznWsS7QNeUviMYSMwJx013M8MCwIvXq0yxbEHYeHLy4DM7NQjnvBEIjeoaDrXzNwntI6
qHsQ1Dq6I+4wor5UxHU6VmF72c1VdQNvIViYNnWXRaSOLxrHtE3Cg2XOcfiumhXI1gT+tVNY7Xmk
2hs6ttOd18/dziwA3zXOHH7pXV6nHhxbLs0AKWDy8xqiATeyn1lF4VrfA9MGnMo9arP0YiSDukK/
LvcSuTRsC4ads40GEYNkj0v2StdNwVgTmVrYiy8UPVoaQFMVtVZKOP4qziDzgsOOxCrfYN0Fi7Zd
A2XSrikcZU7p3m7nldGC6LxusTLQBj8J/iwuxATs9KXjav+vTcIZgEhrvHZtRW55zYh2to0OZ3h9
GTZlDMX+jadmsyGFkkfNhnCLeC1IFeXIT46leqEUmugEFZJyD0IicvazdLsqUzC/+kKllFlbz2VG
7bG5asKaJFrBZkZaVp2C6kYzAxBpSmxabAq8NsYCvdXVdnf0ihLhVkTJzWDZ0b6aDO4C9uC8sidM
zZGFG+2N4pHb2r11gPda0a72vndNgUYjgLw22FfDXPq9vmGhHR4GrqYNDjjNKxwl2K1Tg2XnGxAv
sR/X66ic9K4xFuDC3ULtTcuH5iYaFHa9gRUKdwgz04g+yuiAN6NpQbhY0ZIvLGuKpX4ydYF7y6Vt
7ReX6Ac/RHxKRhmtERvIWy7LOPn5fEYHHceJZ5bpO9cUOTqv6bsd9zGdPN8ydwbpvZRPi5t6cCf8
KhhOWAO4aN5pCa8J1omJdtugN2otNBNr8G94LrEqpWwAQg0GqEtSqDrIA+tV8RfMFoZQkmO5nlwg
ugpV0evKbcWMA5i3SJxoB3zxibrtla7K8aEYMPFlz9hF6/rxGrND7FCQoa9MnQjyRjn8mao4uimx
N4Yrt22ntZri4BrYYHs/2UMnU4eAq7cy4KRdL8Ekj56k4f1gdSAC1qFNj11csmenQk1/5Za6ug6c
USyJ41iAYHbcpVv47oZOEgQWTpptLUnaO8K5CyoS7zxuexd+GyyXEzJu36DFg3VbYOJSJja3EFMo
Y0Xfw0ZR+F3ZaAOtSBWlcGhBCbQnvZdbcdwcBs29FzOWVGdhJVqZIYvmv8CRKIY9URlnDWmn770M
Y541U0Vf6GKAx8YuDftG2jdDvPLcwnkkEbfkhvQqnhI7NPOz2yFDuiUhm9EOD3fOuwgHBvg+0h6v
yGKdon4ftd/LrlwQbUUjJtHctM1FLbV+xEybvoMyYCBHCcORJoQhuAL2dGBrDpThnutY9XvSUvjn
epxLsYrmzvEh/OHFJfFwyl154dAHG6t2+FbUAEnDNUgskOyAZJf4gCLjcBqGjG5tKRHnDgBT46Bt
iwjh7WgqMJsktwFVde35evRI8cDZWH7xy0k0WUcK0ef1JOcQDfcS3sueX+E7cAbQW+P38YFTLJJp
b3gnL6lrC3y/HlcQ+R3u4BAbnhtvxuzHxWDORUszV2ssnwVb9QNApglHjOYmjVEImIzvmjtude2N
sEWMpIVbYXkXsT/Cwd8rK7h6zC1uahSW5XUT4oGl1PIQkAqs9rnnOKLf9804obPHEuY1EEw9ozmA
umnkIg4uPH+O8r6OwvkCsoe+S5a6AwiV8s6VGyNNHV1Gs6ifvEiWX6JFVtCcBGxmGa2jZkixC0fW
ZjTAW8DNmPbxLhCeKw6OdAvs26V7OcKqelt4pWcA4SpIkNZzgX6mEmYQZqW1Kk4+W3MBfERD41wR
Bh2016hSY0ZEiqeF+MnKICdqd2FsHF8kw09lxAAMlPsUZuuZ1S/myoWt2oju8rj60RnqyKRH1ewu
hqVTlfJ5Cq9CQ2eOaKdqhlVjL+MXDqvVYkt1g/s3w1EcsHJKIjxmCwZtWE9DhM+44O91jX6XtfaG
KNqYQsz0aJpBl7mJ8SENFKYwUop01y9AZ2x43FbLiuAwD2eleTZmw5hrIVYVDX2B0VnRHhDF4WE7
SBkkg6mce1OCZ4Gp7DuPprYxd5qy1qDI/vymHG/2lrek0lkP3KJOrIm3N75YBvC822XZjdiTwTgl
rgBOdFCtl0oPxmypW4+gOOKg+3CSZkeAoHfFsuYVuPSZcRrM+wplOtwy43nbEnmf/RxCipqEZGJ5
t5TmwamDIcApsC9vADkFjB1JfTenVus+RtM0qtTD8n5heyrot0XnouOuB9e3zrrTfIUfTxFnmGTY
ClgcXYBHbjeIvCLMjMUJ4P0zTsgJJOhMJiypxYjtYfDMq99QZ0j41PR7y7GcR6w5p+WAYOZRb8Z2
H9rFwpLRnopLKGXU17HEAmNJD++M6uQEtnaBVtSUSTgMJTVsme8pBcLMC/X4vAxjE6chJ3hPXDqZ
Vy6DAK7cRWGlsF5BiLJ0+AVuu+b1ZOaxZIAFl9cevvo35oTFTRwM8wwumCTDqamYHVoywuoe0sQy
qStSA2ztwtBNBjbf+YUbP9aIVo92hFdztbBF3wWzVWdz0A9fBwCDv+DoQ9caydZ6VcC0zUvGXsHE
1EVfXmKGIr5tnJMMKG5aC7sWUiP7sDTtdhzgTzEoPd32ZVjnwRDNiKG8WPaJggdtihbF8aLivnst
ihnHg2gexJi0SyN3oVvQV2WgpCKVW+/1EgYvowcYdVqFeriRXeVfS8+bsRiDuQ1Vh3kNHSVT2MPb
m37CeleD2V4m0GR2X2SEvdeyC1elFbOXi2gw0wNuf7TtwxFt1+gSAU0zFCsbm8gByZQQk4hERz65
7fpnDL2g6WqFXBuO4xOUAQjwDFIKOHqjBtWux44Ea7+m8VbMYrgu61heBATJ9URwAHtlUfAtrU3w
AJ/aKIMIDz5OTUQ3Bk0OBza3y1eEa3hxeDFdNk2rVl7rozrjakvCSWvEi0AGOBXISG4hZ5PwZEKa
nikFEqrm0TZ0NNuPxeQjCzHzta5nsZGLbWVCqXIdj2MHgu7AD0ERDTsaar7tNEUexEhYeZ8aU4Ct
1Qcdtc0u8FS39ntm5VCZOilSt9HzaelGvuuEk2exs/NoTPd9UGBVwL2+H6nT7kpPFlvH+AFKi4ML
Qnm7ZAHmS0qB2VzLKfSTGhkjkN7t8taGI+imqmOkWxQZt/UC50fttT9Q13vqYldtxdhJvCQVZrxH
yqxkjp9GvOtW3VzIq6m3yutoZsFqsZYOBjoCcrCoCPB1IvSNSUEfUCZ2895rmjtWmmIPrs+wbwQE
A37UAP+G9wadBagqo7cADB8y4qv0rq3rDAnoaoU0m7MaW2OuhLbuecy7tYodvR3iWma+g2N/fTp0
NWzAwQyxXT4jfYZmKp3VPWZJSMf+m4JLKOSOUQxmSBm16/qUq0HqzbwuIZzYkia2+m2vVXxou0k/
BjOVJCGOG64b1+UwdAjDdVj2Zot9xb0mIljSmfXBNtbLS2WBEz6T1sscvNqXQY8jTEBQfnQ6Hm2m
gGs8CqtdtyBwIZgo7L5fCS6ipK0CslWSkdcq5jWoAqI33w2xukzObX2pyUBXHOqHr6NlNQAbcru7
0DbYVkPgfm9rBB82baNdU5XVobdH98EoxfYq7qDh1F7/hY4OS7toCm7M4BffZ8uasjpkMNloHTZt
fFTgYbE+oY+wpOWhdQJ3P4Ci/jL7J7koCgBHy/e7fHQBq5iQNLlwaqfbI6VUHMtG9k+TjKajOwXD
JR5MtPFpX1+BvfQKieSwC32t1jiQzZtONwt8RYpy1UY+vpBH5n0b2+hVrjp1WbWnxK2zGLhAKm3B
BmnEws6Bl/nSSz948IBWzkLT4cyrQngRMNCgy1VZxNGuGpGzDSggXFqQR+Ra/M0wul4+LZ6/npUf
XEfSmRO8wfaqquc2HyWNV0D+tKkuke324MZ+XMIl3EOrL1ZVgahCYVtLaDSBED244IDYp+7DaSg3
TMfjegTdN4voqA+Ii8YdWWzkY6sJrzuWInQHq16mcJiCe42zzHuPiTmDqHl+tlybPCvtzj8sMU05
DoIoWrqNIxDGaCSkEWXSq7ZQfk55TbeYofU3UVvdHq6walXPrJVJ6bRtOo9RlUpiocPUbqo1LC/G
58rrH4FY7lLIs4vVqBnfzovV30AJ2m0YbjRPBvDW41R1xvvKmIO3tNUz3VlDqfIaMqEsLpS3Yah0
3XDdfNpDYH9Ur0V/F1yMYGsBSvxZbRMlLI2Il5WpzGDffugv5tdprzaQFEZoavY2zvfq9jPZ3cdj
hicIBNTqqD7+WvZGlWeGzldCmSDE9UChfEb6MZcKm+UnNcePCuzIKUMIC/9PNH+dFdjrlpuR9Jig
7ba+mpCfl6sKBvWzTv0L+NWnrkrKCermeWOBnfiZPcOHEp23w5/fXCPRq+dy1NzRse6efGFQTVLb
CvKoOyAp990lmp0O9VMIBTu/ndYWrJwmHIjTaT3dN7fD98/4Vh9Vst98Ifvszjto6I3LGfdDjadN
E1nD5uaTW/5RZf7tEGcl5ZCoocZGc7rlHrKFXY7wrD82awAxnqNUQ8Sub3q5QcbzU9fC0+08r5+/
HfpMujd2U0Dl6WnXXjZdDRskiXbFrr1FxywUafSV3AaJ93WBoQnMqqr8s8f92ZWfCbI6EOCV0Rge
EVjqVyJpsB264ddmYZ+U7T98gf6c1ufmUI3jTZ5T4R6f6nCkoSmNGUQqz79/lJ+Ncvr8jcZidpwG
LQGnUU6Kq+Z7Uz01sGf8nw1ypgkgSCK2qsIrMrmoKoeQeil1VN1nHpqfXctpoXhzLQBt9q23YJhF
d0fDcfau8lao/PcX89nrdbbcxC3VZogxSoACs2UB/jr/J88E7XhAdkN05Zy3+gikwsYGaWiQcxFv
uImYtoP99PureG96AWVh9Ocg56sEHZTLQagrUzdpt84Pkbt7dUmzIp0fkUu8g3VyOu+XIzIi3z+j
LH34DqHfEJpSmI6h1/TX58RwQCzIgKG5y5MY1n0eQk86yDRARvr3l/nhUCdinY3e9hPa8teheOTW
ftEhYY+qTyZHlscRAkM9uY+Esoffj/XhLY1PBgY4tpx6W8/WhsEu/HqZMJhO0Ww2qETuT3uC3ooc
ObBxE90JrIzAs5pb3iXmU5jaRzPz7finz9/M/xDhcj2giprGxX3LXsVnRjfv+04wZ94OcHY3/ToW
AdEY4ORE1OXFQ5fjTBLssP6vob3xsiAXa1Ovamj6t9NaH6Obz/TO77vRzr7D6Ym/uUhSDhC7D/gO
7RZ7fZifQMgyRc+LD2j75761H02gt5d8tqZ4XIQoUWE4u2723uJcKEGQLWU7h7afzNXT3Tvb2dCj
GMJoB0pLoKfOAglRgvNDFMTQ1FmSehpyJcsEx9jN76fpJ8PEZ+GBJxfg2h0ME4p6VXboqymXxKaf
qc4+G+YsRKgW1lfxiGGqgsBA8sSI6HBwovnvr+aDOf/2psVn4UADSUzpMAzjlLehgncH7tvvR/jw
QgIY2MNbAE6Z/tkMiBn1fVNKmva1Sqyap1ZwMffl6n82ytma6MBusg4FRsFJc0Vg/YN65AotJn99
J4aRwJ8XczbHXKFI64YCt0u+qrZDRvVi5vYn1/LhM/lzkHdWbE5b1T7OemkrUzW8hNAo/Sc3K/QD
kE7QjnCuii9MVSzGbymavwRN3NK+rTjsbafwL7eqBy6cw9D16tlgj0DI/etiMwTt1BiJqqvjWWio
m66pDD7biD+8W9CCwnUGJsDvHFhZPwyV72sk9nbly8n4u7+PL/q0eyo3/e0JJWdvf3/33lvdnK7q
zYhn78wiXHu0PYxYgRjN0m/BE1SW22o7stTL4x3Mbu4/C9s/vEg09cSwCP6gFZtCg1dC2Yo8X8hW
rDsMgKr+/qo+GgF3D77D6It836XMkNafHYNMotQHymDLObJ/Tev/9Tz9F33lV/9aivt//jf+/czF
jFpiqc/++c9j9ax4z3/o/z792v/7sV9/6Z+X4rW71er1VR+fxPlP/vKL+Pv/Hj990k+//CPrdKXn
6+FVzTev/dDqn4Pgm55+8v/3w7+9/vwrd7N4/ccfTy+sgi4LabTqWf/x74+2L//4AzP7zc0+/f1/
f3jxxPB7//tZvb778denXv/jD+j9/o7jJJxD0ZQOjzg0Cf3xN/P686PQ/XuM3n4HImeYy4fxKe3Q
caVL/Fr4dxTQCWKy+PS4oILGetdzlF/wmW3/3YZFEFpCQOw6de/7f/zfS//lIf350P7WDeyKV53u
cS0/bUve7Kso9MIe2o0gfvbBM0SL3q8vMcp6GroOijpsPcr2qbeteSsaE9Qr5DIDK+ELqkDRMOpN
GApzUzLCDrKBSAahlLqjy4AEgsWr8LKkMvxiGBM4h/VoFZABIIkrjpRuB7cUo3ckRKVx7AJdrRR1
VS5dqyg3smuqIfFs0YMfx4tDKW17HRdTeOCOapBfhegZCPbYPxK/nA8Tq0N4wUmITKdhOqBl239d
oMO8aqm0nqe6Yw+CzGYngJZG9mh2s46pENolFBj6abGv2Bj321KP/QpZH5a4Icrjq1FFEvaHtovo
19Mks+aA7ThUq/pAmtE5mHpQ13U0+I+olrZP/tiNEHYhLfUF/dsgxDBv9K4XND+eeEt6UwQ6THAr
xihFgQzlCbQ5bIfBco5MuQN0e4Q92o3vPLPJ61F7isdr06B07Lpjs11qnxyY67U5srbldq5Dbze3
k3NZgS5yISub5RNx6UPvdwUcx+IOjtS8avauqCFgUxppQgcNZJkmBBYvijlbx2Hs1ic6zEhR0p07
teMFBeeSoSwGH2cZePO6pA4k8B5zcqCkZgh6uiULI+C55Twu26GjceZh+mYAioYwi2TfiCWuptmB
EX0HHMTiBTqV8DJKDLiVCZzs6zXUEG4qCNa0ZGqHKQ1bz0kYkuZZDJhrTuTYQkurmhtHLiQtJwnF
AophmdaWSjs3ojlq8sGqCdt6h4ys+7xAKLJTMRd1EkexWTFrtJI2EPJhgWZ4E6A+e9ngJA3tU3+M
vApqW9Y0qRPMww4wXpbW6MwAq8rw1QxLjBtI/pwNsqDwX4UUdcVxsIQaS3Qp6yA0R0WGXDWiolcY
ErALPL686Cykp2DG9mUEJ1Bfl00v5CUMW2rtbkNZ8+ob83Xce5nlLIUKH1kMvRbqAFxZFWq6lhUL
FGmk7CBm9Q13O/sobMtqp2RyUGwMUETuWrwsN3MFKX+1D5phauwrEU/hZoTuL8XkKCHi8fmd1RFo
SCHvyYu5tu9hIXDKJHL7LmomvB3NPG+joNJfumlhAjV3El+NPkq0DbxSnqHBtB//D3tnsiQpknXp
d6k92QwKKFts9nkID0+PDRJTMiiggAIKvE0/S79YfxaZVV1VLfKL1L5ykYuIcHdzM1Duveec70LQ
MQdZKKwfXiEvtYFkAh5syNNVtcPtPATxHWK6YEILJvRzY4f5ZlNmOFwHCQ+Ycv0n9mepD55r46ns
NPYvO3fuzhB8eNp6fI87cvjqFK69fGipFbI07BTsQa92h8fKUU5/09mNHYftJjpMKyqMdyOAwi8z
q6Cfsm5SN1u9icsUV905rpPW4SKK7HFRM1sX5zU6mzhfn4ep7u7Rk9yTEX19p3HdtGlZtdsPpHz/
EoyoRBgg9asdXLNfJ8HN2a3+lx5B6S10QFWlsW/UvWpDfUFo8E+yzOSncNy6xyQPmwdqNH3ArRk8
TXJI3jtc2nOqImdA00iCHANaGUM1qYuEvLHT9j8RK5y3tvHK56Xq22bH0H34Bim//LAlzIs0x5/8
Gpe+2POcXRBoVVP9aOe857KbNndNly7E8RMs8XxyoYnur6gj/ES4v6c0R8J2Dtp1zEOBQ+Kpjmv1
nMhV7Wt/iHu8SKG+xyVVP/u2X4LU9yQbtLdCsXcRg4I+jsGovgXtkF06V8EQddriNsOC9KZFTkig
DcS5yJdtZ9gyE6V5NYpPSyejGxNm/QN2E1sdE98ZXt1sDV+9LcxOdo3Dr1ncuDdbkQQ3a1Z3XxCa
e5SzcCpm2BZGH7iGkktQqujMcuSAgSSbz57yMGiPZTsl2Bsr8zmIC31C3RQIdJUiEVOElkBH6F3s
ug04+/r8bmgr59wvXXZ0Pa95BL3KrKQz8bmUXfYd8Xs41XrFk13yCe54+eT+5qpy2bcQNPImafB4
KNm3h6LApFLYmDkLoiGSHZ6ko6LkPZl8XfBPIImk7tht+6Jy27NRfr0LNquOuP156hm/GJ6GcSzi
lBjD/DA2bnc79WZ6HLbQ/o5HHDerNuHvvS+681KVmPCzhhgON27+gBtH3GHyLDnHCl/94QZVfE6s
o79EHAGPy+yx7aazubxelu39uOJsoaAH22aGUtxWSRN8qrNxfGuI6uUpcPrlxhaG/THN3B7KSdFQ
si9tOpW+P79WYrRP/SoG7DO9h03Vdc510wmyr313LNg16rLqmm2Soz9XyXc8/lF44e/mDyZRSKlF
5j50uYeJeGm7+rA6UuC5ckhddDgI9qNjxNdJB9Opqatub6WtOUmFcxsNLpZnwOL8LpFgQWzrR9kb
i9xYJbuMVu7qfvaKnfbFdtp0ZMlKVkTbdT96z0EwZjwwckSiPRfU+r2Yy5DYhF9+y2S//sHggfUP
4FSZbAdlrA5Dt+pzpJv6OwbGBQsUix2eN/JCqd8F9WPDnbUPdFjvfd+JeOYv3n3UmuSES72HSrBN
pD/87kRBkF+G1ncR+H3cU9VcTyel5n53hTSf+n51b4gq5Tt/Svr32EPhk1NeHktTJLeMQ8Jb03TR
7QZy++gHbfhJ+HO2n5MhSNciC45EipqDXw31Q+B44UMn+ZCGassQC0Jz7yESn1afp8XmOERRWPF1
p4apOeJQ6s6+23knqzbvMzSZ8mEbGmS/bPW7dEHKxnJi62zfUWZSsl1F4jrwG32IiHTdroPfvYz9
Ev5wjXd1tJYNkWnTDY84Spf26DuxXrs01o5rnTuRCeXdN3zwy37ofdw/Tf2z7qkfUQYzEaRhHc+v
Wsd+vlfxeFflPSENvRXRnHY28L55dsoveOrcXWXy+OJNGJImlkWSqdkalUKqf8cTlu0tT398W578
sKb/6oWc/nHtW2QTuR6Vs9ZfXQ70XdhjdmYhqX+QC/GmYpbrfhj7kRgWe9AK7HV3sa/cuyyHvUwh
17xngWu/R/MSH2aDUWWpZvfoqUi+rp6cn8YuXu6TtqmeHWsoU7Im3G+SkjbtKJRwNRvnYVBbfiTm
lT9FWw7rLXO9LC0KP3np2lFcupqMSWgjbCJ5tNzES8RMWkXRPhqmYkn5gNv72u/Vt9jJ5b5sCaKT
FAvPs2zj9NqjPRX9Apmq8qK7IU8CVum48053C0RlEwUngW3sllya2ffcqRz7QYuSui7HMqwq4jPD
tG86NpcCQxmPM7/AsXB8cdxkMjJb8KYLyKruVBZbyRvS63PvzTzZurw818j++43dHTeAuaZT1xn3
Yx0z/RP/alimiXG88xI76x4LeU2+NMsPU1MlVD7dH01ZzTeZXutT4LTxMXOX5CKLwLsbI2AvZkBV
EEXUPmGVwT6Q12OKs246bIudDpYH+S7PZL6rrBPviXpuHAAmu1EM8nd1zorpDDsWxj+FRaumlldb
bU/8eXuwjcoPYZtodlcU28nhyXav18mc87rubjbjxNxnKIcLg7U01J6Xylr2r/yT5OJRMJ27QVa7
qeXh6ngNaym8IGMVMcRIYU6lSoIUOV59irTmEJxEe8tX60MQcLiMIdeB2PAY26h8zbYCpzBIrCNQ
gD1FtrldeDDfDJsmUjds+BuLPjnODNwv2onzA6K4OAxYJ+e0WTyzd+bee3aiZH0VmfT/HF/8tw3/
m0fEmenj//p7t/v/NeLY/P7P/zb/3Ir/9SV/NeMi/O26aRO0JsvSI8F2+H8042HwG0s+IUZ5jLLA
V1zx6n9vxj3/t4D1qbgDgAiEPrD3f2rGk99QMsAhwyPChckasP+kGYcZ869DbpLNzNIC8iJ09n5C
Hv5fm3GjVWeKMcc5zAq3D120sj5oM+Yad0rbDuNxEE7xXeSbQ+wo9oofbqaG7hSG1ZTf8hgjOSuX
YE1OjRlmut4ppOBdYi69l3CMFwr0Ztx6SPg8b/aQhorwREZua3ZuJr3uxngJU2+Z6cTdBYNeWUvV
dsmWEjbS4hTQy1uucA3vXRlntWwiWWr7WAqH0InbmSlyMfUVa4R9K6TIkhiLvgdxozg74Rv3OeSv
MJzY12KxfJL4COejUp2/fNuCtQwOAj+d4vFSLp+2oZ/BEDl9Nd/+Sr3JXEfdwelwb75u7ewP1Azr
pPcDkV97UOaaxHD4Ns1BUPQwhh5dvJM61MunKrLVVzKo3bBnT8rVU73NV9v/GmG83MYRd7LYFPYL
R2ic+yul1F71fT3eCvqgk9sl4+/CNfOQlrn2tw0Ti066XYTG/SAHm8J0mLOfOJFJqzi4NO2dC8w3
3DnhUJFkLhdp7/ys7lfcqzprD12TKU6nq306yWtiEgJv7ifZQEZEGwqc4OhuaygP/cLyE+bpmRM/
8vTMvmReiS/S8F06SMHJtoE7FeXzAGKZ+EWJZ4g1Sg9zKJ8AYj0tUj41MgtI7LZFf7UByuUHhzph
N4SG7kexzYRj6jZS40s2OXp56N0sYx49GHObJS4FjqPKZLsZeYj5z20YjyyeAsG4HqohoAZafDMn
9qVq16DjuydthA8rYrsZKUN/OfZYhOR+0c2xKmsdnmPSpprQUlnGrI5qOKXJc7gFCQQTbuOdUxD5
T3UeNSy0tGExP0xcPsWRAq0kFFEllX8zyzHJDnpWsbnvVDfUhFZGxyXcEwkiKyq3LHRO7YJ9nwsO
t+C0DoWiysYQy2VdV9htW4IYGO/4A6HCmvc6WbkYc+uhJuQ4DtWOYY3Lhlwp5+iA7d3LL47uM5iv
yzqGxVOYKUrcvIwpaLSeCCExXMuiYx7qMtqb1qv9x2BaDUAaivSKx3AV0XZX2p+ad+lMTpJuUTn0
pyDZkvVcBIq7W3hYiXfuNvbOqTX8TKQaiwE/cSHN7LQO++mAW428lQqyrT4nbqLWtGunhZZ40l2y
6/D44vBkRpDdJKTuhwNsAe8rtgj7qL3uGkmoi27H7eJP+0yror2ry4WG286O/mgX4XDU6ME+jswr
vX0dUC/ehomDQ8ZEKnmIeWR/TuiQqr3X6OtIbepnfy/UzBNPTF0nXvGATWzDrUfclkRLe7A5YHnm
HSOZjN1dZTVEJ86fyrz3RMfCu87t9efOIYB/j7fTDffN2BhWfKJdfBu32mV0I7x63mOjD1ldtahJ
PzdC5p+H2JGHKSrFdoNx3kZpW45mYANbJEYavKR282MRLdn05vSD9gN2K7tOfCDg11SnPlm3jbal
2IbnToop+N1sfn8rBhk7x5U6YjuPctLt7byx2e6sW5+lSmJbFXJj37Uog1kzPGAqj2C0u7mYd7Xm
iD0sq+UIlSTVyY4XhWbRFpLLdoqprr6peC4ZQPJ/Ep6i92ux007S5lzMVxmLGAjnmiVJrve21oDK
prkjlps0GX9SRvH27kQ2FnerFcnRH5p12dHozhVh1lDfmALb4v0qOGlvBoaWrJ03mlxGzXF3Mn2D
f1zEMuHiUcpRR+1eE2Zu64r8RdhAsz11mUj+2Q6H8ojLwBpiH3/mmloIe2Jhv9wRm2+QfZLFlP+I
uzJ+CcZrqJlcVMRdtOWWwHtOGxfvKEK1TWXY4P6AVFR1X7dE6Pk5GAmxPmZiVOs5HoijMxyw/MsQ
nn7zmoxBNhcnjJAuixRkXqjqNlhK8t4FyCNiVazg4rr3Ncu+Rhy1Hxxi03xsRk++UzNz3xLe5afn
4WowfxKpISvRh9gMeq3ml7HCY7mDOFa9J4lmZfIoMHKzR6vHtF0Gzrp+7cSkioOQKiMVW4xXM/+m
Y++OiashQ5Pgc3zkVBh8XmRgdErSEQqFSyZ9wxQ+18mdLedlO43F6s6HWDnWu9uUXXD61l4rb2tf
+c3J9Vr6NFG12jnixTWMK4vBz/rHuCBDfrqGqobvGlVBpNPCBpF916ugPzCrchKoIU5JWECZkuKx
ykqoQW3Ns4gkl1Q8eyOSj9wFzsgLNpWXmD/cDQ4Rs7PBbdllTgmRIlcwl1+1A/NEcO5gGB4LL7if
Lbn1tJaBrQ+FIU1zm0h9fae4qkz9OOBU6QCP1AJovFMw9MUX2wHocPqWue7kNxBp3Zzi63F2fFud
XKz30P0qn6svGpfZYNWfRwz7BRaxe5mNPXOTrVQ/Yo8M8IPjzKH/6suNwEtTLDTtuhJtng7UDP5e
1ZGBljCPW3bCglyy6Dsr3OEmdAgVPs22Mvbch/nCfrA58OxzJcJovAComIjEgbCI7s2W9f3dPPUF
CyXmrYXUQE6huDNhOUW3TGbpG+Nl3JZUtIEVN3MLMfgZRcdUB5nNXA2WivLDyJx6w2rOlVSOa+U/
zmVAbI2PbYq/uU2eF0+tS4rsEHrr1lxIZzbZWysBuVRT60yHVpY6ueWoDOrPbrjO4Tlph9g/dI6P
Zbrs6KCwJQ7RsBC23MLiKB3O1g5vmzt9y/01WIAEVM10Dk1n6p0BeRA8BVnWOYRW8uBc4ckN6YWZ
fR1+VdP/bS3+RtX/P0t8zddNt1//tbf49TV/tRZh9BvNtAuLH+KkkDCf/9FaoPPFV15jxHKcCMXj
atn5q7Xwf+Ofo/jinRBRhIZOuf93mS/5Dc2blkIELjqfF8n/pLHwk6uf5J9VPskGC5/k03VZfchq
rH+T6oUtk36V4dVE1jIlg/i+Cf9DBaHfnKfFLRmxLeUwLN1uzsaGmeRM0nf85rbKss1RckCcNGyZ
bD9VscIxvqLifY3iKq4PGTlD/zbO5DxlabQRiweRKrq4JfS70miD6+YQaRd3Gs88NRPN4bM0KsRk
4Rr/d6IzjvNCjD6hMhYda2QVZBvWe+uoJNe4zt5LbrZq+IlbppKoGc003nGShM2jl1WMpNMsVFtZ
3cdA3tAWGPdaezdwsskYlIPfrZD/Ru7QgaLF/zlvFaefxAiJYLMtcfRSQR6r73LpXePkeYxcV7S9
E9y0EyO0PYcBXYomPhM9bxCrtjKdS4rgLTiqYGlZhcN9ae8W1ZA7SAIWSN1VkkHRfdOEPGzSzfNH
/6vTRXn2FTmmXw924GTWhEyLePu++PBpjpM/cxrEJKhmKABQGnI4RwUpnGdHFln95Nmc4SqVFdGh
hlFWVDtSljvAIOwnvfjxzNzmo6jWsSCnXCaUDwR0J5epsFoi/zOHHemW3dXoLr4kfMhTlXrXVug5
b4O8vg+Z3mLBM7mXMWKey/UJN8KQnRNgdFBNEkAz5tmWpRMBjhBr8SXIg6yDApbF2w7DFG7MY1iX
5mulKtf5yNhnMrwMaALjR1wEKKVuQQf5GdpAz6roJszL+p4DqqlJ2DAWXXeKGW0Nw2yq2J/bqih4
HPUaxDNWH0fNXeqUiStzBoEiaYZdxlrqPEzjKOLZm0qs+/6r3XpnuzFEUMcXbtAJTtHaMvM+eX0V
k8ev0fEuYdSN5T4kmdvxXZYWKDP3iwCsVDhRK1Cn0JS6cNdSywRf51Y6ZZWGUNWmnMAyz7rzPHVe
+5PgmZpXHMctZRHtk3TRWU3B8GmkyTDVnghw1do9Gxfrs9lyAasoBgJ3JnNMOs1JiOnz2UzrVJ9H
ppv577qXU3PK5eRvhyHSCKU7bwB8ReW6Vkn4zZ0WnqLW1tK7E7MTmFu1yMZ7ZBo8FN/0dT58youK
Ioj9IXWW7GwHmYMyMOiL9UPboEzK1GxaRE/uVMzI3PkcbLTMQ9gwuySEl5OzKIl4yC9x35j13u/n
2NxAMKKD4h/PVXCzDDroQZhS/NS87SOy5a4p0U8uzUAW/ySJf0SfGGzmPJdEvYUDpKJQr+79LIyN
F57/JIlu+ESG8Wl27FTeDM5sfPxiNsjuxTAP7te4UmP2ALjRlvdlYArvwkzEcR/Dwc+nmz4Tnf7C
cC9sntj8dQ0kdXzW727DrXVRqwxQsms0088qwoMwHzEViblHuiYIjjI24sd4g1kQyguSUEn5Ksdh
LX+Usaxi6oKlUtP3qC7stg/RtscLJTk3yMq+NgsN3iSDF+NuyMNSHQhcoctZJyIo4sS1hMhBbjeS
+Xc10mJ8lk2+hsuO6GRT+ueI42B90w5h5jSQTZA4qerccr6t6BSSLzHyJGJKOxddeUpYm9O+hBX1
+c3kr0o/W+1O3R+bth7IJCgiubnUTbYUL8WG/ytM/SjfvCTV0AKh0EzwSpbPIRdCSCqfUFA0Huak
SsSnvl7D9SVapGCF6kxwV95O1iltnYJ14fvlZ+T62nv28rKt36kIO+e9px7Wz4yBovrNurSlF7Ma
r7qbo84jbmcAKZyZ4ffBjR0jJ7j110bpcz4XYVfuWZAZL0eS8xECg2jK+ptdg0w9AXEJ+h8T1pd6
x6gmmu7xP5Q+UlFVJoq1Ko5STKhsC6gMwYAiVx5V3rbL9xleZHtDyHrO75bBthP2zNhP1s+A8fKB
5CSzWIAX/laTRfKz0R3uCjHCKjzNccvrJuPZVTrYx5HBmbOmvrCRj+VD+WSjV5dIaNPzDAEIRMTv
i1+Fjmr+3Lzx30LqbwHC7f84o/2kv3/Fc9X+Syn111f9vzEtGzxhXIdXpK/HnPYftVTo/sZ81I+I
5cYJ01rJKPbvY9rwNwCirCVm1uN7+NyuBuG/F1Ne8BsADvf6H6TMhE3y/0k1hXXr33zPvCbJAypA
X06kx168f/Oj5iQ14rrLmRVd4R46kIW7H1ZDcBWWDRIXzh/lsI/ayd+uy+Uf/cl4T7z44BiHTn8a
PJjFg9Xy1CZl/ybstD40MXTvlIlndOt2ISu6NxKLOy/Z1JktEc17ly3B56Ro489RsUV/rLOIPnmy
DZ7YVaVv+9xL3nxRzsc4yewdTystsZxH86HLwuCzIH7+0U9Z+8r7Kt5jhN1nnOryCEgu/wCaQh7L
JNt8Ml0uHopp7b+pUPJADJDzylpUu4HCKIUM7hyD6hqzboaZwGrsPhRLWFwgxHkvmZajAe4Xe8ee
bM4O+QxYXt/SmQZNo/bgP+BsrZk8TjbPn33EQ/ZBVOGxtk12GmcWtBBUGI7bZPtjUfrBCczRchv3
SILuLLwXSpb+0Jh5PS0LYC2SntVHM6/ZerExuWqt4mDHlDlJy6Akl5hN+lCDg9pV82DlMeqMPx0R
7rCrANbC25TmzEAImgZDcvHZV3bL4Ik0vZNSTrGDnfO4mU33zpaF7tYUqnmcswr1Hg7SOfdKZ99E
HuBfpwKwIwcy46FTxHvXU12MaxxAAkgMUbzj66tfwINUgrfYBE/5vHgPNbaJKM3ifmB4sbKBDTZI
fK0flu6no8P55Fl4jTOOkMO4he2TZgEjBFTTixO4ACyGoDLv8itXyZbgh4TZVkNCdRIr04RMnJdw
nD55nI7HhJHVvRpd9dTrBJ9u3WbVje9DmhKRWj9PtQ94rOlpcxmgjO2t63VgGqZQ7ubWhuWl3ujg
T3QL7anMJu8+G6XhWQ2cJLVB7LFqAjLWoZvK7s3UEOJMtcCo24LinQtqJTBbhP2ry2To7de7TZoa
xA6IkZPLYqODrHTxDMuE2YmFwuNOUJpkltCF0390V74YZKbpiky6RqdVlFe3duwZxbEiG4Am1/4b
tiJAJZ276GN2XVlzoADuur1ch2pK2R47goUBEjVh/mChQrdl950XKK4POaMch3bLCC/7FYQsf2YI
BmnkrWoH8u+DN5wMVqJzBmDkpINFnj0mB4/VHPWXSa3tJWvECkoEZVPY+Wp2hHkV7QngAphhIPAq
3R7mVtIzCItGz5sOLovEFtAsObDCpdLq1AKFvEijtdmzAxT31+Sp2zhaaJXykJGNi7DZnFStk+pP
TJWyq3jzXOvwwYA+242FGD5GW5AriY3aoKuRtU4nvTTvZjTgU5aJN9PatXgX4y9YBb/9XqPj8x5a
5Z7FyD2g1iFZH4RuYB4J5rrJzgtgApzbSjVv8IzCkF5xQShp5n6hyJwW8z67fvYx0F98iZTov5ps
LIcTWkXzOyit+CcbNbwm3dirKA5xNuefDF6A97YJuYfhfy/5ear8yt4VcELzdHTXJMOFJbp39ppQ
YsDrCA+yF2NyM2ggiVc6W312DQU4hawqnmFT508UA/FBGJM9FovcJOPbVXbHvt3Uz7UtmQbFTuWy
HRnehgCwTR28r0dq6Jzi+NQ7VXFP7Sxu0P3mt1rY7qDCgiwuJIWFOMbgJp+4nN0D3hwl4O808Zc/
mVvCgWBT1WEUoz1setj/CbZBV0iwpF65PeTaufhDMvd9GidD+WwcKDpqyomPS70Wz7pK+KAMTpeL
pGF6gJ8FoOwKX/tTmLLZIu/zTch7TzjeY0Gde9aVz8emVPJD4Tqt6PVmkB6Rg2rm5nAaRX4VN9wW
ZtUVXyaYpl/pJG4jdnmZe5DOTMTfDT3AN7OBIFBuUwD4WWFopKbjprSzkffC50RzXcPn/euutE0C
fEw3yye5NdMjt4T5gt5UEGBvr1dYUIAoiF3xZhEnHnFaosJxU6KxYcuS97iBskdeBa/FxAAsRRbb
nwws4M/V/I44/PMfMrr+tLxs3LMtJr7mip1TTgC2pL8ecpIr1cIyvREliBTVd/KkI4PCx6cOi69r
+ehGUHPGNGC9MM3kO7d0frh5IPYZE/hU+gmgGk4cFriCU7ui2OQAAk/WV+WQPRrJ3Xalr2nqz1Sj
u55w6vEB+GoBVcS/ZgjaHTBEBztR8B1MVSLkMGWAzlQ0MGJ72Gx65bx34yW5427gxZR8w1+8ttzK
YGeaiVc9Tcs35WjedjFzJ6qYCwCpEg2KafDwu+D5mKrZLnRY/JK55uz79dU2ug7tDTfEnfaqJI2v
f41zu3j+xSL5BQT9RZQQonPPZJDt0V6ZZjrnErJ0aN3OuLzQnOVoaWyA10DW5HlZQS8zdcTVZK9c
vjopo3QOQ0Q4UY+gP7iOuOtgnUU9xzVe8Yfr8/mVlrC9+fOXjtbr9wYHY45zVF6PwbaL2PupBhRb
GQp4kRoUGOgETpJUFACh81BwXGsP2t6fFVRzndcXho/iF68uBxFwy1D3+hs7CZdX7l+vfCuuzL/W
DcEJr6HN4QdjJItGOb60MgAaByfjFaOJ87qGMZAHG2PGqFfvAZGZfToMQJ6dpg8eDcteH5oMLl1d
58JLu6rPwb3iAUfQ83aJbcPbiRH3eVJWX0ZV9efIUyJFIRne26ion7HFtnsRmmFXzO3awMzuWug7
2fx1qNTn3O+Sy5ol+n5LYGNueiQSuAnvHGfWR8QGuxl27XIXLI1FOnCzy2Sr6HYQQfJsNgHCqmvL
P+g8xL4ZAIJh8IdguNLXGFdmh+DK0MWHOX5zYpHsRgdDlPJRESOv64+rt8lDB/8DP1PgsR/JjOFe
6HE4DqNR+5gW8Q66aH/sZ90fcWn5P/wFQjR1XLJXzpTflI0tGV9z5LlTbT/XPPTuE5rBF4cH4QT2
BM58PxTLzy4pvTTE3fQW9lvzaMCpfJPbsP0uS6e/8+j33HRtXHNbT8Nwxv6P4d4WXvwMq4jRTdu2
7jMETaivGc6IT5ND9C4dOC5+SHeVnGxG/eHx/b1DiMnv5HVclgkDDiedi2qZESIZnacQeHBeSRuH
1yMix0cQDhQAedgVP5p19B9la5tvV6c0eVoTk+fjHe9fakheVVrzgPiyZeU0X8I1j7/qLOyYVvai
eUtaL2dOhEntc1T347Bbp5lenw54qVFlyqk7jnpmWUiz9e1bXrqOhCrjZk9G18MlzPzoCn/FgrAP
Q/YOgT66SsZyEeLNZUIAvSy5wrAoR5n65NtCD5ETJWFQN5vmp1P01QPn2AZHrQuD/GhhojoPvw5v
awVHOtYMStSq8aKnZtvMBxUtR5Krk1ae876sX1w5cKzYupTB2UVITg5diwixnz1vPuhllffVRK+E
5Twbpz0uO/9B5TMUKZ3FALtk61RERq9AYayMgMNyDGTbwR02JJEc4ekFLl2BkWyE782TNu+AQGWI
U+Bj9TWfrdDRqfBn9icDFGpO1bwALWFXTHc/sXbqCRSiwkdNBONRmUk9TXkSv/iAz+49phD6gMsW
E/S2Nsk9qO9CptdV7BTJTU8igKVL5lzg5DqaMGcxxbY52PrjfCmPUvZYumVk+Wm4XujKrG0kCLHm
ajsOZtd5YPN13N/URiHftp3tG+gvgfkoa6/5OYHdGpmDb7Y5DRL+MfbeUJ1KSvZ32Edesq9jd2zT
GXHoUWhnO7R5pH7OYTD+MKz5udQMHmF1MQizJyyPiPY1trgLUqUYzyHbXS9d3xUshuvc6h6SVft7
wEiJR1TpDwcwsiipTe6DC2Jq6CIz+kLcd7btB3jGsihp6erV2XMcQIfN0S/FTroDCATTVmhTce47
3zzgN1AWmdoAkiGGpHYg/tw47UaTbTdNviQwYyxMuR2FNBFU7VYM7bB7+/k3DlGe90jm9frAyFvo
DwmnsWYLpMnNs9A4UlORzc2ER6K3zsHrV3UrwyAumaNKER0E1J7vCcOqDyvi9R4SUUhjHPianrBi
YHmSo91eaWjNfCjjaTKXyhn4pYe1Bn67TF7FMlIb5+zbzgcnPweNAl/DJTDUl17r2T6XDRyhQ+4X
ujy7W7HoMxgmUR4XkUXLrnIphXdVbkoshyX2+F2HbshOg2QxVGP5sJSEf3L3DlZU0QCz7VbO7mrC
GdPjAL0g1XBjOYQ9ToUZtnGv8BO3D+uyIWJuVrJIYKgLcTv3cfSlNGyuknqsWeSQLPXPJi7KzzVN
5ZctCpjJ4bGYbxs7ie9zkiCdTmG8MZUD9x5gm4YTe47KZlku8F/5cYVbAips7PizcQyCie3q9rbj
3Mv2clbtO4arGChx4JZ7rqz5jqbWO9WtGC69z9aZix0n99DNWDkx8HfRnjBHTuy8YtaeNxUGSCos
SuGVJg4LcDG1Mg3sOJ4WutSPaNrmh3kMl+rompjhpijXz1U5cf5tBnEyiwTzM1oWVIqsBqOZ6rnd
LNpJH1Klcu/sNjBF1anp2iv77f9Sd2bZcStXlx4RvNA3r8iGyU4UKYqS+IKlFn3fYzo1lJpYfcF7
bWci8SeKt57KfrCX5auTETgRcZp99i5GZoKdyLAe1BxEs1uXw/DRHCLpCc5h6YdTqsXnKgHV5HaR
4j9WqIE9UiDtnxhTDn9zAswfUVE41qYOkoESuw2FYWar8edRNruvUCi2v6eeEEuzHfV+qFuf5gJk
mAVCUOrUut7YWQ8kro6F3kQ3Huj8lrehovofEI2E+NFJgRIwuWeOQEVj83WYwv6TJhnykzXW9rea
TvLBtwzQrvTwHsF1aXTQGWkafSqeEXRonyujg/Wz0AbtulEq54G5FOqZMaWZh6qW+q9loau73pJ0
+uBKHlFaL5OrONRHZj+YBamiQd+S2RsoVMCAq8qWtAHCC1Ehje6b0qnlraNAlJdGHndOlNBx8f06
ArsSaZvWmb6pRd+6RcXL7SphFdwwwzEAbDXyu7hI451pQ85MVaDJD5ZqdzSd8+G3nuvTowc4fK/y
JZBpqOpub8qFvZ/inPEATxsOle81T2ZRgCMeDcZ9UM14TJrE+jakfvhFST1wLqkRbQ2v7x7sIiRZ
MpGjcRPBD9lU/T1HJXpUqd0eigFSvwCCwAdrUCCicsBZG60RXSVyU383pLa88Zwhus4qWSf7ghs3
C+LgLkuYCuilJrxS1cYhFMyUG6Lw+m5wNLiuq2Iy7nhCzJtwtKNPagA+vRuqEKZqmESd3PNcx5Ks
J5lC8qfeh7w/twvz2qR3eKgVjYRaQURB/RaBIL/LK3KNnuLZh2LqpxvqZ+2Np6pgm+Gpu5dJex94
s8yPAbf8SyfSZ16Nfs+FSeSewpvP4DLkjW8E+3qWwGraTfpXzRqbfRnUJlBE+FJ5E53ikePIHF2M
V0iSpW5Cs1O2KlTlUKVF0UZJUzoOQaFDIe9MHxU4Sm/qHAk+2lreLirz6Ab2NP/gAyF4AL+McEpt
BDZEa1oQPdu5BxU+PQdSOXqtGzPtITjMgmSfB35yGKjO165ahdoPzzDgpe5Ivrvem26Zw9JvtTBT
78derg+qnacHAiu1hpY4zD45WU6HLIGo2Mquhh4KbbqabVwA8ZGrcu+Rp8LMHGa7LE7jOwjTy2cN
ZD4PLSNyz0oN7aE3gc56sCXT/6oXvrQLBsjQ46xmmGlKJONey6LkkFWTCpuuP97nRe89c+dmtAME
6lOGux+QyuTcWW+gIu8NYASPmw3d+5AZaNYO4U/bCh2mzIQHvUGS0riK0WyrRp0ZpkQHli9QS/RF
/V+gkbIb01PDe7s2bOmWQpBIWMZM+dLajebqVZQJin6HIEIKmawke3vLluhcDa6VjNF3MC/w9GUT
GQ0AVIpdGtVcXZVepqCi/mXHpN8WEguRQ1GJJCi8fSsO8IgPP2weOEiLJACgVUhCXOcFfw0zUvyy
N2iqnsuUa6RU9P9EeU+mC89XFIUayKrJpESZLBsGkk1enuvWSLwnOzL8J4Nc5Y55WvPVyLPwWaX8
8mqPPlhSCMLRYNel55oh071VUXalrsaQphFAuBfDVm4VQ9a6Y18GvHRZdePLVn9fWLSnNUmqETgo
yjvywhr0pH2FtCHNP63P7/y+0O+ZTx1/VOCKwIqZ/msG0d3WgA7ldchj6SrO7OnDMDCH6dKadbY0
6JtnvzCmn2bv4OJFGpCw2cPPGFqcG1rVmas5lHFrWSV+Fbnbd/gch+eYQPtTHOAHBDoUPakbHshm
m+tOjSg2VLEKhbMdqeWnmmnHu7+oWOmgExSbZL5VSclBt3tC57DNrYOu2oxQUK7U/xbrfFeD5/+3
KXeAKDrQlP8ZXn//vfqeBf/7f+XHCPu//6l/t24UsC60VGU4fgj4DCFa/Pe4u27/y2KWHSpNpJmB
uAvN4H+3bpR/Cew8IHvRbYc9FXDKfzo38r9UukA6nRui3Ldm0L/x//8X0+60gE5RMA6NI6QIdNm2
6NzYs1l3gUp34hgBeiKGZmfQ2NhATVpdaS15eFYTOtXMlx/kymQwzZCSp6P9+vvnHA/bC/T+CQgH
8/S1VFVj/sBS57LJ2jQoeYH0DY91B+1s67xIohjF/OHduw3B9WDKNGDogwH8OR0j8FGgnpK8Sd2w
KBlayZVp25oT8E8QKPeXTc2IJdgojOgyESd8qTSwRKfsiHAoa8M4qBhDc+3KA75mQkhuDsaKpLdy
Bl8SVihMYMmmYCyLPz+yQooU+JMBVFK/kn62V/4u3XiH8rp5lLZr/IALHwlmYxtSLD4UQsUzpFRY
OvAcd6BeNQc68j5VtOs+KdVd1XTe/vLeKUyVzB3CFgrlzOo5JugszsTJsipH9gcec0j6GP+9tr8T
eKPuuZX31bAt9/4+kw6XTS5+LlqroGV1ujP27HNRu/B9RGhzHmcYhUc0ZjaFEpXuZStLe0hBlUFj
Q7bVM2KYwQFzG4U4xTgivQ5XOpy3n+LR2102M5uWefM9G/VlzaKn76j6zM3TsnAknfDENew+Mxlt
obQ6OfT4AdtLxQ/C1ADRprj0VpZ3vokMA6nsoE3ywO0kln/kja1K+0iTISnjjAUP3DP6UxVV6ufL
q1twesxohg5BG3toWjOnr8cxsECn5m61VWATS7aM6Vzn1/3zeNA+XrZ1/sEwJQyZuDxw1dlOWmEH
jY8JIcQk6p85nAP7VjR6vAGI0mVT5x9NE87Oeqg+orgozsTR5kFETEXMozVEvdi5r6rwJor67GfY
WfF9mY76a+wYMBBcNnr+xTDKHSIuYOSmNfEwHBnNdW2qbOH2kzdmrpTlz61nDNt3G7GBN+sqaE3u
3LfTfmSkl7ne0SnJXRThNk3+E8qRq8sWzj8TV+CRBbHMIwutbdNgGbmb+kTzZdJcP7hOGjRuqd1D
G/z/Zmx2VRD/R44ESS/oL6WlM50/DGUAJj7xXy8bEn/R6bPIqmyD50q4gz3XS7UKRixCoXnV27Xy
zQcsfzBt5nTVvAt+eHKXvN8ZoHcCNQ4YF8K+OQGXVzh24glWksIuqSQNP3N/fOd5cnQxZqhpMu89
uF8RWB1/KOqFQUZtgCXpya3NYOhrTsP+NkVSeXN58+aMf5owhcSJLIsBRAF/OTXVTBoiE6OZutDt
Tw9tpZcvY8JgbpeKAlPaybehHox7FA6jLxMzWPcT4pcqIDRPrlbcc86kTMynEl454IvpVFCumC1b
HZGHQ+2HZYPm/4weQXEw4Zq4ohNsX00GBHSOGkEXVg10loyetJIuqb/JysTceL3OTH7eeTvLZnyH
qpSzu7xVs9Pz168j9rKAe2tMxs12KotbKMUdVczz6puYoWFw/vCtq2u7IP6eI39+swPiDFIDXFqw
ep1+ESXI4ZShY+O2jNx864CubFWJRL+TB/hzqkyBQ0GpryUvtzbWOHyO4rBfEaWfHan5T5gfqQZh
nLI0SGL5WtKXNC6SZwaF7PqqIYN91TuKXvv3b65lCDi7rhvMas02lxY8VDvtkLqe1iGe5ByUMLrK
0FS/bEZkEOeby4Au4Qu4K2senikJrWAgpSljLBWE1dAIVExbFU4AYESS731jYs6rdoyPwcAUoWuW
DEvsYsdToTkZo1+M+WrSjWU1+gvd2fK2GlXAxqEVtivn8tzZdF4BBoktATHFG06dwJeiJvJQZ6U7
5XHYiua2qslRs3paifXnFwDfGksmVqhyGqptigf36FGQespUk2A9arZA9TfJFpAPGPGNdNVcwdex
RvEs3phT78YcoY+m2nBlw8V5aq5gsIZxLVJ0OnbZY9tF5ofC0az3b58FSQ5/BxAeEHYzgB1dSdnP
0BN1uyJ88UNPcTM9fnGKek1wemE51D5l1aKBRSBpzpbT5nHT2Q6PQdOPxh5OHO+a8mH39bLbLljh
gSP+AFLK8VCFVx99I+rJDhxddP86J6tpt6M/ITH4uHLziE2ZfRqRTJiqBT0ct+TsDOpJ1kihh1Rw
VwDWUzVgD8hMU6fTyz0YtvuiNT4gObOytvMTqZ9YnV36KVMIPV0/khg/fR6Y6AWT1D5X6vDisOHv
9wsHXmTePEE3CgLzdCMhbpdsqYKbxzdlpjXsjdqNG3AbK0/F0pqIuQFAgze1TW22ps6xQ7wFNifP
ap5Q4zBctvY7EAeEOdXcdC97x8JdwV3GhI7O4L+Kz58uCvkIzR5FkbWAl5jZgXzbjcArQaJFKx4i
/qa5hxBqKXgg+aY8j4NTIwVSrQH2HLziyqqTlzg0v4ysqvYUgJb2j8sLWzLngDk3+VY6odbsJSw8
tQ/9AnNh/muawCtl/sZDXtO4ytCyumzr/JMZOnehwXQHltjJ001kGNKXELDLXIUeYuqhFNtLeyWN
f8f658uWzj8XN64oeXDKmNGaZzDkZS1QeXhBIOT5rRbIlWU5qgq9DOj0sqWFNXGYDVh1iYuZk5o5
RjOWkSAX4HLK/RwUbUXNx20KSIC24EXTJ+adkQ29bHNhdUCSHeIj4lbuxNkJ87QepJGkpy4jM+qG
ueT0d8QNfQjAc608XUumdAfiSQQVqQjq4s+PbkU+pyKPCukMjclqY5R2fNvVSbj1DKdciRvOL2Do
cGH2YBtVPNGavSeSjtZzE+QUkCheHnRFNlBJGvRv7987kJPcDKS4XFOzjN03kA1SaYPCtftDRHdd
WNwKcNhlK/OykfByAgubL0RgYcMucLpvTHs7OiPwRHeIbF+1VwGUUoefPClX6R6EDSwfa4++cv60
GBTFcHimFfGLt8j/6FMx0jPEQAUJ7zwp4TxnkJnptZ7vCfR7l3BWTLVb0662KgmOR6lG20WytF6M
hBu/atSQQ0ghHd9ylZ6Rxx21UN1xgcAy4gc2ad8BeWlWPHnh9IisklEBEn5oTmenhyFhp1N7Gvyt
oSMBZe3Sauz4JmguxyWy0Ze/ypI1ZgvE/ig8GGdhWDOABoalBCEXadP3PgrbvzVUMaV45VJd+BTE
ROSVSAQ4Ypzz9OvrkLRYuoglLMEFB1F16mxVhiqb6E8XpNu2vLq8sIWjc2JPLPzo0wNUyOLcJLKn
y9a5ehhCf8eDeNnI+UvxRkvM2AZJOQ4w+1aGGkoMsTkiYZ4USF8lL/wWpCM8KanfIUblgLIINpMD
KnXF8tLyLHIJkEOidzGPZ/uidNrU4DBFoX3XqcqO2sCfy4tbNKEzJWJS4gXBNbsWYqmRYjNnccVU
RtsUWcKNqXdfLhtZ8j/LknlpVZ2aqKGdfqY0HUBWN4QsHTicwRh2AdBAS6Elbnf7y6YWPFDM0Bhi
1FkhiJutJ3Eas0QBC2ihKbcuqvG0/SAF0yzYey1ZBUSZfmlirsHLZhe2keKd4Ep2FEzP62uM6EGa
QNLhQqkL3i/M/wRmsfKplpZ2bGN2uND5osg18E6ETSftIIOSwRWMPy1L/wFFjLcZo2Y/NO8stYkL
HaZnbg+oufHCeaVXHiUD+j5IS0cp3avBwCRF9oHJ2MfLGyh+/Gn0J8yILhsE51SnxOKPTjKkRwL8
TlIVQ4yi36H05jbRr39gA2ATPPpU/t96ecc2mB0NEBopqBrmKlWcEEx9CdXG1kySaMUN30RYztYD
pRdtRd5asH+n64FlyGmVESYO34Awdmd1CIq6BcCU7wXEqBRF00hONkbWqOj76lbynaZY8Fwntbn2
1Kgikp3/FHS8aE7xJpOezH6KY9Eigq8aRiCV2YHPFvw+0QZsNwTFTNKjcozRpD9ESRQxENS2uos4
vfzg5ZP3ChMjcTEkc14KJR6Mfi4DLkDoIybZFdryFTKcXTrpEFylviRvxnpKNDDakfMsiCLKTaND
GkG+51cOyqepw7hyH3UZqqaMRihb5BjQ+KqnrIaUj27r9vIXX6j6GQ4xN3o5dFW53WZnJk3A+5OV
QQUz7ryrdJdeZV+KXb+tXPNB3Ucuk1+btYBk4b3gFhDdTQOKYbKZ00+fQdJv2VLKFcR48EtoDXCQ
ZmblKmkbPWuh2YrovLQ/X17qolXiVeqcRHe0L06tNj1T84rEOY2n6lMzSJAUMkGxKRGhBWFR/YSl
yft02eT5mTVFaZc4hjBG0EucmqyrpqCQRIw8+c5THDLk1dk3zbgmOrRghpNPWZTDJOous/fX9voo
7OEJd6fQfiDGuw7a4jpQlJUNnPe0uOkY3qT6Lt55oADz1zY1Va+LNcpiEow4bl9NH8q2h/9Y9CFT
a+vZ4wcZjjPfA8Und+YXv11rWJ/f8OSiBrEsp5VUQJ9dginBR+5V/ILUzgNXNoD2d/F3mGUPiZy3
G/QuvyWx1q9Eh+f7e2LVmD2ZspFOA9hSMoPB690OZm9rkiCUq6O1t+T8lcSSxRvGp1RY3uxLlpPU
w//NRFCXpcUDUyn9I7Nq0Fte9sslM/gJbxZYDz7kzC+ZtCg1KR5JCNrvJoA/CoLvNGDyyKtkUlwu
pPNzxpIyiCe7yqj0GA5o2h36P+2A5nbdmytJ29lKhCG6QYwGm1Sw5w0UbkQzVSR6NYmd+z9S2Yd/
iE7y0+XlKItmOMAiMzQoG8xqIc5gSnWRwbBUbcfNuMu27WcuEm9rbeAidYsbk9HZ68s2z5xOrAzU
DX01EnqILU/vjhaZdRo+EbVyJdrnw8EqQ3Dy3cqHWrbCRawQwRDJzDwh5utVtUzi01YvZfRz8B91
AsLLK1ncPFHfdgS5ztlLPwZSHVkewJ0a2DzZsSshxHzZxNndzmZR0KatIGbYaaSdbtZQ+kjplgHE
8UX7VONrOQM/gz9ta4fZsnbaXja3tCIwJo7Kk0nE/sYEehSLmbUzNJLDA5aA/A0H+Dy9pDFX1nT+
NItFHVmZLUotyhDqGRASQpIM5uFDpkV3/X7a/YWc8YMNM6kbiH1W+k9LPqGi500giKvz79PNRO5A
7ok6qHcX8lPeeHsrj18miJQvb+KiGSECSaUWqgBrFgVMSo86ucyrpVfGbmj/QEIN7D9ciTOXPhVt
6TfFQW68eTE47xuLhi61jypLPsl690GR7HbFwcWGnMSPfChSKmA51C4p981uB5CJiZT0hM2tpzgt
A+iDiZKu3nS5C0Hy8DoELfPive0VX3pi4bXL9nwjNbQUBVSH21aUa0+/l6p1CBJoPUnw2BArBqqr
JfKnqP713u8FLoJQBmIegFW6OjNTDowVmPJbPTOqbuTCTFMI7Kp8Iu1niPv9xlQgtqCdAGBr8+pi
GU1Sa0vACkKnGTdyVTXw4XeffC+KDv/AkmDYEhVLsreZG1oVDW1FYZhckuU3XitDn5g+QEiOKfQ6
X6s0nQdRtN10ev6Aj3DLs3SxDOEfM210dvoqNd2qLWkwOnDFNNrbDNA+laTQpfzIFOGwhxBoPCiy
b64s+vy+ZEvp9Rv8FocW2mzRYIkqJkvp9edaTaIsMdkau0ZUXEMze+34775QTq3NPKdKoClmOAjU
0Pg6Bgcp+ZP+Ddo90a86RmeeH8FTE+LPj25kam15m4o+VmNWNOZLNdsTKko7zYb43pa9J4aAkN2A
NnTl7M92kkcTrR3ScjBR9GVoT5waRmc7gTaLZr2gnMxgcIAcchtiJkkbKjnOirnZWX8zZ5HAqFRQ
qPC/yVgerVOz295EmBpaTwCbpRM9GmUAu0Gz4h+zW/MvM6hU0WYC7Urz83RVCdRjeamLWePeuKM3
f63DWPaucydMgDeB0060iOlHz0zU6sROQe3ldmI2B5LbjyhU6BtzqJ4vG5q/o2+WeKoZ+qCHS4o0
S+8hNSbNhN3CjVq4Yretbxb6NuhaOLBhAZjIlob6pvEZmYd5y/e+DEUy3XdBm0/bOHPap0hj2MaF
O228ads0fYSusVyrQZxtOI+gKGGCPgN3CZLvdMOlopCqzmEuMe0lov9C/2CE5coxPHNVUSHlmcB7
VHKo+TvR243Z9FlC1FJ1E3Iq+UsLre/GqLtPClPRemBEK94qHr6jh5H8QuCa2HreRVGmnX1juL8o
z9bESUXXoCEfgPkIZXhO3YYT8qHqJeeGCpG5CyZdu2K4bVyxf3ZaZvZnu9oy2NKMKocTPNF1pmf7
NO1/qQY9kMsudv71TtepnX69Qc01PdZ0yrdeSpW98771sv6+ftvZXorfcHTyGZFEVMrBRhg2H9t4
uhkhfVO96OvlpSw4CceScjoNS16oOVi78wo70QccsR2iKymw76cATSiGCidP3Wp1+XDZ3MLO8cxT
tSBTfMOgn67Kybw46Sw8xGA+prLFVGe5siJxA8+ckLcWWn5KFqLhNnPC3EDEDmoUcJcwyaJ1Zh2U
LLqmDQzbjg3t+fsXdGxt5nLJVFjg6KhBV2ErNx/zSEvqTaeMsnz1DwxRslToGtAem5+tmnlOqbD4
UFNX7ttJ+6hG6fvGA4TLUdX+r4nZWhh9kxKEkOjKQ/eHeJL0bJrtynTAgr/xynD7IdktoqHZ0VGD
Imh4aEDsy+rB6RS6k0+S7X0YqZiOlrRyUBcuhBNr80M0OSYTXuAMhgrePR/BQJ/RI+/Xuz/NiRXx
K46OahdZo1dHWPFqwquBhuw1LZdsxQEW10JOTVNFJvyfX+cInASa2gmILxQ2GoPOeqptbGYPLi9m
yYxC+gR1G/8B6Od0MXY+GAkT60RWw/CdZsDnEY50N7Oqv3j1/scIbt4QEN5GwvlfQ7MQDtappjMs
OAOAyQo9nSIZ4MWEQ11/KBvUwXZg2qb8Iy1pzTw4YeM3EEijpbjRPJ8R9curXrg0+DGgKLgHKcMh
DXL6CWUTpDG0wlT6060cfkxayzV5n/okXrkwFveXWqbIUcFuzEtLDbyIplFwr2tRj5RRBi2jkQfF
Vdar2ftKSn/tsMDtsx4EU+ZlC9WO2mqE+8HVNABEFaxVg/1Fr1dO9MKVzsCDwIQwPgKAaOYw2pAH
oaaCsPHL/qtmJt9Dg1r75c+zsGnYwBEAaYM9mUPykqgfhk6mzIxMYeSqdZtBWBbbd4Gjtyt+uWiK
dxDPpOZMC3jmCZ6WNFAB4ZZVYf9UCigtESrIPxfwh+8ur2rB6QyZihKNN5CAYMlOTTG0ESUFfGNo
NkAd0RTxXdJ58F941gHKrX5lDxe+07G1t/N4dEtpgUqHyqQ50Rjlvmu65yqy8n9ig/ILAadG43IO
doGiOjBRUCL0jooArsDKi/y9okFmu2Jo4SuBAWCah3oBJZR5A73qYlOJhHJk5gTtdVzB6uY5vfeY
tqm/8ioufiUyeK54UWmcdwvtVo8mGPOoBQcQ0Q20JkXmvC9k7+sIjc3KwsStN4teWNh/rc2il64w
ay8MsOY13mgyp57IB5j5kj0EaQo0/bLqKrRIt5JlRO+PzZi0pR8Keg1cnjV7mkOixCROyRcK2zeQ
kq386zRXjRWnX3JDhVEphiCQQ0ZE6dTpYcOFblMnyJAm67tSo4fryysLWYgxuFy5W8VcJVf67Eby
7GgcmhTn0OVS+doEhfXSK2nR7JqxgjZkSEClbqrUA3J++UAvfTxVVPB52xibnff/4qmHT6EQafRo
ZX/URi82GRpLL1GeZ5tEMbJNqMgVJJaRsfJqLznpseXZt6sQS07J7qi5A7q2Yx99kFvFRw3Qk1cs
ie8zd1AyPBJXi8GR8/er6ywiKl5KChbaLo1iVDgZSIOVMGYit4SGB6UqsnzNzHYyKo4rr83iFhMA
U0imLgm289R92ips+gG4OSzOngXUKKJ9BqeTqr4q3ji8qjDT/wltpXwsGZZfu0KXbh26JoTJYLoo
o6mnxgd0kMxJYpdbFf0+m6Alrn6pqMb9AzcijQYCCTqMeP/UTOdHaliPpLGhrQcvUNcOhwny/kMn
IZEKVUn0XEDMcp32Y/502fLSyeHmJvamVANN1MyyYUmBA4Vf6gYGPCCvo1XBG5pudUgjum4lwV36
koapq4iT8qrLggL4OGoGy1WF0JbwVnh1u0PUO4TQ0EIOsK/j26z0jX0ph8YTjDzF58urXDoshgCk
01tm9M+ZHRYw20ldvR3T6LMZQt71ZYKEDqa7y2YWF2iBEKLhyjs1L6qlphb7KvqwrlYa5n6it9e4
uW0k+9RpimSTyz7MXG2Y7qFie75seumSJfzjFiSCZwx79oow5uQ5qcRFRPcA9QJH7XeRg6j6ZStL
3kLcR8LIk4GRmbfkFJeUcmSBhC7DnYoMwG4AdfEYa/kIJS+6dFDkyiuHY+kMUqFkZI/SFth48edH
YUyiFoEvBeJwZNbnwVMOaMR+gyh95Q1ZNAN21rIoi1Iwn5kRfdo+8TETpfleUREZ9ZvNuAbXXNpB
US0zNNWC9HoextgywqldwQ7Ctca8GaLUYey2fjGWggoe0IVi5qnjdvVYrM3/nbsIKEquGK5wW2fM
dnaXmQHE/ETq9CUsJHXAQ/lPBTC6w2UXWbQCiIRrDOAX0zSnX6uCzc+EUwqcsyxDRAUm3jR2kKcm
wYovzlv2eDvrObI0c/k+j6IyVLm6pKCneYRa7wFC+R82XHSiT2fv4K98rUL11tP7q6LWQeXHUXVI
kK3aBAaKCxQvt5cXry6tXgHz9NalBrEzW33Nh4ctRmAvYaPd2IhO7HUzDIpdnfU6WoSZLL1KDrpB
O6XS+b9xzhJkWYi6IFk0M690/aBSUP9KFcByte+Nd/UgSb9MBBIAcsOzGrhlYYTy1mzi8mfP5C7A
rrSENbFpffRhMntozTs0LF4ur+z8BhXBBi5rUGBmpm12OroOhYU4Z7PV0ts6SXsb9OlzEsfbfDB/
/QNTWOK65rJm+PjUg6YkAUHacUSCINDQSAGU4fPsblo/vx6rYSW8eOtqnoY3rOzInLjUj66XDDUG
xOg5FmoXHiazpEPRwdKjqc+Bhja6BRPTBnkG2Q3k4FB3+S/Pbr8ip3WPNiPtX1v5UdRIgqXqC/WE
jLZDJFHBhS3daRlj0CBrdNXUGcEU28DDJsT7RslUN+PYPaSB9O4nlsVQZyWNFU2A+V2Z0XPJWiGK
GyejqrtcQ/4HrwzCT5o9DfDDIhg/KW7u+ePV5Y82n3N8O40YZPSQjq4gAzndxmhIG9ifQdTHUidv
UlWr7g0Y7D4mEQLSiNN9JTLwd47gEc4mWdq2CtxbsIOpyE/Y/bfLv2bpGKrUhMmweQ35Uac/JtOm
XLI17nIN5ejvAQMu5tZI4qjeXrbzVuo4ch5uH2ZjQOyCjAebwq16akihhjHAjI9I3IiSKPS849e6
0b+KcQzBA+dsfLOXvtSpI21gZ30aYh9R72RAfozxVrcyIw/ngFnU0+zhpoJ3Zt+2TrdrDWnYtXZu
7yGbtxHNS6AdbD0Yy8ps3Fql9TqhXAQndK3BgMrUURv1X5WOiw+A1I0+KMYm4eaFDD/L94lcQGib
KNfQ3SsbQw5uoZE9+LUGQax3GyJh31bOH8Z75G1rDP5toaao4XnF16KLvyU+jIdBEFtbXx6NzQCc
4x5Ba+Oq1uMbZyw5NnIFm/NkKJuyXu3vzD6kjVaEgj6ImCYksmF443R/1awz6NqR2CWtHH0KpjjZ
SVnf/7j8GWeX25sVlTI7xsDjUGU4tTJ5EoB2C9/tzdg+NLVZQQIE/SkaCijrol7vr02Az4KNvyzq
FIIINGTIhmYWw14anR72ereFle0WFceEWnhXXPujVaz46OLi6DwygUwH/SzqntTEMbKOxZl+NV5p
qEVuQw9OV8lr2wcDqund5c2c4x/+Xtt/DM7LJ1WX90EiQKRGicqF5jV/ci2J7qNC+uN5VvKzapr8
jydDv5v5inyI0MKE00ReG/GeRVp//QxKoAL3rXIjin05utdNHbqDLB15ihVPf5Vj6KQrBKK2dJPH
bypZ5GPsRGmxkgIsOSyxP9kyEwNkGjOrSPIWYmiZak4WI8ORfHWmcMVbF33nyMTsfUyYMpfKBt9B
D6pCwdBo7kgq9auwNsfHlW8p7q/j+02cP0AP4C8JWs8zGqklvmqELR289W+iDaiJfNgUC84ld5ji
XNX+EG8HFSUr18opaMeTaq141OKCYQTjpAhusnlk3g2FMrSSwGaWebF32mzcE8G/6MVaO2zZdSGW
olbPySQROPUZvxx0OJ5ZLszaroOERWWqYPMRU+YW94oWSn9YfkgnXaOWP7RDsOI985j2zWmpkAlF
c2qC1FVPf0DfJJGqBAPCV226MwNvP4Qmr5jCwBCsubfWUL9KRBBpRlXQhKtvcKLRHexBupaC7lax
66fLDrC09fSFbI2WAgXCebrSaYrXNzkIRTU1Ea/rouLWiSzzi8z//HrZ1NJ5FVOtYmoOHNr8K+ta
AjlcJ+HWvH76dgxboMtpPRmuLxVO7Za0JLp9J4P221y2PG9Mve06GSbjCtzE3JOz2zimuhX6NbA9
9GGbq6Syq0fVLp0dZDf5vktqeikhiVLR1MYetbDs1k6jNdjY0jVN3QA+OOCttD1mLx1jKEZGJwIs
qAS7bVIPpuc2YC6CjTTEU7K1Jc1ZYzhb2nJ6OBqaS7xDZ7xtQZyZRaRp1BArpf0Z9ZXyDIJEu/Kg
j3SRW//ltLr55fJmL9ikZ6SzUp5a8tDZBVnCfN6NGS2qsqo/II96laVwI2VD+VDlvu8aXrFye8wj
U/F1WSC0dMAdiIrnqUtqykkuiTwJLeco3IcRivYDV4m3qxNZ+Vn5bRsInYDss9MN0s5qrea30QyI
j6WFgtxD7seoFF3ehTdvnl2sxKcAv4mV2Y/5I2mnZexXYlpOMft6W7WStC8kD/QMCRz0+T2cbBCl
ZXoZb8n3OtfODORSoNeFvryL94FVRHsPyaCN5OsvNtTiHyfL892iR3yeJDS6QV8SNfXc2o0ovm2b
EFJ8szV7qqjWA5qM0A61n8tG/yQVFSTmmT+4k+rtY4UxVWRlrgKLgd8sltDTjrvdlNsvaWh+I3BH
zy3OlEOT6QnTKH53U+hwasmZ0cKdH/+I2uJTlPc/gDS0277Wr9UqzYGVpPfJoH3uBmiDLfM+jZqP
oZb+rhNnH2dx7balihjhVLthJD+2QfUxro0vTQH1bqWt3WlLx50gT/CpAfWndj87apmaSOYofnVk
5wTmdJf70Y0D2OphqcmUj1Mn939gNITWxOzjSEf3SkfBMQQit4bsXTj1FF858UB7KU7OL72g1Ife
HjxOg/wIO/V+MK4hX0O0ag1+tvC0UZABxygI8TgLc9hPkDSN9tbr6UdZ28Sgvl+RMwyeot6NTD5x
7UXeF+ZdEJ1MHUd1CxkMnTL4K44/K5FyGPkZhFig3mnWWPM0UaQ4jvxW6Z5y9a7K44++p3ofKRr3
HLfIe3WSwoC0uszfV5d6MyxYPWkfmszkz2EoCJqj0CBe1laFZwiRIUKmlUbyeezHeB1YDZViJYR2
88c70jKLvh3XaRAyb9HX2beIFa2ECOf3J0Y0AdRmG8FVzSKESAlGH1JfnLeMw1ForXf+rpYHzOYw
hKNTE+iliq5HnUcrxYWF9ZEdgZkAa4VyyfwiHfOxlvxBZQsn07srZHWAll/T3v+hsELzFdYkRqTm
j7EZW21SBDzGiSSnvVsaSJBs09hr1makFnYSUkoU9UQSr5+NZOtlSLdFkBjlWqbeTNrwlQnRJ9OG
TdSx2x2hgnd1+dY/j6bE9LegjaTXKsgITqM7qYSDJ7EcHASSRV53Z5/KzSdZrT5ftrO4Mg0IOi4C
bHl+qyia7UOMzeOS1/GOId9vZRF9l/jvhcXXg8Hx/Y4veMWAKzM/eB5HwCo7WiZ9OBcJil3ZRp9S
jX7d5TUt7t2RDfV077LaYr7cwYbetVxfzHaa4zZEiOmymfMLWYz7/Hcps7cB4aOqCI2AgFdB1g1N
WTOuRSNXafbKqCu/M6Sa1qL+xaUZpFm4IiM5cwAWnCSRFXrYpEij0wyIwo1aQzneWM47py7ELcgU
ichtGMeBuGsW6Y40xzwEm3KY2bLa3pTonxEF2UPiitLUp8t7ubiuI2OzT6aWdR/USMu6naT8CIir
3ChrkBySrZUrY8kQ3OOCi5Ug9gwbEnmNo9MMp+JQQ4xud3dZjpSmubaeJd84NiPux6OKQtoMxcQg
EHAJOYTYBdX1+0qTo6sysbLbyUi6lQ7H8rJAZzAOwPTR2ceCa8OIO4IDWRmznVXIBvqc+Ui0GK1B
DZeudrr7/zE1+1QDEQ7TjywtTp0rhj4f7SF9fr83WIQegAwF7/W8+2s3qF+iQIyJxryvxijfoGh1
O03J+/p4by5+ZGceWRcaYJPexhnUrhmu+hGZDJovwyO6ddpKMLO4a2RsInqDBXgeUzG9JAUy8S1U
BmhCb1H+a3MiZ63stpf3bulCF9kLz6HDv+ZRkyaXyFyp7J3hf/Qq3UXH0bUyJCK173Wj7C8bW3Rz
ChDUkYjPGKk7dXNkeP72hSz4kHnhq27lD5Ok7kQZ6LKlxf07siSWfXSg9C5HrUriNvL99AHGpO3o
+H8um/g/pF1Zc6U2t/1FVIEYBK8MZz6e23b3i8rt2GISSCCB4NffdXLr1tftuNr15SZPSSrNAYS0
99pr+GiN9PdygF04WusIFec/evsOyWueg0i2tLZGH8va9a8QyTRs2maxKRK+7BZRaSZb1+WZlhrp
ckOit+EFVnHDJcnWaAhy668+RsFtdJiD5b0qeXysEJ/wRXn12eeOxw2UAwN2qPwupfMvT6NXnhbV
goU7DBgPhiSlxO6r4b/TiPzv8wBD4ALrEYwXL7/il6vUyTIH4WWvbLrwlrZIpNFm2dXWv1chDu2u
X7644Ke3BdoOAbkFe9hHCL+BvVMdL1i70ayKkKnDDOGpF5Y3f37Rn18GDDDodcFJ/ci94DbxBPzM
+1QhVIctz4TYNGz+S3Pi/316EBj931U+7JPlKMYFvkewkdKGpfEl02PQwxdf+2cfICzu0UqA6nwx
KP79FSVgvPagVfVgicYI0wEvsEhWUx5HDHDyyQTlF3zHzz5DABGYRMAfBKZAH8pSRMdUdQQ6e7rA
U7FHsLAAyhmUvW++uLHPLgSsA9AmKmAwED5UH4yBUYwWogdiSZa9nlkFVK/9iq/22eOD3hiEPNwT
DpsP+5fr4psFexNI2jLdN1LettRB7MGCqCYe639TUQFJuBgDIS/sH2ACgAE7hZeKyrTwgfHmjFU3
sCgt/ry6P31yv1zl8t9/+WrX2R0ZYsYAtCAPao8kYLNdERb7Lwo2iNQuUR8gpMJu5Per8HaOEJcL
r1rf0pelnPDUjLNHwth/X9jQi5cDXhFsZAH4/n4dIrXww+HyhoZkC+4b8mSHm7Dyt39+aJ9sCbgM
+DyYYQBQ/dhudQw55NzgoYXuDBvhVSA/SGsIqGlkH/58qU/eD2oaeJZD6Q6K0kcmra+oFBMi01Ps
7MDYWvI+sOpfPDWcZDjIIhQb/sdysOdAcdcFb2eMY7ZZtcYhYfYwe/7KXvUTxBRjs79hKQBTIN9f
Huwvq03zaPSCBRhDTwdEGfIe7/IMnx/pZatRY5AOjpJTjlSmcUD85YqouSlCXGBWsqpC5FmtYPka
dJH7889P+bMXmoAECm7RZSD78csGp6e0lGKjiutg7zfuEzJh96ZzX/98mU82EEwv/3OZD/vvZDl1
QaVDh06n4c0Zen2N7NvyupvArV1Wxb9YPJ/e1uU4Di8GVf+QhiYx8wYEVOFUVKTGxKd9cCwI33NN
w82/uDPocSHygZPAP+DGoCJ+S5H+kVpQRGDymoXoznTZbSR7+/OVPr2nX670YRNuV1/03YolhHPA
5vDAzqcx3mgXHoV/vtCnLwsuAnANxaPD4/t9rYrA9EwY3FITyMPawsZWIvA6J2TKhV6++AS/utiH
bRhtQF9HISzNSuMeB9udbbAeLrxlHJdr9cWdff4I/3Nnl//+y1cIZKxakwTLAgHrm7gqr+LZbpOy
/IIA9dnWBZuuC+8RHEcAl79fxofxed0gQzBdy+XZ+qK+sK2+OpM/ucjlKAb7H2wZTHI/lBhhWF2Q
L/BkuB39NBzG4xCTuz+vhMsP/X2kgpkS/nBY8kIGCpD09xspHWxW0I/18Gm2COF75iDcudUpZBam
B8Wfr/XZ/QBI8YBgY2oI7P7DtQYTT/zvE4xEOZ1EgZlI/v+7xOUn/PL6E4Ng2VpjF8IWvIx52dae
zZAqjTzWP1/o0+eGowu7Alq+f5wrKP1Hghkn1hmmRjT4C14fd0onm8kjCs/yKz+FTx/dxVABxxWA
5I84wBgad1iQE5t6sCmVbNP7XvbnG/rkwwHdAw0HJRfV5MfywpMoceF42cP4VlvwhWC4N5SIVx6N
+qLp+PRefrnSh3fUTGHSgTIIAKCfdIasre/hUP31b+4GMJoPeh2koB+KZgQMlpMjZryecXgGfsay
VpB3bVryxWP7/Gb+cyHy+4JDtjQLRW/gXNsla5stuDdnE68I9M7/fEdfXejDxzO1hEdQ96GYjcW1
6fvbMVzf/3yJTzZqLIH/3MvlJ/zy8XQ0aYaE4F6UkFdI9D3Bcn8T6+qF9uL+z5f69PPB8XMRn6PO
/CgBYiZukxbWp5A3hbkLAKhej9x3zm6ALEr17c8X+/TR/XKxD48uqlXXseBSOTOvR5LGeBVCOPHF
Qvj0+/nlIh8eXiLLxoYXt8zBT94r6nxT8fDaIfPxiwPus5cEm1M07BB6Ygz+YcGtib4UJHhJfphs
HRwJyF+2lGzQJv6LOwL5DShmhL/JR8Xq3DoczS8e24jIg1o4mzUBFY5+Nd/5bCkgpOLCa4CYFFPA
31cddlE9rAqfalx30waRXt19DRkzks1Jck2R+5cljku+wFf+tun/eO79ctWPjtOg1isg0y42CBgX
Ntnq2IqnLrO6CKIR1hs+EVd27mlOy7rcNcbKG0w11MM6dXor+9CBlWMF0jJbo/q25n571yTCnBj+
otDmWP+Gd177Xzp3XJCUS7V7UZwDeQDs9fuzEiFD7DnHIkPmY5vR2t6XqikU+rh/scouZQfBLAxE
to9lwWXHTFSIVZbAv4fb+JoD72oi9mh656sVfTGTxe/++Db+llhchPv/lBpZV2oMBZYw9do1apD4
CxFppklt+utGKAwKalcjrDuS1IjNArm9vynnwfi5LX2qr514aJASs/DF2wb4k+x2XH2vPMNciftX
YgBID8EDwoO7HRJ43e5eCb9cH4nLtLrXkBfcVU431QWpWMvvR/jY8ZfJ7dsS8wqYwzRp36MnvkiC
R9E8rDM87k7xBDfaHHGzLT34XSJ+JEkZBbvFG3l/H5ZNRTdI+CbOqWo9Z8kZHzybspJ2uMkAsqq0
qy7uG4teQ1V0NvLHKU2gO15f4spWVYHAq6W+MW1yiZDTlfrRKdP2hegiTdJuduc2C3SMpdDjVuRe
R90ssn6gsvmO6GE9I0FoLTk4UU7Af4C+k9izXxNzrVrGn602JSmEoHG7W1cpuu3kObIveuBQ4z2E
Fb1M4Drc+u0WBLP1e2giOxcWjhXhYwtjPzBorIINciUSty5q1EJVHs31LK+WalYqc0y7ItDSpfit
ZsI4Kx1BtWsPSK3prlaPEZIn2MmeyNA1r86qyFMzVxQPAGDkzzGS+oQ2ObruQx9eF3QJnb3fLu4O
C3393k2r7rIkCIyfRV0wdbkV+HdQqtI2xuxxMgivKDViwOtKgUbTsxZcmXKYoALhWDuYbAywVc54
1asxZ5g7w7h4bPRrtVTtrdN6Mc9g0z7C1Qi+yxmc8mxzMnEo35ApDdko5oPOmQC4KETAlhcbjvOb
JhbSGAUCep9BU0ZvPU+PGaYMckjtqi4sQKWaH9oZKWjfox6vETvXe4VZIu+NmzkpBqTp6JRTaCfT
Bd15k9GwJHXq8XbpMmOXcUeJQbuEuqYR4HPaGWbM1Rg3OzN608FDY/VXXRvc5Br0JE6NV8GdHU60
S1yUJmhORA3hZl6XIcgCjORK+OKV8PzjCNY+SCWXZ1Or8L2qSjhoLfN0J7xx/ebGnAcZ7sPsvGCs
N1J6BvW0ZO+9u9Y3Ss0KScRiagsjw/bnvPJ52EQBUPK2G+LXBje/E1VDjyPwsxtOBv5mFlfeOB2I
TVQs8zkIJVhCWLeb2BWqSoUDAUjPiLpFGp38qcoWvQ9Fbvsz7haGooBwkk2lhwmzBrccjrVvQ8Qi
s+adGJrc1GQcangNdqXJjUPgOGhkS69MFVM3K8c6ZFfhygM/R5QYezd0itoC5YHdCIIlDdftIcBX
p50OHJ+ye4N2tNK5noI6hMy0X8d8Xjz/IOxY4mxKhuso0UPhMPYccPPdV/WjpKPKxtFvEAEnOSKe
VhTt83zi67j1IvMI11yY5YamyTB7GQuh/TiDV/+Ta4XBxhc9QSuIc8QLxIaTZsL5RG9aMHQwZLDd
gSEsG7wxaIi7hfJHxDyrV38R/CZGgn2xJHIHZ44oC8m0b8XobMzU4QOiPeQLS71u8aI69Hb+8IOV
EFXECZLq28DLRvDMczwQltlJrela9zDXZJ73qPQw7gY5Ozc1L10oFcvItFeq68lZRr2/QY5flGEh
VRn4p9XZTtMeooT2Npw4/Qnn9/lRqUWoOxxbQTGHbPL2sV7dKfOtEmfhM8FT0bIBShOrkrvFIf5B
AwM3mccEnHj9Dn4cwSrHp3JddSp7/VbpPsrXUcb5Mq1mi58P8p10NnWSrGkU93WGWIUuJ2DIbTrZ
kWzE493baAxylGSnMg73kRgQ06ewuzke3fLFNAccGx0uNyofYxbmZL2MRaaXKSlAhH8Kh2EoaOeH
Z3iIQChHwu5GwjAnm331SJRDUpf263EgjN9ptVZ7V8K2vCP+Wbfk6CZtAmsYn8AP2heZxTmRSpXc
rp46+WUXpA2j/XZJ7PpoTDznfb1APsI8pJkPoBJaOmcztPEpC/BFexaZgoaUN+tahSmaqSBLxHAd
DPBY76OLd+I6YNNp/XjTtFgKDaUKEXJxmEtDyXEy4Q3Sol8cHGgpT5ZLeIlYs8VwhEc3csigwZuO
E2D7NAxXDbtACOuiGrpKf462saxjmJJ3/KAm/wBtWZxGY9Nlg5tkbGpFscbltgZBLfViqF+SzgUL
vF+jTSgHWAJPxqbKweBQJR2yyzESymZwLK+AUtEd7O7LTFRYjL57a9FM4RkhYcVpGJ5NuE57V1fN
JrJIy4BQ6thXYPkSnCWZ44sVJB03yeGp8Zxo7aVKG13EMeYybQnBnydfZEftyWmCh2CkYw5R0yPS
o/1sdCHhhujLFoAtmr2ltcoT7uq84VJvq2YJjw7rnG3sTvM3ihFvWjs6KFxLj3KaIUjt6hbW9vNN
W44SU6dOZlLNBIcy2SN4pt+aIdypcsgT24fFWgtQ98rqoCtt8orrMtVTjffsTH6xRt6PYURMLGjH
Ki07PGCU/2vWBG27r1so0IK+EZnHVZyKpt0uQcNTVk0nTKnWdDQCpHsynAKGM6psQn+PVeWg7YWA
rCnrJzK58GC7DGf5+lDaRuZBq4+9cO4pDu9F0ufaFyTTc7RDfDhIE7S8kSH7ZoJVZess71gfPJcB
tvdEgFXLAzXdwj1S5nj8002d1POmNcTP3cHLmRU2m5PuaW5mv+irmeVVA8Q96WqJFrlzMpdrDt0O
6Qq4jkmMHrnMqgpFnDDhkApA6Gm7NG8G5kB5A9vzDB5Ifl5q+spQw3jV8h3m0M9Squ+DGa7JEF9V
pbmWCd10oP2nGhG8Uec4jxX3rgVFPt0cd0vhj/HBuubRG9hdObj+hq7etTctJRJ0Rvvez4j09MNK
wqJSuDX+mHiRVTo3LcJ9prHeBwOpNoZEa+YgMWhv4ZuH+ius+ZkGjc7i2cWyiJ21MNoPUafWbqFh
6L/t9VjddSBF5QJs9WPNEc7K2mW6c2XPHrsEB+0QBNMdxMz+Zkqm7iwR5r5FQk19shMpaQE1wWKz
1hFhXHRzrZZbV474KOFVU9k8iTq1CyX95oVVoOEnitzU1Bki3eds7Tw3baTAFq3c8TyG/pb7rgt/
tIYVcDjRV41VzqN2owV4qTvmeJCv3A3HtKUDiNDzWu4nOyWpKecVe7NaUHZQhpJ40kUvKQq/0CBU
K8SijZaqzJAnUMKWJZbpiojKXZLwo2X9MzIum6xKPPskhsQUc7uofXIR+Ro3Go6NEARUkBIeoT1M
XIy4CfzhqgltkId6HTbU+MsNvAqCgjnevKml3vFVLhvu6X3F+A4y3gXM5A5zKllV26Wjbtr5Qu+c
GWKUMBEvXrSuV8Zw7GsS5LQeOjV3jZM93NSSgysafh4bPBY8VW8/shLyHETkfQPdHNV2jUAEQsrr
sjFXnQzmHNam+O6mwUdAYHkbrLbbJjxoM6YU/sDoNLkMPHSIJjKUyX42OTCKq6X18w6v6601o9hC
Wnq/Jr6BTSkdILIOhr3XAoOX2i3oYiJ4f1YsHXpZ45xrrlC+bgI9Q0QUJkvKZrkLLUJXmd437rSm
cHn6MerpVWLSng2wM9nWMHTO45K/6ao8V6rey1buh3bY+E7XnAJdX68omCE3awOUmthB3D5OUppM
cYqBAy/giYndc55QLqEBQvUGVXpzh7irA/boHO3Daz3Kp3aac9aO643BbDmT6BgzTEq+UyGDTdOH
b56tmmKhwWtXYglhDoYizGKDDo3ag+C2cQxW6kTUqWbzA2dlUhALh1WA3d58kTI/hZqwjBPQNlPZ
tY8y9O69WNwiZze5dhFbd6JTg+Zh3AmC/mox7uvsNkXct9MmiRR/jBg2aOF4dR7yRKVatztt2yPS
e52DO2FjKJ3ewqq5HU5xjRYTLqe3OGKPms8LqPz6BBcchOo2S9otcCdOhhbK5JEd2mrN4ar4Ays6
m2h7Jgsc8NEnuzV79JYZjZvdkQD1+lJ6L2he4GkxNwYxmWW1QTZumVMZj1ldg0QYlDWImTNwHEx/
khSfU521U4mV33Enr7wpyqrZr1M3KikkytpkIdX0m6XcU6mJWHBoKnB+keIFU4RBnVUDzTQt+wo+
rQ3OAkJPgnpbxPtV+SB9Jx1c/JKmaR7HOR7gKzfCCABZLGgtZJJHEHZnK85trxaPmGwfSTjKdPGW
a1tO7xVZcY73kZc2dTtl0WzKE5PLNUPlmpHZu13b2C9AyYQAA1qcIbAvA29NXkPgm0WeeWOJpNfI
uoUfOJtelk7/aAThkDH0Tsa120KuRm7byb/l7bAtWQke35zcwxIdrtph/AbrkzqD1qTNKrTzmTFz
jXeqUbZU47N11E+kT/wVlajvEYLc7dXALI5GojZO0jqpGQnEIq0qJirRCyXi0ERGH2KHSkguvbVw
iTJHLT1g323wDr+5EuF65JtE2DruTkHF1r13pN56dXiWTTxnaMBW9PblzizlgbP+Wlp+PXIUQqM/
pDWdf8QluxvgwFusqvqrQ62eLlO3H9bpO1nhYrCqRGCLQxq5N/BbB74ASJ25Gid6Aifw3SIFGype
52VW8R774KGqwmADa+WzLZuksCGjmUH+9gBnPK6Gnzxmd90kUQmu/nBH12C7xMmrX1YIbx8sLI/6
4AmNz43fNmebTPyIBMHvVWU5ooe9Zzg2i2ysVJ9F/fq9d6Cg8Vm8Y/UibmFlYDcGvmGZG8MWWFSn
Gb3EbR0N/tmyGu7VXZiFYj76S2xzrONccHOsE96mmKJtVlttgde0F6clPJfO/8slfQHbLmdbcqjz
swjikmNr3b9qOn7na+cUOLMeVl7e9P7yDKVMZlx3yIPS0ejRrZu5ptrWpN1TWx/12h2hHx0z4kTu
DRfJvnOAPDSkqlLgOqjJ5gShSVMIiG+Y62JSzMeZWB/qWYMX4pG8FbCaGWl0V7Iepz+J31gz35c9
3WJrvGaeY3MnsO+wJdcpWFv+bgz1y4D7iWZhofMcCr+Z3nAMX3U6qYqkRW048+TK9+K8DZy7iHsm
b/vuFtakOmtVsPFH5OtM7Ae9JP4YLEhUlgiMCee9N7H3yFH1Dnx4OLOW/W7lkBthzgDusQO/WbHq
t1JVHEoTBUxhLuC/8FhW4q4ayEWh/Ig650xV9NPUMsiw7/TF4EQ0NW7nnLoZ/uYB7LE1E3RbS/gJ
xbgPpiaTTnHZFRVksud5XBOUW/W5cf1DyAHXNPNrouNnOM37GzYydozwW1Li1FDrI53RQA6eLXF8
pQQaXsyRdE7pNKZc2DVtFg3jENI81GVwOzHvljA5pjJgJG09LF8gPMUAT1igNOwOJn+Z6MJqX9ax
3sYjdp9AoO3jGu0u3TlGYtjK2z3y178lTn90hmBHtXNqBrIPGcsbEaP0LcMtQDYENYkYR0OfE8SE
7eI1+r5M/DlZxi2MDfBJlvsFVvopXNInQFQrEkXQXA46uY+jusxtx3g+DKg33HlX9YRkdeIcOUqB
rPcBMMFKbKuH8GSjMMdsZsndsn7tey+CHrHed4MYUszu3b2W3bYx85zhiKnPceu8BZEpU8eMD5xQ
lVpETTInOgJhTiflAwrvgXiNftHOJ3wCBZyhiiH6yUp5S7TME21fW18dnVhnAHCvRiLuJogDEz1t
JVmfq4QXs08L260r2N3LfWec3G+xqwEA/BESVmZ0rkDLNHkiAneLhvoWwVJbbulW9XUxJCyThBdO
Q+AQsxYzhiUVAgtVRGH+j63Vrw7t8pZccDV0R6iNPPvQx/b5ontFtlx4r0OzHd04ayt4KK5PZlzO
IGFfQZoGZWCCZadEQah9h5jlAvrB8obX67euXp6WmNyHEmyVcAyPcDZ0tnPf3S1YRZmpnF3vqo0O
OM+mKLyOKnrrlOI8Io8XtjHlrtfBj7ijP0MdPsMHGjhIgMWiQl0kQbQDLA0cblSqWLQrdroS+0Fw
uG4Pw4bI6H3xBD7p8SBm7FCBu+tWCr3l9C1uu109B0fMKM4VIJ1yEFdV0oEpEW1HZDzCcSY6qFKx
1POcXcmQ4IzsxRvPBF0BUegMwux8nSzsqL1uX7Pw5KsebEu2LGkVDT9CNmcimQ4dj5GXYkG0ZWO6
SrXpOmfnaOOnXdnfdd3wKP3p5lLUYHmoA/IUZIE2GfEBQmylXgFIKMBs4bdQ80KSK+LMO4GC2fZt
gcOap5Wj9pGP2b5d9oiyOuKVn8uB3vq6zqvEKezKrqXBERCX8W0pzdYhMuMxB5yWJG2KJgDjui58
dEAQy8BNwDtCzTcN0xXYzxu4LW5rdP3YcBuetaQOcmz81w139qLzRFbP/SuF0gWbd0pInSWj3SL/
PKUNup0V079m+ks27o9o4Sc/EI+OO92Fq0WqkF3wf8lqXy/jvR+azXixSgnEs9OonC9OsfgWNToC
ulPfQ0cNHdhO6CkbJC+maCqWKMgZQBwMTtmNrzSKHVntGhFdTWx+WZP5IU4WdMTiCA+PQ2jdw6CR
drrE7y66uBTmMEE6Diw1y3SlI0qzTlAEerkFPL+wbfIfDgne7aTvJwOOi6qDp3hqwmytkjfmKCed
IUY4VGRp875EFTNDPLKszUm2bpOSITn4MBothB/slSUbSZvNsoZPi2yynuH9S+9KROo7D9m+0tWh
xCYjFGDDkF6BmlrE3d+RY/bFlf6BWJYxaG4qZ333xJij0z95qCiGhuRz5V9zgv5hhh48WOeD1t37
0gMvEm11TgBZVD6UsPxnj5JRu+W48dmwZ2K+W8g9gg6fMLdBWR3nUal3OD7SSS43o2fCzCnLF6nc
1O/nI0eSajgGCEn0zQNiIW4jp4XElQ8H5XVF08Ceab7gk4zLOJsHSbMBWHMm2YTZyGzGHE7xe8Bf
P2vWFMOAeFSRxHc24pl0xnlD2XoDM+xHWGXA12mVO26dv7y6s2jDurvEZafYbUmuFf8WNugAxdJu
4GuZRysQ+GCKzvGyvixReJM0AEkAUGwE1kAmF3QXdga+CJsAgBFdcKDetG/QOIem25JOg9vJ0KbA
Id+lgCagAL+6qCL7WeUoDe/WpQbVZEknDD+QbnEuV/IiufeT9/DtTPSGW517vN9WUYt4ygE8AeMG
24b5hzH2itgmmLKMG1ioXbdRNADUoSeKYUbR8jHX9fRawgWn1+FVLVG/mlntLWF5jeHkaMfHnoj9
WpoBHyg86SMDdxmt7c4a9XPoA0Dayt8NBnY3tcsLS8Yr12B6paqTr++mUQMFXMkeujB4FIS3jqh+
zEtUqGTcgIF+HWJWJIZcM3kUOi78y41GwQZayuMogl2v4tyjzj2MeQ6OtDtv4mdr5xIpzgPsLoI7
Qt28DOAMs8TOHuUwIsXnRGfBKPChCrfZjH690euj9if8MzvGXPrFLNr3qokfIlCv8y4QF7JQvWxI
zPoMbUGXYRy3rzGQgQMsFqskZa461G/RitwML4T7bA30kLAFboXoUdq6KaoOyVdw8PdTxZq3WMZX
a2Jfg5XeBhp7TNt4tzNLEGAn3wytMUFrDhh94xvE5+XHWO3qycW4cVHTjTLnCd/xIvm3uSLfazOa
DYrMMm3BaIJiHh4T87hlkhQlesUE7cCCZ++s94434ovpc8chIFUb9u7OJeB6hdAgBZtMwDhx+A0f
fiHKJ8ndbUviXRVgNcXopqp5C0QyUzQp2rX1Ugaxc1WhkRX1TyTV7Iwk+ejHOXeiGeMJ+CO32u1y
PmPe5XdzeTWuIEYqC3zWdF60Cxs0bF6AKcrkMXs9lWQEjKRRh3W0Pyte6Q3IMstRLbA2iKNx3Ki+
q2/BeOKpV06vE49kDoNpnnkKAGHrut0LhlclrMm1l7cDqXM3rM3ZJQPch1ygT6z3n4eSd5kneOEG
4r11+gMKvR0254LOP62cYTwXbadufRtqL6NAM7jYasr3Q5KDGAuyOAPyCk2Exv7tUYlSA/rnmhyW
HnmcKjl4QPKAmZ9LDXvenptstGQ3SbqXyGdqGhRAXTuikh7GbdjCFMXTmFdOqZ3QJXv9Npz6IqQL
Fqx702EKxfC9MyHPpkdX7lPMk2Yk55gb9+/2czprGMiNAdzLmi5vHHnswFWg3jxCid7uMRdMaxiK
c6NeZuZsp4tyH6lGK6RpgiDYvK0eXNjRpkiXPQlrnv16PdPLyBm9CTPPhIKTN6gUqtCDjDhmCyqL
0XA5r9OM6Ik5gImBd8bDOlWC7GQQZ2iksDu3O6emBzp5TyWJXqOkP3e1KoB9bJ2OAiOGezi7ApTT
vFY91VmUIMRisGPRkGRTT2QHLSdempdj/rpBdwtLLHFQpDpZDGJI0Ny2HNjGsAE/BXOLlr3DumZP
BWaE2pwDF7snx69z2KPiJKuA+dARpFzICUK7bVqASECAEvAIaie66dpv/fzQo7GouzqjAAvH9qYB
OoTZEAJP7XMTTZnp3saKPnAV7UxPrz2rv3ls2OhxfeN62vgT6BZTVaysDNJaih+WVfdsmoAsvbEJ
m5yo7ujcb61qd76GQQcghrrzGlR2WMkj/57Ic+dWW4PjZbTmNer1Ge5ZObjcKEypyLoB8TtdRLZ0
ds8wZEzXGF1FQg8YluxNY7ZT/A33nffNcjf5GCuVwHzMi6FLoS+rmSSHgZorUKiOPQ8eHaLuPYj4
V0wR9ewf69A7NehT5kltQ5iD+SVqRmDegDN1sxxhin4SvM9rf/YPnubXLq8KG8e5K4EyC/4QDC6I
D/VBJjg4nem6DJZjA3TCaMTntgMF2RaYt7Me2Rr/bHmUXtgjiVPtnARJ69Z9GEvvyLx3d233ZI2O
BgW2BBrYLOAjKGoBn0jshXT6ga/hLQHvpSsxBibiul32JrrBaPO+hL0ZU+O5hnOz7JabxR+Oa31I
gKDEa5kul0kjI9sKw4IlARw3S3/fc2c70PHGH/xvcNmFBzUQ03imPztdvcqWhUD8ow6wQLcXl0dk
xM82lg/YoXLbmk0PXtWCMxOmoVkLTHys3JeEmpNh7dGry3vk1oMWhZlJNLfPUd8+EWQ6Zqauzi2r
sD8490kV4tubD/3/MHYey5ErWZp+lbJaD2qgxVhXLQJACEZQk8lkbtxIJhOAQzsc8unni7Ka6a62
WczqZl4mVQQAP+eXcL/dyFGGBHd/JVhybxl22GFozMzOxbIl3ubfFX7LEtIeLDiTsmzPrRAnryuT
cBhB7SCUcl7Nprjw9jxwCV2qZf1T+RWTI+XGQ2/+aEiNCCz1Z7EVONSq0tlvf0V2Bw44P0+8MiVt
rTrr6VIIthfhcYDldrfufPHWX3E9b3ixMgHfN6ZlPxwLW6jYHe3DzHi86wA7+NR4xo08Dsaj0y8P
8MCpdK3HIPpFm3nqQJ1X4/rDWrD1TEGeNsBgWwj2C+CbU25p8spGrP/TDN/dWVhzhvxHt7Uny572
ufMkxvKDYIY46B5n00mIe7wpFwqqS8HJvyWGUGm3ErK0trTBN4kv5r3f5WfHQR8b3ozSYo/pxR33
4Rku5Rg4zWspnZs1oIC84HSJxj0KlFhs3b3hbzsHYlh5r72Y71VgdDEAYkiPkEnr4qG3jN8Njwbw
EZo9iu/FdR8WOV/M/m2aOFrZP9qxeDCHCtscRIHc7gxzO25TfTet3Xu0Oieogl2PLEUMVUy5G3J+
AMmKiI+MKViCCE8D+HNZfU1Ek4KP45iATBid4Yt574aLqyNRtDwHhfvmWNNB2fqmVMajaW8n+jZ/
+HrZOeXGxnzvGk26KMDRPngM1HLMm3lXFadRPHg8LTOeKShJ1PZnq+p42ra9Qn3bNf4hx8tuVud2
+cGJccNp8UfMWWp3xi40X4swOhZTfVHrlLZq2IMMv27jcKirhUk/16nyth+GNx9yUmeko0/+WO7J
MiCaj+MCYjtkDLGml9nwbjFuJOUUPrrgICR57Wr14fdrArYYE0h0u7beyRvELhNTurjlRwWD4g4E
wBAE7epoV21uYmubRBqDQKIy9TprnxNxZlYysf65uS209pnRqzbM79wwDlXNpOx33JtYds8E7e3z
DAy9nx+mobho2rbo4mCpNtjAHTflwZeoAufuMilgTePSutGbbqPbMW9/ArX8Xtrs4tJlCk59ksZV
rii5ACDl0827KUsIR2WmefRgzO5Pp5DnqpoP1yXH7IpDYKt4rVWMTWgP6ZG0lgFc/I1oOA4j7vbB
+TON4qzAPg3jlTghdAXd/ODW642LToJgs6fG9oqdJeXdHEwX7XePSrpprsuLbJFQt87vKydCK8HD
7Fpvi9UcqTI52K2DFW2EtScmtexTfECnChVQWTepDOxk87Ibq6hvBvEhlvKOQw6+r0C30zA9eo/Y
qfbX4Hh+7TfHLZ5AL9/JO1foh0DUFsHzqHHTChygX+p9kA2xmF/XmsPJcyaeZ0gxZvm5QGS3a3e2
qdAdmAwGMWGSRnKQ0hEYU6yFmIoUWd7ftRtJVfoVQonW8DKFdH645URJu8kmAYFejfeeSZdorqnf
4t71X+ycImoYY4QLXhoBFZg0qPeoNTqV2LkPbtre5mCEnroLxKXOP/shQ+iFg5L/OgEqTB5Jjmg/
bGoI0pnG982SN8428zCLABQcODA539eD87M1iOysUDVQqUyP2nppZRgH/rk2bHbRh9Fm3TB/V2tw
N1RuSujGH6J/70hM2RcUJHflxhGvL7P76UqU++WSyq3crULsnPzP2K2pYWn40D/scbuwV1+FzPer
CC7+UsbGoJN66AHB8tuKgTyMbinLjHMaaROz8nbUD11GJtwGCePO5mmny+FGsGKFARYweRJmTshU
uSt67inPPq/DT60IMlJVsavs8QVqz+VgWO6myvn0FSfyNrZ3jMLvTVmnU8aBEDII7EKXKdbvx4/K
Uw+uQf5Lh0sp5L62xKffoGLz8p6pyG/jkSCQyKt2gFqxY+Y1Cakyna3xcdHla03hwqiuiHW5dw0k
L1aR3axD/tbzrfEp3691d8l4QWcEfOYor6KWiozTbqeCMFHDUyY+u+K988zYvZJ4Xgjv76J24rEy
UuLNj78evDq/vqjr21JYv3LQ9x2ZG99eb0Z8lQl+xrePecYwpbuPxlzfQtt+6L3+vbDCX974A+zB
TO1VHIQ097WXvwG8/crD+6Up/+h1fW3qw7Bu+1K9RE7x7mbL3mYZ6opnovHezbm5RBaqv9b60EX0
G3/orrPO5JPEqhLf9CYdG7/49AJlH0yd8ZzKEKVEWQR4M5UcavW3aMtLJhjEGmO9E0NePIXLKn6p
6yVZ1vq1KJzwaGXXJlNiJ4CI7SINqeF+1J1RJwU0ftI0zIhqs820k0N49rqQxK9Ol4krEWvokqnQ
LHIn7pdIxYJo8GOz5OyAru7YodnvV9OuEtMp+10Z6I1Vos/Oq+n1u6jRfbxYTo9mmtLNLA8/5sX/
2FYSWmHefgU2b15tXVFtu32q+7bci2D9mD1LIgaDDDQWnJjNEri7Ys1ex57ss8YYmRjs/nZb/PHQ
u6Cgg9Q10qflnI/GePKw/cWgDO3eCDi5UQ5f+2nlw2xBfZNLhNSygaPAvcCVQJRcIPgyNWRWsHj3
0xo+hVMRgKTWDkNYnyIOtbCKWQUCxcY+hPl28TsMVpYkIWJsp8M0+B8lpx2zJk1yQUbLOdpi2JsM
eLD5RNOcjCXje+HSIdB1xxrOiVYz68Euo8fJA7/2/GNJWFZMnmlONSrMejg+h8147Ey+BWF6XWHv
/VAlNP6dZj/7CMFKAiAROYgHw4A9XVX/5I/OJVLjlbsyXqqiOG99kECBMz0G+lNyAyw27s7KBtmZ
d4Hb3PGliUzjNc2EU+xQTKoT+t9PjANmrLZ8Sbea9Xa2JjfOwxrCb1GxJ0yCvsITb89vx279A6rz
U+NXj7PsDlOwPgKVNalCpp44Hm5thB4ArGW39+zqEjDdXpnNl3nF9FAubwXpMkeJBpGGngqlXDie
agxzkLGdFxOm8UkHpv9Q1y3Ql1DkOE4IVrUsk43HURGWJxplz6GJsGTIh9/UFuHqY42mP7B6sXT5
XWzLrayGfebpp9E2n82w/e1u6/UAAhqjD3MkYaT78h1jIZ0vPzVmm3TK/SVCn3HDM25ckjJ3Y9Fj
l53qb6vwLaSCc7AbWmaCtoHYbUquXBF+CLeWrK/byc5XNASVXk4E89x3fn4r2+73hmsfkHP85HX9
otbGjLcqOPA/H5DK/briW+11IGnkFYJScd4PBXgI+bprQJ7FCN0xq1DsMApM8ZzPhB3K+ZelN3Kp
0Tlu20fpbjZo0rjv8bwlkRB3bVve2gWPOfaXYjfVRbUfx61EWJntB9FrdAgR25XFxm3LYU3Ic+hj
l1trJ3X7oYX9vHFzN9zYvItbgQCemzEnQ/Y0OuDBs8oK6ED0b40rxt3im99gB0u6Dg16StH+iLrh
2iIPfyRkS9qrrlJNbtOupFXUWiNqYKLpu2hQ2vRzgEhbF/dW0FfJVKOxoPP1ONTLN/v/fFSDbdC8
Nj2WoX+E7GYxKk8GAsU47+ZkuMKcbmWAzyMNqXvjBu7ro3LDtOMPOzmjXpkXBk8XrwBCn1tyEc0d
JYdoRSaToftK68+2dfG63Em2Zpp5KNgojNmbA8kD1ymNPQTPPp9MTufKY0vO9EGs3Uu7VB9MZsAi
nXWo6AchoYTRcsrunJ7djQqR3YxKOu7gezsiZfa+EK/b6t/rxv9qyH5VQ5tUVfMwqe5Xr5E/tgZM
JC1ISSHZbmz7uUNVlkRcask8eBR05MLYuUt77mtx50bjRS32WSrr6LhjALr8TqO0ua9W/5lW6tcp
vObVU6zcrONXOeb366hPjQxupZQXr+7hfeR8dHPrQRUgIbZdHcg+vteW+2uos7dtnn7gZ37LzWWI
A9M5Q5buTW0AM0e/7XVyTvk8LMlqg/QW0hqPWzgBGm0HJze/YbV20tsOUeOdlF9xy9DctLZZnxAn
jVRxyB6Chmg93EWxcMfT0K0o3W31zv7lJIYXDKBc/UdXwj+ZkuckxBgemPpJyutgeDWJ4v9GN664
OKSn7psyRIkOCUm6q5mUAScOsavwLPIOmTLzHAaD2NbFwKrukurezD9zlNQ7Z1XvdhbmCdVdT9kC
NhcEOuMBPgX7TPV1vLZOnyryPLlOXZgj/dzb4Y1eqIu/trmk5cQF2IoVlnJDdaab92zNHuZqvBGt
+prguJaycJMBIS8YFdHwom/EPu/QPpt0lJBycsZDdW+F3Z/NBJ9fA8zIk8EQZdllfura+Xbg49MA
9TE4J9H569EfuDd7gWinwDWkRZMhk5bgSBJo3Wj0ea2iLim84X729Y2TLaeNOx49zoHGtas3YDrX
jl+ni9X2CRo5en5hxj0jfJKt/dtyhjwhm5jTWxqMoQIaDjAUsZLPGd1OPGfXUvNwarwyBnstSLsP
nnKiA3b9lh1lxDU5wPoIRD/IptK1WKY0H6L3wfDeAquCUxC3ASdsUJiPUV3cUD7IOmVUMLotqlyg
9ica1c7zgBCBqFmeYQzplW4fwQwBc3pwoAUmfnaLXz0SjI1d28iyT0xQRbzYPLFAuNFi2iemcMjY
ZSyedUg0DilfP63GXtDr+OnIr15fdbrrSO6ypM3vuhhKfzWoApjkHgeqA4w56OMQ5Zgp7VZdMnNi
+e4Q50yBL7FWieBhdMbgqER3jfB+tG3X2luN/xrJ0DxhJVqTTfuko9otC11hcT82vZno2pUIwFnr
FYqIBxPtRYzSttxLC/i32hDbtf2KyR81SL/QMzAr4zgPfsbjU7zaUJ6d9H91C0B/6OQ/sDjQ/VqR
61+VPxBPPZmqOuVoxUaLZchBF5CvyO/CRx0YL1toP0yB+yNCYOjB8Q+zhJaebQYNO7jV2/Yy6eC8
1tRd+vKqT79WtjulTGyDx3enLPjW3Pylu/k0Ill0+uBnP6/vQWSb4I3Duq/Lgg2CFOxjQWETQpOM
+axeYTssZ0rD2Z5jFXWXybFf/CygQ0G179AIdxOILw6QWaTTZD6XOXNf53uvWzs84yw5uc1wMgLo
wWE7XrdJ2RYvRm7cTU32muf+rYgMFnZ9xo91sdV9hMIsthXa/a49kx+Fsq0yeAzXRTy4xd4cgI3V
cus3DX229fKBUSqS6pW2iSPc7A2eoaem5f6KuvPkGxdpq1czYFoaQTfMkqHV9lsBWCUeNm/9qdEn
xcptINBUsMAq6IR3iL3cjbkqszMSxT7B/f+qK6b1UpxzWL7Bay8hykpW2ozR38kfPfqXTMd7a3Lr
Cw3GUTv5eWr7OwhgIM92iqdQf7ZAq4lhG/dLVKFklW8oMuKqofmrTKt8ec0t+bPtNUivfVxI8gdc
kDekgV7awfz05ODvhZm9jK1/QR2Q8mZDzDAbSjQmagJfAasVkbe3gyFpN7RgSxWcjeFdT2j/sqk6
U1SVU6XixGYx+zttmxZTXf2DcPU3x/BvKkQu+ILe3NVO6KG5nxkZwFJD7hYI+boeQx6phQRWcCHO
Bsc/1JplDCdj7jRsfPJNXGUGbnszldELicoHFeXpYHlPjVmh4PV+yQ3dHeL0k2TrDgzvGBnLi4uu
bvbqxOrQ7aKJGaxtS+nzwlcQoNN1z/OaHbGz3BtbBurQ/BS1d3Rdj3Hnq+0hscitRiy+FW+Tdj/A
PoJdvehPTuXn2uTxHaFi9b2nIQjTNggeSAz8PaDAhlg0vpkJ05Hs5toKn5QNNFTnUIoDDHGqNbnM
84JsKMMUVLZytxa/zKqqXtilXnvWEI5COHBXxnlgPFRVeCfLCa2j+Yyl7wkANemvDiqLfrm9ZIff
9bjRfmrIbzI7YRYsgWyBJyH8MkHTkssqMuzDVPVMqA4h4BuDyjbMv3TvH1xjY5Iytp+BxcnTRfnj
NYY2WxhhLG/N8QWwCawQMatUb9mCrMqsGcmnPw6nZOwvEOt9Xx/zTtwuQ/XcRu1ZReYGL6XZTikf
AsQfZaLLEbimJgA2sIOjR99X6NCOFUUmpLZZ3xiLO+3gBG7msoBI62wjzabmvAQGrM6qf2ateguU
4xyoGj4YFWeDj5sVA9qpZzzt2jHpfScu6FDYoT7MMdiNZTq5249ZmAFM+pIf63K1uRls+8zK9uKZ
LcQuXk4MQ0UcbajG2+kXJuyHmYxwY+LTm8IZjxJH5GGS4qXwgxvRMe9G+W03kuPljtORh9nrUAHp
B+vNAJ3cO3Z6BdDtPAPsQlM4G/PZRQrF+pm0nQu1wC8W5UlYrBCyEWiT10Pjt816J2WYGp46N4qV
1St3rjJSPCQ2UEhxMoi0RSSE+aaMwulgOAShmat6WLsVPpdhMlrWI4rqgx9xUER1+zQai4G4V56b
fEU6yOvY5WbEZT9XO6ufR4Ss+StDVWxpJ52s9d1iJkMlyG3vRLhMpt5YT8jk8L7BlVMUgKvDm1Hq
1TCxnayfrNWZuW3tR8owj0buf61WcZoUXBCZ5TFs7MyswO+Wz351CEOFA2/k9mdl7hbrQK0jYgDo
1mTkpqRKPOnK8qZbgjtYsxSPXIIflsx66+fSNykBBmXqSo4/s2Ow3vp12EUIJhKRLy0M/9zFeSmq
NOoi1kHfYEaQ4saD6hwRjibaCveFgNBzfYJ58+ea1iKOrYFZ0QmBje3F/fQXDhBXg21aE1fUxmVj
uwqfa9E+EWyMJphUeeBhJ5xT7XCrjBhnFr3zVe/Ha+nedRS9HQwRPmGI5CiqUDyYI8of2W2/sx73
UyHUizLKMEaUCjaX5WwhU/EoPO8O/fdB5gWnGxIkQJ3h4JYctqNmXSgIaGr0xD5er6+tHX13yGLi
sbZu27w+OpnHj9OmJDvvco/HRqBogfMefZDCuC1Z1wN3hO3PX7AnfblT8Kw799mug9eImXZnMyo4
rjr6k3sfXOlBNpqnWVbvkWG9rIHzGZXeitdGnDdcTGzg/fs4Ywrwu+UhWKhgk3YP3DbNDwPmYLDp
fMU/ttSMWzzZ6V6WSRfkwJhC/vQXfqyrqghrX7K07Zcd8b1M683x6p+ZBiLfRJunmUC9Hrp7c/bH
nWuLT+bybWcHYji0lKfvqELjY+od/QAZRPm75Yo4HMIjJJl7iIQPNrFZcwKyxiTaz2+F4bzO/XpT
iRqk134K3JY322Q8Vqw768BjaPH9+8EFC+0R5URiA38HCh6Xb4Xyt9kkEhzL5BAw30h06nF7cmDa
2qDt3sr2ogJYtbsnFl+G4Cg4z7gkJPpRkU+3YeFc3Dk6WgvLgh08CNcAfPf5GmWeMgadJXIzvJ9J
wY7IkGkdjSY7RXN/n5E9AhwmMFJu4xc4ibxgKWrP0RD9Lsyyw9RZopdf7pBeHahysjBiGQTVlTk+
YFSAtSF+Ti7iOFwIW6wL9daNw6++WG/JWaYDSclmH9gdoJhZ/LazdtiXDlMULOdsmmeKwHVq+m0Y
uyRn2zVyZATjLETNxonSM+dq+USJMq/zXKQ1mXwkYBVJ1yhIAjefdsWkjHjISNvuxbLfEDNjBoFj
NpDb83zHjCMMOEw9smGt/ZdZOPoKv7B8YVOn/hZ8yGkuWTh8ZjZioShs+WoB7eRFzrExoQrvffPC
InY0LUQKRj+lXV3/ykZfMzEzDJRygXwzzIMr/ILQyJKOrrXgduhZugyryW7zOnpxSJKFT/PYYnFl
Yv4zzD0oQxHTNIaYpwyG2FBQbmafQ7NlyK0gVdYAb425xp6H/mAoXO6nUgVf81qVCbAdT/0AZHW1
F6yY3uyhzgrrcN+0tUytsvh0yOaJDUHOu9/K/tC0tFEt6/LZs/ftARBfQtO9+L7LOi9Khzw43o+e
YM8PKySNbTE3xLqu8wfIzIUBwpDXGPOl9sslKZDf8+Av5lhXYY++FkkXeM+xMzggCyGiL1vmIVTh
kL1ybSHgiIw1HoMm3RzOEKNHkhIoisWqEo5XThB3hnFPK/y3u/rOuRxZ7rx+4fjqkc25bjEe27pA
fqDAQWA4uz09AGXMAVc/cpTNiVV2j7201lgqj7pEWZBhAE75YyjdJw8P1l1gu81PGnrC2IgYoM25
y+6aaqU4q7PGfdDTEM+lqfCluC9QyaAgC+fKXHlGol31iNKm2wunXRLTn2p+QGagbuAKWTI58zjy
MnmDOg/lNvGb046OHgQgFf0Hw1bcklsZvPjCy74t+Lonklq5rpdhifZqc+yjaMY8cWYFNtvgROhb
fFVeYY/U85jevtGIp8aWnIQwH7tjVznTI92wrC5cRymo9zfH7ZB64YY5Zcg/uVTmUwsK/5Bpb90L
odujWFuUtFbt7Dflfrga7aTKQfhw43zR77aiLUMlMM5Q6bZfc8346Lq6MdeP9VauMeoHdNWUz1AT
uczZnyqojN/jMC1o6l0Vnn1PqoRRV723AHnHunWnJMyolYSmHJ0fAL+aKaNAdGJp0Z9xg1sP+VgN
dzooww93dQJe6a1HK2EY8oWwkPptyd36UuCbZs6oDTQ3RjakeY1aezc4+fWpw+l9IFBtObZc/7dc
EuxWPGoYegLKMB2Yj7rlTVkHy6AEUwVwVN16u+UuNwLiRmYzhZ5r9fMbr7HF7bghLa+cq+qkz67K
bl0eLVqj0sor5wPCDOQ1+RTaqeP43ne7ICgoWjTAk+nNpClOHXUpY5E0mfLPwQAWsJXl+j5bCobb
Z0xxI9z767ISJ6HkjLy8yVgNest6V6gugaIi/KSOOZxqpdArFD7e2JCJ0zTt8GGQQPEiD+2jUyEx
WBrr+trl6xN/M87msHWIOSnEqZHtkSaNAMx1uKtntv/jXHf+oVS8nFXlN1+jpb3PcKrnfUlB5UFv
2fTSgOHc+yGnMy+ZeOb8bm7hP3iAK4XBdRhYgWBB0pFY77v+ymXLhcbe3jauFrkov4SNGZ37PCOO
cxgKUgKyaj8VUXjKishMSZ1kz0J4mET9pC+lHPHwb5O+EXNd3uq+X/4IDaRTG7jYUb1U94HGByGG
Zjj7NWVOnV+EtMVYyz1vmnHjGK6ByqML7pwM7U6EOSF1itJibqlxPIP2ntdVaqx9m/VMfoJ3I/ti
e9XSYsQFH0nyXm73SJPh0xlgT3ZrUl8zhTwGGmc+E/wN1D7xeBGbaR2szG7R3bHTjo54Q2iHdJLg
lu7cytnYmw0RHKqF+vUm14xLhcHdrDqT89ILfzi8U8/jkntw3xavmiugzzC6xxjMx1tK58WhxE21
x+GU0w3eiRuLJzjGUznsTbFaqbQFSwo+8Nusi8YHFx92OgSzdbScigLQoi9OZFVVuMaWYs98vx7G
Mmt+NCKEDUAUum9U7pzcfpD3sxRc21cpZ4VRhNAehzveEWwLw9Km42YHB9IfBAUg8HTDvPzur7ze
XOruMmRZsMOH6Cc0pUfnqOJ+rQVpwtYAYk2fqLydoTfJTlwky6ij3YvqPfeA/Lg/Gh5AYqXXMSln
H3FC4Zl37CMbOmGP/lcZ1PgYqmLvolTBDi/be6Tlj2HhqufRkssJPhz2AaW9SMj9QjaLwThhSlJV
PFk9av4K/ibFMcfhNqKHHvfLFuAPDMoaun8eI7QxZoUpPoWr7R+8OmtwP46yum1CxJhcpVVi5UJ+
9KLpnySFlgf8mLMpE8jEuSZcgUdN91WBNexmsapT2znRaXV7LyXtaFpLAK62xgwl6gpQuzDFgzKK
7raYFmfkOprqw0T8uohHYVCqpPEeC6jdfP2x+JX3ZHCIyNSYlTfyY5rs7yMABQ59c7JB+uhcx2Ll
+urnEIoyShoRYDSW2WTSelUO9l3WCBz0PVMdkL4VTKk1jOEKPjsx0od0wPmsWmWhkTgpBoSM5+7T
1kZNeAxaaUS7sBv7ZzJdynecxdZ8Ek5T53su0ghpqR1UwQURQmn8mFCFuXeOQQLGIx2FNUbCjcL7
+8KrnLpCIsD7dEOqjGL8dDc5IilTs6dQaTDRpE0HG/U10kqWIXKJFCdaLpeJ5IPZW66WpDl4bb2x
9tJ8rWV2UzgVGEgQXvMkh86Z/X2Gl4CnDc6r19LKsw/R1WpMvbmMnkjGQnS2dh4qMa2vZkRksFsU
1w41kuxN7JH+TnKF9ztHdc+ksjJN1k24yrgYS/R5rDULJnyz39ad0lmj4HpXPRvfU53NPqKAwc3v
grEEii5pdGqfs+3adkWCchnehplVAq9mof2OW7pJWt2E6WaWvLYmgoMunWrVd0BCUzGeMncothh3
CGFSs42dMEV9TTxHuLS8oYwzlbNXsuBzSY8c7TMPlq6LN9Flv7M64I9OyNGQhCPP1EPZ99dPoiwT
jNReGnWhRmtsk7m6zkaGHPrwmfSO+cVhW31ZloaLWfqaCt22WzdnN+VuB7tf59Dnkv/wKPAWJFND
RvjRfkacQndVPViEgqEElKlL2BKL7DJeBVmZC5xkhLjWTm09m9nJEFFb3QTMC6iJFh8zwxRiwL3P
uUquqSCOWx0yPXskmzn2/GUGy1ak/4PEXx5xnYlnyxdJWGFGKD/74NllFMtxpg90c2c6TFz8ewax
AUJdF3Jvq3d5RUwSERcSfCFAlg7khPkxaurTtJWIbr24gAPzqJysBWwdHtl/Zun9z6/lf2Xf7UNL
SFbbDP/4D/7+xeuhiizX/+2v/7jvvptnrb6/9e1H9x/XT/2///Qf//5XPvNfXzn50B//9peUI02v
j+O3Wp++h7HS//ye/AzXf/n/+8G/fP/zq7ys3fff//rxm9M0KQatii/913996PT77391AqI2/ktk
4PU7/OvDdx81n3lbNB/DXw7f6qMY/h+f+P0x6L//larAv9F5FASUaloWtRLXyPf5+58f8qy/Ec5u
2iSo8i+c0KaGoKE3KufTLPdvNjZPMFnT90xsWXxsaCk64WO2/bfIZooyqeklSdYnNPr/vAz/9lb8
51vzl4bsg7Zo9PD3v3qh8+85ai6WGjq0CN3hRwwo0/pvbQjT0kRqbVxq4YIcVJA7Tef7yliD8DE0
8MKlob6W8nT1FpSJLozQTZsgNA7hcPUkIPc2iJXJ5i3h3iFsRU3ExVxmY0R7KUdchKkxaWxVQdM0
TKSQVi7xF9OwXDT3BNGHMLN6V0CkzUc7oJMHZBMxWp25tUavtxnjD9mN6Kr8DvTg0VuM8Y/v9xqb
tcYKv5wIw1XX4jx/AuY0B1wAW65Vd7eNfsFGbi1Wdt/qnhlg1MXdNgyrfrb7pTQ5p4vOOwAFjDau
jQlZf9wMuCZOrZgkW0C7hSZUxJVA2AiHMZIqD3QBdA0u/ahRRA1xM+LYRQ7ISZ6E3JxGMmTKrBPT
nFq8sQbmSWT7oWuW21GDIPa49pHA1vt5GmvJ6O+7GAcNGOCvK41WJaPdANeZwUYUGODME9iPLlLI
8Lk+5ZF2UT4xUH9sJWL6k+NMVns3lcaGfcIcTWdXkYISpEYrveImBJocX103CzF816GNSYaTwDg2
xuBPSW+G1otdIxXc56qr/KQuPOttW5y8hFCKNv6FqGkOFyuswzEMLBnsV0kkML0Fo+N3t11VRMOD
yy+KUZzUT3QP1hyR92OPkT5Kso69ZF1z5G5hR5PQo9W4ekx7jzJgRD9BzpDnwTcgGiQyJvFLb4ou
Qc75RkVIuPDAIrpruQY48AqB2dk1WOo0r8+MVLw4JlkkHZlV9jUzqa5m51NaGxIBpGg5/GPVjWlO
9tFHqyr4cjr5CBTwJcLaSz0EuiM7bZi6M/FdDIxLyP62M42RiJUOrdTyQroPaqmhEiaW+sIz0tb2
pvKkAtBGkpfkHB0QCYh5t1be9luNtf9b57V6xuYtvKTfTOWltVeGSGLnBaEegV+O90VJ9fK2uMaK
WLaSfroqZXhJiRpW712hDBJrxsxwD5vXTs65Mra2P1SZrsuboibl7yVfNyHSzIrG4okmhNpPI1W2
qHI9/b+5O7PkyI20y26lNgA1HHBMrzFHkMExmGTmCyyZzMQ8OgAHsJteQK/i31gfUKWuFGWtNFk/
9f9UspLIYEQADvfv3nuuqdYQRbrwAeOS97VOXMfGxxuYr0NeoQ1VDtrthcWkqM51GI7sjqQhX6hy
Mpo9qPcRct+kA4NUruzw5oI5EmwNOBZzFxiDxmHXGIG7lVZUGGtnHB40pPBkIxkY2WzROvGJ3RxU
Ku5ocEZ9UDAaxgW7cYEGX6V6Kvf8wPxMYWbD8cxwE+O2jj17ZAJjQz3s+AqdNd2ERv+YD0kBTUD1
lr9r7JZj0PtD3bFkn+7kNDkp/iZNF5/ZC7YZsx4RgJ3RHpr7spIjj1ptF8RkpybZhqZT7dupdtfm
stPcs9bUbI5rPUn2+81CdjCMCSTS3JbxTqtOjKdicjSWPt/oXSyuTV1egZybOOFqp2LoIbxQ7KPS
z+ZTm1aht9eDP8hTCQzS3TupF8z43C2nO/aqiac9ssSkj27Uc3ms4Bb3I5FmHRIkn8KSCvlRmQ2u
ETcd26PWuOGf3Ca1kELJSipCk8CmkMaWJhcDyhFGWIBi2WLSIyrDmV+o54xBMldvUBkJ/o/Wy8dz
NPkS15jjpMWp5+pi/29AcLuLhrQC0zRYLu8WdkRzKSIPBaQic3oTUBE0UzVtM9BAlC7Saywn9Rf4
Ip51a0IDZNDvQJhcl2VXATKxOJY/jm2QpHvVBEycenobqDsdCoNwm435ijp7n3pJG4tmgTkeVPRV
4kRTQkp1Dsf94JnznG67sQRrMLNPtC4CAkmwdfmTDaxGQJ8eLBQNMv4ympeJo62HvVXDdrtF8edr
8/1j4E4AExnhx5986DQ+zTqRnSUHwUOigNzk6/lt6qLcBQAEb2IXw/EydonQU7EXtqjuXbdoh+MQ
2vBOpobR/iGTU5RGqw5mZYBiNEb29QCcsz/xx8kB75cM2XVaQ6OuVJ0uW90QzP9aZQr2tR7cxQlg
dl7R3JY8oaqdKmd2iUOXVRHm6W4wt8Ew2PFdVDdhBXfDImV5LH1/cLeRbtjXygAA3jZSLQAGALrL
tDLj8LDz/d5x10Zh6At0Gx5XCcjycGMVIBWuR/p4RmYuBcEqvGF58o3cEK9ezMJwm3UvQ9z4dT22
yRnaeW+f6mROSfXHeWFue1b8ZhvAoZtORRbomZLUerZPaYoXgXISlssrDoJLkt0rZXrLkkd0QYRh
H2w7N6rfqtHA4uIabvS9JNcB0ieza4KngUfacTrnYCG01BQ84zo01TWdUCX/FhA2wSBk7Gf4KUV/
F+jctXjkmMzYld2LeWfbIUkO28iIXEdMCbeq9uRTVYQMMVIIhMDAwpzoge9WLo5sP3V6QoSyc9at
27F28PZa+olwIQzfA8Akykmw9tsJBLp5bScGt04ryvh5EAg2rEIpJwk/42ERMTB7lWPA6cXslpNA
VERhy2EjmUg6tbXlQD/yqnaTATH9+n54iHqT1VCyHFYYnG2+QrNFdcQFY7d665szl02Fsl5tZBWK
AZY5DLMzCKWq36dp5Jcnzsj9tJPYty8tJKxsBVIhAjGTiZk/xmq4+rJimV5rKgb6Uzclkf3DagLC
bRXct2CTSGYPxOkL5qOkq/EZ7XxgtMFG26hyO6bZs7VVXNIs1WgfCHNFAXfBJ/+0zFTTiryGodI1
6EDY0HSj1+na9J1YnwaifylRvCQbmJGV3cbMbMAWXe/1oDxYNYbogdErK4NFisFjde7IKE/oMjUz
CJf8UwN9Tuw61D0MSIWfaGL3Xve1HHkm7KbJ6LgXZCO0sXUsXWcsrO9kUti4fG3LZ7KZ4YcaZ8Sr
Vu5rzZ7rBkAVqAKjybhTSG9P/fL7W/UYMttkeMAelSOj1n5d3Q2z404bjwnquNjKWnnb5sWAqzql
l7g4exkS6KNi3QoJ8JVqri6yKNLgBaMx3ypvAcCEyE0oX61u0vau8bnf71NfZj18LDX51w4Tznzb
tmY/c7fLBnMBjxVynVnKNcvUuiwfaJSpy3vbn5L2KZ1sJzp2TK+wpnll0jZ7WObRW0dit4IwSov6
uuPZiWORPEoTHiP82N1Rlz1KHymkMj4gVKDpcy9m6SX1MoIUbPV7vE1mlgbbPpCgxnJVwW9l9w0Z
tERg8wnpsVkyVkllVj8AO03ZS1HWGKpUXG1IXWHcYkZal1/ZjTfNfpC9UxykyMZXjZXOQ3hhI3Zd
RaM54S03OOV72qgfpGpoc1llboVRN4ongzwYtpnmuXBs9FI3CRo61quhm88h1GV/XSeRE22oDe/y
HVZnpMxGYA3RumBrpvHsIxGwRx83XkTXFMEWmxsI9o3N0LbnLcNLKGagA02vFLaMIkmWFC0DnCix
Gf1QFBm1B3/Z+vPd41oDNUManFmajBYmiSWuer4sJOFSeNme83tRX2RSdfo8NyN3/FywPTqkpcOJ
Pu2Fqu7yycbU4+OpbLK++Wa4APnQiap0OBiNv3g8Pcv/nOWJstYjQ6xkR3ydBVQ3YCQPsdN1DU7C
GdPcDIYq3vzzc/Y5+dZWqvrR/flQ/efD+f+Xp3HOrf/jj4PuX07jd8nX/r/+18dzOD/y73O4NH+z
PdM1A3o3JPtsF0T+v8/h0v0NAycFI5btc+h3bHof/jiHW79RTm27HI6XImFI84Do/ziHC5NzuG86
/J9eIKFx/aNz+AeaOTMqjvsU6gWS+j7xfuD/uUcBY3DqpKOZrqoYZyUbbrt8/ekD+ffJ/+eT/sLE
/300s8wzXBeqD4d7k/oR1Fff/Nh6uFi4mphsygpM76Hfdwd7b+zTkzr84mWspSfjb17I+lBupuqW
owIyGWZiKymPdekXF+ibyCBBOOWnyBHMycgvyCc5KH/bd9q6DWWN5q9k418SL2suxhS6T50tlcC5
BvKYzqGyWVfdKLFcUjEQg0LHb023YtIdunBmyjX1mmMMZbTDZzlk42U0BOA+kuvJa4wK1K0RvguJ
LXs0riNRQKfJZB/OG8a042tXRhLXU1i4HD9l4za7ZF5cSsWUsFzWTPXfGGyUt63TtIt9duEMw/eO
H2prWfMMn7oYolucefe8XTzH9ajQPX1DBxD7eqKYSLNSxBAFUvsMsby+RXRNDQZ0tv+ih9R4dnxr
vKsQzq+LYEbUNRlAIqvPSfe1GuPqSxql+UkwNqAhEybrpWri4g272fiFDR5CJNONZucWIzK+YFd+
6UKe0vvJiKczaq+xBZBagXUoImYdoZm1u1Asi3A8eBa+i2rIHSAaDEuOTm6R5eu0JOxuyqG22Wh5
YA4Ag4kvQ5qiBDcEGNMb7hv9PKku+lomIsYkJBePPl706y4boVDpsD5RotodK/Yy36zMw18VhFpT
dBrY69nug2uZ6/zBoMbsgbym3vveRDy5UY/sIUNcTto/IcYw3fcy/uNqlgWRh04+d50GGVv2Ht87
yGx2VFnmty+2RsFoowLPSY7ggfOjHk5uASjYBEOHEjoJ9xQNfrrToIOCdVaq+L40Moy6PTI0ZKyO
S2c78MmdOMr75zmY25e8m/1Ho+4GYqRoiIqBiLPq3XQ4JX5bXNy8tD+TH+D3RXOFw5FZOio+asS1
sFRtrVpdQGmbdGt/Cb3cOnEixwIUu1mmqZltwMp3HvJG5ZbmoR2b6K3KJL+ho6MUBm45EEnCs96+
tGMC5oGme+up9FpOu7kPdrTw0/44aMLeWxRlOLYmqsY+ikm9TIhC6coFSLuQ66z0ayBiNiNxPDw4
yi5u2slWB/Ye+VOi5vKG6o50X9jCvJIoksxDzODaN1pmaMGiX+e97x380MeOULi+uk5repmQHCDr
85iuLWiXKq9eWjfznwmC6mPeKuPAEFqCD+ug8kwLINqepgb+D6bzxygNwQvPoeU9tc7UPAdJ0X82
iiCm14+wqwAAIKM7czKzK9t3ocYYUQLhBEfKTlcoFF5aQ1RMdH1u7L54qrNhvoFvne3LpE+uhyRL
ya/a7knUTbBVFfIlpjz9Iwub+S5GVb1L4+xLL+ULWsJqJEu5SuNyWs1H0cDMmM0zLNjmkHmEAMnr
Dxahvay7gsgZf2Y0RrFrP0JgmkbbuwHvZN5OXYDZPMHGflXoXBKQsuH6c+SN2W0rk6fSwWkQr1dG
0PKKwusR/52E4uS1A3Dqnr/VD9YETbLXIS7UXY31ambAapvtaVDGBME8EuYDYMbF7Ztm7WPps/c5
I51M1joQAGjW9M9H0Wogrh5tyOaaxrZvnexAOYo53TA4lDdaAflk3yk++148PGZQEMga40rD/2rm
/pMOHEcyjtPRt8EAjxjWZk7csO8/R75p3xZmORabyVAGukTB7xtsbRFPxM6N918J64G8G6lCADbe
tTBmzcGp75S7RsUv78GJYFXvBNxgUc4meTuW8Us1m5Z5b9o5GRAjMjDL8xl87xoG54T+aslSizp0
KxPdPub+0EFpFBGRLzjV5qfMMjomAwboFBeSe0c2b2YVGPpJXLURi/ZGDyh5q1Tl9ls22el1Y+d4
BBNV2ZcSzM2N1Jw2Y99NXjrHSp/4Ph0yiGIkW4kj9Ajer92aHEsmkJlOz8GnjMYL9Z3RFVN16+Cp
uSjWbhM0z8yJ6MM1guop7qPk7DeBeVEN+f5sSKM9oVrMx3nWCZajPtoxashuyl7gfZTD+N2bTCCc
sTX6b3Ot2FyiM+3KkEiTEJaxMCujI9/33GyodwWxq6Wza2kQv6v9EndkXxvBMW88Hk8OY5ezGGvx
bGF1AiMRwI9hpkHJBsNIx7wfmG7V+6zL030Gdfx5sCz33iNActXAl4+3pqeamSh86LEMZBQBjPiI
uYcaqiAO9RDk5xZwe7oty7l4yicktjUmo0XlNpJuz5nZ+FQ2k40OhV3iXniitbeTMJY6BJzmSvoh
n0gGBkokwFE0kudnsib5tzhDOucUbiY8wwpVnlFHWdEKF3DTqhlcG9cnF0kOLfqTskyXR0BsLr5N
PZAFirKmeC0NGR9NOeWfZFDbyH8CXlQt2ktX++Iu08Cnl31Jfs/kArSbDMtbW6n0omajew0hDCSA
xUew63WitslsdS92HCfXoiuXZVq7DDdToz8To+jrF7OyOTiOSX/FlYcj0beUswbXnKccyRaifdQo
63NiZcOLrxGEaf5rbYJmU8jRMJI+1S/1EKKbYxd5rE3yt6QrfaJUUwDift3HJTB7EWdRsy7DuP0W
4mXQONeqMVi7YMF3/YjrJAmXoGah425HR4vEMNyW0SGM7PG6wWicwGSs7WzJoS0k1tafnlCXnGQz
ZnjLNozisViJpQejlX32I1m6McTSkjE4YCHIDafNLS0Wjlr7dd294HoFXhDY7LEJ/o/5s2cWVHDE
LW0c+NuLvb80dIRLV0ev6/quy1XEKu+mLusypR6RrOuNYKBE1mvouks1eX27gz+bv4qlE2TK3aVH
ZmkKKWYn+MGHTvq8JSM6TPiKJzwwfBpLz4irfPDnCd0jRe7KH/MQgIqrS3I0c9+MGLhj/iVH3UkS
sbVUdg+GbvRB5Yw+u8X3whOXhjTwX6Ryv6dlrB91bzWvKp2dx6QQUKi7yEsL/DnhRDZz6VNxYyG3
hkXxw6oMNIqqi/JFLYet42DVvPexVDmPm2EpaRkLXJebuMYditebYcvQRNEnNl9knHyQ8Zw8BSus
M9X+vZctA023wQG9FsTPvueSohg+EQvlvjXOWVAquGXYD74nuVYYUkaSMzuL7ICzjpbqmfC9haYp
bESyWqhvXT1Pb5hsmztUGJuiAcaw+AnHpc0mD0MgO23fO1+LpqHEp4iX8puQ1Fp1zFOHChTn95qc
JuzYUk2eKtfNXM+f5dKpE2ZjcaiDIeQIHmj31kQpuB79NHrNwt4dMJQErD20onyrS909D3kqh7WV
++0PSnOMS+XkXP9OJWtisgbmUKb8ZPdyNV2ZPHd78gg8iPwWpPu6sWy4BG5VJ3dBFxTfDLwVaNyW
MV8gqfJrcIxSJ2QTG7mfOryHxMjD4CK0x8IxkZlYrGS9gvtFYvFT2NM7wm59kKxHSXU/sz2GH8MW
+DGScbAPswrGakx0FI+83Y1fw6qq3c0IPuscRRGjswqfU54BYeAAMiTPeRsB9JJdnC5dH4NDqhlJ
hhy/iYdx1TOQOledMLF4mOCAVgNuONT3yZTYHXUcgq4ezHgkyAFMb+XF9Xgzx17+PLhp95gzwiKx
vBhkyLvsZTw2X3Mo2Be4iOEJ0l7xhU0LSJXEQ09dxXWLUSZR8Y05RfJxdD25p2MKt/cwNi3AoplW
gG3C6HSrGNkxop5whyArGDPcvc5sPiEX8sttQeIjNoCbGFkH1n6ZYNKVxRjGnPL4Pu2Vv2du1z3H
saFeBuDHd34zGLvMbRpmvTyzmZamd2UjFPESL4nvmcszsgytAM44xImb0cKOTw4ic4KVMDKHQZys
jqGl1bGmEHjJTHT3kzS9fOuM1fjZbT0OxnG7UOpMdx62lp6J6mSiBpCZTyp/ExiQODr7WoASzPAW
pyMOdy4ezGh4o7EgwZPrvLM9x82ZCAEW0TwsyWIX43tapiA4gKQTfo0oQ9hrwm+sJFWbXBzDnoFz
MInDIDEk5nEggHLDgY5ky9QY5AnQGglQspL6t3UjpDw0Zvyj8Wbz3ktaBCOTWf+91drzsSNr86pr
Ub9l5Nm/j71Objkl5E+BaIdDYovs4DVJsxlHgmBRXahbw5h9PJC0igxhQydMqLxrK+wI0FZRvo/T
Oru1loEx5rH5tvVrpMMKFEsLf28dkEgln0wKY6xJnnIKsYZt47rO3mcoeJViPY654tjXNSJzH4cF
zYhddMS7IqAV1pV5iL2oPthVF6NcDREriLSLu7T2oc6HsxwfrSDpnoEqBG9uFDb31tCnZyMQw4Mi
9wQdY8q99TxpijTA2kwbdqLiGOUF54V6TqmIMhs3OgReT/eZH0Nt4GR1jcWLrhY5iHMQedbe4cm+
JaDb7kRXIAdL2ZigkaSzlBrgdaIORk0rScr94uGDX2WM7Q/pDG9CMMM7cNKS18qXFWhNXZyIatV7
v2WgubWVJ7aOdPLDmLP4YDnunnMwtDckKMrjwBGH5ZCr4yqwSGW3XmffEZxAuiIwugmY1Hwxansi
/ZBbtxLtap+G9vDa80nfit4gBSNLkiZrtURSMId0NxLV+TAlQDGlN41AAsey0xu25e3Bcdrqk2HS
ncBk17pzOQwBMBjjU0V9033f1WUPE7r1IMeKFrN0aMl9z9aUqb72pAuBaDDZaujuorU5UcyFtYjG
j8HfeHPv38gR8GyH6IgoP+htGir1jIunaVYO5a1PeQB4CJbCuItmooOuK7K3rFUlUejce86ziHth
DB7r6aELFS78Akvcq9VXU7lzkxmfALABeNPc3sX1kJbQQ5GsyB4rVxPEqD3gG6IMoJokoTjFlD98
Ulw83QplWpusLLnHuLVKjlk7wlq2qnAElooL91QbaXzWgW2xU/UJ/rsdZQRGwght5Rup6bOw+6O1
bmSSfx+ZvxNPKAT7fbOgJ4Onvw0DLSOrfa0kni0AVET/TwR5m0fbasdXb4og0ymI4qQ9y8zDn9sC
4sRNbY8MFSpm3n3SiVtDhtFXaU3opJ4VvEU8i/i2c8O/cfIWikRrTPFtzXHsQKCfEJzHbPu6Rc67
Md0huOUJbiTbVNUJsa4WRN6azax9qaes/aE7K352wojikIIwluuHOVROt5q+tWMVIGH5Kny0BHpl
nTNYSkp934jEDn+fG//JnvXzZFB86CF1cW0w+mQ+6rumNLEcMdH7qcSVDosCKzfGj/HF37dHa1vv
ytt4l6yHbQq9alWvy3W6/vs5oVhKR/80Jvzwoktp6U8vCmtmSsh8YWNbj5vxmG/ijbGWK3Gyt/Xe
ffjFq/3qLS6Noj+9msvWrAUeQv7pkUoT3iI9jGdK5H5/iyxwm1+/RedD7+pfPtcP1iqFbJe0Pm+R
cc68a4/RVbEVh8C2N+lx3m2qG2fnru0rPffr8J5510GfhYXAfnRP/Y1zcAo+eP7Z2dkbFO+dtzYJ
KRSbehvsQaCAJTT2/UasOQ9vDPOL3FTHdDU/PVnXNaRHnISraNOv/h8/yA/Vq7OnSVlRtbnKPukt
/TMbAiZXv18r8EHAXG7ydf6ra+UvI+U/Xyveh5Eyo1D2EDYfJHCK9Xydb9JNe6iu40O9d37RNC0Q
Cf56XfLc5QxkOY742C2rILtSlre8QaiTn2DHbOpHjMlrCknKDcbtdf+Libn1Yfb/+2Xyn1f8+O4E
rSadqHh33WbYoNTxQmxPNshQh+4QHnxLr9wNOEbuC4SIVbs2+FrpEXH2yaP3q7XgV3/MhxZsUh6h
yDVvPz26+/wu2GWn8bDcJiTDrBVDvl+uBNYvPnFvWSl+uje9qQXN2fD+4+t5R/r7MMxiN1/Vh+aa
WOEh2vVrwADFDjVtwxlXq3W711fh1t2+X9v/rX2qge3alscn+n/Xxtbfv7b/9T9/1sb+zw/94VL1
frPwT7k+/lRho+f/x6UqxW/Ssq3A83Gj+qbpsYb9pI7RKU3xF0Ru/p2ziGp/qGMevlfMpMvPmQwM
aXL6Jy5V8WEllYHFy1Bd4kifKmPL/rB8DxJAwsQZeZVfY0zMjt2FG/MxeaoPHu1h9CERiL8MT8ZG
/GI5ALzzcT2wbFdY1IRJmzC3Iz88p+IgmHz8QBSUQKJENIpD67EoDMUBNRX7XiqG/416ixKtfjgD
qF3FKX4rUWIumZcGNxHU/oMex/xBsfkhpIbpHW8L/4nlZl/pg42vsGIgCjVj2nMqLp2XunDLu8yh
BY6trvVC6AooUiOa8HosRP2YpNH4EkdM/xvpdI82SsG+N0R1GFKHzHOi2fh0ExjdNYAV3G0RnjWe
7e0wbZXVWQxOIKP7UHs3Pe0v1ww5fPB4jjVc6q4ST+inM9P6pLkprNnfOXSL7sOmteCctIO1w7WX
HiJjBjiO+LbOJrPYulPT7/qmGIgDzL1zAdWV78w0JZYRReO57/CprpNJYxGKk8q6qQavuSXSRhoe
/6/aWm6TnFscEGhr7En3MnK9+wnu8hETZ/QtGiMLglVdhis6LbqdEkTcdNKK7dhX1oWX9R8wlJrQ
WSTth05ZFFeFleRbryuMcl1YED3wL+dv5RRDUujbZiSxVDp70avknmzmuFGmha8H60TJV5J7EB0t
riwArvbeCxxSvVQNQ/0gO8g6aCcm2/AYeaa04mIz61Ztc+qYSafz+K57ht6NHp+x6057c9bNPVWH
7Murxj2hLVGWIkHpN50XHpUU4YuVh8HdmNvqi0VOAfxVm/Y3OK7kFT4o61qVqUOI3ZlP+BzUncOE
czNEDDph21bmWkMBJFXiuMGzymb7EEhyO2sTK9VXT6Z6K7UHv7pMiP6ZKapQMLjFlT0KKhm61j0L
0TeUvkWlokVTtzGlRY7WpH2sfjgMVg3mSUqsdLQq1KMDGKQldpUSY+B3ogh+5g9xjkhgEWQlx4GC
LaTAQ2alSA8cBu5jBs7XjE3GR7uJptdeueXF9WomvHYBXG50O9bzZZarNi1zn0cdIfsxHiPDc8gJ
zxBrdurmi48xjPYBksJw4iQA4MSK2gshROfanQS5fI9yJ6aiQYIjhANtJeKthnO67xx84ByiQ03J
Q4qstOsGl1u4nw2OH/S70PfkUKz0edSmVe5izMrN9ykrPG8DhKZ5GAyu11Z/p2saRQ0y1Jm5kHbX
5SiM/gvwwiwhL6oh9pW1q6Bw6U4d6WtIMahztRXegZBVPa8HcLrA8/IU2DVrZuVcF0bWQpMgiWvP
2cAoz653sG6i65qU+ohSylmFCToQ3U06eIaz459L4j3YdXGtO7X3uZvzMtx0dsMOTGDQBdo1wsZ1
Si1PsbVUWKZgmr87dJlHVIQYOdtLZX8JeKRUd8x5R65T1XZPqmpstHQ70saq6azuRiTaW+syYjSV
9F2j1tyA3lsuYhXtMZo7cjWR7knx/4b9D4RyahGyID5o5OuXUrUBXHQrBmuTx1oeg9b3wUFF6gQx
xGiZ2zi4JUMi8PrOpcgH9FxY+pRjRDlCmuk8ADqxXgKaCl707LQhxsoh/jSMbbd3oybf5bggq61W
EwV7QjXoRTkrMyTwnjTtKhsS/0b7wEBUEJpXHvl8fy8n6u5u06yoX1Pl2y/M5m1/xUzW+14L0oyl
Yzb3DvjFB9vPqi9AnOsDfyr5xYwwlU2EIaROYPDUAYi+Fd5gx+KbqN7n+NP7TD9lqvS1ZqRe0HIZ
is/5+/wfIzucdm+RBdyJpg8y1y1ikaRhqqvxiCIqeD1rAV6GDs6ZnWy8JCpJcI2I7MrR3au1iBPW
IlNYsjLuFCnv++UhxcQ9HRE0cCBezHjIdqQvbFCho/U54vHJ8jQMis6bd33E5mI9dVS0QtqM4PPS
wjY/+eTWLrqh0MuKm/5k+4LWasTl8ly8CzDRuxgDuiT/hmpSfeaITV5fjRTw9rlJR73nVo9527Dh
N2ssGnyJERqm3RF4cKG45qZnPpmLIOSE0o432btOVCySkZ3kBBFhWCEkvWtKAVIYRtJ2GWZ4iX8a
qhpjHiWjnGOSHlbQ1g5M46pfdKoedP11CRVyT8mq3PTvWlaHWcy8Z1IGr1pN1fzdK6fgu7loYCy9
zTl7F8ZCLDLH6l0uaxblLGi4q8BTDDfeu7BmjNCKDB4n+7KPclC7KHBGGdTf4B34b+67QJe/a3V9
nDwOi36nHDPaZYumx1MHeS9dlL7MDOejt6h/0aIDlhXuODeKstfEGJpnjUUDhYO05UkJwzjNi544
9IxU6Ulx6axIXD+lFoeisUEsTQjvguQI4eEpWlRKKC7htliUSw6DzpdmKOx7bIN0BthptYfcab1N
YxS/+X7OpE4U1vjiFRBrVRIFIL5a0VFxS+Jhowy7O2SLiJq+66mMg/HsmWjZr4Xu69v6XXslG8dM
l8effspIoHwerKZ9QrxFsmVC7V+cpnPGdWaYKTgULlymB+9Sb7eovhb07YU0Yqonw8M8A7JCWA/o
IqjF/btyPHuLimwrUzinYhjTLzprhpsWS+YROckdtwrNjzvAqy/xu0rtV81crYWljatwcii48KLq
hYvVWJdkeG4oBJumGxrWsgOmYa+gSrhDKKw6s3hrkQIe65hSnnPfu5gyXGWagnsaOMVKe2V9Stka
TUe+qjZiGS0j56otAo/jdq1Lahzq3n0uqePkMp2W5APeDLxMpSxxoBSpa7xGozV+G4mYKIbP0hOb
0Qjmbs1f0x1ba5JP9LflD5nihINjZzEBh4mKvtV+Mz8orcW202yEIS2oCpfEWI+vc9Rp4NFN/M0t
NRneJphKehTHJWvY97DIfQhewP7ropvXki8W8MY4Mh+N2sg4Bx7A7J8OD3e/T2h+nhb95YBoe54v
cMvZ0uPEYH0YABDsRRoL2Iq32ZMnb/Pu6e9//18HQ1JwXBDSCizH43C8/AE/HQcbPvtu6gDhwNIl
57iyOQVTwLWGQN3tg+M/n2gAcLV84n7LEcMhBPfn14uxKqQKwX417CYs8IdyNxwkr9fdmNYKTv+5
v4Xp9Y9HGh9e9cNsqJ56aU4u7zI9Fg/OVbXmsbDSm/rBOqT7v/9Erb+M2j681oevbLBLoGkBr8Uq
vZesETwy+WwDdNzuCPZrozYjWudtug2/2WsAkrDKkjWYw1/8IX89S/35D/loDUxShyCKwx8iGTM6
hwEPolgD3v/lWxZ/uUqXV0KFDiR+Feyey8zhp4uIk66XduH7l2rviBrv6TqhoeW6e8g2ZJC380sq
f3FjiL9MqXhNW3i+JPBp8fIfplQjWQw3gEvCuwP+cKJKbtWtqEC8dHvv+Pdf6V9HtstrLSuIj3oA
ZPnD+6t4ro9TDE/Fvddbcyu3hAR3xno4mTtzU2yK22VG9Pev+eEMvoypLNMiemphhOXM/+ElTRqy
FOaeBJ8jUch82IhtQZzm90/xHw1h/nuamC0Ph+9PH/lfTMwPSfWvffu1fPv+r7fqXzdkgb//PLX5
98//MbOxf/PJR+BohjZp25bJ1/FvR7Pt/+YsCzMjG/6HSfgfAxt+xMH+GzDmdxn1wMj/z8DG/S3w
+WpZeDEHL/Ma6x8NbD4sORBuhMkSLnA78lq2/+FeMGg9862h+AFEFPvinYJWssKQuVMdg2ky/r+Y
odrBcvX9JCfwgti3fd6bY9mO7y5O7Z9v+KlAQ3ZNwIgKzIq5JRgDpcaYax/xFFL5FdGx+TZLCOVw
1gUDDBWzO+RtxYFE2I7dIv9UKKBMBb5wvmzOpWInd8hIK5C4jA2qNVIPSXD2xmejNAQsnXLaDdnk
PflOmsF7hL36VmA1eFZA5ao1rZe0SyFyjfA5kdN7wlGTSjdj60OuH8olUtS05iA2niFQlyUuoZhE
VKJ56KRzsUtp7bZXAt3yM97FoT+CjnFfaor+aGGAKLGZQgYgM40DpHhqr362K+ATBg63z/1oUti4
bJZ122r/kzCj0OKLqCNOhJOM71Xjsk2HqliCKZtMisCT0DsqAxvpKpdqYN7LH3LrxqV5ZQdoga1R
Rew3KJxZzYasghXQz5wpkT/TPo5QiDiGCB2fu64VE7piBeIkrDP3kOn+UxXFwErZGeXPBgaGG8Mq
yahZPmDMldd5PjbjITaf2gCAdRNglNqF5VLWNBv2gGsu8jcNwKVzZfptdOWWlGEqoyn/N3vntdzI
cm3bfznvpShvXlHwAEHv+qWCbDbLe1//dL/i/tgZidaWSJBqSHo+O3YoFNslymRW5lpzjvkUjDEW
tDQ1f04l2OWNpMnhoc8tfmMtN+SOCAH0oYOzygld2P061Z8OoQG4pcS/FIfGtMcjGQOnw+xyZzpe
c1fW+QCoi108RzXwM9AwUQdRXIg1V6vi7iKaNP0wmIBwZhomdGixcCcXZTWOd2j41Z+trYbXiq8P
8y43qgc1rUBVcoy5ZVzY6qqXavUczdrARhvVN03MKQQ7rem0em8w31oXptJnQNilRDdWYyOCHiu8
rP1iHLiVjY1XAeg9aqWd1PjFQ21waFqURHEBhq687jGK6vjXNEQR/vYsjXUANUF9EUSt/u5MZlcs
cpKv91ZY/tT0rHzUAz1a6eDUL9KpR/KWI7/fGbL1EFcOITR5bgCwQdmyCfwBXq2S98SygdGBYdZd
+Mwp71BWaLPB6Ed3KXmn+txHs3wRDM1w6DD8gaRG3Qs8Bcko7u/Q+FVEQTXXQPyiz7HsZdUAy4od
eSQtmRBH/h3IppMZNiQRjZmnVwta4WF2HZJ0gYxxSpqVonTBzz6Dg+FqwQSaJo1wPQ8Ix68AwRY/
UOBQN6r90YnXlZ0YhwaX5pWjD+odr0BBV0wrg6e4aquryFD7RxN3HApKqcnu4sLQb6euzgk+6+U9
dooCDDob0q1T2BP7pAmKLV7rzNykovyVet1EPpFiNC28Hd5Nl9P+iO+bs+Sqa6wic6fBzmkiEbvq
8Y+gypqTX5pfRBz41uSrpDtZJiB5CurhwjjW6qAu8E1vw+Sl8ES2biXKelXeOI9+aJOF1oqyX6UM
5NMqAXEwbRHUV3hV4Gcmmb+qRL0Q1opKOz7Sdxi9m4OamJPg6lNjhHkjpH7UHYE84OtDX7WuqefO
jLRuF43u84WP6RF3QNsLf0tW3whcZCyL/STlyrrwk+lN8jH9931WPQ1mld/7GkkeWBtAODvwXt8d
ILD5TKUxQOpnPxyIy2xojCN4OhT4eQvKbpW00tmf3cW2TXkGJsJbO4bGFl6EeZflpuCIKbk35+NC
x8fX1Sv8iOXaIhplXiL83gfYMK81is1IMS3grqjYbnMe8y5uKZ42qMhn2OKln2WvSKs0k+B1g/BO
IFyHOPdUae5pZXJrsz7/rCapvMkdHCLocibAyBZpRhxyhLZPf9OjlEoDTKVLpPboLKLc1m79Jg5I
7lPyPdZIc1Ml/UjBLVLfGifQFqYekFfbeB2Ki9gkzKYn73aFVY2ANr+q0D5MdcjKixttm1heuYwR
QDwqwUi2V+BNl3oR+7epk4rs5KYA7yLpNlXGnI3gldob4WsRYyaEJ48PjU9vucStjcAirVVvXZuq
tsu8siM9157WuGacdWoCz3NZrYCrekUurW0kf/QGdM6KbZFJGxhnCWXVtKkWledQNEjrwnlAZohs
woQEKs561AlnY2SP42rE37MfJ6I57cguL6inwWzQQqel66C1Iih8GNtta9n9VqvG4L0fOyuBf5vE
10MSa4YL4DGzFuKjKBL7tPEdRan3BOeiuTAwfVPLBShCbC74z5va6bsNhlLZzaIhfZyoPCG50FjI
XIzjECi90A7xvVaVB4i4QxMHEzCTKTn45oXReS2qDPQ086YxKmNFbEcIlkoJOxrJfU3IYACcAy5c
Lgt5hxaW7x82cN8clsWu48OuxOQba7NfNmggOQ645pNuahYYoZ0N5o+AD1dCWqg9wf+QXM8BI+I8
/HkscYo7GctB/ehoBqUj3bJPGlWJFKFerM0fulezLGrXo7YqZWuZKypeA3zJdE1mlj2cORWwnfw8
qkYpwOQPwPcmZ5+TK+yCKKXIab8T00PwoDMzhh9RZrnHS/u/Q8H/0FaTOfr/6+7t1Uv18v//3+vL
p5PA73/pr5OA/jfk5jYVUE5ljuoIxcI/TwLIGAx29rx88H3E0/nrMCBsjxwdwHnLqP7499nC/9W9
tf+m8Z8yHCAyLCAmR8z/6DBwcnKke4u/UTc1jo00cW3RJ/64Nx+qKoHNSCeyXpBG9ebvguAw/iBN
xg2RtNgqpXVAs2t5fVbNIN6+T3OCUw4NaMpI4pSkyOLt/VAGIFJz5I4xMiLTjTKLt79LO/nVv1Fy
+NIohsek06HGQ2qaoJlOZgIdnyguppKQ0a1/LCIpwmA5CxbnyihfJroC3FqYgejGI8c7Klg+XBRB
TX1MqMc72MBNum3W/TJY40PZfHjNrn7fpI91PvNrDYVTILZW6P9A4W3gVZ9vXsxhJyTyU3y0OuuX
CkHsoXNKjDjsxuHXxwAyNtRZvIccPMUPtoZEUvfguGn+4bLQCq/Z+cWQv7MJ8rdT0RAQP+RBeKDy
NTxJAFMM1McU/QnNtW2UTYhK+eaGaOiyUm1FmIuy7pOeDCxlbG6K1h9uUniI8qwtc3/Z2ElKSHnj
HCq79VelYXW/WhBAG8IelK3As9kzs9bCV4Sa0kWALXVtJBLwc79qEwhN1FSfaXG0d4bdFztFQtw4
a/DNbXyrpprPG53u1IEMNSMYy9tKmXBJxAmegI5kDBtKLwl7g30hJ529mtqiWMBczLaEzmbzDoAm
Lku2xOm8wijOHdRayHZx1QXXMr6FlUykyV6Gu7OXNf4a/UD9HnMHjkAYeAbJwA7l9RiCDADGsB73
Dsgm12wwUZS9XL+Q/CKvERV3M8niigbFC7acFdLNSArZAn5cVq/syGteJXCj+GNGsLn4VNQfNBXB
NxBJtZQ7E5IOmwzoD1pCsC5y53U41NaSIJFiVRi59YhfksK209s00dVBwUxvjdqVOjkOLPTOfOjl
xnu28C8sIAzea6VXLytQ+dnB7pvytnayHi5VWpk/HTt1HhsHAp6aQSmWu5EC62Sz602H8a71tXBb
D2X5BvCwII5b8+sD/EPvUp0sFRTO2EeExbUN2D3AEVun93scm7y2ujtoEbmpaVFGPV84X91gx2iv
nUZTdxYxt7c5O4YXi9rAA8ELlAOhyYzX+BTLS92CFUZuqJB7Tro8afxUu+/c2GzJx4rykqOm0m0T
TmLLWMK7gle3tHpKpqmZz6do8K0N0JTuuWrK8LLUAqt1ffy10FecIj0EQUswXKXAQfZq21j3lia9
yHHYw11I2nqP2BkMp6c5qQPITxym5ePBGniEOMCK83YEM21uiTM4n2D4ZceDeT1YUJmqTtK2rRrh
BAQdma1oiiCOIPO7uywDHVm6kacOQNoeXfoDlCzaZg7J1/5EdUAXdYJWVAxEXCHFA3EwodVmrgcJ
ZKhbpH3zQxcnmo0qqg+NYRZ70rgU4uOoS+Ch5awD9mG490PgJZiBlVaZ98eKhqF0mbPUTD0Ht0gD
9sfURbG88I7FkOpYGElEjQRDUvSmkBdLhqDnkAApqimtVaqb1MvVe2OYDFAz3Nml3eX5KonyYYlp
MsS5ntCUKZpseq1FwQa8G67qJIzJVhqBL9za4zQcEjoYd32DVcVS4+kSq1exq4LAalaASKkLxRlI
iYUt9nvKceun+KMp7cbcRmhTHLeHzXGrGGhdaayMyh7KeZKl3boU+8riuMU0xW4Td6ejrdSWbiq0
qKQNXN1PkJcAKGWjSiMJ53dhOeNeEbtZKUgCttTHTW5X1w3x1+x8gRaN78VxOxzRHrYWBMOxTYaS
Gl9bZVX8UlSUHiQws6POcqvdYqCQAuo5LaeaOMdI4NrgpS4msSevbSpelRe1PUnVMTD70nbeJEC2
bN85yxJNdNzWe5PqPGhZh5OoR4Nw0+sCoVzZTrJX9Y4jQU9fcWaHCZUscWRAacTpITueJBQ4SOtK
HC8mTDA0lsWRQxw+YhOp1GxIyXhpxeGkUawSjYVRcmQRh5corznHUGauQLo5cktgR6FLIpJqupTF
8SdGW044p479XhyOZHFMAsUO2RL3Oi3xHEvCKj6eqRjAW3M6BhKK8y3GEiErbxVuetZAn/BocThD
AOLfDGFk3yZqYaszrA3OJXyrdhVOvv6m9oq8wagWbjNx+uvMqbwJjbr+SQxQ9ATXemEUADGBW5X5
LAxaaSUPU/+IqeQSD3eO3GGU5sA/vZ0mjp/sCSSUvuCKfXE4LSuT3CBxYMXeX63x5KhXsI+apUr0
mTePgomkBms073AmGVtDHIETSS03MbznW00ckLFQclaWUNYfAkfiHGjy5mzDAk2Fdzxhc/aR3jlg
BDs/64iX1g1Zui/x8N/pEIoWzqSMhF7zFW3E8R05OphQwhl9Is9yHkzOErU1Jh+tWWNBjsED8cup
wZpqkMmWylSj0SoK5boeTf/KZnuDMokgFd8o+3UZacFaFzooh2oqPWuDsrKbOU4UzmHhaqtQ6KfS
KaKDC3Inu6GjnlFC1Et8REJ1BT/bWKXQylxrYooDRkKflagotcgNcgrXjEhpQtSgbsswCd3MtvBH
+Emh/KKMKakzw68EQT4mWgBxD6HYDaldvlCLYU5PNppQkBVCSybJA/5Eh0INUraoBMcldGeZUKAl
k6McgqMszSs0fNCtUKvJgTMuVKFgm/zQuIv5gLccxFMP4xdhELmj2KSaS5zOeyOhI1ubUHwSIZVr
e6m6qw0i4nDVdXfYtuRmkSidCRIXtR0cmXEpm7563wstnt6WyPLCo0SvUBLkeg32+pgPY6sf2qrN
EWih7GN9Ma5MuZN2KjKWN2Bw2ZujJ3Awih53ecGTiweF8JMiN8ptQyDBLiGB3FVjrMNDVBGqwGl5
HcJcRvNRGUsZDGg6U9MR4ynOfhI5QjDN1liYLBFOLCKhaucGxYt+GPEEH7Cr45pUHeVmYBl/RLBE
rqKpt09eE8m3I6aZ64iCzjJRu+Ta0EusuCY4RxrcqLV2waBPe1AFxuOYOg385Dq41htJo6SUNBsy
vMzXPMtwPlPgwiWmKYG5tomOfJJyCHzLwm9gQEc5xExfl4A3OOklArf+nm2FA+mqCBRSN8vJFKFi
PsqZXB8hfZjWvLbb7EWCDX7nY2W8xu5hvRhll133od9sdV9pD2NXqdUMFwfQatIk70Od/Bcz1cuW
WmTd3gzUcYB4VORdTpyt3+pESeN5pyF0D0Ags2xY4ZPaULXD3ZaNu6Ku1dAFI4imzLNqdYfvu5hn
dpXdgdcQTuTBan9STE63kLinTaLUSua2Eoas2VAOxq6tJzAoNrdm2Q/pcBuBv1wj//TnRd+AcTQL
ApSjvrSfaQ3F934sa3PLazzvspKANW9sDxLrDOu6sjTUwaH0XJDKCL8jm1D9FJrqpqRQLPQJDGii
5HRJgEv2XohcklnxbmOKv6jkRFpGE3HFTm6r1/3UFDfGMOD6zz2yVWaqGdSLKWQV0ZxQ4atcOs9B
pDTPKlZIPk25zt0o9ZRaYihb8KRySP254u0GBH+7bNL8W0W1mmXpVLgW40otXw0r9x4UwKYPNWXP
l8og6tysg/IKAIHzUEm6Rr1J1m5s5h571ijQb8cwljYp4NZ9ZNT6RYli/xetWYz+7NGM/HeR4//q
D9QfKFB9OBh+aUpe/aqQvL4SZ/O5AnH81/5egVCdv0FVoshAqUFTTcQh/6hAoB+nHadpli6jpUSp
9I8CBPgkxQIRQ6cR8KglWxZlgb8KEM7fdBvekkMHX9dsxwSA/Bf76e9H19+A6e8hx8fO+4cyAGc1
fhjEZP6jCvURXagFPp6YO90yPAcFTzPvF3yRoT2IbIlFcmctAf2upYW3hgfvOg8ZmjQ1dZvVeZ+D
clKMoDInpPKmSg1E0Q0NSfynX0GRsC7K3nrSV+gM1+aGrddSX6oYHM6qS7jhxacL/jQUUprPQyH4
bjpI6cFR0+KFF3QR4q20qBbqsmHJOq+3OCl+oLJAHq+i+Oc5c4dPxQFOjBSVLMgnJBAwWSeZgAel
onE2EDsBT3FTF/IDABjQSayKtrf48Er+/YF/rFV8vbUnw588YJ2AAF4xrlcoXBK8XSvEyy4q7nzR
rM41m0/rL5SRbA16smYgTkJRfiLdqWvogp3hPUUbb1uvIMetRP3lXJVH/OQPj5AG/edRTh4hGY1R
VKneEw1KwrCeJRrVf75pp5XbkwG0k/JOLll1LmXeU4DdyPfW+mVbnunKf6kgnQ5xUhKzTFkpMZw/
ydv6kF+Hix6F6TuJzniYshVzbNWO8z9flLj3f7hroqj5caZrElhrjABPDQkThbe0Q2ORyXcNDfYS
N3d1/+fRvmjVTi/wRBMTJFEp9QmttD1CezdeRHPn4Pxgkq0QGT3+ebDvnpeOQRM1k2NzSBJ//8Mi
psEyMONBepLsZtG2F9SRZvH4/ucxTiq1x5fu4xgnlVqwsSanAukJeKtrNZsERgW0llkQbP88zumE
/ftA6E1sUzd11TiZQ6ROThUmgueWHu8j4PNyZTSF7GJJgAs6qCR0cv6GYaTmPLqpqJwGZwnN1Low
u/2ff8t399WhSg44ggnN8vz5vhKipGh17TzF5bupX2XGnR1f/3mE7+4qdWjK3zbfOgzKn0cwjHLI
ONU8ZUo+H6zcrRqPlDy8MFQb/jzSF12YeCE/DnXykhi1g8g+ACnn9gvVrcH+ziSXZI8ZGd6LdB7f
eotzH5tzV3fyzsBR8MzRsp4MjQIhVVGZtCbYlpOq/e4C/Wuf8ncL78eLO9H4SCPMfXpNT6Cpt4Gb
8OnuNrBO5/Xqt5M32BH7fDdd+HPvzNDnrvHkdc2ctp86336yayIow7VMG002bzRYW39+ft8t+ijP
bVR2lo4c62Q9IcxbqtPQeSom8MLOvZz2/9UAiMZsSxd2v5MB9Mqsm6a1UHJkpK5X4SMZNhf/8TUA
e6LtzlXAMDJOluB+yrOqnihroT0R5g4K538e4JsJ+2mAk2sw4Z8EOWu8E944+mWe/Ej6uz+P8OXD
RcvW1GXdpKPJfILM+HnGYk2BLYjDZZa+1y9Sumyvk6V9xWqIuil8Nh6mH1WJl+LMhX3pFjMq7m+b
vg4L45fGTkz/jiQ+KEZx214iFEOXRRF36LPbRJkulWZc/fkyT982hJxidy30ckhJEXN/vkpKLlpS
dFQoSVKUUSciDGvs4PnPg5x6N1lQGcWhCEgfTuVWnsza3PEUXzMZpZovZXeSvGd9gQbZnw1uT9yI
ejNItzBWFnh84zM39NsL/DD0ybTtmpD4eE9coNOB0UaItWgK01qeuUJxnz5uOsQVGjZfMtyjYGJP
FeuNauZqK5Esme3trR26yjpeIVtakNurrs/Zxb/sOU5HO1niIYqUeEsYjdyg+bCf1ON4YhOaktb4
X/VQdYN+E8sF76R+tK9/2HcY+HrswGK8aBOuh1t/QYgo1IHu31Cqf9kWHK/tw1gn19alMMm411T0
Nz4l5lm0tOfNYpzXZCOf3cefLupiMBOwr85aqOBXOfnwx2ZqG6VgyYYWFP0aFzrlp7JYN/yBAygq
dmfek5ND0nEmsKwoNrptNhvmyYChDSDegQ80Iyv6Oh/GZ2peABSsYJ9LE4yQBuDs5C06JVw3gXpm
WT7Os5O3lD2OAspY7ET4wHye7VTjBk9pGnFGAu+GrfJG8S5L79ZY0tSkiSywtSUkwSC46CD8zPT1
uYPT2Z9wMh/NKc2J7OEnqKsa2tF08MaFv06Wwyx2+5/lnZ5foiEjEH4uzc9tU47746/XzxYPoYqY
rCerXTWpVJqdXlw/wJF97sizMO1exGJkzon0S/VHkc++0Zf5JlsUh3QZX00PmbKGK37frM7O49PP
GK8fz+Ofv+fkO1lpRUUs8fC7KGHjUF7mKyJgFsNDWs8nNzsM9axYnZVEiK/j19tgW7Jts8OQRSLV
x2OErtcZfUO0xuijnmgalK4wKuRP9k91r6/DZXnurf/6VRPX+Y8BT2UEtIZlq/IZkPfuvdmHa2sd
biFmbrz15CaHaF3epreZe27Lppy50ONa82HdynsdqlHHuCPrpLwAvDMPbsl0nFmrfEls9Jnr/P5x
/vMyTx5nB+vU1kteLwjeGfLv6Iqk9IukAgB9ZhkR/6U/PMHjhX+4sGmM47JsuTCilVaYeLKl2P7i
HaohdJzX1n+3KH96gOIr+2E8wmyVBFiVWJTTG+GO+jm5xaHjiHtujn57Dw1cA+xNTXp1J0cJ/J15
hkGaT9sQBerMUWuT/G5MW67fxX93mvzL44QAu3+9jx9GO1kQ8XwROpUyAXsX3si0pNOgkEeiL4Z1
N9NnyYu2cN6jtbochpd8oy2SG3mJ8oFo1HW/D5/by3JDo7LAlXZuoRTr4Jcn/OGXnayTcQkwOYX6
DTcTw7rnxXe0In5KaQCPL6vmDeJsd0rsqz+/WOq3MxWhFO0RzuTK6UmYUr9i5hbLc7mIS1zKjwqx
nPlzXVw51RqobnxA/jMr6faxZgdzcr84WIIHo/vIW78YYQ3GMB3HeeMKVsuff933r+GHX3eyfiPE
D7ssaGGoU3hbFUsBHWqR0iwb999YJr9/Of55L06mc+JkY5V63IsIXFS6oPMPggdNBhPsbKXv2wkt
TFyqKWIIjs/lwwTTqgbr+lj9ntCWdDk0G83+aaeP/pDMJuvGopWKtmMWp7N4ARPcHZfFIYHOcCGh
rF9TcQVQgbh4vB2612Ka8eHozJllknfOn1fKMDfewydyXWbpVXet66zz/wYZ6txVnLy0oZOkCvR3
MZ36RTvMU+YRYV+XbBUndm9n34dv1/cPd+3kQ2ZlPeLgmLsm7HZJDYhqwCdKFvjkElo5D5f/aZVZ
7N8MTmB/PafTimnUes2oYh1gxOQqXXibdimKmdmWnNlzi/y3c/HDWCdve2yXNcGvXF29oMnWyzf6
g3j2louHUX+2ElTd+rJTIH5V7vmH+c3W+NOVnrz9dozmLbEYvR/Q+HfKgsa+W2sv1F9mZ6b1N2c0
tAEI+Tlpc3yST4YKJ5MEqombKnozkv4gtkFMbORDc+29udHo1KzOzbjvzlCfBhXv1ocZV5Pg2DnV
8V1VlqZ0+9e7U6euo23PF/O/1OWOr86Hqzz5hlZQCEiGZEB11T8k/itk610N02bpLxx3IKwKTLqx
D8b/eqP5YeyTQ9XYN5MRDoxdcYcLB0mqVs20+bAWu80ifVS0aygVCTKR8zf62y/Zh7FPvugwUawm
j45jN3tSBNKRkEqcQPYLCsU5Rd1ZclMkG1O6z9VhVV+e31N8f+jAESjrmB8dQmA+P+sphdPPPkK8
YODVaLqJX5Mgh+HuDyzrOGaLbqZOt7+JeWfhdd/O5A/jn8xk4oqJtbePvbj8kLFuKMvUca21txHq
ZyR+5BDPpXf9bAfpq91arFcfRj6ZWlFS5pYfAKIRK2RLkRTSySFf/hutTfFf+rJh+TDSyXySyxIV
ocQ1Rpv2RSz8YmdgvAscoD8/V9X5fjJRKEPbjoad2IHPT1TyS4zKIEJmw9Jb/Rirh99nOBSEk/hT
XwpE3rnvzXdLoijLatTKKBycOlqrxm5CqwSbjdavfLSRw84nNBtbarb6AmtYtDizMH63A6FJbGg0
jlULQOfnqzSIK9U8D4S5ltyRTTY30jv4Om7YtbfkMe9QnVyZWePq2oOBJfTPg3/3zn4cW/z9D+vj
1Cswux3GTqL9ZCuLXrpETxfJ1yNp4X8eSsEPfPr2GDIhSyYFQjwHojn+ebSsTfKiahSYsJFqxMuO
LB7iiP0Rjj6c1eI1S6vyZ+4EDWpRQl9e1LoMadvXZvE8VJh7rE6N7lv+l5I2aXHmvAJ4kM0p7tQP
utaad+DJBtgaXqiS5OZP8TUwksKaB6DYd01tdECmqDppc9MzsVhF6mC6oF+RIyUKzClB8dX1XRkW
0VuZe8T+BobV3wVlNqzMaFJVl1ASyCkZoTiwjamyrP3ET4EFJ535RFK38T7lfZst0qJK16MyyJAz
PT9QFrHVNzkR7lpwP5E/fzcS9X0XOj1hFkmEl3JmgA7i+x6V/YXh69qhZV/gzzPNil4mcgBSkr4R
h+JdrrNLAmyHB41gl/wCQzNo7AadFJSuIUTopcrDXklMfyWlahUu9MGwJTdIhu7ahkzDh4ib7s2l
zJe1dWTXoLsNP9L9mUK+x+UIsDyaNTEa3zlM89Fe9INaXU1RVz9hN0FqKlJcNgT5jreRkTctHr0y
O/RyH8GRLFr5TUM1L7ttMyC5DgslLhd65/gPPsa2G98HZD3vak3aTT4FaUQDY7qRml7ZYkPs74pg
rFZhB7XLrQkruAmKNrw0UKU6V42hjxaBmG3x4BlW+0shEHlvGKP+CrC6orM9MkGQ0EbXATqlWHDM
eTly2XyXMHayoW49o7qs40K6gjqWXECxkd+ygIQQgpcKKMKxNBjrycy8nWlg0EVNbuEoQ/9KHkCi
5XNTGpDUSia2WNCc4RV4L9g+8J30FwN11iyzec1sSQKxAdzsGRP6uwcCY5c5TQa4K5QgPeuF9sus
U/knYaLeNtdKZ6UNZUbHP2LjrgX2bTfWpNNAw8GUZ2k1WlRPn3Z+Ppq7JAXCtyiyOiPplaikWU2R
G8tCUjxJgxltTVjm5Bk2hFcB8RqUa6u20l1fGvg7G13J7kHFTrc4m3nli0C2n+XA73l8ubk2NZsc
Z+J1JehyIWeLrJeE7WMIr800nfZGYylXzKhkTdSOybpYBc5tm/rVZRrGd0051su0K0trFjZqJy1w
xTbKUoNL91xNuX6wgjJ86sxR25JwYV0iAYRIHflt607xMLojC6Krphr5sYXuIPz3pX4JC704SIre
XVhyT/3O1EdlORp4I4IJeJYZd6z9TmBhvNdkAHd6USDwNUxwZGCVZ4VNKk8LYjqc2akcr1orKZ99
U0aOHGqxc6t1cn3rVP04H/Wuu5DisNm3RpF3rlNmxb1VliZo/2nof/mdYl+onTHB6smAHgEmx73M
3Heqg59SV631PtlXNYmTnpXEMdGK8QAoskbumsT0YQsrXaW6EV8NReA996mlL2N7IE04KstN2nv1
VplGYmwSdVjXlaTAr44LX4eMHTikFgeZukhyA2Ep5pd5a0Bfm8GBRDxKNNTarmVt4xDogshSSZ4H
IwsLkkUG+dmPQ0CyEmmsEFeNX7Hq2XeBk2G2l4K0I48qSqkCqjZJiIUIeS8tZXyNmAkPU50Hb5o3
NXM0lj0g7nLQnkc29YR7EKl7MfhTSbgQUnLg7+MFVlr8yI6S+Rs7DfV7J5TVVdCUoJgSBcQev7b0
t+OkUpgzssiZt/i0s3mAYOS1sJcRq9Z9MRDC29W/0ljdVU1VLlqrfqsbFcydwysvXZhkQJpy9Ooj
DS5HLEdddYhUe+6Y/f00Joe0W5Z00hyf80SQ85EmysrC+ZNgOJvGmRlo75JR4Ym1ixng/MqFXrCo
Tda6Usq5GU19a8Q/er/canq6R+y5SHznl5Swa+dFUqw3SbMqpg1h3Wm7TxQhuxaArQcg8qiewpkc
9G6jCMu2s5AzexuU/aWTFYtJp9LfJi4J89e8vvvE1x4x+m7p1W2aoNnQXN3zzVs1vjmL5OC66JHN
49JoExDLgX9VGAcF95NkB0vd/qGH0kVaCLfToWr6WTAES7+ILhOtv6u9R2wlKK7DH0r/SLydS5tu
ngzPyRi7I6qfMfyFqhQ2BWWN4MHoR1iMqRsUz4mqvJhpvAwR8nrqoTHJKth16cZEa4/ZBUA96KLy
Z2LwZg7RQ5u35kIapHluYF/yTf2V5WhlOsEiL0kschDKJ80sMP33Ii5maWNEc1XzOtfDcOxOTXdT
EXo3t+xUIYu4fcvTMFimFuKdqlpPNTYqycdW5c2r6XWqhjXEPwSsOhL3qwaFKN3LhvRxIm4Wvuq9
RR3GZUQle2eSfkLaO4Rq9MDhK1zQV17Q5gKD0eP+cCNZl37UZAKxFvO2qsZ0BTSlnCtmX2F+oCYY
kUQiF9Z1RddfCSt3qIFvJvKC6IB9Kue3JLLu4CgSyppfG+EdduaVTcB9rKU3RQCdDtd9Xfu7NiON
IgJ0GeO3MaGUsJG81FR/YXuYEQL1wSj1/djbS76mBbcp20JWmVtqtsmIGPeycVNIxpsxEElYTPoV
hYGZVilL8naWeT9eKmMLqoR3Z+jxndXKrzoMVmM3bMyieFeq9Fo26k1UqhJ3RVu3Wm2QFOZF67hK
ykPiZ29jNMZkENtz8nCMbZ/ot2wzN0XX0olJy/ppGicFkmjwgw92P0t6rXixavkqrJ0rn05OXGdL
IxK5voU8LEqpJaqMvTkbV2LUjXkRZJjvnEpZDRZupmny9IfeCnZmWO2sfAB3RgZMTjSfqkxzPAUQ
PKNGn0XqaBPhButhbPjsAjEMXUJ3flVhSCFE5TuXWXAr2bJI84qYXncyQKMaZcC1+oW2k5I85hOC
DiUrS/se0pq+NIhhvKyIZZ4h1SEE3nHcjLgaQuPrdE2CRbjNgX+6eRbCCpjguqSGwSeEMOTEIxjd
1L2t1Wv9zILOp/lK4g5J85q2ZAUUzp6IB7FxYYXSJamcdV3Bw4V+yDI8GleD10hLWbPfZIT7eztR
iD8cQ6KA6j4nvKQkk0BOHWIDNClga2JPyVaOCHLw6mIhj1M1CxpL32t1VPzUhAXPljMNiie2PO/o
0PMDvB5uXsjWdaPJyVUgzHxk/9JwEQa/ICBmuk6JGXVtL52WJNF0K1uYAiMAi/MJ8nKMr7FrXqvK
SerVIKyE4RBnWOqaZDMoWGRIpgTZMhrTussV83UkkWEFLxylJXkU++ToV/TrSr6mvKGzDYlGbHmO
MDfGEBOoMuTOHjsF/4MMfSX7/LW6lQlcztUA2EqXg6ItWjXZ5AABRfHJU597o+D/+tB/t7KwWcZ6
ZgNkwHpZsZ1aJ6kKiVNvQdKksTYbZDl41oRt05FLOd0FwszZClunjIsxA79jVfex3JfPwdEGah4t
oYoaVGu/xCdqYm56bcaqtmeNoihb8jrtFTnllPmzbCyWKJb96yFs0AyH8FwGHliL72ay71UrbW46
YVdlB66s0xILq3V0s+Lm9QfXTqfxNxvBYOeFA7YXXtgOH0y9NIVDNhBeWVW4Zj3C/ggMlafhrihk
861pJm1ZxyqTTPFAtmFWcyzwLqSItrmvPOSyZP6qjrp3DpJCA6/J/i8ATPpFa0vxfhJi+YBz9G1f
cotnaZlOK4kUm11WdNreJ8LlIezq8qoWynuZ3e2LKtT4ptDl13FSvSYVGZ0z3A0ezFWtQ8cvFP2t
I1UbAgQtdgNC8O+wm7NmmvABNGHUPmekID7zdtFdQcS/VktPXukRmeazBlRMSqW2KW4IlKf+JPwG
tXAe2ICsL5AQleyYS/5JuSYvOuutHRI6bAr/y955LceNZWv6VSbOPSrgTcTMRAzSJ51IiqKkG4Qs
vPd4+vl2qqorCWYTrTp3E3PXFWpycQMb2/zrNwpalF4IGSDoomnoT/oG86R1IABJ2dZYueQuJlh2
wC7TBfaaLdqX7ggM0dZBmydPcY98ojgpKYhMgaI8RZiTCqEFXJTowamL+rof6+EpCXLjqjuJM9KT
UMMQmo0utJNjI3QcVYBXzs7LNfkrHCf1ajjpPlAoiWVKyEHYAVGGVGUbfgyFXCRqtJIrjJ7EGAkj
JyktVJ9SPPY+Jqd++zAOXDT3ECCMVYG0AYkLwpQSc3VImDK5SX6j1UeWoey+lFTqJc03fm322RMi
F7v2sy9+pFhrHLStcDVwSVk1QEAcMgrzGnkviSmtHCOa8ZsJq/QWJQ3OKtIRBgS7iNDZRBgQ4biv
oH4jq9bc1ydJTm4OJLPHhNp8tRtfItfVtg+SNBma2wSxuq6LOFvrZm5fy02uH+PBpGvRYhkN4VBI
grp4qLbgrfF9iWPuXT9W/reqx81XwYzlWRLCoggx0mYSYqNeyI4MIUAyK817zlqVW3gktw6dL7CQ
lUSk1jGVxuhHnMfGdqz19ikU+iaEw/6NJjRPqVA/DcNUX2FzgiQqEeqoEmkMEikUUwYJB25wUlFJ
E00V5NX9x4aLBRpvHNartoWVOQrfdW6k6S4XXuxm3hUc0lSb23JDYBMuVdepoQRXWA/GX2wrF7ZK
+Lrbfd5vezMh0zbH9b1mKwvBdgXtiLKbQHjEd8Itvi3KT3Voy7AOcJKXjUF9zCaUxuRhhUrAoVbl
ONMVwtPTOfl7khiJ1ydiQzleVcIClPaHcAOVLP+bLCxCO0fPYa72ablWByu1XCnRyMTyIgdXUhTx
HRFChYzbIpLPh1od9adamJImYYI/KXlxBC/6SpYdyViWruABhVcy8v9hnZ/MTfuT0WnelZie5icD
1MzwzWfU/kSwZWD4zk5RR0+/Ck7WqfHJRtWqk+jON+3uG8q1vF5NmEK/t+qRAKjB0DPCTVD1oNd3
5OB9ZHtk+ViNlLc3jqSVj0OS2D8Ntvt3QzT0WzTh7eTa3WCrx6DvCnKhvYiAYgzA0aWmPAdnhZ7Y
Olq+J31IZTv0N/gx2qWbNXZlc9NHgXXMuiJELufJY3lN8jCHeOYqYeyn5FaLLsvd6DfWbZt0+kHq
7Emk/k0tR0irJis+Uh/qsWPJsEmjvkv2+0hXIde2nPTwVjKhBjph3r3jTDm+M0TUbGOM9meCS8xj
L9Joc5FLm4WctHKRVdv4wm9a60iWMuTiifOTvvUDIm4RYSfKivw5BOYZm38ZDsbthOUbkfRTQTwu
gq32k2l2JcsgtycM1ywtuq8srTBW7RAVnNBUI19zA9c/D1Us7R3f7A7ov6zn/JTR68nkguUqxrlo
4Cvc2glBdjmsW7chTKnPptLGn9M2jK8QVHpuqgqPJkVHZpkWnI9XEdZnbGI1UBC/pUof1Cwq9/hR
sXxCUN4W+oiVbhXVTxSXd+QL+eUqDozmxtTKbpeUITl9FTJMpCKRxicSVVZ41YXMzGxAiN/4xkQX
c4KCyaQJOcxnqq99mrzGuYbL+C3Eqv12GAk4w7+Jbw1HAmKEZAKbOz7mH3lh9+/JEGvXdYnKwS35
HnY4XARE2pW6i0OdyiFLs2/zmKZ2bfvNQe877y4ijOqzzhr5PW9bfiOaUOe+4XL8OYva7AjhtflR
kEb9LW/1HnTLqcdVmwdlsNTpfgk12wr0MA16mImLjwwoOlfvtF5bYAuH3p5Gam+6wapcNVfCAlff
1tf6FnejFQ7GC42402/9G8N/VXXe3ZTUVnyJyn25sXckHX4x9phG0DbIb5wHMmm2ndut0htlh1h5
1TwNu/Qu3frb6RPmuLtl2uGJbPDWnzNrm0RZhccJf050zTlqzT362t+TaLHGWXyd3pjvwoNz7O80
7GP/g06v6CC8VXzWOVFaTSIbXLn3bmjW7EvMeRu3XkcPv1pEfzZ7/7+88L8U+W13o/+TfPHzL/W5
tPDXj/zlbWT8oRiY9/xLT4i3Kfb11l+BM7rMt/OXo5EtHFHxPUVOgtJPmJ/+LShU5D9w4DKxIOLU
zoHb+S1BoTJrWtORof0E0/fkkaShmHnZsUg9ByCesAW3+Nj+7L8Eq3BjH8JD8txvrWP4cdk6ecaM
elVw1sNtAikl5oOCnVayUlaFW+OuWTmxutCOmRUyidoQRlKGY0KrwiJ21vlp5aDVhilM3cSst5ll
fXaa5h0Bi/u3uz74Sb34xEwK8RKhGclgLgqG4rNCHMq12PMJCuTeYgTvJLlFE2/W1fTA8Y6QglgN
oum6ABFK2OWGhjt+22cHHEZwwSGnhXhpOwyn8oApcR7ftZkBXqrhN8JST/4l5xqWJ5xmOP8Sjx6E
wxM/hBbaNCbtfRtizuqQtLdOWi7QGPBFDxh0ZuswDoYdbWTuW0HYsJ3WobUeMn148PoaOTqRjHsH
HJg0MEmuiaUcnWzfZUlNzEWrfVCMrl7rjTM8RFageCJNIyByxbGMD2lhKXcp9n3kqeTeNYfwMHnf
DYN/ZdeD+ZGzZyaynYfiUZaM4qqrav1Q5Th8KDZkuI1qO353rAD+fxpyZSVrdDZQZ4cSvKjSRvuo
hkr3Bft3p157Ue90LqJ7y1lH8pDtZQHeSnE6fKgEoAsSI+3wfQLlNQXg6/VdR/ONqBPueOFov/cE
OGxx970pW+5NQxim37j6B5ALlSwhOV5Ay0GtHWQBN2NTgAF9Ka5cHLUg4NByu40ERF2ZLdCqcUKu
axJYQM8FoK0KaBsdcX0cBNzdhnaDfT6ppEFmmO81uW8eEgGQZ7HEOAVoHgdq/8mzwENcyVfGtc19
7dqH239XniD3YshSN8QLBRtEidBHjKUA6DsB1UtKFfj4E2I6uKkmvb429aSjm1aN66nK68dIIP8S
z7RyU0crPhVNW2/jTKN1Vop+QZF64A+egKsN0U9oRWeBGWoSglLl+jYUnYcxl7qVJboR3A9tXCJJ
z7lBI5rf5qpJHEqljs4aI818P4i+xig6HN1YtEQ8YhXhqqIDEgFAHOkthx9r0R/RRaekOTVNQjJI
pQ0p7yXwn17VW/xu3qudUt552B88cvKEMR+ITkyD5dI7Q3RnWLqUZwIlA6iMonsTnxo5CJC1w5CO
3rbWzW7txKHziXgVmj941E5kIxTZk64ngPoondKrZLSV+/zUPCKDXcGKNIriI1njwweD7tKmO7Wc
StF9Sk+NqED0pKJTeyoVnSpD9Ky6JksnV5O08IOleP1aF92tvIicXSM6XmOuTd9o1Wg/Bq+Cd1ir
arCup47Trl3loI7dz9rLk08yh8BNPTnG2hStNZ9N4Et66rfhSxC+8y2acNapH4fPKXkMpy5dbxtG
uzdE8y7D0uIqEg29QVXGwVWcnBQDc7AkEV9O94+V0QMCCfTqbpIL2oMaDsY/Y3xR1krRkxlsi06i
75El5HaShE+ZY0f614Gs8OsW89QfVRIUHzg0DkR9KqkiraJQC7807WCvfYhUBzx9+49Vp3XPnVx6
36IawNf2zeBjOk7Bu1gZMos8a5prblUVxdVYmsHoqh1o08qHNv/JaGmLXA1Yj4zr1OZXun4swh/s
LgVgSk2pAZ0L7Gw6knEy1EcyeMBrxCX/ORZd3rXjDbzaOmnzYi3qyJhTTPZVlKNWwOfHamifALRt
rLpNnlQsZmWX7nX5NQzM/juypXxta5H+EMl9/Ig9cE3cTpL70DEBba5lKZ2eZVoat3GtNN3KJ5pF
NMY8LLF0s7TeWSS1KtxtB7rkg4yJQ62U0bUWNKDXUTwasGBKU9pMhmGsHd37oucTIfWO9J4jg7nm
MpXSW8uaI1a5+mHAtqVamZg/vE8wobYXBKqzDV7sTlgPWCiWkGvigDijJLR5Z4xY++LcRpqMyzby
uRraw9t74MUaSIZkodi0kMy9PESUhDIEWJdASA+8FYIPoKjd2xXEb/j7GHvaY7Fc+LvCjJJZJnk7
1Fgmu1L2CW7FtTZkbqs3KzkFNg/shaPD0nhmhMxRNUgYF9Ua7doqnxXz+e3RvOaS8U7+Ho0xO3SB
Dtud4fP7zYHkdN33n/MA14ape666ZjdoPqauWbVQdGFQxuwawn5uTlolXpLVhnT6YX3X4cJEeH3m
ejmw2W0jCCK4Llh4E0QG/by4Nko43lG18HqWqmgvp1vjpVUejFSRm/pGYTmLHRrR+f3bL2mpyuzD
sYFOSy+kyqS8q7SDFtzEyZKSaWkiiL/hjJ0UODoGExJ+YMG1epQ35X3or3ISDt0QS9EOJYS2sr8G
g2t/9UmjfXt8S/NhxsrCejvv0o7aOHlv4th2g0xbuIkvPULxVZ8NT9V7LSoSHqFudW4fPBYtykh5
SUV7QZf5ctbNFoci1uV00hkJ9nE7+FSYeSIGggqgQ6JOateERkcQ/XppmThdId5YlUTa6Pn4okKr
horwL7c+NuvoXae65W3wsb9FiXTU30dQ2h+zW8/G631tLEgcFh7t/N5WJVKDAzylw7ozv/f4fR0c
hdOUm/pOuzBTLteyOO4hTRB31pfD7IbWkhKLWooyuFWPVtPIXFO7e3s+XqxCwoYi/GBRzoh/P5ss
modDQl5Da8VXq0PVRsigpy8N5SUg9ec+clZkPunpVremBisKqlwD8lbtiFLcK5peH0COF7beyyNi
70Wnp2OdPVun/EbqSGWmWDp1V2G0Kzg/KJa+8JFdXEPMv6vM1ilAerX2B56bgtV4F9DXlFvb9fED
08NsIzvkkcZLemtVbBavZv5Z0dnLImYh16WWovIut1fFYbp2tjivD+hc+yfiEdbFFx8ofAXlAlp/
uA76g7TgdnGBPMtnf/Y3zN5lwPLclBV/Q7cN3vU/nW/5A5S/tfrOfoyQUbjj+2q3qHVcGvjsWyhJ
eU0q0tI4dEfOIWgbuVgNOPjisIj1mzKVxU2fqeamMGX/AGYArK7K4cGWh27/+9+LLfxTDFtHCWvO
XkEpt5ETpKx6QLqwL9JVm2W7hODZt8tc+mLOy8yeskUwQ2lq4DVy37oa9/dOdGu8p2SQF5aZi8vp
eanZs8WkliiInBGRH9i5yTtsYTZJvFKu0DJsxo+Osc3fRRtnHVeu+vD2KC99quelZ1uI1tuekZeU
DouKsoq2LarOcGsCTN4udGnXPS802zJ0O1RogPE4Yfd+HiU0TXaysJAulJinsFtKYvXk+bAdOtZz
2PeHYIieTqP4LZz3rviRPTbVjx/NzZfif4of/ZYXYxX6QfO/X/4nDmd//mZhyvbiPzYZYQjjPTfK
8eEHdzF+9JfsUfw//9N//B8/Tr/l/Vj8+F//9eV7GoJu1fjrfGvO4VhN1sSZ998b1D/+qPyw+HHh
Z/7CcM0/SM42sQjD3kIhnokn/7c/vaqDy8JrU5AjWyafyV9orvMHolPhAHeyf/tlHfeXPZyi/IFv
nYHJGZlVssru+lv2cLPVib8Li3xhko8unLBvAVmf76GFykU/NToSWY/9tGpX4yp9SNbEQ0ab+JTK
Z6xiQEDkf3CxtzZy4vL57JG9+7UFvDAwE3eX851BIdlckRXwaeHk/8qKg6Cb2o7tFgbsATa20DMY
G+4byk246GUz3/nmpcSHcHZiKK0BXCvNBXphvsOMeQvptlh1dCmd3HpPAstVXarD0iqlvh4gOXXK
yUwFfak2e8a0hXEAFgMUYlvo9VhsX0FQ2Ggr0uri1WAtrBgYmLxdURd/0dk49WwCqwQcdlP8MN83
0EO2E57Ra7Wox003TvFm9Ktwl1mNvIqI93yHx278yYblvMrLpNuUaeFs7aYZDtIYFlelNKaRK01p
/JV4oNHGtVvVpMNYWTpRUxLhUmSRRPHDlIxkhoV1X0rX3eCU5gZApi7xC0pB7Svw4q8RocIrA/PV
WweUCFZG23Y/sPWvyKDs2+ZRjUs8Z3w44co9tkNd9SmtJgVI19PCona9OCPJRlbCbLzLkpR1Pa3k
8iE9wSCWQET8sR8CFHRxsh7bNrupMKG9H6LOhHgCnkJ79dmuoGBy/vFIrxXQi36CYRqByHCk0x5N
TxLctBNkYwj0Zhj6nk5kKRmTqwcGd0dFYD31YIzPksB/khMUlCmT/q0IKyd1HYEVEWJAJ1op+++p
QJJgLQIq2QJfgs8E1OSXoE51kJYWEtfSv8pOsFRzgqgM1XPey0meP6SW0lYQVkGy0hq76NWIH1O5
t09gV3YCvpwTCEacGYBYK9UkaKcdAnIIr+pU3cBRbT5pJyhtOsFqaD90cLZo9G4M5Id7KNLpKlRk
HEc6hbmgJsUNLtpptcah3V6bA3AJgn6PZLQheYc+fdyPKnwJvFq7NTrhFHcDVB4Y5ReArJCgVCBP
CBC3bQ1l1O7I6dmoBca4QIHpmgVH3vtpon2C5JHuIGkQiJ5JESEBUPdyuEISRK1VZakYeGVtUT1O
fVr7D7nW0kpXdT92VkTiqhvDrjgrTaq9ksHV8BKp6mPIboPVeNgG20BKxkdL7prn0rNoJ6dpvUqK
sF6XHiFvTVfQaBmwqofUVWbpUY2HVvoK/yu7ceJSFslGBnySNmxuA1WCASZXnfrYTXk1rrD79d7X
pTM9aJnhfNQmY3wP9cD+NLCYbaCSYGXdpvaHUJIwjcEJ0F/1Si+/TxWeBBCgdcDLq7weMlm+tYu4
/OA47fjZN8bkeyR76O0zu7nF5927CxMCjmB3KJA9IQqYWyxlo3uvG4PblHSrL3Y7xNd+Fil3PmDN
ZwiI1T1CmWod4hd2E4RSvbeGClavMwSraeyLfTdliLrj2No2xkTAVOHL93JhQJ7GxVLkKZBYZuHe
vIeQXMIE6fIrlaYHHuw6pqGWMW2NPDdXU5kSkD5Z9JgU8IfEgXKQlM53P4arQ1KXvpHtTAI0L4ng
QUB2b5ewJ8ymjHZepHZ7S+qtvdHX6hfD63Bs7oOU5pI5HqA/+4fCzCt4Qz5mC5bhb6JUi/dml3t7
Un7w1UpC8gUcE55ZWNpw3nInH1eVZgR7y6img0Oc197uqnwPno0VEbqlYxjV6bZMw25LWIn84e0t
7NV6y+WTtqqN0yodPZtt/eV66w1lXSodBjJmV23NrLzLVftRTtSjwHPHLMMuXP2Ujfpt2L73U9kt
jUMpN27lvzP5EvXeWntAAVn2qMRXgUM+eOWRSXYdxA+JBXfQFAFYq9b5nPbytqpYiuydJ9MksIxV
jU8aiQirnK5eLD+G1rCTA2njaHdNraybWluZwTs77/Cmt9ci8MEZ76HILJz5XzuOYFwhTiOcWBTw
XGd2EtfY3/vRYI8TDjMRPBZjI9TM+trEWWgiqRmjgkVRurgOn58ceOwvis42VsnuPDskRR4xZPLe
RE+0nvZ82vRmNkIbvmyk8+pq86KgMVdfemmO/i7mPWsTrIxUOtjShzHorpNGXr89pRYeKA2dl1Mq
SwASC4exCW24uUrWQbmxVum1slLd+FGJFs9G6vyYIp4m8xeCHddDi5Phy4rlQBKl6XEU7FfSXQ/B
bFwNawjcq5R5vR63Dh0BfYWaac0SoW3GvQJqtVpWqIs687d6/nfM7o8icMtSA+z/jf6Rxt77yHiC
+PDzHzzf8yqzCavXRFWM0mm0wzqUDLxPpr0YZjo5W59Dr782fmHd/0/fgQiP4qv791cg90sQfjm/
AP36gb/uPxYW2NBSyOjCJI5eEnPuz/uPbv5h0v1B88pyiQW2+Jb+uv8Q4itifR1bxhNEIHt82P+6
/xDQxRLLr+SfHUP83F83wD8vG2/ZY88uBExyvCYJ6JI5lpv8ibOFO5O0DCoux0sMVsOb1vOtDw4m
XTdm3IwkRUrRLolr/Z2t4zpz9pj+/EvOrz2zWS4qi3lsECAni0Sl2fzjvI2HvI3jqzp9HrxPJkAp
ws2lZXmpymx8lh6zhJgCS6/c+BYBxzZZY9S70WAirsoDOPfOWS9hfXOc7TQ24bGp2jhiCx+ZlytJ
7wnFYkHV8b5bT+t+J3O5W3duuR5+asdgn7B4GN/ffp7z5etV0dkDhXmKA7JEj3fctRtji1mT7Hb1
ytPc8LO5HgAWiS7atNfSsbmX99ENCZAQUhaW7dkGMf8jTijo2cVrRHNQBCJAtPeTvQZfNYeGa9Vf
6UUuVLr8kA0oYrosa1wqxc3+rBRUW7sjUpRSK+/ePg6H8Ng9N9jO2HceZljVDTHAS+ZMl6YTbch/
1RQb8llN34A4ncbkLKhcIknUIjmZ8zupvpzhfi2W/9ai6nIpdiKE8Vj3ibzu81KWWdDoSplDsfxZ
Mu7q4VkGQ317zsz7QL9eF1oQGwd+RE/O7BlqvpeYScvrEnZiNLtrfKzTp3orO26IDHxnHe1tf1V8
S3/Xoe1UGcN4FkANVIg++8vhKfGY59Lpw4ToOsHrFOxOa2O6zi7Z+Nsl6PvCvKSlD6SEEwgM2/nx
bEgsk9QXBlrpOGvpRHHa8C3k9yH6v4VnOoNzxMjOSulzH9+015giMLRdWtKrjlnp74ydtil2we7t
SvOWApbSGCYQnoARvaywkM+eoV8FAWJPqGPc28mL/aZiv0FIzU18Y363Pl+TEnY9Xo+H7kl9TnY9
n+TC9JltHjSFdJA4gk41/GpVZZ56iODPU7WwNd2Ca4U37TTjK74Vrj1CererVWcu9S/EnD8/Gf0q
iGG3w9Bfk6NrK3e6Ei6eq+aPJbdjUrAOOQlBuVW5OXRIP7LJqUp2md0dp77bObWzRWnhxnSUwkI/
pPWzNXxB74FqIFvAkE/v9Y0/bs6hNr2atnDOH9di/uCSsrcqj/XTV3g56SaAQa3edT8jImc+DJt8
ndyLHMrgZlzq9F98JyYGeooMhVw1Z7tABXW5UrUG7XB98BR7x+eNAGJc2bW0ovnvqmg4356Gc0Ls
r2lwVnI2DdWctJ0wpaR+4wMTEP10C3gW0SV3CQGcVvVBXSexuxhSeWkynJWdLZD+ZFugUsy+BEZI
F34ioXOdq18n31oY4GztEOODFotxKAsVLm1z7olT26XUOK3lRlx8JH/iMlpt+ukqcT68/STFu5nN
IAjMNFOBaXFCEdTn8yU/G0vFQtRn0f2u/IdODoVwOFobio8EPEmiR7m2b98uqV8oaXAMg43LrfVV
wzWU4CWGPZEoaEPuw4i4bnNhUK8nJIm1KqdL9mjLlOXZFkP2is+CnJouLM+MJGdjj6TyU25Ox9rs
nkLV3mPvuH97VK8fJDWpZuEk6cD5nj3IDiJz4cOmc/HOeIpK82gF4Q2k3WNol7eyHX9/u9zrh/iy
nJhAZ6cCo9XacOgTTKWgvk1Oii3Ab/bFFVxbZBoogOgnu+7ZXCf2kQZKWUJhLuwb04rgaGL4DF6f
LOxeF4YCtR2oHkAeRMeaH3AGw87wZKGP56lPuR4fSKNbMEtdKiH+/expxUBEIhrEcJkyvRub+DYF
ybe338jrT5YFEGIEXxFMc/jRL2skXpolhZoYrh348jrUsHgOzWvd4jjlTPKSfOZVNfZ8k1sUZ1DN
AtSePzT87XqcC1TXLPvb1suRKhr5TiJHcSM1mrSwHL16frjzqQqRevgSkaI0/6BaJwlUJ5CJwm0n
sjs/pPYSCUlT56vCrIT497NXFPaaBr9aGJwczV1x0FfaHoAcJUy4ybbZu2wb3zu3+XHa29favY1f
dHU/bqF1u+pV9qTe+uAJ/wAXUQy8Am0kCuLQiCfTbGuzsCRocdggvBCFWBwnD0r6Hdtybuf/ur5f
uJe+8gdUDAP5AyZfpq6zNAqVyfng61GrlTZNercc+/YaiySrce3cAzefTONB9fLMLRMbK5VaJqJ0
yJUNva3sNswKezXZ4dI94PX2yt8DUmCAtiHAeyWWyPQ45X7ARdlwAX1z1wSR8g7Fps9ddZvidekc
Fj0SX8+xlzVnW7pmBflU9tQkk3D4hhXRtt35R2sDQcvY+e+ifXDMf3fNFsPkmmNjawvleA4hJ0rf
6+gA0EGAriXGj87DAqv76AwRpMVq8/ZLfnWQfFlsvqV3jdqkkUcxlERHL8lw6onfS3RjlMj6aUvN
vUFnZwis8re/3ReDNGabYUUedGHXAvRw4u1gyKtxkYm7NLTZt6tPUjulJUPLah39YDscBzrg7iAV
13VbcA7W848VEYhulCxtu68wW/HpsEvpqooslNvk/NMpG0kJNXwfhHpxwgU2Wksr+NorcamTDubC
4WV2RabSy3KzBWFs06CuTZ6mQ4OezOs1sdaunAULk2VxWPOvIRyxlyAzzm22/UYDQRquwhtro7vY
NW2zp6W76sWP7+wpzjavMuTfupRy0fQcaw+18vXtyb/w+0/qy7PVPSN/HLsxfv/gx1dT0HxWZRbU
t2tcXrX+HsQcCMISYupw+qE3s80O4YO+8Tc0UI2NnLuCStGjqdxrh/9m0dncL502qkeLCVGt7fth
ra39TXNF+36dcwWhh7xXFjili8Ocbf0eIdhDZDJMQsYSV7QLQjQyLu6BrrKq36tX0vo3Mag/Zz3N
NgAbFcrIbA3p8oRw8IJB4oSwHcP7Gu6ckT2+/ShfnaDFpwUubYuzOyeN2Qla7tIwzPAQdCPPhAbs
JRu80XYGGiktsbCGLFAdvV3x4qw8qzhbO4rKjC2nlTpsEEysjRHOXCOpt96/XeXiknFWZbZkpCW8
BaNiXFpxTw44biG5KysLp8+LRQwQEfB7IfCYvaESymOsC2QyVA4cpFY+fiDhuPoHIzkrMpt5fu/1
aDU9lNk+/amkTcl37nRzU9pDv7AALo1HvLqzBSPWawJsYQ24ucaa51WuD1g/+Usz4OLOdTYi8Wec
lfGqNCK/mTKFAcJTEgKPBbtpfiNaAc+ur3nxKBVLh+nLH7CpEannEFklCxbaedFS9pOgbm3Ik9fV
1r81jxnm8ub3bkUgykG+Xha3X5znZwVnMzAyoH+UQNfuqI2QkuJrBwfLfzA1zkrM9itzqiB3TJSo
B+vWiOxjbMO6MpfkwnME/tdKRCKhyX2Ra6k2m4JjYEA5ScWzC10hxsi2XBmcTbu1djWZCfk2Xjvr
JdTz37yxv6vOZmMXlhA1QPjotFcH+Wna56tw519z2T9U96Jiu4RzLg50NjNlte9SrA3FJFE+qizt
0Gu3ols6HSHqTdNKvu52xc5e+O4WhzqbnHhGFnh4nIaqbbW1shc4YkkqknAjwAhi19//9syxUbQD
nJCHiB/abOXSgtEatRI3E7sNdqYp7YtE3+e6//PtMpcG5nCdAZHXbU3lf7786tQxr6xSNMiy64Gc
ia22tzF0c7Fxg/3ur8rMzRZDAy5saS9qzuZNNIUTdrjF6EaO7WduXYQejoryYBSHUE+cpyntSwer
0kazF7Y2RXxwL4A9SKYkGhMwyfWGj2U2f9ohHwMlY7jtqllj3bdSS/xioHpmUETsQ78lG97Zmdt4
m9z0i60W8dLeqj6bRRNqz8FS4xGXNCfBsXVK0UeRIjYqu45unb8CSMPvrR8cTVpNpoKBa903xdVQ
Wn7jKmEamr+/dwHLEcZMW9zQ0Fm+fP0SdIPe9BsErnWyqpRvCXJOLVq6xYqnOh+3IsIFsDMQffTZ
SuthLAb1qYTO1Y72SlJLY4M5jbSxHHXavj2hL80tsEZSA3WkOPb8TMaLNzAfSvhuwiDZQLuQP+bo
ZnY2brwuNoA1uuPO3L1d9MJOAh7IXYulHi70PDqk0GXJlkVRc4iOsWmt00FZmrnixPzqGZ7VmG0l
Bu0yx4mxGbKkeJ2pwQ+jjY9eXT1xS4FT1t6EZfTcFSWZmFa3iZUgEzmu5cJIxQx966+YzRc4XYqS
FemIj9W4m0oNO+P04MvQmOWP/+CZYvYJ0o/Rqj2H4Ed8muLEEIvE+AP5p0to2sJUufjWEBbL9M0s
AKb5Ehv6Uj4MVNA54fh0WSXuRW8P4tLEB9HH70+hWa3Om504W0v2KPG4JsN3LfVJgstkyl//e0Vm
MyNMkiGXFWZG6T1H+Y3lq26Dv+DbRS59V9i6WDiu0ObnIvJyoZDVss2sAtJegkWkotxige3W0ndr
atl1nc3bxS49Ng17QCxkDFlR5lfWBGO2Se75njzS4kPbwRnge9j/fLvIpdd/XkR8cGeH3JqQZ80W
RSYvxfg4XffF7/YK2Gx4WhCIHPof6nwKtzkO8bJGhSGoVwYGgo3eHlQupf9gIEgWgEjRTbCKvxxI
U+Cl0scmXgqhd1TsZpvJS82ISy8ELMkCh1VNQtdnn0oz+VUkV+TtakF8Z4fjMfcQSPhmb67fHsvr
QrT1gJQ1uH9EsM4LJU3cBCjU2I964y6T26corYlv0x7/QRm8vfAbg73lzCeYPfle7Vl8l02QHLGh
2Jc2e36aLLTJL47mrMxsisGSJu/RoUxVVt9hkm1au703I2uh4f36UMNDo6EHKm/SG533WBC5daYs
FuW6CT6GVvTB1ILvfltujTjOXM3hGqD/du+Igmc1HcG9OPt6Rj/ohqLhRRXlSL85SCZsMMyFD+j1
biOKmA5TAU0ty8HLInZQ1SPmmawDDUd7q86PA74rlTIQSOQUv71WU8wi+UvhM8Jec7a1ZYBHBk4m
bOIGIG1irL0p2HjtAk71etWhCkdQywBdp87sYy1COTaxJGVNAJW7c4omvZqGtl/Ypi8ApcxtWlMK
c5wb4fzJcZttOmnQeq5m+bQytuFRBByZ39pr7AP/g1zPOX+JaqIgi5BgXZJUq81eFcYmeKqrwDn0
RpprZZ1hkE9UVuM2GxSDHBRuhWyr3L/9IV94nC/Kin8/m4bIyH2p9CmrVoRsjESBQXd5u8SFSSj6
XajSRHv+FYYkFY1WSJoO5hx/zuwfYWPvCuUO94vD23UuDkVVFVXHTBYWz2z+dSpmnk3EKwv04Dop
hNvMkuj/4lD+LjEnxhgtBuKYh9Lrxc3JcHAGKh99XKSczF+/PZjXxwWmgw4BnxMxZK/T/Dx7L/IQ
OvJooKlWx2anDsZDkhpYaFZb3GbWVhZv3y534V73st5sHhTVWNmVz21qLAlS4HrXh4q2DhO8h1EW
YVpDsHXbXst0u++7nljBjdlNT3brreK8+qqb9QcnxqfXjYIhfsaVvqjXudLmEWKkXv4SJ1Jm/5PX
ffaEZmtbVvqZGWJJ7ep27mptg0HUgkPHaRd7eVh/+VDEdDh7CWpsZHmkUmL4Jn3DX0khqym7GUj5
NQQej8WEsnKOEZ7uG0JGcGMnEUK+Kp+lBZ7BBZDh5R8yW/QSa7SyUoxVSDLkDdGz9/FOWGkisb9S
r5zDUt/88nKk87GqcHi4ks2WI2IQCbFoqai1rmiA1avyCY/7bt+tyuvmS7TPt9VNsltqnV7Y8Jn2
f5edTcMSaqNXjJQ1vcJNynJlVXgHF0uH8Vdq89Nqe1ZnNnmGQvKJJvrzgUpusTXtDfoxkaGM6/9m
PAw3kO0S/z/J5BSHllezii2S7GY8mTi1vJxVdaib2jhC6T0lnx9iWotEX65SwS27X/IsEL/sVTGS
wWVbRmADkP+ymJqWkycTV0PzqjnUu3jXbwmXWU7Iuzioszqzk1rmDRjnOtQR/VLSUdbNV4sNk7b+
VlornxZWq4tL/Vm12ewkSYgQqppqQlHjfIw+VZ9CAt3bbbeRdnK9rpYBzNfQE58ggAhPUbFER/jl
g5R1L0/thJLJAcPuG8zWV/022Gf3/0EO3VKt2cMcdH/okciJ4cmr4ru2lwTL/6G69xelQhc/uLNh
zZ5kPUiGp0biSdrfjOlb18aubn5eeF2XinAi5BQgHEdBSl8+u8bOZAvw99fkMOho/tRJBl/TnVjb
d2Z1L4Tp0dPiR35plpyXnX3kWdZ1UZ//X9Kuazly5Nh+ESLggXqFb092c+heEHRT8B4F8/X3gHMl
NjG4hO5KEStpYzcmOwtZWWnPgVj9gJ0yDLJirMkcvWlfOyYbwQZzurPKeLoUIiDzVYBK+TlJPPt2
NAHcORaNEceddFdyUBkBYTeiuOh+rAxsME4y3ezXai9h6QJey519SHBUoa4E9gRcQN4EUigU5fBE
aa5o8d7/rj/9nxP9i8/DtbTZF5WTJknlGtL8gw7GFSN4Em3Jy13/Tt0PjoDnELnUBGlsrpjS0tXA
bA0CZB2TRIA7+G5KyqDJXR9zndFuR0dzStffB8cJZoZbvRqL5nMlauaniQ4syWhCSaQStcHWhlno
zF5RZyHzxLD5v9RBMfW7Oj1fJsCD/XRkFpYtnzBncolCR0ox0W8MgtGbvT3t51Gw9ZH71dOcjGL+
OlyLnzm1vBKYj00bhMwbBeVrPBC+JRzFkwJ4bODr7f7/DX/1m7qzyyHpscZlwiRvwgqkWNYIVYAF
rFFrLgXP12rN7kIsi0VWBhADYiWuf0vkwOSBj5Pr2wQz7Cuf8GeLxFbG90+opBqX+gxmUitGAY7t
3BXOwf3E543sd81eJnv46YPNXFoh/steog3bJJfUfFPQbAGpm7Wi1aI7uTLMWegbYhMchQloNchO
sSlA8BubzeD15kQhHzrZWvd6+uE/KTaLcOWxaAFjj4sgT3C+RQ4M4PE2K8PVwHZN0MyBgNJokH0f
ivXsogIhHnTUG1y38Vy+qaBRwaaLhUnEVd7Vn50J6hffrSQRm1gKARtrFPpoMPIAroqVT7b48Hx9
sU8a3atkJei5Euw2kFDxmC4QLCAtWK2v201PV4bVlnVBe0jRPxczZkZYyn3eJiFyRVF5VIXQyOQV
Acuq6FPmgWlRbBF8Pyx/UBN4XkTnFQdUszw36hGwCwkY3ehmxc7XRE26Xp0aCVq+GEW4Cv05RH/r
yBmAzHH1O2K+lY9YlHZzK76sPZ/LB/il3+wApSDl5SaYshxAGBd5Y2spW7GGhUb/5Gq/ZMwusFAN
gFae7Bz7TG68q07CjnnUBTGSI1rqTvS6B7JSrV2YN/4uc3aJQ07GdgngID7TVMEKbRVDjBtmY4d/
Wz7ka1nxspv/UnF2lYdYbJOOQJxwQmU9A//QcVqKpc8ans/GKB9rsNmitgpXHDqrHnLZ739Jn93o
otUoAPcgfXLFmYMtfuttyuHy09qruRxtfX1LeRYlYGdHyYcQ9gLIC/TdN4IX/gIHLvg4LWbzyHao
o2yG3aqKy+HBv1Wcz1BkgFX3g6kINSV1/EvOwJ8BDlgkyLmE6VRjPeZaTMyvzHYOd0TrDhdyMqEC
aBfbGlCeYHvkzvRDvkFleXj0Dd4ItlJkjQir3Z+dweK1FFFy09AuxSruPBpiBGAq4FQyuu5Mo1fC
1irkawJm4Q/JiRYoARISjqBBA2TtmBYr4chkdX+9o1c6zFxnz+kcSRhEMGcK55jXOZz7H+T7i8/o
lZxJ1Su/yfcEQNtTSjelqFN5COijyWnCrSVuZPya+JTWg5JFZ30ldOY3k6LHjJYMoT0xKpTIg7cQ
+4jElNwauEVOZg+7+rX21nBDF8tv6pXcmS8FRhMQu1PIrVBu0EJsQaYuyFitbh95EzpJYq7lrouu
7UrizJMybIfSuIEpYh4hQgeKvuUJGKKEVHUBCuUpoGn82fZXdZw500ZTqSxMH5TfiqZqCh45qplT
O709ZedBibfYSB5XhC5GmVdqznxoVggcSTkIld1eNDDkjC5Lim1favaH/yB5XLkc8xAJW5EEg9w4
VViLSfhjBhLe/ejFJqgpo70f73s3BNSy6Hb3fmNQa7U4sBi+f+krzDwMRRxTlpOHCTbMAiG1xx0l
l2xTZ22jdLF/dWWyn0/11f2sQnHskwgny9Vb30V9E8uXZ3Wfh0a3b57LAL57VbuV6znvWaiAhhul
yYRKO9lUmLE912YOLGtQTLzxb8FRtGKHX1tpXQ460DbDliRW19C3/O6JMM+IPZQMUpkjOYHZ/qJ2
asoX0cmdmjdWU+ZlH/5vcXOAzZ6rG5774/g6O3vSdkC+RW7UOQrAy6wYrUHgb/18TT6bjX879S+Z
M7MBYmjW5SFUrLGzUd+CS9sebL6G/fifZcjmXvo93dLJYkXA3uqndlMdyDrm9WLM83XWEwbMtdeP
K9Z3gDqZ7muzqS5AoDL7bbuJtmSzetDLvuFL6dlLFo//UroDkiVeGCNxUrfyNAAQxKe1p3/5OfsS
NnvOmiGVSDGVCn11V2q6GdZPUfj+82dcvh5YCgNQDtBw5tiRAsdA6DFM4SrIdBpiEXYQNLuI1xZW
luSg+iijzS4CsGUexnBlVXNynmCuHdQlqXyLRo7jM8xGcuefFVq6CkC7AcUNRt0xpzO7ea0cNZoY
opGRaZ6UjlYlr/VbFyPfKxHz7TYa9XIIqsE/jS/BKs1AN8D/PLZOssPcHNZv4EwZYm8k1WsliRX1
5htufsKURu0gG+yFLoaXQbz6T4pHItBfARsrahPSwczuKhJWcpfzUxIReuxC0cSIN7LjP6xX+pcc
JWTBR07MYgCNnnkRpdWksmjHqYMReuEUy6sWMqQJhQxgodQidz+bx1JP+ZvAmbcYs0grJW2YNopa
eypJy8E2vAWcgoD87FVwZUf0dFB8NlYs2ulq2rRwD0QBG9Mg5hKIosxbX6Ec6RHmyqAvo2+K7oNJ
86z5zTuYD1YaxUtmClEgG5sGzjEsMgvX8ghEvJWEKQoAB1oVr51JhoVeHuQ/vBRvMhFD4SR5qgSQ
ToWKp0bRXRInj3WMpUKM1ra6fOxk9vHz8S+YL3arsTsu4gAwQjkLloPWF6qyhfrF0Dtd5z/7Rfn2
s4ilKAPzFkBO+ZzTw1DO9/egD0qea0OY1PQgCXsBLQeNx3uPxrQt7njf/Ad7cYhqQMNGBIJvCx/3
XeLIB0Riev1nhXjc+9RMHGIrt+HdeC/ucycD47exouXiSUoY7gYLAhqp8zQ4ilpwJA+Q2ZnZpto0
NyEijMJONxLUVL1/VCyEkl8CZxenVYIxLUYI5MXC0LpfIhY1ftZp4b0TBQWkdZoG3425x+/HKJBS
CohS4cOxl7jTHipQKVV+7/0sZSHenrB0IAnUQ6COmJlHSTGWJpAJ1QceR9k1XgyYMnG3Nh2/bIZX
cma5SyDmrRqAHNZQD6MjAjgIBFJmZY/mBMu8HuguOpYrcbN3TwVlehGpDD0ohbdYhzZ+Fluj+Bis
PbCfyFizwO/6APVZ4Qe4ciQdC0hijyjA2C0aihNJY+xOIFPqXedI28ESjVq017vQiybypeX8uSBx
zI1DD9lFmZ8YqYEcWWCL3GdSaP5sJosv05Wd6DN71+uyFUv0wRBWQkHBCBz9vbAHC2kgtksssnqj
J/P+6Vxn5s+PNJVpCd1qW8CJ1i7ewpsJWU5DLgb01bXUaNGDXJ3l9M+vsrFISICt3EHBfrwBHzxW
2Nc2Dte+1swv8nwSgNoJGkVFfUr4xKkj8T0horPyqaYr+9PJTXfjShOgKmIet4EchVotnH7oJUBq
RdRiMnwwsEQ0U7XX7l5Xi5FrZzhzJoFU+imAM/40uEdLMJKLjr467xiqB0SylSd9afbr29Wb+ZSe
FbowNPhknVntub0I8JAJBEA7xlhRbQxg82EmszKxVbnNrc4TNuVKeXtZX7xwAjZxVLSIv590LwmA
74B3MeIeKF9Crp7Lqrr7+XP+jfSFcBCcO8Agw4wrQJNmWkpt6cegzeyM8QTPaaYgkreZx/GGsAND
qAmkkD3AW0Gg1O6kj+qgmOCkXC8cLBvV16+YOVS+08bCh664jr6bbumue25lo/BSl5m8kz4N+/4+
twBVHqyZ87Ij+LfkOYCA1vm8Gk2OINgADdup3dQcFAQwgJvwYscHruTKiS/f0y+BsyC8HfixViav
Cs54M27e9SZ0gU/082f9Px7ELykzhyrrLPDBOzQVLDPRaI+o5pkAtXMxE4s54gBM1CsCpz/wb7fw
JXDmUGs57Lg+/98vCIaOLSgSpwqpYFeu1lj/oDyKnAmrFBrgVjEhO92dKy+k58B8yAYJoxk5f0yK
0qlz8dT6mWJVQ+PEXO6u6LdooVcCZ5eRb/swDzgIFMExARzU4LEIjPYWU+GgO9Jupa1gN7fSROK9
tjk7qfLXyerACARCIaCx5llMm4Zjnk0D2hl2h6gqGHm2tn8vLMqY0F2B+6SCQWTm1IsROP0An/rz
/mYlHHrzMH093pI+ADI5reeuNe8W/SsQGbA4iyF+HawZ3z9hLEVS6AN7G2U74Q1oJDveFbchKJzA
+LAfd741nGLZqjDPh2G+1IieVwEvFoqx4vUvmPk+udeVvlKQnk7FrHSb4w2T3MBLT6vx6dL5Xkua
+TchrWUtjz7TpOc/EKFQ0lCOoDIFmkzysRZuLH7QL4HifKxIHephoDpUm+KbtDIzlM6mrKzGqvkG
Y2/W8LDqApZcKbpmWJ5HbQv/M/M5EddFjO8+ZfYW1hewD5y6oLk3lC1zw8vaA70YNEKYCpgyYHdi
3Oe7AXUkR0+Gm95H8JffTbWh8LmnmJiaYInBQ7BaUp9uwfwmAk8deac2LXrPE+qIcRrISbD6XDnK
Rb/VHmUT9SgHSK+tUVQ43Wmwllr908++Z9F4rsTOLqccyDIYXHGuZSbWmzgNkW9gJWllBWppXgA1
PAAbolggE31ewogSdSQ+BWhJYzErPwP2EsxBpUFtBFmI7GoBRSLrP3g5lszmWu7sFupc21QZyPKM
blRqRyTVAEDKQHUDmadOCpIzLBpQ/6bM+9qI9Fa1UHBoWiPrWt9r8yoziVpna2HB0istaXBLqNOi
NDd3iFkQEE4Igg4JZXlPve7QqmZ06TGMgrV+xew/tI/hVXv/+UOvCZ15RInkakUGCG34SztgDAXz
qixcI8xcMqdr1WbnrcQtF9McUmSugJNttPrAwoyef9ZlWYqMAg2wbYFcOYsHJJ8pet5SBCB9ttPF
IADObbKmymKYI+kyFu+BiIol/PmJNXwwgF8IYcAL90YpMJ+pXe2YmRn5pmb/AW7fkgu4Fjg7vFxv
RFlgEMgi1LvIM6vvmyS2WLFyfIumACz7CcpFAHD27PiSNor1Mog6Q6Oupo5AY7zTBMX4B99oooWe
YByQA8wcqFB3wphOwOZxEbhjw+1rNb/8LGJZjy8RszehVoCBo07GxnG6xXWVJ4Cn3KhbSVzRZfHD
XOkyO7C0a9QazgKCRGqIILsq+22CukHitytp2bLRXYmaTP8q9kSUWUgqg6japl6GlrV21gHZMjjt
Jtgqm2rNypdUA5mHIqKGjf/o0xlfy6tSLpK1Hhl3K1lgu7WS0N9r7WuJN+f//7Uwt45OBN5w7NDN
qk1DyxSm+AhT1C41ikI1aZw7fqmuedelYBpGh7AEdXnAWcwMT1aznFaxAufwmN4ngMkKjRqTPreY
F7O6N7BGT0g09+Q+dqizFncuhg1TzotN74lrdr7rq6rS2Ao9thHpUf49Qd+E6N1yFZLcT54Q6+cj
XeyBXImbr/mOAldP8N9wt7cxMBge1S3a/laJRRxwwW+52+Qc3yXnxM7cf1I/uJY8O2Umh7TJIygq
F9QYq9jIo5WYYcnJX0uY3e6iBdiaXkJCKqYbABUfejaslGHWRMzu9RBkiRCLECFlpVGyXSSsXefp
GOZR3bUSs+tMqZrChU8S0KQabPB/buWbaagarAvuz8aw5A2vRc1uctk2YRER2AIdSk/tay/EyAmT
tf9WpcmjXHmMxK/auJ9UqrBTIGPR5g9wv+4Et6tR/+Jd/rpO8yc4Q7+x6EskxlOZbOA9wTeKBj0Z
35oYjqKXwYo8tXbBgXZYW21bs43ZY5xoZU2Cz33fWjWl+l4Andh/98FmeVsZhgWI/KAcVtsNXwYz
FxRaw7BcsgoMA2CjZQIH+atdjywtG4Ia/l2tJZDniaYc8qYfr+HfLIpRMEyNsAKYtPMmlq7EXCWp
SJf6rjxkUelKXPmYU9H++cgWW6ETSBCwyrE3/xfGbx6HfT0StB1lt9oQR9mB90q3CjRjMozW9+6w
A6TCeg1xUb0rsTNjALFhStBvxTWWyk0ma5bKMZvGa6O4i2WLa/VmJlGlhRzz3Kd66VHC3mZqpECP
BguePTWc+H12pCgKd15stTfqbn3BbMnqMSpAgAaOkowyLwuDslIf8xQ/ACQav1SpuIhKsfJAL58l
KGulCcHlr93zJsV4LEvhpzglcRQlOrKGbWgjrI0cTs577no1cKD/S87M9WasFTF6D1Wm7nH33GTG
BHfQWqKj7yoUu1aX89YUm/75lWPkfYys9j0UUyQKzHHEFyqm1OGyVu7A8jf6UmzmgIeqaqRQnA7Q
82+DpwJragGYmronFETNscYAc/rws8hP5IGfznLy01eqyUJagNURIhn488KLbxYWApxtv+/3U/Gn
sLXIVDfAgnyrrR4QdZqZw1QrswCmBL5AhAaifP75Ny1Gytffd3YnWZsWQjodNyo08QuCZUfdhJsA
0B0olci7zkvXXr41i5rdzrht4hJ1MTi5R3E7NYKr3egCgRM7z5GN8sXKg74YTF5pOG8fcKE28nIJ
eR349USgmSuNASJTMP9gDyBb5QlZrOtdy5vFdKIKpCphupnKCY2Sc3tGAQqG1dipDxq/iYtr7YFf
uTKfVF1XdpUpWSzxGSQ29HUUEUSmOrbqVhuyU6j4g/l+9qmuxJR6iumoSUy2FxzBUnaB84ezur5p
3DUnvhSzXJ/izO+0IvETbprWIU0Zu0qaRUaYJwCJTFor/UyyxPeVq7DiEea1w8HP6i6bDFN0/YOP
enN7rl2KfGfcNi9pYcTr+ylL5e1rLWdOSNNJ06UMIvltDTYlQBvs8w275VZX2xZznGtJM9/Dejjy
toAkzpuaiPGOZQYoZaNTNnn0EBsByj1yECwE490/6PWKu108Ww3o0WhgAH5oPqigg4SFiwI4MUqJ
QSNwKf0TbF1g0F3JmOz3yj7jIA8ikkMGBtWt+jh1gtMDGpSbbiM/hJ+DtysWs3gjriTOMh8hSYmU
TxKFk/RWbVo3cHwHACuAHLDXy7CL1/xK2uxKsJTvKx7ExoaMtZ6+u8E8tTXKazHo5PD/uuVXUubv
r6rHpTKgzySFvDukN5XQGLm+YREFYW5tqCn5L01jdgeKLAJvOGghjaQqDBEz/bLk/fydpj/hJ5Vm
tl9SKioNhYRexF6ImBlo1Vl+HHiUX8PuXRM1e07lGuXWdIr8xu6hBeKoQB4UzpXF0vxZpcVWAFj0
gJoL4CEQBM5eUZEHgSYvouMAzJB9AwZCDB4JXg/oF/1EfrNjeQLp4spTumyA/5Y5H/QlitxElYws
KCtT2ZDzvrorQk03Ml1aa6gsv9pf+s0He7Mi4vpWgn6V02NnILaxZVrt2mnZ0+le/8GyJ2ZQNYCG
YD8BOdHszfajrMUYZgFpmLJV28LI/1G7H70KDIkAXwsshLMPNsapHudKhduL9iLAV048ZwjUSB9R
ItTc0uk8vVsL3hfqJiCU4ZFN/qE9nd3ltuPSUZfRDYuBDySaglH/mobzQU7wa60FvvDBcHwKGGN0
RAEi/uu79+WCWKzzCqhU2GW91ZxxB3q0fYfxsGndYq15+vdzAmFgSkPbAkOLZL5PoulVV6cihDVc
dKAc4ixtjWXrb2OfRODBwkSBiERupo8qjpFMGOYVAbriF89ZsUsADP/zLV6UAdTMiZNXnVqy388s
7wulrerp+zTa0a9KGyC7ATAK1kgi//bp0OVKzuzl6ElXRPIIOdkoWHIX2gCKdfQREIqnWNh36uZn
tZZt4Ure7OzCrm+HftILhE7bwvE3FAvG0wx7YFNrDS1gujjfvft35WbvR1l3JfUrCIs21JO8CT0J
0Oyr6EmLJjchO/MwBlB3z1wEayMuBisaKuE0vGcC/875wq+fz21ZhK5MVFBgQ5vjD0gd8nd1QEPO
r98DvTDz+PG/EjBvHgCfP1BHDQJaQbXUNDeK7O1nCYsWrQOeFXRuQKiWZx+DC8WCr31IkJvQHH2n
qsBGGRXWz1JAT/hX5AyAXkD1AunpT01u9qZrI+tTv8iI0bW5Jj+qXc9nOvjXikZ7zWKlEXacD+Yy
b+hFtXnpAq2uDuOYie0LH/M9fRWUHqw0xqA33HjTFCxDd4E2mW8FPaihgKihxZ4/lCAVEMdSMWQx
5JgH1GtFNSoGdkS3JS17qWp+ECzG9Owp67pmz/dNeVOhY3fAyGD/XocA4TOagqtbE+uikhWJMYj0
IiCVawYHTIPqULW17j9TEgmW1FTyuchT2JjYdW3gAQWV36hNL/a7wo/r4qDLaRLbCs/T8YkHv+GN
SnM/fSqSTg7cgUYdv0G3PDd1oWs8IaL5rSpMH6NSpJa58Rj0KOtpadWERkjlMDKJFmIfrheU3PJ9
Mm59DjSmPR1LvIJp1JaXHvRRdi/VhQGaBxA8E7G9TVnXAqeUcF4sSdxOrlnwlOZaDOydQj1oSpsf
VaZkz1jHYYrZFEpoVNiBeMIkSLofAfHt0rphT3XeJ2fCqZLTY0TkRg40MJ31SuzJdNhWxL+JqdiY
wpBhl51jgq10HDEVJb0Zs0Ixu4xuuJR7S9vUozkVtsIoSSYt08gu/eROqKKbMiie9GYgxsjR6ugn
6bHnlWNSVzshlZkZJgM1gJV4G8O3yz7G95WSbnoW7Hk1Ppc8q3eVVIR2UQCnnvBjaFdiLexaphIT
IZmwU32N3wNPUXWUVBI9hTSxgQcrd1ghgp1OSl59xgqrjwvRZDpFTo4G70H1dXoXlBoaxny/GZQA
e7wKfRnD7Kwzyiy+4/E+t1ltytkYmW08hEZSJw6jo2qlvNY6Y8CnKKEiR0tkoTJlFoR7QOMSk+Kv
kejPcqUXTpwXLjiIUdYdwRkX9AW4KgYhvgEWuR1msXYCwvlLSCM8OkXiG2PfncRmeJOFgNzFrO0P
RGPhTS7LAPbIwg+B7wpTk9iTmIjnTB/2+ajmZsmImfTojLEGE+FNYA2FsiuTOLUV9C5NTa4+0NMW
sUmXOOEYbdpBPNNcf2ozwLmUkqQAvVckh5rKkZUIhWrQHty5XCvula6zmxFfaZAvVBANDQQGdXOs
qROMwQNYHbFgxjqPZZw5SPtgKM9SxztcKXkByF+jrnD6Jnd5hkFgH1dQH70CoJwYSznp9WC1wyXh
MXdFimMhhVZBQkuUUKcp3wCKaftJaZeaE4O/OZAA4KCkbyToH+Ms3FMmvXNp4mg13ZVRd6PVPW8i
L/MyHFTBK8DRqBjUYJhRTcrYaLowNwCG9ViWZC/2/n2excdRSrxcDHYKVW9IK9/VfrjtxvGkjsl7
JA4O1xd3begfqapdWgDoBjr6rGVs9ipnd1Q78b5qCUltNeWwL5N6l7D0g48RS5bHuHHCwuyHj5bc
s0QwRNlAAXwkRvoa67djZoKuuEocfTBStJykR1o6Ufikp4Bxac3xptBvxFfhpgdMvA82AUd6E4Jf
SmCN5Ll6FUa4RStVwTuYgVHuMbiTz0BfRIyevdT0XhZGePyzBNI3PrC64YaKFkktIjkU5pUaGM8R
tEP8yz+V8kS599BmRohwR9c9Lt4O1GLAs0I9/iLcwwsZLEnAAnAvBZu8uWsxLSpxoDpQkVqno8GF
mCDgOKMb8I1IEv3CKO0h47IX8HxY8NfYKm7OYl88AMfK5NilbiLQMtg979/mgNjXhszoau2WY6ER
lOyUAVYS9EY2DQSTlwEoWVjci5RhUE0GqrSbYGLgQUJRrSZ2WDjdY8bOQr5DjyaITLrDpFPCbYXq
NqHHIcDAMJLzw0jMPEwNotttbSYcYHjAMXQPkDK4xDoiFrh3LQki1fLAEmAV+J3TEnYRqsfARys4
CA7AubCy6CXTapcLHmUR+3jKA6fFBpwAMtj6NdEO4ngXKKXJ8ycxrFwOGPKRUaa2H3oZ89ATG4AE
pdl1ZMqDl8EP51Jp62GPvoTZ5aJZSb6haTmoB13m/1LLN1g4377H9CknnIFnLyxCEI09BCOxBv/S
KhirEkYLnMQacBU7eCIMvfNnqdyO6gYfVNjJjUkSq25dTXGy9GHEhqvauo3iNGKOkfyPlHmB4hZw
H7ErNZcu2dAQP/+uHDdlcQxQ++6tQPEycicw+Lf4EHae8hBkjpIkVlWHGyGGS7SbLAO9tBUjctY/
qvDA1x5tTUybYaMeU9uuAMzX4rGNrXKozR45najZQv9KApOkDznan+RYMnfEMKB/hBkmH0q87xQj
LWwcftiYTXSDrRY1xFz/Lun2mbr1MyM68xhzBU996hLNQtpWZJsutisk3wMWziSUlCuzJcbgPwe8
Ffg7wG1wjZdK21yzuuosBmZx6TS7qVzCesM/1p1L20vS2UXuDK8BZ1fkxqdWiUXtwPU1Q+i2Y2xk
hyoCDSdvpoUVPwXCNjoXQJnB+3PQBTdKnGkuT3ToLkCfBPSczYHhydM8VEwjzgyY08Zuic5vYOrx
XgVKDDWbO77ZK7FDkE2TY0aPJW9LuQHjZeLR522hM8fWktvG9HGpRc7U28vwgL07I03tPj+kgKGm
xzQ6yMGGq+CHrNDXzFr2Ws5SulNfx1bNtg1FSKDaFOlfiuFgFKSL+L5UvAEnXxzLZlslmM+Gq2jM
urlgRKvpbjvtbhA3UeOCMK3EXpi+yXNwDwVuWQTGSE4cIgJ+lycHmrqcfvLJMex/keqQSm6lbBSY
RZA8+vRXKzhRADdsieAg5zckai1Uy0CQFqmimwlGxo56mRoU7vEQqY9McXA4vvZeB3amAOTdElF0
7m8kWFvgjcljWPNmy72HCMqi9x5FFs7GhIopJM9ivAl/04vY/yaSQUcT5KF6ct+WOxCKDqopRm7T
OiDEKu6CwGb1AAt5ADIbp5i4zuNlOnZ9V4dejsl0AvuinhrcxB91bnMA1SouWeiwyK1+qfg7ZG6w
zyjcSZEd6pjG3Pvq8xi7QrgV6TG+AwNDDUAH6unsoWiR8HeW9hE0p0y3BdlIuduqehlCWwtM/JtZ
YSnsiLJKg8fnAasrHIAnfH0jqEY8BJhq83p2N1DJqrNNoFy08pyMLpiMwNEah6aQPWfDLpL2lfIG
xZtuo6N2nCUWob7H2vOgppas2CKcZm22LMJ02UZiHhr0hja4JTaNy50IVj+xdbn8KOImg9BaIjDQ
Gpvjpz743SPGBoVO/9B2ssNGT8P6C5hFZVU0fCkwFR9H4PrBcYjBGAgoKZlazcSJfY8hVaNIj11d
mpL2oGvnQoeHO4CQDGGZltkUr5KEl4zTL1241/0N5mOMUPOizBKF3h4qN8Ucq5JkHgJQS6O/+/CS
cJeKD22pxLkgnC0OfLwBZL/+MpLfQVxbGslstUJxMTHhNim9jVMJnEtnOBUf6DdBiA29fRW5AfA1
tGPGTPyfNN/q2S5sHdq8Jc1bGbos2kTVTuFsvjtKgosPyUvIY57U9tABBAXNV523lOImJS+SbuX9
KUoRN/W9ofenQdMRHrpJS+xEz8wwSm+IVFshVqHC+pLppaUPiVdHd1GbuHry0UnveYkfyScUSIGv
JX8X5fdC9zoWoReMA1wsPgbhjryg3DQdOM1ZdMYMkalkpWr0EtpMUtEefJ7aJS/sijH1ZF8wpP63
FOHZGxULIHp2KQjPjdQ74SDZrMRDmBRGlmD7WEDu0Q0XRbqrh61AeafMXzO8Cuq5gwevRqvgTmJ/
VBQnbi8UKFoiIqtkG1V2EJ7YaJP4BsYhtjYZjkGOL3gcAL3TN9uMeE1qV+pG5TcdSZ2heYpHm8cw
OL5bFhEEkRu/d4rKzpXIkrUAbJOSIce/CLZG6nab4jbJj3LEeYFoDyxGGOfEkmjrnGqHxEnTk1K6
YPCNcNUV8SGSTgH8AE9bC6VRfN4th8aKVICGAHPuNPVNJCOcb7fdrY5Ejb7I8rPg34W+AksUDFZd
pvADY9wDKHp4TOWksWCmOWdUQGidWrL1h8aXIHpGXCE5Vevkzb7nrb7CJBTSz2DEUWNpAM9sNu4z
bRczuxhPpLwkUYUBWK/igTXSPwuy2Yy5GcUPrLKJiHG6ZhNLZpTdNuFd1dtY+leRDcim3r/nvZvL
ZpvbXXzPN8zlhX2Jn5CM1MqLE4l2JTxls2tAzBhUBw7NMeE+680kr6wcR9liASzT0G0VJyeq73s9
hA1FTqXzTtzoHhb+cXdLrMjsSeMMBWYzhm0/PoXyke95bF2aEmclNEEX04OWiJMtPjbpuBfju1Fw
JN5J8BoiNgytKePruY2QH6i6JaVVCNEhyrFtPgWjO+afWfPMQwgXtR4ZX2q8Iulbzzbq2Jv+WFll
gbPMDR3pTwZ+jyL37wJuAEd8Z3ElO/ZaviVqaYo5/ixqcABF6OG5mc4j9bsAEsKo1OJ2BGCDMWIY
wyL8iROIqQ/aRWxyI6fwBbqdhh/16IKCB4G2HaKL0gJW7IVqDz3ds/ZGG95YfVEVqwwfY1WxGX/M
851Wbwk5ddlNUjyHZW/5xFS5faubme7pXGFwzMXTi+udqR/pCCbYEYjCsZ0W+zKgxkRf87smd1X4
0efnodlJ4iPXHeTsECv7EtGb/D8cXcd267gS/CKewwSGLTOVJcty2PDYvjYzABIMAL9+SrN5s3m+
tkQQ3V1VXfXt4JflNQ2mR+VEJQ1X5CR4L8A8jOaFCWSWRTNcWN1B25VKpHPdX32hpSYc9C0GJvRi
zV8T4NCpqINFrPFS/awdsoXioX/3i0zDmOxePQz0hUNxSgh6iPeGhAPKtR/qN6N4NDLWLzq8pFjM
H3MVEHqYfew1ErQcIX4YjUWXbDIpQ7Ll7RxoiC24mstjXPbu/FSj8o++gr3w05jipXfy7QPdy1Rl
9qk/tehAW/S4OSq/6GE11mG+gsiNwV36sJq71YwkSVyy97sUZ760XvEHdCpCW1U5F/RQA9n1AG6E
fjdbeLG3KEnju7Fi0ApsePv/dm3oym8X5v4sGOZnh3Fzbg4wiCnzjaj802FICZeF/iC+iRMO+8lC
sUdGvcR59RCe2ob6L0p8l9gfTwsmZ79gLX49b01S7ozUN3cwRyQkLtpIN3fOcPHfUA51DHeP6gc6
ugkXLA8BVX2wx6qnHggEAjdneJCRh49XqMBtgrztoCWx9TajUMkQwvsud4vE/9nqaEVJWHPuJXpe
f2ypXwS+nWtm5urB6M3BiBQv2GBjlgkqdacy49nTBg9TekpxAvcVy0aZalPK72YPK3L0mW6Az1th
qHhZv1dsFMHppbiZ44ujbtZ7M0PHK9r3Bl7FVdjZ4VhDPNDP2E3GFzX9qj6x19NQJ/qtdiMccoUJ
Ze5j96f7B8IaQZRn6J3L4rShIUcX52bQyZAyxQzoxB5a9uKg9gzrJsbeMoLa3DVa0rNIqx+NuV94
Gbl16F681/qsz4Hf55MeSisbmqC8IEHMm8N+zvS8mM7ud502MnLxKrwPdWAeOAvXJsEV/KrLcHzT
6qxnZ/ZBSLD+ayf4TePHzQh3AzI0uiGQv8a1v3AEyc+BaPMRwA072EfMXXZKoDhLtuXhsj33Qrvc
0Yh1wXjevMS5b33Ui2v702NDG5iBmWry+Yu3CQHx2GDe4EN2BJ7qthF3L2zat/7d1d8r+OAWQBeT
rfllWtg4IXA5wjBTvHF5HfL5Zzr1/nVewvWt0DGXxnVrxxaad/Dv1XGxQu0wSazvWZAYoeJ+qTas
WEixXgdjtTeOmrYgBsb6EyALxt/2yA5L+b8M+6mkJ7iUvchwYmPvHchu/lcfK+Bc274zYs1IXTuT
ItSt8/iO87n8MiNcV1io6buizQu/CdfiVFVps524c6u3szXclRf55GYWTTjsXMzAfYwK6clUyAwW
IoaR1PXH6CNx4r6CO7PnG4aYqUCA54bc+bi08EOoqnPaddgtoTt3etGdF7eRCRPwDqbvCmpbT7tx
I7R5ADYGT+1nZHC3L6a4rC+F/VO597YOpq95yi093xRa91dSHiVsqY1LtcWmj5s3GiAB5ViAKsOi
5Fi62qsyByrnhdL9mEaYuSFADAMCZuTDiCtChR1Gp8hGax/MuKov+p8N6RcNPeisLt4QGCJc3pcD
oBrzb8FNeFNzuF7q9TrLEODBJFOEZq47H3N0gqkUuv+iivC0PQMRzBnCcB1oGbHwiiPQDFH1YuEP
UIn+KDnwubPcwx8QHlMH/EXo280ZmS8Jw9QF+nFP7/RcaDnD/WPTw7ar9ryN16coaulC8S2PBrAz
PGjkqY+ht+T9OzAN462492aA2EWea2463nuF+ha4+0H7qx6jg6y81EGNVif7Al9SnrVmpBlXDIgi
2cyH3u8xCXeXFc5kr3i7tpifaxydwtiPB2q9bO/q6LU/bnlYWcyWA8AmpPGZCP6ob0SFfX2CudTQ
4CEMKYNpnsRlHg80VcbOcg7FsXrHsx6NACP9s6nCXr60c46p0EdPAXcYXGV+3LcI6MlFkxIkiFyc
z8aL0bdTjPJrjI65cLLqpVrhrV47qfwEdrHxcDwhdUzxDCp3oI9kSkd+Xee/ikT0WphB58HSzozw
ohf+3YbdPToJtFI/WxUWqKiY7hEm9yOLf8BlOvGJrTiFWD7cxfiePsoMee6dlq5vE571epoIMouy
FnVg1fYLei4UvbHdO/qPrqPqoF2OWrIF4x2kx2CdFoAEy2WDxd0WyzqqtEgBnoD5sxGLfxIXA88x
LBoNGj1g7P9cE7Cds9N3GGPpz/otUFFpulypBOlkZWM4dcH0uyKvnAfz+Dy127mfLyCvvavEp3SA
0TiIfyEhzFUAF86R2z/6s/aP4rv/aCs0I3TP/aPu3N0OaAM/r0s+pHSMjW/rNCH5GsURYTWmkYBM
m8o9PzsHH40LJv4bnrcDycSQb5HlpRQj6NmPWpGCkxAGGuXdlHc8Kh6dBjcqamSFl+APs5tMs2PM
QI6HdzQmbrx8PFtC/9U6oLr1Xxs4A1gNbhGRAGsDddOLuNcujXYEDoAWzhKJQfcuvdR92O2qozW8
u96XPiY2w2MqcfwE4LCwbbCp+zYD3xe5c6YvRZeZrx1JSxjfti8Fsna/YQYKDM7sIwfFuOwzgS6B
a7jUVIMvNkRf5QO791FmytoIWXHCxcdXIHBYKnQjZX0oa9eTDx0TJbjz7WGpbtdXQ6a2T10hZwoP
S9ciGFwlZMMwTocYTAvwTKB89U3rfuEDE8w6S7cSwJBdh4UzwjcIGaNiBhobO9szN1YmSplx4bt4
wJld7+jypUnv7DlNvkIH1rHm4mlqZyktsjTEFxskYK558Ib3entIwLkFMJ3J2F7n/tu1AZ/bLPXL
m1NXgY8qj32DoFAsXbzlavL3qTFD5Zt3UBdA7Lrb5n0r5B7/H1GFlUNowENrG0OpfxpLjqmux3KY
9SisC5NvtN5Vw0tbp51/nxn+U35o/KJvu9Y9YPaKjAXeaM21LJNSUyFdUW8OGmVIubKDET0Cdl76
8dLwo+FowAJf/OKDNFclMk+cze60ljelYn8+eUgzEh28MIfyKLQ+tiFv5vTDoi+z/k2x+W4hfaHY
efpbgcZ2HC5E2MHUmyFbP3kxHOX0JtHBri2NdI2GBl6cpV1jS/t0p/PU5dLNTM97W/QmGXDQjcEP
WgPI3M3A8qC57n31Rn2SufPL5GPSqSJO8sbGcf1r8UyMc0dfKcyCrbxclh3DnT/1XeQWaExQTW0J
TZ+Oyo4vtv6Q7s/AyzcPN01hffgdZj6dZgjkCbsRJrG9zEpUg9JGqFJPY46ZZ3O93PanrGq9oECv
POH7FXDLpBVIfPNe+u69Q6s1WEVidydtPM/2Xo7vc31flYypfioKAlP7dwZPCSamV1c1sQQn1LQY
jvom1Odj40OZiglHYYWiVq8dg0JW3kaarI6Z0LnL7QWJ4wugEViy8X45NyguSOBNSlzZta2Suvjw
SbcjBsYVAa90zEJwGsaLC8BgaXDhl9PHCHUXMo52/koB02DY6Kx+xwEHT3COt1Eedc0OYQ8X0Br2
mzU7te2rMv4R1d8Q8xG1w75nh6378yqFF6sNOCZZh2g50bTE6Hg6lvbR5AIHBR9mfJjNccYt0xVG
IlyWdJYb2B3bbcZ68Jxr5eAfx/rQ1PRPQiVx1Bpac2auPMKqbEQcpNmqL9vCawrWSwFs9FuYlQE7
afV9NWNe6rUXof0BHW2f7XKpElv/s3oRsLZPrKLNlFHvnUbldMalr4A4AdcQDf4YVmdGNYcGOF7V
fvddF3auG07wv1iwvyfNQzdPTWh1ZyA7JQbKelg+p0KAD5X51uxqjmx0YFn1vNQx8csEGb9x5c6h
3ICVO3gWTMMkWGAdFctynOfMw2r9oI+obP2BPsFaBupDqyoc4bta5myF9G4toeEy/VRi6DMLZE9C
7Mf9hC8offSzrveqRbCiUwb2iui64WZ6DzqA+J0epOrTmTuZu4LSst5XR5zWFuJt3yzvmsZi0FiK
Xa35YJCsr28Msw6e/2Dv/fJYq0wrz40/RqITB4rR0RBTjIdXWCTsAEMufZXp7WOqrax32RcTxs7B
wCEbHN2h/dFVfRjlFJtu86HPcyyEcelm67qa4uQ818B9N/bdY92YUd1YULYiYtduAUOYGzq+3ugO
snZ2S8MiMk1zNs3Tz1QJHhqs+8NTuJGJYR7T7YdurLnZg5IiJSIetTIRkwYwGDeT0G9mr9+EL48W
R84Ha0B3YG1ArdHs/k0uvy9tFWJR4jRNuIIa7gW9e+DVttNrrHXP1hrOikQExANaU4a0woaZaVk2
aDnAdVHjH6dm0g1NqAFcWaB6kCD9KgJT+Z7sCWqAMt4XIU6DI4AqdTGnU2SVYEiQKOwpGbQLZqoa
fNUABmdDmZ27uF1xGxdj5pXd3ser5HERjm4ZVxR2aFY6yPuKtt8FN7jZZ2OBxQ5aWa7wg+Rk0AMz
OaIx1rhBVvxCh5BoW4AI6KBfPyZxBWoo7TYsAKyCSABZO5jJ1r7p5bUqor6PFuRq1Bm4u0rtO/9z
2ACshQZASBBUS/dqWolPo3kMXWjiNvRpcQdAsg8tktbN0dRyd8grcaclvsRkQukQeaNHq5GX8rjB
NafEuIEhw3sT1lXrr5SJsF3P6Ic8+KMQkIt6xs0maLdPLNHC+PTLd34q72E/Z277Wo5fq0wH9P2i
ISjkmOXhZmSd3HE3WB+OI8MaGC//M8UUmeXVU6lDX3008dvQYd83AlpmYdKj9xVIcWWisHOg8pFX
7hztc/G+ARBSeTC38woUU71pNPfALDY04LMMyLifYKI97Ss8S4YZVevOrfPpo3PvPol/XM2UzLHt
i9CBZ5b+r1AHw/8ToGpsyH9b43NzzxV9l4DiLMwmj834Zw4/4AMnPsWeF5ptGRewwCkpCEtM+hXZ
Mx1vEvuyxjMoULf+nKeDsPYFTTCm8OYfB0/mFg/H7zIDUBEHGr/ZmJ2B9HW4Xo+VlU3GN0NnIcVL
24SejWFjjFzkwmA8Nr1rAy5kdB8lOqNaP07Qtw+JbX1oHqg8YM2WFkvD3I81mlmYW1cIi72OGNdh
6mt5jwWnnLUADeXd9kCZ+D5ESzF2uGPFbjghHng9QhHgMM7gB9Fhe0Du3KSBSKgcK4wMdTiBq6vU
EoPrf8x2HwkXkL9sg9LFXiWa8l63Ig1PWU4gSvCtK3wt3tAde6iwKHrXySE5hy/TUOuXavm3oGwR
hMFroOErzmOjYEHfiAAuENZyUcse8o7A7f5m82XzrvWWDsMefiGx5x5KN/f8S+9dR3VxIATamkOr
gWEEiuY/m7hXf971uG4Ll2eMumHl2CcpyrOxzmW4rN6h6RZcPcvnYgxJybW7O8A+DqNi3Y6fjg4+
E3iH7V0Fg52+rVL4chyobqcccLGixs41PNDYLPaA7g4V8s0gqfV69dNVVTQ6qCeqzwviv0Mklo51
W0RbdYG5SES1MvCWGWSEyN0FvbJlRxYe7vPP8KFa8KkeTmCVdenGFmFoB2ZQ5d/rKKLmOQEJPCfN
TEbn1waoU5uwSqh/V9O6SYrzU8wA9J9Tf5mVxvw6APqZNSunRnfqJDn6lZXKDfD+sJ7W/kQGLam0
erdoAGvH0sqe+56UYluRy1wHtySIEY5ODYgPr0ovWUBAiyDgOVcDctxqftCnj+cfWS2gqOYf2/9g
CzuaBfBjhY6eUJXOqjlXOONSh+0r+J5lxn3l8Ex6NJkhsCgNlITWi7wZdynQsAGkAkTymQ5maWnG
ZNGdQF+637EQqcFgeOLVb9rahbJ3QExXaefMkDRBneS7qc/Gi9C+2fqrC0gbKrBiWnV0uyrsl+lk
1KBF1reKdVk5lnCVY5/TVr89zxvv6zEyVpaOUDiYEDR0SE9twMc7PCgRKqv8o4KKYTH6XGjIAZnn
XWezo4v+Y4HYwl6tXbHAPZjOUSG9103U96mhuxq8UNNW8WQsccu05wxyL703JT6V8oCGCj1FixcR
1cZq03K7EXViroBetwGUijbiIDfVsrcXtLDcZjn223eI1HjT5g+zBhE79Venbt4c4BbVjImgNleI
TGyYfwHbkSOER63zqm/2gTTVkSkLcCPO+uY96lGeXOOpDgG9qQtcykNSjHK/GN6z4fqoLfcKTeGB
eBzoIU+Ncoxs3fyceP2mQ78n/CLsFB4kodGw9OAVBqD2LG8sUJZsm06eOZ47s4iKeXttNchLpqXY
dYMVtqgBkaHp94JPkdS9A8JB9tVIL1vVJhVlB4XP2s8YVmYbePiQe+tnVQMGIZinWFeHAniwNY8/
fl/vJK4NDeRVJ73cX/912pBPBEO1x51fToUblzrbgmkswd/QD9m2iVjBlY9691AYMfAhFvxGLknK
Bh4SFECkOt1asYVK5kRV0bK98OVksz9ezEHlLzGeCFtO43KXMPaA6JOh99KsEwFoCfQFifBieBiI
rbO8sJBNaICgg7FX4HIOMcJuki9t2ca4SbZ6yRnGo8XzsWhdAsVK2xa4zgvM/MPVyOCjHDKJyrcs
kTS8sLLmkyAQqNnToR1umv8xm2NWFCnrj8O4r00b2p8JUjk94s3HAJC8WK+l80LRyNb9t71BzbFn
ZWKDrcHUtkApqSk4tUJ02aIYL9cFYLvGZigkj2b17pc4Aw4HRxYuWmKOP8z+oCRrR9x5uhmS5xL1
+CqN07LZcSEhI0NjhAGUNG5STUvijznZonZioc9E1PPvGiAExfCegt6ZgMlKhAmuOO0Ozz3zy1Th
5McjcHyr/lcW+25+l1jzBcQgxL4vp7ApnMAHXiiPBBhHD487uM/NM+qPd3N1PNUNc8UdxXxbyr29
3s3SwTyHHObSCtEae81l1GU0UBbq6IF8oASOo10M78pBPBoY66anhKEl6bIg996CMjFuLJgV2lAa
grSdsEsJrWM9RJP2urJjV+N+H1IfI8eyXg3IalpAUm4XYysiWiASVOKmCgsI95BsOgh2dYB7U4q3
LTCAPXd93vvNriJQtUBvqVoMY5dCIqMSR6Wlh36qYk1ZUbGeNRwivW4iX97lnGMOCpREgwe5yUba
czPWOW3htdt0J8k62FUdAbfzCY51atp1ZZszCElx5EBRAkRl18arMdcANplx1x4xCEMsCfuHJsUQ
GOsDHoOVttbX4iPqERAywvYGeAnrbRvSUg+XGXIjSiNeQ7G5/JEN71bXZ1CHH01bXE1wAZaBhRIH
BRqx7Uoq9AFQw3F6hdX8ngnxuW1erHw/gNgmmADCayRumh9jyF1ozhC9EnLwyIs1neSEBE+YJhGx
JaOPXN3W3HNmQRWL/VmhQPxNCT52PpgQBa7ILPFhtiyghfKR8bVBHv2s3kqHTSE08o32RqopguAi
1DsMZPhSvRZMAABM3soHQZp2hW9+qbMZ9O5UWhC3ghJ0vnxdplMH0Brqmdm0I++pDpshcQLoMjnQ
8Q1A5ktw225UQCvgK1CsKMlIPDro5ZjS6lta675dAQAXOlyn9TYbIEAsILwbHSsUPUF2FDzapiU0
VxcALkC17lpgO0xbtvA5NM5rhbngKjeoRnpokemh6LvQdduDJdyocbHTr397BFBIbPnRJiH8mdAh
C2Q6aQkvVcQ0+7xpw7HxnKSRVuDgiyUY6RdlvlWLCj38yyAfNdpAdujGDFisPr2PVhdZG3w6Qaip
DezyqbK2cID8qQQsbGAm6roicxmBDq8y4lkawcTIHmaikHqumYJSD85ESBeUe4JyYYFwGYFTtSxG
/QTn7YJX8PC7oZ5FJuDzMrXI74j0sPKKBbmbnCDjnNzjCHGgWw2xjcchhikD0CqtBHfI2PGQu+Zv
3/VDVnb05m+tnvhOmRo9cGastn6Vvnab1uVrsXEseiRsxwzWRaeu12imbeYUOwD9RI92bGk4uiUz
FwYKle8tCUTvXaQwRreGBg27q9DfI4E8qGpUDzHik8w98SNnNBmEnnMXUsiLilG7FWxGFzCY//pJ
x1Q8j3/2bH+rGTyD0sZPT+eY6rbyYHYGyv/o6BBXQITml9tFVsbZc6tTy/T3afSzQYiX1QZkuwCs
kx0DpwiynnDvKcPzU9fkWBcT9J/BAArBQABTdjGbMYyrz0wsZljiOYRLzXZwn8CUto5aMLlQBSqn
3sN14NCYckcGFxp45GaEaiFHLGs8hXOYHs1yKlO8nnU0GW4RmqRXgStBtzuMnod+NYPS205T43yD
nlIY9s3DMIH7rCZ6IysfI93CLxkMCPH77Yv75ru3VRnrqyIQGr/RpX8FUgYCl/uBR1lGi/Vb94sf
d2Ax9U3Q3ZAG+TVWMFf6Qhx6dIYVYGh9XgvxMtTT14ARlJfkfVztc72QExVQHhr9vSDsPlVk1ziF
HU8QnTcNVF/Qmx3LaYAG9lmjx1KFld3gfbLG1FIAyrAwGRsEpHLXdNdqgVBqqN2wpA2UItOXXQEg
M7w21RTfr0g8hfgZmmvXtO+DJ57SCtcPiFtdbdHHrXQycxSnVrMz1XfZtGqoqysDPqURB0SG8Wir
MnOl8bu0QuX9vPbg+8qnnWGFOtq0L87cn23HxRBaoBMfSAvYvay/qMaRzWQ3DggIm0Kox29w8OnA
Pm8jlD7ywtcFmBkCNgtxGgV6Cm9czoraTdj03aucZ4hWISH2hvHHc7qTjR0NbBPdGKUXbGBg7oda
iMJT0Fhx3IfBjWxHf10BRUXbiDuuqze869I422097dqmKxKpaQOGkfXAJxv/MOfpQLe2CAHTgfAS
NabJWRy60QDa23c7nZTXWfcv84zbwVyGP72f7QjRmlY82s7PiggZqO9k+WhqIO7hsHnOjZYAdDyb
v45Cli8NBr1LqevUiSe2bKlOCwyMCojlm+27BHjCAHLCtPTpuK1Ow3JY1SJgw5bOFY4U8l4vaIF4
02CvkutbpBg6ZIxNMC8hIAJ6T33oTm3mRtl7l7n2zYO2WtBn+15bRZpL/Qcf/VG+uS28fp7DucYH
UDCNDvl1UC9DZ2e4HNz623TKGblhdCR+XFUNMhKRXoqzgbucGkovsq6gOgg4jiEIghqr+R76ugc5
sNV8L7pO5jB28ROb40aUBTDU1aLOefULSJ76dX5TFTiCsWpAWBhelWgYuiJR4UIoNEu/69rS3teS
8RxHYQtn0+h2i1Ik5o300wrGO5lHxg07JarCjcpU2AwemiUIWNSej2SJ+CxgXuQi8z2DuK/NfEB0
MR87+DU7T9DN6/XM9wcPlc0cUmXZPNE3Xd5wFoD8u/6S8WIDltXIKiZW5V0XkAd4h4Bu+01nx6Zy
Cshhp4c9d4AJVV1FWD/BcIB8AWzRaPngsCLqnB9SVgnpQbpjw6ODznpubKBrtv3rrv2HxeCyKKEU
LlvgIuIwFOjTtoEfHfD6cwd/s85af8rCvkxGc7V7/cUrNlhCUaQd9rTVoXGfdxqsHtAytw6MOwEK
9zN64GmgaCJtAp0m/rzBod+LUf76pfNBhfwzWn8OG7LATgjLKkbgtBYUgfACdZt3iR1VsN1iJfxa
1bUNG193mmlejFBrA67R21/snOtObut2hTWPcVSlH5ORrXBtFM8GU+rtNO4AXaOlnVeIvcyub6uT
tpGCXZrSKTAuF6Jw2d3iDkZsNmurvaOt56KvhZAcyeNT1YvYG1bbS0fd3cykEnDfPw099WfoHWwf
VccjgC29tdT6GVBTxf20RRa1wj9tYE+hMDl4e79aoGAxXeb8biua5LQTg+dkhM/PkjWZmgCPQpcO
8hPWLdGqagiy8f8G91SUgqG0s14uaV+Va5G3VbsOIdOYU+7Nbe6PtePR6uh7ajNerNJ2TSzUFOib
GDwHQdjUdktznbBihe6HQyVVG8u2xvWiuuJgmfaCZIZF29ab19pAAxsy4p4cusliiSVabucrPgSa
N6usya1yJwNMTKMMldbzuLp/rBqAXTbYycKmBZ2MOWcWbEPDxvIFDhEB4pqIkjv9QTX9CJPtRlld
jPSexU8WQQ20yc7q8LicgHihu9as8b0mKx33plV02KRptbIqIO0WkAUU+tzJhOpWMYRwO51BHwFR
wmVhjb6IbXto3Z0l6djvWW9h84yi3M5SFwzvl7+sB3twcIcI5JoY0Kh4AAS3QthwKeoXyiFeaSEB
2Ehv8x3suVURNZiHwMd6etv4GXfWcbvgjZU1ZsCnbac7OEDeN6t3jLhwLewYqFYQzD6WZnipgbZK
D0vW+v9mQOqACSswVMGEy0hmLQb+EUrsqiTgdoTfRko0UkRVS5+oHTfWh4fOPCh1PtpxO87rd+Ha
3NTRswuPveglVuRuc+Pr070QMPq+GqMFnAnBTMPwz1smiakKdYtnlcC+Ub70M9QIrcIoE7kdpz3e
XianqForiNgXxTbIE+joagYmCqWcfHXHaYXosuJPWTHF7iFMBYQVM3is6FdTUgnROTMFPqdpYOTd
+mHrwObazE2mHtDXfiSdzSPbXPD1408j7etAvf4uBKto7kplDhkjvBH5tPDGO9SbhrvRAc1JX+hi
auCQelsBvvIrU8tKCqAs9agtmrj1fAa6fDXs+VIwj7t7xm3ADmXb438ZH6l+Y804Iru0gP1pKIpO
+LsWZ4fEk1uCggC5MmN/3u3sXgt04ZbGp+bOoEafcRtjSlp7+CI2NJmT07IpGiTfIN4B5kc+iskz
5RgUA9nmu71psAgzbTCc22QRmDF5TB/26/ZkDYvaZOK96WZ7PRvMK06rYckzXX1dQczkTWWyinKy
XjUC4icuqd6Ph74vemBmK1s/xNqvBHrzznFBVbbg2gk25krkNEgHWUzLYJZQexfT6KRuwyqoSgwb
2bD+BsLQMxsTPMWwbjV0laX1EHqpznImxaPd0K+m5joyL9O3tn4RfVMvJ0M98WyFJUctYEPRwKFY
w7UYzs8XDG78jqPHxFSke8Vu5gZFYNfN2LFAfqqXF8h4SEgzE/gE1jp7wRosASTvEnwUEz2QFdWk
K78LJkYjNEZdJxHgHOUdYVvPHjW298iBz7VRvttaL50E7fcKoAb7qUvIWM2HHNcR0oIlt6F0831q
tK/2OkKFM7AG64t6z0ZIN3D+21j2i1/EUhTc3JdNTYaUsGmw42XR2Ie/UNRGuQ1uc/QXbsGRjGMT
IFxrMKtyIRieqGhRTTyftyBFS5sW/1F3Jst1W8m6fpUKz+GDvjlxqgYbu2dPkRSlCYJWg77v8U73
Ke6L3Q+UbW2COBtV9ugO7AiZFhOry5UrM///P6aJpNJ5ISmDyCO78/ONI1ohnRGKM0T7LuU9Rlt1
oFPFz1TPtNtcJUcVl53E07TuonYbmZKTr1U/DbvnoosUa6U4JjCGEPwmmQsnhVzK0QI32NdSEYFH
D3hA7CsnuchLod1lQdLuXRrlq50bBqWwFdQi1baxI+kuGSWXzCzpojL0jwDXAm+vdUGaUd1PKJOV
nVqWxDsEX7SIlmK3j6WSt6uUKH5xr/oYwQUUATkjKWy9R+I6DXyZ1BD5bBJncOD1MxRym3VJxHxh
eB1oYG5IIdoXQ0g/mtfEQr3tnL4QjkmiuCY9DLGKVIPf+f6jExSI1WvUWkrAQRQ46RFJDPlG8aTs
c59yt13FVut+LZuS2xscZ341VF76XHoirQGBW5kPXWq6xqYPysgCImmCn6UBo+WlGEBgFx/pP6Ex
T4Th2L8i+xunlS1aI7KjyknHPg5WSCZZ9mMtpL6oFQUHiq0PXYzJ7Sw2GS0d+iArdGu3WS89ukHf
FweiTtlYm4WZKgfLdKJg44Ve3aXXFFm9uFhJoTS0h6rMvX5Hrd6oDlUPv+460LpWJ/NlNurRYj6p
dfDW9I5hlLn53sI5QJxUpEn+SF7R1C+7RK3Fdd854JJdw+EdWQo+be+x17TfDTYljyxZBnHmpkNM
l2sk0x0TyXDg910sbkWqX1sl9EniAFSmyU7tlCa/I1VHlU2BCSu3KyEUQ0pmvUYKtROrYAtXnvtV
NHpVvkhlvxOoWBkga1qns+oPZRJHGmdO8Y1t32ppS7dQXXq3Wcee3riq0n2gAKJsyngQL6CeTdaK
x9sQnmjqtHmV0SOli670pBr5oAD4sEwfiENFL2BzrwZRBLSss/pitFlb94Iuq9VzWkWeuu7zKoVu
qTNQgJZDzssOT6Q+W8zr2KPvUtVLNE2gN6wxJLCTYSi9lELvOruaXfKiDF3l3DtaRQo+VtIELIIf
UpZSBSdJb5XIp77A7kyo89Wx50UVEbI+LLHUveNi0FVRkSwoBjTCznfia50jWKlq+vALoCdH5ri0
g3UGemKVPKlbYgripCvhh9H/+tL9t/stvf1BWlH+63/485c0o8rnetXkj/+6yb4lH6ri27fq6iX7
n/Gv/vm//uvtH/mbv//m9Uv18uYPm6Tyq/6u/lb099/KOqpebfIN4//57/7wH99ef8tDn3375y8v
X2MfQHBZFf6X6pfff3T4+s9fKCyq0GL916mF3398/RLzNzdl9n//T+FX6T8+vCRVOvN3v72U1T9/
EWTzV7hodNPUEYyRYVKAxaT99vojVfoVsVTQ8TqQcLhSRoa7JC0qj78mGb9CfzlyfVuWBaOpwc/K
tH79mSz9ygIizWQY41oSrP7yx3e+WY2fq/OPpI5vUz+pyn/+MtkSmggDu6waqqzDvy1JU/UFIQzC
mjdJtcrHjAENqDlvo5Op+d3kqYmpmNw7GxP+KC+E9GjwBt82H+mO34zqFQ5l0JX3G3UZyujatbpq
14TkG4HWsGpN4/nCF4ycMyd0KtMv0CcE43IRw22raECE7Pilp71uhWjHt/wLAKdqOyr10bu4YHJC
mqVZBitnqIYpqRL5kymXlUF2WG0KuqqcK+25epDw5k/pZ+D4IKltyhB3ERpe0Ezt/kPixKnhKaFV
qUVl1eQYLuLHTL0RlcuIBP/50U0YUd7ZmPDGdJUqwAoytoy1jxISuGO3XsUz+i9YMWFcUSgmysaU
gD4zOtetW1pUo1Tn8hiC70JjXDcqYdB5Q9JIrHK6P8bF0jlvvIgNVTWVCWcRPVymYOZYUq/o70Fo
5UBJcl9+E66pzioaiCIwI0f/RrnVHs6bntsmp5bH83nC7xc5LoQoIZbLmKoCAHUXIGcC6rJf1Ip9
t2iwUqgocBiWrKhocI4/PzEFYbXvlFVE6LFuN4RMOkXG1IZJGMGlfg2mCSi09k1YLwlqT7iM4AV+
a3dCn5OqhpDEBXadQOEZmcT1wVcHqjdaC4Q4UeVh34p9eYMok3OVJUKzPT/Fs+PWDH2k/Dck45Ut
9mTcPKDr3jGAf/A6tnSGb9DBXH08b0R6t5DjKE+sTBZywH3npoyVbls/JUCVIE0ks3sA9LJurlH2
Dj+R0PGAoQNDOW976sNfJ/jE9GRhm7AnsG4wrVZPFegMEiELB2RpCidLKENY5EUSFnxgHCHvEsUg
nUHw9BcGAn00d6WKuJo2OYaw+GsxmVqobCVkjQCrDc2n8xamLF4/NuOJickytW5LQUbERGu33ESE
/b/pt3CooODbX0BHcd7cZN50SRclReXAITpBXnrKj1fHVUh3C7hgmWozXYxrkZaPnmfJ3zLzytF8
ssPJxlVR5xNC9+KV639Xsq+O8nLexMRD/hgJuu4ygjfEHlMP6VLU8BNHBxLm31ukgUwZnNZNGH7m
7bAwaZOT9MOUJWsm8Q+M8dPz2oYAzs2USWuoAJfRU1UZkAggdaVcnx/T7OqcGJrshabKTSIsMaD3
APygZVzAUn/oEm3B/yyNZ3I8k0h3M6dnPCNEt2lpUVKvrRAsjWhtzg9o4gjezdzkmOaCSsvXCEMP
HZB3cnznecXCVlsyMe6T060mCHUeGJiIqaPIwedKW1iUuY2mQoIoQrgIc+UrD/6JAbMo42roiSd6
ujUNEeSacZd19BSGX9vq9vx8zW2AU1vy28GIQZSDIWAwOc2LEsC8PjXtnCLyeTOv33wSXryuiyor
bGW8gGJOSZiRFYeOLFVo8NjxFk40SkVr8Tt4sXW8o3ZbfPdvre/BtWV3R/9WXFPpX+dLb7+5XUgg
xeFVSXgSkL4dq+c0gx8K9LEkl8JeW5eb9iU9UutAPre9FD4PG4gudos85e/IOnGAp1Yne78tQurB
XsBqHoNbdTNKu+o36UFehWv9/vwsLw1wsvnrzAVnIQCLbUxzk8K2Ug+53SWwvjjfz1uaXiKv66mR
4+KVaOLfp7SJveCTgSVZYVPI3xlboPq7amPsyKeNRNMLu2fuQJwam2xS6m65ZqR05Hp6AeeDupbE
AMTBQxDJN1W2JHD66l0ne1UWyZaSKdB0E2/xdp8gDNZrKdk6G0jtsA0v8itglKvgZWQ9rXbLkvMz
Z/CNvcnwGjLUblR3oMd1xP6Kb2hWUunWFiZRmvFbb8wob4flUtMzK6l4HRYMQ6PibrgzPnffxUu6
+1fZPftlv7BNZnbkG5uTI9dmpqBoMjbB3K6TB9VOP9M/D3RSQg23sF0i7dbuL5yFW0CanVKCDYn6
t6opxsRHw8imCDCOQFT0vR4he0hU7gS7sTvTBtJrl4fxxbvEozx3KGTRgPbVxG8rhFhvZxj27a7t
Cxn8wtUogeAftc1w/DHSxF56U8wPkYwkSnWyLMnTB31opKnh0FZW0YFDO2RB01cULbGwzm0aRdRH
7TMyZupUqC4aNEpRKbncGjTRgEY1MLTze2TuapAhFuVVYhljsDjZl5VSZ6JEFccW0aCNr0c1UXdT
rYw748I9qg+dLeyGK1gOD+neuPW3S/M4t0VVUZchsNepyhgT86acSqIc0YkaV+aago0dB5Ed56C9
dHfhCM4tmUqmiTtIk8ds2Nv9oTdUVAWNljaraz9qGWQrrvjiK+qCmdkRaSKZM3JaJKkn29DPhlwK
xt5a2t52nvaUyC9Um4+W++38ys06Sni1UZMjUlV0ZfyQk0BF1zqlaF0P7d4b9Ygws10+Cvfqyrxh
xR7bi/8wrTPeOfKpucmhrhPVlJpa4M6B4XCIHbA4/Q4SgPXfHNZk/kwz8LseBmo7OHgP/n64aJCc
Lzaj+0+3y6pC8vj7pvcNeTLY3on2jXdq80FGcCfpaYhujL4TLiC62NG6uFPvcFzdllbee+siPNJR
v09enA/VEYk+X16NsiN2svm3lPPmdtDpF00WNq6LYKDmhwyIA7Tcpt51YR6Mzw5UA3ZJK9Gqw6Vu
kjt6rBezhpNcyY9VPpmNySr3Ic9shaZNXDekK9WhvRozNOpDAb//BqB/tWo2zrOyCT2gFHbyeUlr
eM7jaaQsFV1VZLTBJv6gLCwrkskJQ4Xr7wB1rGp/KcKYN8Ejn6wBab3X2+vk3JQxbtvoGKLnPrnK
ZW7dLezgmYCJKEUikadoqEipoyM6MaB0bdPXCi8IlVb8DTe9PezDo7YfFUGqfTcK6T6pNHJvzQXX
M+fhTg1PNg61V9xFAY+LkH3qzE+yfFsYS+z3s5vzZHCTDRLQ45E0PjaSy+IgQUa18jeCrcKduVKO
wtG8QCHBLrbxwvNhdtFOzE68AhXfxg9bzFawIQ7wC3Xd4fyyze58C01YXeHJoE+TvXRBdWVem+NL
YRRsavZQIe+Q4FkYyGxwhCsVCRsMqmD6JL7lrs8iQYePpXsOHsRNeOFV7A9hM5YgxGYFl9ajv7gz
5qZPp+AG0I6Iz9InW9KvNb83Uthua5p5aurBZrc+P30ze494nacdqTMLAelxek82/eD3lUfFmRpL
+RRJwACABBfNfyqKqY+Pgj+NWJOoq0D9W/M93QcND8XWRd0svP2nefjR/SGPasHnrSnI+E0j174s
ZMqlog/nov36sqIRZCU/rOQEz0eb/ArM0Y1PF9/iK0sePdvkHlJMjSrAWHMb5cjfTmBI2VVIxfH5
uHX31gUyO3a3FSmRJh+gCr2Mr4oL4zFCVhJaI8rEVzVtpB/0hQmYW0WTA6CNxVl0Jyb7RM5qXRxK
qOxKfbjkztzVnvxBAKb+n28WU9epduiqoajWxMyQ5ZJSyCBEAvg6GvpTW5g0NIi5z5uRZ7a9cmpn
4hATWjCkqsQOiGTxHgQzRCV776G4zXfmIblBGWqt7JQnusyj3wDprmHivZKussWS2KtY2LvFPRnw
ZHG57U0Vbg6fWM26rLaQJq91G7InUkwQ++0FWHIful0CA+x1vO735V69Cx6XYu051/NmOqZO1G1c
P+hG4q4b4goAv2P9HbjotXyAhImEoN2pKFQu2Z3fVD9Xe+IaeFvroT8OngyVHQBA9UuomiH8Ob/a
0zLv6+H9udoQ9r89QYMeaFKjKeCOttmhuKT777q9H/DlONc1l+73Uama5k/AIldLSi3nx6hNX2qS
3qqdKzLG3PygIFiV3wZBtzDAmav3ZPk0cfKAMWOXLuEQGxEg1yQA8iR+CrwHeogXDJ0/Npo4CcIy
CvYNfUM+6fwaFp+rrFiIIuZny6IhAaFUiXLL25WSh4pmNJPLogkuFcdfpxTjFKgfz2+I+WH8tDLx
Mib9hqCSuS267FPi93ZRuOvzFuZyDizJTxMTB6MDz5b8CBP6nWxDTlatUCW0ATKth6vkrtyfN7c0
oIkXEaLOicFK+3CZ/hZKt0X2+Pd+/8Q/ZIpoINDDaMREWbHREAK6P29hdgsbYzkdhWxRnpZWTKtL
tbaDPklqJFupvFVVfxGqTy4ZxfOGxql453BPDE12GE2OgdP4TFVHp4fiXKKuYifpd3dkzoIm5Lyx
+W1wYm2y05pcM1tSDr6t7tx9djNckNp7pCF2rVPUI6143tzs6TmxNtl0NMjzTLOwNlI+gLYv4DT5
eN7E/M15YmOy1egjjJrCxIYMH514jO/VTQTBmLDRNu2O3jPbt+Eds+NbnsKwn21HNdXle3N2w598
xWRDKjSCK1LBVxgD3BfA9uU62p4f6UzYTx/7zx05uZz6ssw0scQErKj7MSer7SCwXy5EzIZ3pkjn
g0ZeyNLkty7Pl4esyBPsaDfNpbKGeXsTHkyEocdSBMi/hS05O3Mn5iYuvKSRD0A3d2GfXgyUmIcv
56dt9iCf/P7J+RoAkrhtLDAcWd4LUbbxIIeTSiDq/oKl2ZjcPDE1OVx+Cvazrpg5dSdtr6hebowL
oHburjuOEfnYFqPfx9ul7PnSDE5OmdryRrRqLkE90Fe1Cy2S++H8HM6eY1Mh7am99hhN4pVIEhzH
C1gjr9dWgnyjQcfoqJ/PG5kPPSmaj+paXLXTWDuAIED1HepuY+tZcNndDjfqTrSVLRDCjXss9tB7
w1cX2bAvb+OtiVTDzVLxb84bW6KICBe3OhJmkyXE6YMrAalpw3QAYRVvK+oQenQVqJCfLjVTzU3r
qbHJwoEyiYdwXDgkZqDkf0DG3o6thWmd3ZWnViYOsi+TTgFYTEbnuT329rAWj9Br2coFDcO3Vb/q
nuB+uXLXS9mr2dFJNEqiHW7I8BG+9SN6hi+rVKbSiC7L4ClqLrvh+fyWmb3OkDdEap3yIjmyiU9E
sTcazPEVTAnO3KGn8dmiRUuKeP2Crlj0VdPWpdfA3ZJMUSHDzJtwGjx3VV9VSCoyl19GbTvEC66T
C+1z/4l64xYqvR3Ew+eHOD+LPy1OvLEIRKcJBGZRTSHp6L9BeYIeRr8QhLxWgaZRyOnAJl64sqRY
yxwCqnJT4fSTm+JS3IiP6Q7arLvg3rmBAcmm8n9bf4C8aHN+jOPleM74xEX3lVpYwhiUaF54kabi
ZWnle6Wi49qDiDznkd9BNnPe5oyCnIhG3c+JHSf+JA3ktGrWOB5GR0ZRZa8fxksOlmaetOctza6g
Ko/lD3rqtLFB+dQQKIPezb3xlPvxri1hw27UDTAs+7yZ+bMAZpZUHf2ZyjRbPETJWIEjkAwg0JAt
yFbynEunah/THFLeZLgfevrsjKCHmRBhBU+EwE3vvp//jLnLiG6kP79i4tM8GVQUzHp8RfhoKDdR
fv/3fv/EqyRC1yr+GAW5Vv3i+OJTVJsLafGlIUxiOb9yf3/zlYEPau9DFixkVpcMTLyWVlZGUEjM
UVaml5oQHGjoXdresxeZRmGCtnh0UqflSl0NINuoCXvQRdqYu/jFPI45lLG4TV0IlSx72IxVqr+Q
2VcsNBnHTl3RUl9THyfHKs17qe5ZIjvTvyv0B+mIX0EYsZD9myspnpqZVrXrAAKj8JXdNlGeQge9
EpQoAHltm9qD2wTkNjRmF0mu3FvcECtfCa7jwkEFya0WnNfs8f454Ney9cmAm6yEIqga329FDyfK
Z90HHA/V1PltP3+6T8xMvEg5KLST6ez79mjuxqg8uxhLjaSp0FTV1uetjYf0nUM+MTa5DVi3xKQ9
i0OWfY9RuJODJxHEF9QpCydhafLGk3IyeU5Z60IxYKiRSatCyqf1Ly3cP+eHM2uFRkxJwf3Svz7x
GXnhhbU/VPSW6s9V8gz1AaRfyoKR2bS4dWJl4jYkKbMq32Mj/NEvW+hXerBGQfKD221S+ACPdBwb
m3or8RiI4EOHPhAsG3xdIsDyh7835omPiXUlkwb0OewovBRTgjB62I3kt/NG5mPLP8ZsitNEJugu
VxjolbPNq/6ppB8j2ZqHcm3tBlsZX6c0eQlbazEOG7fFu/1piRIhOgUAGiXebhuZA/ejizfQwl0I
c5GH1tTC0GaCEtjbeAPTzsLDY9oFSOmo6jqNCZQzl1KUJ+cCwjiJtiszF9kTKpg5hP6laG4BK0I9
lfqwdabqsO5iC9Y5L2EKWjgYRQG+uBECslKbSLrN2rz5kIGKXYgy5uIZGtHoAiZDoCnvMAuDlVZD
GLEU8s7ZZdt4BzHkIVih2nk4PzMzp+mNockNH7dG2BgJuXlx0CFer57MOlq7hMwLLk8dEV+TZQbP
RbuNRY/Ka4n67TL3vpu3gQvjfJLJQHAd1++TzQCwW15pleqQy+mTChUaCOMgrtIF8QMSrfqnnoup
XTVGCL+X1wyQDQCbNy8GQKN3XhH2e+CmaGZBSgClEwfFVsymfM4GJ7zW2AroAFjQOCQBbKmhT5nV
NPPhrlOtAS4qVDPg2YX8VWu19s7XcSq+gfBmrZDplgIh+c4FaNaroXJJsxqmfkxhu1p3XQ1rWgdN
WVJGAmQaoJRbM++R2oLFIOdf26p2GlhpBBpa1c7YgspHjbIXu1RaSXmkVCg2Ar1VAaNKK2OgxwUu
qtC/MYfKpGM0DpUnOZbbLV308cH34/5zjIjRBWVC3uqRobuPaWtBdNdklXSP5KRyZVr9FyutKYoX
er6GSUreKbXf3VeJH97IokVdz0V8D51e0x5atdlL8MCsJC1C9sSJAbxDG9T00Har+ZdYbPivUleM
miRRf1nAnbYHtcvDrBsAdhWlfCmbySCs9N6AHbeKiuIZ2iPvawut9r4rPPm+qiULpiq1vBlAlkPW
FRRA9+lETDe5LnWkNoa6gwCE1wL0pymcmyXcSZ7cdetWlaWrWB50WMEl37j2/QxmTWTBrWqnWUJ/
27k9KioQ2+VKA51rEqE+GOSKAbMDh+mbkbVZCa+uZmiXGqwI7WWgyFq0cU3aTTeap0AiJ3m5p20D
Le/ziwEFUbncmrngoqggDUONBCITdQXww9jGkE23q6AKkOlTxFh5bgSJw2gNwbrqWTPoV+ENEMMM
kZm+QuvZrkVD21VM38UQh9qHoIbRNqc5d19DaLBRwqDdaUbQogQohHeyn0S3Xpyjtayb0TOoxPhe
z+tk3Y7hcJw36r2rRtLRAcS11ZxY2iOIHd1KgeVtwAvUt4Bv803kAvr3SqW2IG8MdCDQhrmRfd/8
5AiNAgm3UibppkgsGJ261j8KWh/ADJFpW0Er/W+G7jCFso66XwllAdosYnYIg6GX7doIC1hvcvUg
5hKaDLSof/UEuYCruq6vIzpRulXcoDekiBbI4gHGZaML83XLDeCsKJsBCO9LrhIA/Q+K0cA03Mbq
VS0JpmuXZBo826iUDkmVHuh2BOnYTtFD2LacNrqgyxT65GAkvAQMDb2RY1Xqbgjd1rjOCqe+8Zw8
eBaUUr42GxjBzBSOhSqBIB3Eeb7X6myk/las6nMaJUDpYVwZxTsi8C61mbQXQW/ILygzy0hMec6T
mGdSc+y1zrsKfB3G8M61qgtyW+g++p2XfozbFEB4KsfQ6Kb5PstkhZk1tI+xnPh3iScEt2PDyF3Z
CzlvM1EiMogzmPy1sC738GUr13JdWLe4AH2lSmm6VQ03uHVE2LWV2EKDrNGsQxyICJ8MhfBBSZz4
Gl/UXwqAqQ+6q/uXqhgLa8Diyh4OHhqzcITfc7dpt2ILEUGuRO6uFEVr5zRuftWHQ7WBCMi7b6CQ
W/tuJ+4bo492VRrq67z2q106anhHsJ5cer4m2gGY+7WaVe3IauhUB7OKkX624vLohWpB4bzxtrJc
1Ju68etdK5nBMRjYzEkP10bry6RNKjlWQWJYLoRLSgm+Dp6G8nsaOIOxamTPQDkuQHUuMYT71tAb
pCC6/jGvM9QFMi20UJfr3eymcGBdhUnd2vSwb4MpS4adL1jZOvIqyP0glQsvTUhwEZX1h/u4Foon
Ebyba9cRKuRlPwywM5nVEcWP5OswRM3Hyk+sdZlF9bG1UiTWDRcdss5XvY8t+u9H3xUqZJ9jU98o
vV7dlmpufBLTmhphqwYOCk9q9ODqkPontQIPh5ABaIBhVXpQamRG6TeoX7LMRxAxlSGl1RKv+1QI
MVKjshxoiR2mqQUPiBbGcM9UKHj7cLzc+5IpQTzbByjh9Qr8JVJT7VCC72/b4VObxeWuEoPuiyom
7S7pYw/F4KGQPrpFFulr3/SdR83kAYpSqqc9BGom3eLNpV2UZzAYiWRe6DR1rqMUvQutdtCY0wap
2ggxW3BltLJ8cAM5OqJpX2x1qa2PWZPmULn1sM67TRNvUD+wNplWoF/i9Ba6Lp6TosSZlUdNdISr
XlaUS+JxVO7aQjwkSpX8hq4DylJiPly3YqIhvqb5W8/sg+tci9lWet8k+wQCtJsMuqKD1hrqEVY7
b6tkaFRUUd3s0ypAk6yujIcOHR5dT5VVHwwOiaM8v5Ig8N7nWimsFD1y1u0IC2ijotymQZ1dISTg
QHfIBivqVFuhJ1If8ALdZ63otH2ludpTk3rhTvcG84V2QJAZpmaiHFTouDBOX9p5yGJUwwDllGsc
oFYpEUAJaBRp3AIirUqXPoOl+5xmzU05cG9mWt5uIh9JCmjRe7m7qQbG3yceCjKuEV4MoQ79E4GI
6kGMCRxeQaba126GvjOvhBi1q7qHw7SpMhWtrQSVIjkwHVvrUueqK0wDgU+jrXtIKs0asaEuFL4O
bHT0AVNkOZKiGhZCtfchoUzzM70h0ECYZBvGn5884zJ1oB+oQzNKRbGz8y5kId37yMacDzzfR/2j
FVrr6DoClzON+k3eiXVgurEtwmHaitdgZRcszLyyMQGekhbz18aqycPCTd0iSRMRpZc1jOMHt7+K
ttam3UrcBBfBcSk1ONPn8tbeOOSTieujrKmknonTbsBSo/G6Cta0vm0NgBYbIO8uvZe/t0f/RzQT
Vz7SZmX6vXrLKfGWm+L/OzIK0BQSb4j/nYzi3k//8fXbP44vyTe/eMNF8ftf/Z2LQhV/hezBouOL
vo8Rl8Ub5w8uCvVX0wRsaY4o6ZEe5CcVhSz+OoI6QAhwx5iwhvDm/pOKQvlVGbktwGFI9B3CdPD3
qCiMEVsK3YUuGxBcTLZNWNZ+HrtmDj/fbznMwQ08ySfzcvvjLf2GiWIs6Z08sTXy1CQNdcguFNm0
3oHg9LBTh0yCd0bzzEMYtcdA9uFxR/gvCDatkX9txfbo8vzOfHch/zqtsvxumyOoUmcxAAO/PRVq
2BVFEbolT9nu1tVXKCi29+jwfgNB8BmZ6O+8v5VHyOgW3tATBzPaNWilBAlEYzcw5MnLdoiHyoCC
sEAphDdj+hWu0POzOvGTUwPwkbw57kRu0CdlaMpC+3gQSyKfsL6rUhT7ztt5TX9OVu90JFMWj2Bo
Y1R2gnEGh211kGnORPbsIn60aPnJXuQV6p30DhbQG6D7uZAgmFs/g8ZUYBYa1NP6tBJBWBIR1OqI
MvC6bD00n0t1K8AwCdcPlMimnVpkQ1yENCDalmI0Qtpd2uXbIqjWlSXa1tAsTMg0UfU685IExRL5
HD7NnKQAq7AZijJ0Clu+0yI7haJ1N6zjfURToUMkyit3JaMOfow20aO6kKye21YkMpgIVaZ7Upuc
VrdupLAv4XfV40LfNE7t8HIM1fX5NZ/i9n4f4p9m9MkQYRpJISVOyBHctS8yBXPLTi8N1hsKFTtc
1x+XOjemrTfvLI75m5Pby62IqDsPN9Ta0rPzvd7lyIeCgXzK7QeH4sJOX0l2/rVfG8fxC1rJZhLS
rfvB+row9km148eXcJVaBhGIDvb+7ZdYhq81mYfH6L4kD1m9oboGqkFfQxv9gghjZXufTbp+suO/
AcuZ8ZQGOOE/bE9xaWmY55wFg1k4+r5tfTCPyppU781v8HnSqtAc7WAAx6i9BHfRlf9xYeRzLuXU
+iT0glU4G0hx5KDirGf9pb/yN+Y6WtXr9rJ+aK70/XKX7Oilps4FLC+aGTI1HjAIbye7kKW8EmPc
JDi5jTdATFJYiBMj8YLetTuSxsvWtm3+w0LLjzU+MTtZ40oveWuL+LRCfTIDFIUfIY08P5uTusfv
JkBljpcfmYaJf0bpQyUN4JV2jZosgku+/yQgcezjp84bml014O2/GzImU5i2Qk7eh7PaBd6FQ744
cdK7SAg2583MHgt1JHKR+bc4Bd4FXgGQsGOlhF63i/pDV38ne7tS9W+p/Hje1OymODE18QW+kAuS
E43eh8ZCnqD7dous2n6pVWD+btFkOjKBv9CWOfFysNgWbTo6cv2q3EC7uguJkS+UvXsUDxWZIXKD
3C/bBKmzBQc7juDdtte4P5hOyg7idHNoqeHrqpzbsdBvhPbaKr9nYsLLEZVFB+GUYmGP/C9DNYFM
SpI48qK9PWeDX9ZN26UFPRn9xgCGbR7cnXNAHguoK1pua3SCPy6BJ2ePgC6T0RQBGXJfvTVaNSRp
INSDd6yt7UapVjFSDwKy08HD+Q0zfWv9OGwnlibzCesnojgw9bNjQO/pCHWt8udmg0LIToQBidz3
QofE9NDBLQOgSAXqyj9UAScOJEojpAbQE7JTsk1paa3y6DHon88PS53skqmRyQsyafSs65MBUY3s
VhCeY2OhnWvp948/P7lz0ZBkp4g6XhDHK6mffW+pb2u6A15HYI3VNZkAHDDEWwtVpOZBFAywF6XX
eXGNDNSqtfZtejw/UbOr8dPMlHytTzNJNWq5totE+VYq0lOiZ0e6m17Om5m6QEajiK91PMlgQK+R
8sl8NZ4XtySoGhRfUBeiqOHhoEIgbEi6totdFzOD4j6k98EEIE6H2GSLhTQwZaSla1u8a9ay7dnC
b8G6WfkgKYvr9hKa3cVy3BQXT5meEfK4BBdPvyIvzLfr5dSZlyqO23COikP9PXmQLonE7HSXrMN9
tvU3zrrejtXIhIaPSodM4S/smDdfMPEZXaR1YiHp0KIQ/RnaUXeuNepP9cfzSzmzMWFpYKRg1Ymk
p7dZbIZAvgSfpbS6my6C48MysrUgBohfpSinn7f2zv2+zuuJucm8ernoqeY4rwl+FgIs77lbqxDR
OIcxroy6tbhN1yBCFkb5Lo6f2p3MpilGRdCb2JU18oOrq/E6ddbgNbQtJQAaX621dDg/1tmZJell
wa9AjUud9PcGalG0iRk0pBTbg9F6yCeGJNkVcvkLEdY7r/86OoPnEFVqWkiMyegKs9RJq3JCjA/D
VttKe/XgHuq1uI63y4wpM84SdS9YhHD5IBWn8ZxSwRg6tGJNngQmaLRN42zBi717WI7joddOIpTj
8fGu7K57idEZ43jGuKe6ycS1f6wukM/l2YUWxDqCCEZEY9Veen2Nbvg0HPlh2NR0WEvGdunJRSMj
QVy1rvTD8AgHKDbePl7MiUw7rV7dC4oZf9qZXDgVSFMlK5nD5LJbC6v6m7f+grL2k75F79U2Hs7v
xDkHqtE1hqMmxjKsyahSoRBEw4PvPaLU5RVMKjrRMU01583MbYxTM5NBSUUbu4XMe9FSxKcmknMq
Tvqnv2KDdgxSgXS0T+HTjTv0jaFVpS3lyp0CqbZlLKFT5dEHTTcBEemfNib3jYkag+YXYsHuC26N
Q/OsHmVgB8gymbTjpLb5SdrBTnBH03D8Ndp4G2ejHLwNereb5dM2u1VOv2ayeFZG4rMxEUJDVowm
lLE7+ku1QRXAzugdXjoAs2sIaEOkw5Hu2um9V/Zylsoy85s7jnXIg7Y8ICvTLuyU2Q1JFosec4LG
d6WNVqoJkiuVlxr4YtGly0MOEDrrpWIhUHmXTRkP9Jgv+8PS6KRPIpUkRP+yGozC9g7Ctnn27/P7
dpOts0u93KqP/l11iNapjRrZpY5oZblHGA6vJu+t26UezvmZ/fklk5sPLEkaDmJT2q1srhtdpai6
2M84vnDf7dyT0U7uASOuZY1OUWTkEE83cvWmRAwz7NFjyJrAWTkuapiS9bFMAaehLxJm8UJWbnZh
QfdRTpIUnWrP2+lGlCx1vZbXgBV1F7rnf8oHNKilfAFAOjuXOlR2I2EDyLqJmSJsSp+mbw5j69PJ
43oPStH8hesblAUXkUG6lQPxdii93ilmi7anraLpBTbACeqDV7xkkrNw280NhqnCEhNnQgzx1lCX
VUocWkNha5m8SVFu0Shdnfea0z621/tGpwgH3Qn1Fyjx3toYEEaIOAk8oPomWyMS1RzRh6Ckman1
FgJu76VvSlR4B7isVJRqtG4Q7xa+Ydx8080Jo9v4XqT/DKKIt99QDtWgdw7fYH5O6DVLVyMvGNTQ
gbr3d/FB2aB7feVduKiHf3Tul6ZgSvTzYwp+mp8+jZCNA4kB/y7sJOauu9RfrlBcQory/5F2Zbtx
68r2iwRIosb7qKknt2fHw4sQO4nmedbX30Xvc7bVbKEJ57wFMJDqIkvFYnHVWrbkJC7lCzMc5SHY
FDv/AcrXGIaXRQszL6Kn2rQtwEu0LLL1n9+DkxBFFGjU8bp9uhyFVGH1Ikh4aHf6Tr9JH0M7cbW9
8ZTvZkd+QtfXcMy3wWkh3ogXd7T7LXRc91xGl7XwAxITka5jwMFg4zxNCAalKtx9w12delCmPkig
IzGuxsHxP2QHclhH3tVmLUssTH5G6yIpC40WqmaLVOjXgdeFv3ToEQxguuYE3KpnIJsGqxOGN9B8
OV3hzEwhzhckPTrpxibaqs+U/jHbSZ+0Tf2Gf2Vb8wvXRVBtgnAXGZAxaCQmLlM6IjwINE8IX80Q
golK53D8WsvyCzPs7XuG9Cm0+mBGtQZXsEK7eAo28XXuTlveKwvHIxaHb0AvIDYTCr1Qf/lUhhRg
w7gTeDtF089pajDAfI7WBEZcMNzGXilkCVpIuYxyON6lt8fHHLyk4k16j9lYMM5130+G1Brm/1Hf
YJvYQypO9ByCH7CmbNJbiCC5tK9aPEInlzMvcr56JlqbeJYGZhCPn+y4+zSl9LW5RhMBnMvQIIkA
EBzeopw3q8qzQz+ExfdUt5R3VYcAMyR7rUAzwVr8NMc/LofdSsI69Yb+ioWVdhgGSJfBSuNKnkaX
zYOYgQs6SSu+GdGOmTyTzgiiBrbVPZ0V5M818zxlyrnR9NU8g74AHtDzZ0hbbIBnNazWCL83QoHk
TH0F9b0JdQzAvxlf63gQBDkUIIsdG5BnBxCpsmaTU8XQdHAa9adGGGdaATo8JIaRdKd6ZNtu1Y3k
Ase3ubxx0nm+OLXDVJ4iEiTA/Wjx0EF+CmJvLc3yX9oN//4s09/M+gRCjM8mN6X/pL9lESRQEyoh
Tw3dwmnvb8S78WVwJYeW2Mnm818e2iAg3Qluo6vwXrUTj37j9N7EY51Z/SVoaaH/IgPMgXvv6S+B
9FrY5DK8lu+kF+KVXr0L7tFq8vpD+ZA8Sc/9AXw8gPMPO6hmQVvqKsDP8e/jNx7n11rQgqERAYWP
EL02pvgKVd8ftCwc7KhTthAwctsOkPVMdy/v86oZsGqglNBlgpeGU4eVkmDGLhOQbTI8jYIfBgqn
u7RNOcfP+amKSbSFGeaQKzoFKOcsGmwzEp/QCXKNWXu47AmL4Pr8/BY22AJhEElRTBM+83AHukNH
PELO0IZEtaO90PzCr8ZWv5GlRSZuzUYHNkfEHimoDUvQvyVXFXhqQxe4ac75s3InPVnBz27e4hsh
ELWTOgm2eq+VLcg87nJ8lOU226jH9MF0o99Uo0Wyw22LwtN8NAuvAMMGNy+s5R9oxOANE09/oOJi
fE4ghyF0UYzJKtu/C7bZvn1Pneh+2MyQQ7akzEIveNPf95XVPOAVlTcPtx6vX+aZe085aEogKDOm
8ztizRrk3MONr3uXQ2nVCFA7EppFOIrZkgxagqCtDmAkVjPHL++HBtSICqd+WT0aAXH6rxW2Igsh
rlxg1BpWrrR97uShJdj51gRwGoPzQAX7297FNcLu3nHX8bR7P7GKA58vZdVZ+g6HYh7DDeyVAkDU
AXLZfmcTgnmIQoB+xc825HUZeFaYY6vEiWtCGxXlUwtoBmY66m0G1bFrTcMMyeXdWzlNaBMBN3xc
WdELZkxBTaauhBF3JLUmdjQdu44ADxFYesAtClfSGmW4xcMwgLAYumNqKIhId5kxFj3oowHfAjeG
7wiNRTb/PAqTHR/xcd5mBAJwYZGu8yIN9IAI9tEEi01pQISqxFyJErh+pF9Fk/GWilxSpJVnAmoR
NyEIKAGQy77Vhq3UoEWQ92glYvzUzh3pEDq0biNuymWrWnlCowhH8FejSQPdE/bCPUR9n8ikwVOP
aU022twv3SZwE3vwtCvBBq3EHcgVMSXhgCef/FYFqznUPB6olZcE/AiNQokAYAKfLJNk4rRQY2HA
HVB/KKw3zEOAGjxxjVfTpj1U9SneP/AnfVdjCVkVmjhoHQHzcrqzjdTFWZ+lPTR432RhNyucjtHK
F4h75Nf/zxR0sQQeldDEyvZNi1FiWbGyIT8iYDjIyvXVAyoWL/zYSTCHnjoCGcKwqgScw/Guv0L9
AmxsZCV7E2ylKa6bgERN3uzSgVRe+ba6hAZGFLGIgI2yX/6YTngANWBZ0hKLTA8QKXUu55bVRVxY
YBZxQGOgq3rkllK8zYa7WD/oEucWsf7BLWwwJVlb12PcQnMH62dsqPxEcEU5iwI07gOH12BeOc7B
74sPDgBRvMmz1DBNn03T2KPgFfr4pU1woZgiT4+q2UoKdD40E2y9olfL4fbyQq5v1ZddxkmI14yJ
SOBkIHY7MUj3etS8/oUJiv7G2DCoUQljIsGDcWNKtB6cD+EUW3nFa0GsJuOFBTbSQfIh9mGHZKVA
V6bPIUP9NpcQEgU9IeG5c4YkxvUSuFUTJzQmraEAxMQeNIkVA8NKiAsMK963wMh+mB+imzuBa9rq
RnuoUrt5kV+yX7Tc5Zega7G/tM+sZxCItSlnPQ476TUdQisNXqTvt45OfWRWdIhriNIW8JFQKuC6
cVISPIk9zwydRWBvnABDmwbWFOP24Ac+zVFJIJlTWSE28ioWWkuaanKYpg6TsnEOPHIuJo5RirVb
aJHhzHh22jZzkf8aqtr00BYdIWgu9VddLA9uMqR+axkTaAotVW4wBzlBWJpT06xdNUB5hIdz7LwC
hCtzJCVaPvZgYYXuDk7h4l46QJkXF//m5q/aJSAUxvcCYQwA7FjK0HqOal8A5SKmpLOrQhB2ejre
YRLjL1Lp0gxzwRV7vWmRW9BmzcL7WRzfpKb8nQeT9/0sgEdsKDLqGDbHDMXpTrexXIRRQXAOje9G
g9EsSdxctrDy2IqGDziygfoB8OBMuqRsddBLQ7EZFLmYkHWKje7On4BrtN5dfce7Cq7AYYCdQ60O
tzRNlT8P4EUNSMQU84nUXvuS7oLZzX+F4JPRdtGO7I3a6f8Qm15CeUfF2gUbdnWwxUM1UAKv0OlS
mgPm5OoBdgFrR7WbudI29DQHjS6QH1KOaf6JvpZzlibp3xeuJt0MvasGx5NZ+4ZH5GqvmChFEyP4
C5ARXdUv75iUoIT+1IoC6UCgoex1UFRuK0A8zcZSj/pG85qb9C5/6g48tam1g3BplsnqAobwE2XC
oprAs2KYHXyw3OSxlu2WNpjMPeZznlUxkHfoHjjBbKmYU4osCvlpD+Fz8yHtZeyh4Zk/ihuVAzNa
OyOXtpmM3iujUU8Vyk6lBXV2kIM34VesZbYgYfzlb66ZuDHqkLUE7ZEMUvLTeNGNNqgiBYitDFLr
aadZk6q53cjpwa7t2dIK0wPBQzauszl9hWsSS4NQWNs/Xs4pa3G/tMCk+1hR43DMM1zzZj+1qjL/
oxbTj0wvefOiqx/10hKTHyUR135Vxf6A4TbfKW51bEXL/9Xv5Q9iF0649+3gptr+b+4xmSQCNWbf
zVjANn+NBih1dfdl9nHZxuoZj64GDkvgZwHvZ9awTYpOUmP6kldbZL6mCs6olNzmrdiYbutmt0rq
UX5Cp06+T2BOu5FIzl/WmXXFKPzY9BOAfDJgr1Y7DbivKsV7Guc8al/6BTHdc4xGolGlYjoSUc/E
PKVtNWsJrZV0N15R+Nm4Fzby1uCgNFaPnaUdJuobDYrxhUobRQ/mB8U2kfccEExpo3xQjYMK4CLx
UL1f3sXVD2HhHLOJ2iiBAi6G0TomL1WSv/ZJ+QQqCs4XzVtDZrcg+RJEaIBQaB3xOuT9zgNGePsX
b24nW8XEfd3LY9fCI7vVe1ek1P1D4Y5cDsnVK+Ryq5hjc+xbsSDg2EBjWn8Zjv4O8+373q0xbJgf
ebdu3hadHZy5ItUCReeGA9pfId4scRPiNZ55Vphz0q8iMcgr2oaqhG08le/9JHpjMX3/9RU7hKFh
PLwCLKgzH1PVovxWMxQcuJ5uZfU6b0qPZLp1OapX21xLM8y3JNeD30gmEmAIkgJoW0tg1m2eFMyr
5TfGrnSVF9EZbto/dGCwxACdxSvmVo8wKlWKRxmAOz/hjIvCSmtqVB2tgh+Qh9uySX7GJOU0nFa/
KYPKdtLuKF5FT8/iXGzr3kjgYyLdmf5rUT524y7Mb83qdhwOJOIuKscgq/TSi+j64mmCljkU4mB6
wk20pUPLFNsMFCRVTh6hyxU6IkZ3AKQrwCYgPWW34XV539wMW96XsQIKxSHwtQQms82gBglBRE27
Kw+SF9ol7geim94or8Yv/Sl6Um5oq19yg5f8WB/1HR3Smvaq03vGNe/IXU/fi9/CZNJU8SctpWeu
ssmuC9HGy81BmqBsOjgA7NzRm4q0E3Z/AWc4WQIms85J7xO9wHebauaPoRAOyLVQ+hl9zifF23wm
tYZaO8UyVLRw3uZgI9PveqNz2iFy9fq3nEiOKMwbUXq6/B2vFbfL/WXybF8apG1D5NkkAv27sAmr
EdkvdsbuY4L02mVjNI+enfOLDWTzbK31lBcYLbNC2oBIhBKPaM2uF/5ctrMy9kCjVgXMFtdZ5ezK
HI5llc8lCif/mD4a++l38QRtNUjdTFfST1DfOMk7x+Jqcl9YZDZPi+J89OkRQlEibQTuwn4LBtHa
lb34kJVW5v1Jj4bocszS2Dtf0S9Hme0L5AQA9xL3osYtcoC9Uk+wwb/W2f6N7CHxHnkjfau98eXS
MnuYziVIUEN8hI2LdpEABuL7prHKB4RMZjXEHhySWsFrYFdQjBq5DxtrF0Ew0IuAtaElisnJ05QM
6jZJn2vS21NtxY+V27nBFtWOk4OBXLHUjTpBoVB2EtzkeQfO+qfyZZpJhb4Sq2GZ4p6h6++gwcEw
o2yBG2EzTpmboQy/vLXrAfVlTT51NC86yNi2eCbTwJJF6BInmet3PN3OtTdcfCpfdpjsFg1BVg8V
FjS9QktkY97Ixic01HfI9Xwt3UW7rLeCnfySu/nRsPuXX+WGl2FXj3KUJfgdGMWFNPipr3IwiELU
YWXzrrKE/k3g9epZkaR/7jILC8zn6c/mMAT0NgqCNifNoANQerj5UrkxxekcYouPJa44lgzIQQTu
CM5m8hxkPlNhqKNK79CsLYr4A3OKmzyWOBfS9Yp54SLzYQaGHo8GPaaGvbzXvWpTb+e7bEfBRvqu
dC5H55pDOvhUgPCDrgeKzdMdA2n3MM8FHj9KfxdoKO7Kh78wgAIWc8PoaYE259RALhdDMUtoKiVd
besg1wML3WULa58zbQ7/1wLzgYGXD4ygFCarx6Ibo0BVwtASx9L1BZCLhH9zJFEhQhUdaQkst0z1
HxekRaJG3ox37U7bmFb6SglDevC+OrKn/66fePeN1VMQkCiCSROMXEFm+HQNzbFW+jamk3he70w/
Gyv9Dwgu3Kr7ESoNvGpxLWctDTJRMQylpIoTcgkUl7fowStWr0HtKM14Vctq+C08YwrzSg+SsJLh
Waj+mlJ0QGZeM3WtGNOBlMXjG3iYzgaXSxPUezHI4OwcLRK7B8mCkyVC6IJjMz1gYKd2wiwT74SA
NPddEwl3l4NzdSVBEAtUNa43GF473bpejXDMTgYKGIjLaHVmy/OPqeHNI61HyMIMs2GVCm663kfi
rV96T/6DwLTn53rbIxEWOEdBB37D6/2vbt3CJLN10mxqfjRrwLa0euAFAwpbqWv/Jj19GWEpi2Y8
9PVajN2Lu8pL5to1TO9/2iB2IG8YktwvI2xQnYg3U9d8FG1QWw1gO5yjYzUSQDSAGWVgxiR2TEYe
gNedS7xZanN1k0z1oR81xw95FN/robCww5zBIzgcBoj7fp6QtTO+JD/9DdlSnIwseMlj89hueNxO
PNdoqCxu8ElbkqyRYLICaVI9YdAj+8NvotJzjy2RcUyJ0DgFF9eZ6mYDKsFE8U3kChB9fdS70isg
IWhhbD+xxzsdY/UUtP2sg6qVd+yvFstL28yZLBtJVCUJHoNbx8hc7Y8OkqgQ71z9gWKR5Zf65/TQ
PACuwIn/1ZU1VEg9y5guIIT+fbmyBvTka5EAYwgGWwN6NiAbtwWu1CDPDOMeGCHLXphghtS44dRP
xfTgqz+//aEh6vHGTefEwDLMFAKdNFUS8OJ4/Yy3QrHDFIGVpBLnI1upBXQq34IeO0g2z7J9k+DZ
O5RgZBZSD0Sxz+rQtRbIkLxE8xubzNH7X3j1ZZC9xphBDtBijxdqXb0fo0ex2cW8CaeVzVn6pDIL
FzSV30CTBguXbIvgQetEKxV5QzkrH9eJEaaIigNpThB/g60OZn8TiVLqZl1Q2RHBhyUqdbP7m3Wj
U3RARmrgTz8NbGnOxBj8vgO0Ggs3raEn62OYT+S0UNfD4csKE9dNAZL2doaVtlaOEOi1FD/EC0+8
N4kXKDy02fpGfVljzvpoNLNcHmAtgDbZNSrdA5XHbbeyZGkdlcd2+s205YmTrZzD4DDAsDNwOCrB
rMDpSoZJq7RSCashka5Gpb2qZR4Iee1MObHBeJYUpgjZCES5dgRF4Q8MzEAzBqLpj8UuACyYP/2w
9mJ2YpEpaPwWr+15pgGScayvFFvaaUB4F3s686B8zC6y7o25UW0+BnkN3Q7uBISkCTFwFbCG0/UE
o1tSSh0sBz+lF+CbRie9hR4vRI8p54bsUslh3ZZCu/nAyHV0G2+VQ4gBkL+or05+B7PmOloFvgKd
Ajs3yNvg9zdgxuZky7WPHmU+3qehxYbxSaZUMOWobZJ8HO2m+pj93dC5LfTE+onTfV/dTJCnoYcH
/lMw4TAfuzp2VTGNWNJhj8d+GerRig0ha0+3yb4GDBPglOsAReqw5bV61t6UKZ3av6aZ3RSyCtVY
D9PhDg8bP5OthBnKxqkPeIayVZs8odn8/TP7xCSzcaOKwasoNgGmb6tjnjz1w/Q4pH+R2ZZ+Md9H
oGaFEVaIjqBFDSLdjhLYsVqQeYJMc9QajktrOWZpjan1lVBQ80j0MTOjVwelUbegu+UcCGsl1nLZ
2OcuUkYKBJOwbI0bCK7cvmeRnaAPCtrwLcATeFOe38LRka8oXFfmvCivpW4AMwGbByOMekbooIfQ
6AnKbATnuuikc+vMA6B4XDwtPaqZElZfmmGiERJUfmdqMJP785MajL9Aon8/teVdJ/ev4ih78yx7
gTl7JdH3UslrLfG8ZCJzarVBgwoEyD9r1SqKQxFDWsO0L5/sq7GyWEomMnXI9k21lMDHubKGEkT6
UD65bGIN5nayjkw8QmagBv8D1nGUrO7P7OTOuJV3pLG6F3TLMRnNu1XRlbmwcWxwlrMmhEYOpzJT
dJTWd6MZ0uLy7xAKCZVaeZf9W9sn4PgwMILCH+wNTDE2g8W5mEsUY/4w2m14gAzjg0l4cmlr2X9p
hcn+sqL00GGGlR69xiZ4ziUIwYypFQkcGDndDXbx6MAGZoVBko375+mJ2kVZEAoE1QNlQ6KokH9g
erw22dmqockiG+Bzw7GJdWOpX1K5VacAYpwg8r3WlNsxOso1x5M1E6oIFxQ6bgZ10VNPjKjPlNTI
R1tEW6UXboZZsmWdc1zyjDC7n5T94M+QsrJH5beuHhP9I+adyGsm8FiICxLl/zyf6GxrA+9q+H4g
YD+bH50aQzwn4X2l9Iee7Ds2ZGmFZorF5VUtgs7AzXLE2VvuKP1t+zmRV38qRvNywrpLkFoD1EkC
Qwj9+8JYJsSDGCU1MrghWnFaWpiLtsJR5WQ3nhkmg9d+kYei1o52KtVbMZIgHp7lz7FScS4TNEue
r92XO0yqLpVMjfOkwqW/HrXf6NAnDmiAyJWe5QmmDQvS7YRRlECUA6j9N7MPtg2DPxDPRe4BKoPZ
tpASjAY+XKyaK0m/F+IHY+Z8R2ephzHBbFZk5lmY+Q0iQwBhS0t0SHVkT02Ybmoh31x25/xhjBpD
mQshOtppNpgDqYinSZHCDlt2RSxIeXiS0wGHBHyhLQSW5qgbjI9d+w/4lC3My26C1uIPlq/FDVIT
xp7Q+oBgCuOxluhDI2vwOAZZVNsdIkyMzRxP11YVdCF07B8QQ0lnYmacRlNPFWzcUELAOXkVig9R
v5fC35cXdMUMqC4o1gBtTCBqmPXsjDYsgh6hWc/6zyCrrrLczlsjt0Kl4ni0smroGREwJWHyVcZj
y+lHDVyZOQs0FCGIfTB1cJcb3W2lze5lj1bNQKcEfBqgnj0b+p+roGl9Ao+GYoKU2I+6+0mCipMO
V40AywWGGqCQdHZ35nDIsr5FgsqEwdWzu0wC+3LxcNmTs+ILLDjgbkGXDdgVijU9XbAkR/s5iHCj
q9pAAEd1NMgPkiLUnH05bwgwdpgYSLIACqAaqpNpP/2ZXAKKhKSy8G5/J9xVjxj6gQoPZ/3Ob5GM
TaboM0gPvqEBNlNwDgJAtZHeDXSAn9NDdSXZ6XY8Tgf9Ng3sv5g3OjXNYrkTSLdN2oQU0oIoWxPf
iLrvEh4T8TksirHCVBeDXAdmNdDNc/UbYwMm3210jPbRJvxpANUau92h3nyb3IEalTHIA0wp7uZs
D4BgyKdUMXhny2X8UCuzZVbZm2SMvIhZC3+0GmhfFpMNmO8+jUxlbMwCpGr4lNHE/lnfTsfAxYAy
dvO6PGAA9DF3MarUfxupRN1bmGXWVI3Nou4DuKdBPQ6AqOYH1K9cQ6IC9CHnEnlW5zK2aD20KEG6
UszA1QcX9Wqnz3iLqCkn2j6K39Ma6sppDJ1HHuJ69YNf+MdkyEJQo7moZhSLc7UTR4yYjyanHuWZ
YOqBqTBDWSlgAjqDVhDeG9nd5aS1HhpAVqNfj8cBlj2p1wJSoz802kIKdaPud929+wNv6v8cVvG5
O/9aYa9wsdFrXQddSPQXJjc4VHvg8e79LfKVJz9DeuR/8onl8p/1RmxTDAHbUPF0wvAazwQQOgm/
X6ohur98YiOuUagOHUEdr8gbaPEcoxBFjiJyilHOBrGsskWJ82bEqKGdtehzJl436E4We5dXjB5N
TMULX6hKOAggZMx6nH496BBmUqEpKCvqIvXCVjgW83VUiBmGJgawwYMAcHvZ4lohs7TIBLaeQild
IOVkx8MhamJLJW+i8qMeOK269cNy4Rld3kVemDsM8ANjgF7dD+FG9aZj8dQe0sO4h0blD3SzXpPn
y46ddz1prKOeoYwBpgj2uFOLdZHXIdRScV69TKnVP9KGvYmGPYDG0U70AgzlATTiXra6GiULo0ww
Zm1eFWmGDyxTe6sMr03ckf2WkytoYXEWJVC50vCAiDKXpYBAT0lqBFrjkhASgOFvQUm26jCDxxmS
v+ZPmZS7y16thuXCIBOWsggJw5Aa7BpiJeIMYdTH1hicLjxowetlW6sHiAL6e5FA2OFMxqIyG7P3
FSQNjNvvKacONN/27YY3+vE5bnS2iOAHxsObBhYGlloq9FUjHQUdyQm6qvcEnS3BLbKiLa4KOfTb
JzkIpjezMHprzOTp3QBn2VMMLWBxV0/pEG+6SgOOgUBV1nTaDArGFlg5hf2oFu3VUAloJ2VmW2/H
rJSvUFoIoVNAOXtvKn7xXewXDfSFJ/QTX3xaeapVnR/RwqwHfjx4xCwXNJx/ErGzWpVzvK/GN+BX
yFIERJM6ky7SWPMH0FLhlgDqo2x6GZTf48BJSedd8E+HvoywuUKBpCfOWoSbSmcxaoeyj2Wbj0xx
IFhs93+Gq+Emds3Xjkc3uR4VFCKFmz8UcT8P0MVa6hh2r3QB9XV+VTVWjSJ+m7jZJr0BIPemeESC
TDZW41S7wsFY3n1cWeAX4D2erBQbYGYnEJnQKecZW44G4AAzzbmabEOH1mL8MBsvl7+xVQNUpchA
O1I9I0/MerSOdRMG6jmBmsjvjjfdsBImuKhCfhOIDRXAZppQFsso5X2C0d1xsjsIYwvtVodWSxr/
+r4XSyM0TS6M+CNAooMMI0IXu0pdOZXKyXurblBRQjzlKMoZkXYZZbJc6s1kN8WvsNzlOmC1Haeu
OOeRAIc8bhj/GmHdIFmeYjhx+iT06X2rsMR7eU+HZIwdCIUbr/Oqq2aneQpUgwIHYtN/sYwL+zQh
L5axL5sun3W0jJGzrAxMLdHEqzupC0yuNXAGo8m6Kh6qDBB3lgyY8AVSYQqk2NYSHlkTsd77E7kp
ifzR1DxlO55RJlW17WC0dUvFXsG6G/WlXeiTFQE4Ekm3qpJv4ubt8kKunFz4pugdEmA9wBCY252u
52JdKiil/tviJxs6if9dLUb0gU7MMHVNBKlGqrY82TLYBoonMvAW7nwajrHAFDHTILfi5MOR3otv
m2ey+4dbrrGTu6iCkLclAHtQ7OJtVFri9g+fyW/tu1uuJFNvVO0kVXEC9kMfhOdSqm4bQb6tAoVT
ba+lQTC7Qq4U13FgHRg/U+gW+1mRTbao627Sh9CTty6HBM8C44gml4IWSQUUyWszB4lK8SMJDE4C
WV+sLy+YOI8hzK2QVsBpWdyKkwJ158xuuYPpnxAa9htWIKBNwDkjQS2SSemGNI1FUyIoBrt05E2+
0x/qK8PuAGQIbXIYdxUetZIrsh/31U54m93M6V0Mc2+4Qmer39lnVY+cCbUUxmE/kHXfnLGo5jbe
ZY0XbMkhAe2i8ti7+T2YZEXLxBwf5ijvutZSf13e0vN3V/p1LMzT/VjkSyEf/HI0QuRrD51Sbd9t
Clvbqcc4tcwNNBw9wjmFVoNoYZCp72RM1qYQ/cDKgxm4rMBA+FcWALCkG4vLJ2H21g9TFVRlyYS2
bPykp+VTZ6acOwtZ3bWFDfaYm6FEE5YzGE1BMDypj7jqulFzDSJpOxZBLBR1TuWDsqdvd13hKk3m
Cf2tLIiWEafbqnnqdKiaV7NXKeSmlcvtNAWWOt+U/u9xjHBffkcH71BokpV1j8bwWg3aQwiQLLhZ
HLO+CbvEmvLbPHme6g7XmIe5/bgcF+v+4eaO7h5KY/Y+MWjSjD1ETUXnOSn5aOdFt3yY8VpxDKXU
LztMNNRdo+DlErmx9waXeLmHwcZ212yCp/FQurMtOmNgg7PcfNXcyx6uJhr01Ak0fVAvsCTzZiBC
9b6IcMfIk8zqcB+08tI/Fj25/74h8OhAOZQyHOLN6vQLkyOS48+oiHx0QsrxLUh/Zjnno1prNFNM
MW7RgFPTN9pTI0EWiU2k0drOzXfZvfyTDrB8hBQSNVwVmLnzr/9VGP8Y/y/4Xdz+ky6X4tFrSwgl
ExUYMAUZ22A8C9SU+BgQwNnd+c4QF5ZZ/hJ5rq3lC3CPEdC8QEgT3cRTz3xFCTRDqCe7JH+y7Hru
eI+jqwbAT4c+pbECMK5a8h8DRvZQjh9K823KUKRYTKKgFUpJJ8XPb2CZYmU5rwxooNiz/p6Lv6UR
OmO123B6uquZfGmGCYGokoYoqXBpblwAbysLgqYh5MTQV7GBZA+tiSvSuVaTarTDR/VsJNwoTrdG
B3e+FEzY/zD82auNZY5/TBAyRlNlxeMdGR6//yEByoUgUDHvD0rpU3OpCWpSX4W5Sn7sUCdK45Oh
cxL7WkhDEQSNGgBFsWFMOTplhpBLOfZKLx/l8VUqfxDp5S/cgMqGSCU2ICzAuOHrdZIMInUD1DA6
qAvaFzHnNCjXYho4EHQeiES5YxkbYip1VVtQN4ji+U1+P5h/8cqEC/uXCSbc0rTRGjygTXaEe2Sp
/Qrx6QBOeHmtaPpny7SlESbCAjMopha0fXaS/0q0wqpA71RACLbifTxr+w4tc7yzQhEYZGvMgpl4
/exVBfkTDGdOXILaQdr2FuYMftS5S+jgcobRdF5rZNW9hVVmDY0xr4XUh9XMEtISmN3S0s0rTkiv
ng1oPULKB2+CoHWjvi/yzyyU2TwECDjKXCE5tW/l3vxM1aOhPHI3OfEWIjeuyLuJnw/2Iu/pmKoE
5trAYCVrV+tioswF7Cqb/qp0Zkx7WblD29aNI0AdBOB5jKTXVuXxqd3W3oZOjDOFhSFUGJ2mzQ7K
Ska5OYrfvVVhnBOz0k88mrW1RtuJNSZ8fGMotLiEq40b3tLHbPFHuJu92Zl3aNR7BvIw+PWv9Sf/
RlQg3hN4vNVeC2AMUhGcMQQUZQrzC8qehIpSibj9+c9F/SR0QP0p28tf49qzB6Yuv4ww8dpPJjAP
Ndz0jwGo667qR1pmaE7jZL4FgesDv8ZYy2RLk0wGyLpZikDnijtnZlhmO1sztMQuu7Xas1rYYCd+
JkUhQdnCLXmj7EVb+ZH87HfANYLRi5JBk72aWr6nYzjBf883vCTA8ZAdBqrTZp4beqyZQ+zWkmIJ
xftlB1djAxy1oOCF9CfQN6cJQEyCvO5UFPNE/Z2Xz4V8nY6cBLpqAuO46DNDo+/sPu1LRMjUAom6
ydBojh9z/6EOOEXu6kItbDDRp4qhFoBVFVdVsLrnvW6188vlheJZYIJtagRpHqMJzcOqfg/87HnS
eamC/kj2RKNj7f9ZKHb8tSNm05ozTEhV/ZRryWFMIOZpzHdt0r52rbzDaf2/7Q1b04yjmul1j3UL
/Z+ydONDOEZpHy6vHE0vl9ximk9T0kx1RQ/qtJesNK2cBLCajrJBBh6ktTiNqLVzE6g/FQp1Cno4
CpPc0dzOSiFFsitBNVLPqjP4qV1lIGDidUHXImJpiUmrYqcOOSmxdihKbTF9N8qSk31WLZioOKA0
D609lkJWSpKgHAgCwm/e4+ZaKbeXd2Z1rRb/P7W/OP31cjKFYYIHkvBGhBsSPerGy/DtuSOc9Tjq
//WCqTGaSQrTrsL+ayDY6dujTjo31R59Hlz7XDMPjzBoclKKGWhYKezMdddJOIB0ecIsV7krXBNU
Mr2n7EcHpOLDE52JljBSpkE4TwVrbE31c1yyJyhzAlvcfptA8PPXgMgIkgI0FJnw6MquKKeM4NSt
zJsMECS5lq+AFOHs4XmMQCUR0G7MdEExV2NvPmqrNpo5VCBqb+L3voVkUj5xkut5AqdcaoAdUXU6
3EyYM6LIFa3VBX22NVxPK191muauFQTncjCuwBhghlDuZyAZ0A1hFiyYIzlJzVhEnR0/hoqd3Wsg
Lgsf2n3nTE4J/Ycf9eb7YwQwinsjxvGp6B6L8c/zNGnauMF0WBhuwzR50EfiNgFvbPP8S4MZ3cCt
iLaVAAk+/dJmfGlanspoWgmDNQWaneJmFAuYGI250+v0/zrNt7CF6zV0vA2M2rLbRYws8udonu1y
BpXUqDq5lNi99Fxl9SEUbhMttYwZj8rCr8sbuBomC7tMNhmbvItV6HoDDoByTN6ZLYbTBs6N5fyM
hHNQ7ELXRERKYTtmhm9Ok2ZIsz336qMGKawB72xKF22m/KnRW0f3E04SXnELYQFRF5RIUL9kH7u0
mcxqMI+z3ejiLieQ2SwSpy+8y4t3fkjKJ1aY5kKoC2obJvArVX0wMQ/oOgpWMu6zIbwyBV7biecT
cySPQQ5NDhEhkvgo+4TKKibVGRuD49RKboJT6JQQSgSAUY3TqE+JGGVmZcy2oMbHMWoOOVeVbtUT
hY6BIDOBUZJ+eIsjrBKUoStBtWEH1Y8C9yofaBSuVDjeaFc+Kvow8V877FE8kh6yzHENIRoSHoni
O6JcidYcjsc0q1o7Iy2x0rJ5rI1o25D0qBF5tJQMcn+KOt4NmX7VpdK28stjWgHuWzcPo5/uJll+
NE1w3YWxaWG2c5PO2RGA8qcxGLd5GL5WSlJatWocCqWVvXDMtphUOpZl6OQ1wRvCZFqhCL35UrPw
orHxZfFdLuoXH50kO5QxXmmKgjO3feeI1Sx5hVA+yLUv27OUeGTqN7M4e81cP+janLpBXOcQYxS9
zB8eRsm8azQoMxVTvi869UUyaCHVS6aVY2oD0wKy0+vZMRpQZ5UxqGTJkOpH8COIN4Kq7BoyQJoi
wy8VleI5a4S90GaCFcz/z9mXNEfOK0n+lbG504b7YjbWB66ZqVyU2ksXmkoqEQtJgAQXEL9+PPsw
9r3qmlc2fSqVNookEIjw8HAnV7vDqUs4voJTcXbc4sYA2br12BAus3BgMuv6rvD7uByG/hB6/cGi
7pq5erlAquAOHK33aTIsF278c+6tq6LOA4eoaarn+dn32I+Js/1sT+VAxB1E0s693Q+ZhKW82JKH
2Y3rYhT1vrPp0VgByUZiycxfl2dHLV8dcb8mz/qaiXyoE3XVrjjS3sKU4Wjv1qTZOZMpt8gsL/Bb
uHdF4Ka9ce4HHnbpQGorD2zMidHYOa+eOYCW9zqHNfoVikdwrlhFDj3MN5ua9zAZrozIseB2F8JK
WT1J3VfGAnuYuKtddWK53yTGwJ1oejMgodV1mHoM4vD++jwg5MWtOcc2oqyCkYH05CP8SiEy4wXX
YIHUJTzp5kx3m1uCZ/4MP8wuRe0xFC0XX7Yd/wJt8BT4sPpsQlunjpvcbcRRqeHj5WakLtQ6oZMU
FRt08Iu+Xs4LX/bJ2uzgavDU2nDVtMYHW06lPyxHq+YnmDJX02KeqGc3GEbYKm+zIdfSjywjDc4E
IJuV6k2bAi4eU0LDB4BPBbgtMY4MfU+7oYRjZ14PrrvrhHmUUl/R63q1m2Yne1gwh1MLLhZV7yyK
L3BeuJuld2hW9J+m+JCMiu9rmVhZ1GyPfBmOtjMdAr87Dm5E0njhz0TzBjhhgM/AM8EmKmWTiwY/
kSV+7kUpfvbbLV/aft/H6xPROil1Qpu0h358OvH6S5Do2rpjXCDtOqLh/SPRbt6z7X6m/nsi68co
6FOPSPh0LHPp191H78dfoSRRSsf4AUHkzDVSAM/pddH5Y1NFjJlUT0E1cHbsPCjpQWyOgZA1HEzv
7Jk9nC0NhdQguijTXEbLAtrYTVXsm58+v6V8aEWb8G5makubzn1Vsj+zYIbZoS4bjx1V0NC08YI3
RazPRUVfpht+RJhU13gNaW1v5SLotZ6Du4X4HMpwY2URu4gGtgtjeWzi3k/nBFLbvrUbTfs4QkAp
bbG903howZDg5qv19dFP1velt6JsCZYvK8Y5CbduSEoatVetSDJvcJM0acK7KQzh2Ke30jVLnrjN
z42xavMTOKCYh7FBQLKX0EvrZHjgTfiLqQSa/XL8YljSm2j2Y4/uprPCMQ6ig9Td86Tbz4HIoHm+
b5Kn1QlF1k4W8se5u3hhnzmtf1WS7JJBFJQ6JQwASnjd5MTYqYJ4kADNeZXohkQ6N1aEIf751NN3
U6+XQYVZ4IqSj2HhYmU5argErU5FHFUD07vBmzKFhzbCaHjCt4ulUEGEDTUXJt557vNG5Au3nIMz
QFBCJ3un9iHow/Pe+rGtMBFDf/Oh9z6ihKNDMsKIz3d3HK9iiOwyCufK1BgsUP4n9B73DUh6g5gr
179uPa2RHYhpvwzsxJr+p9N8kV5/YG1rehBDd4mSYE/U9OROUK3TbjETBCMdXBiF5qiUdw6sYsOo
rVwP0WCaU1Vbz23flRSzh0JxlXbRkxWrfMaQiKNPHAzEcVjT3oayiZNkg7NjxstDIYd0kTTrNNR9
fJwwBsCIRArj3fvYJhoClV5ShR2Iz/JqbOgNbVMOxQI3OG3WRScQ1OvuWnJtBU0R9Mutjirm5MnA
cpacNpRt6h3oTqp7lUcCozj4AQ4leMIz0x/pohHz/dTA/jGOTFFHtJANxvyiGeSnBwFWxLI1YOUf
J3aP8FXO25g13lMvjlFyGsYX0YDkgWtt4XuPp60PvFtLZPHptJw7T1W67tPBviTz/Yzv0g3HSU+y
mHjVuH1ptSe0yVz6aDDMMgwfES4/Q9duGB7q3jk08lfUPFN5FvpEpyRzXJo66km4d3HzZDE/dcmb
jScdD92+69UdW2XBO5zo/WWUCuSHulwaD1jtRyCvAUVEHyk8rYM8Ui5kH4q4/UAxlTJazdHzkiBC
qStfLkibC91MOaOnVnxu/XgAoQjDsS/cO1g4pHAW3znet6eHLDZuZo1JyrkpiLiyIATXastjOIEE
y9s0HYYlJ62dRv5LG2GSp3mLnOmu089UtCmzfwpYT0VBm4NHWjDIHwfxcV72/oB3FcrMi9LRezHd
29pAnx2/Vr5YwR7Fcmq5udU8yHrKhvk7GE+TW4RcFTSYUyisp63nZPVU51jbDUwuRnmQMUvnUBT1
0u0HfR69Q1TnW7Rfp6JvX8KmckBF236MoEnofQdt2VpWIWeZRdo8wJGMfdp3v2JiHzsV55386mkM
M5d+Z7GfI1orsd3edUA+RvUcrvDRqa8iGlN3q6RkZdu3uT1jGyRbGk98Z3ldunQijwcrU7NK7W6A
uNXBcyvO4cKjJngwP0Fp3IUrTjSA1jum9XBkOkm95t4eIZDQdnY2u0+d/6hwQs7izh9+Jd2vhlXM
+hEJcA5QHnrsSza7BmG9A4Tu4vxzxU8zX0b6EogLX+5uCRwWdeb2ThYnQ2YnPHebc9jvsaRTpwH4
rs6beyDzEXND5YKXpftngwEsn2Ytfxu7KVU4/yK9m+edq161ffWMSns8S0ZSskBYCzTNKfTTfvNz
avuFgd5a505wrpjPrSJl3/2s4yZD8pJZYTXaFamrzi+jFfFvPBj9mrTPq2TpNA7ZopHCbOU0nyz5
NK07ObKj39XZAGH0+htVVroouh9DuJ6G+7b+gI4NSKhpvbnpBC8SB1PeNQ4GZzsz9jBpZFznJlxy
jbtqYgSP3IGEsTM9g7JRjw8bFovdZGrjae2c9HIvo6OdPOr+DbldaPZevBvkjCTpJ/dOrTOlQ/To
O5ctCFJLrqlVbzsKjFLNaAzF8KyBHZU3+jnhb9s0lH747cq48O0a4fne757q+bB2baU66NpY9Kjb
tejtoOLSvBhAF5B/QHC3EPF4yQXPYvuRLR+S7vzJK8l6GOBi5N4nnlUNwk7JzFLTP3TkfRZz3tD+
6uNPaUKaGtaUcwc1ghjJqXTTkGKrkaBQJDo2SZ+3I+JmBG3X99X9qejFGb8ZAkfsPkXNfQuFVG0l
4KauOX4gsyUOow13UIf7xrcqTl9nMxzidswVG99w8ucO9CU3HNf1G8TcqmUWaR/tIs3u8Th0/FMP
b7Vll6K2gZ/8JITkvo80bTRQ7bOKKKlTKoPCyDhfvdd40WWEtwJdu8iNcZbPqRW2u9720mT1s5nf
T/aV8dfO3MVaF7b3Kxm+u1kf/KUc2F6Eh1hYkHndSflCxqdAfvpr0fQ2DsWisyqPIjrIlIwVnErz
Hoe5heFDB9QTGbvpOp8MfQ6SvQhyAzQV8YTo71jfs0Rm41p24ju2dAW9h91Uf4wJeYf8n9NAazje
Ge+R64vkmJfwbnHXgoLRJnese/f0i7Kgs2ztW/+BxSZHTrlzHJkmfbgb4e9WK3Ps2jH1qXON+v48
LGM5RHAU52/99mhC2JkO886xnJ2NI9IN6/O42HfwoANVDPQc670WD5q/T3KpVsgbQ+kRwl9qF0df
utZrui4RJIG2CpqtmbLq/DaxZfD5HqN1xhdglaAFB42w5tG4D0n/k5PLrLoUSX8WS4zHb22h2QnG
yhUNn9z4BzaWn/ywAAZsEIC1NUnX5HVlfVoTEMKnzwZhliUwNGCvI2kgo323NHsfw4Ie8ZBAtZXm
9ZgChs0WBT8BlUBTvStGJkq/XSurBlfMQn7OeT4IFGPYdfbm5sbm+9ljD+2oUjX1lQ+m9DbKLO4D
XHV4iJdfuq8LppwUKFrurvxQB17hedahq6Nc4+MVS61DAQjEZEVUE1azi3yyqycgu+o4Wmg6IAO0
9UONp+LZJOv4lgfYyNEKAoGD9i/1oaP/tE5RKt0gxQjkczes7zgYQb4L/ByifLnvbuVAVemxSgX9
A2P3bUcPSS93A2Jg69pVjSraBOGxQQDS7BuzWnBRJ/ni3PEAbqTuVI04K0R/CSz4ILTBaZlHSEyy
MmA6pxCcaTbQtZv2ypoEPJ2jpCc+LdhEOqvbBpdKGqSp5sTmLpM9xAyGIOuid0gZpTVrc53UGXGC
UtDmLanHPMKS6LEEVoWovdnF3PVVE4jcG9uMy6RsYqvUE4JQfZW3d4LIuUEL3qasMKFXJSbMR7aV
sS/yZaGwTp9zqS+j56EcOZNRl7N6lc5wWfy3ETeiRYzUzoLGO0Ti5uHQz30qXLeaoNDsdeNPVutK
O1DV5HtFsSRR6Mb0HCL3hZ4oOkIt/ME01rIufHmv2JYKELqsuPmh7CVVDlTjge7IGexs6WSMdXgp
Z9/bykiqqqciBT0rDyKOPEumluH7ZBsQHLEw1vo8BOKEf3e15YA2G+D7QHHYugu0pHfKvo8XFyDG
MWpAfegQxXrYnnrxBafMuAY7SCDAB+6tdrujqdXFRnpvO2+WhFBt8ws5KoReERcO45DkOjzOtUFd
edMrN8d4GHdrPb2jGZXNIMTY1tWzrDSIWTYvqgzWpkwm7ALyckuABR6Bt5665OzCNlSKoTRqPIU+
xu1bmC7Dhf1JNECKOOqMhugyJlbJuvrRjVcHLqN+yZr64HHbwdYNHtk0lhYE700jd2s0vQQR/Oml
2ttIfY1yLg01n1273sGmEOEg9HbCWXdB0jzaofXLkhhpSZbc8cXn3IB5ObO1dAcg2AsRXoop63s5
2vuuNmUYsMKbkVVsy4MakjNUkEtrmA5eZw4w1cRh7OSm6ypYwe3CMWSFQlktJN9JGnwhGOKoq+8s
kF5jMd/DHbMcSZ11agAtjdneXjvr80joh+R+kisZHAbSXYzmO0bjE5uc3Ft0hd5KGdYNEh6FZNh7
gaL3w+Z3kICU4efm0sy42zt1HOgEzTvv9gWntdLFYR8Ox+KaO3k3Ch8oQHtCSHlFRxzJmnE/4876
FdUKeo4JebUsQD2K/Eoahx+TgIOACgeiDFF0ztVoHWa3vQcj4YKxkjrd3F7DbSSEiXPdPDcs2hHp
324JNyzsobKc8LGe+DWI2J676qXV05gNPmrSyRcEuUt07mIHuQ1rKhhF/zDGR0k7oUHRegMEnEaB
50aRZsFqWCmPpP7Me6CgvC2lpZLcoTdK8JKkYQc0wnK8d6/ZKoxs7sWN5bOsO7tvjqRHHQ8f0bch
Ci61Efve754pk/zgTct1Wrz3zYrvV09c+axEsYVhlM9JsmvHHqBleJ1WjiHT1WsKV6JcHeKgO7mz
7eRRg4yvj5e6mG27KaH78Ry5M6CV4AnTxTDgc8+hmA6oFX9aljwo7R3iUJ7bEGt2DKHu23VR5lvt
aze2j2uDFujovFobebGD7n6Nt0+P2vcWmv5ZG7vqNIA5l0tnfCZof2XzwKHUYxR20zScvc4rgnZr
c+aFP2fpQizbcn8mon+ox+kExZGlQs/GxbhM2yaIteY6Lzf4NCFD4aC6T20BWT+kJPlE+5vVrsWy
NYlESohxc5tFugQl+oX78zN8hfNYQ7S4afooDaj+NS0R/rd63/2wzbluGwXZZICLfFHFPAtiUrKR
+Koibzl4NFkqpTcQ/BVJzvEk7B6+Cj2t1mmVqYAP5oNMMIZW9GJz5yLgSXBSXh28zrAYftLCU98C
akWpHGMQB2Skr2Yak5wLGZStjLZCTWp78Hs8kGH1zW6Mwh7okj1moW0FIASG3tVxhv6Dc8VKI9l6
7Q0OBrA66B2nUIwUgLTe0alT31FLHQvbYhAf9lr/nD17QMWwTT0IrEhwMKwxYKIxaNeXKTT2x9Iz
G1hRYH3ZCSFP2B20tCNJc1jZ2rvR7eJcddzPW3sK0/o2xMQ6OVWboCg7IwCPGAsN0BWJlKEpzrM4
a7hVl2SBoyyAxdHMWeC18K+SJqmcSCw7K569yqsl8IrBivaIrUDqVuymxrG7vVeHDtCALsmtxGWV
jEJSWu4QHQkfAUt1dZv3TRBW3cRuOskAxZSjOoh09D7NSb305WwnbFdj9G9PA/862e10bek0hUUy
6f8sWajyL5bbjN+D4wOkGWWji9Bo0bN0i1prel6gfM0v4bx2dyE1uko2mIAOIkCGLWEaNPU1CizH
71N3jbw31BoQouN+VzV0Aj7PbrG4IbSAyP0tdQyTe98nw3UbgQi6Jhgz0dCl0LKmXzJaQepOHOuA
GZoeBTb2WRVS6ZWxjYMdo38LABRqjQdmOlNatg6z1UcpzYauLvw5RNK7rWA6zTbdhzddj623nNJt
OgUpX9MUUqDAnKgDdSU5kNzzAJhZq7t+2B4PXwB1jc8Qqg0VxDJG/Iwbz65f8k3VZ2sLp10zh8TO
YNMynunMJBIV0p67seY/MIHQYLYY7Okf0TbInMXQS7Qjzk4tBncXGEklsK9PkcJqL495bKk+HeVC
nR2aTxi8sFYH8xHM3/r3Wo9Yb3W/JOIhwrRyU8bIUuM9x4aUuRcLZywGLnFiQdduRhvaN4mXkdZY
gANhZ5bOrXIMpNNMG6TtOGLvz1tdqJXQX7NtuUsqNKJHNm122CKZTOZr3XcGiZ5J3J0lJ6cwyZYU
tevFKcNY7Em5nXWJu9oDShUuSOHAYVsa+YrEd7vrsRAebJhBoFMbnQO4Qduri0hFHqnpnsG026Nq
ZeC930ZMpBuhfPYjq2itTtxxf3F2bkjC0vFYuKvRKa4aa0Od7y3LT5fMmKIwOHSiUdk7q7bjHyqZ
m4M7iwDBIwruQhWHSLZNdNI2S4rZB2WHoceVqwUJ1rYy+MuYlsJYzbWykYbRE/rR9k6MU1JFesb5
3S6w6F0j/5BMIWDs1fALCeW4G4Pu1ohYjNrN2qoPlp6jA7TNogvxOlKYzXSftLPraibJemfwko9t
JJqzjyzvsFLW0hQ2xMtjs0oL3W3uF8vSYl/CgStdePNqpttbd+IgGx3L+wjqOCz6RAxHxM2kEJFS
v7Bg18soovgzDplbbdjep7lP6APn4Zg38dS+oM5uzoMFaM0Tdl0sbqsSlIJWGMJgUDQvED6orzOf
nVSAy3qEvVB49m0ZK2gqDljKEGGCewdLYMLctAZWYFwqSAkxUdiJiooarkA5T2bvhCRpfJkZWV/C
KBHfvrOqPNC+89EtUJnrObzEtqSvL1ZPepbDhnA+23iY1RK78sVuOBrfAxPXycSIi10kGDZQza4+
hTR04xEgZE4T7zsdxhDiWwL97OFLaTvH3g/OJ6SuI13fo0W7+5HH7Oho0T21LqOFF2j6Ag16xXGY
bYh0wlrv/QbQDHzGhpwtgl/cro5RMkQzfx1ayTNucMTDDnv+MfConwpLwBovHeZ21vckiNftTkaS
ZQmN5xODmI2z4xSD4Wcpbq0abxi8NK4pfZul4Bq7EL7XqW1DPTxtFmerfGgPYBk69nKpY4Iyr1HE
R+vAmTJMHtpfCWyiRYovA1kYb0dNqyPnBcjNcBlbF1Ji2gFaTQBHZJSq6RKgk3fCjBv8o+dQl2Pr
WHHGRN1Wc+wEENVq7WMPRZfSAwxPdrRbxjitIcOFKVHh84O/odVCvBsE0bdj+8vzuNlDDZWUTj8g
rzLLRLMGReBHKN0OVRKZD0rw6OKtGhLFVgKlJ1HXT9QxeHlRBwRsiG+Vx1xPuVjmCJUH5NJ2vtPB
FxRSYyjcalq0PXXifGyNu6cg7CD7S/ybxyuP0cHywjtvadUjV579SSc0XqwuprmPdLqQRoyHuHFJ
0W8Dz7vAX/NkjqOScNMVNgWAKVFUlzhu6A4hs4VgE3O20m7HDULRZBE56mKktojG5SDt8dIkGhsi
Me1D08xop+kaJb3xpqiMKBufaBtYXYq5/3HXxYNfeMRSz0Hf3MrDCKGAxKREIxeDhO3KMZTaSPdb
rD4rWpmsaSNj+zxhGX6iP5GYtIvRTSBe395xDUfBFFSwIafKOE/jqFGmUzP4b35do90YMDm/Mklh
7AbmKfCkWoJasejNu7Op2z4gzy7YvO3CkJ3gWfRaj+INmhZPK+u6jPu9ATSPVkjnPLqaVlBuRRsT
3sHAFQaMBbfzB/XUnLd62U2zzbOe09NskB1g4PCwLUPR1X2SewytYcPoYxJHAMsmAZyy+4QQHHbP
5AWVCdB7dd11P83oegKy6IFttnOFfjeDSZtLK0nF/RBEUWqN0obIikCv1qWywlA3yWruwSyNWQfa
NzgS5yhbqX3o9Upy5GcYp7+BpT7TaLk0gV06un+Ce7sEbtBeW8hzY8AyrFOjYwhlNd3J5qONrUwf
mcZTc1SIrier92GsFmD1wVrVwQ2DIlBEE7xYHO8icMg6cTvlEx+eozH6NMTa2TUB8056DO0rM5ds
RDrqC9SsPkGzycyA2kyv0GNp+j63PXy1SUiSWsz6BCTP92tveRnGfL56MMF2tkSDJ0riLzOYIgTT
R7TRHasJyTDnDJjXzB8QvokrLyB9igTJyxqJMxt2UPdeUr/4GwUCwZrX239QGsoCA5hrucILGUkC
7wFz4vcvsY9WKz7P3foLZUtc9Fq2D/F6QwYF/mDF8ZFHW7hkQoGpuP0yJBFeFiHTS5sA12Dx7Ze5
vSx61z9YA36cOQO59lCwy8RUv3jaYFL3ltbyaQgBbKCHJdxpPUgfOEfYjhdMq8qMOsN5uRE7kCtd
W2TnOY2afofNJbK1R5kuWvYcImtNufEgUMPHL2EWL5Nd/e5RqgGUIxfsfCD9Ld9ezQL0s8ORUcdO
pjFRUkTS+WWI0AVpkI7EzVCiYkdz3I7GHLaxkN0O1VVAERRwTJfSIV6KuEYR14XjcyMR01iIkoSb
a7i4345G52RlOPRcZWsgNM2nUc2hj5NpBxkd9BGJXcnQegJl8xv5wTEx8jD3AUmlxQuNtebr5hEJ
NZSP24p29LwGhOESUH7oyQ2YNiB50N5+AL6Jk6AjU2bVzft0K776G08iWpqSyAS4eKD3whuwnLcO
rRL2jGPk6K5rEUT+fmnJrt++57XNx1DdyQUJqzLtvl5H4LaRi4Eu8aV09DjMwAK4H3SwtelBLVuj
ixBtQZmqFt9BjxTvOZVBsgsi7P5G7buWI83Wy5JLgMSgufrF7MjdlIRvG2vySIbwxtv2fBmPYR8+
14nztMYNxnUx0uvC9xaF+qe7WWhsCHEAOacw1Pq0gJQF7Kfrc73naFwXRNcFlg26cAC4OtxtMK05
s0UlJnSfJFIdn1twbbTRaCFJYME6xizZrDSU77spm/DLCPN+tLF1cObOyuaaHGZqviPa4WHpUKYY
CRtRxm/vpmdfS6DcEyrZD6mjJwEBr2yOhtcgiA/u5PY5H7vzQNdibQGLWwlGcL0QzgnqjsKABWXs
u8+VTgPbe+lw3uSwMosBeOhDM6O1MgfbA7H7L5uTOBchyE0E0FAmVvfK180qZ5wINQc7I9giJ3N8
E2Y+c5F3jEhHY6gw9D7+UiXWNBLkM+nJiY7bWfnBPZ3CpLxZvAIZ5GNqJduHDkVTLl34XW/tIZ6a
M/LyL7CRdengsSIJ2vYTyCepXLid+psBiLo2wO6BL6E3VXWyXtMBh1Am3frBdtwrctMpTxQkeTET
wlJKxl+NHpJiaDFxQBLsAbbO446Redz3lgVikah/SdX8lDaFzJNADeE68svVLMl6QY91XJOMDvVj
7KHekJ27lkEvHxy2vEtjDSdXmVvTzwuKZhLA1wfziSFIWAMOdgfi49LduRozQxaNP5OlfTcYtEi1
3S9560btX+i53o2B+But9F8YcL/RO4XfMksnw42eC+zppoWgIRqUt5mXAp2plj3J4BNSDDmSioNz
Z7PUOzaH9m59E0/mXWbWvkETNvvbcNMfiZP/IOb9xjEU7WiaKZR2FqLnF2H7zhuoFBhHh0gCGqn/
83/8r//43//PqeY/qAu70CGLQTSEqCUc+n6jaQrpqL4GAp8lj3HF9jfU+MtJacGf7UcAbnqH1nsG
WcNiGWBKidCRq518/ttY0B9Jj//4K36jb84+7RQwfDsb5Kecd5DxSrf4L5Mhf2As/8ud/kb6dmZy
U4zewOYN327HNCEuFu8ZsfMv/No/kkT/cTO/rauNQzBPWt6NNryktn71gsd//9L+RCyHTPLNCRwy
Xp7v/rZEOmpU3cYhBBke+Xk9g0C3D2yQOFKvgrbL3c10NtjHovj3l/3DS4J+gA1hfUwjADn77QGq
0Q5MexuIs9olXd33AaI88fw3Ju8fnp4X3MjJGKQMAwwPYdf+g//qMZ8sTYzhClWv13ob3uPIEn95
Q/85qvDb1v+Xi/zGzCca4GHtoVPmXtdvcr/MmSVSkOcw4AevSDT8QOnbI0/ys+m/Q9DHzC1E+G/D
i1A5/m2t+8lm1SA5onUyQpBUA5cE7APWiTP9haz8x/cFFwYPUE5sgzr/r08SjalQD0B0cHr+8lGD
ctgk/23a7g+b6jZA/H+v8dtaBw5rGNIwDCclPgzR5mnHhvjskYFAAU5//zcW4D8u9tuyJ0A3w9nC
kyNRVElgBokC+G/rv6zzP67Af1zmtxWIwmOQyna2TEt2BYCCxPlvU2rOH6+BAWXY1sYYJvJ/u5Vo
cBZY4GCoC8DbHmvP2zW/QPTeq/22H7O+QpfhL2v+b1f87a4wBTPUkwzQHJ5MwV2+Zwn5/5YzgsAI
xDFsHyonGMb/7RLDZG7tFExfRdbWI7udrtOE/i6ER17+/UL4w8Dzv17pt/3rkFVzE2MwShsnrjDp
ggYG0XTfD52TiXF2qsQKyV1zG+qxDZwxmecMT8sS+qcFnLC/LJjbff2XaPKP+76NePwjZElfxzS5
yZWRlh7iustQZq+hrHpsib/c+G3P/rtL/Ta0qUa/Vg5ELTNdDi9utp2Wu6AIU/Lgl7eZfe/+31/v
L3f2n8PE/7gzYXw+GAHln3mA+cWNOrgiONbHOvrx7y90W+//9b5gcmv/H9LOLMltJFnXWznW7+iL
eTA7fR4IcEjmKCkrS6oXmColYSDmGdjNXcvd2P2QOi0xI9FEl/qprIxKOj3Cw8PDh//HMRrMu7xe
wpGdmmyNrvncJ6GV/wHBwiY11jAi16QIrrfOihQQAgw0CO4n/XqKbsNoBWVzIXoDIGSGY8KDqIzY
vFZEtesSynhulkRVPJNod0zeDw5QB7ZOK8iKsMUzDdrwPOtsw/skrFp78hVDAv3cTeOKXsmE0ujH
y/uyJkFYsWiwHODkmEh3kuJgn+RrAHv3l0UsbgowJPAEgYVqi9NdEjWLImjx6krbb9Qo3NSy6crU
gi6LWTTlMzGzpmemHCfqKeD9zE2lhi7jzq5qTN7YQQe2os/ikoEk5YBKbxKbCb6p7zJa+23OTFPf
JvHHgp68X9DkTIDgbkK7LcNRYk/qin5U6Z6bl/Ltn1mxAk67uDFncgRf47eKCUgU854mJCdxa9J0
N5DyXyPcWjwxPPJehsRVgDteb0ybQ0wFZBUD+11NhDINV0Ur/Tmm451RFfe2nK7AxSypRXci07sW
w2/ghLyWVxh6YJfdHDxHQbVpteQmTuNPVMwOl7dpUQ7xq60x/2lr4iBX07alXZy4cAvlQY0b+vi+
Dt3jfyZDsDVfqmUSD2wRKS26kT9PtbWpq2zl6CgLL2Vtpr9i8o1rjgHg10vW2/YUThFLRon/qdil
+2kfPMyMDsEqbeQCgAuI8GeyBJ+WGIpvjx0q9S4txWQWj/4V3fhXkkvPC/BO2ja9b/9ce3QveYdz
qYJRRIPRw/KFEYb1nBA4yeQt8pYG5Pgg0513edfecnRqs44ESQbFfOMNm06k0B6mUZd2w5t2S3+h
Fm67h5mRWb8q3XmsO34aOQq4RDfbFm7ghXvHm762B39lZxdt9OyHzMty5hTtUSnGfIqZtZ4Kr8ne
RWqxLccvl9VdjNbO1RWsNG7oOWj6gPZPhY6mwO/oSK5Gw0365ADIn7wtaVQNjfRIW8PtIEVH5izD
jdoOv+DQzn+H4DiHUDZohcSMpUn9XGvKwVc75nJOhndZ4SWPdi5HcJxqbeidT5XUVU61qzd/mO1j
RNe/lTmAh512l4XNXyZGTiazog5D8wxim8LZLINg0ulvnABdb64ywAvJiQO6vsaRvnhALNuUSThQ
ohMnXxvwohxtZCrfsptrmVwhqQnvpNI4Ltcr99uLO3mjks3gtYHXBCRfcAEO8FRFk3CDVvib0gVY
6NEGYpkceQWwkk2zGIk5/wukxBgu5+QWCtb32bG51vbZXfaetIQKCKDjrSVAlm528+x3CU4C/9DX
Y8jvGqqOcQ5j469x572Eh5dUn+P/swOZhuDPRzRxuOW4LW5i3dXdZDfAEF8TTXrmvUozmTvjK+UP
6qFUtuPhF1JxYAP+XPx5Ec5+gU7m0UorlBxPv1MjzrJw469RTS+6nTMZ8+dnMiz613t1xjma2uYq
Tu27gZy0PKwBna3tl+DdcLyZ0mVEln2i0HekglL67vLhW1SEYwdlHzgPgGK8VqRU/SzM547rVs33
QXGbKhpV0ufLQhbdiWNYNhcvd4YsqJGFdmMONjYB7Bbjz4anOk+n8lHunV26FhwtX79nwgRf7XSg
2pPnI2l0a933W/3z7rSlT9u1/mDKB75jgGEOXbziMJeX8aeGwjI6cgLxeMhGVSGTObLjBeFvbb/G
pLfkwkDioJZP0AcMsmB1sh5OXTSjpDlIieKPLQ+Btn4Xra3h0n6dyxH2y3dyulZsXmUOjWEVMxRK
89XQR8+n6XIV+GBNKWG/dFvqDLWcfVLI+OPwm6zQNmXZG01feWsu3TMWocpMZeeASCncM1UPau8L
6tt47ACMDm5n3kH5sAYZtegBz+UIzl/X+rBg7JRI7MpiPCsExI9qxG1xrd7nzyZB0VZXN/ohcduN
8yF2o92aA3y5XkQffP4LBDdvcZ1aURiBj9H0Ck2LkfyxpkJxpGdO+ZiXpXrstMrYFaGU306FzC/R
A0ZkTwxnWaPRe/mpeM58Ofw6MHK3kybtwaCBel+PWevRgCdvcoO5kSBVmtuUNDRJbqViBE8ad1Nj
p3DP9FPqOnyyH6skvKUnOPmon1T9kBb2wBxLa7yPNfpreI5Nd05YSY8pUPzuSerLQ5Kb9m9FauY7
BoUz12olc0NOwrqiZxjicuhnrnO7yDd5f+rdqM6LnUKr1tzn2rqZcdLuJgVSFKmkO7cDnPl3SNwL
6uBxfZsNuUwnelwx5mYot5kZNt4YNjKoBrqzpRFu2srq0BubOqirbdgZxpahe32nVKV/O2WqdKRM
2h/rALysVjW13WUnObuIN5vGSD+8MzztQAV87Ynp26rzSgopugTTNmOd+vTQdMHGmept6hR7G4LH
yxIXw1pLgeOUZI+iy7Ygsp2iUrc0jl5/pGHDi460PRpb/97cgcN0twZevnSZnUsTfKSiR5WW9kjL
i28Kvd1m9dfZuMhZnekjhK2AIk1d0vNglSf/SykrN8VQ7AKQHC6v24oiInJQyOBQXKg4+5HJunF6
NOu162QB8P6VJo7gQxQGAsZThgduADjNaARh9Oqd9EE/6m7p+ldVuin+HN5nTw4ohzOKY3tT0nHh
MpO64X+vLuu7WK0DOJiGVdwn1TNhXWsG+Md4Yl17d/CY+5yjV/Oq2AaPiguimztu4KL5lQftmVAR
5rFIoKsbRh60k27dV6n/zrBPu2GQtian87KCS7f3uShhtdU0a5w4Qj86P3cM7hwTRfYg41l5NS9e
QD+XUczbRFao11nHAXDaE3WzfHjfZzqFyHi6Kg0foA3121AxKOX70vvLCi7esWeShaDcz3s5TxJS
Eibnrun8fS4DrdrzTAcY9LKoxcOh4sQUQNaYQhBu2YL5t8LX51Pu+DtgvG7V07BykS+K0GQFfiJy
7Yp4OPxC9u1Y44It8jjadElDs43yeFmNxQIr4eoPIcIdGusFiB0SdQp9H72XnE13wySkm9yHHo0i
35I75SnfhdfyYQ2oeXGrzuSKWxVIdXsqCci7Bpig6gTuhHNMKmXrrxEvLJbwzlWc1/nsEdMbdtqg
ISq+04/ytt77Xnc07kqPxp5jurMepofLi7qYNjqXKASwdOiWCiNb2OFt+Jh80bfMhO7y48ze0e/2
+bE5wKO51W/iA4NXD+mueRft1ig81qxn3oBzreNm6C2l5cXDZJA6ntxhXCOxWXaYTL+AqQLGHFmy
1zI0VaqNdOR5KB2Yhg+3vIK304Eg4x5WvmoTuMotjaIrXmxVqqCZqldyTNv+TA6i783j5FmH6Bh6
xp22n9z2yt6l98bKji66NDDfZjhJmoZFuuOilLWYFn0WM/vSWM+MmFinj3F3VDTZs7o/m7Xi1L/Q
8adAIYgwqsC00jmzQrf244loOnGjQ7LzPYuUo2odxpsEBvF0hS592WZ+ShUuwNKgI9qcSy/maHoK
PfGj0az4zcU7iOIhlbcXAjhBhFKmvdVHuGg6LBlp16s9oCD2JpKz3eVDuKjLT0Fi9KIHZaip43yZ
gwlTKvQFmitGsQAlTvRyJkK4Txsrldu2RkS9ZX/sY3MfXJcus+/pprnmwJEVDjRv2NKqRWq4XYsc
lt3MTN9og1owkyq/Pn5lZjDCNDs2Aqejdd9+np7Hb8bHySNwobOWIaFNFWziJ2JtMD1+G7a5B1/2
FXPe7uW1XjoedKZptBw5QEyKl6Fh54FK2/h8icw0KdJW29dX6uqTc2lLz8UI+hpD25ujMRegAIaR
GMdxTisHYPGuOBchXIejHPq9OWsCVNHn/sna4c7cfmc+h+/nCDTw1oLspfNAzw8sInO95g0KaEHH
tCFFYDxadvVYtOFTPtg3plE9Xd6hZTF0OuvwmQI7On9+dhtMSg42cUshAzy2aXiOos+y9XhZxNLD
zpZ/ihDcsm+YYeIktO0xuLCT9N8qBfya8UsZBrcJ7dPAlnmXBS6bw0+BwrMuaRh4ijWqFVNHc3To
5w9+JW//MxmCH6b9zLS7zBkZKD7dVAza6U6zImL58PxUQ/CIOfTNisEki0ub6zMTRG6ghG4ZP3f1
jMwFXIJfAdPx7bJei+nDs90SqxFSe1KVvJirETdK6+rfMo8Hl+fvxo/05XjTEUiUPT7rF7z/uVTh
BMuxWoZWibXXHfOGyolWdKqHoNJc1m7eeTHHcC5GOMVVUtKmkmPtKjgFtJhbD4XsPMmF+VgqIB1Z
4Xi4LHDRFBUVXCBdMWT5jQOM1YaUJZ7JIi1k6B+n4ZcE0LBlajbTZ2IKA0yCySwVYh76o9yIBsFx
LUO+GHLA/PJDhGDqTWpMuV68OHHnUD4Nj8mH4qBv7I21te/rB2DUPHvlhbPsbhUwdSmz8pgSWzCC
BIigEsAjF4SNbXqnbhOv+30ijAs+qZvwBUf78kYt+sEzgYKSOegDUmTSs9KBLxoN4YNsB/eqPq7Y
+apiwqHO8qAbB+ZeXe1+aPdQsB2oGW+UY3Rj39sftX8DTnr5RJOPgxhTYTZZZFqkZorb13L8yD5W
vfyz83HOX0h0hZutqz4zs+nF23C7loWd3fqbs6Y6FhDgNtyF4hY25IHzosLtN3l0ZVX9dayEoEAG
+9KIV8rCi6J0WXZ4bhumYwo3TDAaXaDDS+E6eeA2MmClwIN22t5Q+5X9W5JE5hwI9bleJIspjNT3
B5A7wUGq86dAsVx/bGh4Y66g+O2v2+O5IOEZXPe1TNceo9vAIGz0BEy8Id/L41owvKbP7L/Orn87
nuRa9rGNKbddg8lJX36yI4iPozUM8CVP6Ni6TiAg0zMrekKrTQfgDlCo16xkB3o7CMV19e7yqi1l
dLEDxaA0aZmMRAhXf1N1pIvnInd209xo3nQoDiBdkqQD33K/1nuxoBLCiM/oFNNAABfMrtep6oNC
BZb0KXUjHbAcecWwFyUoPC4BT7co2gvXIhWFtJNihret4LPeP8bZ75fXa/n7walgroLngtgWJFcx
rfopy6UVn07Kdd1+uPz9C15VZzd+fL/w+83Cn8yOUgfIDYYDhmuafooyqXcziLKKlaO55FoRZtOv
BUcj3XuCC5fAAMHdcDabnQ3cMLRRTGBKbvKt9TTXeFIBVdqsObnlBfwpU3DnEsDFwD2A9R1Kt3n/
aK4RlSwv4D+/X5GFbCI4Gg54SOgkdwm4K1+n9IMThL+0crBUGCa3hEOo8toL1GFIZTU12SaXotn4
BA6aG9wG+aanYWNj7+JtfLuWUljU7Eym+lpmo1XNANwTt1JaXFX9xxNQqBYP/ssGuODfeIf/1Exw
o+BeyaHRsj++k+7U6rMOfIKtf0vSwLssaNEQKK3C6k6nIFyCr9XRMuCmHNC1uX4q5lt/N7uVkGhR
E25qSERoe1TEeYMocxxJabAECwClKrwLQJ9tlENurbjQZUV+yhGc2gBMAFO1J9ntoDIeWnBMtJW3
9EIQTq1N5/JkBEqRRR5GpyvLnN1Hk7QEZ62Pu40qW59LJ7u1TQAlg1ZacaMLL6m5uqcTIKvEeOKt
QNa1NpuAcftUanZOAHJJswEykNFxLzMfo94BPHT/C/ZwJlKwh7jVlbysEOno9Cg0DOSlKxu1aBBn
EgTXEzmZmiZxhevp2mMXN7T9SZ42vGuUcuUQLUWQ3NtMNNJ74ZiQkrw27lE18zqOX/xDv5UoAwRb
aWtLtPpukk3vFXfNHhTgeGs8Xl7ExX07kzvb6ll00vawrWcRcgfA+NIEADQ9BZ7KOaUPUpz8Hs3T
lJltbXVKxZclLy7umeTZe51JLpi6ViWoztw8A4zl99S+ltLrOl/ry10SQ1Ouwb3F8w16ytdiFLsf
bOvEoc6DFGSq31Rr2hlA00hrLn5NkLCS+aCrhd3yvmZ43G2l9mosGgaviu0AesLlpVuMwRRFn/k1
ePmi2mulZCnL6ArEg0AQXrrGrt4DFLRXn7M7wy2Yi1oRt+SwzsUJF0kYJEkYVHhejZqGLanbQA2u
YH+YKX7dBOzVajra6UPhk0GTrxP4+PwIkN12jVNqKetLCu2n3sJmDn1lgBfRcQV4/Ra6t851gP10
CUQO9v1EjnU6Qsy+G/E9nnO1lmpdXXZhi+n0P/nD7LhPT/pxzk+eXP9g7RH8bxBWLt3e57oK58OI
DRDMZh8u65+UHvBnaPSi58s7uyhDhe8dskOZ95YQy0/03fSjzkjxDP4KZDeAc15UrqWElnwM3R8/
pAiOumoA+y01zCf3zQNcwIDqAwoBCkp4TE+wf1b2jiLkZc1exnqEtzENbCQ3FAIu680gLrC8iiWV
qFZ54zb4fAL7+hMoIp7JBD9Eux7JomGur27J8m3U4/A1WR1SfylNvfkN/ACThxI1AvGYhkamOlUM
N9KwG6KN/p7Wl3vAoD9Gg6d4iZfu5Q+tZx11b9z5u3mCHNzajwAjBC5vKfcXAmniAYaT56KhTkXt
tdPQzDAAQkeH9Mps2rugONlbeBfWnrsLm03/hsExnemS6e15LUWxslYramtOhQw3P+sRawxeLxMv
b9aWYAMGNAUcSXGsSy3tkYZILq78W3OTXNE0QqvxrfmSywrdmTi+OzDsLe9C8MmuKnjPOaUzOVy0
yrS64PkNmqqceSCDKox4dw9dAHeJzMI6aeyRet+cZA1QF6DDkj9XrHpevTOtoVOC8mOei54rocYb
qwYWMzF6IO2okVQ31j23tVvv9U/GYdwCxACtbHqjbI3jbEDMyO7LXX+odpd/g6Dtm58gOEGltuWx
LbLa1aa7PvzQar9H1X2NfV8Wo8xe4ZKqgv87VYoqyVNY82KS3f5J8eKd5J6uZ9QF0+u2pwdtO1P5
mfJm1bbWVJw/PwtNImCpjElnlZMreT9AFpzDwuCCI7c3PUAQPcMd3jfbnjdvsh2voduhOBW7xc36
lSO6sTerLXhoX8uZ34YmwlU+nJ7AZNqkWwUgV+90BHz109zkDjLkPgeW9L16YwL6vP4AX14NBjV5
sRBriF4sMKsm0COgjC0wjyLrsZQBQ+rcaFip6b7kp97s+Fwig5ePiqYphNsqg/JJMVtWfAXqzFF/
3+3GbXt32kp3kdts43vARJutugM/RidAXh+rEq7D74vNXDZU8vQqUhd8ve/WaHdVGZU1GPnRbXAy
P2OBV3aS/6b0w37nnL4WYBhuf3em/luR2EejBdCnlpuVwFjwoN9/xeyi1flFQJbl9a+Adi47gaFT
uwBlAhcIk/K3lL7l1Kg3ZfclL++i8dvKWZvjxTcr/1PkCw/amcFn+TR0oKNVL2etvqtpltHvqzvA
cb38+8X8f16hqdQv6CrPUF1WURA2wv/+z230XOU1jvm/5z/78c9e/9H/3Bdfsw9N9fVrc/u5EP/l
qz/k+/9Xvve5+fzqf7ZZEzXju/ZrNb7/WrdJ80/cl/lf/rsf/tfXl295HIuv//jb5y9pBAJX3RBt
NX/734+uvvzjb5TfKSZzq/7Alpll/O8/uPuc8rcPn6vP2f/7v4t/9fVz3fzjb5Ju/33O5ttgDVKX
JCuJEfZfXz4y9L/zMiTND6WkPFM88lEGuGbIn6nq3w3+AmZanTeOSjD3t/+qYbp5+cz8OxOqMxur
Ddm7g6f95yI8fDeC7/sTfAUNNhmDPPuvrE0f8ihr6n/8TTgjZGIJZWyVtiMwoEgFivf7CbqKQlFD
byziqzFrdjWTaoW0cgbeSqHEQDaBcjnz4bYtvDhG6aRpbWqGINGzGUCSAiIVO8Ye2NOrsw34t/Sh
HXrun6B0o1PdEHz9aPrDKVRTYAGS2kvyGUyNC20lVSEW+HQO9bzyvNTIxpiMM74+08NkzyABAXBd
OxjUupv8tOf19NBsYfFTAaXZ98CjuSRJ1moCbxYSwUxyMKoEHT2thoJ6AThcgw2xhaef0n3b7Fvv
NP3FwPJFOXBolJl4mUy6LmzWqZ56vTbDyFNS4HLVr6q5tnzzN5z5p+8SaFqyHWafTWqWr5fPNpPM
tCQkhBr9pY9zdJfuk2sp/8IkgfeXC2tv5AkuuCpr4wS4JDhO1MoD5h+zGOIzU97a6rRi6cLtiihL
kUnf6zPDKS9bQbXWP0FPR87US+KboA5Av6MDIX8HF+BKQDVHCq/XEEGOMrcsQUtMmun1GgaaXFrA
GaKTM26nBkaK1kzoUqqIoCYzHT1GIf7i0UI1hc5/pIK7ABLTa4lOEhmniuyS5/eyijTjppFhdJnq
tel4MXv2sojAZmsOHLFAJBjCIirK0OjMzYae+o6yL9bhf4p+K65h1nj4lBxO3sF/n3z868ppJEvn
9+X8wpsP3tmV2StSGSUKHko5+dcwer5vy+xayfsPl8Us7dq5GGHX6kLO2tOI5fd+d1Tp5eEg3tdO
9BBa7ZUerE3lLlkjsPdUqvCEOrTFr7VKwRJvohYjGaQONq+vJkwSwNltTuFfBAB72TIkAGXBw4mK
iLBlA9MigwbMBLM6O1n5Iilr9i4krUQBL/P6Zxvk6ABwVyZneOpAK5yJSso/Lu+N2MD9IsLG6gjU
5mkaVTDwUu8DxxoxO/MP6cPgle/LdzDD3IFKO7jRI0Xy5g60R6++lt+vSJ6/WTzMDjUKW+M9SHZB
uIWJUztI7FAOorjrYvrgw1XhDdNGDrzyargNoDTcXBb59iIhhmAi0AaRmo51Q3j2QUbeaQUk05A3
Oo8NjClN1d+3zpj+dadB9KIaM507gC2G4HpjsPasbECO0hoHS6+8kzntHH9YUWfB0M/FiD1YUdpm
IBtLHN80vzHM+l2mfi3lu2BtnH5ZDhtERZ6w6YW9/swKs7ywGh/WBK9U5auTpF35SvjcOgkIalq5
ZvJifXY2SBIi89nFFcqqJSwe9295ika08v/otX7jytC20XUi78v75mu81/fp/RoTvaAgdOOz053v
ZjpcKJsJfjBO1TpMSjuGaunZAiid59O2s6xtFdneZQtckzR/fraUSidrVlqrkadCiDhm5OuynRnk
kKE4h8uSxHDtjVKzVz4Tpctt0ceaFnl2ph61HAjZaTABnu8A9jXUiMZeKWivG1WyHoDp72/0qqfR
GNhuSjbQDFt05bxrAfh2G7uwdpd/nODXZngBLm8mbch7AQYkFjTi1g+Gxq8jIFk/+6D4hrG+stDL
Eph60ZmR00hsvdZeMauaenjL28+S3QysKbtdyc4uSgBXhqe2Bp6RaDQ0cuYwksm4L5rDk9NtKa9c
m29sZV6kMwGCrThROMRlHYGd3zD1lE1PkP9AeOF7DbnnX9gPXiu8rQjunZfY5MxW4qRLkgGGDK8D
aBfutIH+78sSBNf7suPgZck8MOd4w5ovgzMJQI9AIMugqScrg7JLE/ldrYz2FgDYlQzM0qpps3vn
wYAccVvSRj6dSrOLvCLs4IS89v3npEhuKf+vOHkhqnnRaI4uZkAAohuxPt2Uid+PPpFhrgEgM5jW
QW7gwfXDAa5x895W4veXl1C8qr9LVDTG8mWVYqAIoBRIfp9nSR95TH7Dq7UJnsxjChczAPwb5T1c
suBx79Id7E2QtqxoK9aN3ggXrNG0w9aJmIXzIJV5HreZF0CRtYGCc696IDyv5S+X7IW8kWZRSQas
1pxP35m90C84SHaMvbQJWM3WsR38/WCs+aElYzmXIjh+zYpMuZRRCszzXS+DVA8N9FRP27ootpd3
b8ldnIsS1g9zCWFdQFSoZL9HaXWbljA4X5bx1ufjMvT5muaVSVFBBG+BQ5PjVymRZ32w32m7FFSV
TXfo3DnN2+3Lx3mSZG2nFhWj68wAaIEKnDj1KqXgCGg1Bw5YyPQpaot2R+9evuKhlu0PreaxH4Px
WqFc3BZDYmoSYhpMYhMdpoPpae+iR8ONtzCxrtyeIlzyd3M/Eyf4K92UhjqDYYjXGDx8gN/qM9If
LZYb8zNNo9dju9GOzVPOc20n3zj7pJyndShZQMGxsqtLR4GVBTifQFl5091XNqeTQwNh7HVVwSOG
HHY+bqZc9laMZ2kjz+UIKjNEYLSJyZGjh1vRt8VVuh0OyntStv1zYm7kG8gvvL+IK/uyztwKxMlk
yBxLFe7p3NSnzgw5Fm1kblpG63nEWzLp82FlqnhZux+CxB7GPCqktJjQrsFDb/3AkK7Mom93lxdR
rHV810chDUf8Csy0I0RdtTUk8lRyk56eiqvyjtmqXbsFbryD4+dKOZhXFVWf5g67UWxX2oPluVt7
/67+BuFZ2nagKTtmQPN2FSfwcpWdQUybm124Ma2WHhnDhtjXl5wvKjxYN3pYt3dwMXTwyJjRHvdR
QBYWK5/7ybagftDrByAmbLD0w3KvdykJskyHZazMo1JhCltZTZVpOPezl+GbRRSMQjOaU28OLGLl
td+KK8D9r2nBYugVmmQAw6TVqolYthEkvmmg7PWTESQZEpUP5q2U7KjagJqxkeYq1R+S27ljc6QS
O+5oPEu9+JjtlZW4ZdE+fxiOIlaodEnq27LiFxTasKnK52YtxpsX7V8vKvDer2/UqY1HcwwRIB9h
uj7O+GHFnXpYuw5echKX5Mybe3Zzy+AvmWONnG7XP7X7dN9Q8LKOM4rg2rtt0TOerdm8pmeiIBHR
hxhaPc40ON6+Q2TM0CQYLZcP9eLdQ6swczkqEzq2+Fxp5Ly0UkisuXuqG6b6rofrZmNutG/9PVet
d1naolJnwgSlZApZJaTlBAqmvgM0dW9Nj5q6Blo5+4A3u0Rn5QxMCAmnaG5RalTJEKOSVquf9VJ1
ByfaQZ9JGRbSCwlSrT77cFmxf7GMP2UKFuhHctuUGTLrbb81XZpH+iv1U7uj3cmLi9241nivLPoR
ldCccJlalPgInKaqs3MHZul66++hBL+eIHtnrtbZ57v4tIk+rBViFg/xT4Fie0oWRVKRVmjYOx+g
6QG7ZeXR+S/W8IdKImQejY1p7JyQkH+TXQiA981BpQEHQhdukrXhUjEn/d0tnukj7FgHp2BPM/Hs
iGHLfWLE7yHapuDSmfczhgr9nPfB/doBWIxijTOpggdJYx5waT2votvRuJB55PmDr9odYhVSg+ku
2efW5jS6l+1z+eD9XFrh4JVj3ThFaUE51kynTTX2B6jEt03rr+DSihmuN6s6/5BztxVlgy/lJXz3
TJ+khxkJFEa4K3uj7+YIkvbcFQe2ZpbC28OMErVpGpIhaq1tVPu2L/4aIPwbjYSop/NPCWwHCIjb
/koJg31dAp4Srfn7xSvszDCEwMYou6JqKxZO3wcH7dAcjL2+k1evsMXl0nh66lS1KBIL+6NpI9BF
Ga+opKg/j0n8GDmrV8rSy5OK2Q8ZwpbIQU9GqScDFl9BoWA9JlfAx/Gy/10JNgkEvDRk9h8aTH+3
dkEva0eOVZYpzTM0/tr6dDNXyuI0a6cHHKhg00trTmopNQJZxA8RwkmydEq2eonfpUFZPpLugf11
U/7RHMqA3iN1Vx2rdzLIbsYVgwOXD/HivXYmWtg7qe0tP6DVh/xILd2rxmAz2a3SFFKO8nXaQeeV
t0FwI1lt/OdlyUvrSjGIhLVK3p92vtfrWmSW2WslkrXgoZggFJmc7WUJiwmgcxGC0RQtzeYqBVAK
advho3nUQBL2PaXYQwzjUVLmNOiHUXGtfrN2l86/XowXzkULJzyfCuYcU7Rr+vgAsPZRjZpv0A2+
v6zi0iKydLYFyCblfrGJxwbwHKJkg0XM7/MuZhJjrQa0KEGdeWdM8p3wzrzepjLWLd+HCBR2tmDT
1Q/+2utlaaUoo/0QIDgp6GJrqXKgf+tOyTGUjG1Pu67RrY0srYkR3khQ6VmT5SNGNa/l050CQpZp
rUHfLXmpM13Elg/wMqrMyuTYSyqY+wKY2zaSZPwhRQrTAcnKvbiikSFkeIzRN21fZ+/T9Ouk0t1c
XGnhL7yyzhVSX+9+qg7OybKQ4Q+2FzbTYy2Xv/+CCf/cf0Pwr4Pj5FC8smYTU8aD9SmoHy8LWHzf
kykx6YR5SXMLC5XqanDqYW8kPqI1/KregLKjG3gC+0ZPAIb6jhdzelQ9GBXvYcm0/4jWcHjEMYaX
Kx+IaPqwSd/ASTGfs7MgZoIm2IbOKPaMZj/7opZmIMfNb/xwk99YPPv2+qa9MQ/jQVvFvFuMgs+F
z6Z0JjwDtzo15jNWbwH8BTe0A72dnvhxpwBV6o/e5RVfjNhA9Zs7rAxUFaHU6knVKUrqnOld/aTc
zBHbc+fmsPjMuH4BVHKXBS46qTN5gpl2QywBPYc8NXtgqGprpOqKhFWVBDM15TQx+wg/OI+hzI+x
0Hk8xc/jQ3ole+W9rR3q5NaIVs7fqljBbMw0z0mzoBlcmuRTg/A2v2v33eEEE/VOhlR7n2yDnbT7
z9ZTsBeoo6y0aJXY0xhanyptk5grc5eLb81zExHuZilLtFaPNbZsr6dbFejy6c+GNMF0NI4MzFer
9GKrSyncZNyVJ2bxkFh5ygyWntOykW18CBS0PfkWkjwMs6/pueikzyxTuN1yZqimVlYxG/+3Vvpi
2n/6q7fOUph/vpTC1VbbCg3M9JMR5n+fgeh30v7fWMDZxMWY5qcccFdee5HGgPYI/IYYPxo+DmT5
96DNXwV757a4C43NuApAtWIkhph1CSyo4Z2Ru4HsIk4Ewmxe8DMPRGheh4fmNuEl8CuWjz806Q3V
3sBrKCfJiIP5NjophTsVcHrkyS8drp8iBJOwhkp2/BIReh/tOglG+spceVEs+8OfIgSLqMauiJia
jr3WUjaxepuSyr68Tst2/UOC2Esj5fZoRy2TXGq1i/JkMypwV/TpylLNR/Ktxf2UItzcjR3oSq0i
xS9NGHK7u7ydaLIwXSAft3mo/3ZZqTVxwjUiZwMAHRY7I/fTJlSem/Gq03Z2dG0An3pZ1Nr6CdeJ
GkvV96jXBvlcnhmE1Ue7CFeKOGsKCbfHqRjH3klYvxG4k776DZSIDTy2rqk/aeFwdVmlFaMTi6mK
npnZCYghT4fWS2m/qTC3/2cShDsjySxmz+aT0zFbTtPTJjby/X8mYl7Rs0gpLcOB5jNEJCd4xlVi
wWJlT9Z2Xjj+wJRT9q6LGDh0H6bj575T93339bIay0Jo/qVN8QXT/7UabVUPTC7gALQw8YrEvO7L
6g52iTVY3sXcI72IhmbTRCIDyPVakKWG5Rj1RAoGtFTgHrmhq+czDpKrPwKEr32aMWLWx3YWbe1M
rOAYlMwOwUdBrFMZcLKD+W5PK75nMZl7rprgDYq4CkLF4fDoe1B65VvZ1VLXpGAC9W94l+tuJR/a
1JWO60WhNfUE7yAHaW9IkNd7itl8VOrU89Ps6Rcs5GwFBdfQDCGgoyWBiWX9mVX3fR57g/Mfypit
9OwwVZXGe76fD1PCyhWfnTzedHHlXtZk0cmdaSJ4hdDsYdDu5/Dn1Kt7SZ/qD62dRa7lQ1GwMYog
8IzO6r3LUl8s+83ddCZW8BRSbvbWQHM7Aay/n7m/gitnPz8l17K4i2f5TJDgMPSMuVdVnV8eku46
peL1Tb8pnDVw+MVC5Lm9C0FDFiiF1qScKf+2ovQuvc8lepqNowaZzilfWb4lC6fERH8GQ9I6Qz+v
TSMOaMUdbSfysibgkRjVhufombGSZ5+3XtwjhhHAd7Gg4qXb5rWUouRGn+Z+JWs03UCSd5lqHMrB
/CBXayQqS7sEZhUz1rBb0m4lHFnHiVWHxlhEme+l6LEpr0/ZygW7+Iy3DWakgKsxdUcMwH0inlru
WLSgBJ643M+VpTDZ5LxAY+CJ12idFlfPpIHGojObkQdBpTHLimnUqCuNkXRswc/ZRFlyY5bpvZJO
vxJQ2mfCBH/Upn4BADMJ094Z7hUlvMqGlidv5a808C8aHtNfLxRa5PQFw+uTKZGriH1qy2fClY3+
FzmcXhI9NMz/ECBcG1JsKxmMKMwgFJ9knF2aQanZf73sfRa1sJhC4ARhECKIg9Y2cSWPZLazSXKD
LHhIg/rbZRFLBj1Pj82IfOyLeEI7CaKVQca/9V3ktlq/6eCCMJU/L0uZnZd4QiEEpXGXSTzAWgSn
Y1hJUhk9aTEn09wiuR/tmv/0O1v/whGCnuqyuEWlWDYZzXjcie1TtVNKvS5x1/lp9YetZ38mvjMA
MGe9vyxHhCp4sQKoo/8pSGyfsqxeGfRsTvdttGfzN/uWKb9m128nr6fRaU535PvuWmaqeaM/h08Q
fI6VJ3sn4ArW+ptWdJ6nRM9v4aDp5SSNiAWJnv+wRu1W7mi9i8phc1nnxVjwXGfB8q3WrKFpowG7
3kIz8976ru6+dKs/6/9P2nV1x40z2V/Ec5jDK2MHtaJlyXrhsWSbmQRJgOnX76V2d9wNcxs7/l7m
xR5XF1AoVrzXn/2u9pun9Pm60E3ldMAwYJEOoIF/+CgJgKY0nqBcYnjzOCdouJSJ29JKcKNbzhAf
khUOFsx7f8xGUKnQ67nAc8DEqJtlRbAoX5iDWvLYC+KZTTd/JoqfiqhAHKTUFc5x9ObPiHo5YvUG
w1RaQCLRCMamXtYnnyCUwvb5pXWkVWYmnyWWhixBGmu7Ws8e7E7+Zjjj1+t3tW0gv2XxyQLGFJw4
6xBRrwPZw14tgrbxsGH/0mHDXzkpP2V8zxpPEfXzt0/0TDD3BOyssMxmnFfL1EIToBnVEAwesI3W
A/0GbliBoqul/+HVzuRxLwGOZ6kSoIKg/i2D/cVdw0PqslftVxlkT39TY3QsC6PMiHEQ6HCRKBal
xwRoPwjgzWJvm7on0ffaElSiNx8aeMix9gbkvz+A8oidaAlKgqiNyLW7WKcGuTGbfwoObiuWBz7r
P1JWaz3LGFolNvJOwcEBZb8EweMrRbVvh1pP62bRutqJOD6nN7O/krqLBmm2PqrnwrlzzPOFyk4D
Fdm67dPfjrGwi7BpGGf6cbH8QsoYPDmfOSVKtf5y1Noo83o/3XWRqgk5K9fH+4cdrvDVmFsAeudn
ffXsOKfY6cGBh+NUuvi4gBir7wafYrUDxMwei+sdWaTCNWIRPvf2Sz8TzEVzOgFV6VgCGmdtuSmZ
q/jaTqOADVX3zMcY+DcQBpXevwS/XD+6QCECIjNi0XVWhHt25UxK6pQGnnlX+DobA02SvZY1O4GV
bvhM9LVQ71hJ/wDxz7uTUq5rB3jLGEZJdqWfwKmknvJiaq7+ZGIqaZ24yohfvQvkrgE3d53AYlDA
QglAzBWH9/J1DGWCOUe26oc2XpKEvZeGGEjRV7DAx9xw04PoSfCIPJ9HuuaeDkCuVf0PIPS4KlQN
/CHrRaqHZFdLQMf0yM54NAB0PQ4u9YjHqEui/mhIrgipcMPpQGFAQWA7Yx3o5w56qSastVhI7Un+
mEz9LrZ6F5FkdP1cN5yOjhUQlN3gwDDjwOU5tZouwJG3C9T8B90l2nwwSttzAEbkamX9YZeJaBdq
U68zidzzyI00yfvaKnxQmrgjk9yFdSFpF8ESyJadgicYKaOOnBEYnZf2wrIxrUsLlQJ9mby6rT0z
/dDy0ZPGvxh3wRH+I+lzXvzM0dBY7zMiF6XfAWMts25bYnuFLIJ533DQF1I4c1ihiipNk+Cg89l1
yM9s+nHdEgQHxi93O0paY10IAgh9AYFlUAxfyh5gcb2ouCjShDO5wkmJrRMIqo1ffc283hj866ps
GjUIGLGojglsTB1c3n0cD2SwWhh1Lk0ByTJPJQBwX1RwVL9207frwjbVORPGfbax0o9sdIE6SU7l
G312rN3g2IpApc3bwawYoHKwCOvwIxQjrZMpmaFSl5SIAh6WEYhz0uwyWQi2uflAz0Rxp6cNSznW
zCl87W7w5aAOpdvkZAQOGLU7V91h4/6o7K+f4VZ/GvvvQOuBuwNiB19BAhf8aKQUW9WwhzFg0E3e
qcGKgAbu38qH2ytrrFKI5hu3vtUXctfLPXu7XYXhdlVLQAz+VNwuPrK0U3ZimJAjO/tJAYjec/8O
XnOBtluXea4td8JjPdt6lsM3jd4Sdvf2aQnRL8IiEwDt9LveCBLP3Em+yFFttZQvtOVMNWmdXqkw
yPFPKlD8dG4dDLmvLXPbcs3H64puWdK5nlxQOSJMaIGkUfrToB0WsLKbIwmUVBCSbEuBA8bMDcIS
vq7hpD1gHNaNfF2xqsDOLdsvjJIeLKxGCHrLW47FArLQ/4jiKxt5rdC0adBWQt74YCs7wn5N8RCp
SexpUiIyky3Pci6Nc/lm0sctuOVL336ePmzU2acdIMtojBUjpG8eNlBPZhr+xZXhvABKhzgLW3aX
DyI187yaFzyIaXgBv7BLcsdDQfK6kK2BMAw06Jg/BWu0rPBZG8sp6UlfFMgRu5ucuKx3E8N13tu3
1AfvEVD+qOnS3nW+zrU7/cyeRLEdz2e2xnYXv4BLRrQqkRgDgSdGmpSwRTr3vLxrL+R+RZUE6CEm
xhusfwC1IlD94aRSMO24AwmlveiXbFjvxQ/h4hRnwLb5AsBhv06t0Ow1vwA3Qwwbvn7kAjE8UzdV
jURfDAQpmT0G3ZD8qjsFVE/19/9MDGeyFpo1/TjjYqlEbzsdkzFMAzxMM7Q//0YQEn9wZAAgX+dc
WatWi1HlcGVMLULQgUVOTz8cJf5yXcxWY8jQ18YGhoxXyC/OTmxW2W0xIwcA4dLa6kpDqEOC7Ifm
ddFfdLsuhHG2kChz103rkFGnB2al72LUNJrkLyzhTCOerNBJURNNOyRSzbRLUs0l5q0DZm/BuW18
4s5V4acgmT4MM6Yj1+mldS9nxXdXczAso2qoRMbnhl9yN9VeJaw/bfjoC8nqpQdj8xQXw4RD1CNM
APhDc7cOTklB+2HBGjH5/IqUBgR72J0RfmC3XhmycBnuBdB3mHK/lK3U6tBlA2THzwuwPIc9uXNu
MwNFDqvEDhT2KLDjiw7m9cPePGsgLgPs4fPTtP6qsyAGHFMYYE+Vwq+mNy05jom5X2Js21IRGfjG
Bwkv7bcg7tGluaVU2jpHrtBAijELIC2CL8OWBGRsaIngE7uC/l6qohuVkVYGgulq1r6ZpL/B4L/o
u7p1SWcy+Maotcy0LirEtz0FAcrynqedO2kv1+9EJIRzhEwnGkgDoUiHDYXWteaRHbKqJJEy56I9
lq0Sr3GuEWfyMVDpBh2o/4gnRxDj9l7RumDa8Nq9jjBS+3ZdNcEdmVz+RpwJzeYaqknaT3me3Hh+
vC5AdHbrDziz504nrIsxfeKzrvQoiXd5WbgFVp/+MzHcs6kxi0QVx0Sek+XY31PIG4gX6yiNO8GB
beqzjqCv7XE0k7nrabI5HtJMKnwDQxo+S+0HRhbiF5X8cV2jLdeHdrWz9nchj99hVS0mm4YOQYS0
fslGN1kSj6x9DdStifEXsaKBMEpFRRyRIgrwl/cEkN6xKgd8ScBHDm8DhOzqthO2hLbMzdSwIwMq
ZAB6fC46nVlDbYIPCQV45Nd9/6EpwKyxGsFY2ta5nYvgPvJlJi2mun4SjclxYwepWJx7CbuTEyew
0Ze5fksihTgfZxdYksgLo/DbmLgdIvtFNJm2rQ8CIyBlgFaOL+plA7gUBgnzTTp68Hn1Q80sdy3v
9dobsf5iFRatwd/CuNda90rWNBXUATXXKZ3K70o8ftUKSfBat04N0FlYrUd9G7D+nLElaqk0sRIX
vl08dWkXmLloLGfrmVpo72gwMmBq8gVXLOUB3VBBtppoVtCUxaOk6m5SixDyVmPiCtmAjfsthvMG
/VAuE3OQrtoLST2pXyc6KfiFbcQLCkaPYuU4KoXAwrd1Q/F8TZGBZMzZHIaEOjUxkEpO2o2kPncE
lC2WJbiirZ1DqPaPFD49Nio7AQ8lpKzfoZXxoSSHqfHZt2qfeJ+knmAj6IadAyAegexNBTGmg5tD
NoDg69IXgeehmoscovvmXl++gFQxKAdRd3prm+qTW+N/pXB3Nypyz4w0RXqDrLE4Jkf7wWHu5Cc7
A4s+K2Q+6FLjwTMxl1ShI3KkuluJ/Mdm9ozMXFOADmzIgFO61LUZLaZSI17LR5+xtdufJuqim2bk
Xq+D+3MIQEMekjdaBOML0f1etOS09RjPfwH35gfQ/VRFiV9QsMwb44W5aCSIOKI2T/tcynrnZ55f
KSwpMWpIid8kMI6TEBea2+5wBCX3Eo2gJQBsQvw+7lChA97KzecOS3DdWW9VJvGNAywVIMgxR8e3
EQnWnxM9x4/I99lOsd0YjfvpS1p4BaoDEwCS3Xw5ZMtHKyg16estcn4CgoFdLIPABJPMnEVrDVCN
Yw2CcboUkAqKXwRJUHjd+rJQNllJs/LQeuxPi2967Xc9yEChZXpZAHxWH9jet3ZYBv3e3lV3qq/b
7uyWUb7rvO5UC5/fhkFc/FjuYaQ9qqhpi7xfN+lznssvct01//67eSGDM3tSTcqs9DnK3z0gHdS6
B6MOpnkE973+0mvHzpl2i0byLJs4dvC5+KlHU3c99Grf3OeHWQgf8IlCfU0cZ+PULlKdyhCHStje
2hmh9R7fFwcbe4rrdav7lX+j+O8S7QPG8hsfVDk6tiRpqAmmHLbSiIsD5tO7OVPrZcFvqW9W1bWX
FJJNsDJLh+pJVOsQWcwaw5w9bsRbRbKsTqxX9qVZgbTPFNjLFlCTKZtAqbQwUeRgVpATkSQFFoVR
Zpd2LFgbGQsIHoAoAFYNbW9go9sbgEcP1hjZ7dD7RIQJdNGfpAkFJrURjl38Dk7V0QbNR7ee69pQ
McIisOo9NcEg9l6ctGj2y8AY96ALLOeoMk4iSLitqv+FeC66rZpesai9dkIjus+C5b3MwgL8IpqH
isRdaaJZKTj5rarZhUgu3FCBtK4WBEXNpe3DLLud7VsFxHpZGbuDU7sd+5HQKUSlwZsIFRz3RiRw
LptP74FdZTV6h9M2SsPV5f4HOPdusr4W9Je3LhW0w+hWmfjPH6BIS2ElXWMhC247kwZpLUcNBTms
aST5uu8+ucwREaVsaXYucnVdZ09mluq47hguskkmv4k7tDQrVwbeoMBeRXI4R1tUWq3oiwXVfpkp
GsCucrPOjUmYuEZHwO788lFHG1BkqFse4Vw9zvN2aoeAh0I9JJv9g6zX9LFUKyZw8CIpnMOdGgYm
rQnKjWl1lOc2tEXpvkgC53Y64Neq4zp5MOr5DyZl93XSiaqc67/BfzbOz4pzKQthmL8cYORpfZqk
o1Nj8SxM8cSum4JIDOc61oekDClyFbynx4I86uovc1EDfR6C64JEZ8Y5jHoA+Unew2FY/U5OmDfX
5n92738Ak8f5CCSWEl9PQlyjTnaSpf6NEqCbW9HB1fWTc/k+S4xFWUaO05qtNmBAih/ybHf9nDaf
5m8R/HisNVol5l1w7106hHE7BnLb+uOyCDT5897XHjwGxcHTgcoiX3PplcZuhrjBiH1iuxPW7x2s
mSW2FFJRH2dj02wVhcFNNG438npiVnQ0FIjKvjZfJ7+/rUN8sG8VfC0wLgdUjGh4IycRZutGrHMp
lnM2EkYREX9AbNnt6y+K3wOFQv0yz6FxQG9ACKT0571dilv//Mx1V9qUSpUDcZL+syxfM/XeyQWo
Ap9o1Zc+4VIG53cIBWing8ECVP6UtA2wRTeMXl9NRNkNZi+5GnUmxI2yXCLWnDMWmEUue8xUSYjK
W7qzy0rxTbsAs5stDU9S3RLm9mXagKMFe2WNuQxvAPhIAsAy6FhrI9RrST+95qBI99Ri9gEd5ifJ
6LNJubXjxIloqpherVvSEeWHdJ9U1AoMyci8YmTW3aSb5FB3mBzMhyKPkqrQgjqru4OhqW2EGMJ0
ewzCzC740Ied1CryfWbYs2AnZmPKb03tUFhCz9sGxjznSk2z6Qq5pMBQZOBWXOlUWKR/13aAv99Z
z9jGeJVv7Ab4deIv3kZyeSmb86+mDgTFJW3XUrom3UjxPILcuU2fe1kydppUGRMWy3XjJ6b/pye9
rRS37oz5ONtWlgQtMDkisMskkY4dlujfOprLX8b5sjzpy1lOgPyFWlvh5np2hxWWo9Ml/z7puBDE
N6bRQ8tiOn2Cm8WHNUYMbH8AMA2IiLr/x5FvPMTz2+Y3e4C6aA05wW1XNYaMpsHTtC/tv99AvtSJ
C9SmvhpYrq6wpnoKHrsnM3/u64frF/Q5j8c99wtNuCgtSScHxAXQBDC0UbZjCWpuZrCmbmsHCBuT
xwQLBl7/CkrQCrRHKMABtVNUjNo+T3ulWltnSD+d0pljcyqzGDU6rMwRP+bkrtFSz7GD66r+GRys
x/lbBufYzBLoB7MFGXVhuxY2XPRMIGEjYbkUwTmBcrQZ0Mix7meX2mmak8dKyw/a4vhkLndaYrbu
pKgP8jJqXtpnKUAEnJfrSm6Mol3+BM4XJLZJq2EFzS++ZreTb4Wz7sb3TqC75ffydritQulbJRAq
OlnulbdWm45kBIzlYo5ekX7V7FeBVgIJPCpYSYAmqa5oj1mJvRdWo3iVh5+ooPXd6Kv+vJO+JP+Z
VnzlrB1UgJ11sBeVVXuHggOmF4FLCMze4F74XLZT18+4rIq9F2nqDsjEVFvwxLdio3PD5wu9KeZB
pHaAFD0yD+r3Kqhrlx6dz5rM9B0sTwEqFuWBCYLM/8O1/PPg+GFTCVTSLebB15iMNq6tRA7zlA/r
w0miLgtW55JF8ROIm7tiP+NFJA86wkOPnsajqK6/0VO4eBbGehNnDiZN+1LG+8dvqfzyi+4prvLu
YKBi9M3QebACKzI8dVdGIjzbjRD44uw5p9M2OHqG9U+/63pENZmrdoe6fFLnH4IXsr6xP/3478Pm
XE8vl/I4DhAkH5xXMrhG6muvRpgdCq/G8Myv2DW8ESAPmds+ES9+FC3BiUyZ9zva3DBTwndkSecn
RR9fa6MIKoPsr+spcgScq7Ecas4shpomtQ9NzvyWCMtO60+9cpR86aeLqTyXK5h9iS3T1KsKX2Z+
/oS2CFBmsYU57xkqqMAZfUfJz9JcEXTYRqntwlj5FuJi9fYw9Xiw+U3z3chQoU8QzigP8d1ahwfa
nOC7JTDSPyYLpqJurPWzNWZphLFtLKc9aYrqY+NVUAlYrfDa0XLRBug8J10usH4PwnWvaSW36HZz
/K2hr/lMBKn6RoPr8hhXWzp78w3SxbRVYSvjoUczvvWq3i0ZqpdlCDC9ZQZz/HhTpYHyqzNd8/9R
itpKD89fP4/n4/Q6MKR6fLasJ/VghGjLenGovmpehbExkY8TPA2ehJBOdV44DdQ1+loJUuCmBVOe
kPD6AxTdIOdnkjiz47SGSoMz38fp4s6tFuiU3td0eB2XThDYi8RxbqWWS61BOgqqF/Sv9O7JsN9t
AM8NQ+Wa9iKwToEP5SsvdZ2UjbM6az0CxiXYnDVgIouhaUQxGl9+kSu5aq0VUwM8ZCbs0drNP8u7
NOxD03XgcO7NXRpgren6zYm+gTyQu5TFziAtUG8InY/FT1+nL+j1eRhDBTV66VZfVqtUfqQHUeS9
0UK5eIk8FZc55XOerwxZI+jek/h2UH01GJ+xnYowpLhRgN/VuC1bcVKOZpi7WSiaqRQ8Dn7ISJGY
NTAMSPgOWutLTW+13hIMR/wfafg/n2CL8zc6gFKaWIeWnQ84twGIawCSRx16BaBmHv2uBWJobaEt
cYENAzPbOiy6XqrcHJfBdTJX85vI8bK9zLzadI1fkomFG1HnTfDBt7jIZshap2lkE+4mPhEAm1jD
m2oogi+T4PnzVRWMbWLbcIJ2S9/cpJXjEUcLRkcJzPhgjCIPKlKJczZzlZsm1twBDpNigB+7A237
0DPRwOCmKTqYoAHrswGGac5McuakydhCp2l6kgcQHGCj5fpL39TjTML652cfvqrL0fVf4wfaDC54
Ld1F/TKM/5JyFMPJeNRnUjgDmNRcKfMK9Eaz85q0dqRhPgTtU4EuotPivjdZktt9MXWYX1jYrdPn
B0OeBSjQIhHctUvy/yaXKub1SLO3WCMIRUQXwkWtklbImcZw5c1i2S5ZrC8ObcETOX2/fvHbqd7v
O+GXSFmBtoS80o8AXxRpHSbWK0wTjVNYoiKJHvEUEa/20lMpRdclbz1UDdsNAPhfEf4/h3DOTK6Z
07EBBSMy2XFgrlOiCQ3akClqhtk8TanxoWKHPrguc+tUz2Wql2beYmdKQt0IpStr8dXm3Zxr+AVR
p28zjNRAGqxrDiCJQL18KUbPW9vqkzUaz1wrCZLZlRTX+UjgWbE+vo51pKM/K75RBXriF/c10IRF
mKpbETrCVQOni6ULbM5f/gYaJ3qCPSoYkP4l6VlA5l1n1K4CpIW/OFMMCynGioVv8/vxvYonNo1o
PrXGUc529sqUSkUY75sXdyaE8xzl0qbLNEOI6dxbZF8A3if7dl2PzY+xhv1wQwEXDxb++Uyjd2g/
Wbi1dI/iQ/MJe5u4j9Tt0Rb0KYqYohBjW6vfEjm/HuvN4IB/Hhn4THwrfm3tHh8QwTsTCVn//Oyd
lYRIrZnPeGeoIrpOLMWhk8dqYOiDyGltuUWgFQCrxzax/MxnoU0yqwZzoM9QjGBee6TlJDC2TQlY
Ysaop21hAIJTJlnsdjErfG/jPndjq3At6ZfADFYfwCecGONc+V/NlZaXM4OMjHrclMgf+kD2+sc6
LIAis3gI6331KKp4belzLmz987PLwU7sNPREBzBa3R8B1BMAkUvwOdxyBOciuCPDd6RbuhgiOpUG
ZXpfm0qUENttx787ObAzYlzRkP8Yha1o2Rvt8j+Q/4vfe/XTdLQ8K2pXIqu/WKHGa0UDDfyrKNKD
g/Xy7JIsVZNc+RRnR+v4IV38krqly4DpVfkAyMieSrTCBee5Ves5E8unYpJhwMzVERMQJM5dUHcN
x2ymmJBb4rF4qGqF7VlbqK070tQQTjpvG8w/Sv+RkaH2C5IYKG09TT5QKVfqVC1aea6aGz3svDqa
/iKfPteX+2Yykki9UsB+BitB7eqx7Rk+anWotTeVKvIgW87qXBj3+ByMS7G0gTBNKwOmzIEzflBD
eb7+xkVSuFfXOIqctg28yAx0ypgCVKkm86NqUsHRiS6Le3pjVztZK0MbY6bBiK4YaruCSFSkCvdh
tNGVImNtwR6awTOUHBwbXWCNu+sHthWrnV8LF0zEeaEpRIXV5TSo9UgvnlgFRmUTw/VUgB6qimRx
sXUDHx8PK8MK9QGbtK+/TbKfDX4bpWHxkD5hN9pfVv6Qm/qWrlS23nTP7vM3WCW7K99wAtdV3xgG
v3AzFudmyJKbNF/ZWFZCQCPsnjTwywCGvzlJGImWohGTGwmIi6v7PAA49rOoHyAwIr5PHTcGzduV
1GjOsDAu91/TuBe8h83y8dn98s3pHEtdtbN67hUjbsVJ1F7WVpkFriY0ew66YGJkPbI/P7H/ODGb
cyk06UC+aUKcfMh22pHuqj3bF2EvmGTf/PJhc1rBx1xGXMI5k7hPrYl0GaryXVdaaLiX82meCulG
ZTTZk2zA9st1Y9m8qzOJnGPBFKEGfBTcVQccFrlUvcz4mwagfiaC8ymVHHdLagOEdInvcjl3J/qc
adS/rsemVzkTwnmVOB6trmzxjcvw8qr63dbynVIJUk/R9XBOJSPYhf2E+pYAX9Qo76nzkQErPV8E
ckTKcA5FtebMMusBY5HdUIaUFfI+yVkN7gzMGMWCkxNZAOctGjIp07Kyn02x4mMg89lZZNGO+6ZC
CH0AwKlpwCTjTMCss//hH8MYT9RWy609FHcDVs//xprP5HBWINMMK3ExnikWYkKrru4dyXq6bmib
SZd+JoMzgjqu7KJZA3rlrv+qrww/T1agRAuQYdDXxRxOGv2NROTEMjgTdSx2cjfUqtqU5JWEB3TX
fO2/W7ssiDH4o8yu/KEEeeD4Ig++WQ/Qf4vkQ8baVqg2/PcnpNsvtqu9SEEVSIsvBdnK8+q3GE1/
LiPqIQ9M/irNPBevXAbKoFdAmzXFPbJ2drXEwiaj7to48+snu2n6Z1pyXj135KVwPj/cHbtXs9zL
9OLbdRHb5nImg3PpQE7JlKmFKmpklaEaKDsnUB7mjyHosHhWH+qTKEff/jaeiVzVPkvRshILz3R9
BZ8MRt/HE0nd+HMzZvYxK1ZOnqj5sekYzyRy73uoKCaCJuxnoih7A4S5m6Q03hw6vjWxcGN305ec
yeLeOG06ZXFmaFfMD0UB5vL6xNi/XwtGCHUmhHvkckLyAcgfeHJLjQnr7wA0b/OvWQGUymbyrpuI
SCHO29tjJ6vjGqp285NdJ0A2L/xMXQSdmz9sfeXPXCuXgBEyUOfjjGJJ4tju1l2P2ALKm5LIT40q
opkE7MQfgRInhlOGqm0mFzQd/EI2AeBgOTsjkaZQ0zIj6BRDOSQj6+8pbdTap3KPEXaswUXjPHUP
ncp6z7JslHUTY3GLuIk92pTT3kz09JDV9rirGBhPh6Rt9gaTm3sHyzP7Ggy84Vj38cGc0jgclmQ4
JjKJvy6KGj/j/099ppjjDh1dUPkltXJsUow5qDolQWMM9d2itEpI9NS8s+1kPHXOYIf6pNiBBFpT
wEQzV6n0BQApcfqrRSv8yKa41Vw7oQCa6nO9cqnaaWCLjPU30poD1j5izWsnUt1obQwKYilJXkop
hTpyxYoPqxxjxHb51H7MadvfKKA4OIGjpdunpVbdWdhCKl0wP1W+qjD2tpgZ+2qkihqmvW7eV/nY
I/iobbvyQH/ZvNQ1aNS9vEzy5wYroo9sTvvHwrao5daahIGrFsl+641LA5/N2lb5VgwdoBzGuDTe
LdAEgHBaW7KoNRLHdQpJv1dNWQ0NEnd7eVC71C2wYFt68ly3rWuA8AYb31MbxEayYCsEKLFpKrfe
kjZr0VgxA0ypY/O0Y0tUFBoJQb1CniRqK095CvMbdAAHu3So6xsqS/qpHCTLnfR5Sl0dPJIe+lOd
x1oMYRuDonrgSwAzTdvrnjwwHLWEeQ3mOT3Dtn5KjW9AYmRHwNKTfVbW+X4sSfNm6ssQpcAEW9yx
L5fRY/qi+XIhf5PyGFWOtE+jTDLmKOuq5alWHfbTSgf9mbXd8DLM5eK3mCULM1hX5knm0t21emcH
MS3GUE9m867HXsPoYglWf2+lrnihDZnvoE37E2j4xDPSup9de6LskJCseMYFlZGxIBMdcsv0Jtk2
7wBelJ40UieBIlvSTTfH/V0lKeweXzzzhkh2FSQtG0KJyG9lldQ7ShflsZTG6QC8fXvHNKfckSKf
d8rSA0RdK5xosAeg/GvO5DGSluvKZ9Xv0rhR7ruG9qexlJQjvEP8PM95By4ucwI90tDnd3lcxBEb
4slVzIGGwAWyAtAyJYG+MA1NT3lyc5TSI4sOgHFFWy9SigGJltnTfT7ZwE2BKPDroG2AwXlrNxnq
dAKraR6VermEqkEwvVhKGA3P9ToO9QpTDbWjq5FGUuAbM6XazWRs3Mwo+ygeqQH/V3Q+6UvrhH+Q
7YplUL0lNtKbzmk0vy81mCW4i0CqA548r6azBjBWrDgXDqk9VUkdz+6YHZhOrezkwjB2RZdkNwbQ
Uu4HeZi+2UvLHs1E0g6MZA0MZED2nnXkBvgd4/3QSxYoE1rDm/LUiCZw/Dy1MfYsAMfp3NSRNU/R
XKX+1E+HTFXvOsUM7YF+jSnFJQKGGsOUfdwfsXwesBgUM0b2oKkfU2zva/3HoKBQpLK90qZfi3i8
7Wl845RxWKYzKsS2swMcyY5qgHIkNMiX6WWUMDgBHCF1Lg4yKd2VTYbqS1Dbe80YwnzqkOpMAbXG
vRprh77vb6eKRkNHNFeLrRAjwTuMmAQlFgZA83WjatrXzFGjApt+bDFTV5ObXd83710JpgvNaH/G
xgQ0FFW+k2wrpIXl+LRSY3dagK+dDc+xadzTuT/KCNFcbCCEIF6/HykGVAfrYXLIUV9MHxV8BWRi
xYeTjliWaJxvfb08NI12UDJ5CotODWnXHHN7fExysu8GE4gAyV3ByIvclTsQn9uuM1cngLE9NcUE
Wqr4RZXRkTLrFA6+BHQAmP6AQ9a6qT7cyPLj3KLkwJzKnTFIrk1MDmWm3kmy802l6a056rpP9OF+
UQvsC2tsn9Hup5TKvtObu3qpMeAOAJjIlEa3ITUwouTJcAq36uI5O2VJkX/BcGzhqhZgTiZQVXit
YTw4Vq+4naW96eqCb4Ksfq1oAzJM06SuTWf0IecZfBiTpLvKorykNmtgRX3rJvgk6TkwLeU8nDr7
VioNuDVyp5bOx2BM3y3SniiB/gQgP3AzBcrCNjZO/IL+RKvu6FTO3aTEd6CqfF0cyfQbDJ67aaI9
dtTZ2dbSuciHT2Pa3ffAv/HavmsiOhHTMxUjkufBZTlYrWM9UOXiLnG0AzFiP477wEE0xdIKgB6j
ubbfiO6aGaKerB4/UowoeUtfRNKcf8mT/Bszp8OygteZRnFjzXaUlw4NErbcdMv0rHX9iajkoZzn
xs9k/HOl1OHTKNmeWZXHctaObV/6gwGuBGanwSQld9gEi4ok/jm14LzVdHTQ+gocnIZpB84AHtWO
Wj7gGDOvkYpwrDJMFKtV5w2mDDK+QQ3qRjqhpv9ajdVbuWSejq9p17QPDWmAkATQVKnQsKkOrImS
zq9O1+zqHIPjpYwWKwbmSTo9NxPuuUza3K3M5WdCzAbwME4wEPnnIANT0qYNeKp0LwYQaMLmG2Oo
1BNyliclK1+x/DP6jRkP7uRkj31VdC7YLsI0Byx2V+ysER93AHsapD9Iswb7clrHh+FUrqJb3606
u5klTfYoMB/dRU4/5BSNHAu0uNL0viyyFjWTxIKCFbcO0dfQN2euMffKHKHIniMXZBKq/CbVyJ3c
O81HCZj6H4npVEcgrqngjldfOqxYe7CQzq3xNzwAld3Q3g6GQTospFi8Hj2et1Kfu6DAxxLztHOY
GcVhweJ1BwPJE/uRIkjYsYV0fiKNfdgxE9wsUsfcxu7RjleSY+tg0Luxk1sFf6lQmgg5yR0Wl6pD
PU+e2aRR7hQByVWYcQMTU7tI0+ddU1Tg9S5MxSVZeTtSNXTIcOpGeNG6e5z1ISCpclvK1b1VY9eg
mYBC81+MfVt3pDy25F85q9/pAXHVrNP9wC1vdtqZvtcLyy67hARCSFwE/PoJf90z5+s6s6bnrVx2
Op2ApL0jYkeE7mAyCgI5mwZ/wA/40M97s85dUe+wJzUpHSiWObn3FCnqlotzzSiGjwd+HMK2nGDT
S/V+UPxYdapoOMPiESoj6ttGYxYQmPD2uFF2EzRJkCLqGhrnlr+4cshQKfQpd4Ky3lCatuZ1mKIS
M60ljVoXGTXhT9YNGe/XPN78l44Pe7pteHLcN89dy9bWT74zwL5TiEJ8A+HzVsJxP0vs+mMUMCdj
2rmsUVTKIXqkijypmKk05jAXJlDqqqpYgz9M7MvACc4datC0rfSnV9UfLCTPISJ6U+MZUMS9lya2
q9N4Se6rKX7x/O08ihAqah6U/jg8NNa7SpRGjsNxXLCnWK1vkpyjGTkAznCftPRmg+UyMPv+IJL+
Bhxtk64h/TE088UGdTGNQc4QAN5gJ1wE2Sff9F0vTqtj19Ssck25yx4Wt31zOQ9TXRFUW3MAIVn1
xtbufvO2A2xMsorYi6T+fc0WxOLYBdoD8kOI5By26gcdEngN+90MvyF+H5rqq1LIbwtW8iPxBIzc
appz49x3icG5ZvghcecUFf47vrnrVp12y1uIyTtd4ThIQnkT+tvTVpuD00MHMKrljJHxA4CAOwej
93bG4+vd9nGbu06dC4IKcMUuMVVO0Qi8BV3bPmsm74h2sWAEYZAquO+0KqkM9zSofsGWZldvxuYJ
wZv3TvMlXf6hKVZ1TKcnZAS8sGpd00iSu021XyEZNhhRGWSpJTlVU54YXM5QfuuIB4G7jjlBs5E2
7RzPSVsPeRd2asGN1vngwOU2CICwhsGRCCLKJnCRKLSeiAiSvXHoeW3krna6k8CwOC7zA6SSO39G
lDIZckSoFmEEtxid0HTd5tOWmC93CCtsq3UZcPUQKve+ZUbuacs/e6erM+QJqwLjmg821sctbK/r
EH85y3CB1XjGKlpopz9ZyaCgdVK9fixjUixx9KCs8wNBcohw7nZV1++xcA6mxvE9fI9nQTfcTLnh
sCg2OPYmFV+ly3Ifh1eL0muOvQrNQlQ6TngYbVT4eiqCWP+QcAFN46i5rqFfLK13QlVfhBU9d1G/
X7Y670mHCp7fLiSAJ82GLbwTo0kr35bzBOGJs74kmOXLEXVFACzgYamiTCpT6M2i5RRps0QInKow
UCj2rUCgAX2iOLfG1r2Yil5XOZJ8cw1oiKV5obD1xKunlzHCYhi2o2KsTYXWWbNuD8iAbzJrxkuv
gGBs0KcqWy/oeiJMbfk2jz0f2wamgNCut+oRzd9V+3HqVl06MPPa+DjtLdDHlaZOzQBSmJ0Xuo9m
0ZjE4qiEf0UjzaeG5Yyas+L+Ieh4wZLh7C8xglO+Ad8p7eUXFkAx+366RUtaE30jHPS/3E9dLnYJ
h5VQPV3U3Nw7Ct+vb5dwO9ayeQhlW6huSx3HTWva36rYpL15jEAaunZ5tPyHcH9o76H1151y+udx
TEoFwnviSaroc9j/cIePQTS4eGHGLeY1SPDEJ5hBxcgRn1LtvRJEmEOYk3TyzGV1nBxoTjTceVqd
euqs7NlRj7RO8NSsf6QdsrnDzPpP7Hc7398OHdoM13lyZravhT2GI1Rb6LFuUOxgF4Bk1bj5PHwF
GO2NG552qgeJe4/I8dS47TlQcHKIbmr3fdKkcCcvG5foOpvtPHhV0Wg8oAPPXNJgeaDn169tWxU+
I0ctGzhafDG0RDYaCtZfaze8QWN1l7Bnb7sHG5bSjt1xpoqke1b1it3SFCFKWxAx5RLC5iSAc4RD
MgdxYAw621a9+UNzGzka9xoOUt4lwLncIK2XS7Qa7IC4WBQIzknSuWTTzw1naLNhAqrdsOoQIObi
sKMVqIRu5+PaIjAuWygra1iaJEgJFN9NvXGPwr8EY+n4EqDrnPsesh0Pnnia+FuLpIaEqkLoulyb
e09j649Kbw5zh31KgMDhhmY1OKj+7LW3QXOkCV5gMPzsdzKlWuXUd7Il+fE95zm4VbrCLMMiuK1n
Tyy4c0hy7caXUe5C3wd6XybjK6Zq06FG02iC5LCiGE+nYIFbZ/wzEZelnZGH3O4tOAQ0i2fTumXI
6iLi+ijms8vtUfu28GV8MkF8M4wMq2pe80mNj/GKuTA8XRCNGniuLG9z2J9lZJ+H5MP3bWoiXnBR
+elaT8cOW7+/yqKRT1Svhyril7ALHlYGHl50Lx5ByUN1UfMNfLlJnaqBaH9C2IlzDCLEta0q7cIp
qzucHG2zJ+gomuTW6sPmjIWSa7nZ9RDCEyxdyVwsELEOXhGzx8R+rX5XyOChD183N8j95l5F92w6
bskGhbdTDFV06/BdFPDT4GLArMc2qizuB1aMqtIYKkEkBZR+0h+Vtju/xWSImxzj0JwIbkJVS5bz
ANMG89M046+W9lBP0P61Hx1QqAmjIxW/8fEwN9q/OBZIAkAP3X9FRGTCF2WIGpy3Btm6G0ba7Am+
uo9DPx2tlqWehxsFBhNyoTSkUG4ln6j6vTQKlnvd0/c5AgSHkOZ77vXvrauuRi9vm1d/f4o+JY7T
ZnQVV56E79gP9oAuZOZV4yUwI2BSH+U+h93CoFCUNvxXvSps4gQegbydH5WHH3YrPedIpbwlVbRP
kvYG/0bd1Dq3defAxuc20d1+sCMqYByeUt0b10H+CUmnKIa8/KyXwnox7gf/5bc2B0maGcAI3rSc
q5WVWoVFhZsnDMdhg+2eY0oqmouxE5lqxZHz/sZo+F9X/Zx3EbyM+remu68Yf5y6+WOpYDeQ1HsK
ZAXWvQVOWgyz/fIXTHK7r3MF/7FKFAATSQ7PgdNUodjFc2kD1M7mEPTytqXkZlxDAH227Fo83H1E
U1cvUyZbno7R2+BFp3rjKLChZ2qj3K++o7ZFVjtfgLSuDm2LFoe9ty5FZdFhWL9gsw9jJbx3IG56
hWMVC8TXj17zKbCPoK0sPbxirSCvncLraJaj45C0Tn5q4qWAEG+pvY/mGEYIORzI0t5iANG5xBL1
bzDh5pNkyivRF0bV5QSNsOhwZIQ+3MPG5WFm8bEjyeMSmyMK8YfQf248xDI17AiQMl/cugjow5bU
OcHkT9TtfdzYrZ8LBLFnjrK3ME5/bmNVtp1/oOoJ/gc1zJf1feBPJ2g/MCFIc1kF7ywij0g0xqwm
6lGMZjki/t7umlPM6S3KjL1P+tfQ/TY6rnNEHd0R9gjbg4zS+iBnP6WGQrJSLDXQDYpZj7jCVjoV
FbRGCYc4t9FljSa/636SPtw5CS45csKwp2Rj/GBcVQzeDRnJoVPq0+sKv9o3Lowfqw9YtMe4jOOe
Wu/gJX7RbiRHS5cOjtlXdkk7qXFnqzx2plyGN4PsIBajFmVjt1dYAZF4CaYJjw4y5LDtBNsPp/Lz
ysqbrh9vmqguuhFVWAQgITwY3DPNFQ4R5G35z5TvuGAZw1GJ/2wRArOxMN1Mlw3kk6HGcLFl+Wj+
0X4fK9K9enDtqar1ldB4x5InucC2m7s/nXo8alKXMYBDv3p2NbbSbTtpB6fWshzcddhFXJYKSx2I
fmqFP+29JcHeTtAB8y56HVl3Ftq5afS8oIUeP6GKOCzVYApDoUAeJnLV6/ALVhAV8uqbM0IYUVSh
UUYW7qdwEVkf9Nc4sg+swqddY3vXW/EI45arD9PdpKcfTu9dMScLx47laaoR8jeWND4zd3qYoivo
iJx1dyR+bXGcmOEt9EY07MjW9toDYzjhfIq+HDEowYmiFqAJjO+cW3dZMZMW7OArUjLZ7lfza6po
riMnVTHPwgroAc8iGA3H7U81b4W0qojxZRDa1OJcSBzAWB91RUoWvk2z3UfJOUJTjRzakmMXdeJf
I64nZKqJ0mmE8zeqNXhRnbldtZPMPwJRA76/X+ZoF3nTkUbOTmkDcO0unOt3SHfTxhGQn+LJ6cUe
SlfM6U5yH0XreiZsAIL0Dbr3b3S5x4N86LctD6lTNnZvRydftjcOtk24EyiWFyoAY4Vyh2b/EGm6
j9hrTKvj2k4nUYtUTBrTTmDOkngnmo8ZoR+xIEDs471EF+7AyizdwuVB1tvjBgfXOcISFMeadPeB
2rAVPn57u0bRPQeLYeYvKEfogiMN+CMCBTO2lkyPeyGwsbhIGDFwT7PTPhFe6voXglK6ISQNutth
eYgZLPnEe4Xxx5jOqZyfaw0R2PzA0bcrXFjOj74AZNFc8EinHGT3d+EhN+xX+kWSMTOgNEc/nyZ0
L3Ee1PsWJnlAGTsFFABDbf5jAMSn4ssJGEY6EvwC89VBQxFtvzq17BwD5dcm38fQZqGMcxE4kHqy
opWIsm38EfWDOSxuuJ/9+669l/GjbdWum18qzIzpicHa5dyFT6ECvKHqbK52sUN/2LjPp9YrNgal
/He6vUZPC6xJhqdkfiZSn9cZMFfS5lJWxQIQNo3VHkzjzhnWYkDxzAO743w8OvOcVUJMKTSicC1K
rpUdbrXEUQJro13V1iWMpQ9h4j60Y7gnots3kXOtIrWTBINY9QDOTHZXKyU4AFu7KQGIYNwB+50H
cigEcrh5heNKL+v64ASwsvC66RjShQAVmCIkDAZD6VfYGX2/NDWg53ELTdZq+ViF2KnZGPyCgKg+
NDrIOzk++QKJuTJZb5JlHTHB2zi7IQ4LbtEfJs0noeuDmexNHbvZ7HoANPUx9ORJgabSIDkc+Tlx
Ccfvtuy9nQ2nh77FH9D+YMpgI0YO8/qYtEOxevNZN+JZyuWKXTPHygI2ZF6ZFKeN2Wstp6NSHhra
r02bPZnax2iscM+E3YWA/udNlEPk5roG/QZ/HlQ//DTKZEfHWeBaMFTzpgFnkniv4IDv7NLu0ALe
aY/eAKAtffQ7rnHSvkLEcYCicokw5aZgvo0M7BLZOtm8sBOc1B8W3tY7tg63cLFGxG30EQ0K/IL/
y5Iq87B6e9Rr4/hrFQNgrAgQojwIAtSrmW4mFt26W5DD4uiGW0zTK7nrlxkKRud5WYZvYLdN61jc
h1W8I2t/jAZWwuUm3WZ1rIK1kIkqKkBxnosb48MYasxCbh5JM2ds9vDjCSoXm7XdWKC5zU38Jgdz
WGsYk3pJHtcGdkpVMSAHNXX7/h4wSdEmEfbcL+W0RybDZ6uaUuOjO3pJ2aLv1jVOa5G8ivnZ8rmM
xbaflnn3fcrbTu70YgvlweRFNo9w/S51CKv6ThQbpQ+uh4W3zncRGtx65mXbqKxCuIYLUxiGamZi
Ww9wmOz9AQtpiEo3aD5HClYe646s9ziPy4Tbm4mCIfKGc7MOKWcnaeK8p0PmahQHBGPfhO/qejsm
Lr9fgnaHWrBA3lnaAgSjKy8Hh2ZGsJsqnsrAAxS0gZrzj2wEsVRXO666c0RRwBFVbKS6bt1yhg4Q
NQluWNCjyGvWfbhUhQq+eg1v41HvKSYkJkBMgZFnt68//GZE89WfOl9dNKeFjODqqYOMNUGBhL7X
ysf9mLyDbfjRLFUeMAnzhOERppAAREnuYgS5kxeP+3vPRaEsefw4rbg4rD06E9wpvz95XIEy5EUc
d3nc0Wwcn2HOhLDwooden3g9dNd1Ds+iM2115pkNJQMtjbI7KyCUcg2eeZjwjtul3Z67GDEu2IsC
jXjrSYJGJ4+VJGnks0ybX57m2dLGoB77cljj0sdBHc/1UbbjjgzsOpmw9Gd5SoT7Sn177GV3Fxvr
ZNyNdwp4cjwijUPaEwZJb2Q17SFXA9EKRLzyds6EexCsO7oEe7IgEMSwn3oKYFgN7od17VHFwBNM
CxzCHC1HQxD1qR83hSDzSQFC1m6Yz0t/hTf+jbeZEqx8RmRzS2NbiHV98hoNoUFVdot/7iMIcsDt
77FRnqAPeg/65qZj4IpCZzfKOlu2HzX4KaTronR/CY1XjhxR2Q2eTxqpYgxQ0sdJuXnRzSjbl9hb
9/4sjvAFOjZUPrM6gtNIR25duKf2NtptU58BmC3cubudBb1E/ogSYlgfqhqdxYR2qRO8jER3EYnv
H9oYRSkgHoiWN3U0Ncy9HOC1qguPAg2U3RabrkF0rhTwPRrdctHB9AuPDDia3Ju9vXD5a0fXH8bC
th8GZpl1MYrtJoWvvqvEP8rj0c/CzX9ehQsOcr1vrPhAwtwjmfwpc3vz6m1iQdi5hnabji+iqlAI
LKzPnJbGp7blSQ4Q28ua7/4x0s+b9MEDON75WzcJzg7Qj+bVoVvJMVqSI9Tzr3jc7gFrHqN6vEQO
jImc8A7OdqjstfPaNdOvPmRvrGpvo2kc0kBAJm3iMLVwHUtNl7wvxL5wqb9wp0yqNlzSqLvGfX0U
Ev4cSxv0cGcjzt5h3lvXz0/9iKZ+oBGkAN361MzqzFoDQQEeVEAC7TsPAtxD7vY7t1Xbjtf2tvMD
c0YCBTbcfnnZpLNntnkOJbvqZgRlxAYEXztvy8YjmKULGOnY6QuzkH26zqARrQt8sIuenUYc6nX5
BcCUpsiBuBoOxsI0YQ7YSuPCdD0wRK9LpevttwCyjsAFj6YdFAHenNgUdyhKF0lk7tOty71+ZGW/
qVvlA1QK6u0CXOV1CpBQZLuE5R3G+lJndj9G5NiVVRu94B4fot49dJsPoUFMWcY52AJvGo4BplH2
MVrNpedeNvfV2RXOYQ3XbTf2zYEnXW6W+J55VGabFiRtGvoJJgvgeVxhaMSIgx6dZL+AOEvjsEe6
2wrQJsQpj87TeVh1stx6AsbnrsW8WAJtawFJ1K/GBx8VxM2UbhBCpDoe0Xt7YL+HuHvYSCLQrHr2
TOvuFdvai/VhK6F49IQDytv7YvugrpFptamkmGTyszXiAi7yjhi+plZadx+Q+jRWPSDIqmNpI7ZL
zPCZKKBF3cix8HoUprimy77ql90yYJ0E6KW174IRjPw1ncdR7PUSXKkc3hoWtWBKeVxswoBZTqBG
qANQSsxP/Fy77A5kpwTf3cMCA5wewujuIRJFuYpnPG1nc8dk12SYTXAQNlK91D4gQgAEMdQS4nVh
7qNek/ee0SbbZqQ7N03DbuLKBsAmUThWg3+tQh/UtcPyeW76jLiQ6LAgenc3/uTFosngJs0zVkuY
+fsx+BBcG6gBkiqdmvYV6fQ8gzCIZUOH/rarYpKRjX314zBkxpkOc6cNvtd9OkN89jDonvYEzHkn
PAo80p9SSxwftylswRWjWV22+d3tk6skMNLvI6zyQZsKJAPc20gCeYjGSqOJjz5wuPqVh7eRCOib
wSA57U5CZ3BQYR2gVUHHGw+unxIJw6vNbXEeVnN4CCwehg082yHxoHTl3HMv/kzWwzjG8c51YjxM
womh/mDwxFlwrd+S9rtUE2o8uFDVAWEcIvvVuINF7LLX7pDE3mdebLY1dxQdfjQDvsbzibmMcHAO
Saxt2XiI64xI7TxPddUXAxT5BzoFYheS+jlpiHsfhooAvcXxB+aXNwWZ0AlsXctP1mEA7pBEzHcS
Rc0O+595Hjs7nbxNdzdrXCcP4xL7pad79oyZqCTbPIbx0AGfT5imzQKBfVjYdr4I01V3SS26jEsS
5ppD1sMGVEZr+B3M3VYh9pcOPYezeiB+k/kgBEVcLFL59vVY8wdTSa+s0LJCJhSCBeFqKzx/QuNk
KHov12cHhANExxkqwKd+Qhu3LloejbtQrP4INJEb69shXLC2+gTA1yCdEs1pt5uStjliUyY3U72p
skqCARbkvrfjk1l31pBgN7BwxRYTJodlCLtbbUy9Q7ysU4x1JfftAtrLVku4x6XzT3U7LBfTTzoD
m6APFk7RabR6brH6o4NSnQJ7S6Ye+ZGqWu7GeJL5Ao3bq4iNdzuBU8ZSX7Hr1U5SgFiIniNsqAet
RqdYIWHB1Ro7c7bbbM6bR6cbgdTqnXK3dtegNC1xaVc85qu6E4H34TpRj3WpLCpNPB1JtEJhtPjt
TiVucmtWHd9gK6c3KHl6MBAgW0yMbY0sQ4LnxC7PSW2jkw6oxq7gjP2uisx2mIPVC6BQc0A14HqD
ijU69xzHfs29U/80QbCeVyR5X0Q8TlcbxChpcFmiT5R74jRvNcsTv2Jfcmv0sR4SPaLyGHHuCxX6
l2R05MU4sUVnZ82QxlMCBz4VhBRkkROADP5Ok0s2vndIOJyqpkXipzu2YDIWoCIPM2nBXtnBjNdK
yi1IJzjeCjwPDtuBiepedOOM2IVDUQCzGR9J0sRIkaghmdtaqu4DgFEl4DLEMra6OTbcFeBOUDq8
dIQtN3zh8sZieGa3uah+8Z51i51phJgStVTzw/XqGn8jNLbFUIv64srvWwAj7yeMxtfot6sKWPC0
YsEHbLFfiYIRbI6VE4PXxkJ7a4IG1E+D2M6nKezAL1eYN0OQRKeXbc8M1IYQGVb2sdkW8W573MfE
q3D6sKkCwoswK1Rz0LQuH8x3yFu/NMNpjAYPTEKksH/0s35I/A0vsMsKvsAl0eZlFraKFYSu+ATQ
kdLkHHTWOQ0NuppCgbS6JhQDb8C0QLDnJDDRcAhjKc50WWa0tR7t9npyFuDUNiR9xidE0qWzbDAr
vkET95y4iyxxWNY4ASQVHzAFiTGqRhrgXzi5Qrdw2irZoDnwAH0ODbUsF93qPUEvxMA5900FF1LP
78luG9cILA7l0P2xVeFPa+oQeqiqjqIr85r2OqC4h+V8nyTIGHQFAjAaSHjVIfD4/D52vfurczlq
EOIJCGmkN8bhvcLu2WdqjF0cay40OPmwTAM9IpsOSrNupj7arm8ZWbKxLT6xylpVWi9o0Nm1DF0+
Lkd97UkzPrvziL8k0T0u1VAx/CkQBrNPizWGgy4kzReCErAGfDcZbqHbmN4NgHE04Bh8RgeONL44
7YdNy2cNqYouI0IgHpiQoAAFM0yggR8ZJ5wK6Uysy3vXwaBfghuXhi7pW5z/skN6lmhbWAdLHuQy
QBd/mOJ43G4hmUtieK851LaHDZ8ZVAjZ2ksYjyrImhBCyQtYLxVedN0MJGuCNrnfEERbcldNj0b6
ptrLpluw2LQAITzV7sEkDrxlIjN/zlSNXgr5LcCwMGgFgLrRc5EUNvrnRI0hzeBw3NyLBoDJFoxx
Zny1HDAKKkvX7ekvd2RDD6Wa46TBYrEF+HTVJ+E3+jauKaYaWsQrolms/YeZgvjQ0BJhVmT06C7m
s7uvcXBem0Z0cj/qqb2hNm7GIhCLVKlngSE0cD3O0StDI9bWNVCTxJvcrA286RIgD72M7SZt3k/S
3dFqiDPY+uoXsVF0rKYWJwGz5XIEMX2i1Qw+zsolDwPAo7Rp7A6KLVgjCTalPkKynkfIFlK+ru0p
GOrtMKzCXvyAJwfrKB+QFKmvXutUe8aULarG4IiVQ/PsQSO8WySOFx53PnLSQTPAeZkdGrCgJ2+h
gDCJD1AhBi/nt9BQqmqiv5ZuHo8uYOUdensng7RiAediNwhix3oPbQ2wGu3rC3bOOR1Xa3ZUL82u
aWGGHSkgDEPXOkU8RuNHMwQBAn3kHF4q4njl1sB5pJ7IAqo46Qs2wkaIeGgXZtbT07pNzbGyAsP6
EF4/yAVby+wGLAsMYMca+FopauTeicr+IK2GCkkRN/fXcNnxOfLAUg8Sgn5Qf46PTHMBICKxkOW2
YxCeRGzJ3dgQ9rnFuhWpnWbz5GKp3fXQkyaZkgwb5ECmYx+76rEyI9rYqucGJ0TtvnXYIw9k4/EA
1ReIXQt/kI9Y9u0bfN7AuFT4tKBcllLNLYHwMgrpWyQHPyoUqbqfs0fXvFJus9PJiNCQsHdhOxuC
/+SJEV+a0fqu0mo4syAO70jjYlnATEPCu6pGWT1LAX3LGNVT970E9AAAcTVPW5P00L010diAHGGA
nwbuj++BdMULHL8HXD6GYXlocDgq49noqHA7vAmQgPHUOHWMvlBUH2SMoGs1KIvRvgyHCGDgwzB2
sENqw/kTBvXLo6NdFwr7YLal6TAHwDYwEhQTCnumSHLLZkJZSvx4u022VYNJT9bm1RPzcMUMdWyy
LWaob1SEA241Nr6DVlG9znAs2gVMW8S3rMOFU+tCymCbB+yO7NyiWH+OZA3eZgjFD3+h4sKnWl9D
EIk3VNl5TI3jBve1os4P1c0EsotaOIiXXiIP80NjB4zeAwr2UfEAUusF1QTcTWLyiQDzuVy6Acgi
VC1lR5PxPJhOP3hDPZ4gFNyOM/fBQvjVKk52bnimpdj/MU/zP34u/5N9qft/jOUOf/9PfP0TwnrD
WT3+9uXf7/qv7gHy3a/x9r3/z++X/p8f/fu/folX/vM35+/j+798ATqMj+tl+jLr9WuY2vGP98Tf
8P2T/7/f/I+vP37L49p//e0v75+SdzkfRsN/jn/557cOn3/7C6Fw7vjT2ND3O/zz2+d3iVc+vHf4
nwz/bfh30vQ/fuufXvr1Pox/+4sTJH9FAGT8nW5LIVLCrJH9+uMbof/XxI+hl0UvBu0F+Z6Y7pQZ
a7yIhH+lYRhHSZiEcKZGJu9f/mNQ0z++R/8Kn0rUmiFGD2FgAneR/30Z/uVW/Net+Y9ukveKd+Pw
t7/87s8XgGdLXOT9AlxDjCSJfh9D8iKhxThDULvzy/WLH0HM5t/54dCaX6rUZP2t2KFB+3cTar+N
P/3+vr/Pi0PXyMZuQSParBKaddMAO4n9f2Nt8Puw3397l98GCskaV/X8j0+Hpmm8A0uR6Vyc2/Mf
Hy2DiOLfDId+z1P9aTD9v73jb+OFtJ583Dxcz00+dvMtE8dBJPkQRhmQCKgk/s3b/WGu9f96v9/u
n+AjWzmfVL4ebYFjisJ9d97rnbyV9f57KpVe5COgPcRtnKpvvCWN/s0o/v/1TtIYkhECGR7SW3FF
/jTdGEWYMIFPdgd1hxJF61IvW3y/+NPi+udz++fnlPw20fiP6/pf7/K7hwFbItQRHT7nUAAH9Uuw
ugi6R2pRkptHcNdHp8AELmZ+1SPJKYyV22NXLLfqzsn/F2nvtRw5snRZPxHMENC4TSAlk2RSlriB
kawqaK3x9LPA7/9nSDCNOedM90W3WVl3JIAQHu57Ly8vQAEW/sAvP2VhhjXRQZskBHLItXVwl+Z9
tJYJAnZVoEk/vn/sxVCmpbHATeg0zBm6JS4p2l6NPj5que/6YSo7hqi8R1sNFJwS3vTn+6G+WowZ
S5Ppt2yD4dI0e/Ed8a9NXpgWKdQMUuRk0wNSrSsMYrVjv6R7ayMXbgk4Y+69ZVHoRXT0nxovF79g
4VVMzMCQEYE1riROsXRP/cVWH75/ynMvVLdVQ9aEYqhCnv/8w2TVtVRoqadUrlU8C23vFY95859N
j/dvZlgQpoTK1s6++nkI2fKLirRxRvU3uR49/YnMwMao/2OOFS/rwzBC/jyMERgJBwcF0qiSd4Os
7huhX9g+v3hHGcKUDZseYYZiK9riSVS9GoH6I32M9s1e7JpdvxH/N2jaxQ7y/sYsU8xgTSJwiA2f
HyWouiJJUzvhDOqOmrGilgpAcNhp7tzprW8ceade4Ooo8yL9sG8ux3zfVz9MhEYbs1iOeTZ0dTk9
9gY3XVPkx4d6yG/SNSXX9Xz+NU5Ems+FzulWm++n4mJH+/9+Af2uVRrG24q12LkpKNWG0Y3Y6gbd
TQLT7furRoULQ5e570f6akDnQ1o0W/3/h1rMejWYCQlqTHb6vesqMvGtR6PNt3LfbSnFXpg25z7n
HOvQGEnTyTEtjkCg7BaVKKNw8xD0vfFnuthX+yuAlgea3eDET4RJND3+PGN6zxalSWnZTY7tAeXp
NDcO2dbXxgnx1OjEp3EPUfjCQfd175hbTJqyjBPSIjZbBBMmeQiq1Qjzpw6Ydn9XePT8ihX3wsdS
rHmn/Tw3Pw+0eIEVsmkvHOURAVBOvtzKpDJ2rMKcnvqhSU46SQFqkvn4R8Kbuiq0cbxKYO8UK7J+
3jpIVeMf3agLdBYkQZTOil6lPqQUqYbNLDvu+n3j41rwBKpOuURoaCdWg0IsiNDaWda6zFoaBmgh
2b2S/2uWmf2vZMCHqdM+CaV1Pe16cl0bXdZzp+v88Kcflv34B+5sTvkn0HwJoUnbWeQk1KKCp00n
pSiPTqWEPwRPh0lpMoAgoSeB/68mQt2n8BmvrVEpH0gHNbvEKOyjKaEPDgABYln242MbJdprLEdY
HO06CFwSo8HG5xUobk5S6kdC0yc+/oBfRy5bNIi+lsmrsRXib1waqJGSdnKsNOJORpbsqpUT+2eN
mXukbpGTPczHzOWnD2spLKI9rmfzqo0w2qHklKIDRiP1EIWxccxore5oCh0aW/Ka92PWdS06V03U
+E4mktZhId93VEQdryrDo0cfYDfpe/umquxyM2UKLiQxIsYu8WtMQqeim5TqvdXL9TEJ23atqJgw
fH6EExW5ty87Od0EBv1+vAktDO0pq4NWKCMFN1Pa17ZpwtKusqPU+MOmEWq1UiIbrcRgcQc18Yb9
5b4Rk/GIp1tQEOnBb7EfcgxirJo68atW5ejaJgL5NQx9fD2Zw7AxTFt6msxU9E5OBNK7Mnmve6mT
wsehNMXvKGsw4LRTtJaGALNPXiOLSqpWdidL7q9T32zWVq2nD31nhK9Skhc7YwjpPVwV1iZEceSQ
qUqcSCc/AURJfgrpeuIaTMjJQaWToXxI8/wFQbJ/GH3S2vVVHCWoTAouww0i7rh7UfuEG79NIndr
Z426qnr0xl15QMK0ivPW+q2ObW5T6Ch9N5GpgFSVlG8n1aqu/dqW9x2ZyNs0LcpnShwDGZAqPJak
6UmuNs1NK4uELpWNSP9JhRw9GwEtWRmjbshoSbjHqMOVlKytASMS3tLELqaVGifpMUH06uhRqa91
MSi/1VrGBeS11caOPfNhTCrTwTEHQXHQfqSDR3VC1gOyYaQb1mRpEkfP6aAVTJOGABsxGclHAi7P
rlylNGEnDEN6LVUkoGNTRcKoVpiBrCCz1njta0TiFSKGKA2be0vS42hj29lIFXWoKvgFfixufKOg
IUekTjXOhd4q/etOqZW3ehptMvFt5kqdMaHCn/o1pQCE0Kpadvjw9GibFm22D6diuuLrIBHEJR9e
TYjgmKqB3B0ioZj3AWRcnBFp+FyTIT3ZslSTKvaLR5XaM1L2lksKxVN5VnojnxsHlpxKi3eHvna6
qwI0d0clUA5WFjQPkp5qmwRogIyyUKHQCiIS6UyV+C+N1sVXXpmp/8I04htDlDSLFd7JCmGYqXFT
mIT8wMkX7pRCe1LxbrqhhRIYAYVK8jDvH1V50FCca1Pi+qqnotWVcaRuzTjiLmFjcE3SoKYujh57
knrp1QwN8pMWlZcN20qL4dkqX0GfVL9RbqIxq4PVEIK0SyIDF93YZFhzG+UqTG220ag3pdTV9IfO
q3DhImEFWayWDzYttOmFRjm5nW3ugTz0p8mogqMtlbWrBJgP0UyqB0v3mnt0tcMvwArVKSYZetTL
3NploZVsaymKtoi4SdLOlnttNt+bY6EeMJxn1Kmw5k9ejRRdzxOdkKOyDpmtImfN0nGXpal6U9kh
dQo/112WJargCIRt6RuAMXHpbyUKdVt1BgUAcfQ20zs9QMwggSCUME0omJTYCvLrdgYOSKU9oLvq
EGVaiuQGM5gA3ZS+0SWbCmHR4GFTo3InPGgSnV2pO6+sTLaMWcrfI/JobSnfGXoQ3ZZYYlGbQ++A
NSGKpw6p61FK1fo6nEkKKIzqnQh671fGtunEBtNy6orOQTKNBHBmMTSVOaDlhM9gzaSGAQ3owW69
EXEn5coipdhRJdrgxJHiwyWg6NlImX1TYzo+KTMMgpnjr2vk59dWJ6TbwcbrbiOZpZsgIInB6urH
XhvsQyON1YhBlMJgkHXV33bGUFQzkGKa0RTNO6UijzPjVprRFWWfWNRGUJlWZERPKia4e3TZ5jo3
qnLdlTP8Igm1J7Nour/RjMYwlHFE0Yyc05vBGQKCBtwBKjuJPw2OUDCprtBid9thxm60vWTs4tiI
9nAQkmuFtOAPbwZ1ZMrQl44EYQUyhERCm1v9AV2JRj2d72EbvcJGivjYU0WFRBYKyPgOBCkmdCWl
bWJPxlR9q6WIVlYZ9Ba36prhhgtL+ovwiZpAmE1bhULbyscfuc56VJUxdm2n7yc0XD6/U5pxJVyV
yjVN0rI1lfuiZBedySYKYIScLukJyDhuhJtOleVHwj1/myl5qKyGmZSCLLIAzW/UyatvKUW2GoVO
uxURKdOvqiL60WLJpO6ji+q+7vzpNhRxvFEgMf3LoxK1IciM/Efxzm2ZbG2c2SRSfxN4IZnsUFZ/
qDPshXRwihm8sQLUKJF+B2C62id2b7Mc7fSWMkn5JrWprTh+n5AZjkZ/NJ0uq6IfFZlyJFJQZyyh
UworIdHEeqf9bmc6ja0NuLrqKbG2aV+ArylI+V1RBA/+FbXMujc6sAdGHjk6+J6NCulio0Wiu4rQ
Bd5nXiQ2/hgB8FOtcj1/AqfWbfkKtYznpvbY77IZtDPOyB1pAr7TzhieUhhUhGc0TxXk4cYCqLJP
Aqlzc07+dTtzfOiyEq+sVA93A1bYA5EnN8uUZ/JnBlBuYLsj7186w0wIiqep2bYzNUhQNGpds0qb
q2rq6iuFWp4rRUL9a0sy+zGJ5ckzSTG/Z5v9gcQzYrvmqpmT0fmcltaNINs0pSivqDyidDdyxC4E
ZSoxn9F7GE9G7wX4gYpPaQjGDFFoiRdNi0dRuNQHhquwDjFwqmH4hBQJdq8xp8+jOZFepWN0RxUi
+h0y1bfpnHBX896/ieckfDSn4wvdviltR/zQ39P0/Cz6hKFgOWhUm1ddn3AzpLJMumdO7UsUFthI
5oR/UUb1/VAk8U/7vSDAapmukQIxGfyotq69uXagZVhs6rmeIEcFYpRqLjL0ld6jh2VtUo4Zmpdm
rknQSJjEviaI7Lyh/JN62XSfC6u+EnM9I4qnnA23tDunfy94NFVL8UOf6yDxkDcvvjYXR+SwoFAi
vxdNdLzLmNTnUkqR2XW2qbBFeNTDqbbY74UXOgW0VAilzLqV5spMNddo8FJHf8P3ws2UonKq5mqO
NNd1+rnCk4suezPfyz5CqexffTVSlh4UZdhQwW5eC0nttvBysrdhrh8htY/ucCRRVMqzQdqZxjT9
amO7pAl0VD4T/ctvXm9r9LXMfHmFFS/aDWY5HBSKF6spiEeQMKHm5J2K5pE6+Mae0MGiS1NW06hR
DxmQ+mdJg0pVmaIdHId/vU/c6vu2tYko/j3j06Q+3g39FsHLsEWKYzmlhAevzzP0P3mjXdW5j8WT
ktyDwa2Ge0+VXduFyssqcPkguhqdaajiYyPF6U3Wy/2VNYrgqQmpbkllQ1WxU4u7iosEYAtPXk9k
CsEJ0SBWLjKWdEywMdR4k3QcfLtAi7BQ1ZV9An7v74N6hBvgQYEWGFG3aY2IsFOlgX0MQU6gGPZW
miwidTFkD3LQZftSgzuTSalB6xD+28xjFRV6KcFV5smNnj6rSJqnFytCBzsa7bDWK7m4sjusZiZ2
9JUV4f7u61K7L0w0elGEjKor24LuzBBzx6nEDhbmAmatVmu73LTrX6WFSSjVg+R3GBjslgilnuo2
Cp65h6QbJUl77g6q8m8Yu/FPIKlUdzXIv3e11mg7udJ5kslDsqphUUfM5K8N4Xm7tirCdTxagSP6
jDATLc4efwkEBuEHf1WgUWsYHOGaZ+9xdQHNahxuZrojmPMYmUJmu+dzS4PnzYcLdBJ8jTJZ9wIC
xlVRZ7z4Mcn8G71s5PvW00mEc1P9iboq2rIpCvzOxis6WsPV0e0ghUPvXndTfafQOXqnNma4LiF+
3WSSAXEJxn/gJElGZtRXY6jhAraV01qh8tCMBYK8bED2M5kojZrGhtLohT8R4/mHvq2qu17W+r9t
qba9ozR1+ruV2/w2VTXzGZxTczt2irxDPGvLuHbU/pbCpvTDlwMM+EavKpsKqkO10voqfFDbMH/l
ntgB1s5E406+haHKi+UfyLIsbYPHlkxFE2nKdd8K63cWGIDNI3vaSPYU/GjqKdt5JvG7y6qr15U0
kvDFXhAgQTQxdE85UISxnJrYkYYovVenkV5NyJ7nhgazbUjP1IMEav91HH1Qxlk97XPmDlE5vSJM
Iw+ph8pJ4EgS8piBLPdxCrzkQSSgNVdpHvnPWZzjcdSVdFMB2lkPqmK45TgR5smE6k4bZYjWchHd
SYo20cvYV1F1x+NtZnbDJkJF1yEo7cGgkMN8s9hG97nfoEUqZO1op6W393xr2FPsl0O8bb1/K/uy
vevScPxXh6mmr4iKCIJZsyfbyqcIPQe4HDuYTf/5MPEO37U+QV706wxBzmNC9mXrFTEi/2BKgD9V
ARkj3FQAW2c/HKpLlq/DEiw3OIenf5NcTldhXmnOKKvYc5pcUu4KG/enp+jeX8Q2yXqCx46dJfb9
e4SX/m4sY/zqlphxZ8K31yg9pYdS1TBYJlbCtcXLf1XBpBzjweOGlZMWaIgBHkXTEYrro02kWMs/
RwNtRBfbtLjudeunGovsQfL0bMOHA92mhx6G0pipw73TnK9lqFtdHSSYq4ZzpI9SkQyL7je/a0zv
z3Lho0sohuJXbmb5TZkN/n1QBApmY7TSRF5a/08rghonWhzpG1pvSX801IqofRMkzbJf+cicPMXG
UGw2kMR0edrZlMt2uVcpP40Gr0ZoR9mtx8Vno7UgTZIu1LCyyjG2uJZcBTJxsW0yAZopCFW8576Y
0Lrg74vhmf0o8ySUuJWO8t3Qlf0zkT94mDpWRhpWTIiaLdJeWiXyfavq/h2NDcxT4uEKUBJNOlUi
A4NlK8ZdlIIC4zLbboaqE5DsvGSXQeY6gpCz3oZBFzdcukLu5x5uA2Dzp7Lsux06JNqA+x6ZLVVp
uldFbazHNGqCO90Lizt7NJpjUgzWMwSE4m2An5c5Uhclz4nV67uobggKMD+C/GqBluEV0eM5teIf
ybZFKDEtzDqcVuvMzqy/BpLbl5xT6AkNfPuaa42MTpNrY4cCdBOo6CC4ow5rWjJpvxEZ1dveNpN1
McL2SuKkuCk4G9ZeC89RTPl0YvVipS5iglTPHq9K9CQb5CTcxSzUwXRZ8mJl19Xwk9wKmPi+jzJs
37I2aFvwFuHBEH63juOwnXktIVkNTU65p+npX8kMCN9GYR6stGxc1YwGrl4ciWB6+NzY05ThNVKz
6dSyK//K9YKHHyexg88G0Av9O9aCUHcnjbycKgejU4+V9pgY1nSwlS65QfKc3sdKpm5bVRZPXe/N
YmSEyNtmbJQXs530X7bl97+0xvPw3cPkEW1kbxNfbexVMIw1cp6aNGJrxCe9xVoeSNXwkHEo/lQ6
ttDKaKRtKStiP5XWLO6qs4OJLPfRLi0VF67XY1PVQFxFuenoQ+1TkJGGY0VZe29Bb0C1rfojihFv
utJTZD9kT8U/9r5gKwYpOo4R4KoxRiiFEr7f5Ay8kwo1eA4rRT5YubBPdq8Ep7o0LAfRyvA0Zlqy
N/ohplOEhZyrGEiLBTIoRk+KM1epR2kPlNW4aYi9/5BOydjI/eJWycpmPfZxcSK/a3arCBfPNZnf
4sUuOzSVQ9reTaKv3io0VSu9o5t9leRsKnI0RKjUrHSriFp5kdlQD37Yp9uuGQFmWCWMGn0y2s00
GiEi6pSdUMXkoLIJr/UiJVIpu/w4w3Pumtb3T6JO6zsbEyXdByE19R2cgWbquQgAxtjLqFOfSwXD
UjFBp1KbEfmX3WtPuWF1b3WvjqcUdwJGQQFgQwvSZ8Mcg2uyS/SVb+FY0RhPXlu+mbwKfTp6U4Tt
oQPhVkUN4JIoCrEjE4mVRQTQxOdMvAEVIjujz4W0JkZ3lXZUb4dCF6tJS4IDYZaNQD3UoZ5o2Za7
EYG4XE3XIznK2wDKoBuVsbxup8rahQMJe9+Ug2s5gAARyJ5QVqoRVmAMmmw7YaNwehG1WytoBs3p
2lTFmq921lWoFWJTB4m9irlvISC2UY2KQHLjqJB2YcF2Fqmdf+AQTO95j0ifpUQCP0G0GIIr2trJ
+C+XETxqlhQ/hor+L+t1pPXa0BK098S8NiaISYkAL1iNdq2bQ0zhgLBvT6IaT4ecYJqShsHxU0HK
uULbN1ZJg88nT/egJ4u7roqKIy2bsBIT92B5UbBKe6Thu1GlUqdAHBBxqh2bPuffAKO4KT4jB28Y
psbSxDxmZWgEQrPAF539hWDi33eSUf0CqYl3orU1J9T1Bhdtbm7wKdTcDfs/CqbDHflwFZBKZd8I
NBZI/qT+EMohaCTm8dZUSX5LZCaxZlXGdjDgyvi+ysVnQNIKBsScI6fJg6QgdHMTBnl21cZ6f6pk
SYe+0AqXqhJtmhSy61VS9WRGlLkFoPDdIQFIBvCmcTzNa05qE9gQRQk/4r7CmBuq4ak1o35XDJN9
ZWikp4JCmfaqasQXymtfqkO6paBBQLSjCeDBy/pyETJ7rZzymlXdy8mpM15nB3xT/Wm6CyN9KeR9
HmlZYu4SxAIJpRgmwJ987qLx81Kpa1noWgywKOMVEwVuM8I4PUrddgputPinpipuZr4OJFy8VKJ+
8aB7uiOZ3UNf7P6b4W1dNeaeiLMS63MVsWjSuLUVv3RpRXSdj961zBFBtnT2ZE3TuEI+eRN69CvB
ICVzRAEG+f4XnHnBIOR1TXlXgWnmAp09e3MqiUqPqwugPL7S/6HV7QVRxZnpgiraJtBB38WDLoqJ
uUm3naAeCrcJ9XZFX7kX5d32mO/SLv8J8TO7UMA891AIIHXW0FzNXyp1TBqFTV4hcjdXkgS9b7JT
q+Hu+xf3tckxH0yZNWumxgqgCvz508lDLlklgRw9B4F7utjHHFBFa3lDN9ddeWGifCn8vg828/6p
Z5umWHwmQ84lKEkDFQXzKu/vEnLx8YUHmqUtn0q+8xD8zxGNmAbuqMVX0oKulD1llo0Zf4oIw59/
72cHTpmNBQenaZPt9y9QOTMtdC5cQtHmN4iL9PMLpEcOBcAiyd3uzX9R3yAQrOhisKd/wgbSaOy0
G4xuV6Tkb/0TNJpVsPZuYrd+UH7Ybn5hGShz5Xzx9J9+zDylPogxTD0nX9DxYyg3Ps9SE2+LX3hf
bIgaaFFMKm+FVS+4GV1lldxZV5JrXVglZyatTl5C1iwdsQtG3s+/AFdNJMsaRSPbzx/RqfwMwks9
Hc/MIuScuqlRh0K4YC+GyNKg8CkdY0fEnQsSS48f/NG/IPU49xwfB1lM1WaqNVpUYtlMUAY0Ftpr
O7vwqs5MVW4avCQdGaom1IUMwm8iI256jyBTn/5ACoWRXIwzevWHXuNEkAvlrank/2JQlrnJhjKL
nvR5On+YIX3v11arzjOkrMHwIYyAQpFc9f3w18/bq1Aoz12uXDj/vspM+GA2XhFUH/zTkhePKiUt
WKagmEWH4MOAn9NN3TgZtyDvjqRG6BG38Te6+/3SvDjqcmlOUoXWkVF7p183VCIR4ek3tTu6RC+7
el/eksi88H6VMxMHyx/CFoUnNQ0xf/UPLzikAUBo4qx2vd8C8PdOc6jRyIfgsaEpueSYTu2uldvU
38b7aR2tHJq53bAnXNgJloJdOAcIbJBK47vR0fXIi++sNqk0TrJevrfu6m/6p4A+Gd6Dt/KddJPe
es6lt/1F4zYPyJ2exsi6sL90eKqzAQ7TGJZoz+bOtaS3NzTB215qNXhm8QNXkVFs84gmD/f59Y6x
xQVYqku3LjDzdnlELaW3rpWoqi58yTPL06TvEoINwkNNmIs3WJqSHGqkct1ctvdKoD6FSX9D/Puo
67BzKN73xIrWhePr3OwRtABGq2rP59ji8SI5BYSc8BZDMT57avocDeru+2VxbghqhSpmEDGfW4tY
MdLrGONOXrpSQYnXUOxnSv0Xxjj3lT6OsVjvnRHk0D2z0lUUZDJhfgiqI3nP7x/k/QssTjtTYa4p
7J805LYXo0hzAwa9TUpXLVv5VE1m8lsrs+Il6nzkWSnWnrYderzmpHAt0YVrUpSDW8+EgwI91gGD
KZXaGgESBYFhIxrLxGvrZzaczshMNKexae7h9WO5M6QuOHpw0Y96MrSPEgJry2nDSn5N+0y/Yefr
7rOqsNxmqrr1NAzKddxkSuqMopLApimxo9sVxu045ez1Y8TUwoAN4+nGBoek/89K5PKo5mHzV24C
eefbuve7a4LghLl0hLUP0bQdJFCqepxd+wHAygYI+04TXnQjVQUgWhzu8oPIenHyag9tADC8Qwnw
mauT0K6UmVBqW1oKEaCniUfdWQ4QCv1VRGPxJEYNCZCfF8EtUEBjZw5hd69XhnghwRs9Bj2pkGm0
7IMRRqqbjT7ScEGthd2g+2kgE1h//2nPzlFSTPw0OkN9UT4qbZoZdsaXVSg/5g1hnHJBXLz0a7xv
kKwz3bDZTHCpLA4HKQuTEOB+6Xab+KY5qm6/paXxr9gxVt3a/uc7xi50bXfc/udPZgEyIAhC1Gmq
i9XnSZjaCkkv3F5Iv+ukPvT58Of7Ic4tvo9DLJZFoffIphuGgH5nDTkiv7dJ/PwvxmBTROn+3jJs
sTmSjBo6nLKF66UaFIO3KsYJX10Kws4+iY7aEYU5gYO2kGYnll2FElV3cD/PEuiSQNz60YUd9+wY
pmKgfxA0EnoPIj6c10YMTj2w+sJVkL6N2iEABOIbT9+/rnOHI/4kxUSPSligzj/iwyBFFBABqsBk
58NR7ObDMdgVFw/Hr2JsDuGP4yyiVtNCikbf38LtxAqPrWs4+fW0pzvXKd0iHHDMwxo7/qbep5v+
R+RcCv7PvUt7zqdYsjz7LRYzjyKgksRktvAdHLvmrkJiMsaP37/K92TJcte3BccXBgv+VheTAnyB
aJM50EiOgws7/GDs1W2wq7bthUNsnsPfDbRYqmT+oW5r+HEwWa8kvJvyU2YVK82GFHphN5q/y5eh
DDzh8x1SNd915x/mR+6jQ8G4zXcDum5Bbeiq15ZGNx156O9f39kpQgj+v4eat94PQ6ly4+U0mahc
79py4pV/06/DK7GZmzZ77rADdbUWju9Yt/GpPkmu6X4//rmg3JKRx3BDJ46zlj3/WilItHKq/mcp
eMPePzQ7mlsdJkxHcYRPzhLUW5xL486PtXjDvFmWN4kU1uHSr6L0XqNpJcNmmDQj/dCN6aU3O8/u
L0NomsaGxeb+JZ849oNVo9lhJ9kGj8ORyjbvs9i3N+Ha2iOnv57lmatpjdLntnDgYOwueQHPbDMM
q5PM5PKtqsoiD5cV3iTnMiwT2whotIAD0aCCWndOSkvePHiBZ3CtQEv7/pOeWfWMatN5TbPgCi39
TppBQOH5Kcm3EvN/ZVXbyWSdKBcbLJ/7huR1kLGrKL2EuVj5cY/SFtj97Ieotoh0j0Ph779/lq8O
D50mtRYsbs5oheLLYow+lBLTRznkNptpM+FlEbtgI59AR9AbsvhbX1j4X98dc4VQn3I8gQg5zM+r
0UKECZFNyt2otVeRtLW03skudcg7Owg5ebZkWZmjjs+DmLWBKaghxycXb7JF+xZghaV//P7NXRrE
+jyIHBgNamIGiTx6vkVAU2bfu7n6L0axaUAG3tAg6b0YhYiaeFFFu2VrFmS58HGqpaviYpbkq4cP
jR/OPVPTFEXjBr3Y+yvRIK+Zc6+NGz1qmESUlXDtH/Ehd2KHtgUvpYsmCkvVGpjOk3lpFn49ej4P
vzhIaVJkjWbH8Bq4VOgFxP5utumuQNkek/tyk+87p1vTZjy9vXTqfT2KCIgFKEdQHzrXmMWTK+lk
agat+ty0oFBX5embiHyxrgCtx1p/Yes4MxgdG23sPsRFmKoWM1Of9GjyLBXcb/6MJwas/yOY1PV4
6Vp95tTBivlhoMW80ZpYV7SSZT1s7DeKYW647q6qXb1J99KWnjjr4sn+8/1UPT8mWxXlMEFpQp4f
/sNJC+YEXbHKDWPu5N0/Czf+3e2aFYpDV9oCwV6Hm/zH92N+PQBsYRIqCw1rJvvXYt5AUfMqW2v/
53Ctt9Zep214ta3/48jINhUVJRDlFmz1y8oEXZ5Ero+UueX8TUUQ1CC1sGmG1HY33A0vnKtnAj5G
mxch0QJn67LwQreDgXN1SNxkP2BPEzttP+KfjA6XcktnNn9k0e/fy8Sv+SVphuaz0oCogc5ZDyCQ
16hqaIA8OLBBHeMqvBwMzZfMzyHD5wEX07KspkIFgIh0n54Jk40Rgr6SaCvcerwzYbCHgKXqBOpz
321BuTlarW9Fi4L/+2lzZhl+eu5F3OB7reKhmkloDciNF8dBQruEPtZXdKO7MNR7/vPLI89HHZsr
+7g5v5IPqyKItHYQIWDreVVM7lwtsfbRA6h6yB4P3Rrq4Up+FeDc1/Hr9495cew5wPgwtjylFPp9
xs6OBA+4AlfmhqaGWFTVQ3LfbIObOfStHDww7vdDn33DH556cc6HsaV35cDIkf7WTTQm1RAWxC+t
/ev7cc6cwmQO/8/bXew5ZWz2kqYxzkiIZHInKijx1OLSkvwyjEHmUKVuYSsAoCx78SJ9Y1D1PsEH
O1vcrZgCEybjx2SF6d3ClrDODpCOchely/eP957e/TR7GFhRKSZwXSboXEa4IKnCSLb6lJQ+fhpa
hfxrD9ZWe+np0+qWjr9rr71fthPuzcOwpZc9/QymeE//HvLsl1L9Xw7p+begeNYItYl95cVLgGbW
Z8nMFAixR4DJcukUSzuEQ54FOwnn4fePfu6VfxxtMYMg5ZlxNZHTrGVOj8q7A4d1Hzb1w//bMMsJ
hP0pqJQGf1VH01lEaqjfpdCJsvDvfzOQThqfrYBgbrHnBHE/DPRGSd0SyFL2TN+IInj7foivJ/D8
hYDCkElUKLAtA99OYP+lbXJKjk9xaPZ2i750M+0ohOyku+KeVkKbS1ew+aN/maAfhlzs6LGsJIIO
qoAmzObZHEcyuZfuW1/2ksVTLd5cJPsZUruQxg0lzs+GZk7ZXwXZUgPh7/sXeGEkY3EZKii/2J3O
+2uzvxChqE0+RxXG0vHSUnpft9+8tmW83ZvT6FsFr61ez9+oNVY+TPBN/TLtwWi7ykndxqdsTf80
B/fl7UDJMN6wwk/dmmqeE27Mx+8ffX6J3/0g5fNRwWozEDDw6Nq2mgt363YjbZXdpZDjwnRZZqG7
yAIVCh7ajRqa8cHe7Kpx8/2TnNs4qETCvCRlptnLklJmeUVEf0WaPcE4NBVomfXwL+1wu3w/zjyz
l29sjmZILhEaGksQURTl1liXwKozm8ZDyR6a+8rXf6gQeut/vv77+9G+5u9J2HIIGXT00tF6LE8C
HHpqKU3J/xxB077Yi2PmRrfxNrDIJKmk74O19Ec6XTrJz3wxxiW/ArcATsHyylIMA77KmnGlIN2Z
evlz0C8l8L/GofOzcfmCnWXpMgmJz5MPOymyNbOn4wFM502zjw8UllbjTypETP95EVx4mWfmyKcB
F7O9sQpAukCF5wFnGRAGfhhwm25nOq07vHhXc0x0CW9xZnf5NKj6+Sl7C9tF1c5BxBBde+K2bAMQ
fCz+9gJv4sxa/jTQ/Ek/hH3aYDRUaxmIPjeUpuGNb7nQXsy+X3qJ859/GCasFdo4mLAsYuDwln5T
Icltmwvn88W5Mb/VD6P4gw6jgRKPaz6EN/pmBpBoq+GgHmT2wctT40yQw82VvywEKsgZ5j//MBx5
Tj+teqY7DoA1UHWfpICQcAUPLyMMrO/n4aXBFodnZg0TvmmmYVvc0FLYGcN8I1mnFJ62F+gXBjsX
HXx6tMU5CnGkjDMKsi4e2RnwTQ68dmga7NCSeM8TzzeB8PbS/nHhGZe8HAOKtQYYN6XfC5WmuLZu
5ZhWNXNTL9qc7utM7L9/qWenJQo1SE1QxUgNf/6CKSLjAaF66gr5Rul+TdJJ2NWFd/lVeDbvWB8G
WczKGAU3QmYGUe5kegjcVBvloG60dbHHirYSP+hGdp1NznhUr1tXrL3XYH3pxZ7dTj78hMVM1WGy
VDJ0cFfXX3VMS/+LvTPbjRvL8/SrJOqeGq6H5ADdQAdjU2jfvN0QsiVz33e+TWOu627eIF9sPoYk
W4qU7XJFY0oNdFxkAo4Ql8PDc/7r9ytxnwUNAyxp+w3oziwNR1Uf5Ip7nbKGcfwxTFCs9KU9z7Iz
Oz0jVkGt8y7k+TX6szPLv4zN9z+/k9eHDCyCLFuEoXcjKz6tmyORlZKM/ilNKKiigZQF5Iyi5eLn
Z3rFOGB+kBsgAaqrRG9fTkIzR7x7EFCizMj/bMjRLM2lRd+5t1UV0nsO0/gX9ttr2/SEwaIYh+p0
Fq6XJ5QzgzqaKaRB44GDbptT6L8KZbx2CnwXxSKsTqXCboFQ6vW03Na4SjHtvYddoSNPk7r9r96t
1x7S89PsTLeuapEscDnNpMqUVpGjZcWmzqK5lje/eEq/OtXOnDMSG00HJcG7bmOE1tGrsNn+Q3Jy
bTv/+YT4xeDthhD9VMRDk+bVnEY1pJDGw74Q63/iFKx5hCiIiJL3eDkFkPSgwbLGPy9s9aM3tvUs
RIz55+f4a3CShY8ilW8nmYb02f5IpY8perud/ASxQemMAO/ooPW7/FVc/rV9g0Idoq3w4zB8pwF9
diKbRzC0BndjDuptbXVrzZN6Rx61s8BND4Ve/bKY+NVH9OyMO+On2tmA4c2tIdi1FCAiwmV2E31C
OH4uOfosOTEdeanO1Q8lWVuIv+3NtGP6n35Zy/jqtHx2ITtjHMA1CaKqY8s8bufKnG6fbub1TnUT
rKZiTrSEhNPexysq8n7+dKc73HFpeLgmThNzyNJ37fBu8AH3J5w49uA7dCkywvZh4Nrn+51mZ3E0
Bm2gaILYWQnPSUuUeVl/ttz6F6/Dqx7T87vZsbf1UWRU8/A8B/bkJS06n6ZQCCJ25zTOrtBjB9IH
6H4uLX9+e6/Po++juDNzFZpkMzPhvGV6beawoGJ9/vMz/DVdN72FKjl3FeCmRrHxy5dDARBgxNMp
JvhuSqJFCh1hLiInuzGpeJmsffO8maEMHq7QWv8ngj6wxCh4pF6UzU3snB4eBVQoi9NXGsVD7pkS
/2KGvDqEz06w8wYYEVi0ssEmNeyTnGpX8A+/GMFX37FnZ9ixnsJB6USjE15MP6gbxA2d7F5PLmX8
T2dcoNZ85S1HJLuRpal/cepXX7JnZ97Z38I4RX66ZNNRdEGe87oyP0feL6IFr48fpVeU/QEm2a2/
EgPVlX3M3enBSdQmTl8Pv5iCr9/F9zPsPCGtAVDQ+IAUR+B5cd05lXQ2av/UgjQVCkwVhFhtO1ZN
JekJaupZMtG7LvHIhokCspaa+lee2LZP5i9Ln03DkyF0gIy7xk0bNbRalyx96gUQ/nl0oc21ZeX0
791DNKgPs+OP6rLjTpkfNKguydcMQHoeWyR+i3h+EnwpaUP4Wr/Em7/EpP/346KblC0/e0f/wkW/
DLI/VuVtenf/x132x1UTv0CjP/z1ExrdPphaDoCf01lF1ncqKn2Co5sHYkrSUhRE/eRU5vgMjm4e
0K+kGpSi8nwFiNrvcHRNO8BmUgRxtQmNPkHVfwOOvmO70DBHwRWnoRuB4KDYrSmwO0tX607pqQ1R
Z1VOGzJIQMEqXdzQb/qL9YTA/u62TSEnyEx8XfIydD/smLF2WdY5JcvFIq/Ns6Ai5tnAlQDHYIGi
aAzNWiKj0NL5Qt+pKXeOVGUtsrclLgqsqLb0jAhlv1jNrJXZ0CU8i0rYbzM3NYsMuEPUWcmHofGq
iESCkE3dXAAL8gnitmM0IE4Jo0Yqa6fLkIA6p6zUM27k2FDiCKluam+sGbp2NCUjQ+9VmU1cNh5D
32lGjfprp67crj6TIq+CaRQovU5PciMP604Z/Flo2YP+CZVht7pU85AW+li15POESNpxp1aW55jb
3lwlTCNGWHW1zwx7jrxk4cHlkN2Ilom6uYmD3r4xUzbSmadZaTobzSo/boM8v6i0zrsv/Qbusttm
CmyjwpcQ5pGr3kI/unY7fDhrGJc+ahlfUpx+hH+CnHZiTYe3RZ86rd22kka6Q9Gdco7giARmzUvk
zzkVa+SwJb+4nuCY1wiGWBcdjvqXUS2Md9x5UMyarJPuDF/DZZPBolxkU7e7V/tGgbZoEqr0SuvG
u34YbSrP+9AQs6HL6bRDaAxWqWhk6hESNaRF025i7xMCuOMxnAdwhX6UIA8ydSxXqAb5oXFpNkF4
qzZhDysoJKjm+BmPAsBGkYP/AxeQOankokgN2w+dyLxpbWtK1etU20euhZCyGTQUp8eROl7DHaqm
qjerDp3M98BGDER4zPf2lvqg2V6rz3Jj6I/7scvNWdrx0BzyDDCEaO1eNS20p6KVmmOtHkdkpWs1
COc6BJBhIXVW+KmA/VFAPGIVh+qXqCzEKJq0V7oIlBr9l6hE2HfCargBMImZKku2NKO6BlWO2Edc
fE4CMRXLBL/OdLS8Dqlv66QRLnlfjqqDeKGuzYSo0ILqhjZA34SGCqL5A03UqAjpGN1qaWoR/831
Cmkl34icOhFJPKcdYqDX3JdkfG2RkiKyVJSckMmAZUEqumCW25FVebNB7oS8KjV5RGXHdKGZZTpw
y1kIBlxfF6NBRVXaFejKRZE7HXOsQRSZoaTQC4CbBeoRJpHpCN1mrsTCdlHpqJoCyR+EymHVlkAC
mUgQR3K97gMUO+WkclDbNuq5nVFg4lRe5wEcbT36PrLWTKJFIATrUU00mga1fFC++PpYoNSg5eJj
MboxOdAide9rU6PFuXGlBLGmspRBQ/UeDnJE0Smqvq6KcNPY0UoPOy3qmjlwBpAXVW+U2RJwgXST
FlZI55vUt+6arXUIl27WTtdi0CqCChi16HNK5/rrNMhqFTJyL8ULS0m1ZlYrrX+SwCaqHM1FH305
pFVDQ4crSWIO50qLlsmEll2onfAMR9VDhGxHQGtIOOoA4ZiRYxyscTBZn3hcKkUWeaZdlbIYozO5
FqQSFRi+BCEtrewA22g6LE/TGo21hNbsgB4jIAVHxQ0DKYUEb7KGJ5lJh23gBQOwAUUyYed4LBud
Z07KVKWMDBndxfTRcHIIVamiUB8asHZnCDvypi46NgbkXXxaMZyqC4lpCKAcNFebMgxX3y/r616q
QG4kiZk0QPgUQwJC5grrOGxtVu7QoFvn0PeM+m6k8SYFuusJLFZ/MLRlYqiZxFqrw16U/B42QtSn
qOdSlDLzKuECCuroWbvUi0q3b8K41aCXZwSFEYM0agTlLZ3YIQpfTbexY6CTC0POVGVJ4ZNc3MR2
naLHVLQmvfZmklZn7ZCltIzoktwCpu0T5J9hnZa3Muru6SwOEvjFpMg6/1PZwLg6VkJLD+5iL29Q
ICTZ5J2W0CSsZGamY1zPAkHrEzpHjSpH55mUleqZ0vkWsq9ar6uHUpJ49qkIyyYMZihj+o2TAqrz
0GmvfdpWQWdRadbZsQn2xxuttW0bZrShVtfSnUJTWbcQLfdu3Ehq+1mUDrG+xMowwVQ3WaxsitKy
6BUS4Q3aH3rs1ECJ70aD+u25XwgbaaMo9DAAraCJaY5tZB5q6RefkXiPykUgyd2Zq+Yk3Y24uCRl
Jp+5AxzSuQYs6zSjQvvOt/USTk+nDjCHaShIHKvp9XGGfGYRHY2lFOpXQmvLdxqx3XzOEEFIRme6
KVdBCRAOHgwxy7Yn5OgYujKMCFIbQ4iaBKSTpRZWYbZsBZJwF1ZJHRIwKlBoBIOKpkIVlIRX72R5
GXns+IkvO8hA+8ZcpXqjAuYFMOkuV6o0BEgXSMgi+XnUbGw9iBA7TCyk6up0DMi/t1J8CXNF0ub2
kCn6HMnO3jjrO83sVwgiwtNpBTBfcJnsIP5gebfq4I/loo37UF/HrS68Gw+RXr2e1bKcgyH3wYaz
M4BtQxo40bMuWLUVZT2LpinF+yq34+7EyNomWACJypJTF1W7zyABpfiwjHslvzBdREaQwDYAO7VF
EkVHRVea9SpAgrYDwJBG/qHRewnq6V6G5Q64LFUNbABXl2ZISma2E5da5y7yQpf992Yxrd9jrCc1
De2SnTc3HXt9ftsSoA7ghfblgFJ1QFP+ku4TfdqLsz5irTcfaoz/xx342zY/+TN34OS2nvyBrKqy
1/wBGdcWB+H2QRFJPqCF1LbxdrG8xbZi8skfsA4mo96g95OoNXVUeMpPYkmKOX2HYImN5U9Y28Q/
+SaWpB/Qaj9FVqiiIRtIZelv+ANkGF6a6PRI0AZF7x2G/xQzsXecfqQb7ZxrbOdpo9VIwUOCHj/D
vrOjyxqadabDwPEi47gOa8M7a0cwCyyhUT8km0iYfrHJWB/EB13KfWZg5CG1Sx2aVknnct5U/udB
rQz9VoW7ZHxqWnqmIOEQYmNj8yRZrejv9GrlHOZpPlFaM9rZPmWmHqDXl7kKSgGBURmAFKMmJPEy
KpKT1GaXLLRONbPzBpH1bjV4lZIsZKNFMs/XAIw7Qwuq77jXgtI+imLR2dcsaLF6rEX0f81diPXl
mYw5HeFBW6Tc30dV2dE018pZ6x4l9FaYH5VJxpQlrA7EHGJMHi/CRLO8jUUnHGJthe6ZN5LhV588
MHY4U7Wr33QkR9ulFXfonXdDZ2fHeYpSu53Dnz4Pyqjtz024G5njVV7Rr1EFRRqzT9JmE4VRzR6H
Gan7y0ErRdmDA4A3tGhR6LPnJWQ/ZUEWytPXAdqm8bvMCjL7qM+USp0Qb2rwTrDyJodj5ENolOPA
9c5DZDPhgWYWlN5lpYO5PUNNmyyrZQYV9YKDXRYrqh6qcNGlzVBf6Cnr4MaCWM7pwcM3k8J8INYJ
1JyRjtQcXtmopAU0i6gE5FWInmwOJjY6mDqtU42jJx2PzUOvwHa6tkjL4ywJhAniyCztTWdZmqOj
+oy0aYGI4IMu52hk6YUegSgksa1PuqcmxMQ1yYjSusqCrBQXnYcGbTunzx/lw86n8QzCTqTLKzm1
kddJhI9SVCdg9V/Co1fG0wal6vhQzariasiyGpX6Jg3rG41ERLqk2n7kOpC0aTYdW6I5kRHt4TDV
qwr0Y9tT8SsLSUdb0kwrba6rtB0vDTYCaIIwYtrDgsQ/QM2AjezMM0cj2iQWrR2OguRE6IxWFaHh
BNKl26Su5uOYFUWiLrIRgJYXs9lDVrLwaVI45bBxPbRo5boKztQcvhUc61r9glZuYjq61eZfAXyR
eK/lRCOwafdGsfKVwkRbXArHYiYneNcr0VntALkq8dEfgM04nqgeFPVFE/TxcDjUmoUajBtr9/An
mR9BKHX6KXWTLhqegWlGc68e0TaOkcC15npuS+pCaEl53oIkDuC+AjG4L3RkVK/y0bbQdWksqIfZ
SJ7tNDMZPqeIkyzGn+kDaRkkZXtZe13XHTaihACbIr/gObZba4DXy6D3V2Ug4pjeKKWGtVaGMnC/
sRMdtO+mS3BWSejNQLJF2cJLQvtzmfYuE1er0zZ/5wVuUR3nuYGmkyQNC112NaetpvmKC9+Na0Gc
VrGpaOzQYZ3RIpm2R7BhI2hgqenp2NZSi1x9FuCvhI2HAkrWm7pbvau9yKxgYwRpeN/h1NIvoPd+
M/fg/kGvzkNRO3pWpETZWPhkYkdtbFMvIKeeE1K+gUqtYmWsUgYXsNTitjNX8Rjo3kJTw8I4hzdn
4h16TQRDrDMKimBSRIeP8zEdUEJIfEQRUjXul61Sd4FjecHYzi3sw4yJOqF0gXfSTtYh/SpohdRb
FGSV2suw4KVYvUyNwv6alGpnrm3Fb91VIXnqcASgsq1uhgT9pg1qr40JpxDgyWooZZwIOYCK7uhV
JG56F6NmpZKfqBe+Eiv6LDY6qVoT83etRVTSWwRDs1Q+lP1QB47JMtjNgrKvkhXY2NJEvCIKyxm+
f9XORCe7123TiStURcZrrC8PzXFo8dnaQyPXvTL8+k4TQ37SdA1A5im0YEzq7B6Gi5IltJ/UPf02
HTQ8Vv8mNpNFjcw9CDS3lrT1WMapBJksDVHqULHtl0PEOuHYUt3TJeTK3Y1GRkCfmXnvQ3nX5YaG
j9BGVAQlz6o9GW2fGV61laUc5Z3UNe/cxC6Kw1QrCv1Ilkp1dLqKKNbRqCHTcYkepyEu6EcKfMd1
SzNeBwBk0+sshUs7Vy3JpwTSrathwWqul/iNNR3+kj6m4Y1fJml9MwGeAOVViEA4VqA08IarZgg3
CF662pFKBdt4XNda/17pzdybV7Wpe0vTHJrrtNRpBYisqFc3Ed6g6vSWCNx1mosB1ncD52FhSjAR
wSl0uFMxBuvIxKKspqlhvWWDvbTcBkydiIyg21CDQLSpB+AE0i8twNx0ZZ4hrtvajbnUXVm+Iw0w
oh0CxE8/h2kc2Rcib9FwtcpBeA85sf8xKDEoxdS7+L+erLS/xJefGZQvIssPf/fdkqRsAztNUUmE
0tpKqPXRkhTKAXFhjEw6mxQMwgnm9WRJmgdA4FTLtgUNO0SYSWg+GZKKdUAhErFZwB2ox2l893SJ
5w/5hwfF09dVN/UtXutZnoIWkqkLHMkz+B8GVaeTofksLZ5YTVeUQUbNZ5wn7kpOBv8rephpeUI6
UDQnsAtpq0EHCvKX1RV5cygFpmguAlki5qJkaaKuS8lt07NSbergKBpwy1aJ1QI0NYymbK7xwvtm
Ybq29r4LYngKRDOUfObD0K6uh7IbpFMzc6WvXlG3RP6CRntPz4B2FpWdgfq3gsF57ilKiVfpm5lO
KM1N01WEDKR1Zo2wy6HUikyZyY1P0JKMs5Wu7CY1yxi4Fdv1suvHRj8b3TanSabWkVw4QkOpixei
UPX7OEFu4zTuPT08r7wKnoieiyJ3JHaFfCb7FmIRskWseEHghR1vBj2+PI11qAfzPsgb/RJhm55Y
luxK4xwT0PMcSQ6TYU6qPAVn72VVPg8KhCrWcSQBgUyKEeoOnC8PbxpZg2KhEabrEDaQfF+BzlwF
4jTO7BxNotFAQH6jBREh+N52MS2iuMwHeJW6J971YNWjlZciGrFK+7I2N4PbwL8cjDI23jVDYF8m
gWSGh6WXVqwGtD6JMzlJCTPKfoy1m1Vdny0LW1T1hghrB6FS7vQ7GU6rvzCIxRHVp6pxPnQElmaG
pMRgc+knm6yGhTnaRb1U0XTTZ2no+oh/h4Q8Z0UXdeKss9T03GoVVlJZtS/SFPi6sEt3PCxHvaGd
OmiQgg+TXKNWHQcHVErSyP1ZjlqINe/chnRwUuqCUnW5DdS1aQaWMW+sMrHnKQICoVMTRZiEDaMx
v9fTUjTssgP1Pb4ZVfk6Q/kaNIk6imrWJ5b4mnlRZs1axUOnysQKVrBoPE8slZA+1Y0ZqnkHbVHC
pF+6tqsb12UkV9oiz1CpvJcS6P7gYKxaXjdW2+Uy9YcpakcZbGL257xcthIURXPelPZYO2mkERIB
iK00nxQvx/AlAsJhHTCImrYsdeb9O8Q8VO1UdQPwu0FAtH5WR8EoNl3bS/YMLaFQvdQat/GWROKJ
v1ohAiXg74OhXFjBQHRDyboO/GoPHJOJqasNdXu1cImvKsgTnQhdJHk/Q3q412H2DgnICrQpYgfB
prqVZqKp0cjJa+qXF2kUWSNqH8XYXCNYohBUMhOrDzaWnivxZ5nC0nHtRyLqz4m59+4hWKLEc+rI
0wgPSmDYT0vFpBDJcqnwO2NmVfJMhJ5L8cAoe/qNTzrWhdBboc2GMBrqAqmhz/MKitKZLyQzWpQK
gumf2q7MQFi7Na5I5E2BlYiYp71o3Sy+VAtPGpcR8LXcoaRA+hyLoZQWEeKQxrxUXf2Tltsm1iES
4eUC7XngYX3ayNJCBJTxLaHdu1RpeAM2Av3W6ftkrHPK+hvbLE9KZCJkMgFSk69tkY3JMtQhOM/9
WrOL+7RAxsPpml613stTVPlwdF1aRqq2wRHTLVYIq6zt40qkk19kTAAkjVhaHHwYyM8UkIWFXl80
aF18GKMgGJyaoqMYvFKRjMCTyCbNMq0hhl1nKHQt2rZnKXFrS0tPA7UIik0wanY9r80CZJJDTqY2
NnrhyeraUIy7SrfqbJ0rXawfeuBS1QtV0Qrj0O+Jwi7UsYfNpPAWGp/5oamtw1htpLlXFXGziOqy
+ozdVxtrwMv1tZyiKjgolp8dC/S4xWEiKVJ62xiZX87tpoy0GbpCWXxuppgwCxIrKNqMbaYpV/2o
tcaiykTfOEWjpLSkKJCkvZD+hiP62xso6o3WCqfU45DsWUwU8LgljfC1k0zjskegCoVLb+y8ha1G
3lcExnCFSxHoJ9RYy0CQNd9VZjr4+U8tHIx7vw+KjwArtWohfLeXF8ReygZgbiLfIGEQxEdQQKN4
nSNwks6Ei2jUFZG6VF6w6ozk3kuKiWN0F8YkvBgbhOCQCXAhGLcbTfiG6y6jBM9nmLVSq1asIDGs
92TVZaOGvyCiUDlsyFaqM5MHYm/0us3FhYfUvUxPb0Tv9zJhO0CUoIhYt7EQGneFnkL5oUsEmHW9
VwntS0WLl+TZ0jscpjxFoytsRvNIAiOdrJCvYzkINRUXW8Iath0rQpLoutQTS49m+NBsV0IOSuOD
oqc5IPGkQBlBVXpPXQNFpv+2UpuzLM6HdIXAKXMu3bp+Osocw2m1dQm7hq6Mo6jwBvkoQ1UvxL2F
sLjBts/Vj02RJTeZATR54WuksuAah4gl0mhRAlqs4prQrJTZwVHo2Z53CACiA1E/Oa9ilDuXYHsc
iblAtXA8UR6cXbnj1azCsTFXSF0EneMiWGsfurFe07MUIw23TDPkamad1YuvstQ0NzapuoqCZCEf
ssZkF8mDH554Fk45YQXvpqtd/yTcOu0VM/EsTRtDPRm2fn0CtyV2qqjzK8fv4tYA4a5vSs0EqG4E
zZmAAy5m+jZOELt2ZM6BThA/sDSvrM77LFTcmRtKkfIl3UYd4PoTgdC20QijkgbkiLdRilpr4/qm
30YvWpp9Lo1eVqgwRNpsPAW6HqmrnpXcPwSUG9Sw3oO2JNKdhdWc0CFxkkxoSDTxBQQB1pG4l88t
im/szbiNsug52+vCVILYOkl7LV55o8LkCafIjEVYeZGWDdGNPETaom1dE0CiOhIk6jIVbalK0/iv
2bcdOHyDqTel8+5qORXD5dYc/h/f4G/Qk7DIf+wazIOqLgFV/rG8v7svb19Unjz87VPhCYY+JSQk
zAwBU5SA7jf3QLcO6JAisEr1CcAIpF6/uweKcWDIlOpNuGF6eMm9PPMPxAGlIvgHRK+NKUqs/45/
oE2Hel7COZEigYVoijB0HSfG3mlh1IeSqFhioLPF7uxhjqPJhmKEGvpHXdt2xV2eJrZ5qiS8RmFx
XLT2YjSKo1pRjoopiFkY6UlWEy2jOHrTJvEmCMQq7eJ1ZVkXeqcdKaq2aMz0xm7aLyXbHwlDAIBe
eBca8mYkBWpbkH+MVNDEn1FE4mOCjrK7Qgv2VNHGdyqqUl08HEmVdwXAf6mWInQ0IyaKFJ+D4Tvv
KnolPFSvgNK33Xhou90yCZVzv0FfAxmGIbdXyHZ+Nb3gq00MK5bFhkoEqviTYqX34W0ZyOusNDeS
LX8kMnmmugMSXInAtEeyDtXCrOyPM4jzkW+vmjq8cm2WrTgVlyFqAzY2WeNOK33YQuG35zHrG4Jn
SHyhJjlDZ29t1NK6HsoVohQXblWsjBq/CwwiFNrrZMwu3Sg8Smv2TMN2iVf4J4MUrKLIuCP8djT4
uT8jveXPEGM5FUFyNo7+arBQ3AN6wKZ3IxJtVdrxxywWh3JUrkv8l1obkCekt9CLg2WviU1S6NDx
rXfY+ItuMrdFuK6FteT2LHEd3SJVt1ZFvhzV9hBNibkWVQvkh+RZkEKiL7KLKg+WStS9U1J1PZI3
bnuaCvNh42XDus0KnIz8DHs6oQyoJz47nIhIuicy81F4Gan+bBWN6dJrCYeo2ZWSBACKivcetETJ
RgdR1EetUmx6Qdq89UgeevKhFKYUWDbXI+lBC3W8TEfpq5XmqYKygSwWUiV5syBqlrGIb6A9nloB
WodQX2dY6HOp0C6ILa08alCcsVS6WS41H/2qnee+cBoNGRpNHeeeVR55qcazzZddbb4LXWXZuypC
NcNX3aWr1ihPM7dbFJJ/FETqkSGad62HTFkzrlCEXcN1xQyNDs2kvOiTaIVSwy2yDtI8djWOYov3
pmg/kqM3HWJcC0TSUAwZedNKvL2Zl9vIbrkbra5XqJld92HzXvNi5dCoLYrXzWZToFgkF/Tp1MVY
UQZCAS25ipT3Lldn8BPbeRUQQ+y7D6VkHKEGhCyaT+G51L0bkyIGx2ZSNzCrGqlQCCYZkcX/rEKt
P0kBUewVOYojMILRqrKLL3ZbVwu3kMTCl7XCqaa+EKpt7JlGSmmmlIB2RqsrTzHwaBxqM6xBAWHO
ij5XHYgTeq2viNSTlC3jeImOBxxNn4xtMuL6YPjY1Alp2lrWwiWYsE+x1FxFteiJesonRVGpTmV4
933UHQd5cGvpxRxM6odezu8qRV0UJSLK1gxFz3neaSvZDGE0STphX5vctGkeUQMzhXm7Jf4eElaK
Bthfp0DAZ91CCNb6jL93TIUTwibtJN84rKISxZUsOAZjelRkEWKWrsMFOaHSQ0YY7StKHo57Vbvy
E3NRDdmxUfqUp1SfjdTguPFwqfjVx9aw5gKYg6B0KcDCDitpVZnW3PTFPcpXgryxTOwWx7ksxJz0
4TJ2s5XShYd4Sk4ZVYd2Vh7impynlW/NqqI4I3e96TpxqPvxZ9sIFyJ134ce+iNdXWAIUHoUhCd4
HsdBiEpYnpDFshEWsGJeaWUlkAyspR5VlVhh3MfudMo2t6V6iWvzGbP0Pcb7MarQ50njH4ZaXswM
wuyIc2soUurKsdaigIXqq9ML9DiinGpqoy19ZWFHsn2SlmRp5mUsXZlmcmKM+WO1+n8jw+LxUqeY
4CKtg3q4aO7L4fK+auL6W/ht+vY8Y/m7zv65Hz3F9V4/0B/32zNfD/n9v/3t9g4f/sHs+FI/D0dO
6evdMOb2orZX/LNjxLfcWHPHweUDMi1IHDz7kG6OM/BgDz+QDIWgJFloeAby9kMBLebRs2H60UD8
/B4fRvTnv3lxD1+yJq2nJ0HwIX0xDrsG2w8GYecA3wdBUuQDbfuZoFAvbl47ULc3jd+x/Tyc6v//
zf94EpAV2K2V/sH97xzj5f1TCgscxzQfJ8LLYcBgBb9HhQP0xu3nXzUHdm7h4TU5vPu3v02UQIzi
Hcv9twfCOpio9IzB41yfmgiezwehHdjy1MliP86HNzgQtMFN9McXLsxvD4RqHOi4yOaE2nv4vBwI
3caFob5BIf/x9P2/ZFX44YwAfL736igpjMKUipEfVoFtU8nz+cCLAQkRYuyU0Nl+/kWL4w+HgWLf
feeCfTC1BtEEjcbk9kM11fNBEOaBhUgTTV503Uyfh9fwDS2SIMwncZ89XwnzYKLH6rIyOeDT5+Uw
MBcMXaF42wBgPn1wt9/WKzGJNew7CtoBkYIptYk22Pazs2MKLAqy0Cr482/fv61RmMwmAi57TQb1
gE5jeo3B0Dx8dowmRkEgwoMU1uMwvbl94rUc+G/vEgSrSEaSX55ap54vCQaRKpDumoJ43PbD+Lyt
WaDCfNp/STiAJjptkI/vwq65oOvYTbKgIe1xF2XlfGPDAKbp4dl86f83dQXf/JHf8CEkamOxFba8
+YeB2LGaNP0ApLoGfftxB3lzK+O0Jjxc1B7DYBwoMiwF1oTH6bCzNOqsGjK1GJbx3aZ6W7NhC8ad
wsR7LY4S/ZF0F/Lq/8CK1tgpt+JBU/HL2xoBdXpX971/g+dMEQ8gisfVb8dg0oyDCSFN/P3xfXh7
u4MBmHnfYaCaCdY+XJun9+GvywLQPcSWsNS3nze3OrJ577042gdC0HaMl/C4KuyYCkwGU2OYZGIs
28/b2yq3GkP7LQmKihNBEImBeGkpTGsBBNIXoYe3tSRoFOI9vKB77A1EmLCYcRzM3ZeARnOasWnH
fnPPfdoU9zaRFLxHKFB4TY/O4c7960RUJqEp/MeH9+PN2QbA4f4LLEUijBiCNAk+rnU7q4C+/R6Q
jnjYfd6S88yWuHdgTZsCzbQfT81MLxwFha0Q24svHx7/W7QIJlb6fsufyvJHNS7xo8dFfmcV5C3A
iSIA+xRnenNvAU9ukkvacxi0A9RjbFrbGIrps7sYiAN0iREZeEpIvLk18bVexN92m1X5gNAppLLH
JXF3GAwdtxq9cBuM+9Mwva09kRjQxJHabzYoPG1wPeBPvidXnq8NU4yZEnmEox+Dq29uNrxSLPTb
k4EYChqLxIl0Vv4Xt09YlYQMjOPfT7z9A9vHt1ymA0LgbpvFDO6r15KdP/rBU+7ur98/5u2mxAzV
VC9+N+U0H079Pcf57y+i19vU4rMvn1KN29M8/vnj/f31zC/O9XRTT/+4DqjYKr/4w/aL4fEqT28T
EqH/8aW8f55U3MbNv1/FX9Kw36b+Tw8a33rZbfX8uA8uxd4HTm7HLN058ja6u++RZ7d+cPv8gumH
ZjPa97CP1XJ/vJbHfiyb+3HK+x8a60WV//n3bWXe1W1aZ0+XPM3BRwtu33tYZcGf//nyYT4sg/se
+OQWlpX/5/95cdGPAcr9j/2P9MbvOfa/6Jfa8+jnt+Wf//n8eT6m9vYdGo57++ffP+/M9m08dO9D
35fpbfK5+fLykT5EVfY9+EQ/g3y2uU3voe68GBgTfb6nf3i1euQfepWmE3zHq51mZf1iaXyMkf1X
3Mb3s/wA4rbn1JmWgts/HKp1yiB9+aAfUoL73sQVb+0f57dN/PI5PBjLex/8vvSC/MXYPwYj9j3y
dfaFkQnSF6sZCIuplGTfY/9Hcpu/fF8fC5X2PfAJj7D6Y8UeHry87oc4xb6HPw9umz///nT/W9vl
ISuw74EvM644eTH7HnOQ+x85vfvz/6YvN+xvpTD7Hn1aH9OXT5Kq9Ifqkn2P7dzvLurfcg8/P/Rr
lt+3arS/2oNPVWav/dlLW3f6xZeYy/r3/wcAAP//</cx:binary>
              </cx:geoCache>
            </cx:geography>
          </cx:layoutPr>
          <cx:valueColors>
            <cx:midColor>
              <a:schemeClr val="accent1">
                <a:lumMod val="60000"/>
                <a:lumOff val="40000"/>
              </a:schemeClr>
            </cx:midColor>
            <cx:maxColor>
              <a:schemeClr val="accent1">
                <a:lumMod val="50000"/>
              </a:schemeClr>
            </cx:maxColor>
          </cx:valueColors>
          <cx:valueColorPositions count="3"/>
        </cx:series>
      </cx:plotAreaRegion>
    </cx:plotArea>
    <cx:legend pos="r" align="min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endParaRPr lang="pt-BR" sz="9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Calibri" panose="020F0502020204030204"/>
          </a:endParaRPr>
        </a:p>
      </cx:txPr>
    </cx:legend>
  </cx:chart>
</cx:chartSpace>
</file>

<file path=xl/charts/chartEx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_xlchart.v5.25</cx:f>
        <cx:nf>_xlchart.v5.24</cx:nf>
      </cx:strDim>
      <cx:numDim type="colorVal">
        <cx:f>_xlchart.v5.26</cx:f>
        <cx:nf>_xlchart.v5.23</cx:nf>
      </cx:numDim>
    </cx:data>
  </cx:chartData>
  <cx:chart>
    <cx:title pos="t" align="ctr" overlay="0">
      <cx:tx>
        <cx:txData>
          <cx:v>Taxa de recusa por UF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pt-BR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Taxa de recusa por UF</a:t>
          </a:r>
        </a:p>
      </cx:txPr>
    </cx:title>
    <cx:plotArea>
      <cx:plotAreaRegion>
        <cx:series layoutId="regionMap" uniqueId="{E09402E1-D840-4299-B38D-A935401C7E12}">
          <cx:tx>
            <cx:txData>
              <cx:f/>
              <cx:v>% recusa</cx:v>
            </cx:txData>
          </cx:tx>
          <cx:dataId val="0"/>
          <cx:layoutPr>
            <cx:geography cultureLanguage="pt-BR" cultureRegion="BR" attribution="Da plataforma Bing">
              <cx:geoCache provider="{E9337A44-BEBE-4D9F-B70C-5C5E7DAFC167}">
                <cx:binary>1HzZcuQ2l+arVNT1UMZGEOho/xEGmYtS+1KbbxhZKpk7QQIkQfJtOvr6v5s38IvNSUlVltKyqzyt
iRjljZRJgjjAd/ZzwP+8Gf/jprzdmjdjVdb2P27Gn9+mXdf8x08/2Zv0ttragyq7Mdrq37qDG139
pH/7Lbu5/emL2bqsTn4iCLOfbtKt6W7Ht//6T3hacquP9c22y3R90d+a6fLW9mVn/+bas5febL9U
WR1ltjPZTYd/fhsCkb//19s3t3WXddP11Nz+/PbJPW/f/LT/pD/N+qYEwrr+C4z16EEgKMVS+uj+
g9++KXWdfLsuDnwhJMI++Trr6baCkd+n5I6O7Zcv5tZaWMjd3z/GPaEafl68fXOj+7rb7VUC2/bz
W2W2NivfvsmsDu+vhHpHs7q8W+RPT7f5X/+59wMse++XR0js79H3Lv0JiKvf/1u/Od/2pf66LS8A
BqEHPqWSSyGeBYPxA06E4ALJ+4/4Ovk9Jj9G1PO4PB67h83V+evCZmGb3/9tsk6/udrW3YsChA4o
4kGAdhKz+wAAj6WF3V0nRHD2FJl/QNLz8PzpAXsYLa5eF0YnW4BnBSrVviQ+2D/gmEksOX8KjM8P
kKSE4gfcdsDd69B7yflBcp7H5sngPVxOrl8XLpeZfvPl9s1mW99m5iWhIeRAop1ew+RedORThBg9
ANgCKsmDIaJPEfpxwp4HaX/8Hk6Xm9eF0y/VtnlJRwAdIMrZV7vynG7z8QFigkhEHlwF8BQei9D3
KXoemK/j9gD55ZUZnUtttlm1/bon/3NvgBwIwgiTMniQlz1bw9EB9wNGMMbfnIXHePwAQc8D8m3g
HiKX4He9JhdtpbPf/8u+HCAeBvdLIhogn9/vOLjET6y/PCC+oALU3D1ke0bm+wQ9D8jXcXt4rM5e
Fx73YQyY/eXtl1uzBc/+nl3/56Ligd0PJEgCYuB3PYEkOBAyCHwknlda/4Sm58H58xP2YIqWrwum
8xeOMPEBo5KCxHw17HsRJhMHTAZcCPIgNeAYPNZj36XneVwehu2Bcf7LqwNjW7+knfeID3ggFkgE
puXusycxoMQE8zH2+bfre3B8j6K/BOR+4D4kr8ysXENeB7Iv9YtaFgSbjsD5Db4a+z1QBMSdPr3L
xNyZnj3f64doeh6WR0P3gLl+Zfbl/NbU2+pzf/OSYYs4ANOBOThhD2HJnvai7EBixincdC8uwZ72
+iGinofm8YL2sDl/ZemyRyHymy+Ql+lf0voTdAAKi4FGex4jn0FWgEPoD67Zc9Lzz4h7HqvnnrGH
2ckrS9Fc6vrL7/+7zrZfOfoFHDVxEHC8s/N/kW7mFLIEcIeQDy72nqL7IZqeR+jR0D1gLl+Zottl
Nbdvwm23NVn9kuiQ4MCHnCaDbP832//Em4ZiAMOCgCm6F6S9HM2PE/Y8RPvj93C6Cl+X83ayNds6
hULBCwoQOQBNt/PcHlQd2rNHjIGnAClqyB08a49+iKbn0Xk0dA+Yk19eFzC7XOAKsIFE54sbI7rL
pEmf7JcGIH1GwI+gcPEeOkgePPar/xFNzwP0zCP2gLp8ZSZIbdMXNT8YktABpDABhKcONgXNBpnp
Jw74Y3S+S8jziDwM20NBvTJxOQErY9+sIGeT2a9M+wK+AJbgOkOlDIrn9xKxr8rAF6AQhWLxvLX5
UbKeh+bp6D2ETlavS6Fd3Zoka25fEhwE4CBwA4I9VGhwAD8LCXnOr9M9FJ+/T8PzSHwjfg+Eq1cW
4/xyY14SAZCOQPgCUjUPph4iy8fOGIfUJgbZ4ORBfPyneHyPnOfBuB+1h8Qvr8zx+qXcJnr7krpK
HnBOwGoED2EJ2ivGUEhAU8gTICiQ3X32hOMHKPoLPL4uZR+S49eloZ76JqcaWqW+susLmBL/QIBS
gjasr+X9PVkBeAhoM4agdePuA0rtsXn/h9Q9D9WzD9mD7fL0dcF2nm373//9dbNeBCnAAQd/5NP2
a2hQ9kRYMuH/kZ5+jNT3CXoenK/j9vA4P3xdeECxfNbgjb0gItB3QchOaz2UkdEeIlBnBg+NExw8
uGF7gcuPkPQ8Jn+M3EPll5PXhQrUmra///vz9gVRCQ4wVGl2btaD9d93w9iBgG4ZJP0HjUa/Tn7v
jf0ISc+j8sfIPVTO1f/fqPxFb8K99rhXXU9u+aetshia++4++xLi04P72uZX72BPQr42sv41Jc8j
8XXcE6r/X/fF/nXP7Lc+4ggyj4u7BuRHbbN/f/VugdAUvTf0wQg/a1fud+vwy89vacAl1PW/NTbv
HvLUfD/tvXk05nZrO+hy9sWBELtgJggIZGHA/Lx9427vLnEQJBxABZr4lIFh4pAZqME9SX9+C04D
B/mCblyozCFMOYyyut9d8jBkSqHos9OakjPJffGt8ftcl1Oi628b8vD9Td1X5zqrO/vzW6iugjw3
9zfuyOUUZmaI+1hgGjABfT1w/WZ7Ce3lu/v/VzLmjeWV0SErRUDC3qRMqmTMqqsWkfaDlSjf5oEN
frNOdps+HfhqHG55Oy65FjjqNO2V6ZM4HJKcmHCQfX1YZySeQpTy5kKUemqUHok5IR0uaThSb7ix
I4svxp4NnhJz2h1NftJe2Lovj+uZxKoqJnaLcdx9EHMT3+K6D051Zrxjl7jqitkKY9VDh+e2TNI8
V73hzUlc5O2nOJXFaeb79VVWpG0dtvUwH5HYr71wwGhwERkD+dFrgmFDUTptxmpsP9EKFSckpfnZ
UPjddSearlAsG2m3MG1pT1ygk+WQ8Pq8iklxxIJquEx1661F5uQRT+P0RJohucq6nB+LkSYXtp/H
mzRx8U3iqL6uOtOY0Be8/zjmg7fucaaPJsPzRrE4HjZ6GvoT30vtqHip+wtvzIYV9aamVHQqkKe8
QAytErbNlqXsUJj0abnIfFGtSV3zXJWsLi/z2VKlxaCX3O9phPO+XNVeU/wqqzmNhpl5C8pMdyW0
QUteZWZR0YYcB0nQXc9pWiyDqZjXDWHzMitIcFnEE1kMGsmVJNMQlnnrlhVJxOcBYXvVpUO3tVLq
KJkDcz2miGHFvcK7yiXyGyXatryatPZblWtpsNK9nxw1deEuZ2huXyKUoXemqejGZVmzmMF5W2b9
XOTKRzGLBlOLD3lP+6jSfrAJkjy9plnHN8C281JXhZ+oQlgeydQXn+aAsxCRGB23QvRrF2fZJgHJ
WoxzLy8Tj7pFh9H8jjHuV6rlWZOGniDlxoslP6waTBQSeji3HZcrVk7Zu6nyvMO55/jckdEe2Sru
1qWX5oPKR12GEJONizLnyZkmHjoeeJmEpTTlstUiOZ5404d1LlhUNx1aS276Be6lcCqekmxdM1ec
tK1m4Vj6NrIxLpU/E49GA++rdSWnepFZU6hkErkPE8LA2gzFee/bsDScn1aVSz61rufHnh5NxMfS
W7XlUL2jaWMvO5b3CpVtyVQ3Fh5T9ehNJ86mKD7MPddocjlzS8nFEKQxaS45o8O581xslKim9koz
l34Qtd9esV6Osyp6mh1pb3K3hcDZEaqtW6KuY+9KMyVnc5Pqlc3a9AIhy95BGxvc0iTdIfKkOE2s
T0NU66JVSY3KFSpINkZpJ/PNMBCzQKZrFqIn5iMq+mbB5Jh+sIyIUxdQ7ygxyN2OjVdf1EPQrJzN
atVgOh75VqBV0JTDlxIkZtFpM6wJztF1b3V6Sonrl0AwqBRcikNtvPw8kW15ibIJyNQElgMimCxs
CkspUr8JddvVG1voIonuVqpjnX5gQ19vzNCNp/NsE6v60dqoNw69d0LQUMckPpvreUpUbmt5yaQB
0CbNcKHyWXOVt2Y69dhkz6o80YtssGkSBtlQSEWLHkV5l/FzT1d+2CamCBTrknRW41gVV3Uz8/N2
6tKV6T0xKH8ohmtEe7b0U9d8ctVo1wmZ5VVPu3wxUVKdx62jp5MnxLAQftoe6ZJwGpIGdl2wOThu
tGdbRQJQOrK+mvoZncSWjKq0rT6k3Vi3asgoBQ5HXXI4ZWmtAbO8Px3nOS+jyllxbFpiscIDLS46
TqfPgZ7q7NC3OYr8YByumGHFNo6tXadN7l/azPcWPfOmIz+bO6PiLmsXXutpqoZ8su973zPbWXg6
VXnn0ZOpT9Iojk111LAZLxA3w5KlBai1OvdDsKIBtCya/qjwTLPUqUkuUUIrqlLc4kPjDTxVIh/Z
ZVMMJfTPVdkyn5r20h96oH8uhjPMtGEqxn51XjeNf164YIJH4gkG+loc1nZwG+5Se+1Y361EEheV
KrPCLKzpxZkeC/IxrppikaVm/Dx5Ewqrqk1uJj8PEuUNwPbCc2YxEdOEMON45lsf+KMVvAYN6sWq
7kZ3pacYfegbvoN8tqEXoO64sd5cKofz6rYosAwbVtplFrTTpnSkX8tBy3XeBSQqNZs+4wEVayq7
YD03WX5etklzgjteLnScJ9duFq0yujSL3kxWEUuzFVhbdDhXqQiBV0HBBB4JE9TgI5OKIMzL2juO
vSw/dAMiESUxPoRSX3HFWRFsUpKLJe1deThMg1lQk7dLJCf2caqmel07O6jGNWUExiPYGGPHjSz9
GbRdSk9YO9WH8eQ+iYl2Km06HIlxwCukjd50WcOXtSvTSJacRFM/yVO/4/3Cw6MGjyIezpLWVou8
wjNdBtI0X/wq80tVa95RRcrJO6KV8FZN17Kjam7kKo4r48IpButtO58vx7itVzFs2vUs/QQ0FSOh
bLohVhDmgK6oeRc1enZnHgSji7oenVa0ab1QtLI/EzrIV0560zbLuAw7BAZPBp6NNDXlivQ0Dac0
yE7J5IojooNelaKeP6TI4DWa63xliPROBTbVgrQ6PyeF7i6SEsTAIJwuEj7idRaMLMzqcty4sbKV
GiznVzZvGbDe0M+HiZkHqcZc2w+zTodF14h4GSQkXzajzMM0J81hjnm6ikebHzZ1S5ZaVPrM63V/
yEFBRVMbYFhvgvG5V7ZmRf0+WXlBwk9T6uKLDJl5LVIfGDPmNldzI4xeUZkO1zPO6HVv2jFXKM2a
I52yNtRJTI5rxqcwdmZcDs5iraRrx3jlgjZ1ytG03ohxGtTUVewQOCw+yfrOOxNN0lwNExxedBrs
CYunPJKz1lbVVuOTqq6djppynmnkua4slY6FOa4J9g4HCwrb6xJ5MzpWIsVHq9dBjstcDQyTQ5qP
c6vGTlZWFa7jZwgI+hVUFVFjNmZROfbzss4luZitSUPfSrbCqfh1spNbz52eL+ahaBYx+A6n4xjQ
Uyp7zNQMJmKDDBl/Q50nf0tRPa9s6TVrqTPvSPpesOLz1AIUFl9VftVFsqunhcTBAH5x7uSxScf2
aujkTJVgvVtSkkolMI+lqmWO1gBT24R3/845tVkIypp8crIBI4z9NFGUjvRcV028dgysqQAfY2Up
aLLI2ViAxsuTL55g5cqVnlC6czQquiK9cC1umhDNLDuyGdi8oiFzpVhZ4iIUdSuPReXDDy5uZLF7
Sh3RDMO/BTSbn5pWZEfOjjSySdEdFt4IJnpn9EXlzEfW6aZfYVbbRKExTibFez4e1g64Q2A3jwq1
2i1hWvNRB6VYWIdgPDh1q0QCpUldi4UY4WshWrEShsNkhfWO4ECqPJ61Eau8hRFmNs2iLmCXwMMt
L8Vk5TFqgLygh1sQr3SurNPpBRvBXgsLHgdL2/iMpRQ2IYdHO1BdCzvoZgERFhAzU3edjNbdGmTS
C8EqsQIbV28CZNwyIRbW74qUq2YocRWxMR0/QzXEfLQcAWDa0/A0iJm2hQcjdTB4R25i7lq3iEYa
g8+CEtj6osIAHDhn8ZnOOnEyyklH2LIMTHHVhGPj5g0TQNmcdG6pM3jM3X0CNzC4K2FLCp2dpJjT
K9S54bzudTWqjEw1joq4iyOtK7R2bZCgCCo5TVhgQDgBT+9IlKa9yvHOISvgjC+qYFMsTsEyoaZZ
mJKxd4mo6s3si5030Uzv+5THW5375Yr1NbhBtcu3iJXgwqFAnArZy2NYOOyM9WHldgaS7Qw0Ogre
WsHSOkpMU15CDFpvnAQUHa/EAonGLb3W1ps7hioIGMek9ty1GwqxqPNMKqsRe2eMB34ig4022Q5U
tiO/bYA1RmB0SmZxcn91J0yF9CwoRJzN4R1Po7gDjkiBmYsJeMgmLXit8Qi0It3I46AC/inmnr3L
IbC9oG6IzwrQ9qMq/CbfMtiwz3lXp4BdY9IPhlFwAF3B3bWXMLdAwSBO8rT0APmmMVoVLZ9xiBoJ
Pu7OvQUGcLca+A4Cxs4HaSsyYDIhQJbmIeOlSnORQmg9DekHsHL+sAS/Gxxgy3qAx2Fwi4NxkvVS
mjE7Y6wl80K3DmYS2TxhkEo/5suktgh8sUKiqCMDv/CHrl0lE3jpid/WG5Zn5WXhcliFtUnyxRIM
Yn2nUAboTQyH1AEk5UQjMwGo1sKxBhUMsIY7kdOmnWY1lE21zjrcXDu74/GeNSF0y8GD9ARKh2kE
K/AblCpUOHCad2KrawEsM8HtoqymbMVMAzFEYYBf7pjbTMCYVgQJjYKdaNKsROuZwObcQSJyEFyn
QTskUzN+LizcfSe4egRuQjT1O5UkHWyGHXcsiDgqQhuUO5nvWlCUEP/t9BtoDGtb2Mo79egoLVeF
R4HLrSSfiqFqJogcNFB25/4zHew0sSHGLSyqJhcy08McyAeOTnxwKDQC7i1Qnl4MKB7e+aBmslVR
13GxLOA4wSmKLUTjumt1qZgzsHlp11fjYhQtvu54MXmq7HJhjiBXY0LpSRSoAOfpLYZk9wIOogdg
YkFO0uPRF20KLM7tKuU8OCtxmoHxTjzrVpkNhmCBNEXvgyzpeTTFbfAe1G5FlD/GqNi2zWwGVbUg
dyfW0qQKHYORym9G8MwLi8p14yf1kfHaeQPNXe6YN/FsgIfaAfy3gJdgLUjqVbA9Jnk3yyqJI4g7
NTxIJ1k0usn7jCBcPCwE+Ksot/2kGo1yCIeL9n1hvP69Q6467nvZbljCqrN8mv0lTUyWhzalyW9z
MQ8RMyU6Ff7YnRa9pz9KLclng+vxfSwwOmxpHizzRIybhM32BLplukzNI67PJ7BGZwKNBaRhSLUy
ac4aBT6qvB1o7c46b+6x6uLSXXIw3YXqkG+O44aijUCeOMQFDi4cVLI/6aTKx6hFvF1KCJLWhJXp
SoyoWJqiLTfQmShO234KlrXvlSdVPOuNx1K3KYfEvYfYhl11bQU5oZkI0A7l0HFFMud+s/EwKlvT
+j0RBmQkcME1cFeTqrnvScihHzUCzoh/7byujuxYzEKZztQRhP3eus2b7kvBmmGJvEKvUNNjMMuD
r2iSzJHwOn1kisZE5SwKo4Y0KZeGzeMZDuaJqirtPBPGwha3ZaAZLBxdoBliqzV2bXfhdbG7zh0C
WZkzSyCLgGPg39x4O7skp52Zq/BOz5ASVSr3jFceB+CObWsXsGGZ5wEouhq08nWSDnB3Ekx1sqhJ
J+g64QbUaAdhlNLA3FkkiM23QwNm1Gt7ERx6PKOfcgvKhhYmRZGpO1Bmbd0Tp8BvWbuh947yyoGA
C97Y6XTCvus/eEkOrklhM5DlOs3pJ0/UkFi5o0J0FlRzoXsQ2DvTHexMZc0HEL+iBt0IRBi4JjoG
OstLBj2s7VxndGGcAc1omqKO9DTu9L2DPGXgEnk6WBB3xgxYkzsrBHeCmqjFCBtT9/34uc41EOD1
oPyE69ormrbwvRvTWazh0HcG/AiBSq9YU+OQZ30W4imfcwUePlqbeR7ntdnZOIQheYaohl3IJThW
iQ+ZjESAyblbZ00cOAq9qzdDzPGgCvDmE6Vd5x0NGHTmXT5lcOBiWFkZvtKVEyd3P866hGV1Tb3p
vHFcJKYfzlkWB6EZEGzJWPbK73p6nqRBvAFWTmolNPhPLZXyneP+cFT3ND/JY4jZbCLTG+YVVZh3
CK0av2ZHrE6L47yjkNSCXdkI2/BF4Rj5LSgmnISxRclnEzQu6mPB36MegpLBTfFV0jG+8kjeL+Yu
N8oaLRdTLu0iKEl+zLHrIyuSEeL+OKiWVVtCRNPUSegXDbBdgIMooa1VaWzpsatAo464bM/qoZUX
NULzgpi5DaWTyRnyYruckqpYGUN6UOwgdFkSu02TD32lsjlhkW+Z2QQlcLctJPjaIzglxsz5Fvtm
/Fhhmr2fx6o7rD2w0xqi83hRCkhZh2aOy0GNfJYQgA0pcRBGj/GhFhP5OMx5pYxNWBHlro3fy3I2
dt12TXzlpeV4zgPen/Y10lhlZeIHykgwOmHGY/MBXGrEz6gswfMHIQcpB1Phj9B7AcWIh0rJk3T/
jW4mkyXpw6tevn3918nX98fcDfvj993LYv74dtbc1ledub3tTrbN/p27+b7d+sfbTXbVkG/E7NVX
7l878xfFl7+9+GOVGQKnXtDfVWYeTuH9Uct5GPFQl4EXmiDOOFQxSeCLQEioijzUZXYlm93PAlpm
+a40AgWRh7oM9EBLJKFkDYc6d0dvHtdl5IHY1Wp2Zz7hLyf+PynLQAfVo5qMz+ExDCMMPVhw5NeH
5PXTmgwuZ99MOtDKIHkdeEMJmWLQMnESfHy0Kc/Uf6CQtD8RtBdBDwuH2XzKdoQ8Kv6QqZAyBt9e
NUK4sKzqi1LPZ5LmZmm74qjJ8NHfTwjtSPsTBj40jsHbZqRARO5NWNUtSgbXazXrKokMD76U/Xgs
UHKV2MYLTVlFEDlF/3hSAQcPCWUBgQy/hHd0PF6lkUPf9B1sJ3jqDJJxLYujqRoaladBdajR1C8r
S/WZ6ed89fdTP0USeAT65ALwEGG9hHN/H0k9lX5feXWj6ll/RDZTwfzJBujTP54FDrbA8Uk4viLh
dSNQSny8QAEJmtnGMTixzRc3JmFR/ko9DmX1b6XNZ3jlz0th0BWAge3hfSbU37VhPp5ETpnPuqHT
auiCwyA/aSDqh8wUnEL+57PA+x6gNSTAEu+VI/OutEMCxRjlIB6fJFYJu+RN8J1Zdog/LnoKsVuL
gEQGCTACYX+6FgwlT586rlWH37PKnkJS/yxwZ9V08/er2Qnqn+aB05MgztBsDOXVp/PkcTpC3iYF
+Kk88qdgDZai/A4uGDou/jzJ7iUzUBcmDKrMTycZ/TyxxgD6ePSPWVqGPgNnlNkTzWijhqArFjxm
xRcR+8lxam0AKZ/0ek7IpIaiHcK/X/Kf2QSOWMELPeBYKYHy9U6zPmETRzLeFgQcqDQDBqnzWWnO
FmNSV98R6z9vLszEfUSJzxjx+R6InolJXiYVVJdJNh0nHviAOm3z72is52bBuzYLgWEO5u8pjwxM
OYlTKNVCUrJXo59+TMf6/d/v2XNzUI58wolku0aBp3vmQTVTTlCAUMTVkWjQpmb28u+neKp4d4oI
Ngp4nsBSOOzWHpO0UNkChx80PUQXzaGRY74OuhFDsrU22yktWViYHJLimNbd/wVODAlYmyQBnMjf
w0kWaTzinUtdVVOwGKQ3rktr0fXfLxDvlNxTWfOhk2x3XBk6+3dvynq6iUNuk8zfyZqvhihb79yy
+mRyJ3mtvJAptCTHqVG8CHEfmWIxZUv3OfjOUv+sV4AGgkAUSQBv49hfKmTGSqoDCdqrmMH/RrKf
sQpak0I+BpL+TonGn8V3Jn0GWuhtBGt617UFp4KfLpwT3iVNBYo59fBNBylt2KD3TdJGbMIfJOgf
Nc7Nd6Sc4h3D7G03930CDSWYQe/IvuvgxpzHEE5CcsY/ysZFzFaTZ8OkCSHvDd+hpqSrD3XzsaLt
wnVf4ibbedCRl3SqDSImwx58am+ewrI4g0BbeQaaT6poEJuydMqCqaTetYEIa567KKugRPorlIMh
I4bCPmmXRXnZz+dCo6UZhwjVxSIWCx0sSrbwm0M6D5CggZLbcEbqNsx6vHR2ibJ1McZhxU87PC7j
KguN9Y+FzRaJPPbQksrtIPyoTk3o+AhNMFU0JeliSsNi3ogMwhGoopiqXTS8U+WYdioW5bHr83ZT
peMnL4CYzvtVyMMyMyGO80Uvfk00xPzxuM5mvU56/4Ov37luGaRrPUVQQ8YQROH2GDLsEz4TPVMl
ND/MZIp4TkJICStaXrDpOoZwL3+X4nWKhJr897h3i6R6xwaueLe21YUbr0u0zKG+3JDLvm9CGmxc
MYSupaqdzzg6i/saslCnhf6NQVKgH98ZD9SlgbgRwnpGIugFiFKZLEV8M0MNiPLfIBk709MCUnaG
LNO+gbJKFnb+am5u/BHKBN226C+5WEi369iB6rGfQoEMykP1h26XEJKQBC2KszbLFBa9mouToSlU
Xy0h90/6cGCgDKC9YPQ3BY2c/GR9oQDaw7GGriDrQdgNtWgCcXa86T1oy1gWuwxJftwGIa+XaXwK
0eHpCGUPl0LS8cS1EcoLRXUR6eSdD+DHZ3g+c+jKtRDHhkh+1voEFSui8zAb+k1a6LAbjkhzkXTr
fhhCrC9HJkI+nMcD1Cm6BfTZRJ13znpIyqUQ5XufyLyc5XtighAVV5nbjnzhxZ8g04aDVeVuk/md
7o6JjKAUNY0r1214cZnkC7+8IMVyqAPVZJAyyvTStr+OkBk2+WdjatV2PJyzbOFDnWuE5EdwWBmo
7FoVyKPazlFWlmE+nDbsMCiLEBKjEfT5gErhYW4gJ9f96venhVNVna4zCQWv6dMsb/VwlWdXJbTU
FEV9OOYLHJ+J8le/9Bf/h7MrWbJT15ZfpAg60Uzpdr+r7zwhXC5bIAkQCCTg61/uO7rH58Rx3Dfx
xHYJkLSaXJlZqmuOQF4ySslL1/UFAftgpElKxXL0FuCGfiGBclUcE+kZc8bwaJKHesAnMFVJdJ+G
a5BtICsQOe8bpy2mgBYjKA1yMPkU3gtnSk2LuYfi+Kshq7ugBHdGjGGRVHdeD5JF6mxJ6pFPr1ru
h9kU7rjvXNzPOg05Kf89N/xTrArhMwYwiqJOiH4rKjGpjDfDJAp+6lieg50250tt6kPlJJj0VWLc
3NfBJvTl39f9h1ooDJ3I9UKI/25tz18js5rWOF5D7BSGndWhtsgZaR1z9Wo07as/1IH/uJgXgcFH
wSlERfTbYsGIuaZCETFH4TTj5tcsSV03nHiGqiaEQODf6vRbUvk9/KOziUHQvnW7vzdyRMTGN5Kp
lDUXQKxr1P7hdf6+ZzfnBHy8W40eu8FvBUsCCkUbrEKlSvcGl2OKU7AsyyEaQDNoysaZ9B9y2t9f
KUQeiyHVgLTJx1H56wd0oKJ1N4OM1k1bdNgGJvdRtFYQ8f/bh/v7NiUBmigP6G9wM7i9VfP/1XI7
o1aiRdMNpOqT+5/uCGbg+O3/sQboMLDa8TyU4b+du2WWNsYYuE8jiSnOasGc8A+LY/6wRe7v3FE8
P5zibh8Ng8gkuZlg/fe7gNwVhBM651SHiGXG8z3EX9gw7EFn9g7wAm72GCGDBeD60060dQNk3PPq
Optn/qcq8++lF9a/MWbh5+Rg/37bvZ4IIBYK9YKJxKGL55c6ZluqZHjwJvX1P39f6gPHcBMYEmAz
f9vDhjSgNIDGlK4DjqKUesm3eu1yHoEY8O9L/f1QJpAP3djAODE3IOG3T9yIaMJFRnNXz+GhCUGV
sA5S9f9jFRD/4bYcACb5vXZ2zYSbJm6HEsEs5UCiswDJ698X+YeTjxvqQ6KOV/FABfrrq/hbYrlo
ETKcxElBMc2JXjIpP/99lX/4YFF0Q85c1Ka3ivivqwSU8CG6reJPdSEpqE3jn0LTPyyBV8DnAhU7
ofjjr0usjAeTpxDWV4di8CviS+g0u//xNRIcYnwtxHOYyKF1++salnsLtQuOGIL9XrF4Smk3L3+4
wH97ESxCXciifNxfdLi/78hqWtdp0DK1xi7numts7iYm/l9TBVaJPLh3+DjJiHi3p/iviNdEjd6S
Ff3Jtn3V/sP4P0c7/Pz4hq3BeiLww/90Kv/187WrNjCvAO+ZQQowgCcOGl3TlEIP/h8Kib8dYTw9
6BRYA0uhUf8tsCZCtgtodngVimgKqP+unduPjpD833f/n9YBIAtcNsBqQKL/+snA7jHG6XuVNpVF
9Usrsldt1+RtpeUflvqHMxDc4hhYviGUjL8fNNrTyaMyABTGrs6mQKYX2f/+Mh5eBRKIWz7/PUuM
M19NsiGEJYObG/7mr98BFvxhkdtR/Us9krg+kF04+ERxiCn8byDDWOt5iRzcyRgE1232irrucy9A
tLTvhAx/WO3v+wNVBqBDQEIUceb36mcMLKuaCEc6jhqMcdw9yPzHOq7/sDf/QTt/eyvIETFruGUZ
AMi3zfuvoz2MzaCJxKdbBrOuaa/nz4BimumMaMdaALA9DboUdQuq5mpdnnk00mw2lGfM3Ybnf9/H
v2XYxKUOjn3kQzQCv/jb3//XwywwiIm4QBVNmfsG+UKVKoZxNW39Z8GTP7z676BGglCBXxCAAUh8
82XyfwtNxILfiI+MEmYEjrImJo399WrC8ACO5NlMG8g56g+BCjv3n5/7X18cUcoBauninPq3uv33
JOWCMQMuBVr+3sToKzGp9rs8VIaQQtVSkd3c1hEmzBW3k74EgtHtFYoB2q7pUAnHoanttGr2tHOD
NQNNZdYeWt/a7fOmdkz7OofVogq/4+AUphZctpHfxCZuw27EDfAG0KTcThTGIUQeGgL58aO7Dkw/
gxKuO9DvQ7N98noOpkLFK2DD1HRhvEVpS0PGX+uRLDqD6Kaa9z7AX/YutSuW3Zb4Sl1QVqvlwjCK
nXZupwgHd31lYXOmgkUYHSvMyV9bDsEMaNG6Go+zELde3jjkykAZYsc5WiKaJqH15yyJB+6nvgVp
IyOT4/J88Phyn1RkLdc+BAu8opwfPYC4Qdo31G0hcBkmTGVDHzMRbwaZp/CJ3i6GJdHjuAwzyIFb
MNAi8ElyMNU6HsTkOamrvYS/DckWzXHekWRBqmpibwZVpFOggNZJLPOxkg2InXiGXNBVmwOUH8BY
CK3YTTixNFE6OPE6556A+CedV9c9toHkReRBwJHiN3RomQVETXkdLkNmJfgwDX4xQpVW4GcdkiYY
n+K5vkSzk3riugyt2qnJBnk/rk2GR29KttZdySQVea3MBkIlda46JlveTlgXG1gf5oENe+Iyuqsm
PziDWhsVAXECDlJojLEKpszlHCd1HsvIQsFEktPg2jB30J+m1DPthYreuSwDwU10O5I7NKoLj1Ug
x3c+xBB+BZ7A5MgUNPkgbUME9AWTiCIAXn7XgwxxmOeuKUGt3Q745SHd65qABe/SpSlJo2TGtkEf
XFS1d7B7Go8r2NL5qvv2XrmGXNA8h0AwqFvwmutyoJXJbwDvCXyaJWt7YEWRTdadBMfrokAEznzK
2zycXdB3LfV+6TXwnpquTp4EhW5AjjJJJURDGaQbNIvnBbUn80mJ7lCdsNPKS9c5+dTJMB21cXwc
iAjDficQmW8mN6P+7Jxat19Kt3cWEGVMf5gF9fOEz9udwuXIl65eMzE020viDfRIp819WlY+nUd/
kqc2Ui4IPcJNq6Wr8CVvpOpBRdeABECiyEaOtp2cCxuWKKctCVC4dvrUOcA8onqSdxJMpB3fWgPt
DnfuGZPJmatgOko+g587mOlMQW7Kxroze1InTrFZmRx0TO0eh8pJR1T4OwGSwWl2kho8nPEzsH61
M/HSXhEl8eVGXRcxMV7GAbtcBGiVl5UH4SN+Rnfk0NQ9JiRwHrc20NAKtLb0EBk+vdaPDgAhOCRd
lp8xjAp3oC9BOzJwcjXtkBwlCEvpFo76Gsf18L1VGzlRb1ofQTXV1w2s6ZzUsbfXqKsLoPv+hayd
zkCHb46eWNqi8h192JTQpVZrnJLBdT/WuQW4Z/1oty2rAq6UQJuW9CrGNTTbbhVi/SAzANiejeGJ
tHOTk8VRuXWoLeu+o69qCdwHzw/pzypa2c7denOUyjZ5JI0AYRC46c3QL3WjQZ85eBs7g5h0kNqC
+TUxgkgX1gAWub/rXVedjCTDjjIRgcgS2Iyv1u4bxs2jHoN1XyeRSMeRdyC3qCbD3LuFxiisz7Rn
S9EMs/pKKAJI6rRtw0HhNsm92wr5PanDGtqRmLtHsw3jKWBQa2VzJOLvkhp9HRVz77FFIxQwk0wV
tAqf2uvogYMC3GRdH5gb31Tt+2oaPyLKx1wFY3xqgjoE12wh8seiWP2LblDdIf/7ybXXEc973Kk3
95Y9Uo1eu6w3DeYKFIEqXZTy3RTSC/ZGEGudlDlGbNCpBOxEohFkRH8YxmgPHCR6bsCyPGioKboC
eRwBxgUr6blbGn7djP9mdDKXlrgxuDweQGV3CH4s+A0oCxh6c3QGjtK9L5VhLxC46texacMHcJ7A
xwHM8krWWXzUkEPRtBNVyED9kqYEcRQkdEbBHeTT0OVI85vO/YAD8fWHOHjFmKR5mbr2o27Y+lTX
lXPqVb1Tc33aek9j5uzHaeCMLI+i5YKC/RwDK4+QMoc+fAq4Y3GqRIki8SBs/10EThknhIE/GUJg
EOT+3J2ljK+bhPQmVGIfE72jrbePMEXNgriNS3can001nsH1OFZx1BZgCA2nWci3xvNLFsV3oVxl
Xg8xSRu1QL1Y5z7bwsKOsjtAeHoyzG2BPi9x1iTxKSTgzWKYHRe15Q8u7x8NHUyXOl3n5GrU32dw
5z3p5u6GSRHDkWMW5FBzCGn/Jtf6bSNbcMvpfia6BuTa2WQzZhEo98phiMEPKwPmnYz3w626CYVh
Q/dxgMXJSE9Au6BKs6Tskzob5+AJvM7cmdorSFJ7y8dnVAmFv0Z4GnZ0K/lglvVh8+nTIm8iEXGI
gKOQZihnf9sncj2vNo5S2vg/zUyvvrR3c8XrdPGWkoc/fGeMQG8ewCmkc5J5ayLxFAxVKSU9BjR1
AQVFgdN6A8AMkhfneCA+pXzxwoxAvgaqxPAdxIA2I3UX57PQXa5Utw+GpVAe+bn4pk2TheVLOAO1
biFBgGnyT1pDEpp03ofnzr+Mrh6TiQHbdvfTRu82CJEIKq9USpJpEo54Ic0ztzPvo2jc1KHkLewm
XBvVfjRg966ufFIJ9GRhT1MVmZv6Bbf3J65IqTlyd8OCo1hIVrUIQj6J3kD1QAYXw6fup8KiPJEg
XGaVadrCkv5Mq5hjQB8XdkkKZcRhqYcd5MufrQeZKCepHfiQTlBrAdbLWISxoa+KyMfsoMEcZN3A
P9UKc40pYftq9HJHgMriKA5NNAiniq9nHMliCyowF3WdjgKbbL3LNAeHIBYPXo3BQSPAvKkGcZpI
h6waYBjqD8EKlXH8fYgTSPXMSSSgYQ/DjGlK3Yrj1nVzCuVPGVv61Jrk0VWDSVlNq0My9uQ+SXiS
VtF4Xke85NpmvUXRCNFN5Qz5mnzZEafQAS9SuN9IBM5/hLif1Yl6XLzpRzf2mJQxG2WUkfd4CZ9a
ZZ201rRYjSzrwLZgd9q7hIe7ZPY1IATsljXRVzCYl36rXltX/1grVG9DrI/e/GP0zQpIpt5t7BxU
IzRiBpMbZCuQFT37q+s+yLZtiNhP3RpfukTs2o2efPvURs6Suz3LTAO8GeHkjH/wiKjcAKtS96Fj
v80yft3UqnLkL39HmwXnsHHeuXDvzBJdYm1+1bYFDsHj/kgr+qxi9WNxepEqz5syNPUnVsVZW9en
1joFGv89AvZp5n02jDZl/eSXdee9Skf95MOK7HWlfQdp0CnYpvcutKk3RV9VQ64dPvK4LMeQB2+L
arNtFIfKwwZEJFVbc9HMuY+YTWfSXhqAeb6V6RYjzDKDAyiztRlz6KHBw0zRee6CKUoJOa313YC3
c9FxcRSNmOtlEB2hhkvhzpoxL8p8rUveD3j0q2Td3eqjAzX3Q9tl/Sb3wvHTDcYAetwyW5uDBS7C
NAEkDFTWRcjahsJz5HOi5dEiyLldl20SbPnayaD/WqHewoEcJwx4gweHMAy4UJvre8u+G2eEjvzF
QzUythL3nD4ORhwnz0txYF6dhR83Lyk5yOwinOrUX9h5br5T/sgqXKthK2dvOc2K7KOl3csK4gXa
XYItuMTB19SAdYahqEzWdPVJmmCQO0avHLkzpM1Tx77iLQE11T6vMvw+jD9iBmlaN9Q8rWy4Nzoq
pxGtQjwVovM+FYW0dwHgDdU76LEdOpY5sXndvrR8ejajTFcGZRuJ9qKhGRciC5NqJ3yc927LGsf7
DiglneUJj1ZHHH3IenSiVxTal65T5Vp/RzVeUgxDFj/Ysd7km1YYIbaF7uq0DYaiipLDUul0ESyN
UTN6M8vV0B4JSg45jodBNrBk2FLE5RcURgcDYGa0VTHHZ77K0hVhNiUdgGYsPgNNW3W2tn3uLHWm
us8O9QZlvxrPYJpfla61eRyzHeQAR8/5oF1XrFBYgJNeNn6Q+vqD+GD8Rth+g/nh8xrUqUEwVOPO
S7ZDj76ojdzdHMU5JAWZxiRJu3o3hGDXJut17l9bEAtkXKm8rs8o1+ZM+1/DirSHtKLaAZ/SYOi1
0+uTN5+lfers3mk7KBL323zgy5BTYjPbVSk6+ttMZMdRQvbsByYJqaiqjG6PBAcbNPxsdKtChMeN
99c46MpQdllSs28gKJ7Xzv8VYOKKfgjuAW6Xzd6cs5ntJ+k+UyjRSmdE18ajG8PEfAWIm0zy3DES
5QOAKHdaQXTGhHrxtgbEYY7av8K83qqjYdEZDJ57oAgsVWLMvP5rHNc7vVwIDSD+rk5eSIqlIdBz
s6zxwaVYR+gQ7V1gn6LqhEFSjMmp9fbLDS62QSECt7AhOkR/ysIWRaYddiuaYcT0LOnD3VahWdM0
q9R8kIqWbIwLF+Neb1Nnx/0+BTYVbExHArkuBvk9II+WQW08fZ8SjblxcrD2oZleKcS4jbirxQpY
Hy4TQ+niFsW6PeukWIIrA+dGD6bG60cPwoS5r+6m4WicZw930W3yAJ3emGQr+87ZiL74bewPBNhd
Yx8sygt2v+iXTlynwCuCaEsp+REAMbkJkWK3YAD7TBwU7mRTSV/Brkshk6OYYHtW42wkqYMWswGv
Yomi1AvaXd1PJTjbxSbwrqHK29VBUQ+hUdXkni9xXX4EBgwOQdJR4obU6w795WPQoXyNzk5UYuAj
tg7jmM9tfFMhNnlz84phR2p8Xb5mSngp8XfbcED3lvpdDDlsaT3QC9pvjjzJ4axWqCycTAGz2div
+FulImSTa9cEqVihn/RTF0lw265uLTKYEzRhES3fGuc0V3eLKcKlbEIgqT1EDDs77oIK7dwlAioN
Wgk6CKg8gAkOE/5r2cbPWj6HY26AB4SalKJByNfoR38GAKZ8iDxALzAQuI3JNYb6bGLLEShgSoLh
4InuCL19PrUJAIBxx8OlGJP2NProb1dz5B4k5H74NVoBJg8rBojLCepPhflOh5vtYdj/FYIVsomr
l/i7JSYZ8PNdvKH4oOBBKOjGt/YcJAfcuSWR6Y0+AuVABmTuLamDk+OJfTXoo24acA7Ez56TbOrH
nzOhF+ZBFAdt7XRv9BakRvmPYbJlvc/hdmLquuRqs58Bk2LfQ0IDvsFSzmw+bpIDBqjbjEb8vhvD
Y9sEWcLZpYH3Qb9E+wp0/NblO5R9AHBK8EjhurKv1wdoag69/xyolxjHwUUBv3lPsqtOo8OLIeQl
fs9cgTLzWGuYXozTfYRKsq5DNGYoCizaoLo5tA40TSmDUozeM3MJ8daejvdk8xCHvi2QOsAw4SL6
D+NeBkZSHYmypc2bhkdBq2DREaoTNU+EkwKMxRzTnXxqomOYlHUEYaFGE03fnWjNIV524Q3TRjYf
myLo9234ntgsqkAQhd6AcIjoPybypgORug2UGWTL2BDjs6icDQ/QeeGWIV+wJ1W/UufdCU9jdTUW
OGUEwc4M5lAxqwfPyyFATt31iHo1jCyUsxAG/xByPdABZCBgfnp5hggvg7jyoE1SegJ3t2tAB4Sv
xRTkMniet12QPPY6yf2Ko33rDx6bTyb44Q6gTvXXgGdetFsluyTbh1XdzhfIcv0CeA7fqwb7bMs6
er2ZETQvUXyQLmxu3n1E/hBNGSRCYbzn1VOIA0j5YXNL2n0GwS7w89h9R8NY6V2CMfbGj+g2UhgD
ZJbtzXIXTPvIvjTJNazv1gDabhhJLHO5bQUFChB3qV/XRcMhcnmswG+hlKeJPNcDgOFChx1MDnD5
naKyEUAxXHwk1MiIW64G2phgOj3suUdLl6+PST+TLBFVkoc+klfM4vdmgmORL3B/ljitGuAhW9UV
S5e8bL6Bjwn6UuDvFYEt0yiOg213k7rr277w2qfVq48y3O5bJ8zr3skWaJwg/c7HRaU15POuSL61
ln9GqIAJi3JJQMpbL5vzPvsH155A7sv0GKbNWNIJFFtd+uPrEO2YhoAUBSe5t8GZDVCL3i3tO4HV
kOxKiMl+NDUO6k28toDn6ULwZTXqRqfLK+nvgJB/W21YNHMclgJcrC5Wz9GKgs74EMS556kVv2L4
p2hqH1DYHYnD8hGETaT5TKKZ6yCwtx7MZOR5VPZotOlyAtDTiwEqrBO8asBDG5YMP+cwOV9BDHl0
Ex4chSJIrV+b7zyazrxuMVgretuFBApNMyDq9v4ni+qM2SndWgqqlzviOHCwC+dsrhBfIr0dbbWl
zcq9FFIaRtT9vBauwvf5WHRqwgT6bJBSJgxjArYe5PDsNy+VQr205tM63PnLknXNw61Z7qFOg9iu
gNdMPi/7rbXfOUHxDwIu011B4E8lALKxqX2LnTWzbpmIPdcG4dWCUz3fa96iIh9AC0waCaqVc+XE
gZVQh+bDvMO8CCmI7mZnzOvgp1GnDVV21F62zduFLeSv65m4qjAD7DUOwAYgyGXpGuItOEbzjr7K
5XaRi8o7Jg1cksoeTaFY/bOWwd4qwB8OIop7UVMHWeTUZA3MI8yGTFJvxTDNQH+deze0ABuHF+JG
Z6qv1NXFZKOXgb1ILjOLFteD2wX1yYNKyGswOzuOgqzy6r2YCtrZ+8SvvwKS3PdqQYnYgs0JwBDy
Bj+as2HFYfWGMyqmHcpSCLVyFMePLlK5B2eTmUJX2yhoT4MDsRKa/THtxa95DstavzuoIBYMjOn0
mNTHgLx3zpSN5IdduoPnfIHrkknLMwJEYlRgLb72UYPLjTI/qOBXFZ69G3c0dnerHQ/LZAoTI2ba
NwzQMxi+lXA6ysNOFh3+Wb1xAL9rOcBWLZmnfbvYrB3rg2TjMw+qx2a6zGorPfaFCJRF7jPa4UI1
G7qqEJW3RJ4hZ9C9Dq0cy9k8TEgSzlM3RgfcfSf+4aAYbKd3Pb72FHsnD2J8qYUGJjJDXOecYU/z
XAmNYNBnkgLgpBZ8zPlXh/pfWFiQRLAKQnXrbJlcUfDJIJ/B0kNfHiqAifAekirMBz/IJvvh6Wvt
HUfmIhWRQz+B4MdyyA+yQL2t9evGQlQ06EUwXbnNCwhYotYv4OCSuoO5m6c76m9QvMdHmLehO4hy
GA6hm36ENQO2RxYVxXU0+FIWzgk+6Z/d5HGh+cpfJu9guhWN+gOcCHLukh2DE82ovkVkurQ1vMda
tO7Uf6vwqbsu7brPOHqIMaQaQPbu+rtFYQAtX/Xwob0t1yFO9vJu+VHDqUUtcR6OA55m/bmC4ik6
iggS7W85N+YjwFlz67lQtUCzhXQ25qulGbXQWo8sbR2YjyUA0QFgN6suFVD+ae1Oixvkwq/zWmxX
p/H2LbquivQlj6YCrT5aKZjCxP1JxBgjQdVZzSjNfOditvAZWSKTNclBkD4Ddz7Y2S+EqLJ5ANoC
fnIXxyBF9ymPuxx9aKE4plL0oVHoZAeoaumyb3HBe0SgDTTXjXiFWIIjhFCYDrDzGFcH+FkcQPp5
7UX71LQ6w3A9WyDXHlbQBgGciGQu6lYW9QguZxIXjTRFgNumPF10ISyQcO178wVHrxTJpS0WXR28
huWTTj74plFCu/tEmINpkwcn+UZ5c1dv1R2z4DLQECYOKHF9CA6Q4degRe/pFG3vwGcqyHzeHIRT
lXO15gOLn3iE2NiQQlR8F4EBLL34EDoSqC+7OZBV4S5wu2cAHD5EuPzdhBEgjgjdwrD6uHWJy9Ip
liEOt/gJX5K0m23em+YivOVlMzoTUZcRMYCYmqQtbPOC2f9O+FcXdq8j3Z6l/Dl2rFwj+7ZYD/nI
v7KwzqBcPzk1u7NWHyaa/GJL8nYzzRqVgz25pY97k5iCiUfdIlxS58uG88/JNXkcugWEzLtuVRDm
YwfVkKGiyRh77Xp3J5MbOhqjaNMbhkPRthvFDA4xy+EecjJmvvbT8DquI2CnswimTEsXkEifwe4I
+hdCzH5jMOABrlT3gNCBpMGCcgfA/2HmSbGhcNWOAe7rPwaawGdjOCThu2rvTfitSZIjAjZs+Fa3
WCtWhtYWwWKOiCefosEzIvA6qv85TNOdqAMgkxLDWpx0YA8czxGjRJGm289xcIGOORfLxbWJyQTz
UCMvv3ryWW9AcGMefWy9OE/ed1RAMsRAov1abYRZIMnrRb5MCCa1yz9kBcTEXdrSYVHaJBx9wHLh
3tuIK7eInxMVE3p6NJINejEaHufttQEh79bwrEuISluAKF5Ah/uT4dPb2clAd9lLpjV8FeF6SGHS
1E77PqR5DxU3b38Y+bwEaJngF+BhwGWr8KCVOsAfqoTM5bKskAr2MudDeO+POif9eNzgDAcbp51v
WSGX6dUQyIyd6mo3Beu/IUdOOit3yKMR+Jqq7z1AGnFLfgLKfKXihSdfzfDCibxGFcU4r8FjW9S6
Og+2u1VRH5zU/naD88D5rnzkM+G5mP5CoYzbvknvRAEfwI0HJo5j3kcdeLJ8D5e9PTJIbjdbwj/u
3DTeUcC8pbXw3uSHoH7BeCvr4F7kwO6hktCJseaukc1pm7s7b3xvHDgqzctrX0+laW7gDzuTZi4G
kTyNxntgYth7gOZhR5dWBp3RGqSa/DAeJqawoatm/0gbKNllPR0xg0lHVGhBox99H6UAmv4R2IuL
sqmLyxCZjoAy72vxS6LIGxG9pAwbABJNOSxHMUe5Cqt8gAsUZRXixhJcZkmPjiuKRME7MWblhjZp
pukYA7OlNFvaByBfMLKcTvUcPYfgvnP8QOhOmgFUBY1JMHA9LwkxXnQ+nCqGNSTYFMtQrGRCl89h
+SfwCBMJMEef3Qd4hBydef4pNv05c/MpEjgx1LKNdvWigDG0mEwJX4SpmdcfUHw8JMt8tXhKeMFJ
8IpjdCKeAHyEeQ4sklhVYyxHyzECib/phHyG1F3fdStIx/XQv8TBULYutHNRh1TfDk/SwOFAe9O3
GSoj5E0oV4KuWotF+M9rDRcotbySWvwMe/UKGOLnstWovUH/Kwco1MG6gO9YNKB+5cr9tPOCtuBG
2QU7fS78wZqSYBa37yZBdxbjtnWkeYWtVuNMy5qOCp17L3fgBp2TZrkLMf/Ph4B8+b64D0fZ7DYI
fzpVPbboXnIwNkI4koDEFids2XUiePEsgu9q+9uxHtxdskaAVWeAkn5XSVBoh/7RMh/wByyH/hMg
Bu39UmJmqPd9TPCNvUZ68YBbRhj0OyFcXXtY5dlRPTlArG+o0D1IJQiI1MdRofSDNSuslKr7uZMl
g6/HNDr7Gi4sc+c9Y7CHCZC/85boGqKHzl13uWehyCsTPI4+4PsOqTCww6/eiZ4Y815Z3Lwrp6pT
nShEW4cc67F71ih609aXvxpCXnxr4ZQCOQWaihffaV7aMQjzDv4tZPs/js5rt20sCMNPRIC93IpF
VG+WbOuGsB2bvXc+/X7aiwWCjZPY1OGZmb9N+WnEZAakUr8r+/iOgue+lAYhrTlhpkZ40kz0LBgS
tn0weWgZNgVqA0Bx46r36X4Q2nM8E+LSEF4L+omWtlwn+fIelxmAdxe9yZHhDCFT5CB4uOyuYwb0
GFQeroAvc6zPgtS5SmKdxQnQaCroDuptkE6fEo19VbYgMPIuAZJUImODEuhhGtEh65qLJjGQVpKM
els09vK0QDrK3oRBphlJ3OCKAw+5YzzexyoxUCrOkV6Ejm10EstgG8AoqGcoKhypz29mGF6GeCqd
RjZ3ZZt9RzHAcVvYqDyuZbT8wYU81Xr2S0IiOqV6H7C7hJEClpZqt1JZbvMEVaYvWbAS9HQvBNw4
CtIOXZHov4J3a5QuioS9ykxPep4/hiw6jF34RXAZWqVp3wB/BpOwCculItWw9wIZKKDuN2Mhuu3S
28SgHSs5/AN3dZpu2qBe2rTGzBS85HDymGrbjpYip9GJegEoUDymcLtWJftBWF3IRlpJFfVVismk
MMnmwx8lTFshlX10ig5+UmUVdvSosAiCbO4Fof+MM/1em5APMmYdoEJQNIY4DJOnWSYThXSldhi8
aC5JYtWhaV+ZitI2AvYxq8yfstw2rQmBwQK+14vplRhlr4A2D4efOlYe6eh3Q+hOGLBiqp8MZZiZ
mV3oh6Gh911CB/ziIAzdOs+xxJvySde6tyIqN9OQX5IUJIUuM8S81UsCcZO/MbaiQQu4aM10PZWa
GwXFxZyzEzeTL8c9ciDlo4GOEUrj0aeC35Q3Y/nQyocl9m+iKHhVFTxNIfTI972O8hlx6jFU5oM2
JLsRpm9MdGQDmYvOzl5m41IrqRvpORkd1bbUqxAFAqSxWW2NefazrrQta1+E5kpSFmeZW6czTDug
DyyseC0LWMZiZZvUPfVddbpU34fxN7mYtijUW0WH4JbeWuu7mAl17FCGQD5EkeIaMw0WL2NBokpi
wZlZfD+AJer1FSvSw+yV1rsIPdyAGQBCc55nrCnqtguCQ2EqK7WQnZYq2uvVWkS8IAa/eW95U6Z6
tSKs855OpC7cwtBtlPmARgPyHXDwFOTuNRuVVEn6fT60P6Ui71pA9NXP5rYxDqLxBZNoWx0k9JL6
6L9A1mZe7OqP3nHTSHc5L3wCW3FnXNMkcl/q6Cbvca59pcWjatHszeqnMu3nno+2hmdAxUkErhcl
kI4jLXQNEIlyitLizVg0x+wtLogT7hUwAsORoV66tqVbV1ZBqTAHvgydMRHSyHCzpr/KHWWL6MYp
m7bWHLnpMNmSkDO1NQgJiN1c0HspxBB+miDqbQkLvKBDkfZhdpEWwoIZ65RyWAUsoVplIzhJSY+W
dcAnFHe63KKVPY71qhm5wLGXzcWq7H704Y7ywuv12wtq6s1mpYm9F2rW3iIzTxEFe7GiXUPfT0wm
4Wpc+P1PLe3SUXPajK9efgx4nlCU/sk9VkgCfTYL7FodwCyTvt3q+EKl8FtKoyu5RW4RJ/t4qQ/E
bLvaRK1vgk1h5a4ZNhCtf0TaJmN10YfmRyBEuBwtuoEEKjdcGUBTaEp3hFbz5qboEq2NWSlrZPnO
ZNzUhs+Bum3Ghie2OFaHcWVJ+UZN0NjxFhtpxpD+1UfvuTltYvAVKSAap0J8+OpaZmpkCww+0KKq
2SpHFokKYI9MbBtGMgF1XKvz/OQKc6jg+7oN9yIUNaK5UPlApCaM74ORQPUljiaG3tQajzqZvgrd
iOhhu+2sPKRZ/+N23JLU65AudBjzxOtgrOT8Io1/OnqVkFFmSnZksb+0DVZ7sFKY7/km0mkRMrbK
ytIv5sAlKMHNtLcAsnq81kJoT8Xhlfuj83J11TzbsVCHKyT590koHkEjfktd7cWlLpK4jJJ26GvA
S+m9eIXo9tZdNnhYvTD6xPj8jYL8k5Eyn0xQUxFgajQGXBagaklqG8WybTNtBR6TCSfDBMwKxv2Y
dTZZJQ7ya5Qc5G2J7XVpM39ZXozPtCtIdJ8Vyc5gxjuLm0jJsei+qmEPrNasSB50Up32q5WGe18k
9mSMf4lqubleb024EE56xxHMS+vRl6jvyaEvh0eKGK/io40hucc6vumt8gimmdcSdJtU51URrEPq
SxZn62FoVpZ6b7NrodrjiNedfx2EYVeFJPntE7zVmOYWy0+ZcsgBwwtWz8R27CMcqeSSA122ZDxK
/lja4kkfVrX1Idd3ffnIB5GDBjulYt/+1aBGzK2unY1SckFLuL/izO7AQjsRePvcTT+L4NaWO8lf
0nyIdG+AUIGyhfydzxKV3chTyPU9U2CPooZ2rh3Jnpi8hltRKQZb+87njwz0pP0VzT0hLOAA0jnt
98pAnq/Lu5Rlm6T9UVUbZSMa9NXMTKjPd7mGyNZvi3YTpH4lZbtAfbY5veY6h62LycQdw8dEfo6E
are0Q83txZupfE8JCge8LkdhJCbMeKJ0EAdHztpVbvUbgrVRdmYfZnHvKJhCMbixedIYKLXSl6d1
GBI6vO6FLeD5KtPdMqkYBtfqINqDOZ+69I3OiyhDgncFtDFQ3E+huejxXzldam1dl+tYv2spmXMr
Mn5r4uTx8Lb/BCVz2nc9XxvigbYwX37MrLYnzNzmtOqGdUYUVgFwWb1pSL/yCwqBROhtaXyMlU1r
V2j/4piZaK/VjBNCsUrbdB2/1wHKThJ+XnKheqcF90bb9AIBVw45b3L9yfQqkpEQ1OVKaD0rXtym
fGTl2iivhkC2uMHcssGy28IEm6sclZogwHA2bhHcl+nPIGX/XDFTGfUx05xJuhVoH1FYGcZhbuB/
PzKttsXRlUtkzadMfnTTWmjuffq1GMAH5mEZD4W0q/IvsVWdenZjGH45etcGwl8YEgqq5vsUr7PY
PORDuNGF85B7JTFpaLDOwKjUGjt4C7HmK05mnfspAbH3KZ7Q7EpMZ7Uu9Oekjmtkgauu3EagFBlf
1IENCRA6SafZlhLaI4rs9CJNH4iDunbTRzdrWfFqhfOh+S5GrCt7bVj3BLgEkqdkaLtOenlv5DXl
smTDQJnypV4ebXLBT3h7OiD7j+q9SG+Bxs36w5Cz0aHOUJcEqO8UPxBqDsB5eGvTMyfFwG9gKSdA
56Ty+L60JPAyBh2Nvo1sWpILkvJgNADoyL2bnZi/y3x3r7TZ8rdPAdJhLc5adSwqZCxR7kXyJhk3
XUs4wFkK4u08u7W6hkgZKOLR4ATGP6SaseErOPSR14NB70mdfVsGW85Q+E3jTuFDt2j+03ZeQa5D
hxLjgJQqT10tJwqUZ5XsJOrHT0+RCbdKQek9TuZdYGFE7qAwik4CCrAsfa3eWFcZY5Gr9O5EBiBZ
xQbBlfNFAf3CVIVkbXlMghu8rrURsCE/DFDUYrfWxn1n9c7wFS7/CswD0R/UCWJoV4xR1oA+ktXw
MS7nufVzUN5J3b1OFmoBZ3zde9WDtZJcXPSFqM/l0IlmxG1oRkJ6fXGCdXjTmt0wPxXhfURJU6q/
yrJBytHEXmG4BV7q2XRMurA2PEj9RkFdgRow4nFwQFLzLIU7qbzlPfEH+jGef5Ji38j7fAoYFg6i
CpH8M4O2G7zQ0S0bPRl2ZlhF+sm0HqQ6CpGjA5OOfynvv7It+pvVrwXR16Wr1u9z5FA0WhY29Yjo
qHHbpa0zI3JLaZW6lTUfZuMRjz69UkmW+nCL+/2obgvtK2s/jYrFJac0+dQULw4YuF3NuBHLjT+q
yb9mTqa65rfKxdHT4BKkG8vcoNhnlYSTqtsk2g8Dr7rqT8gVFuljLA+dBZEb2Ih1ZjYrIMfGC8F/
bN+YPQG9ZD20rpysQHOK5VGYETXiR5w/jZYdLwfNghU9zfO/MfruxJxEf5sskNJaz7KN8CxCl507
Ofs0iKQsxCd4uJ7ZikmixOqFgHD/aSczqR38Owz9tyHe1b1PMJqaMBUBY4BWDUQ7cv0t2RlIa1j2
vYo7AUr5J+k6oFR7+cTZ8RLt0DEPdq64QFaG6Jb6jx5ClCMN7IVTHj7y6qOKwJVha4Z8OSalV7fd
qgcz5IK2wmckf5PNVmRH7f9qtEvhSa27pbwtKgJhF1x+JUSbJcIenF+b5SOElCLJbS/HkRMml4CR
P8bLmw/fLaMZyZbZZk4OeugTqZuXhTf0HzPnego+M/N3FP/Fyldeo+dgUmvD9676NCBkrMv0sq2A
7KL7IWJpI7frKSRn7F2QCXiQRVvQfY4d2nVnUu4pMs5G5acYeCDlW/QPgry9JtO4NYfCoyS3wz4v
v2mBHE37WtIPFWIVcVH+k+A4BipZgfk2Ibdz6S81yeGF5QTaadJlDyYR9T01OOreotTwpAmZ5vwZ
Dp/aMLCGZXK6LHAStPKtgpU1XVaLsO+Wt4KLawbpowHMJC+xatRXcIPjwwoNGgjZDU3FLdFyGgxR
TYE+UXPT6lihBUe3kpX+eGVxwAnaohROheYJBIhKyl0nespQDzAWyoch/hDCTJ0GRFWeJlzJ4M4d
9nC3g6ZCj28gASIMTk7e9NxvUzwxZyu5q8FJ724oM7Jkq0h3vXXMblcjaYESGrguuRTh90WES27I
zRsTk9loHmtA+h5jlPIn8dEA6NhhtpPbG0pvBAq3LrPR266XyVrV48R+Fu2PhxclJxXJPusHOg7p
qHzy78b7XoBzrGwrOAb5JbDuonLptI0kHUf93FTv+eiEphfmH+pyaHLePzdenEkMuQ5X6YKWgQG9
KvdCCFPJGpAQup3i7BMtUxn3ovqUaDrZkeOYhb4SwBthj+XK6ZGhdNRgCSFaZGyH7mhWzSbp/oTh
awovFeD5REOM+6KNe1tV3UFzUfuko8mHukoTWGLRmcmsiV3R2sfau0pGb91HXkyrtLQSurS/FjJ4
MC8cJ/RXNZ9isxHopPE1HNMZMFdGdG3jelwVw10ULvA/VnF6iVwDYO0X4XBhiQYTqHZQTNXPu7WI
+0aiBfsVEe9lz96IaOYBCL6l8cuC+Y40Za13O7N614FQRLcIndp87RKAL2B6c4Bg1AzB+pQ6o7Au
pLe5/CRn3I6JV56TU5AoTg8FLQX8Aa7ziKpBDEzMDqQP+Z0tHaoOU0EAsSavx8FJ0reqhZPvfpf8
NsxfXbZtkMaB90QqKS7WUanOi/ZvZq9EdzD175clqj2P8zeEuh3NH+q8MckftWhDqRNQqML8iIlX
iBg47RErKynylNSXCAIFnbzpJzLnFwaQHSoEa/orOohQgUm2dqHRAkE8xMQxg1QjInOYdUgFmi1b
Uv0a3J9gpUxCd48eM2yOAoLmWXTkZrZ75YGaLI58AYndBD5dplC0L46nqZgNIptra5a8QL+H0mfO
/IqGokd/M6Z/efO9tIIjGd8Jd5QMyQuO3AtkGQ0gTQe1OkskPEU63QLHYgE3cTr530RAmJbLJA8/
R3CVWl7X3E4irkbFHRM/qd/MvuPE7KSKqjnSwRCGw/00vuMgmFVXXEhu1dYg9Jw9KM9CuUSgdbWv
1099OQoWOO+qED4lyZWn169YTJX6XbKNRV6MArCoWjf1V5qcpPg4q94yjpt++MSfgFAJn1HiWh2Y
AAMdtrGoAtme7Fp79c39qisOovyvRKffJ/se9LPxEGmsZo5Bq0N9pccy+Evo+6Q08wzVM6qzgi6q
mb64NnT+sOaOIXc72TulA+61vHeJ35f3OHTnHjmt8jCLT5mhFrleVL8Z0p9cnVvrGEOBdZbulWxd
iPHP2bX8zsKMlw0Bho908vyiJyym4lcQugV/TXUc01881GyIwHB2LCXu0E9V2Ktx6UBdxmKPYVBa
VVyWWUw2lwEmA5Zk+IX5kIlG1g86jz5u7sr0k0dXw/hGT7Cygov5icdID706OzbLb1jTCTSQruw1
eWYIWqvuEUaUb74Lhn5rGekfQ0eghJP3eWvJwG4xvHjDteIENE6NAKRnLVK5xSi0SmJn0Ry9/VNb
L+s3kvzBDgI8ZSgI22NhONNRQ+35Um9K5GotjhZS6tlJ02u7iasxYEQAsgjzXTxzL47/pGWzkD4x
75P02DDhENMfmvYY/yYRR/avLH4qJCwEYG9S9ddcntGPhjpCFjaZ8oys3NPyZK92a8xqbvM61u/I
PU3hKlSOzLRkIqbMu1syPAfERKqFumstmYd5PhH8r+ueNpMCGqzj1BOROsfjmmtFEv+gTjLhEAhb
Vs9Mw40xZIClbpZjT35ynZF61WKpify+rtZWErsJG/Z0fB1MB5L0q4cHg6/poEF7BdXuSdfrVZ37
5rzWw/c+eCiA0IWhujrXPf8U96iaetbyzKoEwvqfGpE0TZRZ4Ih0JTHbkwYor2g4RJUv8gOl6S41
XGs5KPpbP+6s6iyGuwAyI3hoV5Rz3fihC+Btd7ZJQR17RcTQBUv7paKIMpHG6ZMC7Hqr/3U9J/wZ
Df9KxSbYjKi34BAicJXQUz+YR/pX+JpvBuCidg2vMoDroTAQn5L+m1QMwlA0tjY8jOpfo70pyaZv
QlvvtxWvpbwugpu2HKPOtxIQ3oMEJRCotCGvj1ih9t6M4SuJv0pEcQMhZ4OnlR6SMzmweeUhkY3p
wZYjrdmIEde6K5k22aMjltvJhktuAfq0DUV80fGbsIAAIWDKZcrpmMsN82o2YfNy+vaqmfjBp+dC
feLpiVzU6YFgshZ1bAoZq98Y8YbgLwVYlwdgtW0QdJ6KiZzzZEVeWl0QpoLo6vluiY+B8B6Vn8Lg
gaSp6S3KMUkVzyGDfriJIjrHtYZNb+JeaZxG9QL1bKrHQXKJ+oyzSztfocSGuOe1+k0R1w0sLphf
viYuyGSIvaD16cQ1+Zi2+7n7lfDENVT3hpdm6YGlvl4XIPE9ThkD6NWPsuSvAsJU6hfoyWCbP43o
u5LSrV59m0Csyst2AAVhl8a5YHjBBLaqahh1ChRSjMYTzH3dg/f5OfmMvVch2+Uowfqiak/6LyFA
TdNtWIX1f9N2l8y3KEMXC3zt5KSitdy5JDFz3/yZ8yvMLkUNzayePFQFI9OxBxUkq86MIhaiESJO
DNYP4caoig4Yn5Wc5T3nVjgNXNMsmRu4aOa9zPZFQkOw0+c5jvXdFGxjbWuOzvhPNlZ99bvIBXsd
UsdE8T4CnjNa6iiA08cMKxH9W+Z/BqKAnmYyr/eygiB18hF5YF6GSOWV5VSu2/JsMGEm2r8QrFpM
2CXymNNz2t7Gwm8l5JB+oFwKCxWEdQlLZSUkGmWEBgud69AzCtalM0woTV/xIwgbsJo1f4r+24cf
2nLTQvZBQB3VrxEPVEOIiIpoRTuQwgPrIWLgd1xg1jIcpAfsUsrL129DPi0ULEw+A1YBFLuQCkXu
qb8vvkIxY/y4GDYWtECrOH9LdVe2bDXdQSSMGhQ/aUEfWntYjEu0bNLwUJmPrN+WtI+C00WfNZNy
PhE4qqzEM84vzoV5hqfsicnL1nMwrZT+OAh/hnKMH0KAowabU4MsBio0URGfQZlXLbXmmCAbnkYX
9xmDldlS7lZF3kAg+HBx5VsLWN4lMYtw4HJeE551gdzHTMT+TFows/EhUm0Eudj5+YJWflT5rRRf
rj7cDW4nfBL5mAzriLzGwg7KmUOzkGdwKRAXUCf16CCECLd/CScIp12IH3sqJuqMK+nuDKNY3YLU
xIGEPf9LVW7VtJ7hCTAFqgDX2JVQTqESFMddWPJeoEpazYfEfOshSwKscvR19R31jqLTuj1LLFHV
jKDzjy0VS8YE4rfZWrFQdStMCMeekfWIy7UbLkMHJSMc+pQrkE0LV3g6YdJ8wWIMgZNmrWa0Ibpi
Fc37yHgmylekvrfLzyRcrfFbrnxwXOIA2HmGPJGYVBV/ML3s0Dwl+RZ1AQCTDQ0A4Ifw1mvrHamg
uDBslqOpsGRavGVxYIDRR0vJ6GB3hyHfLPjvuNoAYAz9ZBsa/+OH9opwjKxDs7wWsDvFW3FRbiRu
k4FJm8h2QAw2K1na5ZEXZP9K2cO4S6stoR3fGjcD4c/4cmr/iMOh7o4lDGBQ/yoyRkEAUoZwEfZY
QSS8DtUHiZS0rbn6j8e17nmddPOnEtxkmWxzZMlXeaGIEFewSLuxZzdQ5KCCsdH11SCEn+1X2pzj
/Dilp2L5VhE3KDBdFXaVbQS4Yuy0+vKKpp6pxgmcEEqXYccChRToQ8FieK7Uq2nSmjW+rG2r1g3Y
j9XB5g5+WJ2H6HtIQ2rbwBs9uAkyZDNEIjD+01If18Zg7lm3QoAAKx3DeTVCNEbm6BXxW6fQred/
6rSrxX2U8bSsz3omZ81ET7/N05NYfbRsusrHIwp60aRibGLeuXL0W1PeG+M5TdYTopFMwqcfPAq+
BSs7CvHhNfmoG3PYgJmxZ2uWMM9oJ/VfIpWoNy/igLtdxDu0y3VjFVS8cfsUhkLc5EtNY2XiabqM
0pl5rkrPMS4uYHRbZ4KSj0rgmalrEPFpdaMtWG/y5GPTKvSfki6cmry4AldihbGjhxdgRWCtkJbx
KLllkGXm9Z88ugjTZCbwmUu+b1u24sA94P5JctYkkiY3+cSSNjk/GxNC6MQVmuD0naZJhLcN/q/y
Lu8fW3EDxtF+ooq1L/S/giZrtUuuOZ1o7qLpK8elPrC8taSX7FH5tSi778P0NiujZ2Uy6is71dxE
RSMR/BOHb017y42LjmoV2Rv9EthY827wu/UZimRATgE9ujjsniLBZ7vorKGrqjXbaz0BrUUbsOwu
OuBn8tlW/KPH+VfQ7LXslk0HHZi54f6jW/xEu6Kpv3E3w+l5prrL6IdaH7R7EF0CtYrwj/BL2gbc
0CHw2SFYzovMR0lmBrhHsJOGP/WfMZ8k3dNlt83xL/BUfq1fbU5sPUvXCYrj+ULzpwC2qG96s29T
TvtaH6DxT3rjS8qIY9rtCnkj818/eWGCoQ8Jd9mkvlWxl2lp2H3jpLEzx4pDRZwqls60lL8mxk3L
XT7bSfHVJbtXIxLl9OujtCrk7Zg8k4L0DDTJ3GPqdlYfEpj3S+m25dtrads0dSOigtsUyHfNEkBw
P3103UZTbEvbww8Fw7eZnQviU0lxyJNbap6k6gF5h1BW1V8JsFweJP6KLR/BzsrPzXCVy400eNBH
Vaa4Jqt/cUGbOx5xEJOpcW0QvUYYX5dua4hnQTwOVH2EP3A3JmidnP6MEmYKlGIox8PqMIa1qyeD
HfUnvT2mgOxSe4r7wxxzlQI05MmP+LqT9mBHXfeqsasuJqZ4o5t0Mwg+CizSy73QPmWtAnRL0XMS
dZC+S0kKj/gDUYle7DNcNiZ6OOwUEIe7EAMs4QimJ46Pjg3SYOFtAQnzUZUICLn1VI2P9iIoZwJe
EO9BU6hnfbiQRhvSJcjyTf2otfsyfrFzW67dgRmmvEbZ24uYJSKV+1MNSalxo/I7lgK/0ETY5fd6
ekTFdQyuukxfwgC56erbTMo0wchWv+pH7MjsTcTYsFoGhmFIagH1MAqo8RwAaBfu0kNkoi3INgHo
q3lJpd1rQzF5sNa9VVWv6k9d0wL+0vT/S0xgF8nLit9MVA6dBu4F/I8afp8ok8NWZVdaKjvBYRmo
jM5miQaSfF3aw1o1bJm4Y4kYAh9eGMtTxnPg7sjOxnhNJGcWz7F6qqR9T+xvsUqKBmu7myvIGRNW
CdmJ8okqmjwdNmY5wy/REDmgLy1NjzJcBdKpOPpS9S5jPKyDDSu9CnrriNiCpo1Z7v2ma67Jqjo0
kG38YXHrzPNFK/7hTyfoZEHqBjuKol6uTtD+dRkhLH/kpSeb64Aeifu5pWy8nDvHQvomnwHfZdiz
hvcw/FukmRgm9ghWhF28fL8P/o/fkoLQkvygo5soUEvg98b/boJkx5/oUzj/GvUmuEfWTuQDolpE
+qpL/lh/t5p4y5vkNy+fPFR44SJ8dsBwab82X1oCgsTLfC//ziWMLJUI7aiCrlOEbL6TPoa/HrYL
igHXEsjD1uANU0HTLqXF5cN1hRdK+OJkEkZlzPCrnlSzG/vKtvNVI+/qei3y0rV4VkvZx8OXYn5M
WNedvqDQ/RL80ogEAB5abiulX6doGh2U2Gw8xgkKKU9AQj/UvjIyPt2N6kdpdSfmlgbfmIAixi/e
NhItFPUPzqHOd2aB1AGRBm/qDuDKStZZ94luhHltStgUegrK7WxsLegQfGmpjFIbcDW7lyyiFa8G
P0hioFQ89T3gNBlIGZVwcOEe5EfUdjvLekrZvUlFALbEa83Eno9RdKqYt4Wc9HP6jcjs3UY8sdHY
marfHsGA5CjGJilRxqNkQFWYDZTM5ZHoj2Q6L8GH1XhFvg3bR5fQPpYXFs/Ri29fGUJJ9RShJ4oa
WKDr9h12w0TbN8a2qmJopVuTVpjbGVjEmwF3nDyU6A0ftSlCsh9bIXUM8VSxoEy6Ig2wGhyv50Dz
+tecIZ+V/zvevRi/TVxNps78Mbnqa7Fe7ZgEUpdMRchuGXnfY+Mhg8bNbD1q+JlH10jexfBoYbmp
699m2QU8AXCCYEe2AH9KN7l4NOKz6D8B4UpW9wZ+nFwjPHL58GHAzwTIXfSHiU4RCTFWSgosueJi
+hTCi1wf1fphTpd09ipzMx6T/MAAQzzIGHsL9an8K9BSlekGLyMo55g78nLJyYhUe1fEvSNDSW6h
t7LWl+/ozhTdX/R1V17Vyc0lhn13UqAKWoBnZJbl8JWjSAmLm1BDMwNF6ydoKqDKAYpjW0y/M6qa
6UKagjxt1P5t7J9ygQrmi8CwIPMVkOuwvo8amUjyYlMoXE1tN7p6nvQ3kRAI0foqU0wJ1zSnmZhc
bQa+xu9iqx8WU53V/BElvarMe1YdUxXZzEaZ/uWB/zKmaLPuSLE/T78WvrscMSj/Al4b7VhMAQMH
IqN0K+OTTsNvlBcsEpx0BEZr2l+BbZDLeFUy5O6Fn+D8UdpNEX2jgo2Na/oab9aEFQTqcaKx5gEn
yV8zfKOvIlr8hXOG+WEiXATUKDK8amL+xl+KV3TIToX5Jo6XgGebI+JXkeK76Fhhd2B4yGgbPfwv
Qexa2qGDmkvAlNmaiHZKfnaMphG2h6HobIEokCg7x6j8pZYooQ9TtOXcnclJG9eo7fvkaoQ7bH9x
9S0YPxokNoJBqH6V67qN11Fs17GtJr6s3uaFxrFDP/Cmxth9vf6zSkDUzxMa4g5lifiqbL2L+2EM
L3XI1LOZlX9Kir8KJSsAOPoRBsQ+u7XRYei5QsgoDG5gGKpRs2DtmqPOqbB+eXns43Sc2vPAzlar
OM66gm3/Dy3Uuh0rVFwtuXEWq+LwLAP1L+nVfEnU26f68ko9lfoF27IVIAW+DlRq+L+mf1TEDqkk
wsaMspA1q5kGXKGBSemicr4btrfdut942heNl6OuGT7D9HOk5ajjs2DAok7k2c8yPx8GCwIHpM/m
KoeQwo/2liXokfeGzkvKzEnxU3tPEPf99BSE0qcE0MyLXCrdmqGZhJEm+JVBkQy7U476wvn2G508
Cm/+jhdfjmjxlyd5KgK8/Th9q/o9IsdyDp5CglXEOAnC3pweDX3svI4HV9A80qpjnCLqbSl3YKSz
6rf8IMpPPP4MxJXI9K7ZuBvVzzzZSDPb2Au7VQ+h5CTIo19jjd2PWIJQjpkPVg3i6nmZsPO/9rMu
JrtBAQaBJfc3BXVIxRFk6Mpid9EPqn6clW1qfOQZxIKPnhu5gnIHow2KE/sbcW7QxDoCYDKa8oX3
0sQsLTwKWFKDar+wzZfzqhcDO1ZMXDcbwcBYACrwnjZvqgEI97VkxD8Ef0q+F7WdijABO/SAijC6
4wlTpoes7IqMXpQjELuvYbppfDU6aLwYqe6Zr4/zn1Lu2xce1+5wUWbRVcEGJtO4THQ4KcTiHF6n
+lalGg3sl0kKVbl+ye5bZu5+i8QE828eFqs+3E7KUxoNxMaOzp5PGAPK5HxKMC+W2UdUfCfWRSu3
6kfY2Vbz/lp+QbIk69Nl4AApR0qOyFDmedJYNhM7GIRVqF/FbjO2NTqtjALNZBzIu3GItsMAXMxd
25e2hCDxpax/+RW7sHd60Z8VT0jPQfko0VvO6kXDE5Cg+JcLNy92Au4sUhv+4+i8dhtXlij6RQSa
mXy1JFLByrYcXginaeacv/4sHuA+HOBO8Ehkd1XtvVcZK+1b07YqbRyrHRLsv7lypm/McGkr5NWa
nwq0I4psTl2AiQ+p4ex2t2Y41M2ptQ6x+w5/yf5sw2s6C7+22QaDjwvE0tCuuyHznKkHfniYxbPa
/1bKrYg3kfbMx4oDu5t8Eh9P9Zey6B893lkGf4w2Ox4Eh8iaGa2d6icLNtZAhSP/lHEzGL8Mj9ls
aAJw0FV6LjqcUP0pK/fJwnLTMYAw3hNtVYXMFV5Trgis5x4BAvVo5ADBXicdD035sJW3HsRCKm9O
cyEmxiDS7F/qEczPI7FtBpw0EN12xNmgDlAaSMFJdy35k7EJLmcg+EAyKfqX3dxzdmiw5LRPjqDB
BpLjabDXq38kOi3x7UxsvA48El5a56mKuyawxzf5O3bnCGZZ/+hLjKnuy0hZpmifkVb6VnqdCNq1
uHJDfhRdK1bslEMuG1blYldEx3Rj0jxrIf0Cvp7QXttgu7ChoF7O7xOzzAbfYkf1Wjzno8caBczU
Zw2mjL1la2NB1Adxwk4OoXFCNyLD912xp33WkYlNZz2rFzpAyzgW3XEI12O2T8q1Ym0k2V9xIGto
FJ8Ng8zEeQ3Nu9P9A+pQ2pexuGNP5DCosmeu5DrmNd5MNeXzpav4PSit0H169rComIKrbR4+V7zn
TZatQ+1m4C2f42G5iMpwO7X3vL3jV19r+XNV7Vq2gqw4h0rj00lfZUhX85SqW1IMeEMy+9aPV4b4
zrxO7FumHbmihg9Lw7X3BoJqVd2RmJE0kDAj7rBiRarMYdnlEjdvt5ieDJWp5K0v7upnltzarl+1
b+zWGlgTWh3m6kN1uFu70Sdev1FdrOzrGZd9FN1xEBX8exnloI/j73XuJr1ZyKvWYNRmqzPJ6fIp
hXqUu/qB6B0P9of1LFw/r84dtvlI3oNuF6jr3D6kbXsBWbaOmBhF0r6wTWc/teRqnhoNYdgnql0Z
DKRmb/HlT4/allitb2SZRUrZ4yU1hOansttEr73T3/uCV5B5wIy6Fp+0eAd3Luj/4D40db/uInyD
EoXvqMxXswMult1Edx1H5NeDmX4nAE/S8a8wL0nJHc0oqfYcDDQt2LFNViOI9pck/Aim9xYLOwfS
exT+1QYmU0iLlVc269llQXDp+gqlH1tejLuzXJVEfJNNn1G4CIQdSkHy9AUWG8KwKN5Z/yIhTj7C
CE+sYQAou+I+ojlWsMziDxvLlYXbpjbfJrgdPc5e1/0bWbyOiuEEv4N417RpI414bXUfNMpTaZAv
xF4CHSrEi2EwhEojztV4r5ib/tXKVhM57nBPQoihbZmuudxLCHY4flWm+c53XWyG+Ztxvdn/qjgq
xg0DP/qnRN3n1nNFeTiar0NymJTtyBfENnnSYSgghQnA8zGbyTXJGYOzZcfmqaaV2pHcexsEg6eW
gtaGAnU39GOJXFVflfkIzmhFU02whFMwDz0LdAs8JaViscqm5zNYzNLGJhYLuw5UI+Gwi2DsU9h/
GWUWUwTIRo3FFTJ8N/Z5TE+GWXPOsi9PbjOKMUv7mmwYKIzfWxxz2VErn2wqrwk3LNaEyucBN+KT
KXaS3t9MLJpy6AmsAhf3xvpUX6P4B1+3IjaxuRLyXa8/qvjPiGCHnhoUD0aDWvsoq71bswfoReNG
JtzfHozxwpcMUcFwTwvpZECvd1dslALdgcWT6XD9W+pbnQ8Fw4jpae4WqGqgYBbc9qCwYB6KQ2Ae
cTzDJ123uKE47ZkvLJYLfP+cLyXvQTpiPegfRFTYSHZPrNmzenddj+2rZn0TZPNmkzSSc5rYQWzc
DHzQRtE+TUq3nkasbPzaXDNQ//nrmJdHWYCpuni3MTPkSnepnHJVCGSdALTViBoufEO7Z/U72553
Zvsgm11HH0FucmfhNrWvvf3RRSQ4mUnp/X1iHgvDFC+t6s/YBdT41DX/ZDxvWA6/1igMcAmOctrq
sYEXO7xUYs/YbKO4DA5DuvVmpQCpKDEmGpRnifmZZLuuuNT1URI9iCJuuzh/TYn+u4TvKtVTgkuK
/1HPNlCXGYCBpFiIsZrFXGmxNzNqMR6jFq7SxSMGUC4MmPG12pMBV6Xrd1XoVehuIrnm+Eh7SEhE
wrw5+DeNwIq/XGhwSIUots1z2yfrtLlnFe0Yp6JjeqP0Yma2Q1Q+DciNJB7gJSVrNsVysWNXiy10
LIQhgn9DUOKYIQQjtzYHYj8f5zHYOBauFSYYccsZRo9DtmkFxfeJsxgcnfXlVok/Gb+Rxc4uLq8Q
dJQxefWEVGLNJF+YuKxJVuaofMYU4Vok4U90ihHqCEPBIgPLspetFjcMzbDOFkdiZJsYe1c+vhW5
sZ3j2xihq3JxJPh/CBhgriY6ppkrTSWWnyyW2O4FNugZm9ne0F0MmCn+1uZbDeAd1E3yhFwRx7ss
HHaT6zVLKP9VTn+dcyVgRbryGtScgyi3sMmM/OoqH0rwlTnPcBZX4/TaB9dU/TCqjxpoHt3BfMrz
Uxh/atq1BBsveeFqbr1pRIJEXKEcgVAAMniAQTszM6y0jCv3jcz0KlZfRHo32s85flfdY4OMNjkP
gVsHyTNG6jarYMWKLiIhzKk1zseQe0sGhIUsRi7z7JyysfJDpl5Rc1zy96XAxVX/JbFznxaXbBgf
ABD/uCU1I3zCnK4aWsJTrZ5FjYP5OrA6exiWGwysB3jOpD2HTnkIahyA7zFmebbdnGclXIUhfwK1
QZ/F25SZYU9OrCWwAkkZwpjmWcQvSlMHLLJ8ocNDkOl3e+4ZrdiMYOXRFVYBbI/aYp+cQd9SGdsA
A2yP/8Syf/oaiaxpJSe2/lwMFcJt9a8FMmfzVIAp46I2UAQj8FXVpurqrdC4VDEqjj1FTRRgzdya
9XGIjQoXx12tf2IIx2lTrOv6rWqlH5U3R9mb7XYY90FeniPA2i3fikCcqnSa137aBHCFo/qzWH70
5cNous3kWtwFOVq45eJYXdoqoC0Qkl1tX2omX0QLELbt/2V6fGpM9U/BzRQCcMagsuqYXSrOi26d
q9QGRcMFAy/E1FuMpyM56m6d4kZgamq5xOg8rr2wJX2H8BEDjdKiX5IRT+VSM4X403eGedBQDrCk
BsY1sN+d/tmIOW4H32jSQ/WuUdvMCMkFodfWNlcy+bT7/8Na24SbM6II42THQtg3+roEsWMnELOp
3AYlBArerGbAAOwF4IG4ZwkXxDZjmmY56IXzzESR4g9Z87lRl97waliXaGAXKRMwFPZk8F08NH22
yoyfovidRULyf4Y/6NUoy035jZvxpMTvIe5z5cOhpKM+qx2vw+OL/zOSGIsQRXdqzWN2KFtwQPpe
tGvF1I5Cfgn06hKXilgxpLuUunlmGcEjR6qjETHyfSc5L7HjzSqs5eTZDMHVM/QUeAIdYjt28WOX
k9eN/0DMJIQjagxqjGPQ9e0/K9RPiuH3Ys9S4EOS2wSuBip3nS97IYMBDaAmc2poleNNtX70AnIA
w6poR/6lab/ZEAa1c0Sq3wNt0RkdjsM91hYE61OrM3wz16ncSoS7kOzPmpegvc7hjz1dKJA15S12
CBIxAnFwxaT9a1lBehCvRRIDGqPWgpPLHknJBCDInrPhxdUSgnmU5hhRtHXB09TwJajRe+VwnUyL
YRmjrAMp1IvTb8zPsrv15dWoAPfxb05XDnYAInJPrU0UHq+2gWLOPHKtqxvWiQ7uO3aCONfXOoqo
L4NXRwEYqK0F57fi9HD/h6eY4RYMlRCxgiMrYVkBFKpwl6i70LRAHj9YHz8zerFRrZBjfg2e9Yo8
QmE3nklE8tOx+ZumeJ0x+RuTu2vRfQ58WnfcrzX/VQVbQ1zEdMjq/fgvA9fnTMqqwi6y9LKobGpz
Kb9y3B+m4T4XOR70yzxj6UBXC7DUnGia4n6rEhjqGfyNEVODluWBv4ZZASImOHCwNYO3gZ/2pyjR
pRdmWUrFOng1Qy0jG0HErcFHEoayTftJEp5Kxbyxnd5PVOopP5wzGIO4KZvNVCKfEA9YKCK9ucX+
lmENlKLY2dprhHWfxebr5U/JGKYULTmm+N5CCJR+1R6nbq84zJN22WuuvHXye8kY8L8KQ5e+qYN9
Bi+rAQszvyiRh5VTov3oPAJXcjpOebMjvJNjBtQzYlDPzAKklg7kSiPKMWFHKhRxJdx5DHCrsBeB
G4Y2iI43l9VpThZBF5ZpMwkPN5QXErlPyR5MrvM10QS0fbdr3ZSUOrMmlWFsmO54p5QJMyKhross
Oh/TZcqjIe9zdWCKOxl+4gDwJyW6DMaj9kxoKdS9XNuwvLMi5JHs0nFjpZc0fbblMw2EBG+GjE5Q
XDpbnBPoTEP3IVMHTyYzzHHNpgm7Bar50pU+vBcz8aE1ERuZEGDK7aR5Grs1tYdCyv2uVedCW5Vk
e3I2UQZxArPnzhXazbgivvl7+ib+EKivUngjQgsaMLkXnBluSQ2ufxekSMv2bHW7Or+3eALGv4Za
u664jJq3iQWpdItlvE5N5nDlT8+Efaxnbot2FbbFMUXIbziwhf0/WnTSP2Zxbhp0Cs3X2MBKN82E
zuCsmEPfMKJ1Vc8+fnXSDfqo4JB5aLRASfw2xb1X1FeZoiLJXVkJikuyedE9E4E/mlQOZ6kR2R+4
SkamOmRd25tAdjbKD4UPUOMDY89ngzKeMS5+Lft/M3jbBj44ife1CeVw3LTmvcLk3zoPR9SU35dE
PrfR0aYO1BSXAvs51M9uezFt5BVxcPPHaKfriU7aKj/Yt+XPYtcFhFtJQlYFaMVUegt0ZUyPmX6t
9X8hsoSiPsoQc/awd4k8mtmX0WXM4HIM3Ec19APsITqdGL+i0Z5kyXaGGxmwtKVcOjnimiZeQXw7
eiuSbYfA0qYYebdTXO6Z0qnBpcAPkRKnUuxfl0Niopmsm3vdeTpYYRIggMxx3EAVA9/I7iCvayTb
b5N7wdJb9TJGx3D+wDQQuctEvTXrJwNYubQ99tC/d9NVmqeKKhyGvDfnW1gshJl0k4QeVtXFoReQ
W89eAvNtZsbR8eIxUydLLTWQHBvFaj3cmz0kgogpeJBTHJPdwmWmalg+4Fhr/9h748WDQ3rTV8td
FKLOS7kX0SUcfhJc/1rJnqch9h0TBUF5aznIVSKtllyynFgBFv40ykcXn0VK4euRNNv10WkObk59
txMsKiwH5hFRizMDM6jJODxpZ1sk7m9pLHMkmOlYPP4ibZ3OuyB4s4Zjn2MdwhBkLhutcKrHxk15
d11r7cqP2GLswbtisHGayb1LR0xsc1Uh+OWoFOE2s/c21N1C1Q5SQcA2aSx4t+Oro74kIBug6Hit
MnsTdtC0AdpVq8yQAUxiwLMZzKp67VdxjcT269AIkdJ/sjEt8F0nLRlUPnBWvrSEGbiT8NxuAO1Y
eFStDwN8TzTuAmtfBW/jeDAq5Q/9/J43OVK0Rc6eS6RwVkIUa8lR0DjJ1nICzhfoXwU2eIV/tEZe
W+zC5FeNPjoktNGedt2wz+uBJrT37Ez4vYYuQS0fkbsYGAyWZeEVGUTuLms+YyUi/OSu0+hSug60
QdPGms6ESrX6raO5u+XpLT8bZgOjmuNVLpmOza/CofEWLI8GhzijDWvJV4expiTCk+GCMXLqDawY
aYDjrXT/nP4Yjx0qISE2NUTCcTeYO78ixnCBGj63Or4yyYAvgPxb98e5nXCWAORnIt4RrJCmtTIA
0wQuN5U+NofB+r9b3XUlvZgMrLVNP9h1rafkNeZ6cjTN2PgV/hNLI6fOzduj81J2JUbznsNMIh8w
7pwOxINqgCUg0THyY8zWU2rUfjk/LOa8lMvyZcYW4+oD+Fs415SI2Btj5vi6RgqOJy3Vmz0GmLXd
WOyThocE2a5qbfzSy2zkNZrBdIf2RprBSiP/rfXrWtzNMdy4sUMr/xh5/DWmg333lQiONusPAgOw
juiYJx35fdSaLB/+EYJjnNYE9zDI1uVoscopJX5iT5609E+TRCvb4kvnrhTMZFm/TNQ04/BIcNwH
EjYmSZ92ZP4I3ljH8B85vNr2jnaM6hzZleBKwMdMGG5ltxxFTf2u4EmriYZ3wd7uvrm3JOaXggBD
msdr1xaPCP0LKBqpCnszB5i8lHvQoMUY5TWf9VWmVm8ka7Op/aksyP5jAc2gIJ6UrQZMkUkUrJX2
axKANgz9WfJ25s7iHpa7lIOmMDM6Q0IPPLJVxf6Zlvk8WkXMdd7z0BQ1GXG5a5mhD+1X1l0SIz93
s7KKufxsQt8uNiuznk659VggC8J9TvERDHNAaLdbOSlGtzaB9eSyXMLA6iHd8GShbtjVD7/w2hX6
TsyffUGgk/lUnXktO8fcYnolaICsky8k4w0Lb/HxMrIkiZzU7sHJDgJ8mVW5fpdG56pn1paxfbye
tKceYK39FSKPSrKYGQOsWF/pIGvZ4cNGqcJLCKW7/dbKn3scFWO20+Nu7fAqi3kr8W1PxVHBOuIy
vNPAOOfDT0nnPuGxUXuS3sDBucz5txubTjvD3vPmmoAvWxhsaM91Cvq6uLdw3oPl4x35KxKc6SZb
1YKpwz5+KjGk58r0xNqnfSyytUGRmWvZPp2ZruAVxT9VdK98DLuGqeGCUndxF+iq9JXsOUHtVQQc
87KaicQsRM6ODdnqc1WHZzZxUQ9iAIbSabEbXR2Y/pqsZu3rS0oXrS1xXi29Zfa4LQmIGJgaC4Rb
rb1ZXI+uSrPb091XIXtKB2Ulu3/ZlE5PddefozDZzDDkXOHSwvkwi9Zuk63pLHxFp0qiEw3Qi6it
+g55LKSSNF8DooVBwykaOf1arfRn+v+XJGRa70B2OHaQqSmi1i7mh7xjxQ5tqkKkINNzuCyQa2G6
sSyNtJqzVnSY7QSugC518K11XdkpdL4dB8hDH/xOc78HmtSAZzk21H8z2hh3B2qrsXI0c41mTvhm
JYhwFzrtgZ68x2b5CGkyVYTdNtOYWfReSxQH5+VT3//Z8PvmisI5rKBFMNeX1lllgfaI7TvFqAPB
2VuS2czxPF0OaJ/UD6rfZvuusDZm/GIz1lcaKsLp14wg8+o/U4Xv48t0wNF0EK/1+Ojialbs9HW0
xo9JOWLsGzW8j066sQoIkr2fi/LBRhFs7cNAktGQP8WUsGHHXfyx67wsXyz7pS1MyDgNYOxCQsKA
8dNe3frVdo62XmDf+nTr7KkcyRxKON2tcy3b4Wpi9g64shvuYR2vXfdo8FixDCWBdZ29DrZ9iKS7
zfQGWwCnWjadQ8X9naoIch7W5LF5FjWrApt75xLWZP8SRtigehKaiV1SW6JU96Jn45Nt7qPW3g5x
gJKOs6ECHceWB8K7OPNbknoRbY/xC6t1VcS0roupgesRDrWx7HLM3jX9PWE6pSXfnc2oPTb/+pwS
a1QB2yB2SkJ9UbNNpvApbMMVrCb6h7PKc991wBdIdxTya8bMG8huQqGpyZeDRgrLm5YTuVHMNY4R
8vx5/sOsfKxcvL6/tev8sJ4MCxcLW9RhbSAmIhWg17qbguHaRIRtaHBUk0CzOrY3sQnIrvmutwpu
X52XR2dMUQz5LWVrjhZQrqmrqR8eJUdl1XMGn5ExBfJbqN9Bylfuc2lSudSvLumgmO4lPOgdxhiW
ARQG8+ePmHi4LgPWj9AHo35HnUQOO7r2omov/qIB1/PfVH3XBkhVeckSzMADUWDO62UtRjGBqe7A
g7AISGVSN9oenHva/ZjOF4hGFTmbQdPvCnyMGQMVjO51j1qbkVezuJeDDKRnEG1n1OxwEX95MBq+
sxqkn4jEa0AooNMEVPUBY6+xjXPQ2JX9PEfxHl7hesDSpUwmurZTnLOGxR8BR2WMp94gsSddEGdc
Ja7sPXWx2GLKQWfX/xq9eyIxWrn1Zi6cj56ta4yzbJ/KbzWAE8cy0FuzX1hwpvGouuZ1ZAthzeB3
tnEF8TBqBGXH8NagrvMbeS6/3VHdRS0ccJ5rJrIE5vcOBKK6BXAu3g36wkZbD7i9zeo97HPYOfea
PSQNUcOSIFLV9nAv7acy/55NUq2Md9lNRtpN2YRl41lkF+wMur6zj0kgqshDY1Z5NZlokdW7yYxp
WaONgrBdaod0ugayPTSGirQijjrxDFaFrTLzGKTZNsrR89XxU+/bfeboQDC6dUCMNSM/Zt5KoSEF
4ktlQMNuxH8KqmIiFG4eaOhZv3GGQ8N7VpmYvLAjaSRiBsaOUWJsB5nv6h7/vD75GZZJdsZsEuo9
C0uj5kR+yUayoK4+p95+S60Jk9ZPwQRSBVxrByziaz+yQj/GJvIzh1Xqtre4N9Y6qnfHEkSXGTdA
t6eIAUUlYCEMxWlxxScA9goGDuDqbhA/WILz4pg0yS1qYquuuUxXg6MfNKfzpvpQF5dR65adI7+x
pm5H6tla3Ma4u6jUPPlsU9S1fu1auwqCt5FWr2040Fe8kd0DvZpubKqWoqo2qtHvJooTtw0gpz0W
q5lCVcji1SeN6q4ntpaUcjdY08EQjs/aRL9auh6YdZTzbIhhf4DD24FGHslDDGI9T8Q73RauFOHF
GAvFEL1E8iEz9Wy62ICZ6bUTG5auKV6Aivowm26BYE0OGSpyrjtXAXfG2TVxoMWk/vJAe2jEbNEn
oq7axehlmkFWNJi9PCm84H9eqLmh6OVF732DvWtDUFzcuTjHDLaMeuPwipXKV5ddDCsGGo1K5Win
IQIMQjJwEqeqYRxYZ//GZPZKmqVWDQ5uGPlOmp+HOt9XwBlYKspxisUOzFFev+M4pRtob3z4MR4p
A9Nc3803o3juDUoQJ0K7pqhSoJA5DbVi7p5aGRwDOzkvq0rTkb5NgUVJ2BW1J05qf2QrdRzMfqrF
noFp1U2Ep6n2XkZg1GiDBQMBlZuEELwttCOw2aJ5MSgk3Nc4Ij4aWFiI2ONQ0vTU/Ji/iDmOFq0G
cvgNti0kxNVYFeeBpKYEyJMHbGtANQwMpAGKYht1Y2chHpTliFeQ/D7turAF60oKP2/2Dn7WlJBV
CTPLJO0O5APKsR/ApbFseCz5W0iDGtUJVz2jIu6nvEwODlup7FoeKSRx1AWniLCL0eebMEKvUuRW
next05abkroc0D523ebWBsprTfq2RRUYCUDPjEqmjLM46DYI/UPPLITNelqmbgL4KSIfeIdRZTc6
/w8rwVa2nm5Dg7kKS7JLdh1ZFqQmfijLIEr2sFr2N2D95DNIVN4RcnclPnKHMKrxE1SfffsRxG8q
E4dcirULiiEHLuUWWyojPwrmN9dit1W4rBPM1pKot6l/14DCQtT8Qbxk+ToR+PzgE/YG22JnisPA
usymwoiAtTQm8B8cHItXxJ4YcuXguHRAxO7gdQxeg15+tA2e3wxfY1bzKmB1hg0RAP+oMVZgN9ga
M0b2lFKMvI4RpwfTcn914zspqKqlcmcb53FQR3/QR8Lp6mai9B9D5UVxWUrRtsc2+NdNv1m0brkc
Y7nUR+rBdtlpGn425ms8uxsp/gbrjw25N0F/sczrm+qfbg0riU1iTAXzWH1fOfQ5ab0BwbfWSZoI
5gQZ/1RNv2pwyccM5Zh2MuGIIMaroOFCdQOy1+GLa6APo/cR/TEqoJpYk+p5SzP0YoUugTCiu0yJ
Gzelkw/WSQO0whnmdxu7U09otFOj40QSpgxHP1QYbFbGXtXbXZmGBxNddaxfjebUjSg/gjFgEBgk
spFRiTtYkIbIWJ1I4G1VoWDdcK+wAmFsE66kFMfRsM2M/lmiHTsJmYWI4KzmECbK2Y8S7Gy8HqrA
Mtrl/Ka02dRp/TVP485msuL0lW/NeNLsjuuCT3tirwIgBGDoz1NfPWwn3cfOfJUaMzQ72hnEwAsI
zL1gXjlHhx7ftJjmtWaBZLASHw6zP45v0pleKPqYkIpN4kKr1bFCGAUciMjM8S+kJNCdvQtrRhB+
l0Qwu4DdGUUNZnFkECRxpSLOYkjWEhXofXObrFNHz5z2vD5B/q+Bmv5UxPpVIvJ1LC5pmHSmc+Xn
pbgkWBw6V1uNyU8kX1HJfVshLgHZsalq3L+L9gBrpregyemHml+tNERHwYkhcx5aJBeDM2LA5DuM
UFZCFUt5cmrK6IWX/jTN4ZtjJtwTmpWvRvWhMpXXqgfDpq1dAF7FEFWiUWWYtZTqt2Dhj0P/Brj3
byp9+NteiMkvbD/oBKle5ROFPsEibKbnIaTU1i0cMTkoIzK1pIxSaPexfSjUn0ruau5GnrmDOTkv
aia3NXDobOQTWFYZ0iUE83zo3fG3TRjYE29L2M0SspNSlZyS4Hsn6hbH/GzLyC9QhqeCZOuIsKQ+
LetwGpvbCD9fGFe/+cjuToumK21SbyJ3IBhS9yH1CMePA0xOtf4NjI+USR4DuAg1pAO2zd6FulA8
aamBxpnGHVsumdJkpYGZbzu6U7wEJv7gWPyaGL6kEEQtK6Id8FcN/TKK2l+msLlmdb5OiUYaC2yd
hH3xMrZvgmxtBA8omPZqRb0ruOxL2C0om88hb2pVmQ82g7xi4rwGLdkcK1sO7QiaHovBi+5ix7Dw
EP5afW1TqCos7UEie1IFcyuNkUHOcDMIdV8o6nHkPI4mMJGD/Y8tzxzK/GEmEQgD2RlYxodkJjBi
7GNTvYFPvJ8Ub8yKW+UyXwqnXYz86hLizeJ8Lw2UubZGa85WLavBWDCMQ6vaZSqb+ciYTgO9dWj/
aPnwqDluMkWj4GK9b6rbj7TC4Eh9XSRyYb0ggFUHXd5yOCe57C/pbGycJnyXQB2dIj2wVv7WoxiI
Kd0pNU/bsv+hwi+jJ6/8MffG/qrm8RjWNgOhcgVgf1MMvKqtWBXw+LRx2gyo/9oSELKdNyOkcR3L
fQ4ookqxp+juX5uaEZ7VDtiOfWMFYUSmTQ2yR81xwyoCDOXR/GwkYP34DAspWPyVb8rBPXZkxcTc
v4QU3vNEbioB/1MCySs8XpmdPUpyC+3sJ1lJwc70W7WEJ/RHa1DBqZL8QcoDYTX45bRavMX1laCZ
m1i7cijwq1MSpmp6ZovDxRi+y/Qx9POhMjgfK/PZ1QV3z/eyzMUEylcaa3Uk8gfWWbTuYR6nnV1W
wORcdTO0jJVCIvuyd9kVgE9RtFCJslMLZcFNXWIPlM1VdddyDC155AtW7DUJ1giH+WnbHXTb4gqR
bDLpKNRoGkwcq1Ycv9STtbUEhl8LABEbvMPsIQKsKMsWEVYhdLZ7L8AlVcNEhmAR+moiiEykcHBJ
3fQS7TjM1kPW7bbR9VMfOb6O5mjm4UoV5b6yR8+o20PWFtiAsJgxsvxXBdlhqHgOl0twaMgOp57B
Uit9QhCxLW8o68eQfMnse26Bm1SFB+CbYwiVKe89fZb7TAy7KJkvQVluXHzPqEBMvpOVMRP7Itms
z886M7CgszdczPibMthGrLlUP1vXc3EQONBJK2GftAadJBHbDrtKlh6jgMtE9uzv/eWhINDD9jwo
xuNMCwWdMU1t7mDzJGMwlZDce2nuBheWIiJMATGkUm28OYwNp0TjjB1uDpr/wG6WMIp8jV1LhCUM
e+kalpSrtWf7FQBwJBEEwJBttqIYSJe5R5A0bV9cA8yD3LX3qenWQ06cwJRoI5S+NcCgWfnO6Eo1
bJiGrJ7T0PHj2PqRA54N0WxVY+ZA3DjxfelBYtG8028hI6SIbR1Oks8SZ9yI2XsWw76MaizGf7LF
kW+T1VysCC3eF7Xsz5kgnqKKs247vlmXJLnG/WiC3E9CNkGgfiu2eqzdYBfo9sbsm5uiWgTnIHcw
UbUnSSDtZCknMTt+p4K1+8jVfpOWHKY4FVMmhr1KpLbYygYnLCW3WdXf2fBZY5HO3S+T0XZXzC/u
jLxtFz7L49jinKafCTdyGE2EcsbwEA4MaOP227LCe4n8vk6tjohPgABvqMMSQ0oIQAvzYfdnp8yP
0k1WY3a3l0g9oUQnehZVus9ICPcoQEAQmLDxrg0D56N1X0gnOZy/JN4W1Xs6xwe7vRoQZKJkOhL2
8CsyDa41ntN4JtJJEgDTuG4MhL6bVTxS/i1ggcH5KLEM6N3wMk3ZwR60u8aaLSHLhxEyIxutTYsf
6GkS8ASBuloDbkgKy8DMlsT/fAvDGZhGdlPtCi9j+adUAWLfwJwo/lGbgvJv4KHrOhNsTjy+47Jj
G5JkLtREDsMOow5YQxX4ccQiJbZZ2sArijLxBV6UuTpVU37VVXZc4T7J4+zianAI7GMiI/BVTcb6
u0ShGDGey+hX5jbdLKa+EJWmMlOPCd5+JCHZF4BcKvUtzJhiTs3iNgaCAfHWSDKWYGDlH387g2k6
tLqNCLq9mCymP6WfTJJAPCDwVjtWDXkht1gHg9Tw0VClze4xzPubgQU45mhTRHuSjnUtk+hki8nT
EnM75B33Z0fCwmZ9zdksXufgokyUM6N9bh2V6D8pgqy8xoV+mMJm55DemvEYN5pyURybqCSDYVZd
6n13TiBO1yFMfnd2d5PE1qgDtl5mzuxeSBQimHRTSt0dJWTlaKEFAsmDGM1FnR2SUazq/t1NW1+a
XJHQ4wa7XrVsRYw4hvj7EJkwcYfpYQmiV6WA7Kv51OcL4vs/0s5kOXbkzNKvItO6YAU44BjKqmvB
mAcGyeDMDYyX5MUMB+CYn74/qDZSdlpq0TulMo1BRiDc/+Gc71gcXdEu64qDNOTF4LIeooin3t0Z
YKSSAqAkGUFypDNc9Opc8qmNntdkMIlWgnx4Hl650sWiJUc7Z6eMF1vM7BzgVnSoze+J0AjBXi1P
zUMABSUDWAx/hvRu+9CJaV8b/MhCYLJAfybhX4QewN4pBv01gMVV8cM8Nb8R4e11Ip/jOtFMF+jF
MOWiTx1QOELt7YR68ZdY7xSxZoeMKl36YNxLbTDcUfmhtcBcJgPOLt7Wz5w+TS9uF4O9Rm45H8Jo
z30YPhlK/3CU3E2NvEyp+u14qIJKtJkmvaI7Q5DK2Jsq19/0fiAY9AiGlR19Y8ENAUoVtK03c2/7
ic0XuvulFgG2LrA/itAldL4CsOvjXIzr+JlB8jpSEd4sYME33Gk3XYVxKPnorbdmeqyredeHGXs6
glIHdViim+gpb2w73nre9NNGDacepWrd1ER6QkW3Sqpj7pMeEjokcjQwmh5wTgibSYuDVeVPjfcq
bJ6YhuLBdjyAyvCRQqhMHhKRUZNQO9C5Gj7b8KTxr5kBKE+kx56zaoLt4A3RycntS0HgDpgmBzU7
v3kCiK+P6vepEi9OQBw27b5ReIe8dUCQwK4MLbkrfGPPAHNFjb2XUKlS39wZFMKM97aDGJ7SUizr
PRwMGLo4cY1cH5N0YoHhMmwq123EPjNvHzULvm3MN78chu3EURohPZi0c9EA8VtPfXbtcLRcWu1C
rue8ui3g5tksf0vjd6ieMqLwGM/i08akI0pifmcEPsQe0XwxMMTN76D2NFqwjbg5yxRHZ5U+deT4
SKUIay2PWTzs/frXQJ3f6XnV948utQ3dCs5yhG9tdq3wb+FJBUTz4qvxTc1ogQYiz+UjXe+7wtOX
WGJnY0028oppj4Z7jLsngivJfW0sQAU6rD45Ry1SsnQRfqwHQJ2hQx6Y2551VF2zdHh0S+tqlFCH
ZxsoCbhH030a8+FTRt2+mvY+9si6MdZVRw0oSd8wwvdKu6uZ3azPwMEcMHsypkonC1nCxCfdWkwb
8u/E8IlFWnwCZvJNEPm1n/Cfd5b/PFT9h4ZbdhPrBZBunWBx0ipFcI3m0r4inL16KZJ4Y8TRJylR
LPRqle2Cr/Jxb5kfNQ7pnDewwA+rrBHm24wHp67utZsdLdKNhBd+QYA/s4iH+xtdA8whncOnWQ4P
te3d1zZxK2QaCUTVKEQeuBhGJllMtAyUr0lxV0h1tZjrpZM2mJSHO6dRJ1mS9lnRHiqk0chMpBF8
NDbaatN8Mlrr1rdxsA1RS8BRsrPRxMy2c3FKfxfF6U4HSImQ68iBSisVT0D8IRnBJmNicxlNJpul
y+HQxew+zIQaAuaN0M1jWjtby/SfVU1j02bjtukiakQHVRlZK4X8CFAE4O36SShPiB95cLvYxUQ7
4X6GuV6klqRWQMISGYS9hwCqoyV3qEvMJXkb2gi1Ee2fap8tHd07Qf840IQy0AS9KADDjQoZO+Q0
3vudBtLUMrijF74rEIKYWcwUU58DPurKKOabMSAQz48U3WG+s9p241LT6tR4YGpBRGAPWxgr4DS8
Kk3PjDG8p8FPRA9kibIvkxyKbRrTswyv9Jo/dKj4hFCY1RXDsRpiPgp5Jo/M6D3npWZdkeO7zEf9
LXp2n4IclXpejTlK8mg8C3adBvxi3hya5eIwxePWLYON6Ug8ht4mDnyCqYFVQJm1aFcQSa9nCABG
J9Yu3h8PyquDVMVl3NUl3uPQ5/268JdYMLQqVfCmbHCBlB2u1uyfmk9uWHdVxP6hs2r6C5ziyRik
+NcXJDVt8QLS1pH52Ododiv3ghOP8NsQP5kCjPFbdzCyyreyrSjZ7HPjTCdduadKz5eqyB+KPtuF
Bdwx0TiHxH6KYQHZLUJYl8EFEnSHbexqagQCBU+4eyYj9zq2V2qZMwbVLQvvn7wCg+uB3VIJyXDF
3N2i5ERjX6SXOgahXhIAkBs+eyqEr4qzczNr59HjnI1DhayywjOKJRnDXZFCqFKooVOvORlN+9Ar
fSHobltRSgCNst+qHLlElXZs6I1spRofP64LX0NsVF/Tp9rlozswbR2qO6ZiF/wuGAWsl0Z0Jpos
jnWvo3dSqUsvWXy2tluRceGzrzXrozT6VzWVv4J0WM+le2rt5MqIm5kSeBYSJoH7Rlvc7199wNq+
rQlj1HwNMWvzPzyICNJTb6Kaj1GX/ZRRQZiZccrQpsvK5VFIHpwe6T//kuUFE6lWh1vLY1RURCdJ
SZT6yBJrgwVEzPBd40vkgCRmREB1m8kK1hkLJxNLWhRT0vqUYgpXtlWHv7qiPKPv3zfkGEQ2clgR
/5jZcF8JwL/KmHdWhoI5mJyn2BefvQSfmSLnmijT4t5DpUglDWp8apjHkCPlzW5wM3ZMOktYMaXs
0rVvzofBHoigxlQmNYuGAD4xfp4Qq1rdlhcRVrfuWPzOvJ6sb/CxKqo2mWgJ9pP1thyIFzPSY0Es
MdeNOlKn4mpA+mH5h5Kexm3ec7SBeo7uGhO+tQcJi/mWlZNanwcrx0uf6szcEfRLgQ/t2SGtu9bN
E6vDjYDhTbgSrqTYvC/YJc5OtzYs5EGWexEm9aWasJSI+sCbh4jM2AyLMyrr9Jbx0mmYxSVMkMtQ
sDZlfytM+1ElHPhFeRtnwbYozd+Zga6nRg3ku4SsCx3hCq+2ATRDJDd4RS12a9Qog4+OyEOjyjRL
IGLLHyTCMrIBY0QgLNqY5iFAxHs/z0+jBzlQRwZGfNPfzlTXI0IpK01Onsc6KmPzZ1o1guLxMWna
Sxo8WiI/RGZ/ShLni7ywjXLTU2VyIdfmrWhZfdsEWXno44BTRlW4Gv3qPQ7ipzqaUKXJcxawp59Y
qBN7i+YEQAHicKd8K7z5aXmr1AD8zVRbvgbYY7H2sLbKGF1G0YjRNvrdhIAWKkPddUZ/F2OyNAKu
iNS+lVCc037epXFAByMwvcS/ewVuWzi2jcFvpGZDixOry2jIJ80ey+hYlgichaMPeQQNxY3Kc2bd
Pn1SL9AjUGiBXhOnyTJ3dodiaCIAzuEmiVv50E0Z1xSwlNG8EtJ7U/Zyzd587+aktFEn35REdZZW
BzCdKgYFed9Zr2GAQJ99MhHVAV473EqQhgu3uZiSwYbC7BZK+tuROh3TNVGKrVzHFWaUKSnO2sQI
3UrUeW2PEbJcBLA6Ps6+91ykBNph0Vw8TohUDhqHT2Nab7U1PnXuolxR4c4M5k0/9B+ea/Da8c7z
4ksObxfdorVucHXB67kaHct37TqPZVjv2xn+lhUd3U4/zLzvSqJKKYBBx06MROPLl6CvkulR2j51
lyhZ7OXPXcXI1Q0o2Ya7PNCcgOVDR6/mAoazw/Kxi9In042PUzc/F7PBIgr/TZU9FmATlAP8gtU1
WxhGymDrTID3xM1h5wTAgHVkiA4EE9LgwpJBn9VfJXZ/uq6tHy1Ud7X3U7mxh/xWEhotAqB5Zhd8
+PQgBod83MkAAhwqzXH40v4rZ8abFXaPls+AmIAQaT06s7tKFF34YFw7oEgTpal0mwcfB5Nbijd3
Cu5jRm4FoeA1XQoKgINoHsDMYp9oNrbznIFP4eqBU8W6CG2gmIzLPCKm6HliqsJ7TlgeuVhTXKf+
QaL1Gnspvs1nOYgHXDo/NiexSh7ZVl/qVB7kCNc/eZc530/kIEpy89aQg53hbBXoX5JSnyx7vCXE
EHfps2PlbDgT9GWZ251Tb4l5QSUeJeQJkF4WmAzbHUSgavpVh2yA8Lba0FoMTIFsgO/HiYfKc1ej
ejGkxnWX00uDi6vFoRfhITK+FXzAtlX7yQWKLjpNsQoFYtZ8ui2stt5/rtXbmPEWRdNL0qOOZkpq
AWJROQnKmEtHh8GWiskZIbhp4hbvZhx1QQGdCF5IVgLCABW97Brm9yRF7hG6P9LirCwBWGWgAgkU
BIzuO7jBzM+GbnjA454NE7HT3VlloMbb4BbD4yUc3A+ba6EaxJtflzcNHIfBT58nyyGt/Wto1LMX
AbgeWliZyIHZFVllvzMWn5M+T5KNmMBKZgcoILJcMTPNj8oyGFEFC11sUxGM5ecEgriEw4zpbWqC
jDAac2+4HahFVhkJQaFjCAlqplKFS32XNqjRpJ88DJG+yAgJqdVJ0pE7ojnZwbODQdWyE4k+Jbhr
PedrXpYtrnuHb4P67Fc9ut+Z397NahlTozDIYxnQEeF1qpmnDMPXhLh59og4TwznofIbtunTOoQM
YbMmgTGt2b3aeIPaOvnWVYlUko886KYLqRvbEbka0/7DhPS6TUhO4BExW/8VVPyb0ZCLhS9MIe8s
ZLCkLho3pea+KCb3PPdobduSPX1b7lBPmetmYnWSsokuEXHfNLYq8W+Amc6KhPOwBHkDu90wfuXR
hPQwCPfe1O3NpD0FJgezMEiPLubxzhhzcEeaSq34MnzXPJcVGzN3wAysSvSiWUR+YB9oMgcrrBum
nt9a0742uT5UHQ5aQYHb6N+YNq5xxZqVmTtBTwFanrzpiWFQAXKWfoclFM9ULn6cCcPa5BkfDYp4
SkC3uFkeDp8+B8UDsoURmEjZM9y0bOYHHJPXudTEBnpnRCX4D+LkrlmQYlbNBswcLk5fXe2OUTtj
AdAO7WkYIYcMhThy29CnTIioB5c9wyCyC9AxD4AE6Pa5mH8ZqroTpX+tUgbzdc3vjPrvIS2qs4jK
vVMRbu3pB0fGR4MsddlmLxokw4CVqCBqDWlA8C6ZhjWU7HowAH4l9Mm+Axk4d12sZjjvyfZbohos
mG92y/ue1tABJrM6zDkidMNTyPLt28QsHoOo/gxQyQ+eiSnCxlMHhssF4EWclmuTHZwnNBlW/g2G
eD1nv33NR2r4RwBl13EoP5ke3BMEsU9zLuc+/YKJZG87z0FuBtiPHRKjbe6TgEVFkstDyuV9MwSf
DpBmCamgwaTlyerbday3LpuPTCIf5FjtojZ+qvx5G4iRRFWDeVfU+9jTomOWm1REBk51EFWEiazC
tH2StX60ZXFXKyCUVKuoUggtRjmWzkSxYwoY0XsEXJ+ZcD7SPlrXuXxMG5TPE5XCBBYqzQaUdShT
R4vsPJ/sQwuLqC/qJ5EEz7mATu1XwZNj2s9EPPwMjDpG7UNOhRbhxQcgHmd36uGY+d2xkeZh5Msf
5cU5qppbVlMb38Tn6hmXIfRXvoX73Gz3YQL3LuX8prDGkkob7TpvuQPspJ0IR+OQr8KCAbTEyI3m
znITiHgptmkbAmJYkcduhPtMxSdhZneTsF6zkng4bW2JP4BIteAQwbjaHlNgF5lB1TeXoMOoCj4w
sdL14N1Z8BBH5j9SLEEMZvPQBWrHlb+NR/fQ2MdBSgvQSO7cuhbEtjK+Jzp6WvVkVbVltxVjTqYW
U02UqdaEBk2iwB3GhkyJKd1OtiSARm/GvD7bGWtv/kwSWuP7LodlGdrmBvNnRoQXjEsx0jlEAwjt
uVuwXYSgFcyY5wEMTG0y+KRemRCcT8p4slH4TFZ6bjTY4jJCbGFQC1ZkI0s6wLWYoPdlxnzsG+sq
0/lQWiTvTBZqG501xGTKr77zL23TPY0WCFZdmu9C229+QR9YL5DwAWWpq/B8BTrjSK1QfI+J2uty
3jaKha1Iin2ImXAsImc7NO68LuL4ufUFjjeOeQGnIRyf0yl/tjV5IuzqOYR8Y6HNcEpp1R1kbH8M
KT0ZyN+7hKp8aw3BduYgcg2HKgCiE3MJtVH4C260lf1Skfv1jym/mN8Sm8zYaDZ+R4H7VJmB3igD
aykxmAc/H0/E9N1myfzpmyEil9l/9gu86m0TH8lX3Y2QSbn5MEGNUM5U7L12/vRRzdEDM75dTmpk
PXT7mF4NYWX3COkoBGMarruyHGHRwzwyMS0ru7o6bvFsFL2FGrH/YJpb7Jek+b4ZTFRXwyFqOEwH
f+mtU6Qd7chMC3IxmxdGuUVWYFI0KzRzC72unFeVCDetMzypIsU8nsKK6Fv2Tk6JoTAu7Cs18ZIz
Vz0WrmRvi5xJ26dk8F/7CYtjmGXDEq3G2dZaj41u+QBjWGJVVN66mX9x8kGuKCiI6hgHlhUTPhnQ
mqbJhtbr6SLSxQRb29Y1DsrmPPhAxnnlr8Fmt1v77ovbs5+0BurXlk7/xgjUSwGDIhggCuiRN8E0
jGZrkc4aZDlhyEP7bRTYsQccMAB6ANn4Xf0LlchTYk7O2qhHKI7iavTDR5lWaMAs+m0nivfRkDFM
Kk9NjOwiQeU+k1FY3HVh/eU4lDCZwPkdqOFWW/KdB/UXVa5m8VODRuJXo6XgYx39CQeCBDJYJUz/
ICE8JU7nXSRSePxTucH1n4ND89IQVVkC1EnkHgTnzuzN4a6wYmr3MYzZHTJGTwpwKWW5K5n2Jkn2
uwc1Z5DnVXQdWQzkBgHKNCsWTB7EZ58s7ttIvZD8uJF+cNT9r4bpRcjgFjttElL/pR9A7Nk2pSwp
P0DMPETkcgcl/evM0WvQvXedZolT8phE0bassDDn6tbspk+PBLTMqwDMd+zp7gLLvIx62JqdujNS
3CvojyI+MH7OY6Dbe7OWN5DyKz2tdG89TFN/cr0ByvQn5Ky1uUg3WGLPwvt0ouJMfPCuwhTfky0w
ILxdS9Imjjq2il2Nlo7U0fZXo+sfimIcfjaZLD1+sk2XwKrUsS6PY+2yHgXI5AddfRpxc973FgIT
R4MnY6aEAAK4eFO509Fr8/Rau3WFgVihycrJL43usxk8Ljj/tmJaSyiBS3hst8A7Rg6YFteKS8MZ
m8HVLEM8wEr8LmZ2XhlsjwYyCpArPEfT1UZyhlKL1Spv6Xmkm/Ev1SK5/+D0MYtdAXCmeXOHdVdf
2vlitYv8hCZC7lOCzzNUSiuwen2683JjA8l0lfaPIP1jNumCbUr9PHsHqd9s/1ArYhcKtfGbch2q
TxXBHzW2AoD2SBKUF+2BTa6trNiEGj5AsEY4PGAFJuGn8+59llyoFPQHrkx2JWx9bqrhBVMqA8ik
3cJHq7pbkFa2AvG+n1nHLdEZC/ufZwjB617gEWB1GpeP9sQCFZXqkpJwKfodTTue3wxVSBm9RtCw
Qxc99nXUG7+Dgwa7Zwa0AM9H5XhmkXEmFwrGnH7flrdT9ZngrYrDgHbztwF8kkABxkE/EV6ivi9W
Kfo6107uGG3ylaXr5zT12PMFPL52lK7ShjW5wTXR8t012kuO7M/FcZjwmgk2AZAoqNkY+oLd/OzZ
bZFO2J7tBlqxOtQB7wf06Y/YPrbGK5t6IsGM8GQ/YBxds71m/k72Kqv7lfB2BcRTJ4YKjCkwOiiQ
5jBwktfJdfdjgxDtRnzw8Vg1Acj+RiG4pIVDC38amYw7XKKs+Oi0VHK3LP/r+qUiOSBmM82WURHZ
q6gPCcsA9M6u7ZCXm8RBnUS9QuONu4VLp18Gz6sSla9ZvMB0tvguEFnmN+9xfOQx7todkxOSz2R/
HPstmp+bhg1afGNQK5XVz/Le6lNVnqW1wLRU9V6mB7u911BCOuwbCROuVT2yHqlWXnnb5/exNa7Q
YFk/DQNd0AfCviPkwux+jTOaj4seHjJ764idjEwSynY0GTfWt0cT7zIUtry9arY9Op502fIgUc4u
XnnF5xYAFKSljeG+lgReaH70a4aeoU2Oy54e8yry2VK+1O11qn+qDDPJ+FOReuDTWATMe4gWa/gI
s+rQphc6swZbQhggPAClD/qyLG8c5i/0O8hOilM6DVcLDqNKjKNLU4BDhmsQc8LJ5zeaH+v8VAZI
SWkZgAfV/B3wCTz8wu4rZvrZuTY+jIMXjQ3S2FTBwegOTfvV5Xezvs72CfsH8lC+FRHV2xXYE3EK
BTM3o15bE2dwCHt0hpmYPwkCKEB9sEBkeoTxxwNu8Ym5QccvVMTLHHzeD84midajQvC9n9vdGFHJ
9Kizb4bKvMGkQpeK3n23CLPYeuQudwNPX5kwV0a+KNZCM8u/woCwoZf3n2H66HqnwhL4FZ19uSAz
nBIXTLfx2VzqS5++G3m+mxcov9XdENSBVkbof9hal1heuu/CuK3gQNXBbbM8fsxT3LWlftvmQ6Ku
5viOR7LAsYoSARjbjkOdkI8s/szqfW0/MxeUHCSjw7MEIiC755/Wrof/RSF0pIHD2pHdmgmE2OZc
hOSvr03WShWdstv720CjRtlYKEyNT9mHj4XYdZIfgMVvcgBcU3XgumPxdJNMl4mlFG3YRseI6Hpw
6dUjftt1beLAcFgiJWRNeWQ47uT4DolkCzBg5eN+iyQFjEsved/IB5VsomCXAmGYxYM9HnqmHvOS
1KafQ1Sy7dxwf+5dY1l6vHPxxtln7G/rEb5g9aKdF4XAy3gqsoUmgcdhVfjVTR25tMG/oKEl/TYF
/Om2J5c7ZiGaESuL3sHeQ/ggv0YYGwEfTACJoHecEjAr8Pn9fasuiXhNmCcI2DJZfmEthsLkaMyw
TM27jgt57Ei6ctZ9+wUu1GlPY3zLAjtTqJQ23YAAPmE5s2p5QouHGN0116MIvpvxHE/f2v4EmVqj
zVVMWrLxnKvrMAiUtft0ccKOx3oCthdfxq55iKpzNcwrEt12WQpMHxZjeNsmr1H8HeBpGNP3iK8V
x1YPbMKszp3YARvo42f0PM5dKu9JuQn4y4EABWpr4S+MeH8a+9W2fptUMvM6sN9oYR2o2eJkjneQ
JdEcFON2yvHI3A8oAgeOI75iRFtO2auIGBeS/DbeeyU1Le9Idqhpq0gVyTUEm9dmuTCY/DIbvcl4
vlW4pcY7SKKG4n2FRGe61MOzxThe/jIwaMUduaWPEPBv7GaBF+QAG6rgIdL35bSVVOwh4Dr4wfab
Jr6JBXkjUHoiIpdHXC5Fc25QABoAAIGRdu0+x5pczAHH+jG2Tq38aowPzzj0xGGk5NtJh83LxvrQ
OGNM1I36YCXfFhiZrngw9Mts2LifANdILg/cLuxeS74VDsGZcXvQ5MMaRvCaTYRtAMtM573ngo1m
SEvpHEdry3lJFRyCY+PrzWC/5IZAXHYo3bdW31dklZhvJRKbkPa8IXwNTVpPlM608CDOIyJI3PKl
IMHlKpNsbUO3dMOjwZcXVhCN2trmgsm7SyjQRDHs4mgptiJodrp8cpGu9sl1kVbweIrIxpiwX1hS
HRxHxoDY06sBSTNeB0DHxbGmJxfxO/FqKj96ADnT9JoGz5WFist8Fv0ysmJ6GwdErjyYIB5Yo8Mv
2LNH4uD9kGYOTMtGxX/bJE9j8eYFL13DWmhvs5TzOcjkwL07fEgm6QXofawddDsVReWtm1cIkLo1
oXDb1m9WiBE5GaBaTudu6tnGVLs2Yxu6NYPooO1pOzG5pSul1X9TPIfNuAfZvpt1sRvKi+NgHrYv
fin32gACbu9bB+EOsPl073hvC28/hV6Hfqzx3qws2SBfXGnUsLhxZ8IUfcXOsvuy/IvEAoM8nYET
qnksvtx/OKQaoAdg0Dr/0Yg+W4FjCyNmkEDgGHEANwAKcV4vYih3ePHgOA2xtxeqvior/ghJzPFr
wcOzGM3QNqEjsJCM+z4hSOyCQ6Xwx4sb3QW3bDmJtxiPRm08tj2D8gA3R774NRI3OcC92MUkz1kJ
ymIgKRB531Hs0voV8EHNErytCiVnt1xLdhsmMfAxV08+5JvGXUxpRF+NrlndqkYJ6JQhepYge0If
AogXGFRhilXiBft2kReVcfyIZpm9KVoPO8EBG3i7CU4DvnN9MiVQunHhHhgsjFd1aO9k6O1yPyTQ
LEx/Yo8BoOIB8ts8OnSyfppqpG4BU+H7TurwIGK4wFMUEGhfjcXaSLrqNW1rDFsTdHbErRO1VtAl
v8bgHxMQ6CP1FJyHwDuMdrXwD2cM1pJvgO3wja7Ij9ByjqHBd/IQlca950XZPiy6+th5iNYmXSIk
leatqt1X37JGkEU8ckNRMWKLXItTHH45xAF98fl1b7LBfSUqmSWjNzhbd5ThCzIHFgt2C0J1ZCcL
AZH5jXecC6j+6CSp5+bxEhgYdorK9pZ3835QTncyjaheeQ7xU96Ajd4V1oUhL/3UfJvjdQjshmpj
mE4JhV5eCMwy/p0dMEiMKa1WosFPzWJxX2ElblPz07ZxUXbcHwgH6FCrldkId13ULGoU24/C4Ssr
km5gkA9dBI7b6BKeAmYgU9Ox9MF0TvLLN9CpA8vkmm3xiuva3o1C2vsmavZjskQTpUcpPUBEwYi1
wuHvqYv+MtrZa8LwBK+vf5hpdiYE+pNVs8PDGTYt1EOuWs2GXPmAJ5tuyTLIWFJVUBpN1yXHglwC
DFI+ppUJaHwYp79R45IKTIprJ6+CJE4jhcSctCDMSlLWJgTlsmN4ot4Tx7/2aP9iLAhr3fe7tvJ+
yjn7imr2I/xubHRG6Cfa+Bxj7H0OS4KyNT/bdrGHG98ijX5i23hWEhxKQGlvG7c5uV8dWgEtGoB3
6jZ1kkMb84kbxaXwY9AaMWmUnHGzfWgp7HPHf0G8g/QxKG/Zbwk27Dh62uKA43Dbe7TlfrRPwQMn
KX5qktkcV2Pq1Efb0zvbNF+KAa0k8h/EZ8k6bQA7thgoZhdviVteaI4hwrnpQ9GQYJ61T4mmX9IB
jBWIg4amgREfeWi0oFEs3Oht6NkkBrupPwVEZbEpan6HHTPy6yyZ3bPmSSOOsqg1sf7Cf7RlDGac
+FnaeqeVycBd0fjfU2E10yGTZua8uXII27NvJZ75GFWFAE3j1x3wZCud8O+XJXYGF+LegBANd0qs
zmq2Z5eHOsZc6TguSYqpA86E02jE824MHfy1rMywzkTpBBtNGNgylxRb0mgMISF1Msb3gdR2bmnr
NT1an2yGIcNckwrKi82k22KgyJj0l84XQVKq/SDYxzk4YJ4XtkY7SB5igBrkEz0SJHmF9X0WizYg
dTEgSl2IYp/36QR7S4Q4FC2ZevMt57bdEmUWEsQ4JGMtnxSvTScJAyulRGYPPxufFYY6Qn3GdOD7
knOT8VaGYrTk1UxkjFusz+hmAhbn6ta3ejsARqtagVbAdwAZog6mOvaYs8VuGfIdNW2oFbvcih3n
tvdpMagu5oKt7MoJgrr+9iy04YiJVZ2cijCI5z1avLn8mBzh0KEzNh+zB4i/pG8aySRB9iWTO1j3
RZqzq0PzHHYUS8jMW1RabO+HUxy6yDgYAXpxfUen30NRFcqceGyz0GxOvpunAdrxNsttaMhp4psY
EUxDVpe6o656810GnrtIt1NxD3eVfkrLfLYvZWHNCey62WJepjXKpVc/F74BU3hIMiFuVM869zRk
RV/maz21anphdlkQMTUMJJhBXOabmEhbGOfCR0P7w2iadgc1jF2ttBuR9DHEgXMs+aGwvVvO9eRL
q8n2eoiPmUt/7KFXggKUQ8OeVzYO/fgNwXZXnvPOtLnKYPLifSgMn57QD9idf8YlC5EH3OBW+1H2
VnAdQ6xv1dbVyOVMnmCkb2aETK2aIkfQPsYmH5tjsri9lk3otd+O16ryvWtU5N9Zhpr0NlJDx77X
Fjy7cvAciZKyqcRDZULiBPBhp0OwS+p2IP/a0CXoy5o1BHkPU+EI3DS17I69izFsoDETfJnIspKR
J+groV0GNe8VwPYZP7NMvCp561y18FDtLgjl71JbZnxXRqILQEgZedqfVYLuh3lyveiRK0+NxHnU
bpxyg7PNKsNfkR5b5D0TH6C6Cun1nJ3g2ioWXBlaDCJdh5AWktq8M7iQRehVTET4WtivTV2h1Rx1
5DxrWZQd90SRMy+kP+jCLJ2q7TiEU+chkPR72uj13//2n//z31/jf0U/6l7lU6TKv5VdcY/srdX/
5+/u3/9W/e//e/jmn3yc1qblun6AsFv6wrP591+f16SM+I+t/+jCxBZdh/48LHYWpLJaPWuYbklu
nP/6heSfvJBtW74QrgyCwPb+9YXyIZnzKAYjqobK31IhD6up6iAQaff0//dK/r++UiwxT9sj90rY
/qNtUj6CCNB2IjPD1V+/lPXnf5XvUm2Znuv+8e3zE5lMCHOJbw1umrO64C1ZJz/RjnjIHdnV+/7B
3Pubv37RP/vIbDdwLd/2hBX4y+/0Tx9ZlCT+aDeIgnRnXJLW3xU969op/aZEu//rl1reqj8+HY7l
CPbqtuAPDP71pahyVcZ4n/nGJC++yySP8R/qnhBPQ9alx7pRdD7D/q9f9U/+QMvBgGOZUtjC/uMf
mCGUQVHE+nxKnFXvnLGiMep1VtxrN3/9Ss7/+/dZjuXJwLQD4Qjxx7fSKJrSMhlrm/U320hM48m/
eQXL+rOXEBYuX9t1hQz+8AWbZGF5VsRLYJLbev4NWv/ztKVUECtjnf6b5/FPHkdLOpbwpSNN6fzx
cbSTqTRHwVo0TMAP2bZkpJLAxzfzrPo3T+Hy0f/h0eClHJ5Abkrbd5a/+5+eQt2WnkhihIUwifdy
Nr9MsczZ7H1gFJD0KbkFZj9tOv/mHPmzh0OyVndZqgSebf3h/QxsGZYqgr8yCudFtoptzLSZRH8l
p/Xy10/Hnzz91j+/1PL0/NOfWPcUIXPLS/XiXvxf0s5sSW7kyNqvMqZ76McOhNloLnKphaziUl1c
b2BsNhv7vuPp/y9KGnVmJCwxpFoX6rZi0RGbh4f78XNQi6xMgRzlb0ufPdop4lD+++v21obmWrbu
uJ7NqdOV06Y3duQF9LQi1QX2Nurt8bclsVzC4J4kAQimm1+w59iuZzo+9TxDccl+XAkgrIiRUrrZ
aaBjNeLeeqrvPQpe102tbUxPF67tG67vsDfPp3KyMgYhYaj5iOJWi9RRgLrYMvR/XrcjP1nZlUBj
Xd11XN8iulDsWN3oQQrPkCqNl6qQXLV6QnUnybsPoqK6LBx72pjGFSdiYsrysGs7cFKcj82Pg3Za
4PLdUYhtSlzlJB5AMgh3Yw5Xtgd2yHwBgfGtixtU87m/Y6vhxM1dd5O7xXyrQ/acyC650oan7vpU
riyZyTtS+IJT7niesjtMznAzWD0sGrAAHZEfSt4bgZ+QnwmSjRlcHRmwIdOxcSeGraya6FJR+4Ie
EJmKd6TGabfPluccDO71Ma0uleeZOA6y7KSFzpcKJB44OpulqqmmNS6EmPbb6xbWNiAtK6ZpGJbl
Gqq7t1zTdiCUBH6bGw9LlIHqiMJqgXea/CGtbsVDicbIxrDW5s+gg1unoc7GJSpLlee0XrcJJVIb
ZkydqpZGDqCLCUAgDrs+vlVTvuWT+XJ83fSVze4YQkwiBB/lF28GSPXr1L+Phrc2+hLXDa0tlSG4
y3TbEw7b/XypzMLwUvqlaU4fwg89SBPC9lfXTRjmirc4tSG/4cTBW6VrkrTSCa2hfxK++T4aBxdK
Xfe1J0lKkDAW6fL7UtfB0Skp7kPOXJMiu/4VqzN6MlBl87s+Ga48kh+RIlwaOLdx+vvUBKTF0uN1
S2sn+nS48ktOhptGcx81sAvueMHzmoCaZPlkQl113cr6eDwcoe1YoCmVMzYQRyaBDqYzgR0uAazD
C/Xgw8qcbzn7lwtK9fYEAf82Jdf3ZECL0+RjEbJHymYOX8GitdxPXkHn8oQIM6gWcXSytr1FiaSh
AdmmT14P0ifD0aGiXkQIe7JrEys5XBXLUNH3MoNFd+l4vbk+JesT/9d3KnvZWojWAabKmOUhNf1D
rWU3+fTndSPrB+YvI8pmnpYkssCH4QTCRxNkRkKW/7qFFd/m+p4luMJtx3TV+ITWbyg1XNxMYZVg
i5Zp0r+Mhm9/0P0JzNwUlrSa500U6RtbamX+XN/XPd/3hCks9X4Ili5oCO8IUvr4UzzW6WHwi7uo
Bc1/fYRbhpQT0lOmoJ0SQ8PsAixqaV2jAZly6X9mRvHXQTukrRtjhkkGB/BtpioFwP0XjAjOoMnc
mb4a3RH1LXpfsFqjWT3HvvVHqAMj9OjV+c/sKM9tQ9Mqe4os1L4oYGbec1nSeic2ov7VhTkZjHLt
kDqqu0huPXplWje6K+rqIIat59PaBqcDwge3rAu2muK6IieuGlac56D+mMn+2+jPxX2mC/a2GZ+v
z9rKaSUC+cuUee66CPXTOAUFS525OSbtuySJN07rqgXDMWy6cAxLV9+2RbMI2CiYMkeQcGbOnN76
+AuDODGhHJeSElYhDLn0g/fH0kZ3fg9J+3Ubaysv8Dq80H3D9xzFd9I9FFQ1UD46psvPWlx8ralX
Go29kTRamS1Ph/0Eejriw4tMgOOktEalrMfkR8WdAacwXa8QZl8fjJwQ5cLCiifI2piIBqh3Yy7c
tIhsrFDGRXMy3kOa3O24x1DkAz573djK8xWZGpB+vNAtIihldWhPsBI3pAHaAvR+2+RT9KYO6EgP
KmEhOA7/C8Qd3l3QboYAW5YV/zaUseghP6y5ZLPuQ5RF5uPgkKH2AmATEM6NN2FP614L2cPGmFeW
0adlQDi+4+q0CyiWcxgbuuKFen3sPibJctO11cYarmxIuQ0t6Y0sIdSnLGndNvINqvFWSwdwkkJT
Ng/ttwIuo8P1BVxxR8IwdM9yfA6wob7ANFrR6RpAemFoDVjeq8V+l0/QKUPkPr2uvdaghhZRpb5u
dWV8WCUrZlBGkYmkc89U5IDFy0yHJngqIWj4IHxE5uGvuG5lZaGEYfKyFLxa2KSKq20dggc9xYoL
06UPqiiAUeq6iZXDJkwYkMhuwzdI6/f5QCbI0VrHJBAdJD+I5pQ6+HRYjiGeIvemmT+/L87MyRGf
BKNxYvj+EBPkDUjdwztNz2lMW8jdLwyKabNkKOQ6pnIRLiRNQTRghVdgR5MZ0p6F+4kI9piO/sfr
toy1GeTE4HdxWt5FZoOunUGEJSFyezSgAQF+tHe/ZTfugVad/fKRfhQE9/x2Hx62HhFr2+PEsqef
T6bdua0GIAx3TBf3qPs7YzRur49ubZ+fmlB24OCaYjAKaaIGjtNCTBk04JTDjQXbGoly0Vsks6HD
4I408+WPNMBeMg8/f0eS97Sp4gjHsS3VJQ1Or41ayLVSpcUbzXjXiOWBprwN37o6YSdW5G452eD9
WHTNXGElnDzg1B/buThm4Z/XV2V1uk6MKA68aAMedRlGDHisIOZJHsy0//m7/my65PV1MpDU6Nsy
kisBx6yknGge4m7+7RfGwTWhO57gtWQozscbLUJJWeOPmz/94NtQPv1nf7/ibWAuiXOgVugXW/0H
0aFbJ9Gu122sXONkGf8ag3ITpHONZwgYA+zJKIt0xlsdBsjZgPTOQhCPuw/ybJDU162ubTNXcAER
shg2ebrz1TE6V8D1j9WA5hIjRVhDp/2i2zKzttFOzKgexg+6JrcrJrCcvxkoMenBxi7bGIen+Bct
GnPNpepPJydUUfZrB3Kqof52fbK2RqF4lzKm60SXL+PG/1Z70YGAfGMTrF4C1Dd99jD3jaeGVLwe
CreSzoXsefBeP+o/6FaiuqTtge5KaoPd/AA39h5yFl0crg9vLQKiPu2ZVI5NcVHPMgea6LJYViek
imQMY3Pzu49Y+BI+x8lG5nZtKj3SjViybJuE9/m+i/p26tMppLuRSJyyIH3h+cZw1rYExRauUkbj
k8s/N9HXc5VokeAuaKrX7aLfBDO0+0O/EYmsXdsnZhz18jQWQKM5ZsIouKe5k+lCsyGf77U0/oVN
DkeIgX6cS4pBDUe8RQS2XbNAfuM9t1aBKiuEvsMvlI/EiRlLGVHfuVY3J5iJu/gIyuTGCMRx6vWN
kODFKyvvszM7ypnttH42S7nfovZY/9k8AF7aI5+yH5zX4rY80Nm+YXF109F95vBSM6mAKAbDgt4N
WhiBL2vPzSjbEPPj9SMk99TFkE4sKB4iWSpXVD0WPCf/MPX5I9RHn/oaqZSGRmNH877UY+lJfuSN
87S2C8k78YLgOFFsUTZ7GKZ+UhYRzG4Lep+Nnr4ye+MOyBdUBEicXB/lpTGftzsIBEqLLtUdZYNU
5pK6bgzTG05M/9pZ8Ls1sSQ45CwkBXhX2at33eTlYcakQ4kM2medopziL0ZQaw5xBFSoXvje9xBL
cJflUAAp3TB0uUd8kjhUoj2OAFVhxZAtwrkLaBTcAUx9O0XiT0imnA0bxpYRJSYqs2QWZTLUhPr2
Kze7i2lKOULf9VuPTgZ0JegqHmjh2whcV9ARcmw82KmegiNQ67XuqJV61NMgxE3s8aqg0cHaaXmg
v7MRxXpyGqP7vayMJIEGDJ4c2vCKFDYrmDd2sSOSrfzv2jaihEW2BGCDe1GIBMwVpmHBVJeWuEf2
bGfQ3zVGOhQzW8CrtQk/NSU/5SQIjZYqs4cMUyNygYAlrE+wzW14F+Py8LNvTJd0lm1SrFPrnU5D
Wyl0GhAg3ibv7GlnQ6cF12qIcmoqHvJb+zDtjT1yzMPbcXlonW43IjUPT+PGOq+dFYlqIBel4+jU
LQyczWs9GFxp8/ZNgMR1v5+q8EHbDItXDck6qDyS4Nrkz09mFf2LpQWeR3QSBJCZgc7fpUif76jW
Fhtjksfu3LEyt9RBSRpi6QIbBX7TsfPR4ViOzitiYnfXRdm7pA2fgMUgMZ5txMWX0bi0B84A/waZ
gqWcUB84ohbXcCt1S6C/9mUnRdC88TUam3BR/dupRXExt7zseN3PrY/zL7uKH+/pOYxZNTxD3NHu
VU86BTWwFXPY3eq0fLeHZOog0f0Fq8IGe+CTITLVi3GZDQ19WuDwWii+Dqn3tkEDcCYCOfRl/AYQ
zd11eyu1YKApOFlwfBJ7psZm9H1oSel1sGmknvkGJFVIk1gdvYI6AurFKiqPo5PFX618mPey5LIH
DE48Onktkl9dsTHpa/v45GvUEC5frBQSUr5GT+8S8QVOB7i1N6Z4Jdo5G7KagzO6FnZHo2VH0bK5
66GT3jv6DmSqaRwiiAT3KT10R+LIjamWQY16ck4HZ54fUgT4nCTysAuF33f7CIH45+Zjt09vIGbc
WNY1L3tqSnmGg0kLI8PFlFFBu9yii1JQFtsY0NqtQbZI4o1knt1UxuNoLckq0PgQwLoxLa7LsE96
1Mey9ils0q0q7OrWAFriwRRjAXRS/EC+DHkVSl/qNj4yhFr9eoxgkwewbvyCh8Pd/NuScvIb2uKb
uCZHm4l0POhBnR27Wp8OGpxPyWQ+h71bH67vjdX1olQh4SXUx9SiFYWsJYSKh+R6yXyOs/9YL8uX
6zZWJ5CQQyJLwC2qb5ZGz4qob2RTci+B69k3HTKwouw24t+LoXDpUniRHtsGqqvmMbw+7EnWk8Rq
AlsLj33mJk99VgzZxiW/asfS4f0AjeNwv56fJiIkD4Q5tLagzwK4KywkG+lar/r68fq8GTKIPju3
jMgjOsI/ClLCakU5DEvDd0fSAIketDftXDZw1Q7p99K1ktepSzto78Q0Dc8zVMou3fFjQQvkxkdc
OA/5EaYpY2FAfhfgYGSwEmDBTGttIE/cF8gUxk1B0/0y2XdUfmSr9GDvg9aAH2qRxHvu4MC3pZlb
x2N9PmTtArVrHRy2chIN3TBbv8hRx+pcC7L4RUO1JEKEtousYzmgwQJHC2yQSOvcOcS/H3O4kDdW
/2Izmw5RjkV1Q6LNCEbOVz8brBhQGVFIO9Albvjjq9Yp7m3H38KYycEoi39mSHFyYyrazBQYAkEQ
7u3CelNDleW6Iz1SMRI2sf/seNDKXF/u9eGx3ozPuaxABJVNW6hr1TtzSJFFSHhcuVko2Wq8+Pgf
mVITgkWkhUlmY6qBGKbK+1v6r18h5LPh4S5v3ZcV+/eQ1LxgXfU9/VXEUwECgE49JQ8tjHZPzeu+
mkeUuQ9c/ebeS83mWLFpAbHqqChGcw6vcB0+/8KgoUxjq/rWZeVg6SAACj2CSm3QP4zOtHfG9Dj3
1vvrZlZ8FM0RPF2B81PRVKO5wJ68ycp9WFYMFCDHb0u8BalZt2DzPJYY2QvsNNKvVpUOLpwliLVl
BkHLknQ/ro9i7cDLYiKVUQNVDaAV54cNx6K1XiWNwImByLA1PqXF8MFOlugJ5KD/LqTJCflVdPre
ky+DhsGYuqHaiGkuHnVyA1FUIKqne0f4isOfp3aABpJruWnc8LY2bnPtY/q6YEc1vajehJ2Yd9Bj
al+vj371KJ6Yle+Ek6dVZZX0sumYLUEPVrLpH85FyVh53YwhHcmFozmxo3hVuwvoxpWNsL5eEYYW
8FIsj04p3mRBeoQ5D16WDMngybwZA+dg9Pp9VjUbac21KSbvDEKDipoM6s7HahdpkXQOEUhrPMOY
Vb8mDoJmk3/g6SogWfIh7zAjeEdA0G91VlyEk6yvpwMuMDEv77pz42YeZkPbsZxLbnzqLMNGL6d4
6lGd3Iup2IKfrh0cksUk+HnL2sDrzq3lZjC3ufSwdZM/CL/7banyrcrhZZuUHJKF+ig9RCvP8iD3
lzmmLw/ayyahI9x1qsfZ0KGpsNPyYQQN882ld/mzFpXTI8Rc+pM9t9Xb3oWeJU3oK/cCbnezz8Vj
nYni6fqWW9vZp1+nHKh8tMuoi/m6eYQ+ZupAUDYfolBsxE+r63oyCcoBckKHNhkfXztKNiDSsOTl
nQOQRiB603T4hTG5BIV4QwBgKoojQlkg7mc8bq97UPo1xxgqA3BUv2LGIwfqslEtkEbK7imFXoPU
xrFDPlTM000B72ji/TRuSu6fEzNyBU99zxgXC4JAIGFSmcke0YiaQZ6BOyt/TJq1la5aPROkARwA
Kq6pq2kzzzBcs5tFvYvT6I0+zMcsiaMNP7e6G4DAyBtRPhqVwK1O0KWptagBjJ0Yt04V/UZ370Oa
EUv1cWFurNO6NSgh5CPBvIDtx0li1pqtMSJkgHaREX3ShvRjYjlfu59/w1HhAtNjCvlMIEGujCyq
lzoXS4LOxgDBk4eSRWf09fH6/l5ZIuIJfAkFO+B0alXSgPwTbBuvHn9a+ldpB80WlCrVBux0y4py
FyW0vgR5kbFIU/tuKSecUfLzAwG2QUBBUdDnra14haTPkWaP/GY3w2viBiGlR2/jHb8yCtaCwoiF
f7cvEF1BVWjLOAaSHPm75T0H5laFYsWBYgAwnCQdMUF8nh9PTR97PWoYQ5E8ZSnEbgGcaVq0sYcv
h+FSZyTJQrYVSKt6KRMM19yIKWpa8VOdfLedbONIXg6Dt5zucjqYLRKPysU7g6CHbnVGOTL2rDe9
ptkHe9btYxJO3c317btiircruXeP1KZDYvx8xlCeoqhkUdBAeUY4bx2oek3ox68buTz0sDhL5+LQ
vWuSTjk30utxq3eeYPc21gInEFFzCfqoQSAicQqaWaYlin42S21iUzoA3oK0Gwi5iCeeWsuTpax8
tkIEd81ONBZSEIaf7mgaujWMNpWXxNOyiahf2RuuwyNGQJ8CKEUdKoLTRhXabPF+yJLPWURtvegj
sbFqa1ZcapkkjdiAF7fdRHua64dYmafqXRCnzxCXbj1k5Hk/D39lcO/QTA6cC3eg+IM0CaE0dhPk
v5C2ijKUt8RnUeQPy/xl0f64vkFWbOGpffBJjOmyRaAyE5RPjVzyheb9g4PUOnwoJfJLZE+QI6N8
msZJd7hudGUS8dzcDJbPPsEhne8Qs+hbrWlgFdOyEVIoazFASTr5/XUryjPCtyAZwOVxjnnW0hKt
ziMaTzX3A+/M0uvvOw/umYjsBNoC7wGr7xJYfidIDeN5uW80/cZHvudfyL//d8at0L5wLXwvq7mJ
kbxR/vN/HuPvTdmWf3b/LX/t33/s/Jf+5231o/ita3786B6/VeqfPPtF/v5/2T98676d/cexgJF/
ft//aOanH22fdf/LAiH/5P/1h//14+VveZ6rH//42/eyl5C+px9hXBZ/+9ePJG2EhWf8N8mE/Ov/
9bM333J+bdd8a+NM/fM/vrXdP/6mmeLvQF8ol+sOjQMWXSh/+6/xx8uPPOvvgow2NxTXIW88mTEt
yqaL/vE35+8Sl2MJzjYpTjYrNwzs1/JHMHb/nauTX3jp6iS+Nv72vyN/98+D9c9F+b/wYTjk0EDn
mBK2R/+a7gjlxm86v4u9Gg6U3o/qT/5kNIelnpxXvajRT17aretfuQhQSNJNj/+ZsjJK7kK5c3rT
LIukgJ4MDfEI8m+zdeERgbFgH5Lx2jh68uNPfAscFUJyVDBA3+byUUuIhWYVxphDFLZURfwIIb/3
UUxdBPF1N79rbKkQkLb2O99uxEYIogzzxTIPapPOGoDzlAvPD32TaZ0ZLgsc0e3g/gG7S3gvDMSB
IW6G6vdkt/1rSU8pTVRQgTT2kmiSO0VaU560VcMV14QolkOUVjDaHiVCC9GjIULKrZyi+I07LB9C
QQc6jFIfRdol2c4LhtE+pJlW+BuuSHF4xCuwdBCvCOBzZL/UULVqkO4WyBXtDM017pN+8h9EXHrP
10e9YgWHCk4EVApJehUD7KS9loYljFS2VgVIl3vt4wDLy9N1K4pbdRkM2X9K+BS7pIdV3Wo7W61B
yDru6nnsH3w39NCjKoP2UC/QLJoBBPp15g9Hq9XrG38qaaOBPuhNLN+Hix+XG3N7sa+4hXmmmRRy
SPrplpyVk3AjhH57WmLUBgcUHnZZnw+IL9nusfan8Xh96Eo0xcg9iu6UpWhH5t8tJchN3dx3alcK
M3lacGibUiA+UFd3Hf/cFn1SbeSgVobmEVGDqnNkXl8oz6jQQREgT8OR1Pe8fBUBwiCJ0FrqcMPW
LKo5aXA3gM8ouElwAYlJ9XjCMdU1RccWRQqjvYECE3H3JXJvI1sPb3JBTcMdwuBdXcKRnEDkILMW
HaTuYx/c9WWDmIvbbrFTqNlWEKeg4sB0EddBj8ehPl/b2O/1RdRMuGaZ7wF1fGnKTmpMRA+oydEz
13kQkwbHwYjvOjqMrq+26ioxDsyCJCvoA0hMPXW1azjDc3zFbnEt4yYI0ucpQoAmj+7bAFreLsVF
Lpn/7rrVC9f1Yhb0CkU2NranUt/UjSiRpUEV0gDcdB/1nQ79cOdDLFtVDmC2unocC9M9Vq4e3oP5
gRPXRIDB16fh7vqnKP6EPUfPEcET8D2LFho1L1gv2phOUr9qKPLqba1bkLCnM/qK182oq/xih45i
9rcrLHhylFVeUOXI5pkmEn0eqkNn+8MrVFEyGIjt/qYvx+gb3VUOonwwNtguEzEt+kZ1QgmD+QTY
ryzp1GQvIxjC842WhoaYSWgPCDkkkqk84eW2GyBP+9IuZfEHimuFez9qIp83Bi/HdnIf/9MwMSrp
Xpo3KMKcG66EXvYJkoPQojs+6jOoNuWpBhUqvKiAXZoGndtcf68hh/LUt7G2MW7Fw0jzvDIMAiv2
MPGV9HgnzrNKGl/MWdBLdH28Tyyzucu9wXvDC6/ZGOmKKZmLBFHnol/jy/jt1BSgoZbMME3iXZk0
r3Twe/nOKRpEVUYbzsLre0rx1HJcGJO4cd7yRHLKE8pD0t2MpzYHbdYaX6jqQeqI1/vNLIfo90CH
xu7n7UmeFB5rWObUnQ8uCY0l5b4YKZ6J4W2sG9kxB3G7j6EI3Ot2025ceiv71ZN8PcSoWCV3f25P
z+zSKQNUqP0UNku45F8lyVh8jwcvfazz2f6aCqfZRAvJzahsVsZHBOCQ0+NNpVitY1igIKtgVhsK
BE2PTjrBV/gKsO0BDj74KuD7L7096abpxren+c7QoRy8PtVr+wjuFipoMCRJ0rXzoYfplKPwi1Z4
XNXT3Vgay6F3FyQifTfeuAEuHCAHwgFviz/g2r+4Afoy7QbWnC07zs4NVIUB2uzB8Pn6gNT2ChyP
pN+jr4KEgi+TT+cjMrLRh01WR/xGNBptT1BIHueoEkiT15r+GDqLx10nnHfRpNO86NZxh4ySCMxj
pMH5JvOj2ivP6+yPPMooVM3IHPCEibei6ouZf/lOgA70Lkiwgnqo4qGmjxKc31L2iMD1U3rT1whz
BlOfbSzyxf7GFK2UJu9D8okXyJkOdtTG0NBBSBcEoibN3UWpjtxiUwTHemy+O3Uf/LaxDHLjnO1u
mc8h5e95tBzJfhNlGaIyr2YkbHn3iebLoA/2wdQGuIz1qTkGtIPspsJo7yONHS5mNJvSeNygo7m4
DfgEGrXJiPBSoG3VPP8EOnkRZdK8aY/8ma/FkE9PWrB3nUKUf2RuZbEZKi2AKNgph+lunicyrHlU
wW51fS5WNj7nHNASKWniL/VWSgs4jMJ4ggqsC2lujuPR/M2wteb2upmV4YK+ooYtkUQCHrnz4UJ4
nYoUnfkdb+Tu6MQZ+sVu0KC0Cj9t0fb6sZ3y5E5vwFpmjpY9XTcvz5Wy4GfmlQWHsNSFHQFFYyJP
yOpGyP/tZIBaOHiIyG4eyjL/1KU42V8xS1mJbDkXoq88WGofZs1srNhngUHfvXAmIIO13VERzOp2
+jqhUepycQXVpxH2u61urpWjxaj/Mq9c+XUJO3Hp2tMeprLsJuq0x3J5g94p7X3NaN/yEJ43DvPa
PDsO1WyymfSVq3AX/F/Z516KVLXbeHuvRjIOfV/taPnZDwTdgqewrLVjGeHEr8/02lBlopH7X6b/
ZM7qNORA8E9oNmpRaPSNkCznXT/9vojWQHan1Krf84CSWzemiNdct3vpKE0DukzAhRR1aN2XPz+J
qjp6eihv0zsASy3KRBLx4pQRUlSjWdxfN3V5hDCFp6AChtMigjw3lVaa6PMWp1VBuY6yOfdHrKcu
qt7x0rxpCFlfiReq8MW2buMcwazr9i/XllKiTLDayNHZ/N+5fWADaWi6EUOtHfdmKWHZg63cgdxI
dBVgXj0El9cjqkAy4Pm66cvVxTSQBR7G3J0o5Z2bhohunrpcauXotfG5iyrv42igAHoEFw9ZyJT5
WkPPW8CVed3w2pjpZuKyoCDNwOWHnSzvECaos84JLZC+HX3MqnC6WxIvuxs0RJxabUyeK3dK7vNx
3mr5XRmypYMnYXMR+cFvfm65JaVeVlKD3fRy2Jejyb5JCmRdYoiLC7/80PXhBP23q5feRii0Mma6
IrmRqOhS0vDkPjwZ81iBA3YrnFYStP1xaPz4dhygzHfGFuBRHTo3NezdT5MzVB+uz7aab8I9EAjw
/vRI45kWE39uOpnyru0rRKpTEGr73LSaR8eO+ndZUqPilGufucLCo2jRKioWZNZ72NsOs5+YN0Xt
j182vuYiBla+RpmIKOs6K31R65t1a5+WXQDndRQ9JeMucdNB6jUEn9oko4qbA0DewS1nH4xpCwK+
OiuUKum7xKd6lEfOZ8WI0JBdfIRjp4UCohNFyX6MJoRR6pzYrOmNW4Hiwuuw07SDjrb724RU1TP1
eEjSE8c9Xp8Wae38KpX8Mh4PWUlrwyPh/GuEl9VmadJqE47VYmj7Ee7z4TNEN8KhXcPXm3xjHS4j
FJMnK/U3KHstHI9isI4YfIM6PNRGmYMOc6T3E3oJ7ehuGFIZ5l62n6zNWzISkiWr86ERMBJKR0gr
Rp7XWjtvduNg54ZaYu4sm9fI3oDtv92TDuPxM0YN3VMjbfHJPjLTGfWowJyRE7FzK32dlaYf3kZa
n36m5a2aHzSv1pJ9ULtbSdq16SG0wFXgEriAFEeRLZWnFy0SKk3c6927MrHAGg3GrG/1y674BZKu
knkSumH7omcmhPB/cCDck3I9AmaAKpvy2zAPOvtt3cV+dQQRtpTvHA+9ETgDAhBQG954ZetJvlzL
oloOyF7NrQ+BlXVxJr+gqfzvBgLTKON25YeKduGf3+U2sBYwbLB7UkFRLlu3ChaX1NCyH8mM32pk
Zr7EhUaoGpbzZovM2rgMagWI5BrcbqYSp7lNXKZVxs2a9ItZH/pQCkRHQz+PhwTpVTKDU/uqC3UE
K8cqDD5NVbY8DhF8xahDiB7xLhM5x9qe51d9n+fvA0i0uo00y+o3EoDwTOY5CN7n/GxkCai1QYem
m052BLvbvvjUitR/QGJgi7FD/lWKh6F2QnGQ5NFLnvDcVDcMXhOV1BaorljHPEnTm5T36F06pzwT
6jG/1TRYygfLLY563i8boIaVA3VmXnkrpCh9oOcmVermIXZu5jTOwhvDIju4sZ1XDpTD3uKNTVRD
7kE1tIxdM0LigqPxij/Nzq72hUgjRLBQT88AOSPHrDd3TpE4h+s+fNWyD+zWI5qkBKu41KFy2wBH
h0BuF8Ack+qZfrfMY4YMrmnQ56cjQ9eZ6UHznC3ihZV9BI8RtzwdDKyw2lbSDKlrJC2hXCGi/j5F
HOMYwNz8Pu/zcCOQudhHMgVJqEytCKLhi/R6aXsa/RpZtwsSdFrnIu/vY3sRCZGM7+4L20TCUJ/b
t4G1BI/AprZYr5ShgtiWJQWPpnFuLzicFM+cG8WC6nH4JaqLZLhhZv0ng1syf9VW7rCBXVOyoLLr
jZw6rUc0qUqgkbKXltzNJ49bCCpsN6/f1cKZDaRdrM5+nGl1CL8bcR5vcVQrMeo/jcJWJvm3eXyp
eFASso4XBtm88+MoOxLP6Z/LJepvfQcNjtgJ2rvJHNzb63tXDYderHJoJJO/LPiq6B8HNkUhUmSA
PVROCzP64SAKFbTNhzo2XsVJ/xjXyaeBjOFO94ZjCrUQKe+m3viMi8VlwomDmHMwSKT1lAkPUto6
yqDmKwDe7kGrOUd7rrQjGJjl5vqIFYfEgMnDcVIlaMAGaqncRZV85fULyqQTZZG3oury18vUjz89
INeky5A7CO5FKBjlYp+E/VCld0ljT+OOsBIQejk1z/Td+LvCt6aNQGtlQJjyqeSiaSHxteemkiVe
4G1H5bvwkPs82qJaqqMdhvMWCPtikSQtILsExBM5/4usEzxx3YQCWbw3wYvRf+qOBXKpSY3AZFAg
iX1/faEut6akbKCKxuOcRnze6ucDW7Iiq0ra4qDj1fYgY4j3yDgU3fgB9bTdUixPKHdEOy+Z30eu
c5NGNFi47hY3sFplI61M0UaKr5AModykxhOkXUQPlwEhujNk6dEbMjiPq9xJvlWRB2hgzBM92zsF
Ln7HHZF9I8sePdPBCoL3+oyobolXuwRBkEPE20PSr5ySbq6TOEYcmUpQiIii1fBgRezUpNkjwWU9
5RyvLQ7Ri1UAi0yTHkkgMu14Qlduv5OdbKLPk+aRle9ACRgOOtt2eaMhqU4/Uos0c+0tx9ZrtF2e
Iyd0N2uLXnyepG6AY5fdzTC0qJhfnwZ5dk4iGuqp3ECS8V6+qS/ZAxwz1lLadaim2IsR720tiL9E
+ZwaIGIGgGqiLRE2XHCgWwDDtcnANKeN3iGLgqdyCXWwA6XhDIOGKZLlbd/Y9cc5Kzzkcgvr0OWD
/jq2o/lGb5zk0+LN5eOiP05Iv1iUJjY8zMVmkLNAaAWqgjLzBRawi/W4rh2SKdSHtU85Ie9zTAai
JRHZdF/tgSrYzfV5V8+/nHeSNiT4pRcg4jjfCXXeRlSASWWEpRneWPFYHevOjg5ulm2pGqwtMU1i
iLEQcVCsUua5qGTFRyM7ZxLLf4y9KThQSAbym/fJM22bfb7LoVj78AsD5MqnRgOzCjvrfIBxLWrX
GEJycmKwEGU0rPuR9/mx6YZgYy5Vp/0yl9xFMnbjtle7+nrTShtyucWOilz0lisEsemkMTcGpESm
LyfFoUpAWcSzJYXI+YAqGy9VpEjTIl3v/ljKDBXRxbMevLxILapRVn+vTbqxH+hP3zika5tFAmI8
8NcUHC0ZTp64jcAaR4QN7XyXoViMoq2b/0goS95FVdBsRGtrcykdE3cf8CIocc5NVdwgQ58T+YNt
K973Q4IIIF0PGwNSG7FeJhMGd8JBnlEgbJQw35xJDBhhgNvB/X3Q9ay6g1orvfWM3L9Nq5Fmajfg
omqm7r5wRtptJxcmjKLO3H0w2i4ghSEA0gUsyBo7cfz5vQuSi3SCz4OAV/35JHgNdg2DR4gGN6wD
kwJ9ljs40pru4HN5LRuzsba8cMpD4MKzEj+s+IJML91SmzkqAAbhrI/LMLrPuklwLcxzdrg+tstt
jK4Ab3niNlAQFDbPx9Y3cTdOOsY0LyCGEhAoiH2OruJXI5inr2Ykij9j36jf16bUlbxu/HJ3YRwV
F5BMPLXQojo37kYl0+poLLvXu69J1oVPVTdod9etXDo8rNBdRCmblBkpn3Mr5VhkRj2TtOgqVLhN
9AmPE7Xc9ylkDntLE/q+8yd9Y8+8PCnOb1JuEBJdnBtaDi7aQsYySerY9FGaj0a4tC3NuDOD7nff
oWWLIpt/NLLpaxObrwN7vK1aROiTNGnuMmuK95EjCIO0LdrCtbWGd1+nAYIuj4t+mCYeAGi+1AiW
0nxoyvRdGJjBO7KZ4y6vkuCryCrnrV/VP0l3wvGWDDbAepgS/1LPzCwGh5QQT2nkGpPfIvRij1ox
jr9fX+e13cTrA8Qg/BYQHykeGdqR0U0ckBEc0yHaE8G5ztFLwNNuRM9rG4pglS45mDovD6ivJ4U/
VGyoyeopw2dZBGK4p8kaQSebn9G3UOZiN7RztRWZvNRxzrcVXHKU8OCSI7/OS/x8MxeoRcVJwZFB
hPJucWsbHonkIbXM58iKhp2HAOp+EAmajnp01w7lH4Hff0ZO5jErQHBnvvF71Tbf6ZX+WImlIHeX
aJTS5w4lZt05WmUA82wu5j13QbujCwMtYc019/M8vM2jLfHFyw3JYECXSNg97czqKwTOG7voLQaT
ZrMJzZpjhW+COop/s/xlOvqdy1PEQFk+nG9/dqucG1a2SmEtpebDwLezUFr9FnH1uQcnS5N2w7tK
B6auFo9i9giAhctKaKstSLNWkbk3gmS6qeYyPsBmlu/9KZ0Og9dnG9f1qj05mcSvsviqXB2JU2fF
WJkoLHVROu4jbYzfDpo5PyCanT3koTl/vz6Rl3cVm5AUmcwxAIt5eeCdhCIZ512r/z9lV9YcJ8xl
f5GqALG+svTudru954WKE0cghAQSEsuvn+PvaWYepmrekrjj7gYh3XvuWSYM/2od6SProumCcgnR
yCZen/5fbwWNBfiQ0J+jQIbYCS3T/1z5CTJpa0XpkuPs5O2Xv4Z2+Bazn4rnAC1K/P1/vx0I6v+B
iv/b7fvfb5n8fPv/9u0yraehwSy+GqbkETHNAQziEs5DPOJqsRjL7EB4Q9wU1J4s8eaCGOXQO2lL
VjRxTjPQ34tZBCrdJ5ZT5K0iWRbXSiajcjnci9L+Y7XMdOAr/RiAJcAWVNP2pdsAIU+Y0kOThBxo
pb3lFoDRFr16IvLFf+RqLsZxPcECdyvSmhmVleAuQCtY2I2qoSkiYzEFKnAOqIEWTks5/jzMsEhp
9nbWdXCTcWhcDrrnrHZDPJsaUvMt7RyE5rO37JqQLRVpB37k4Eic1yFoMLuJCT/JcaOnMZrii/QQ
NhsGIoJPV9vfV+mcBVEoRKpCZzevWiC5vQdyaItaj+0FoxZZinnOrvBNG3ebDLxi8AFLIUUQbSUm
ySctRnpPZ89coBS3FSZucs/wIQo+qPo4Oq/fNfHiCoTb90UsAn0Kh2A9LH1Cjga9dtWCFnUhE1t2
k091HiD1+ByhiIV+hczxN9Kou50CKvaI3bU/MUtjXDGjKn9p/E9DPf6Arj39XJa5e9iSZdkBtyWv
GwCguVAg1MNyCm4bd+JI+7KMif+Ly0mUHnCvikDEAUDKICVYaOuVW+rNDz20CFWKEN1neHG0X0Qo
FLdLu7w0mA3tWsShFHMyi4JHgiNVbPJe2xqZDbFPYNThNi5BgumV+p3AZuW0MpTC5vxDTk7yYXbT
lK9r537TWUxNjuTjbZ/JieaA65vCjSe92rxTNv1FVwtlQOKNrBRQLpRaE7XfaKofmMm8o/PD7rHv
h/EtWtIlrwfdXjCm8eFoM01XC+4opJOT3/8jg8cR7wwbVbyHmc5ckGEtYwJeaUzSpfRIPMGYa9hy
2on+IkSiiogDc4z8JfgF+cXwENdW77KuTp5XAe7N0Pj+ni3he7/AuR9QdYN4My1dhfgxYD+KRIdm
28LPzWe2ShMZII0s06jC4SsNKys4x+rNL8B0xSKj2jVImWNpFcywIiw4sLq9mqKnaZJZ5fEpLuH9
Oh1mcCdPWcZ3cxNV22CYyU26zaxCTtcSFbbzl3cpp/hPv3CMTjevrlqZJmU9+jMYj0HrA7IdR6Rl
BRPqSr9xCPEajX+vVwd9z9Ld/JBj1Gz/QRn8CpC5clv7ZxPZYVTmwK04Sz68DmKEao78RXUcFQRd
xiHbekDRjQTysi6IrgrGH5nB+EKi6VUloES3yzZX2Fv1KR5p8PCTGUiMbXPtC4YnPnsjDXxAvLQ7
qnB+4IQ+e80wV3RIxmrJ/KVYRy+88bp/FKJdisEg9jL5Tz9uwCTEu3kbvB9C/aFs+xq3wYfDbD0f
QYcvyERYGdTm2Al3QRsH19Nu+4W97jW0fZMzHxYza4JIi6jp6HFEgT15UEkEgXzKYv699fKxTVu2
a1WtUHb3LAeSteZh0zcHlW2smEcPSxLUKxnJfUBiugOb0RSrbL/A2x2KBpNHeEc3vMSABPIpWJ/w
tQdJqybhe+3DNHRx3WmDwQ5CgKP5Mjh3w4p+MDTAG+qAFTXmwiVdpg2Pq3+atgC0UdvfadTfp8bf
p7je+QigDpsGSP8k6sNdPcescvEW5O3MAU72K0JxMhtjtkpFgG8M+0vY2vgLuL4S0fEe8TBL8P92
TZciYj6VSN+WO8u6ZseGsL3VcdqUPDWouhAUjypf8GGPOT/IQT2tdQlDUH31V7og6n0ElwV4zHZb
HMseR9I5nqdpx8sk/V5Jc8767HHx60e0rB/YRrC2AVLlYLrfZ5Ye0gTcNTHOD5j/3wzGT8UIddB+
Woa4QKG+h7Ahtzw8rHVYBV73yDJ6GqK6rGtTIScntw3QdTbHmG6CLgLxuQIFVM5/YKRgi810e/B8
XzjjnzZeTlvYgAQcdZdkTfccLEYQrLaL3pZXqs3DEAxPUFOosvXw6wQoUONC0iLuxVms9DwaUTrQ
C1uIG6uFsEfH233H6u9lrJH6HqYclBqFCM4YkdluvfV6SkpgP22hSLebe3RULuh14WJvyxsXVFIR
GPRFH0h1/SU2PExG5FqNT2pQxTRIW5COYimBFiam9SPT6iB5mAvhlX4CkszQLK/Q2OBuspHnfbx9
swHW0CHPKjd43w553S6dVIHhN9J2k5zZ9RK5PngYm/jZb8WHire5VDH0X0vW3k0PP4h5bHdIZj9I
3R2w2+e1j+SrwZzISqE2zLCWEWvZ55gO/k5ke1kJRVuKwiDfvOaP12xVkDh8XXAFN4/u1UJs1dnu
mg3hg7U/iT/Ranwkr0Ytz8rYEqjc44kOj57J1B9hW/aXxVl/DpwOStIE71pvGDBsGuYIeAUMWuvL
ZNLKOXLahg6UsXZxv0S4agS4wHQzbdddG+Hp0t1eY4Fwlt4nUMIOdhs0ouhms9M25mVGtAXXzvRw
KWXnEfsZ/sauPl7U+WpPp/qx72h/gty+iFWz51lXDTzAMlZYYgFotuF6UF2P0SfGrzh9xHWegl02
uAc9t0Ui9X0NHag1/lV4/S2RcL1SCxMlGkxdZFPNCmuowQsobP98N5Yeb/YEEgRA11mZmeDW9n4F
wVB7hZUOx6vbkwE10I5nPxsPRiEIW6qqaxkeHvgRB8rBa91xh9RvcUI64yXs0hCRM0jRCUT77vWg
2YwODEfEM6KzzZ3QH8bGuzmB3WEsUN+I6A+TpmhxTiYbfZetwT6/YeV4n7637sTcvFJ4dQJ74RWP
NKYg287Wskjn9dfEOzj/j+RpjeNdb+KXTAU4CWA1l7TBgQVsb1RdrWFXhnbehSS8SoS55KIe//p1
88UieLl5S4LzQbdlM0DTPkuMdZb0VtvkHbaW14kjlDVqwx2dzHM3+3dA0aAttEAi2Gui1s8+gC41
LBJibqnILhsa/AK2BkeeDpcx5oiZirJfpnNPc9hUdgpLtqRlt9F84cEhDaZKDPyM0msFngWpUuux
58UTn17bRjmozu9uBakdhiafbJW3zd+OiIwp6mB+6jN6a9gS5XReimYOfnGeXiOhfmUGVhEblS5n
sr1Fuv6GvhOF1xr8Sn0OgniTla0mNwm/B+rpHx0aVK6j/xs/3Et06XL5jNhcjggJKNOov0R0e90a
fSQ/+oZJLVfFFkzgu0di/7LZYfn6D0OCIg/Udh7gOq/YJWxN4LuCt4BYaUC1659coysWgPupwptE
blTWR4csrP9hlrlvMGEvQY2DpTjpvnuv/RozPNVQ4L4KT76zel3zuA8eASR/R4HZCt7rQ6fSMlO2
TDUuZ9SPJO8Mx13340JvGH1I4pNc+O1+ma3Ix7kpDUF9FYY8X6LwFPCA77rQe9B8PQc8TA+aZNe1
60H3kmfe25/L/Ew2t6cuOi2BKTF2qqJ428/IPUYv4M4gtH17JqqxrTa7sFXPiKu6Cab7QybavwNB
1T6yUFWkz57nZDwpyu8R5f/oNj91W1iIodmNZDjXqBDgfQp57hd0gyiz4mfIyn4xfzgtKPBrORzw
4Bx105araQ+WIYS+g8c7l5VvDEfYc3LvPVZSHF5iXfYYwdR52McYl0XHaY4rOtoqTMZffR13OWJy
72tEq0X458aFVVRn11noQwBN0ACmN3QEGB2FXYEg37CApxoiROAI4mxbAnl9T9efd4IoJvdg3S9r
+FcrXY3bfIwsz7sl/jshetcHADMNNrfza4ZzaxLek7fR+7JkQRnILtmvanjPoJnHYaHfpxgPg9lO
Pe8Fbg6MztftGdMgxEjp6QnSsAcLwXAOYeGSRy4G65/OJZS/2DZwCaCDE+qlMeF9pAkyYUD5Yfqj
oykUAqJsVuSdNAyVkt5HMnpBDmpJ8Roc1oNNS9sxBLDoq2rpMZRtxVJzhUF0ua5tudQW89ZvPACV
oxhbxAs838cLJynuNs29lu+Rx74DhetJue5GFH7ePCzRdmr67jnqRaUkQswI8KZseFCJzgf9EjMc
s3R7WcIPMv9W/vMg5j3I7W/TlO4Uqi/booHO3qLhl2e+DO9w8aICMy+sx/C1tUfYhecitnm7fNbd
pV3EG4xiTlM7lMmY5quAb7K6qvlK1EvWpFgxazlPc86cLOXwB3vdntLt6M1IVltfiWOHmnSPIZqY
vCf+BYVOvs116bRXOvMdcg+2lm0u1VBSeiMStYInrqGKCx5fGu+3xZgK9WIBnuSznZer8euqG22p
DTiUGEw3zuXp+CFEXVEWnMYeYGD2zTBLnmNTseHe6uSCtNNHMr3V9U1s8GY39bUVpkrlm2pAl+in
KoFT+xa2uyVaSxHqUhCkwWmOgaDAIOuTmu4BHPI8tROmw08hzuTOQxHZ90fDjutkURyQM0wUkGH4
Z8P52W1oTMSGJ86dPQ8HXVbvlrrbr/i3VKYFnG92DcYnKTo33skKGMOJ06dw2hEMpClzJfXvihx9
/mrbTwGdfJqpio8NeGY3f8S2H+98lNOE/e3XoYw2tyPhUQ1XXzyE3QljN0zGwlJQCQ3ZqMqMkmJJ
f7mwyY1X52sHz0Lh7wb2ysJHEqR3Ob1P/b4Og7LTu3X41OghEWkIyCFMj6uHc8CGywgDnz9x/NSj
rzUR2duFospWVy28XcSaKm7HE3dXDyqokaLv6ZOzDpMLkZzlC9zsrJpekjUr1vi9ZjzXBkSyT2en
ay3Mm0m/KJ0BcbRVy2uar409SWz7dO2rrn/NxvVYx+1TJMPnlSElh8t3H+5YKhsrcHGrGSUDqeEE
m9rCTuQU/lhmrArBfrZoEC4Ziu7wo1zu0od5PG5kqlS/7rZ5PcL1CLq6wFVwr0aoItbCSzp/r1RW
ffg8RB+bF8J+9abiG7OnLd3KrCMgdccPpN3HYXs2EMroAVuomnE/5I/zAYwjAD1FzY6mw0mN8x5k
W3Qn6SmJ9DnATaibnpVt+Byl7tU6fOp+Bn2TVUx8yf4xsStQpfZCsZi7kT6R+dCA/ZaPw3eMRCVO
+S5C/d0KXWZ6a9EnnOPGfzGDPc1jvxudQaB8UvRQAfzEXYfpX1T8Pkiwyw0CmN8ujngBQOPW+sNv
DLzuelzQ4AO0HwbEEBEioGbj9zaNfmMvOMyCwEetnp5CjNz0SlHqtwztlUJB2rX/Glg+54iUbfB5
3Ivy8WK4grtypfFDUMeHNBUX/Bk1kyAPjSRF5z0AcDoYDGYkWoOxVzcNkn6ILs/GCUyDYSJczX5S
dQvY1TjLCh1FB98u13plOxX5r1y3OGGSfdh6OG1cNUleIKzk9OP1ptEuA0FxpYxdGQ2fnbzVrH2x
0n0t9VyYtDlk3pLHg6lwvKJd/kcRNqm9Dwd/MlHzahjjoAQb4GxrVLhYkHOIglkfw6F/EFlwmdbo
3qXzTgqGZiXOcm9cbNEj+myKP40fn5utRVUNWZOIcRDYf0EM5jf5JvF2J5moBE54f12qekZbMdOK
ObpHe5aLkF8GhbOUoOsaX/zuL8dmoads5+N/rBBESxvdJ72cEFOZN+mfMfBxddqHbL7FcC9CGzcg
7W2YfXiKPGEQborQ4q4HqS1rPlRaNTuLISOXOCcwi9wv0/LsWHKSQfqyJPqE6vs5om+d7xVjx06J
y8rFa6owe97QNQfSr2J5oLij2wB4CJsaUfMDYmfegDLthKTHwH/F6Ksp/Wm8hdSeLSI15ZqVfR3+
ZnHwEo9Aj+CR2nb6QDhGRZR156TNHlBbHGgwfEQeDMvxCyAqfgzYi+68IsuaY+8oqNxZHkYVUMJ8
zuZiSGrsoeCEJgzdkazibtyB6JxL+ScYoj1JcckRno3NpJiSZ+2pyvgYPgZHqdRfX1a0PnSeKm39
xVvE/dFtOmSzfwSbvBJbUKKPywH+HmAkkkt4iExxXSbEln10gbJKYMYzo1aUB4WlH/P30FosnSm3
2G/C7RepaVnP/UUO06WLG9gwAaRAunwaHTXu2dgif8SbAC29Ze2+5XAEZ4cG/whCQQ73z3yDd4YJ
/oLnlnvYqyg6fvTcpzqQH3CAAESwfkByvmfpK8icYFB6f0gzncag2SUWD0z95o3YQ7ftPBLYcSzL
0cruQ+H5BoqWz5zag7+k2NADtLwICv2AOu3KR3LpRsBnSzb9rU1zXECVrDQ8d0tjg/u4mn/NyOEh
43VXjJRhFofOOIzDv9wL32g43EGae2Y1vumazI8DFE+wS7lT2l/TIfsig3/vjMOpsbzaZte7aZcl
V+bZZxvfw3gqmXwMkg+BM0Sbz8gHF9fvy9oXR8ZwrNEMjXgHW91ztl0N+HJTQx68ZS0jE+4dHN1Y
Lw6r/mfrrBxjAsF5W0QwAQEmGdsZG88f5baqn1WV4K9hBGobDoOU5E341dTBjkWf1s2HOIXLAS83
nGYttk6S/JtwLZFykIL0FePQjZuxTLux8GS97xk9dRpb1nhYQF6NfXvKYrJHOsKd8cfINb9rBAh2
hIN/ilUz8MMkljzQtj/E8bpeQT8DZAQkCntUttywiI8DoqKijOy6+TBPBEZ8n233c6Htzm3vGYdF
Z9Tv0d0f4zE7xOwjyerTKuyZI8uG2zEH66ZY02TPuy8Ys2BWEhSI1Dj0aLvJMvxESi/PfbO9bH53
cqB6UX5qAnkLYbgQNS+k9s9xfGvhoKLd91Y/ZgvOMZRLIAYUbN2xcTpwjk3FE2WsRbnN9pByQLH0
KUDt3AXgzMkHszwnjKDQ/l3rOE9gtNS7t2ZE1Jx7btGoK1zYtj1RDoyie8JyztstzcXqwbYFe9X4
3gdTodNLNNHSWrQrSRk2B0EOP7Q4qdD2r9+CvoSAeOp2OQO0yKcAv0B/Sw+RVNs/qZY90NyL3Prf
UwT7hT4peQgN2MQq0dNi6Cj0iJk+Ll50cPQmxa1PXmah9tIBx0SEAOYHJrvK6DVSwDMUkPx6n5Ds
15wMpRV+tQEJH3SU8xFNLMClPjqn7i3ox+vqgGulouz7GngvCBuJOnjBvCdmrQwq5hZkg7adTsRh
gsK5BTw776YxvdezgUkDjhGVqn0tmp2Mu2OUes9iig4Bl4cuJvc6RihKAG5CY+YH3cv73MMwgyOJ
CjqLZq89g73OD8FfAFS4+RXxMICSQ3gG9/PAB9nh8EYaEBiP7UOj5650kv3pxhHOIuwdxoJ3eBuc
4zWuApJVQ8AO68JOi+f/dkNy2wDFHPoGfv4CzWTmiRYgVYMTvFvbXETRP+E04DqVTn+cN7vjkKJG
5q5BggtncMzP9kuP5jwjdgCbSet9Ssyj/+OrGQCVntuB7ToNQFrr8Q7W6pRPWbsdPN2g/bOhQFEW
HcKlOWxwv8hrKP9BVKwP4Jq9uGkIcjdnr0M4A1yR21hko9gt/bg3Wn/0fvwYTig3TPyoavRpW4M7
oigeSBJ3XzJtMS2QeAMfwyYl2h+jZ+MBw479HcZxOPda7L7zJaViH2xBVAAsQCdfH+ufFQkfaoXy
Ul6DFaESPcfIS8/rb9EFn0MGq0RYQbaPPoJZSucHlzFZd6Olx02xaffjOFA63oNgOgXD0c+admep
+zXEkPPPKprOs1Z/0bSlhRlwb5EdAZ5AbSAlHK91stw9nURPjSdP0PU+ZxFH3RvN8E6JCPpDsBRQ
RWgYA7SCg8iYzvlWTxmQMRphWkL7GDpBWTcKXojwVnhOvFW+6mzoMiguZvsW1sASXztcaSzyINBH
LIYOIpthyn5GFfyMUmLOXnS0JBOMnyYPgx4NxDpi3nHO2PCVRTUY/33aDAfS8OitT/qQXDZrh/4G
nHdrv9qF6vSPIrCQ34VT3AFSwDNxQYAefRhTLKtVq+zBi2cwTT0MJ5pp8j4MVPBlMKVoTNFWVJiv
NCdMONVnYMP60DrtKgZJwT22ba1yU4sF0iPVP3QtHUv0CFsu+tk8EQQAHRnZojOt+XygPTc7oBvq
4m1glAW8b6uR2xCYJx35DuK5vkxne7foao8tQ7OYSUFvvlaKI41poxXxg7HYkFdXrMIRNAHd/D1n
Iy+GGVarKskKDqeKcwyM57Jp7AMwrkc9Jta2ElpE864P0ukIWEmClNm7MwbNoIf3qXhJEGkJxwkg
eCBIAytebfPE/cVLKhKl6EZS2Fhe5oZm2PAhgERph9+2qp9gTOtkd6TZgkGJY95TODgE+XXB+Ezq
WSKntQ9Kz1GLkiHCrK/xGXCREMMd5ffzfl5+jJqlRG5RnJhDV8e6Uoj2vGTw4i/CuEEfl9Y9L9aa
Be/rzxKdBVrpsIvrQiKd75aJn31ugfyiC0B2l5S40zAmyAmjgqPRZ/66ngffNNe+26yX6yYzMco5
bDfh6PdHD4Bg1Q9Ns68Dr/6qQUrEiExH5pXJdTplbeOXP7wfAMoR3F68BQDE6gWYGnnpYWum/qKt
9Pehc1Gerhl0SsitxQwrzk6SANGFWR0OlNQkdU4woDgrEtIHFsDsbGWZj5mkXCrL26Rame3Pc/fT
kgBs3g2b7CqK/DrosILkLYr6X1E3J3mMoc7eIHf7Bzr0X6LI6SKoNcDMDr7awQQ/tbKRsHfCNAsT
nE2rHkwsJ+4hvAD+tYmThS8MKwzUATtvmBHuMQKynPjkLquyOOgn5j+LXkLjRhH4pPfwVpxxzNpg
FP77KjEEBDUyBXf/dTP+49TJ6ITL3TUPGWFdPPyoxboOw7JmoI0sg2Zx2WVACid0qtRXUD8AMhSN
OFNBvel35hEw7F4bkA4YRhxQLWgUGaR34n2UvRf+Bnt+W8wuDLdpGo8sWjeBqVEix/eNbLW6IdgW
CbBbpmP8RzApJ4FyBzfCvSdJT6N/YTBFCyYtHfExwku3KV1PsI9Ju6dugmnoiWdzmKEaqSO5WxOc
jxerifgZDbXwCPERepe1JC2HDqwFjNMQlik+/QHKxG8WQvb3pQhLlr/IcAvQJlCVrZg5xSBcogyu
qTMtq4ahC6ffADusfnBm0/VY+tGCai1f04lst1aFfXbyY8ShwpsqU8vw7nVDzOr8P3FVAHnCTDMs
Ij1zNeSjDDNge4Dg6v6zg/YYwAc2nsZ+kwRzM3TqjWe8v1hsCVBi8ErwkfIhaafx04pR2qc4dEt2
JCEP9Xtd+yY7ioQF9b8ES399XFW9rB9wtjX0xGNVT4WZEgYz0tDK6MCk0zGeRnjIw/+ok96byjCw
O8chmosK5p+I/zGrCfUOcw48NdSbE/UZmRFBMyJxy4BCYIFuvrfgA4NeFycYmE2BH17NOGpaziM0
IFVrbE3BQUlZsg/YSj4Rjpt+mjBN0L1E3li3FQ8202AO3oQQRRU9nNR674jskQHw4RQqaeZ9PZAU
JYQvvM7+w1ce4wp6ogRTOYhd/lnPWvetl4zwttgcc/qzB80AxWS4JF4P7KHepvaVeBY2/DNQC9wO
bxjijzTDhg+Yrm238ThNi4cSnMfRRl8UVc1fkwbLeF5kuNyTMLN0vw7xxB+zWAd91Svg4ED9KCV6
LYYU/JQkl+3qY84cGOYwzyXrxkzJYi8YPkO3YVtFcA9MzcHgHNEM52oY4NcNxapi5QKNuI8OnCXr
uVYsSJ4ZdsEeHpHO+4bh2TrdYcsUtPtpzOh4mjsM5v6tcH2ChSAXoyrGGNzcOjeJM2Bd8Vq0aNIC
R4qBWZ/uwsSg+NYuWPk5XQcfGVehVWT8GvpUtjvlwe30TMZIR6VeNh38G51KlpLq2oveMuZt9R+q
O/eQaMxG3I+hD00wxWGsVvt1a1tgXhB3SVQZSONoyrEVA/mGYi9N32JvWRgqXQJk/0tNw+Y9Y06z
1dfGc7a5CDxUzcFn3MLQZWthKW434abfG35KPhLJsX3mYnPI4iTW66MC1t3r+K82UdY9g9C1tYc0
hm0FeI/gLrYaZCMxSMBls0CipRERir9GJbx9twMGwR8MOULRvq4nmlxS0KjdS6TWeKiitSUUpmS9
8IZffjsnxSxhAFu0dhpNseCW/BV+Y9gevzYKkfMBH/8yrIHYIEtz+RN2WfNjJuZ/SKOzeWeCJjgs
opnDY6bT9LxxZk4BFXD+btkIOhSZFn++kYzBtqeuZXptMBq9YqOECYYag4+sxXAaXpq6LjCwa97c
oqd9zFCritRGiJI0K4SZvkEARC4aAhuA1Crkd3WuTa8gq6GcyRDyCYs7MNpC6I37R971wxc3Kf0A
nxjzCCQRJd+Dn9qdxKP4FCEa605hJfar6UDq10QDsO1S16FeceiVoaUxmKJ4YX31F7eaI8jugOZX
my7Pg5eREP1IWhvQLDAFKCzILaAINUjbKGTLzJ8ATjlzTlO1ZGAT1HQHPm5QtMiOuY6jbaGH70T6
FE+D214moRUcMRr5DQ+UdionF/IIdilqM+W8+vTUL6Z5hCvs+Nj4RFeIav0Imf1E+fU2IBayMIaC
eDcOLJchJNb+PF/YZvZ+bN+ifgPfD/JOVCWZqfqJpkUfkXdvwZAtZvF7myX2ouXa71gAgp1yyU2A
q45+cpGnugObypPQjKvNsrc6mvQfYM7sJompK72qAwwM4iIK3FH0huxQVJE8SVRzhqXDtsdpKC9R
TfUvNBcNCv7xVIOBVxg+kDLiNXAqN24InlLhntW+/zZO2hz0MJMbx2ngFR73ZnFNutp/AH8JF1FA
UcHXpkU5TzApc+4ILyPxFAGr+1pJP7+N49qPd+p1IeJHa+cf0wnPVkGXsX8AlQDcnh6rEpzaZczu
KwnoaYottYUfwzklB8XFlA3cI9/BJ5nyQU3f7aTicjMDhjlus3t8/H9ODmTHs2wDoK6ArsLQ52eu
ZnZykEFhcHmPS2zCckz1pQGwFfcaspARTRLxAU2t0NpCTYvpAzUjBbcY+hFEAPwXR+exHCsSRNEv
IgIKv22gfUstbzaEpCfhC1fYr5/TsxsXb6RuqMq8ee7NKlDL6EdGbL3ZHftnXGnaF5ByoHxhyysL
VWUwme2raJE4dbdeT52Ik0fVrtmtGhw3UpgXVYqT7pc0KuQPBE1lVsGcOtamaf2H1WjPlDYgArHL
OebP6+sweOAgbOIM0tjY1kOXhO7sTkRyEIYRWzRxxswnPoj0uq5MxYvRtgK/6u6trrA3tXPLNbyR
GnMJcQpV50C7uS0ZfJ4dNoMrTuNgXylHvrSSKilh5sjDWa0BaCkJZkVDDehS0I8gvBuW/dD46Qaf
ak75Zk4Okaa5hwVMJsd2NI9DUsMQ9YUMOt0P4rGsUKkBNXi92QrBph5f6vpxrldnazcdGMM4zNw9
KAekWrO9nQskmHhZ7wjDdhnqFmlQcQ0BVj7MPknbTcsrrBW3M56Z0UFXWbF1ZuyEhOicGFGmgViN
mEuwWiMCQ/yQhIN3XylUS8rXyPNkHZRp+zMxOWikO5+1wnq2evbdgm+/Ds5qBr2e2gFA+RyxgL44
zPhoQ+4bFRZJo3ZZsdgnAuu0HVjA9OJatwAhTVkRnMSpGSfqDknwdltM1zLtm6DjUg6adhKsqBYH
EgLr3dDZ+zZl9DHX4IN5hZEizZhPqiHM2LK4UWPO96yNZrQ6xmfXk3qJV43ZleQDJgZ9DQqrLA+o
6wawwG1HTEJhUhXlDpKD2UE2ntmpyfgL/Zp5bHe24p45Y2GbB54qLSgriqQizd/ECNlg3S7sZH1O
56IJrVKd6kp7cgWT9MZ9z00kcAbkezLs7I3vplcYr5fBQqNYp+aRtQrvKRX8jVUQQWK140NSt7Bv
ZjVecz+ftuUgzFDvjDCeqzmYfPnGkcseyYxjOiuIufFBGYPFZqyiJyo5JItgYM0/wyGVNEGWFRb6
Cd1RdZsOl0vxOxi6ExasDg1IaTHDVLk/sRjujWz5gLx9b5r2oxu6e9F5d1k63KNibCUl8UaRKOpI
TXvNEuO+clnVMHlyIdLbQyMaXo0ufkw73dy6q3FvjAuqWdbPf/VUeTvTzlAf50rP+WOoVQjFKUqd
DqrPD1YnkD2EswaMnarDXKHSbmo7Ty6uVSgoHJ3HwiPaeVAmIRsq1yOFfRK1oc8eUcl6pgtmecpx
hV8RHMZHHVD5Vfr9+tJZ1viIJcTcjv4oL43nq11NDNd5HkXqMjqvwaCYbdleJKe8XR70pueldCYj
m0PfkS2ImPtiQOeQZr7gi6VLdFQdxqs0EIiaiiO61ftLb5u7xNT1zToWgAmGpe6KudVele4sWy/T
+5AP8ifRbUaAbkc3SYr2YaT1AvKb1qPS2yUoMprQGoknqmkHQscesBbaPLTOkqUB0ZeMDJXH/kIy
Pve+n5zmuH4nJLQIMrjSt6pjFjKVS3ugKW6iQXe6U1HR3hdFGmZQLdtsqJjJdHeFPVuhrdbuNitY
rlgrrSjWjGmLsrNP1gad11CHLE6gQNANco+lqikdxW6Rrr6RZqX2cNyCXqj6Yi613g1DwrnW9CAS
rDjWV88/LKilR52Y8ktf8LHwqRoEZKcF46Tefkk6MrBkztBUiPQ+LYY7NEqwbi3nvRs7sIckfbDW
We78xCpv1nj+QOcM90e/zeKSYG4niHrSlYDSZzOUfF2/5dAjja/z0+qbA+qe20GwWN3BKFOgE6VH
7k36rA2E6q5ucu654o5CHN1pogGzWY4YT83enkn0jNWh0McVg4D32avxp+nZsskWXX0HlwENlCa/
Kktv6RGHpmwOXdmxb1kWZ3IR7teKeQw2EIAtjnoEeUAeNHDaHn1OIjXdTk+IJnudMLn7ftCZxaPw
kyNndDik4ifvm7dyRNou+/U64F4PGnugFWjrD7dqrG1R27/GnLGN07V+ZMojtA6tHqQzB7Q9tAdR
mmTgMGoabxhJPD0ncepHND14Nu3OmMBH0jdbiThIbu7dTSPL18Y2ngyvAiArfIDFZTm7Y/FWTP2+
EnTly6D/THoReXU5gtS1yasTc0CDcuShnfjIE6rcq7k84RbVjvrIwUAe6oyFvezOXs70hBiiB67Y
k0qmJZCFOhPDd5Qmta5cGvCEjgGc6ONjmSFmed4nT3QwuuVFLEuwzN69nsevxjJdh3LeC4tx95Ia
X2a5IONPBSMlDGBbglfTkE2z0IL5XII15+TDTh0/Zy190NghD9j0wJMvYZsyY3QAXkykOyd1sT/B
b9iucl9mN2HF5ODE1pHqmpB9AkQ2Q9de2sLrN26KgaiQUKGpcM+Va+zmVMvCrjE1Wnl+kqIoXtEn
YdK8nmlLtVrQKQ1AKKaxYOXeNvKK5mk9ITE1kMnL/ZyOf5m44Yg1vCW+gjFwJlqouFnuYyrXQEzG
A4nyZmSXRtgiDcNjzF9dUg4hWffYz4zhN/Yb956wYIJD4/FrkeqzqBjZCOD9IFE0pF0rHtgJ/JCU
3S6Ncc7pk/+U6TmKhu39EtoHn+KqMsigEIJhmHK+U0XZkvXvMw1l1pMonFpmmDAtOrRdPHM1inbL
MFvbDL2AvizbaHQbezv51ZEQEnX0NJBqMzbWSMe2c1KNwTC2tP7IvARF88RLU1smvx2ztFT+SZHv
jNy+NMzVMVggasZJuh+W9Eg3et/MyX2fUAj1qOu5O316afzY0TRGa5v9k9TqyJvy0K3jh1jLeLO2
fsURZwwbo0seNIAxT5N3/eieLWH8zaQc4ITUvqDsDpyDQAO2tS1zROa08CNiQNxgWIiJJJ0zabvv
xAOJH8nZr1eze3RXa7d4/o+ZZn7ALJ5gjNp6I63gapbFZfbH5NRn6iPL5oTsZuM9Ry5jUEI779Tr
B26KkU/F28eg8w/jMs3bgUCjQPfI7aqy80Qv8YDdx7x4NMFovnYgnPmkarngnGCQnqAB+km5ITx3
SzbKrhvMMuRo4nOR5j9dgM7qpbZLETGNgDGjdSpn/V/u9h/JKgEmm+p5TdJrbS7vusRpoesd4zVN
PWj8d4E+ZLtclAd3zk9qlSfCrvsAK4B+TSr/IDUlmPJlsFojNUcz+WjGo52gyE55NLYgO0WTH/NJ
HazaEGFZkfZJwPtjGtfc/sL7jYvpicZ9x9F4HxsaO+Ot+Y/I8FuGvzD3ePO+On4fZwJj4K6KzGL8
5Rq+k8yCIr+kNpwS/840PBAt7dFJjCEsa/ngKqmofqYtvx7sS/zp3vIVBh5IKsuaE3Q6GCMcqNbm
exbhOEyA6v2adPomtisvaLVYhNWqftM2S0Jjbj+VNkV4O1/xgkGPiXstHl6pcy5u63yz0oOueCrq
qNOAVZDKtLOc8M5bbbpTccX0tSEJk2kRdhUG3qOXyijDpHeZ+tWn3MovhW4e7USAEU0/xmy+J5LW
Oe5jpgP8LPA3eZAgud4QVxF09OYcnMhYY61CFzEIch5gpVhQExtRPOep9TCy4l3ETb9prFiApPL4
uosN8ZGbm5TC7AZCV9LODmnuKSbInD5WRduXqNfUcvfM5CDdkvKA3//F1+qT1ll7VwEEdOJgx3FY
VB6lb2rvuqaAbas8roY6FKXC57A6HwwX3v2lZ09QziuZHpYMmZ2A3xGGYt3WM80lGMuT5+RpyMwp
CbuOekOf9lktGFH72imhFAhqE1xhAIlQnX2eHfvmKFlQEfOfujacDZuIDrJjsTprLfQDRoJdMRBN
wBWTX7xS+7WcAbvO0D8j7LSbmQiXWHNOPUDq2JqYBKHpzB68YzrzCkREqUad8x2nzYNQTeir+ac0
25PmKV45cdeL6nG0mVeqcdeI9T3zkwiBLJrlyrC8X57koIVmyamWi+HTFnEauFN2nKwh9CtL39FQ
PxDjgbPK3bV1DkgRB4xUI60QmxXcc2IinpHo0jouKQYcrWZ2LJdfn1VLUGyYzrh6n2tvfjfiSQXj
bD8pe9j1OqnXWXvDAYZ+udSqvWMlh8s4m8eurXApzH+YSzA3MokOknx9kfnytnjiyW7AB+zePllk
quymWj4uPEUBCZX7mp08Ct0PA4d972Qus7Hq0iewE16KN0hZn550v21lvy/CQQexeFhwH0YE8e+F
CctWIw8jHevVXmXVoauQw1XXbUXj/C1GxSvdHyuGYLml7+XqslJ4fPFKuc8n64SsfmH0y0Na3WW+
DCvl7FhpUQDYOsc2JRTJMDTYt8QLbE1ejcGSUZzAcPjZdO8v8UkZ8pDH9tm8WToBY4CLnO7TBvQC
xjzKBKG/nO8Q6XoYn36b88RqCkhGpvWjlN1rY47X2FAJWUc381JM8MuEMXkw8101zAB/NWWL92ID
DzTizl3HfelBIdUl8DkUeqa1B8fMzp0+HuIMl2brMVp3H0yVh5mvRcOcXCmcsRyn3kPaDDtNNEHi
wT6y5Kfc0ASw81far9p8M5BlGAtsar66mu9mf94uc7xFxi05yyARViKXQw7++yLBa6n7FdJH/uP2
PFQ3sAQu0O8B7Kn04r5kIYxxSorxX1Pon4R1nE2retX08dFe5yUaPVcLjaQ+rO70ZNrDtr/F6FrV
u1a0IZp+hAOKGl2ljAbZQ0rAormvWIXSNTc31hgtjgWcg9NB9+Kr2WKDXJtsX1TO3Rizx92fnlF0
6YirUyOqIyOeY6fwWS7en04XtxGrZW36LoaXGu8Uex0CWbl3uqtHjulwbCafmrD+5lE9OXiGNubo
vKFZ2oGpZ39rxhHZeQZTb0EcRwJdSBLZGNW9eep66O7Odo+mstuoMq1Dy0Lwxi22y2ozoSwCzGr7
VMdhYI0fiR0fMpUdUw6ZqkU2tF0EbFQLb4GS6uYvvTGPYo4Dno9tpq1/7EQM6fTPBhVFV4hwysz7
RNA/TM64HbPxmOvLH3NFG490fiG2g9EPhGDyPd1osqqGdlXqEFfT4yKeiBZ6s3SdstoLHTyRN+hc
QPfb/WoH/RR/Nq3OyGo6JVm2FaSkco72z55BOQjmuSG/7mitZZRW6DnTTZ+MEyBhZiFuAEYBIBfD
csXT0IdjXB2Qv75zNqV3HflRfp0/WYI17Vo/bd14vfqj8TqlrO+Sa7NPZu2fkUtS8RL56Ovx2dPZ
rK7a5MUu6ACrpdyqtAmd1aGQG52Lt6xfi2Nf/QKRBIECuIu3r4FD2szTCuVmGIgR0jq6xniALaRP
kTsh1cYELxoFuywJXMAH5TTo5ZKSvg0pDR8JQGPRJTPvbOIwty/pKr6axPhOashSX22TWd2e4F3m
QNaqbkWe1q1dwWiq94zIm/1dyRw3r+r70iFeiZfz7LqlF5UMcFQ+/qRN9Yg19S7HHYeJoD3MIg7z
2g37uX+tRXUgoJBlxXOqg5C1BJOpeT8P7XdXs6s7ac09hisdNgvTqujv9EGePRzWpnpkSzsq4CoO
qbOc/Nx+0Krsc4KqaX0mpbl3byfvc8WyqLg5VZgxzNsv6ljbZGpOfWXt69bDB6c9sfvgqDXzntim
C27odONgAm5G61G4ephaHUWvpx0oh9tgmnyFyw4ux6j0YtuDB6v1VTESNar45CWNGU1V+ZcV3rND
FGYosW6E7pgvW+HhBqUtkEFdo4jZzS9xn8UGooaJj6R+cxi9oN52wZyjHrIW/gm/M8ZvXAOZLLA6
WUwU2rj49RrvbvWZmqwuFDtnTFkYD1Psn9y1+R3c/MOUxVE3JO8g01fTwzTYvukD+cDteG0HEqj5
hcDRp0x85EPPAGMkAa8cq8j1MB3jj2dmyHoTekWfdgBeLNfWJ83or71RhxCx4ARD/KdPwGJzyzIh
eFAM0SxVfeHFj6r0rUn0XSm8fWbxNHl0U9m0Q5EM8HnCfJYG8Z8KwYxGtsq/hQlx1oiwNz38dc7E
eCK28SvqMkwmS4WmnNK7fnUJOZ/RZ8EMHEaXNGyGNfLQGvF8P6ZYenxHUYdJt760SabQ9sVyahdl
7jyn77ctax4f+gZzJR7mnzFxGmBLmQQG27KDUtfll4u9kvBkVpyVnchDHcrnoouOBBcd9YlEhvcu
TcAGqiQiUPqv1Oojhd6ewzlyp++5mQi5cXajXH+73Ahc1Iyk2jEzPnRMf1iAMGCbgJvArcj5bbgN
pQZpNLk4LjWhmS2jb5Q8NPNLqkpezmQI+lnsAcIODQ6LoqAAkiW4VNz1O7tstr6h7ghM3OAFZqF4
vbPHOrLdhQdWv0oiTmLe97hqLjc7PEmW4UCpbXrDVf+//RwvKkV3tUhGKWRY4FySxRy4xtSHWl4e
IIM2uQm9lKivRo9300gEhY1JE7dNJRx2x2bPcqIdVGl+tvOeFbnOhZcDP5+5iQlicWsMMvg/zOSY
qOyUwFR7NFzazzjpHLrsuE2MCx/WOavEvrHwyNIaQNvvPZZ9Zp75ViXWj2+0F5m3EdoHZb5T5yEq
TvEjp3oIGD7n227uo0L423wUIGsd35cREsm2pbENyq4C1M3OMzMYLFAPMrnyU23lzPximaw/LTcO
gFKBUsPFAmiME34wLX5tEwZryD1uX4QTdl573hUl+hHij+/Er7nmADK+1NNzPf34OTi8i07Yl9cC
YYixEMly83vhjMEgf/vMfU5ahxV97r0xqxcnV9t4nX4TNW5NOHJ7zKJxwHPMxPyTUABGsphLkBnG
myEhe3RquRuMam+qkqwf+FRpFBR1PMTN8JElF6lnu4GbpZ+HH6dWF7yhYZlQKzDOhuSv7WCV+s6F
6rrt2lw9GgrfPTInOQzFsBu9F37vsC6WxxFv7i3SYRm+BneJFA9yO2Qnr2vu3Lo61QkdWpU9yTW5
+MN8VJN5YlXAuV6XC15Z30wpFZG6UTFVsZwsVyeCpebrnMwjFd+9nmTR7Hmh3jDqSOcnLK+Y2/Jj
43NfauN9ai0kPdgXqB0DvtS9zBZSt7ae4tX7LhNnkxBu72PV1DCy9rP+3KfGKTb+9LU8iNU5DdTV
DSJgsRDz0RJlsekbjkB3/OQl+PVtjSI031Ig3ZfLYXCuTDSfUlFd4ra/sIk7aORyxWzBnPnoI5x4
KyaV24AxFruMGcHio8JNjcnMVtt1bn81O/NFuPRJN6HUm9xvlvr+NGWMA852JGqAPFS2cS6G6rv0
mmcOpnAuh21NCPvy/35Hg406XtRn+tdtXDrE5cnI06clW7BAIdk6U/nu1OWbKDwjAIu6lDEcqdKe
/IwFUBlfzLJum4EbjBDC7W2uArLUb6hIAByTE9kJ2JScu8yp6T3qncGopCjqU80KLbspQq8fEOuY
I7G2oMeDzddz5fE5l/PyVzqlxZQLX0Krv0pWK7hG95fAQmy0tSdeIf0UFDpZOTxN6PPEne5VAks6
uetzbHNvpYIQWSd+a29ynt0/E3bHmA8Pd9vvMwgtMA2xa2xWoVTY7jL0eGiZx6HXHsx2vjL+jXLL
eHD9z9FasbfXga7sVyfzbg5ziJiCrsG0OV0xBLIxiH8Z+nT9alJhn2MJmPr0lWbmUOEaqbrHeCi+
yPsK3OZh0k3ejfJooKD0rOzSuyXU4i5qwO4rHPsVU1cnnrZOk55McO3BOw65QfvSxndzC6c19nvX
lC9Fbh4XLBFLxqXiD1sNKjVe8bwRCGEyD+7slzae7jtXawJ0Q28zxvqWAWlraP/wyQTIIvjFst/Z
sq5zPp319m1kI15SJHyJ2VXvyyNGyT0d5Z2mr/t1rO5GTGL+YmJEZrmr5dyaDqAZBjw0DX7JHoyE
4jdHCB57ZOei/BlZVIIs3h4GZgiD2f9Q5h0ri/qibW42EOvNNMZdJxRYvfagi/XQpvLVUTNZJhjp
oHg1Gc0QTqJ1H9xu3uPqAgQ7YNOxOSkTzhPCB7r1by0rklvWbafmqJHsK10pZstTPb9yURy5JP5i
skZEo208/SXzfKhRSMGFHgJDmt/6Lx4XF41zmPuLipxcvBbzuEulsc9NdXCGYquxst6YuSWYZ3tU
Hwa+J0KJ08wOi9F7sJA/ZospfPeVN2uYxT5PtHehfjnYfbxJ4jGyquyLWmxj9VpgwtxaYLUNollL
JVhILZRzEdmNsU0Bp3UAXmOhzWtmFunp/ovS9F/4kF1ZUSA7bNfYsNX5JEp/myZI5+10hW07KxtR
xwa16QnFkKYVcfCFXebiPx9JD1m1c235bwrEdkhr7CHOv7nGXz+sIfL0IddYkoQ5FB2ZTUyrfSwK
5oydHqX+VZusdzMDAfYGrJ4YUFxt64ouWEiBqBN/y6wjxAeGSvxLV8D9LXdGb/6NQ3zqkDw17cUj
ZCQUzXS1quVogUfUSG0SSHQDN3o3ueNZOc1Dl1tRqopzXoPk1+a/2yiE5PnrZBlvsyH3bFHaidrc
rf3AsJ7kNbKinLk/sEIex6CMcgDr1U6OZJof+/grnos7LjjGfGRSNJKi0X7wDQMQW0b82m+mlT0i
Wn6wrqfbJC5CGh4YBH8rKmn/27nauklP4OXLgi1vtok4sFcIjCnHpWBF7Hs4iZaEMYbGfTxaFBxd
AmNHAA+QaQFQl6wWQ+GBRPlPj0loxTgmy83XmdUYG4bADI957OKPRmLcHu5vlFOHrWcRvMLOM+lP
EFe6CECMIx+hQFQ7aXc7n4p0QGsLY+8imAr06mIul6z4antOolYGpvdnEoFkcTCZcf0lZpqgqTfC
1ciPeOs+08k/kPHLACyf7qvefK81h5oOpIEtKniLlnOde4HrnCpNbO3+OuDPsPR/JCDd9aUVjYv7
V2N9YJ012TLM0kivkJ06T9a3lWO3L+YoJ5dhieONmf4NzQIprRiG/tHE4dvtfrIcT2vsnh3WBmq9
Cqu+RQFLLyXVuAf+Td+fSpPSl5QrbFpnHGZ7RF4CdDnzVNEfY/orz+12RX6I9TSEaOAE582yxWnp
31VXhVqHOa8UwzNzPbZ5Z/PdWJrfTse9vA71HXXwRwJ3vXAWcCRgfPUsSlinHb5Ku7ta2s142Qa2
55KiEX87EmTNTlvqIqcOBhK3fBvor+Sj1tMqSIYc8+LwMKvipWIjw9Dd5OqCdAh4FyMjRKpP31r+
12zUvF+q5pzwgU4CEht3O0QLmganWed6OJwfk/i7yT64mQLrNsGzPYb+FqgTh8uw8nOtw7Kzq/T2
oS5vc2Z8pkjvt9zkX7vVIWfdWzQG3vc0oZxSzZfU8dcLcW3t9iMzvE97eEW31iOxxLs417eVnb6h
un2m3v0siz+1LC+y2vVc7BgtSO34IJRsK+iEmuyJfLAPfZJn3+jDuDa+VOb/6+OGY+zEOoWgK+Nf
TTf3ktQt2+3ETldEFDlE8QQ+W9ZDDO1cbRXhEcU5iSnHpLbcYTzLHr15iT+72yNZVOoly0wPmJBB
IeDYgj4sssgrvfpBNVoVMtZYQnYYpDA6Qsd22Xsnu/Gsg2gUqRwkUEWqME9gTbHgVUh5f8mp3Et8
hGFrKXI0XJp7oHHiJUzCPgpXYagv2+S06HYL5a/aYDZMLCWatUDvel9g8V/rUjDD8ZtPV/DlVcZN
0hb1Y9XWxTZ2l6/JNnD7+UwCtRlLs5xda5MtycvQOvydNrCZXLSXdXaGXWshgfY5qYSTOZ/SQRsO
tgb+g8RAGvkt0Em1RHci210ng7k3qYVlkEgGFA4V5WhnW8gB/piKSRYY5P24eI/emLnIqJVJKdZG
scBzmA5GtskXKXZeup4dlENOWky6Qz3uxt75gr/vqTjZC+QmJBtbEHS9m6ANym9y4wkxMPgNLHa4
4XOuGDhtRGJcReE/jDbite3sC3JLA+JrU7ySjNW94cmTw77R+V8gqpKUvHW8LpyVPBDp9OUhlLjo
IXkfXzWN0elys/0M5tnvhtvgSnsuKSjX1g2Zf/coROoblJEh0hikpUDWwVplyTv+aFh2PtMkNrPN
0NjYVNT6Xcy8MN2aztFa0dtOBgEqqVcx7Zs7fIH61RLega/nH9FUDgZM7SCd8mEiCmp0lwd0Mhl1
LkFXpo37H8oDdbVotrYoz26NMMZY83mCcbSL+S3rERxyAMRgtkowOW84VNnqM4ltKAh957sbV+da
VTW6V9zVpMa7SUCsTLhyHGUEhbEJ8eTpVK192v+Lcw72lB46WK3y2VDFLxsQLnnZ41BUj4PQn3Sv
/mety+0aQhdj1QYesrH5cUwNfl6mB9wFYdNZn7GHCcOyscH7OVOqrLVAhatfI3MMOEG8Cn1NZVBL
JGULllB2DnZFvByOvx5EugAQkHl8mLP2vnHSC2j7v9UyxJG29JvP9YelejqbznFgG+IKJ/d5E7fq
W1nCzl/0py5IW/IZ2KudBYtrEG/KrGPqvHhDIOwYTOmUBmk+fRpqfeuxo83r+lXcDOBtPGxbQr9D
Vtvf1XVxERnHHF1MthmrjKCgYS2gKpMtcYkKCIEYw8aY863ISaEwOJUDi1drk6v6S8XiaeXllrzY
fIsEUSnBy5gSVHwYTMTgCXCfWSDwm7QI4pgd/beCW4+WHs8Ld+Wr3/TuBo4MTDAnT4aGN1IC6bpg
j6Kx4EMDr//NJJhNO7kt/C9WL7clTasCsGAj076v5l8UgGnf9QI7Vj4+sJJ4z6Sb9qg4aNCJxKpN
YX/TOK1SQ5yHCyFo5sjg66u0vKjhL3D4ga5MM+WnpTGoKJdL6lYY3w0ySuJRp/S+zfQnYZxtgpfC
VY4Th4LA5Uvn7OYcuGahbZnubNNR53Yu7VNuJ2oXL81zPZdfno+9tWqMXcl+xk0+U2COyZ3Z0sGx
wnEzEY0SJEZFz1eMWyeOX9bFuVfS+ZGDzyVVh2Upr2PXfLYK9rHWGEOygzHMcnocIZ4akDJydKQV
Tr1N5HMaa2D89amt4jsg/HM3i1PeGXvTGlyk5Q/S8/VtuThPxM69jB7gBejPo1yGn2JI75eBDPLc
veQ5Ek8F9H6zb1mpce0ytBAhyl3WDPfKsD77Knlbp/HVaMUbuj51qG6emJRudaWhMfv/BLTtIZ36
OVwEMm+WG8N+9SDiy3VnpvovI61Nbt8iHfFt43jGwWlvljppcfWTOzj3CfkAOXUNh2VsDYe+IRQd
XvCDLszEa4T9zzHbr6Zg+KTnnJNMxe7mqXrM81t5uIKf6oKMvrzj4cjt7l4WXrX1mUBmQuph4XLj
aBAGupffwSgnG7dixaNQGUC2bfm3W+CdfJ18g4vyQyR49FeCPGzVV+DJChuRO7rbpGurYKnNNurS
6cBzagVM6J9a4QE+IKbauIaiYuQBrOOFV1rh8MGCnSzJlYPo2Ofi2+uL81xgCCCJiAyk0h+juJXx
Nm0An3UBvCPmUybMe8Nr/lYdcX5xKVRJ6IRdJ7blQILwpeffjz1zj948xI2z7LWRhd2uTb6X2ZJ8
epumrTl5Vm2Orq5JdVrIsQwzu7+fHHU0iYRaeeOBcXYkYWRMIMdTZTpVRHYZnp28Y7MpY3Fb8x7z
WvxjDxfrGwaf2zvXKEPjm/bErGCvHO7oeuScXQrF4STJAEJ4zaLBdh/TlHOG/Ih97vNM9ox8Yogf
mClqw3mM0t7/6DX7zSXKJs7iCx6mvZvpD36VHW2NKUOtlYxzWYONFcx4ZHfWaSKsdDMudKqNU4al
qglmEEg6LWoQNiMoqeyzhb9Y6bi1JPnWR8KGZsGJhbwNiCkOVOFMYuche1Ie4SKlK99lhSqKRS0a
+NWrG6S7DCNiTYkOS3uYOwvO9mXMtywONYM06dW+90nzxKnTnRN9pAVvIHNGF1DMnmL3Chzu7ru4
uaUHPwhhGVtDOi9+7um4pAlOW5VDIqHA1VJnBu+jbPVQVVYO/U1z7+prQ8BJ/OcPRPVQmwfgtsU2
N9CA8XnCNba3XARU0MbmpJk6jZNMPXbNRPec/MfReSy3bkRB9IumCjlsSYCZokiKShuU0kPOYQB8
vQ+8d9myRM7c6dt9+jVBxqkS67MaEfwNbPh01W0M3AprPcvPRZa+YqTiT7M0nEVwL8ShV3ke6fgE
Is58fODz1O06W7zMjvY82MYr/Sgrk72/MyvvE/iqtIyBCGv2WZmAz3fFRjapPw+9N+U08lrJYl9f
yoh14I51WT1aEHlVQxrSjJTPrpJ76r/3em2/13L6oLhJgaTSs5UXxiNPgZEaiabuYhrasKOECy92
Yiei6oPvSA14iVudBgjhVmjXq6YpP1g2PA2Iw6uQPR/MP+WeRgyIlWU+5rK9t0wFRtHuhQ3ao513
y+MzKeMXEYknEtuPKLLOgSt433dHI9JPWnOxJxQoXjkLXmCtVuVRFXAgBnNLtHReVai26xa4EZC+
jdGMZ6sgOxfn41dY3t2keUDh3rHJPfTZfCvKlpcOkI2UmnNLoPgix+UduiVjVh/ZDz5TzVpiRdUI
oKF3Bc+zOb07bSHJDpr/zBoUbcgbTEF0ZS8BRjmxeOIbaz7a4RGTY724tB9DFl6mNDhG7Al7eCwg
zldcSp7daw/Kgn/TKdoESv7UoSN0/VfaTWcDVFSSOm9IQpcuc7GtsnPp2l3ff7EBXsWVwhzHa9GY
T0FWDgsl8rtEyfWEJi4Idfhlkzd8H+us+JxssFeT+jDZu8eKPJV1d2hs8j0gwFZFj5sDbzUZsVPZ
Kt+Bgk/G4RI29O6lLy1AyrAaIROEkoHUbf+hQjeDucdhuQpcc6PZrVfO+M/GzD4KDtOKMDMmrqdw
yI6TjE+5W2wjumKbsrU4bg04LkH+GlT9my6sQ4a/JhrEG0Q9OJvmRTKwoOc6fFcdxoO8x7NUtNAe
mybyAkPh7u8nc9uZPGeLbhvpKAJN8hZgc6BA7xC5nYdighBbrUVQbWfpwCH8pPLoRsxsR8T0M1g8
R/jk9wkagA3y1xXji4HFzyi+FNQ0tcJFjEOnVWcwGpZOygEbcx7usoFPyhTyz0uPNkhPzCGiSPFu
l88uN24Yhp5hQErofkoSqozAFU72OX4bOuMLhQZleOy+mRrupEk9SMhbwnq31nb80raf68z+JX0B
2GM6VIP4Y2z1+wBZTXVuEpbg0Heb3HL5gxeeGYzrnGOYLO/sW7Oxt9APeVoyN+F1CtN/WkpSe4ox
lyJjzKk82FbNAq2Qj5p3FHf5RrWGreokh8AguWWLZwPncCZYCqcDpk3lPhT6IglzQsCbUCl83iTo
EWDPTBokAnnqDIbNcnLOHSv9oVSu0DrJthope+P5ZHPSszxPvTrhE88PsR0yiCKlDjpwZhCbW/nZ
1dbWEDOTopjfiYQg1Wo70YgTOeirxAkRkiNjGztFHljPHU7i42R36ylp3sIR95iS8/gY/unMA2tr
xD9Q1/kuqoKzipuMpNixdMtj44JpDfKOt7hq2iwu+sTrUiDGKUWEK1uzd2ag7hyd4DGNMR1E3m6t
NtlajETR2IXA5Gr4NBdkTCtNQC8qjiN0Sk+buvewbN6irOfIGZlwKIHdioxr0cr7U6Ql+5rJnN4z
RE7AepDrV7aO1V1FaITVnPqI6685JXYryzbX0gX2kKeT5meRph15tb6YqkE0HwMaNw+JpnQdEfJf
uzPu+XL4NIryWdoTZu5m1TvaEz7VdqUVEPeiurlWsfs55e64HpLgJbaA6VQ8BdzoXC1ocjLvO47v
B6q0F9jmSrWnQzsYN8YGHu+CY1Ws3Fw+lRABCdPZKtRZ3JdSyKOBaYy3uleyMJP0+pXWtwlgpMpB
gWCAmZnuSnx9KaQM567kD1AQfMscsvvNsWh47LO/VLB4Rekb6Rv4SCja8NggGpW8lnKl3A1ze3Ss
7u5ih4MZpCFmT80z0k4CLCjixQata2SeQoy1XG5bNy9vKJ7lqsMDOkXJsYgmjJj8iVAMiAhW5lsg
YOCWUMI61QaYFT0YVtdqp/uDOn2ozLpYLznZdJfozlCLaY/3cBvjdF/lVkRUxoSkE3XuNSRiYqXi
rUryG9RkyaCpXSkjhfhg/UxqvB8aFm42WFg23ZJRDPtHJK1s6ziN31f9gmpk8TJSQZmKeJ3bf7DN
Ob04ZQxu0ypND33BtKB9spz02yZBHfwFq+9xwayDTDmNNei8vuSz0yxMbfscmAn6dSMuM8SilYtB
xQuisfQUrX8zbf0y99hzAtt4diuXh7glmM6S4GCyYe7x63qd6mxcWXP+zrwKrbuiRXfK59htNi1w
EQt+4aRUTGij8W2N3MyYkj2IIHywZ4VJ2GhiZsXypjg6lmz1p0Gm1x3pk01lPUpuaSSB3tTEtFPj
qaKtZCsC55ZNRegzij5HmbNVerxX7A1+w5r8GTz9l0akDhCGJqW7PgJOQ3W3HOJrYJpPuPC3SRQz
PWAEQ11rt0bKTNN3vNviCvxLR4dhn0+PUnP/aMDgLYDo1GI2KiNWuKHJT1aC+MKpboZkiqHTlebV
QrZdlynaiW30+C6iF4JiP1GWbRpAYl1l3LXcftCaiGdJj8A/NTsgtRd72djyxOR0zj5cob5Mtv7d
K87TJEZGy+A4EytDFSHsLklpWBW1CgGydmdCD040uojlIJ/j3nxhz8f2ICIukFt/1vhE8gKEcENw
o7IjROYgebdG81qX+jmIkz3BS6+wsBmyKDIGiW+fn0FR34ZY3WUc1GG3bDXahocbvxyNYTloOfBM
4WeOsVGkBd0ANNA0zZxLWFEKb87Vl2omb2AH7ZZoPvN94EUmzwngwopsPrCCjHy0PlQjWDuts2Px
aWw1DcFoCMNTNKtciCGSNtuYt4KrMFYj2HzTIQty5HvtZhslHyCFR0/D7DI68zkqFxqrdWmN7tTX
WK1c6gRKVuJZP/41fJeLOcFYpSrcnspbq3MVoD28mzMtF1onnnhLeoEi8M5n3XokgT0pt1xqawSO
cjEyrYUcPMmllmAUDqLh7MT6yZDuDiuEpxqAjzT7OTAE32yLozllfY7sPgxoNvgLY9TvGF2Ah4W6
CzCdRWW/cfRbhOM/HACFaBqzbGDrr6RyL8hkyYk4WXl0W/fXHPUdofoDIUDCh0FKZgILnvWj19N2
DGCS06C9l3XCSJA+g0X5w/nBNS+C98HAKkkmZV53cfPWB+1tDt7reDqnyfgWZvKmNkmxsTV4GZTq
PSft6GshRrtUZ25mDS4V5Wg1Y46elkKSKZ21AU5Uy7GqEybwgqmYvWkmOqW412YufJIy/mjY/O1k
7OfTcKeyMvaqomGhZFDwo7f5P93qb22oBts6GJkkcMOSxcrxTOPLR+aqsR3PFjOrdQun+keJuQ3Q
6Xilu5G1wnq9MfXiFDrtd6hhKXOdct2Gds4zhP9/dt/u0H3UvZqBjdR8Hu47RVUpVcLiWOX5Jxkw
hsWaeZJP6BX1+8ZvYg0y5dAv04fO4szpdrbqHhcbriy0jWFhV3FNX3OLT4E/Vun6vWzrk9vFX6hm
+7hsUETYdtGkG3m6kNuprZ5gW+9dgO9NZN7wX6prhQQwK3ihbNAe/mq8GFT4lEyw1bbX1Z2BgbJg
1ykatr6lO6pgRdqvftwXGsEVdeZLG9JnEkrwPsPeMsu3bIoWSghm+omClJSNP6IxBhXIwondbOra
2SnVxgjJ12o/aoBhkP8jc4coRI1uYwK1Av46SYGBAXBlb9xHiVm8y5/CAHxa0ryw6sNcB6+XaK0a
ZNdhnK6zbt6x2m6Fne7tEKUfM3XPZ8XNptMkGczMWP8jz4tjWF76gAcpJ/0m4aOqNFgDlwkvMXt3
rU3cuvzFiVCYomRajXylmLkM6GhxmkHAPU/4gehCQBK3iDY6hM3n+otCKzgBUbFggVsuuKrgN8eW
WmO6heiyctmcshWAwJZznMdF+2dyLrOG0D40FVBGG9zcLnzwftt1s3mZI/0siCsBzxfc8IxagrDO
Wi2G92Z5mGK5ebMKLEDkrD7iAZlFze6Vy1/SKtnh2MMKFxmzyp/Oq6VNQnMbh0SfRrEOcvJIurDf
yoleFJh3323Z+TKWXhYE3L1DTHWFKAm+49+BJujLEWbYQNw3qvFnRd+5hs8wEZD32QJ23MWqraxD
W2Xmq3xbT3wzZg0yzR37aWx/ZufCCW7YgqVctkqVnGRIUqhKplM2Zf5sUI/bcwM3KX9kqZ273tgb
cGK0iDqeOIX8GNTpsRNYBSeD0VCnPgVdzPmqiQn1xnDEY1RhH+lB0keL1bso+lUEW9mR5j0f3Jta
cQyHEZ5gCgnEM+0kLnNCc4JBdTIJAJayOfQ6mQKlxnrzi5a9FgoKd6p+8lDHmCXI8UBhvo1a91M0
ZUOqGOKEGYp3Z7TueSUZfVrTn4ZsQ+QX71yBgz2xti5D54rgOQ+pwf4lAvwo5+A1V9ufKUATQ2E5
aP1PoyMEG2m0nVnRB4QktQGfRRxb1Gpo8l9RfIiZZILj3AteINTDb/PZPOryntvcUyr28SHmSWy7
6ol/4BZ0zPD4Vp4tRX72mfNK8BNLEQySrRmPfA5j5T1J1csw2menHf5FdOBwSjvlwQzMl8qpfkaF
RHq1rL90frthAHEhio65JGlpuTuHx0YPv79u2M2Unb6JCu0VDMcfMdtDqj+Z5PwL9wg36L1AV9A6
+zeIxVPBL7kZx4OVGG9jxandpHvqs0+mjUQE6bQNlWc7RIcQ+TmWLFwZY2en9eAl8wFE4IobT5kf
Fpt1Whe3Rod8L45TdKn5v1OxPCbMULTI447eQUBajjyCkPZax4uZlDU/+lMGiXJi9VjiSs2xxc7Z
jrwOmbJx05K3l9GwpyXTC1teaRibB5Uja659Tcle3MUlwyGn8nKbicZliMpFy86SVfBab7p1HxpX
BQm/yBIfw5YMv4YluVU+NMYTMCV8z81bTYtKB0uRD8yrMiaHeXESinybWhjx9TE89fGXmbAZ5mtV
U1WA9tpXYmePOTeesy3N4mzMxtkxfklj8JdPVhnp1knnBWNTamm/JuwOLBPfXPjrzO4actXLlFlf
rOKdMFvM9NAk6V3ZDa296Rpi5k6HJKd9s4X2krHbpqgcSvhdLGxzV3pRzpq7exlQnyZuwFLYuzQ2
EWpSnibBNtX5vBfMVYr2ZXHLUL7DjxYROWSRgar0CsDiXBTVZoq+aPPcmLa9GYHTLj5vnO5gB3K/
RffLDTaZtrtgSVcjWrgzaGutJ9tb5wfBgiJrmn3Nmr9cYL6hib4k9gOVWw0SW++cEmzrKga/zkUt
AdwlWbazw8OywtuA2agqvgsdf0NIHBPBKAw22PFIo4bbRvQHTfkwCwwCs74qwSfFOubI9kPoJxin
/PmBAAwvE0mYgcOQBDnj576coMUSEQWTB1Gb05krvlXbbQ13E6rqU1++5oLQtBNUXhSd2sbAWqv/
1hPXHtdKlSPICx7cLHKnu9afMnkv5E4h2ObK3dzvk7H2TAHFoghQc7h27GybDKlfhj8O+kQKd8Sc
bxRbbBTBu2GBplsHICRPjlFsLMwKbhR+Okp4mgr9nwGJfHIhOAu1WPda74V9CK5UfTHzEhW5cSle
sLE89cMvlYGrEEOSMmQ+lXSc6920yWuE+1EjmtvQkMAjNCQeWB0Alpx0x3k284kHVEqitPxtmunS
jmcBcMccgqNmCX+M6ZYFPRazwx2nZtty9xryznsh0b+dMWK1tRvR5ippMIWpvoRsxxsb5AzzrKzJ
YyJy53yxWebOiw7U0mBR9XvkSNYfVH1ilNTm6gTJsjPkKg1hNArVc8gblTN1y6G9m7uvzkX4NN29
lNe4g+mGrSklnc7AhL4+1xuVb5HT5qeWjKjxFEZQ/Wre+GpnX0lcU41w6erDoLxofBfV2DPEhgMH
lf4rCaEdq29NuRcRHTzyKhkvwuexfRTpU2fQa28ve4sfHEyrinWQo/rhsjRwDF/tcLiZrwnbGSKR
5pjtNMmannZLoDFe3Bur0V4enVRKlN2mDQ2fck+E2QrzoLJSoJ2FLDBgFPF1+TEGYGIpUeWFKh1N
W71XbkZB1YF9UuwNr6SFWa9G33PzVvEgCmekOmbIMeK3mwDEIrkm8FrVe4cLQsfEL/XNon+q+Sfu
uqw+VdNXgY+6IuM1h/+cz6Ai6hk/FbxOkYIdbIsqlyDIABBCaxM4heXb42esANq+sF2xxg3baZQz
knRb2WzBOYb12V7A4WDBEqhlwA0tHolmtckdauhfrMYbMCBbQHnIf/NOOJnhn0HwT6eSrJ29QWCB
cZ8cbfa7cDxQU7sSBiH5tDiU3BRd7lJe0KA5jn5DO0+ju5wTxHgIJYY6GR+WsQiafh1x1zN/UtXH
ELcvNd8Nfi2Txrz0icbi7eiIdY6G4bC/nszF5kut35yfDHfPdw7hmfR/jRBIOECz3twIIKuW7rD5
HtoY6rOV/pWJWHdl89cLE/6gggdgrDtMfATI81y9LZo11R4Rj7EoAtQwy28jBGdfwielMmzcAG86
OG74cDUMSKadPLPPhykAxgaORkwOpBztHa1yXo5cwNjn6TFvN2dDI1o0XbtAglh+MSpseSQRhmI1
a/cMWGWjJD7calL/sCZ76xC1+lppumebSZItxFtpMhSwEy2ieJ8rF0eB6PjSmc/hcEaVWmk8i8VM
Xc38ObKR6g1xTsuPQSUKgTeQVFZuxm/txNlegWyzqqM53EUifAcfJNxBr4vtg4WnEWoZzyZPmu8K
SQKMKHCMVjmPNLQWo9zl1jtAcDsgjdx4BUpnUX504q3FL6LGrW+LGTMN+UHovSElVMryLeO+CO9V
9Goq74p1bIKnQYbolU8TFOeO2F7FFsxLgPep04F51bLZ36EOGz9Upe6XFQeETBZ4L3k1sRRI9+3g
brSU7y5FODm5V5Minsx46eet4d5Kqo+gjGKNLPcaCe7B+FHrkfDrk5HABtpSZ3N25w9JohULkh+U
oxcDse55gCN4FubThNUxftjOPlPvTvkOyNS0LF/CerScXRLcLT6AZrKf1Q12HWQITB2O+k4jJtoF
/hL2qofFf7iYfGW4G0Z4uLRgPWL3yWKhTprF7TNv7DfIbmay0TH06qw8Y8K83S2ge8nESepmp6im
WsJvKYzhEyrJzwbS3pA/OlVcqDAjlrt6lYFboFkPzc7cqMl0c8teQHoGNmbpXF5O6LwjI0gKFfj+
IEcGMdFlfLkka93HrA9XBSimOiDSie7QN+mhlgRWqkuZl7zb72zqDwD0n3MgNlGprMd4XgPzQVCo
VhH7TzV1P3McmTYTMPBHBHzbM6Yzi0Cwuyo1CfwdWoiZcbMxae9DKtCb1xpgVbtvqc2axbM0TmH9
ItvLSBwy2xZZsXG07CeO+KCKrjyOgkwWwD82u2sd82WQ6VsouZ8TNThUqFmbVEm3BQZ7G9+8O2BW
TNRTl6f/HGISrSmvDHYHQcVNQ3yda55tlLor2JNJ1PEwOzWVPAwtXSoCYW5psDamDhpxTV5qXPPv
2XfKr+EonhJbILEYgqrpd9aV21AMr7MTn9V23loCQW2oOXVL/Tu0iQID+ppzc2UIANes2cmoQAsO
OF9sWnFkMGNPSzRydH+hqJ77yVeRKbqPkV2v5a5iDQ4ANYssUqZ9VhMmeQQV89LkdVN90ccRHNx1
eSwDsNkFU+JT40M55G7O5RcliNhOMD23hS/s4ZBSSxB2+ZujTGupUkS5S9qB41WumqJ/bhOQ1Xxb
z3D/UNJyBeVP8VrcnixM33OB4V83t70CR9X4G6rjzJRt5+d51rYWoo4znYRa+UN9CYHGSEERFuEG
dtdDomBlbZ8y0k2UFwQa8NiDCDYlj8J00k84WXeyupCT50ShbarDHDVjD4hNecdK7g2URdUdUlyq
PKuW3A5d/YBzdjJxgaktTn/7QUAyW9oqeeJqODBMXVwrV7waPUstBrJAi3YpPLBCPpNM+TWE+1xW
IyNiDpiEKr0xXOs2FK+JDyvsFiYm6CKY2AKP4fjGHhUuwIIEirZ6DGeqMfZo+D49RPRA/usRJaP2
XWGCGMk44RVzo4Mh3gt2N434kWOx15RfC0RwJqltQJFoqvNQvcLJ58vNmG8EBxlbJ41FMdna7STB
o6O4Dw5nJvplLNeurW2KhfwOKrvgH4vmBETGtKkNzG59t8tHItdNtKed6iUxglvcnftq3mjhLycQ
FnAyFxIb4MyrymLyzrhnxMk0jH0OP6cfrh2XhHIvGnvPd19xfhSGwbx7b5vX0uRvl+3T5hERjo+Z
P5OAKE8dvgS4fzM8uFgk/NSUmMf7f8XCRpARIxQ8X6ZbDE8ZkPEmM2Ci+i7vcquq0FsH2hYsr9aJ
WskPEpyRdmhClatI7MksjRUyKWZvo3qbotc5pBwo5C0S8S7Mn6kQ4z+h+zV/ZrCbl77DjTBjq3cO
LS+YmFhbrBNsTG8E5/jzZH5AgHIY+E3Jkb5IepNU9zaa3pQ8Om0/FBMP9asoeZ6qYgvs1MdLZYvu
nEd4eXOe7qb+FvCrxgdaFN+OfXWA+dV4GIryMrIWdLPXtv5otdlrLT7Z47tMDi2OqooqOJYN/DTT
HzZyggUmJ4i9W+5cJ2l2tCcvby6mFpW7ux0bb5JYm6VcmTDTWMmuFRfkFHGseGo3FdjhbmLbR4KU
AkciejNNP9puaT4JRLlJcJnz1OcpBYjAKY+pU22rxtoGxPUVXTljhHzhlgAfJ9gTT/i+4r3sdT9N
g3Vfo7ZEzbogj7WsrgiVeLxD8fOe7d68xuC3Vdw/jjnucr7gJSfQDOluFholMcaBuNoO9MoJg+Fe
CRi7qvSVANI9ph4QTu96nAevnlx4MAi/kLIimrOipltRr+rHGWkMvm2VhoJpEWvla18OvwrjLpcL
/qI22IOo9zrMP8lMuCBVdxCM90PuXhX300ziS0RZQijFrjJhijeMuDrcAm74ych5eyqQZRUvJ12o
JzFoqYA44uTVoXNPbM7GGCxLkGyJjJ9Ip+4t0tZrG/vVZQ7YBqsFrhbGLitO3gfLRuKweS3UE40Y
rKvCVedk4Amz9K8GP1v0gA6H+Jxq42PGWJXaBV2b9UUjbJn32dbo9S+REPgpXhtzfsmyv6YIMWvJ
t1HSSazqTyHx8FpPjkoUXqRs953p/gtH9y1iR9tUCn+T5fp4hqfmh+mtzTkuTeWX/clfpw6eY6l+
P0lK/qoDTH14RTXWwxobwGtRYi90F3XUYWhrZ2Df9rxt0t7HgeE5Rn4chv6p7OrXZmqQnU6pAdwY
y4ALMsu0NgDnhRigthQHB10pKqd7hJJGJ/rWtpVrTznozODaKgO6r34jVrOFwYaE/V7lz4PF2t89
cGDjd5pUH2D5xpLSNxibOU++05ifkYMXdNwfMINLGhHGJFxv6HzS0R4Sfg6HESUbil3vGOdUXWKF
Z1W6AzEnjRkZ0J34johF8b2yP2Ys7Z32xQSU0bxg578ThtssEV40Zo+OwyRSkw8InRyChEqU0F7F
wOUs/pWJ9oZdCIHjrzNZGdsZD8mYt5hpHfr5FaDe/w+eaSR8qKZPUeDj9/0L+dXLXlmbXGLE2wGI
MFvbZrJtCFqVcFTKQgUl/zNkLyPVZoNVbzQibTKwsCxSPGCw0XKs8ziVl6bMvKS2yBKSuC2bw9y2
wDINQJWUZ4zd60B+rFCCJzlXvoqWyp10Aj3s2Q36WhU9a0gaTi7+kDJfzfSRuL9x/UgEeNPApN8M
/rUqmXVbz5gvU2USZOtAFkGkM5SvSuc+S/GqmyrpAb7tM5xPE/mgwJxhT41X2sWmtulRcZMdN4gn
Z0oD0+EUx9oh7YjWyStmhr0RPZbiDpom+dXGzGepjyHpEmcYyntqZpr3WAEp0I+Uv3VwGxbxJzyJ
uPfr1MXHo13DtN5pSPMLhygYeBlN4CoICWviIB2mh14/mDGL2CwCdOXyomZCM+KWthtGAR79AH5N
lbGpcDYWN52gMZECuX/A8fmSVX6WWdSYzDHR8UPaY3GnXKguQ98MCckASjv3mUlUPvXdSoe/GW4w
zLS9CfUCzZau6jG/onzd0qAjL2C/WNlyCLHz5L9YY2BrzYOJrqe51ladlQ8lWCgzJhtAIC2i45Wf
4OVL+RE6gZc579WrYmYHpe//0rmFbzR8p+T6mKZhGUUjtoYxhyyc6qm1GvrpB5rg1R37J8lPuc7n
DPMGwc/FIc9AL+aFGwEMJ8/NTWM3E7+ENHvBEddeimkKLlFdPhyD6m7V8Gn75qrP63sGCYvCo+6z
1wEw0E3HEVEEWPVS/WWKwl+Cb68iSv+ggbwiQ/yNc8TsrXJ61hJETEztnG/XzK9JpX7LfuRZoLMc
KifZ+3otSS/LuQVlnppb4GrHCSR2wJ+6anos0WZT8XIvs61rEj+Ix4sVJS3ZEPGr6+kzRTfxdo5H
llvBLef14rX8YtfSKCsCHiG8ldR4aJLDd5KEVwF7qlt3ou3BXFzTehHQk8P/M5XQ9Duqbk/AiAOi
brV/VUqoLcx03CuDfLKJ1aNb2kQ6FEush1J18adXdwXFelGFnjUIbWtIk3xUTPMjjKetkwbPfZFt
wrk8dI2yizRO30J7cRgp1ULfaqP9RKzf9lQVkI2V4hU3bo2OfE8n18qQ9b9SAUoeaq8hjFfy9BF8
aXKjpiIOUVO8tAy9q1yHG0FgT5fyTUlS6D3p9NCV+JE3huUVvcVVDpswht6Qqv2RsCh00w4fo70t
lpLx1A4vpoO7yLWB27IwLRV2gmYuEMVtEh/paaDZNp7kyWqGAwubHUjrcpvk81tcEg8He0/0zfaG
UKzxG24cZ7jJDOkxqPAfm1+OrJ8JlPl64j4rI6LRiCEEnHqQjh84Uk5V2aLAYOZFktQjmxK35pV+
hHPWNVdT5UFK6JIQumKftHFm6ahtRtqzm4UrxRGHHvKQSO4kX26l0YFLUNRd3Vg7abBtQKPgPqsr
fsN9fnfC8DrEWE0azTmWbfYdxQjHLY1MPRJANP9jF/Jp1PQry97r9OptMKm9inS0tNS8l/p8n0ZW
ZQA3aKOw0pMIOHFoxnUtXWX+Ct7oJ7vq6oQonV6sPH8dsugsu/BrYSvpcjw1yJ+UbezDcq42et9v
Ag0poGbbWyh+S4eYHqtPlRb+Q3eFxzXuTcXYt1hHyYLmnhz1atV2jBQ5g07UC6RA5SlVHU4hbQdc
hugC3rOK+5XG26Zx9gmb2lyMB5BWuyZqPQAqGAM7ZlS2CFiYTkLAA8isR+2wfNBSQk3LM6biEZdP
9mXSUp5e8baFLkCFIOUbFmvaYh9M6oGGjo1TZdDWISe58BxZ/rD1UdLbrAWbogKJMfzUMV11cocn
wR8rMn/cfpQQrjInW4N9GBpmX9yI6BdnrOZbqpL2paNdLLN7Af60H4f8SruzZzJlhn2+6VXxnNV/
MfaywcQFTjZnu/CFo6C4OlN24WTaaXF/HBWQG6xjRGm/9qnYNeXdnt9NwiJK/6IoYkMZwacjlp5C
+ya1Z4jFT6EOkWBIjpJNn0xIV/IkwIS/nif7WuupH1k5dD2KIi1sDzMOocSpDvY0Yf0t1657WjBW
lEV75H68ziZswBxYuPFWEzaDIVUQdc/9bmDjs05h/K0tMp2oDzrhMUw4rftdTHQXdfDWWD5Eke7b
EwMWX8YC1mHisjNz+XkQS4zbHPJOYrNXum8K6+EGzQARms8zBeSKceiC4Fw4OkVfoFG4RXur2ioa
8YbgL+/dzZgZm1oXWxqbdtRZ+IVNWtvQEI3Iqbvo4CnK3fI2Krklmff5o/3Tq/IrE/iw+snBgntW
bGpFyAgCjArmdBcGaNPpxBe7+sfsuG/Uh5YXOzorVq2F+SHy6yw9NYDelfQrLV6rVl2LyfjQx9NE
EjMk+GTSyZ7i+qcTaV1IRugaIRJvEVfLBnQdiZqXGGJ4gV82Vqi2Z/XStcQSEqAhpc47ENkYHGOl
AevKmv6mYa5SVPjn2Xhwp4j0xLhWRc6rrcFIgOEZgpOjn5z8w0FRp/sHBbTwQS+E2VWds63Cs05f
cGVLcUgm0UlKZjQoiCVsjJEpt2i1zWK1aSQHOBmKCfJK92MNDxWtt7fui9TUO5Q40gwXmu6Jeo2d
roj17EbHhrm/JEYSUvcV9D+1ekyl6bVY98z5h0bKdaiovxqd9atkRjJku1YHbJY7MCNW7k1q+K2m
0U01pV/EySme63M+Q8sbueubYF+4ue+EJL3jf1iuElldraH5ESElUtJlGkhY5ZJTQZqiLeLoONQb
k9ciJ7h3Kn074Nwb7bsBbgiAAS0dNpb0cRPg2HKp+8FGv7H5Ftsp3KHqq4/ecofuHPQVFVOvBiMi
WqaWaUEKIIMPjKgG+TywOLgATsJQDmFE4HvgWJ2mT44wjxv8RA76pLCi7udLqL+7ii/kG8RTVn3w
a5VwM7b2a52MX4Vl01xZEbjWX9XJ+sfpeACjDMFBOcscohIbKy2/qvKfhV8l5CkDJZN89eJtcNuz
S3DBnu4Kk1a5/FnLcldM/3F0HsutW1sQ/SJUIYcpSYA5B5GcoKRLCTlnfL0XPHouP9tXIoFzduhe
7dpIQO1YuxG3NO8uheCRubVPGIbrvFx1DuAWghwiOlm690L6cEvxR6oLjNR4YNBS8ps2+ERF6SuF
YtE1FoAPPiygOateLv86Qf4HRWMIe1ZTPsNUwhs4LJiqhRHJTeOmwjPNPCYWjsYUF4tIuUMbVjB8
rATcKJzXiYikqopX4zhtfPptCq5+UCCBsBmvcWiHSrIXkZ2ZiKTaosSCVC6ItEQ3LBFcC2cGkv5f
qFqowouNyS6EJ73mEUwImG4wOBFsw6P+iEZ8wXy1AUvurggmF9CDKBteS6bbuPaI+SbOsgDnEC9b
6ASWeq/iC0b4rttTG5ooloVt7q2Cehei9wVgMVqriC4HDSzx78WwzxHdeaFdiytGl1W95qLu4HQc
ddgr1lMu7vr4TFpEdWh3R/WZKL8aqxFzo2snI5NspiWcX0E8r5mF4vvqlBNEyFGA2gXg61vCc6c7
2EhZEoIiAZwtcbMbcABiXj8kAChqKOeqKaSrd0pORQUPofaTDM+Y6Un1C5dmDJfMAaRT1OyUlrgS
m3dpwtBX/1QY7QAxWd0N9IT6cIcjQPDAddQAXEGxjbeuip2NWnOZsK0LdH/ZeY++pQTx9wYALw3i
99VUfvoQhcNCsg5I/VaV8UbpgAFXhpCWWM3ak0fNNuKnmd5rLkySp+wAHBkbNA0bQL/0vK2SLBth
w/CcAHA7C3OawaUKG7A1B9KkblRec9VHMiegjWHF/RbKsx78Zf250MBcAmMDEncompmazIoYBuks
rz4ClvbqS0+WhrinLEzGf2Y86ShhL0ELacmi23Upg8v8RtB9mJxRCIQCNpbu0eWIku1U+wQBPdFO
A+lC6BvSvWgZfEFAMU14TpNcqNhC1S+1NYEzsblQW0cuXnSvIiRHt4CwCNaDhOgye0BYMLKLIYQA
tOlb1lBMQSEgzkpQqQERg/Bupxgc+z9DsvtTTk9lFIcYUo50Tc3vScxuGPuhZP/7jFGDip0tZ05j
HmP5UU+5k3fYLiNmHkQ4Y7eHwZgn3+IUkzHYARt+Gfo2lgmPJgFOtohlfxkH5j5pvbUunNrEySSM
LJ56YozKXTN3AXjPiF6KrVPTQ2km8RCDJ2FdAZXVMtXfvUqWoQexLdv4TCli/qGa2ZDAQiestbml
eMRQs584S/0TcVBdrRv/SqgHrxamvPIn7RYtRsp22RR42mBhAFxvj3p2x7DPdZmhXMZE4bHiJ4YX
JTZvT83I/pl/pWT1aJys/2hysE8dBtQlLuo7hbh33KxMXW5VdOJJMXDUWMqRoXOYA0CbMlGcmEZH
o27r4Phhlc1IIWKA7ttyuRWTL5mfLvLPUfbbAD2g2hBOWg4lHhmLnzi+vA67dV2du/6EP2+Dp6tQ
lyxSWi5xv0XA/4H0GRgrBVQx1H5m0DscYDfo9PJkeOy7rcKXblH8R9XkrsXPGZBJgJQqAboCRU/k
swrxUC2Uf2CFBG8DYUcaD715F1rSHxYojPyjgAIshm7Oi4NrtiAQroFOs+oEkwzKfTWcFaZfEj1D
GY2PXrDd6VjD9pwne3yQyDCXGp4Rq1m03974ISgl8P9YnZhCa4t4K0hZxHfukRd0GqpVwpQXgvr0
ZKEWWHTTuZc/LLRtpURdKP9VsrfwB8RtaEY8an2xZ+tww2PQDm9F+OpQ0mTqrzKukXKUgZMadkpA
+WAuTKqwyttLzRpCTIQakIhbhQckMk+St5Wya4IZqgbbNPwL010p7wDh0SzsgS3mxr+BabvBC+1f
487Bxcqf7utH03p4sSNgwGRM2v1FvP8khjVXC/6puNJZaDe7BDkUhZalHBBRV0Y3oTyg8sN8oFRC
MTvsB+MRkHsucRI6aQtuAqbIJtW+4+pl5E7rHaPwpSlO4NJww5i7YiDDf1gm3wNPprrk/8rGBamS
ZxeXvbn2UxYtySJSN6G/a3HfCeqqR64wSk8IDLXFIhckEwk45hrMu9FgsGamJsqDI0zKV5ITZQxE
6KPGRwq9sBb/iZgBq+2g7clYJ1x0GD6d/1OTa8DdCbkgs5aDPEd45ndU5/g0iTCY3Ohv5uF6PMc0
nNErUUpy/mlHE6sFeSk0/dc22BbNipRANaQrYozBtIokQYPjb4xPjLTacdeoC39aKf8L65pR6nx8
9QX6shUvp9fOE8VmZAVPFZG17rEoRxrYCMfEeyT5M/eZK7OtaZPxgK29qHDVMjPkgLa8ty//iNYt
jYEbTLfRNmJPat0t5TZCqDTsCfYk+LAxAydOLuX49FhKGUK7kwN/4YXnKXsoyLhu2p+K1sxbRPF6
CPe6tzLjJSh+p22eWGlRTL9iyPPiJ1C+kwI9B51a5X3V+Qt/MsYS6OlxymQX3Y/de2u5WvbeU6y+
BDnYmLI4x/nHY2ex8O+Ve4SMs1T5LVo+kOzmf1iQV5ew7zZmi9dzmFXtLsl+KIEWmvY9Rk+VxSri
ouRf6LsLRiXAPY8laEMZLHgBZwTSuqsde1122CTq0MORitY3H8KN1E9+t5fXvrS2tfuxX9QxDjGf
0Qkybw37AVilerylHFx4MoErcioTo1SgvmI32BG8ZlBAyLYH0j9Dy2nQRJUp+kQNOPsByteIbiXO
Vt0l1uUja4tMOKaaI0ior5S7HgwzQ92zsVCehvgv5DmMceOlCkAh1LdAmO++aWOLnZnCj4EECPyL
HN70ZFVF6yY+WeFddY94iVBmxOB/pLteLcx6i9LcYiXUclxyKLLfFxEu2R4nbwB9qdSc1Lo0DaAb
5U/iq2GgAzR0K1dXEaljql2BN6K3XY69NSu6Xp3V2h8fnh8eVTKPVN0mToCK6sWfG+wasiYR/1ju
wU3OrnUXlXOtrSXp0OmnMv9KOpi+jpc81XFfQsaXCTInN8TjOIS7gJaBBj3PdgLohpIAAVKDRS7n
lTwscuOe5i+JotOzxIUJ3FJg3sj2WCa2GRlKzR0MRmvmG5u2JpW8XIf1n9B+994ZmAXiqgU4b1j9
Dawdu9Vs1D4RVkn8WYT8zvljhvisBrZo7QLtS21IRCLJPKBUImoTXdpfxTIY+BePE/qrgm+xXAtU
0lllHKKBYS4EvWwuTLFV7V0Uzux/rPQ4iVxdxtrTwuGcwjoLRG2vmCq4ZYxAy1CiBPsVEe/F78YA
AMVebvyRum+LzbevKUu93pr5l84IRbSJyCswltGAURDiz2MEo4LbDHuQkcIyxY6T4crBilIivA6P
bkjCNito6DWApdSlz60xMmu+1v5T/oI5oupsKki70GRIm9ggb3nFTr7+HZMreIo63pRI45j3+KS0
hHD5c5zAnyFcdvXe1H80LqXq1A0/LNTn/vBUh7Xp2rFFGco9wQpVGB6BzyqHhnPeCYA7GCuZ0MbI
FVwZ8rrptyIK/VDZokKw+r8UogHC+oqoCdZoriDuA1I1mFQjIlvQ64ClHSyII6uCuX/AVl1Cd48e
0ysPAoLmQcQWNswb5YGaLPBXUz5Fz3w6I8A7m3Y8ZU5vgMW1Ww2S4+p3T3ol9K9oKBr0N130l5Q/
I/ZPyQBFA0qEJS9z5EYAZNwyadqr+UkCoezrVAs8FiNzk0Utf3ogkVoCsiZ8d8xVCnlZcDrBUdaA
8oarsLiZDZawfCvl3JodFYy6Njifui8cBAOxWOMXYwHYqhuePVaeqXL2mdYVK71469D4LOa8IIVe
koR5Zfor4CfRqg43gciLkTIsypdl8R2FJDwdBtUZO+zs7Qt/wiQtw8dqww72SIOq6h2RF0y2+3kB
+Muliq9T2KWfDJ1+E+4app+lg0hjNvAYVEADo+iQuX8hdZ8UxY6hOkZ+UtBFgc7m2ND5lzW78zjb
oWhjA2SH/lWHYEfv5K4ODXJa5WGmL5mmFrmeX9wM6U/OT5UFCT6fTVHVWYGzZV4hI5e/XOYd2BDY
8JHukpx18lws/oqFbsp/Jj90IIgnQBf65BGfJmfoi7hpNcgWrC4DEbYkhoacwzIOhnkMcpw0hNJY
peaDBHnmhToffVDelf5fAl7S+EFPgAHrbL7gmemeU8SHcvz1CioBAufNeZC+YwStef3wfK5vfgqa
fmvsqB+9hcAVvpD8a9Uy38Dw4rSXnCegXBQIQBoNM+TG05AxBNDpFnr1p1bkfK0l+VnhJ9YsFITV
ITUW/QFb4nxSb0pw+KFnelz1gMMabdtzNLq0CIwsvGQbgFcYu480kh+9EIZdSLYRHQ7cS7j5XfAb
+jyyf1n6L0fCQj7XOlJ/zfHt/9NQR8jCOlbe2LgcLQkJMVp2fG3l9Fh/Ifc0hYuQ4+01uFFYItfX
sH23iIlUC3UXdun9MBxJyyJMWcOTZLjkuzkiUmfYyhwrkvjH6iQW9q6wKQSCEK+0IS1b6nI8NCGO
s5hIdJi+mr9qinxphWTHQiHR8XXQHUjSr04MGP8MBjV216h2jzrWNEzN5rDUPfxgD4UhdGqots5x
zx/FOQpqzRrfMbasMv+o/raVdl3jLkSqkiBeBPiSE7/dk0ou8gtF0TYCpzfuIew13dbKT6K3dVlm
uA/tgnKu7p66wLztHkOl0wYn9Wm62NJ+qyiiTKRxOgFUdXQtPoTPwbDw20+Gj5B5DwzAvYfAFVSq
/KAfaYAm6CvTZS46h3eYtBMbZdaLb0n/DXMaYVY0c619GPmn1G5KuIYeONebTc5rKYMFvGrjAUy8
FTLh3UusBFyVMmT6ihXu3qvRfofBN0EbPrZgpXW0zEFyBoaIV54lstE/uhg+wVr0OdZtyZznhtMl
e62fs0uuGPRpay7xUcdvAm0EIWDEYcrTMWRr+lX8f4O1aKqLZg6zon+P3E98eiIHdbQHFF2hjo1Y
xupXWjyiViIG63LLWG1DKqsD4xHl3MzyCWg5I0xloqsn2zE4uMKXn72E1mGSpkZXP8Eklb7bmPXD
VRTROS6JJgAYaaBcLVXHVU+memglGypTEJ+r4cJKrA3wk9e/EeK6FvPlMPmaOCDDNiBSZUUlrsmH
qNoN9a+UR6uS2x2012IkWDT7ng7AKMFMHzDQKx7ZZE1nhKkU09CTxjZ5G/5PLkUbPf8xGbFibWP9
RCmRGaeU5gUTGIGKbNS5oJBilI5g7oqGed8q6fZhQ044UQ7kthHLiMq4+Ya+gKpsHSa//xdtd8m8
+XgGVcbXiwRTZsWZa3E06ainQXA1XNxtRq8ePlQFI9NhIs53fD2+j6N25k/hGP9IA0dVtCfxV0lW
VnaqhGPLMU2kSstBM+xkwoNJEDA1jvuNrJMbtwm0DYmY3QdyT5P/jjJQGVh5QDfQNMIIR4mAAjh6
DGwl/M84fAxEAQ3FZFLsZAVBak8yE/vOhkUqryxP5bLKTgYdZqh9PGbVYohd8DFEp6i6dumqkpBD
rlzlnFqoIDCNZ8pMCCEpcQtG6FzBOKD/yRZtj9KUQMUaYQNWsxKj5W/j4W+9al7LTw+KYGrxmGoI
UK7ESiSYwdvDWwkYv+MCs8Z2Lz3YLkW8fM1mws+iYKHzwZ2qo9hlqZAmjvo77SsUM3AmoGY7ogUC
hXKLdAySczXaskjowJRzOjdPrdpDs/fHNUl2ufmImw2Qa9RLQKoKOuWkh6KuzMQTzi+eC/PEnrKp
dyCoBiKylObQCn+GcggegoujBptTiSyGVWgISCFmZZ5X3DUH+FwEJdi4z2iszIrrbjbhE00F6OEs
u1UMy+swmEcSu5ypwyPjFIUBgUdwUeKNWa5YpOLORKAy/QOV/MiTayZOrj7cDXYtvPSe7KClb9Jn
AIwfeGjGBYFgKeIC7knoboKHcPu30Gyv33qVjxK3556xJZ2cD8zfVzcycSDB1P5WlWveLwf2BJgC
VQbX2JVQTqESFAmqyHgvUCXNhn1o3ogsoYZYkLqqFnfUOwR7VPE7wxIFT6gC1B85Y0wHAqR8qVio
uhU6hENDy3rwIqduzyBCqGb25MjmvEDphT2d0GvAtmlD2ElLTuCvc14ff9j5xjtUvn31qxr/9cLF
6n7kfMUct0GNzVbTaoCPqwZ7Vs6I8i3JV792GTDNWQMw8EN461TFVtc0XBiQ6o4qWzIt2KQ4eTH6
aAQGm/iWDflqsf8O8jUDDFJXIcTwN/5RXolTMACaZaz8yyjYiKNybVBHStKEcS9nGGxmsrRN4NnE
nwxDruhQaktoxzfG1UD406nDyv8ntvuiPmRsAN3iV8H62zIgpQkX2R4riISXnvro3Blla6J++LiW
Da+Tbv6DORGOWIC7HOX4mUsE6/4obbvmHja44vkC0PVBGqlf1XdUnoLk0EfHdPxRETcobLpy7Cob
n+GKsdWK82BhFuU2DtkJoXRptxUaFUYfChbDU65eTJPSrFzJ2iavbBeGSM02t115+an1f1powcUI
3LJpbehZSxP8etp9tGiFa6M1CecWdyF6LHhgJHkxwYCHnQa3mgDfOPlT+20h7vyYT8t6FcO6Dkz0
9Hj6j2L+rLLcBsCBgl40uTHWAe9c1q0IdIescorCZY9oJJbAWxD+yY9gxQcBrCCdj7o2CVCmHYsv
g4R5Rjuqn1DKUG+exXbTjqQnJtuEKC83543bRWwoxHUykoPDddTL50460c/l0SnAxcUYfa7TQckH
BS1CZBuRQnRUNxesG2ZubFpQ8TKqcO7k0RY4EnOMHUQUUjH5QEKS+pFxyiDLTIo/ubMRpsl04AOH
fFNVtsj/1rh/QqJ9VH+Ogromcivhd6NDIP88RxMcfVE0iext3f9veZv3r1HY9ElcF9xi1TT9z1mT
Vdo50Ra1aG79/juB99BCHs6oJRtUfhXK7nvb30B2OBbpLqo4jzQbWCrYw4/Y/mjaLTHOOqpVZG/U
S8zGyi/AlUpxYkXSTmy0OfvohlRSsjZGPViQ+b5MIgYVaC0qFwalv8fPtIqICtaD5Nstd1p8jUFP
MWYuOf+oFl9oV7CSB5BosJCZRNVRD1Urpt0tlGmuC+9Px3lp+bihPcZne5JqiFUxxp+KYUXsbqX2
T/0Yw1HSHV22qwT/Ap/KL+zbAZBlHC1DFMfDmeJPYdii3vRyV0U87Uu9ZY1/1MuVpHQ4pu06ldeA
SGg5HS/E0IeEOyujlQUjshrLG5okkAVDoCy4EXuSAMOK668McNNylg/zMP2uw+1UiPgJ9XonzVJ5
04XvMF2GtIGcPqTfDOqDME1tUrpt+PEqyjZNXYuo4NZkcFZQABRz1z8JCNKUuaXt2A+57Y8ZnwDY
aAbYp/AamUcpf7C8Qyir6sdOBN6FXoweg69gayWnsr3IGVl3DuujPFZssz0x4FbMLR+xG1xM7VIi
evUxvo71xhBPgnhoufUR/rC7MZnWydG/TsJMgVIM5biX7zsPonYIdLU56tUhYsguVceg2Q8AvloG
DQRQidOZRHArQ7Tpjp3VwZoxs25SzSD4gF0nkUKmvWQtZ+gGxIO9Rxl9SSBQI/0fi0r0YoQTrgk8
dLBTsDgktopM3G1mwtl41M0evz0cK5YwzxyQNuSpmarx1Z4F5WQZ+NIYQWXqSW/PWnz2qBJk+ao+
C+0+dt+EHMkkU9LDZBc/vk2LWRdbpvpRvaVb2372E0juKtUAIOdfRf/w00tHWh4xhzoN5LouroPL
E27nFsF0HXbk2ehjbCDol2aYJbWAehgFVHdyGWin9tiwyERbEK9dpq/mOZK2wrDvLA60e6WqzgSm
LIFCxhT9n9Bk7CI5cfobi8q+1ph7Mf5HDb8LlSm3prOlEVg/DktXpXU2MzSQmVNRHhYqFMi/aawi
Dyv2wlieYj4Hzo74ZHSXUFoM4ilQj7m0AxVGMReS4ctyJVGQMxINUc9D5YUq2lUWRQvg5zcxnYSh
LyVNgzJcZaST8+hL+Rf5nBBZ15W/S6mtfbAFZRXMVPema7Y5zis0kFXwtDh1huGspR/86VrnjEjd
2I6iqJfzI2v/IvMRlj+SjLihpUuNxPlccW1Mzp1DKv3AZ8B36TWQiPbtZ5SGmaWPGzUnmXzy/T74
O6sKCkIF+UFHN5GilsDvjf/dZJIdvNCn8PwD6jTdu29tRb4gbgsfBkf4l09HFG95Gf4m2ZsPlb1w
6r1rxnCQVcxJS5ADKEx28u+QsZHlJkI7qqDrFFk233W6UVdm28WKAdcSk4eNwRumMk07QxA1Bo4r
vFDCN09m1C9JKTHwGRcrS78IDCxLeVsUS5GXrsKzmskrPHwR5seQwIxoGoXuRveXQgSUNEOiuZKt
ighN4wIl9iBw+zF49gAkNG2xUjrap7uR/1MqnUSBj8h8o2cU0X3ztkG0UNQ/dg5FsjVTpA6INHhT
twyurBCs6wvdCP0anNyUuV9GVMTGYh2CLy2SUWozXCU7huhu8WLwiwAMlqxj0zCcbsng4iZsbXYP
8sOv6q1lvaX4PpHNYgnUrxnOh4PvH3P6bSGxmJUVoJYbuxSPQdks+vy3QTAgLRRjHcJAHlEyoCok
4ngujI9Qf4T9CaKLVTopGJnqUYeUj9nZrxnCRptABcCav0XWEymZHHpd72rshqG2K41Nngesla5l
RJKuQsMiXg12x+FD8W/4qE2RJfuhEqKFIR7zEf3UBWmAVeJ4Pbma00x9hnyCKkrFuxODW8/RZOr0
H72t5sOSnaAJXyyjK0J2S8v7FRgPmWncADiRpIGhs43wS/QOFpabovgtSYXhE2BO4G5hC/Bv6SYH
DwzLhvqTIVw2h4C/CsKLj0cuaZ8G+xkXuYv+MNEpIiHGSskFG1HsRG/BO8vFQS0eZn+OBic3190h
TPY0MOBBusAZuZ+yvxQtVRat8TIy5eyShTyek5qyvLFF3DuglKMN6624Wsl3dGeKvhr1ZZ1d1N5O
JJp9u1dYFVQMnpFZZu13giLFS6+EpOJoP6f6kTUVo8qWFccm7YHhLrz+DE1B7tdqc+uatwyk3P+W
o4MbrxQm115x7zSLafE456KwNbVa6+qp128iEAjR+s4iTAmXKKGY6G1tYHyN32WukhxKuVb+DRS3
uXmP80NE6kO/VvpP4q4mY4o26AspWA39r4XvLkEMyp+A10Y7pD24M85mcnVkfNKR94PygvyFXkdg
tKT8FSxE391FiZG7kziJ80ep1qn/gwo2MC7R1N4sgRW46qGnsOYDDsO/sv1BXxWl62nO6SX7HrgI
UyPfcPKe/ht/KV7RNj6m5k3szi6fbYKIX0WKb6NjZbvDhqddE0eL/8Ult1bb16zmQmbKJeR7TPDv
mtbUx/bQklsrgALx41OAyh+yqpo9TSjGiQ3iz+yWqO2b8GJ4W2x/Qf4jGP80ltgIBln1qxzXVbD0
yaAP5mq4ktXrMFI41ugHbmqA3ddpXjnRDfKpR0NcoywRp5utIRXJ6bxzAUMbk5zyUSL8VShZGYCj
H6FBbOJr5e/bhiPEWojulRmGahQEqF4S1Dk51i8nCVY4Hfvq1NbuwkoPg65g2/9DC7WsuhwVVzVv
VGsFg33RMuofo4s5SdSrtzp5pd5KMY1tSY+LGF+7Knf4p2weuQkY2uTnp5VlWTMbKMAVCpiIKirh
p6lF8Upobb9LS0IGGZa9vOjVUXIUwUkw2KIS9pgBDGTw6NM759KrvMgeS+FHdY1D9MhkR/CS0nNy
+amNI4i7pn8LQrbiCqCYFzlU6iVNM4SR0v2VmSIZ81o56CPP96rU4VE4w08wrmSfEn98w1MR2Nt3
/Y+q333QSsQWkN81M42jIOzM/jGlpQzLoLUFzRlgcuMUUa9jtmVGOqiril9E+Rd0/1pwJVMGeNxt
O/WVhGtpeLqwRyp170nEfJ9ohAQ8Uh2WIJRj5iNDSFkcJxN28le9irSflyjAWGDJzVVBHZLzCNJ0
xYE96ntVPwzKJjKeCcHO2Qo9N3IF5c6M1k2heC9wblDEAm6aGWjKR95LcwpbfaRsSQ1u+9G0R55X
PYV+xc4K/olgYCxgKvAVlTfVYAj3PcbgH9w/JdmJ2lZFmIAdukVF6N/xhCn9Q1a2aUwtyiNAeAPN
dFnC7N5rvBiR7pjT1/lRsl01zeOqLS7K2L8o2MBkCpeeCidisTh4l7645pFGAfttJkcpI8Z2GrMu
o2aDxATzbwIfufE2vfKWOniGyUL/ERE1w1iph2OIeTGLn376E1pnLduoT6+eW/AqmSDDZ1Nx0jIO
kBKk5IgMZT5PCsuy92cgEzz9ItYTNQudVswFTWfsytuu9TctKLmQs5ZkGglB4qSsn/yKtdcsGnE1
KI4A0Sx7ZOgtB/Ws4QkIUfzLqZ2kWwF3FtQGdS7/yPJKoo2L3WOE/DcVjvSNCSptYQKV/SuaBTvv
IaUuQMTHquFogSDryDslPZVA8Cf8JeNd++d4FIkCA7iJjgvEEvlTTZc45tDOvXE7ijup/RTChTji
QN7xsaLAboYljo9Z+S1M+48W7SyDP0abDQ+CiWVNCxZm8S9xbb2jwvF+hd7u1A/D49h1NAAOikTP
RYfjS//ywprpSG4aBhDqM5Lnhc9c4R5zRSA9dzAQSHs1BQh2HxQ0NPnDEL5aEAuxdzGrEzYxBpFa
e4NPXHmPyDAYcNJANKseZYPUQWnABedZC4//MjLB6Qy0BZzcrfJtVNe04UeP9220Bw3W4RyP3Y1S
/OHo1MUfc1ioROni8JIbRxJI4R5dvslP3xxBNbbtowVL21u3nrJMkN+BnC/1+DxgtKtR5fr8KARF
zCNGW9JE4JvkiuwxrRA3z0L0llmY2qJ8r93VxIYybHV8DswyK3SLDdVrtkt7x9KwdyRHGaaMsVLL
DalnnOBbI9r66oG9ER6+n4IcsVFhTUzMyyid6AB1dZ81+47U7GQT5QtBtz28v+IWr6GavSsGmZF5
97Wr2fwBdciNU59dkSdyGBTJjiu5DHmN7aGkfD41Bf8Om1boPgTewn5dVMUq9XcF73mVJAtfvqho
y2EMThdR7q+G+prWV/TqQDp3RbGuv7lWOYcE5Z3VZ8+nq5nFEgTmBdqQxLi0/ZkhvjkCrr8k8p4r
qnvpMqq9LxBU8+LKipmVBivMgDssIy+D04bQBOzm9QrRk0ogi3xps6v0TqJL3bTz+itl0ynyqZIE
8pJM7taG2EMxsiUyuziOUdkHwRUFUcbvyyiH/Tj6XvOq0ZtNeQ8VQu0IN6uMujyGepRayhbrHQ/2
S9+J1jItjg2y+cC7us3alRapsY3r+gSybBEwMQo8eIgwhQkBa9BxyyyGl1i1C5WB1OhMuvzhURoe
UusLXmYxpuxxotLmQsobO7i3ZnuFm7pgNJOObNfCAwhcuHNu+wv3oSpJRgnQDRKwpeyF8aw1wMWS
i9ice7ib7laLfyKAJ3H/m2mnKOeOZpRUOiYCGoC8JJqWLETbU+S/3OFZI2HnQHoG/m+pIjI1t4Dt
cuKKrX5R5NZSoPQTXpQI5nRVYvGFmJpQuIgsdigF8dNnSGwww7LxTtqb163jhx+giVVVAGVn1Ec0
xwKSWfRhPcxX1Dal9jXA7WhR9lrWb59uRrYYpvvpxKcsD7YHHV5vXjTKQw5i00ReAh3KR4uhMoSK
A87VcCNodnvXYZLi4/Y3OIQY2ubxgss9h2CH4ldimm+SuWt34w/jeq39SCgqesK3mbTuImmT6ruC
8rDX7l20HYRVzxckD5DBJDYgmbbmmBm16ByljMGlOe8eqHiF386vvzri/uqagtaAAnVVlX3Ouqo8
C+MenNGcphpjCadg6js66BZ4SmR9u6Ld8hlMYmnVDkEVV/meRy5lb8jYJzN+E8ospgiQjSqdK6T7
qYxjHx9UkrqaMOfoJj0HwLH8PRgwUBi/1yjmkr2czwwqrwE1LNKEYskDroYHTVx79P4EU9KUQ08o
Zsx8Kv0t3YPwH7puQbRDbS56T6V8FeGvCgxZJJR2nBaAcv3Ii40FzzW/ydzImPvrrdqf+JIhKqjW
YSKddOzriRun4S8YwSVMh8tPrsDq3MoIRgCZWyu9Qs+JWHDVgsKCeShuXY2gPdRoeFFQQ3HaM1+Y
JBfo/jlfct6DuEd60D6wqCzK6Brpo6O3JIX09V3WfzCyOaOGGwksrDcX1IuKDlrN6tkgAOTvkbLx
z6ayyvafP455eZC4iKqzp4GYgeykU2Hm8wyGdUs4Oqk3jSYuVfmalM9QKNda/cCbXQYvN9W4s1Cb
GufWeDUBDk5mUkp7HZjHxpTRjSstR+QCUnhoqj+SDe0KUZ1MYYBKsPeGlRKqaLH9U0F6ecnHbzE4
BE3qV3MBSEWOMFGlPIu0d5Ssm+xUlnsP60EAmVgJ03uM9d/CfFdIjuCeYvSPSmIHFOAWjJ2BqO5Y
1pkrTfJmRi3qowevTszlvAMoR979wq/lmQpXpWmJQXQK9m4iabHoSFtISFjCnNH9G8hW878taHCs
CtnYVruaUK24uibES3iciqbm9J4TMrMFBjzrWDfieICXRIQO+hWTPfQY6uyxWAxh/OuIwwXqSf+w
IlJq3Y4kVLm2SZBCwQQjrDnD6HHwNs3VDh0FYxaFLCyriJaD+gl0nbJDRv+CbnFwyoFViT7ifGHi
ssBZmbLlU4cA1SIOf6xTjFB7GAo6HliL6keGRAp4nUdoj43MDpF3pf0XoTGrMbz0AXtVLo4I/Q8G
A8TVWMdkbS5L2PLJQ1ON5gYb9IjMbKMqFgLMGH1r9SO58A7KKpqxrgjDdUIAymA51WTKv3vDb2Oe
MVjhrjy7Jecgm1vYZGp6toSX4H4n5g7O4rwf7q17jqWXWrxKoHl0B+MhTQ9++Jblc056pccLV3Lr
DT0rSJYrlCMQCgb4WD7nDzPDQk64cr/wTM9D6SbGV7V+j+FTsvYVa7TBfIiodVh5hqy6tcKdeyA+
ZzJzapnz0efeIjCS/SEjl3E0D0lfLH2mXkG1n/z3uYiKq/yNQvM6TCpZn1jGJPhn5dSM8AlTumpo
CbNSOoqEz5jnLm5mXTfdYGA9wHNG9dE38y2Zo5b/DBHLywq6Q4F4Jp//ArVBm4SrmJlhi0+MPLj/
ODqP3caRKIp+EYFiLHJrBSpYki3ZctgQ7VTMOX/9HA4wiwGmp9stkVUv3HvuKmPQaKDuc7BflLYJ
WGT5Qoe7wNPv9dwzRrEZNW3DXgFEN6top2WCSd9SWTsCHbgwdOTi333NiqxpFSe2+VgMFYvb6q8F
Mid5KsCUcVEDVDcj8FXVpurqHQTvTYRQcewpaqIAaebOrk9DbBHaltz0+jsm1jEljaiu36pWEQN0
JSrEbnfDeAjy8hJZCV4d90GwnKpMmtd+2pBEzTjns1h+9OXDaLrN5DncBTm7cMdDsbq0VUBbIgYY
xqE0bL6IFiBs2/9lZnxubP1XQ80UDv8LVFYds0vNfTGdC9kFoGi4YOCF2GaL8HTER92tU9QITE0d
DxvdlmsvbHHfsfiIgUYZ0Q/OCKCa1Ewh+vS9ZR8NNgdIUgPrOZDvbv9oxRy3g2816bF6N6htZhbJ
BabXVtorlXzK/n+zFlneGtieE5ndFRLCvjGBGJPUksTbiMpt0MKHgKZnBgzgNZgSh1uWcEHsMqZp
jsu+cCYCyaL4Y6352OhLb/hsOU/R4LEzBowHRW/wPTQ0fbbKrO+i+JlFgvN/hj+4rdksN+UXasaz
Fr+HqM+1D5eSjvqsdrcdGl/0n5FCWMRSdK/XPGbHsgUHZB5ES26ScRLqn2BfXaJSESuGdE+laV8m
O7vnrOpoRKz80IG+T5HjzTpBosmjHVpLJsJKoAl0se3I4luW07Yb/0DMJJgjagRqjGPY6y+QefOs
WX4vDq5jHpNcYrgaqNxNvuyFDAY0gJrMraFVjlfd+SaibUbeA88e/0vTfpnobki2ZVV/ANpiMjoc
h1tsLAjWh9Zk+GYT6rtTLO5CvD9rXgICfsJvOT1RIBvaW+xiJGIE4qKKSfvXsoL0IF6LJAY0Rq0F
J3dJd2ICEGSP2fDiGQnGPEpzhCjGuuBpavgS9Oi9crlOiDsfcoSyLqTQbZx+IX5W3bUvn60KcB9/
53TlIgfAIvfQSqzwaLUtNubMI9emDmZ/PXjvyAni3FybbER9Fby6GsBAYy04vzW338LZfogZbsFQ
CVlWcGQl7jqHQhXuE30f2g7I4/sYID6D0MnWinXMj8WzXuFHKGSztbFIktDJnzQB8GfyNyY3z6H7
HPi0bqhfa/6tCnaWeBLTMasP418Grs+dtFWFXGTpZdmy6c0T+ZWoP4i+eixyNOhP84ykg71agKTm
TNMU9zsdw1DP4G+MmBq052T4sewKEDHGgaM0CJHW+Wm/i5K99MIsS6lYh23NUMvKRhBxa/CRmKGk
LR8U5qlUzBvp9n6iU0+RI5zBGERN2Wwm0PoB9oCFItLbO+RvGdJAJYq9NF4jpPtjWqyX3yVjmFK0
+JjiWwshUPlVe5q6g+YyT9pnr7n21qmvxWPAPxWCLnNTB4cMXlYDFmZ+0aItUk7F7sfkEXjGp+OW
VxmhnYRpXhPpqC8rQJBaJpArAyvHhByJHL5nzJ2nALVKwf5jYhyd0PHmqjrPybLQhWXaTGKLGmob
YrlP8R4QZ/dvoglo+27feikudWZNOsPYMN3zTpHNaTOprJ5U0fmILlMeDUW83pEp7mT5Sz4B8DhS
qQYAOhdMS6G5zcnuEFvCvbxkn44bJ31KSVBUjzQQhDwsQmSM4opwz555O+5GQlhdNJnMMMe1zeC+
Bar50pU+vBc78aE1YRuZWMCUu8nYGia6jbuGy/1mVJfCWJV4e3ISZYI4gdlz4wrtZlQRX/w5fRN/
CLavSmxHFi3sgPG9oMzwiIBuzK8CF2nZXpxuX+e3Fk3A+NtQa9cVl1HzRpjbA90i0QOpvaRnfPdM
2Md65rYgtaMtTimL/IYDW8j/0aKT+TGLS9OwpzB8Q3mPdNNM6CzOijn0LStaV/Xso1fH3WCOGgqZ
u0ELlMRvU9xvi/pZpWyR1L4kYythOwupNxOBP9pUDhdlYNkfuEpGpjp4XdurYO1skVnMB2jwgVnk
drIZzxgXv5b93wzetoEPjuOdiJxzP25a+1Yh8m/duytqyu+nRD220UlSBxqaR4H9GJoXr32yJesV
cfTy+yjT9UQn7ZQfpg5hVZC4jbkVJ2RVgFZM1XaBrozpKTOfa/MvZC2h6fdyQdkPBw/Lo539s7qM
GVyOgPtEZjP517FJJ8avaEjBKv9lJaFtMBkol86ueE5JaMO+Hb0VyY4kI6YwCHl3U1wemNLpwVOB
HiLFTqXJH49DYqKZrJtb3W1NsMI4QACZo7iBKga+8SWW265R6zxMbgU5bvrTGJ3C+QPRQOQtE/XW
rskms9ZKklrqvXfTs7LPFVU4DPntnO9gsWBmMm0cekhVF4VegG89I1j+bWbG0fHiMVPHS63IVk02
mtNuUW/2kAgipuBBTnGMdwuVmW4g+YBjbfzpoGniwcW96evlPgrZzit1ENFTOHwnqP6N0qCkiH3X
ZoOgvbUc5DqWVkctXk6kAAt/ms1HF19ESuG7xWm276PzHFzd+iaJg3ByVD9gQYsLAzOoySg8aWdb
VtxfylrmSDDTkXj8RsY6JSYpeHOGU58jHUIQZHsAxVCqx9ZVe/c8Z+2pj5gYz4p3xdJW6LSIZ3Ms
bJurioVfzpYi3GXyIKHuFrpxVBoLbJvGgnc7fnb1lwRkAxSdbavNBD2327QB2lXrzJABTCLAkwxm
dbP2q7hmxfbj0gjh0n+QiBb4rpMWDyofeI2rBDMDdxKa2w2gHQeNqvNhge+Jxn3gHKrgbRyPVqX9
sj+/5U3OKtrBZ88lQuyDIBdVcRQQrrZz3IDzBfpXgQxe4y9t4NcW+zD50aOPjhXaKKd9NxzyeqAJ
7beEbfq9wV6CWj7CdzEwGCxJnCgyiNxd1nzGWoT5yVun0VPpudAGbYk0nQmV7vQ71/D2y9NbfjbM
BogtR6tcMh2bX4VL4y16Iquzt5ndsJH86xDWlFh4MlQwVk69gRQjDVC8ld6v25/isWNLiIlND1nh
eBvEnf8ixnCBHj62JroyxYAvgPxb96e5nVCWAORnIt5hrFA2+WWAaQKPm8ocm+Pg/N+tkgVIL6YC
Zy3pBzsytbS8RlyPj6YZG79Cf+IY+NS5eXv2vJRdidW85zCT8AeMe5dYNEO3wBLg6Bj5MWbnIbVq
v5zvDnNeymX1MiOL8UgH0g0415SIyBtj5vimgQuOJy01mwMCmLVsnF00w0OCbFe1Er30Mht5jWYw
3aHcKJs4UfzfRr+uxc0eww0BhbTy95HH32A62BMTRxha6/xCYADWEZ3yhED0mG1Nlg9/mOAYpzXB
LQyydTk626lIsZ/Iaasc89PG0ZqyiXJvWsFMNvUHrKYZh0eC4j5QsDFx+rQj80fwxiaC/8jl1ZZ7
2jGqc9auGFcCPmbMcCvZchQ19buGJq3GGt4FB9l9cW8pxC8FBoY0J71NinvE/gsoGq4KuZlJgUdr
HpBjq1nlcz6bBEtXbzhrs6n9rhzI/mMBzaDAnkTGIKLIJArWWvtvEoA2LPNR8Xbm7qIeVvuUg6aw
MzpDTA88slU1bMOW+Ty7ipjrvOehKWo84mrfMkMf2n9Z90Rw0IVU8RWR2A8S07eHzMqup3Pu3BfI
gvAeU3QEwxxg2u1WborQrU1gPXmES1hIPZQXnh22G7L65hc+d4W5F/NnX2DoZD5VZ9uWZDqvmF4x
GrDWyReS8SZCaBTojCxxIie1d3SzowBf5lSe36XRpeqZtWXap1tPxkMPsFb+C1mPKryYGQOs2FyZ
IGu1GFF9XmwTTOlev3Pyxx5FxZjtzbhbu7zKYt4pdNtTcdKQjngM7wwwzvnwXdK5T2hs9B6nN3Bw
LnP+7tamMy6w97ZzjcGXFAYJ7blOQV8XtxbOe7B8vCN/RIIy3Z4QcEwd8vFziSCdGPOH2BOHWGSk
yMSr3MgO6cx0Ba0o+qmie+Vj2JN1B+OKywR1gakrX8seCb1hvAbHvKxmLDELkbNbR6n+WNXhpZ5w
/2CT6aB0Ok670wemv3ZOyVs/ERC5MxY7r5FeMznuSgwiFqLGgsWt0V4drkdPp9nt6e6rsCRuTCOl
/i+b0umh7vpLFJKGCUPOEx4tnA+zaO012ZrOwtdMqiQ60YB9EbVV37EeC6kk7dcAa2HQcIpGbr/W
K/OR/v8lCZnWu5AdTh1kaoqotYf4Ie/KlUmbqmEpyMi+mTrItTDdHBMkbOuuNRNmO4YroEsdfGvT
1PYanW/HAXI3B78zvK+BJjXgWY4t/W9mN8bdwbbVWrmGvWZnjvlmJbBwFybtgZm8x3Z5D2kydRa7
bWYws+i3LVYclJcPff8r4ffNFYVzWEGLYK6vnIs+xOsR2XeKUAeC83ZxZjPH25pqYPdJ/aD7bXbo
Cmdjxy+Ssb5GAmM6/dgRZF7ze6rQffyzXXA0HcRrMz55qJo1mb6OzvgxaSeEfaOB9tFNSXaDINn7
uSjvJIogax8GnIyW+i6m5Ngrb9HHrvOyfHHkS1vYkHEawNiFgoQB46d99upX6Z6kWSDf+vRq4rBG
PIcKTnfrPpft8Gwj9g64shvuYROtXXdv0FgRhpLAus5eBymPkfJ2mdkgC+BUy6ZLqHk/UxVBzkOa
PCKJqUOci7fOw6xZUPcCdyIY2LCRSxqLlepW9BqzbfsQtXI3xAGbdJQNFeg4Uh4w76LMb3HqRbQ9
1g+s1lUR07ouogauRzjUlh3T4b4b5nvCdMpIvjrJqD22f8mWpXvSAduw7FSY+qJml0xk6bUhcawx
/cNF57nvOuALuDsK9W9GzBuobmJDU+MvB40Ullcjx3Kj2WsUI/j58/ybWflYkRWZ/dSe++1Fi4SL
wBZ9WFssE1kVsK/1NgXDtQkL29CgqMaB5nQaISOXTtZ81zsNta/Jy2MypiiG/JouWZ8B5Ro5e/1w
Lzkqq54z+MIaU7B+C80bSPnKeyxtKpf61cMdFNO9hEezQxhDGEBhMX/+iLGHmyogfoQ+mO131CnW
YSdPLlvtRV80oHr+naqv2gKpqp6yBDHwgBWY83qJxSgmMNUdeBCCgHQmdaPcwrmn3Y/pfIFoVJG7
GQzzpsHHmBFQwehe92xrM/xqDvdykIH0DKLdzDY7XJa/PBgN31kN0k9E4jXAFNAZAqr6gLDX2sXE
jmmVfJyj+ACvkFCx5eUm2xvs6yVrCP4IOCpjNPUWjj3lgTjjKvFUv9UXiS2iHPbs5m9jdg84Riuv
3syF+9EnY8Y4S/pUfgTBJSxZIXcSgebAmUaj6tnPY8iwgMHvLFEF8TAaGGXH8NqwXed/5Ln8Inlq
H7VwwHmumchimD+4EIjqFsC5eLfoCxtjPaD2tiuys3PYObeaHJIGq2GJEalqe7iX8qHMv2YbVyvj
3cb0cLuRilY2Wwfvgsyg67uHGAeiznpozKptjSdaZPV+smNa1mijsdgujWM6PQeqPTbEKWe1OJnY
M6wiXWX2KUizXUREOmS+T7NvD5lrAsHoiEY9JEsOnX0thcEqEF0qAxqjz/40toqJ0Lh5oKFnS7Lw
seE9q2xEXsiRDBwxA2PHKLF2g8r3dY9+3pz8DMkkmTGbhHrPQdJouJFfNpC16upz6uVb6kyItL4L
JpA64FoZGKu4/cgK8xTbrJ85rFKvvRJXvjbZene1wdpzPgN0e4gYUFQCFsJQnBdVfAJgr2DgAK7u
CvGDEJwX16ZJbtkmtvqay5TQYPNouN0WrEBdPI1Gt2SO/CzZySP1bC2uY9w96dQ8+Swp6lq/9pw9
adwPVlq9tuFAX/GGdw/0arqRVC1FVW10q99PFCdeG0BOuy9SM42q0CVu0aC667GtJaXaD850tITr
l33uV0vXA7OOcp6EGPIDXN4OduSkE8cg1vNEvNNtoUoR2xhhoRiil0jdVaZfbA8ZMDO9diJh6TlF
C1BRH2bTNRDE5OChwue69zRwZ5xdEwdajOsvD4y7gc2W/UTUkf3JvswgCpZwv22eFNvgf16ovaHo
5UXvfatEYREQnzsXl5jBllVvXF6xUvvXZU+WEwONZktFvukQAQbBGTiJc9UwDqyzvzGZtyXNUqsH
Ry+MfDfNL0OdHyrgDC4ft+KAKMEc5fU7ilO6gfbKhx+jkbIQzfXdfLWKx96iBHEjdtcUVRoUMreh
Vsy9c6uCUyCTi+zcdTrSt5GIWGF2ZdsTJ7U/VuY2JrEwNeKthWjVS8TW0OVBRWDUaIMFAwGdmwQT
vBTGCdhs0bxYFBLeaxxhHw0cJETkOJQ0PTU/5g/LHNeIVgM+/AbZFivE1VgVlwGnpgLIkwekNbA1
DCxWAxTFku3G3mF5UJYjWkH8+7TrQgriSgo/bw4uetYUk1UJM8vG7Q7kA8qxH8ClcSQ8lvwtpEGN
6oSrnlER91NeJkeXVCpZqxOFJIq64BxhdrH6fBNG7Ks0tdMnuWvaclNSlwPaR67bXNtAe61x37Zs
BUYM0DOjkinjLA66DYv+oWcWIkI4c/omgJ8i8oF3mK3sxuS/EAm2kma6Cy3mKkNwKMk6chxITfxQ
joWV7O605Dcg/eQzSHTeEXx3JTpyFzOq9R1Un+QHBvGbzsQhV2LtgWLIgUt5xY7KyI+C+c1zyLYK
B+7ObK2wetvmVw0oLGSbP4iXLF8nAp0ffMLeqlbDTHEYOE+zrTEiIJbGBv6DgmPRisiJIVcOjssE
ROwN247Ba9Crj5akzSRD15jVvApInWFDBMA/aoQVyA121oyQPaUUw69jxenRdrwf0/pKCqpqpd08
0zkN+ugP5og5Xd9MlP5jqL1oHqEUbXtqg79u+smidcvlGKulPtKP0tNgoH029ms8exslfgfnV7OD
q6C/WOb1TfVnOsNKIZMYU8E81jxULn1OWm9A8K1NnCaCOUHGX9Uwnw245GPG5ph2MuGIwMarscOF
6gZkr0MX10AfZt+H9ceqgGoiTarnHc3QixN6GMKw7jIlbryUTj5YJw3QCneY3yVypx7TaKdHpwkn
TBmOfqgx2Kysg262+zINjzZ71bF+tZpzN7L5EYwBg8DCkc0aFbuDA2kIj9UZB95OFxrSDe8ZViCM
bcyVlOIoGnaZ1T8qdsdugmchwjhruJiJcvJRgr1E66ELJKNdzv+UNps6rf/N07iXTFbcvvKdGU2a
7Lgu+LQnchUAIQBDf5z66i7d9BC787MymKHJaG9hAy8gMPeCeeUcHXt002IiatUByeAkPhxmfxzf
lDu9UPQxIRWbxINWayKFsAo4EJGdo19IcaC7Bw/WjMD8rrBgdgHZGUUNZnFkEKRQpbKcRZBsJDrQ
++Y6OeeOnjklpVcE+V8DNf2hiM1nxZKvI7ikYdKZzpWfl+IpQeLQeQaRqN+RemVL7ksNuwRkx6aq
Uf8uuwdYM70DTc481vxqrcE6Ck6MNeexZeVicUYMiHyHEcpKqCMpT85NGb3w0p+nOXxz7YR7wnDy
1ajfdabyRnVn2LSTBeBVBFElO6oMsZZW/RQE/hDmvAPc+zuVPvztbYjIL2w/6ASpXtUDhT7GImSm
lyGk1DYdFDE5KCM8tbiMUmj3sTwW+nel9jV3I8/c0Z7cF5009ho4dDbyCSxRhnQJwTwfe2/8aRMG
9tjbErJZQjIpdcUpCb53om5x7c+2jPyCzfBU4GwdWSzpD0scTiO5jdDzhXH1k49kdzo0XWmTbid8
B4IhdR9Sj3D8uMDkdOdvYHykTeoUwEWoIR2UkX4T+kLxpKUGGmdbN2S5eEqTlQFmvu3oTtES2OiD
Y/FjI/hSQmC1rLB2wF+1zKdR1P4yhc0Np/PJu13cWGDrFOyLl7F9E3hrI3hAwXTQK+pdwWVfwm5h
s/kY8qZWlX0nGeQVEedz0OLNcbLl0I6g6UWPNDpPMoaFx+KvNdeSQlUjtIcV2YMumFsZjAxyhptB
aPpC008j53E0gYkc5F+ULytcfjMbC4TF2hlYxodiJjAi7Ktt9O2QdyZtO2bFtfKYL4XTPmb96mHi
zeL8oCw2c23NrjlbtUSDNTgONKfaZzrJfHhMp4HeOpTfRj7ca46bTDMouCz0b6a8pxUCR+rrIlEL
64UFWHU01TWHc5Kr/imdrY3bhO8KqKNbpMcxa649GwMxpXut5mlb8h8q9DJm8spvc2vkv2oeT2Et
GQiVKwD7m2LgVW2JnILHZ4zTZmD7bywGIem+WSGN61geckARVYo8xfR+29SO0Kx2wHbklQjCCE+b
HmT3muOGKAIE5dH8aCVg/fgMCyUI/so35eCdOrxiYu5fQgrvecI3lYD/KYHkFVtemb0cFb6FdvaJ
rqdgZ/qtO2IrzHtrUcHpCv9BygPhNOjljFq8xfUzRjMvcfblUKBXpyRM9fRCisOTNXyV6X3o52Nl
cT5W9qNnCu6eryXMxQbKV1prfcTyB9ZZtN5xHqe9LCtgcp6+GVrGSiGWfdV7ZAWgUxQtVKLs3EJZ
8FIP2wNlc1XdjBxBSx75goi9JkEa4TI/bbujKR2uEEWSSUehRtNgo1gN+vylnJydIxD8OgCIKvsQ
ZncRIEVZUkSIQuikdyvAJVXDhIdgWfTVWBCZSKHgUqa9TYzTMDt3Vbe7xjTPfeT6JjtHOw9XuigP
lRy3Vt0es7ZABoTEjJHlXxVkx6HiOVwuwaHBO5xuLUKtzImFiHS2Q1nfh+Sfyr7mFrhJVWwBfHMM
sWXK+605q0Mmhn2UzE9BWW48dM9sgZh8JytrxvaFs9mcH01mYEEnN1zM6Jsy2EbEXOqfrUe2urd2
oZNWQp6Nhj1JInYdcpUsPUUBl4nqye/94aHA0EN6HhTjcaaFgs5Iujt3sH1WMZhKSO69sveDB0uR
JUwBMaTSJdocxoZTYnDGDleXnf9ANksYRb5B1hJmCUsuXcPicoU1nV+ysGQlwgIwJM1WFAPuMu8E
kqbti+cA8SB37W1quvWQYyewFbsRSt8aYNCsfWV0pQYyTEtVj2no+nHsfKsBzYZodro1cyBu3Pi2
9CCxaN7pt1gjpCzbOpQknyXKuBGx9yyGQxnVSIx/VYsiX+LVXKQILdoXvewvmcCeoouLKV3frkuc
XONhtEHuJyFJEGy/Namfai/YB6bc2H1z1XQH4xzkDiaqclIY0s4OyeCz63c6WLuPXO83aclhilIx
ZWLY61hqi51qUMJScttV/ZUNnzUS6dz7ZzPa7or5xZtZb8vCJzyOFOc0/Uy4kcNowpQzhsdwYEAb
t1+OE95K1u/r1Omw+AQs4C19WGxICQZoYd9lf3HL/KS8ZDVmN7lY6jElutGjqNJDhkO4ZwMEBIEJ
G+/aMHA+OreFdJLD+UviXVG9p3N8lO2zBUEmSqYTZg+/wtPgOeMljWcsnTgBEI2b1oDpu1nFI+Xf
AhYY3I8SyYDZDS/TlB3lYNwMYraEKu9WyIxsdDYteqCHScATBOrqDKghKSwDO1sc//M1DGdgGtlV
lxVaxvJXqwKWfQNzovhbbwrKv4GHrutssDnx+I7KjjQkxVyoiVyGHVYdEEMV+HFEkBJplhJ4RVEm
vkCLMlfnasqfTZ2MK9QneZw9eQYcAnlKVAS+qsmIv0s0ihHrsYx+VC7pZhH1hWxpKjvdMsE7jDgk
+wKQS6W/hRlTzKlZ1MZAMCDeWklGCAZS/vGns5imQ6vbiKA7iMlh+lP6yaQwxAMCb41T1eAX8op1
MCgDHQ1V2uydwry/WkiAY442TbRn5TrPZRKdpZi2RmLvhrzj/uxwWEjiay528ToHT9pEOTPKS+vq
WP9xEWTlc1yYxyls9i7urRmNcWNoT5orsUoyGCbq0uy7SwJxug5h8nuzt58UskYTsPUycyZ7IdGw
YNJNaXV3UpCVo4UWCCQPYjQXdXZMRrGq+3cvbX1lc0VCjxtkvWpJRYw4hvjzWDIh4g7T42JEr0oB
2dfwqc8XxLfO0aX8pMv2tmafNS7rQSmeeqLOwUhFGUBJMoLskc5w0atzyccmel7BYBKtxDhT4IX2
qskWLTnaOTNmvNhiZucA19W+Ej8ToREGe7U0FnsPCkoCsBj+DOnd5r4zpl2l8VtmBiYL9Gc2/ItA
AuydQtBfw3MoXfVcNN0fIrxdE9mvYRU1TBfoxTDlok8dUDhC7e2M4u4usd4xYs0OGVW89MG4l1pv
uFD5obXAXGZ7nF18rP9S+rRmcbto7DVS3fo0tPaxD4IXrWh+OUouU22fp7j4sySqoBxtpqBXdGYI
Ugl704KM+N71DAY9BsPKjr4x44YApQraVs7c225k8kJ3X8UiwG4y7I9G4By7pASw6+JcDKvwlUHy
WhUKbxaw4AfutIeuxDgUffb6ez3dqnL2+yBhT0dQ6lDsl+gmesoH0wy3Uk6/rao59ShVq7oi0hMq
up5THXOf9JDQIZGjgWnoAeeIsJk42+tl+lLLN8PkiakpHkxLAlSGjxRAZZJIRMaGhNqBzlVz2YZH
tXtNNEB5RnzoOasm2A5yUEcrNc8ZgTtgmizU7PzkESC+XlUfU2ncLY84bNp9LZP7tLVAkMCuDHTb
z1xtxwBzRY29s6FSxa7wNQphxnvbwRhe4txY1ns4GDB0ceJqaXOI4okFhsOwKV+3in1m2t4aFnzb
kDc/H4btxFGqkB5MjXVuAOK3svjXtcNBd2i1M3s9p+Upg5tnsvzNtb+geEmIwmM8i08bk46RE/M7
I/Ah9ojmi4Ehbn4LtafWgm3EzZnHODrL+KUjx8cuCsJa80MSDju3+hqo87tmXvX9zaG2oVvBWY7w
rU2uJf4tPKmAaO5uMb4XM1qggchz+0bX+1Hg6Yt0wzexJmtpybSngXuMu0fBleS+1hagAh1WHz2q
FilZvAg/1gOgzsAiD8xpHxtVXpN4uDm5ftVyqMOzCZQE3KNwXsZ0+GerbldOOxd7ZFVr67KjBrRJ
39CCj7JxVjO7WZeBgxgwezKmiicdWcLEN93qTBvSn0hziUVafAIi+iGI/NpP+M873X0dyv6zgVv2
EDYLIF0/wuKkVVJwjebcvCKcvcoYSbw24uizKVF09Gql6YCvcnFvic8Kh3TKB5jhhy30EebbjAen
Kp8aJznopBsZMviGAP/IIh7ur7p6mEM6i28zH54rUz5VJnErZBoZiKpRiDxzMYxMsphoaShfo+yS
2cVVZ64XT43GpDzwrbo42jlpnyXtYYE0GpmJrXmftYm2WogXrdVPromDbVAtAUeRb6KJmU3rbOWu
r8LYbzykRMh17IFKKzZegPhDMoJNxsTmPAomm7nD4dCF7D5ERA0B88Zo6ltcWVtduK9FRWPTJuO2
7hQ1ooWqjKyVzP70UATg7fqNKE+IH3l2utDBRDvhfoa5nsW6Ta2AhEVphL0HAKrVkjvURWJJ3oY2
Qm1E+1e0r3qjniyvvw00oQw0QS8agOHGAhk75DQ+e78B0tQyuKMXvmQIQUQSMsVsHj2+6lLL5ofR
IxDPVQXdYerrbbtxqGmbWHtmakFEYA9bGCvgNLwVDT0zxvCeBj8yeiBLlH2JzaHYxiE9y/BGr/lL
h4pPCIVZVTIcqyDmo5Bn8siMXlr3inVFiu8yHZsfo2f3aZCjUs2rMUVJrsZHg12nBr+YD4dmOdtP
4bh1cm8jLBuPodyEnkswNbAKKLM67Qoi6fUMAUDrjLWD90dCebWQqjiMu7pI3oY+7deZu8SCoVUp
vffCBBdI2eE0Dfun+h83rLPKQnff6RX9BU7xaPRi/OsLkpq2eAFpN0rc+hTNbumcceIRfhvgJysA
Y/w1HYys/D1vS0o287G2pmNTOseymc9llj5nfeIHGdwxo7b2kfkSwgIyW4SwDoMLJOgW29jVVBsI
FKTh7JiMPDWhuSqWOaNXnlh4/6YlGFwJdquISIbL5u6EkhONfRafqxCEek4AQKq57KkQvhacnZu5
sW6SczYMCmSVJZ5RLMkY7rIYQlWBGjqW9VGr2+e+aM4E3W1LSgmgUeZ7mSKXKOOODb2WrIraxY/r
wNcwNkVf0aea+c0ZmLYO5YWp2Bm/C0YB/V4bnUCTxbEuO3qnInboJbN/remUZFy47GtFdbC1/q2Y
8i8vHtZz7hxbM7oy4mamBJ6FhEngvmqL+/2791jbtxVhjA2vIWZt/kVCRLBl8W6U80F1yW+uMsLM
tGOCNt0uHR6F6Nnqkf7zH1leMJFqm2CrS0ZFmTralESxiyyx0lhAhAzfG3yJHJDEjBhQ3WaygpuE
hZPAkqZCSlqXUqzAla1XwVeX5Y/o+3c1OQbKRA5rhL8iGZ5KA/Bvoc2+nqBg9ibrJXSNf70NPjNG
zjVRpoW9RKVIJQ1qfKqZx5AjJWfHexg7Jp05rJjc7uK1K+b9YA5EUGMqsxsWDR58Yvw8AVa1qs3P
RlCenDH7S2RP1jf42EKVm8RoCfazq20+EC+mxYeMWGKum+JAnYqrAemH7u5zehqn/kjRBjazutQC
vrWEhMV8S09JrU+9lSXjlyoRPkG/FPjQni3SuqumfmF1uDFgeBOuhCspFE8Zu8TZ6taajjxId86G
oL4sJiwlRrXnw0NEpm2GxRmVdM2W8dJxmI1zECGXoWCt8/5kCPNWRBz4WX4KE2+b5eIv0dD1VKiB
XIeQdaNRuMLLrQfNEMkNXlGd3Ro1yuCiI5JoVJlmGYjY0mcbYdnDxD40kyzamOYhQMR7P88vo4Qc
2CgNI75wtzPV9YhQSo+jo5SsoxI2f0KvEBSPt6huz7F30410r0R/jCLrm7ywTeHEx1JwIVfiZLSs
vk2CrCT6OOCUqgxWo1t+hF74UqkJVZr9mHjs6ScW6v9Rdia7kTNpln2VRK7L0ByMNLLQ1Qv57JJc
kmsMbQiFFMGZxplGPn0fZm+6gEYCvUkg889fLrnTbfjuvedSe4vnBEAB5nBZfZRqeVnfKj0Bf7P0
nq8B8ViiPchWOaPLODYEbeO/bQRooRb6YRDjQ0LIUoRsEZl770FxzsblkCUhNxiH0Evyd9Tgth3p
ugT8DGc2vDiJvhjhvXToWGJALHFIFpoA8ggeihtdFMy6A+5Jo4MfgYMW6DXndratgzvgGJopgJPs
JEnvPQ1zzjYFLMVYV0p6b6rR26KbH/2CljbOyTcVVZ2VPQBM5xSDg3wc7PcoxKCPnkxFdUjWjrQS
pOHSby+Wx2BDE3aLPO63hnM6oWuqFHtvm9SEUea0vOssgtC9hzuvHwlCVqsBtkvOS6Bey4xCOyKa
a8YJk8qpI+HTWvZHY5uXwV+dKzo6WOGyG6fxU/mC104OSiWXAt4uvkV725LqgtdzFQPie+fL5ypq
jv0Cf8uOz/7QPS2879rDlVICg05kgkXjO/BAX6Xzs+cGnLucCmGveB1qRq5+yJFteijCjhWwehq4
q/mA4dyoeh7i7MXyk/M8LK/lIhCiyN/U+XMJNkFL4BdI16gwjJTB1lkA76mbI84JgIHoyBSfKCbk
ggtLBn/WePWI+3Pr2gfxSnXXxyDzdu5U3HuURjsh0DxrCD8D7iCCRT4ZvBACHC5NM313wTtrxocd
Dc92wICYghDPfpaLv0k1t/BJXAegSDNHU89vnwISTH7lfPhz+JgwcispBW+4peAAODntE5hZ4hPt
zpWvOfgUth44VchFeAOdWVwWg5li5ImpS/WaIh75RFN82fzBovWeqIzc5qs3OU+kdP64rMQ6fUat
vjSZd/IMXP/0l1fw/cQOoj123gZysJzu7BL/S1p1t7Zr7ikxJF36Ku0ChTPFX5b7w12m1poXXOJx
Sp8A7WWhxbBdYgLV8+8mQgEi2+pCaxGEAlGAH83MQ6X8jdFvwutI3RXcpcHFNc5pdKJTLH40fMC+
18fZB4ruDB2HVSgQS8en28NqG4PXRn+YnLcont/SEXc0U1IbEIsuaFAmXGokgy2d0DNCcdPMLj4s
JOrCEjoRvJC8AoQBKnrVGpZfaYbdI/L/eDZrZQXAKgcVSKEgYPRAkgazvlpuwxMZ93yaqZ0e7nQO
arwP7wk8XqLJ/3TZFurJ+Qia6qaF4zAF2etsS9rav6dWv6oYwPXUw8rEDoxWZFfjQZBzUumdvYwk
kIiSuSEOiLzQzEyLs7YFI6pwpYvtaoqxgoJCEJ9yGJPdZxbICNFaR+EPoBaRMlKKQk0ECWrhpAqX
+iFrcaN5Qfo0xd3Fi7GQ2oNHO/JANScaPBoMrpaDk3a3KelaJb+XVWzx/QdyG5zPfjfG/8mD/mHR
65gah0GReCE3IrJODfOUafqeMTcviorzVMinOmhR0+dtBBnCRSaBMd2hvbpkg/om/enqCqskH3k4
zBdaN/YGuxrT/tOM9bpPaU7gEbH64B1U/Ido6cUiF6axd5ZeuAlHkKpVx35Rzv7dMuK17St0+r46
4J6ytu2MdJKhRFeYuG9aV1fkN8BM52XKeliBvIHdLsTvIp6xHobRUc3D0Ur729BiYXYE7dHlYh6E
KcAddZzUym8R+NZdVaOY+RNhYF3hF81j+gPHsKNzsCa6YXXLR2+517boTvVAgtbhgNt2fwltXJMa
mZWZO0VPIV6eoh2pYdAhdpbxQCSUzFTh/JEzgbVZic8WRzxHQL+8WR+OgHsOjgdsCwaYSDUy3LRd
5gcsk9el6qgNVHeYSsgfJOlDuyLF7AYFzJoucqyv7sConbEAaIf+djKQQ6bSObPbcE+ZMVFPPjrD
5OQXoGMKgATo9qVcfgtdPzhVcK0zBvNNw++M++8pK+s7J66OsqbcWnVP0kvOgi51r8/fOpAME1Gi
kqo1rAHhL49pWMuRvZsEwK+Ue3IgIQMXvk/UjOQ93X5rVYMN883ted+zBjrAbNWnpcCELpTGlu/e
p1b5HMbNV4hLflIWoQiXTB0YLh+AF3Vavkt3cJFyybCLHzDE2yX/G3R8pCI4Ayi7mqn6YnrwSBHE
MSvYnMfsGyaSux+UxG4G2A8NidE2+0mIUJEW3ilj876Zwi8JpNmDVNAS0lJe/eNL+2PIlzOTyCfP
1Ie4T17qYNmHjqFRVTDviseAeFp8zguLE5EgqQ6iijKRTZT1L17TPbte+dBoIJScVnGlUFqMcyxb
qGInFGDwe4Rsn7kjP7Mx3jaF95y1OJ9nTgozWKgsn3DW4Uw1Nt15Ad2HNhHRwGlenDR8LRzo1EEd
vkjLfaXi4c/EqMN0AeRUaBEqOQHxuPPnEY5ZMJxbzzoZvvxxUd7FdXuPNLULLHKuSlymKNgENulz
qz9GKdy7jPWbgzWRVK7RvvwoJLCTfqYcjUW+jkoG0B5Bbjx3tp9CxMuITbsQEKOaPnYRHXOd3DpW
/jA79nteUQ/X2XvqDyBSrThEMK6uYgrsYzOox/YSDgRVwQemdrad1IMND9Ew//GctYjBap+GUB/Y
8veJ8U+te548zwY0Ush734bYViWPVEfPm5Guqr4a9o4p6NRiqokz1Z7xoHk4cCfT0ikxZ/vZ9Sig
6XamaO7cHNmbP5OG1uRxKGBZRq61I/yZU+EF49Ix3BziCYT2MqzYLkrQSmbMywQGprEYfHJemTGc
z1q8uDh8Zju7azuwxVWM2UJwFqzpRva4AW6dGXpfLpbz2NpXL1tOlU3zzmzjtunylppM73scgkvf
Di/GBsHaVdYvp3M/gpJ7YLNCwiecpb4m8xV2OUtqjePbpPrYVcu+1Qi2TloeI8KEpozlfmr9ZVsm
yWsfOCTeWOYdOA2Rec3m4tXt6BNBq2cRCsRKm2GV6vRw8hL3c8q4k4H8fUg5le/tKdwvLES+kJwC
IDoxl9A7Tb7gprPz3zr2v/815XeWj9SlMzZexN849F9qK+x2WhAtpQbzFBTmlpq++zxdvgIrwuSy
BK9BSVa9b5Mz/aoHA5mUnY8QlIFyphP1PgTzZ73ET8z4DgWtkc00HBPuahgrh2dIRxEY02g7VJWB
RQ/zyCK0rN36Kv3yVZQjO/psPu1eFce1aX5sJwvX1XSKWxbTKVjv1hnWjt4w04JcjPLCKLfMS0KK
Vo1nbqXXVcumdqJdL6cXXWaExzNYEWOP7iQrAoVJ6V45E689c/Vz6XvottiZOvc2nYL3cSbiGOX5
tFarsbb19nPb9XyACSyxOq7u/Ty4yGLyNhwoqOowE2LFTE4GtKZlodCqkVtEtoZgG9e+JmHV3k0B
kHFe+Xty0XabwH/zR/RJe+L82nPTvxGhfithUIQTRIHO8CZYQrR7m3bWMC8oQ576H1ESx55IwADo
AWQTDM1vXCIvqTXLrWgMFEfnKsbps8pqPGA2920ZJ8d4yhkmVbdtgu0ixeW+0FFYPgxR8y0lR5jc
Ifkd6um+s71fPKi/OeV2CD8NaCR+Na4UfKwmmEkgeEAG65TpHySEl1QO6uJhhSc/VQi2/wIcmsoi
XGUpUCenUBCcB2u0pofSTji7myhBO2SMnpbgUqrqUDHtTdP87whqTtDnVQ4DXQz0BgHKtGoEJgXx
OaCL+z7WbzQ/7rwgPHfj75bpRcTgljhtGvG0ZJ9A7FGbMkTKTxAzTzG93GHF/XVh6RXc3oehQ8Sp
eEzieF/VRJgLfW8N85eiAS1XNYD5AZ3uIbSti+mmvTXoB5GRXsF/FPOB8XOew65/tBrvBlJ+3c2b
brSf5nm89dUEZfoLctbWWq0biNiLo75kXN5RH3yoCcWPdAtMGG+3Hm0T5y6xy0ODl47W0f532zV/
OBST8HPpZBnJk+2GFFZll3TV2TQ+8ihApiAcmltDmvNxtDGYyA48GTMlDBDAxdvan8+qL7Jr4zc1
AWKNJ6ugvzR+zBfwuOD8+5ppLaUEPuWxwwrvMCwwPakVnwtnYoVXq4rIAGvnb7mgeeWwPVrIKECu
yBzNVxfLGU4tpFXe0jvDbSa41Kvl/pPVxyoPJcCZ9sOftkNz6ZeL3a/2Ey4R3jGj+DzHpbQBqzdm
B1WIHSTTTTY+g/RPUNId1JTmdVEnr/twg1OjqV0o9S5oq22kv3QMf1TsHQDahiYoFR+BTW7tvNxF
HXyAcItxeCIKTMPPoB6D6WnApdB9kspEK0H1uamnN0KpDCDTfg8frR7uQVq5GsT7cUGOW6szVvY/
zxCG16NDRgDpNKme3RkBFZfq2pJwKccDl3YyvzmukCp+j6FhRz5+7KvpdsEABw12zwJoAZ6PLsjM
YuNMLxwYC+77rnc/118p2aokCrlu/hXAJykUYBz0JyZLNI7lJsNf57vpA6NNvrLc+llNFTpfyOPr
xtkma5HJBdtEz3dX9JcC259P4jDlNVNiAiBRcLMx9AW7+TWibdFO2N+5LbRifWpC3g/o05+Je+7F
O0o9lWAiunWfCI5uUa+Zv9O9inS/cdShhHgqE6jAhALjkwZpDgMnfZ99/2hajGg3zicfj91QgBzs
NIZLrnB44W8Nk3HJJorEx01Lpw+r+N80bzXNAQnKNCqjprJXcz6kLAPQO1rbqah2qcSdxHmFizfp
FjadcR08bypcvlb5BtPZ5rtAZVnQ/kqSM4/x0B+YnNB85o1nM+7x/Ny0KGjJjeCsVNV/1ve2u62r
O89eYVq6/lVlJ7d/7KCEDMQ3UiZcm8Ygj9QbVd2PxWNimw0eLPtPy0AX9IHjPlByYQ2/zYLn49JN
T7m7l87Biy0ayg5cMm7sH8Ul3mcobKujbvcjPp5sVXmwKOcXVV3JuYUABbnSJnBfKwovOn70e46f
oU/Pq05PeBX7bOW9Nf11bv7UOWES86em9SDgYhEy76FarOUjzOtTn124mbXEEqIQ4wEofdCXVXUj
mb9w38F2Ut5m83S14TDqVJx9LgUkZNgGCSfcBvxGy3NT3FYhVlKuDMCDGv4O+ASKvLD/Tph+kdc2
gHHw1hGDFLs6PInh1PbfQ/GwdNfFvSX+gT2Ub0XM6e0K7Ik6hZKZm2i29swaHMEeXWAmFi8OBRSg
PhAQmR4R/FHALb4IN3TJGyfidQ6+HCe5S+Ot0Ri+j0t/MDEnmRF39s1UWzeEVLil4nc/rMYsVI/C
Z2/g6atS5srYF52t0zHLv8KAcKGXj19R9uyr29J2yCvKY7UiM2RFCmbYBSiX3WXMfomiOCwrlN8e
bijqwCvjdP+Kta61vNy+S3Ffw4Fqwvt2ffyYp/hbW/91radUXy3zi4xkSWIVJwIwtgOLOiUfefKV
N8fGfWUu6LGQGMmzBCIgf+S/bX1F/kVjdOQCR7Qjv7dSCLHtXRnRv761kJVqbsr+GOzDDjfKzsZh
Kr68MXouncPg8QOI+M0SwDWnDlJ3CE836XyZEaW4hu26BBPdCC69fiZvu20sEhgSESmla0rR4Xjw
zC9IJHuAAZuA9FvscYDxuUs+tt6TTndxeMiAMCzOk2tOI1OPZW1q614jXLL90rJ/Hn2xih6/2HiT
/CsJ9o2BL1i/dfJNY/ASL2W+0iTIOGzKoL5pYp9r8G9oaOm4zwB/+v2tzx6zEs2olcXv4B4hfNBf
44idAx/MARLB3XFOwazA5w+Ovb6kznvKPMGBLZMXF2QxHCZnscAytR4GNmQz0HQlt2P/DS5U9rcm
uUfAzjUupd0wYYBPEWc2PU9o+ZTgu2Z7dMKf1twl80/nfoFMbfDmaiYtubkr9HWaHJy1x2xNwppz
MwPbSy5maJ/i+q6elg2Nboc8A6YPizG679P3OPkJyTSY7FfM14plawQ2YdV3g3MANjAmr/h55EPm
PdJyE/KXAwEK9d4mXxjz/rTuu2v/tTjJLNvQ/eAKK6FmO7eWeYAsieegNPu5ICPzOOEInFiO+IpR
bTnn707MuJDmN/OoKs60vCP5qeFaRatI0UGweW/XDYPJL7PRm5znW0d7zngnj6qh5Fhj0ZkvzfRq
M473fgsCWslAb+kzBPwbt13hBQXAhjp8irvHat57nNgjwHXwg92PjvomBPLWwemJidw7k3Ip27sW
B6AAAAiMdOiPBdHkcglZ1s+Jfdt73634VOI0UoeR0W/nSZSXnf3ZkYyxcDd2Jzv9scHIDOWT6N6U
cLnxAq7x2DxIu6C9VnwrJMWZSX/q6IcVInzPZ8o2gGVmy1H5YKMZ0nJ0TuKtLd8yDYfg3AbdbnLf
CuFgLjtV/kffPdZ0lVgfFRabiOt5S/kanrSRKp155UHcGUyQpOUrhwaXq5fmWxe6pR+dBV9eWEFc
1LYuG0wxXCIHTxTDLpaWcu+E7aGrANnzxKXX1VrB4+nELsGE48qSGuA4MgYknl5PWJrJOgA6Ls8N
d3In+UW9mi7OCiBnll2z8LW2cXFZr864jqyY3iYhlStPFogHZHT4BUd0JBbeT88qgGm5uPjv2/TF
lB8qfBtaZKGjiygXsJB5E/vu9OkxSS9B7xPt4LZTc6i894saA9KwpRRu3wftBjMiKwNUy/lumEfU
mPrQ56iheyuMT50772cmt9xKuep/aJ7D1hxBth+WrjxM1UVKwsPuJai8YyeAgLvHXmLcATafHaX6
WHn7GfQ6/GOt+rDzdId9cdPhhiWNu1CmGGg0y+HbDi4eERjs6QyccM0T8WX/IyHVAj0AgzYEzyL+
6h0SWwQxwxQChyEB3AIoJHm9mqH86U3BcZoSdXR0c9V28hnRmBM0Dg/PGjTD24SPwMYyHgSUIKEF
R1qTj3duuiG8R+Wk3sKcRSOe+5FBeUiao1jzGqmfnuBeHBKa5+wUZzGQFIi8v3DscvUr4YNaFXhb
HXms3d7WQ9uwqIFP2HqKqdi1/hpKo/rK+FZ9r1vtQKeM8LOE+Qv+EEC8wKBKy9mkKjz2q72oSpJn
PMvopng93JQEbKgOM5wGcufdreUBpTMr90AgGG+ayD14kToUQUShWZT9wd91rTUPUNAX8Wnwmpe5
weoWMhV+HLwuOjkJXOA5Dim0r025FelQv2d9Q2Brhs6OuXXmrBUO6W8T/msCAn2kmcO7KVQn49Yr
/3AhYO3xDXAl3+ia/ojOWxJo8IN3iivxqFScH6NyaM6DwrQ2dxVGUs+6143/Hti2AVnEIzeVNSO2
2LdZxeGXQxzoLgG/7k0++e9UJSMyqknufeNFb9gcEBbcHoSqQZOFgMj8Rp2XEqo/PknOc4u5hILA
Tlm7an03Hycth1tLxM1GSeqn1ESM3nfsC0Ne7lPLfUHWIXRbThvTfJty0CtKh7BM8OCGDBITjlYb
pyVPjbB4rIkS95n15bqkKAf2D4wD3FDrjdU6/rZsEGo06kcp+co66TAxyIcuMgD98ylPATOQ6/lc
BWA6Z+87EPjUgWWyzfZkxbvGPRjHc49t3B5NulYTZWfPU4CIQkO0QvL3NOV4MW7+njI8IesbnBYu
OzMG/dlu0PBIhs0r9ZCttkMh1wHgyXZYuwxyRKoaSqPl+/RY0EtAQCogtDIDjY+S7C9uXFqBaXEd
vKtDE6fIIDGnPQizipa1GUO5NzA80b9SGVxHvH8JEYRtN46HvlZ/qiX/jhv0EX43FB0D/aQTXyYh
3icRCare+ur7NR4ufpws/pO44lV74FBCjvauuC/o/RrwCnROC/BO32cyPfUJn7goL2WQgNZIaKNk
jVvcU8/BvpDBG+YdrI9hdY++5aCwk+jpyxOJw/2ouJYH8TEDD5xm5KlpZpN+R6izO7uqO7iW9VZO
eCWx/2A+S7dZC9ixJ0Cx+GRL/OrC5RginJ89lS0N5nn/knbcl7oQxgrEQdFxgXE+i0j0oFFs0uh9
pFwag20FrcA5jME8WX9g0hgCGl5XedNvy02l/xXn2FJ/7HFoBrQ10P+uRTNWYVH8OBFogOTpiiJH
iqj0WHHo0r6ucmcft1Kzk/SiWcAssT0jzSZuXSBwdSEoJYYZFK3Ql6g4PpL1i5NaOA+JDjygwH0Z
gS7cuFUVSvolO8ga7KeqrfHC0jffMs5iS9MFw6+lXE3YrcPHdgPwrqXymLhsK5E0F7Tp33PKReev
hfOSEge1dA4FUlKM0fgR8e+uo4HQjgd1bUZVwuoqswLNCu9vNHBoEOVcB7+SyMfIwBBMJc0Dd90R
jqgOupy1QQGhWkWegY9KbnMpei78wEW5NPRoEsxElsVmHMRUyWFf0SMC5e2Ul2NVbBtVehNHj5iD
/n3nUv0Nqk2Nbr3p/JiWiikJ5dnLp6xkF5rQKLZd4Jaw6EjQJXQWY66tuJLm2BmLzy5kxDxvKivR
jMdy7EvR78hDjyh3hOkks/yUrmF2pnJIi0Ft48JEHWVEXoQ9F9hHTFmATqLFazAKjpN7BDupuQ+o
qKZfY6MCVMGSBw97J0yFPgQEW89G/10ax3Y+tQvlA7+clSX5jJuyHaF0y2IJlX2HwcykvwLwYVQn
CqMTgoBVmMSxAGAcSyRBK0pM8acdGh9mf2dlsbm38jF3HuQ8ROulO2sCDp4FPwnzcr54a0lJbPy2
/swzjHy4U/wYa3U1Kyz9ehETsjcdD0xMb6RjBx6a21Rmq6U9Vdlz7pKkIzsRgIkYduTbwplbfDqX
MzwVO5BABGOnyYDlcshJLiqsI5DRY2jlSKCGxYPpX5C2f42fFfSgilbPwOWS2J4xqXr97FKXEeSs
ftMO4nzgvyjXIYWENhCkkmJYdw5Cd9OPfclhoQoLKRacBmVtHpTifIntwLY9wvX4X4tiXyTzwqdH
Dl5F5kVWdbHOfT0TRB/9mKUE7iC4zelPqoKMKGrHzjp8+zgqCZqxdvSneRTzmmXtwtZGUOtizoY7
lRDnSCbK7hEnFXlJZoTOOOYddg3U0tQ59hVx8umsHKFp0ZqTTKEmD8JPATCW0FhyB3q8G7r0wlid
Y4v9ENbavHnEOYjSZjLLfXxIbq0URxuD81TgAA+pYcMLlLLKO0sbmSQ+NlURjeCH4n7EPd0h0uBP
9Gs72fErtsHRaZYGuaX3xerlKQmhxiNIkxXHH2OwAswzVC2XUoI/mmNj37cjZL0WLz66kHLC+a0M
urgTt1U3ZJXZdWKKg+7ecr2i9LdDErcdcZ3CXbGg0VzI+msMhnhJAT51jfzl5GOH1dW2rNJiQgxi
MJdbvnExgxDMBf0Y7Jy0TZ3nzomiYtg1Uact96mALI6HUxAPGP7aTPeH8rnyURyrP7ITMX7bjCdk
AapvpRUzhT5Jg+JLRjK37+M8kQ1zXu1V+MOmhhQ0DBxbS6L+s1BluDb6dv7wFuVT7syHvJ2c0GAX
aRLcxxwbRmZmNaE/ycosav8hClvpnK2yqWhSdPgoX4w7aq60ZM/4oxXWW7TEuIt5GMo0i5sPXEI8
aZsGg+B4H+F+wX/W53tQL+oltjwqkoxEB31KrIQii3lRFYrc6EBJZg3FuRTO4XrETAbmf7jHyttq
CHC9Y7MLxj+OLDy6PhVts+Z97kxNU2/Yzw6XpGFpWvsvcnq83PO38ShkS5ynT1AetbxzPXudGkAf
YQPPrGzJD0mR2u6dZ1q29YZlnJxh5nMfanruWDvmi0F2L2SwTgLbNhR3I6rscgJx3EMz5F+en5c+
La58xGl2m4atN/5WtmOWk6XTAkJXYhNYgnTuR08zgwWFH6K3q6O7DGUIWKSvwuEg48KCmlYILrhq
KVOIi3Wf+MxbTRY0V8JkAsphoCsrZRi2tM14xBgZ9rBpM4JDROUROt66vurIlQp8j+GOgalMtrJv
l8BiIyEe9xkuNdNTHmGXGYPj4vZmIjEv2V/lleVEAiqN0/YZX3DJJHGOBO1RsZMHzcfUyZTTNJ+R
YBbSxstEXrKIIlwscRVPKboRPoVjaeg3J0KuF54d5pirv071mgMNdW5ekfEK0aKL8ZxDp4lsOl1H
JmTAneMuQqMvLN/cq5BZ9pkvRe2jXYwtKV6O2Pj6OF3N3vwtmpEW+DgUby3OPUx6WTYs6lbIKpeo
D3lVZKCTQhPjaTZmBnQPkwF+2y5OowaFtIYBxCM97yQKHjTLGMRfUCzcGnU412mCaySIQ2AjDbUU
2igZdTSrSwG0tWzTIcUkoscCHFHhJ/nB2AH6d+mxmO1dmrjUISDOIX6bIY+Zwk1I54e+oiXwTiSa
KL5bzlSPsBPh4AyqGpClAmIR3YlQoptbVjAk3yEp8QH5JRmjQyNiZ77FlDV2r1SJ5IS72ryCrEeU
0eCTcp2IxUOwPT/OeSlBL9kUgTK80nnFKlc7OWXXSf/j8kDfO12j7Z+k6lpOWq3nlAxvXG+wBqBN
gS73jbQIg4kMlwmyHNew+yUEO/DYjV1g39aTmFgveGabU+U2jbxt4iWqmXLEdj//iaIWkTJ1l5mR
TMXmuHUCwTeqjfoOl2Hey5aakJ6zrJBLlb0mbVn1r3xVdbaZOkFjW5Daw3RhxZ6zM0aKiLXaeGa5
63u+47ZRdbztekXslZjK8FK1ErJPHuTGoZAnAEhmAj+lgBAFiF7cIdE8ewK4q1efJzNR/lqiRyV3
iKNDT2BQQy/HtYg5x8+9dDq7HifFG+NJldxbVYNMMzGyHHftiKq/l5Fl/djSX9a9bQzkox1FOd76
esTLA0/Nj7ns1TYFRVPFRLO3ylZ9LamTk/qo1DQ+MYQtwkMplcLJqlTP2tTmAa42LcKpOEFwG+TO
48siN7lXsyxOxtUej6EGnNg4rQP3fs5zDm5h73wnfjv+jKHu+XUSl04Aex5DmC7VZF/4Y7IH6cik
oQ6KRX4r+gndZFZ47ahga0WGP2PKGabnsIeYFy6C8ZzsYRDPGPepC0pC2nsdXFs3alqIyBaWwgw4
MyKdb0Jfe9g3erchYqbrKVgHpH52kao03qYGCk2VZ+/3v/NOSqQ+AFFrN0dQFgyD7Cw8BM2AJ02g
jdtXJ3UMPgU/D+V1SRdUVtvGOvWQA2F5cOoo+0VeBLiK22cxZPqmnHF0ONTIeHjHPxu/nZ9UFBC6
srs8PqtIMe2OWVCwrOHNZ87rNppWpVjRut5ocNwR2drfunPyYmMcXfGf8zj/YI3ngNFhvc/3GcG8
X5YTeV+hbQjuIyzTt5s3U0q0JGahAkvgDL+BkgWANMoEQ+nMIOljRla9QkdsvtOipmTHq6uETF2b
amxmHC0B7MtsgKuD45PCXuknNG1ilk2Pri3hcopQObAmISk8t3A5qa7rSdVBRYI4t57ZeQqE58qC
6WQAkFG0k5i3M6sMP7ibSlA5bt6Xx6oLNYNG1vF5ZwabepKeMHtF0EfRJxy3lsOGJAISjLx4Fe8q
24ZjkDqhB2ieMIW1I98JY3VOUnSZbsoopPchQpB0VFY1Msdr+xcjsEztylLBpSbl44k9q7kf3GWc
b6dN5sVVeEpir/8B2D9W1H6TNSN2OHtcjXiuBDu1xI8qElwLgKqqc10GCkg0cF24cVPuJ1cOLxKW
TTG68IG1Q+VyLD1ALTieFFWVeQKHkGQiZxvPYka6n8fCal7hK1X9vucaln/wQFbdAxmjKt2GUli4
fxNTtsdATKL98vVEh2owd1Py2Q4DwVkbkHj6U8QA//Z6sPHtwDubnYq+DHBd+WMIOI1nfsG3KwOO
KyNJFjv3m+AIc3Uu3kJMWDn7Vu2Pdz3S1XQykaWzb7bPgodkmcHUYH0bEwRTTgQiuhtTHycBFx6l
R46FLeg0pjr4/kamZCua256XRyMp4KWncJkNKNwu0/vR95z6KWiVcqkZCA3+9rAZMKfnuOfMRgM/
Qptpy8TijK1ASvOgJ90xAtiT/tR2V3FAaFJBeUBS0/YVyhT/fF4GWP/7auFamo2iuE5jLTCWzdrG
uOYExnugYUKZA/iz8pqPvqOu0u1xyMK8jr84EC7tbkTakMdilH78GoMLpdimt6wacSdpKtYFY6Is
giwm9ZQeRtx1oCGH1gfZEBbTvafHId3JOtHlBWsrk9GUlOSpLYxd8zVXTM29wQOqOzZlnt82U6v6
Q4orZTpapsoTXL9xSS4tXheuZdAVTLNFrW0Jhcl1uClad4p2NZtc8q4wBobk+GSJQJuLsB5eMaN0
nNtjAh7oMKadeyylUkE+BigDL1e6KJz/EaUpicuaRZ/41pYVFHn3u1HPslsRksNmJOASg2GUNYGs
nHxVu57xPdwZSYFZoe8Z57eNuuHjIWNlQEIzuVnyt4bv8YCJq0gwzWF5CKXZ/PMf/+N//c9v85/x
H/2oiznW1T+qoXwkq9N3//VP+c9/1P/nfz39/Nc/fRV4ThA4yvUd6Vq2p9Z//v11TauY/7P9H6Aw
hqJOCEYXcDHBtHh2km7LPOrdm3//Qrb1/3olqUK1vpytVPjfX4kbp/BniX6cBToE8BfFE72DCVYP
/rSKkDw2mL8JZwebeXWeSdwbIK0PjNd45//97+L/+18lWH/V/+uP9qTBO+wlFHHYmJGpf/PzblPY
nt2zY0r7T1W2ZDj/f1/T9axAOspSgR/6YfDfX3M0sbLE/6buvJYjR9Is/SpjfY9aOBwOYTYzZsNQ
ZFCrVDcwpoLWGm+zz7IvNh+yqqsZIC1ic/Zq66LNsplJBxwuz38Epy8K3l31g5s9rgk158qs83QA
y9J/Ot6eevOOh+0tutsF8+b6CfgvStzC8Op/0gZCDvrIVtv/l5ZsXRy+WeYNQ4IICiGg3svbZkrF
x5a78llgW8OJl3r74aQtlCUsxiq42rKpqekTmdvohft40gnOdFtOXjbmrUibkpB12CnU5Kx/+/3Q
7rB0KeVI5GCLnixMOI9BAa+rtS1Cc/syQCko0MZGEAgs6+b3W7MNqbuMEmlJY9GbIRu4ixUrKYtx
Gl9mPjL10e6KCx8E6sSLvTMlJduBNMG4GdymMY+hV/NAaw0nbRraQtcjfji2k8OlYVEqOqVvFJzn
Xe0P8XqAiDtfqo3sIoa4tTn+wu9909cPMf/81UOQt2kIdm9oe5AGqfJYgIEiH6YOk9QcnCFEjnK8
xXemhqM70rEVlR0Tt8TDFjsoZlAImYpGCnaed1Fx6cJO/6jzf3853tR7XewYuKQyGSUz3zQO24ox
SQr9ejaewGRllwAw3xtOiXtahAqiS+piZ4eddl40tSLx1cgwZ46mE2u8TRuHa/x8+HCloTvKNaSz
+MyRCEYfmi8rbxmDEzQiIXat1gfKIHmcVyRngwpxkk/rPLo6/v7vNa0M3TBNy0AO4C7mjlmyE5sG
mHouM2M/yeGTUeUPBDejNgQhtQ3h7Y63KOYJsnxbhdGkpVO2s119MZ6cvDa7WBLrZ7QxrG2v+ZnL
BEVJgSSf0863CsnNT0/HuzfzhX4e1ZiBJY7Z/g86XZmm4Vom84st7/DDWyae4Vk68hjCM7/ose+d
V10LZcVwxs9GNBj3sYv84Pd3GYdN3XBdk163jEV/d2OpuCGzp5la7XxO6gE1eWPaEogF50qiWDTp
etvjPf7eN4ZEYFlKCPr71wd5NYGDOLOKSDKY6kq036K+Ek/c9OQOw2Doamb+3aWE8fF4m+bbj+zy
kW0OL0rOb3vYu1qdajAAia/t0xbqXhy7bb4LbIk++3hD87Z8OJqUZc6bjWEixuAafthQ5fLNWoha
lA5rShzgG956TEGzosBOcT8Z223KNntbtXBrjzf9dpk6bHoxgkItrAKn1Lh1lUa4TfiYqDKAiSJb
K86PNyXefkNl27plGwbnQdNafsNJVWmf+VOBQdno78O2nC4GO8O4ZqiwB1XK3aikrncE0VX4z5jY
JOle/CCUThLJ5PqEZ1hIfDxF3WrqCmTPI1JEC8OTE2NNzP29+B4HD7r4HjK3DIrjOh4H2My6jnEf
9NySRG1d2rMZ4kAeYzx9ncrS26gcEjHwaEkp/nh3vdtbynQMTiKGsK3FQ2DcYzGz4NFmnEYQvAyD
/rmnvPOsOwOKB0BGjILSKgj0s+MNvzMk5hVNp5ohdK6Oi2FvyL6tuPvOWGoCB3loonvhORFEDy86
0dNv39ESNidWS9qSQrpavCNHVRedzXyvqgW5CMVk3qUDBuREHwyXpV0Lqs4BvI7jL/jO6j03y7JJ
NoNjCLF4Q6vXcj1ooTkWVmEjY4KuJc+01NPvTKz9H1Qlmq95IaIIMwPUvpCJsxhNPvpBjC7dyD3R
4e/1Av75kAwcxrKx3L4r6MxVWOoIg9y4X+temWyaUh/WGlc91vAnv7XKE4NrXqIPR7glXje5mPYA
1lnUKLRItXhCYlBe8gDoEvkPYUMGK92B7WgEEDXZA4pT/T//9mOtL/q/LNp28mZhEunbH1Q5RFd1
YdQP1WVbjD1hJ2vJEXBlx0a1oaguoALpGFMHY4pVw8k7zDu9b3Ap5fRpC3YYZ9EVLRzdkNsrXRE2
0CPLQWcFgjQ/+s1ORyJRr6OhoW57fAy+XfItPAFYxVzFZmy4ixO407qBFs5ml83k6ZfOzLPyqhtH
g/ZoCb29HWryWFJpJyf6/u3kdqSuJFMb5Reg3eKGaNgj9ZysA9apOjzH2hg9WdRmCpYQM+3EKBPv
tcZ4dhyqB5KbzaI1MP2iZ9em2MnBTOIVsJ4G2B4FwtcVBitQ06glXjaGZt+5mt1fmZQCKT4pWDua
g48JgNJ9O6tYGoeo8uNfwHozCB0FGQPRFjOBmNTF2oMXPg5RVUj4Q1VhSShlMl6PSD2vjLbBBTfs
MLY73uI8rA+HvWO7CFgt8BBK4ctzamEEFaa6YOB+1OhXIN72eec64kSnvx1ZdDfjmXMEPW/LRZ/j
r6AKgrNLLC8RIQEfuzb2HwH0pPZbU9p4KHaZF/grwrXM4gs6E+S8x9/zzVdn7zCFKwWHJsluv+jZ
tvNgvJFjAc+yFNalO8b4SEe+gysv0k3fujze3JsXpjkluHeYitcVanEc1dreJnaLPLYY+tOtAbWA
t4XThD+afpl2hvsTgyr/SrPb6Ovxlt8MocOWrQXEY5k5FBPcBdbB0BCGF4kOKW1DIbvEnzoZw/O0
QRJwonffrFfzzowxDicUlg2ufYyy1ydhq5+0sieV24x7Y0dBq35sHSxXbK8h3lQVVL9UZ/cnRtU7
3xTyJLd3E8BAR7R72GprFjJpOsZuVc9JKfbYt3ukYAU2W7BGjnfrm3li6YbOJHF0m8qXYy3ayvwB
l7KmSXEjrfEGLc30Bl0UtKDjzbzzSmCoDBuOoixNy8OHG9QMXTwhyDSwU0w+Z2GRSpq9XWbjiSH6
TlOs2oiLXZfuM9T8TV99Mw/hPn4kLTbtYUrYpKg8uI+BgRDTm74ff6t3xuRBU4vZ0OphrTe2W3FR
khPEYlMHyYpG8mrO4BpxUh2mIPhdOIkR8er1lh+MKj4yZjli4Rva8qbVNHPNzZRgdX9oTqzab7EO
tOmK4/B87QWcXcJJQhdG7YCdYlRoSRwfJw3rYcpd6MrlJu9g3SG0xNIFf+xzxanzQzro8e54H78d
oDyD5QoXUbhuueb8uV99Trv1Ke9XCMUrIH5/0yYWyd1J1iUn2nn7LaVlKwE1cr7fm2qxvhSN1WEM
xsqWIIcgPVmPHNxz8jSdvawgMwDnaF2OfOf4673XLOPCkgrYytGX6GAvfD+mEhdg2CqN8trUozz4
THjQ5N8kbZhGu6rLbePEGHqvT1nO2CBNwVXAXIzbyVdwH3FoWKedQvxE+bC/EKjq4hOz/u2ZhMuG
jh5WZ/ioGTY6/Hhe6kxjmMNz7tMqgu1sqeIaxyAkGGacX/VKai8WvNxPkCaGa0Sn+oM51sVtayE9
iiM40/DYTBgwqXsNTSN7ON73743v+Y5szs9nM7wWYysCqKvtwkLMh46LYCzZP8RZ92xGU0BhzHLu
/GL0iQyCVXXvEOwygWBCWDk//hjvfA0bdHiGbTlLcFs67CQuQDa+xXjvDVXlIbCV5EohrSva8vp4
Q/MvOjgTzSMM0NdlFWZOiXksvppK+Rj0OTQ3ykF9R4raLLMP0gg2WDda10OgvhkTmSvH23y7Gh+2
uRhqdhEmEF6jnNJmHdynOenYsAys8yowtY/Hm3qnH1+/3nK10lLBOanuwnVJyeIDTP92SykzPwGA
vvtCrpBSZ5mQrr0YM0lRaCXKejoR708SaTSPb+VhCgl5aXX8hd4etoB5KaxRYwOb4Ix3+L00pfzR
MODNB1AkziiyYS02NrA4J6+P71MMtC7aMuY21TeBsk80Pn+YV4OFq7oE/fuFk+mccZfAo1vVUd22
SLLCNqgvZRqgXQ/8Akl7jhlUSxSsG2A20+GUe4+zqnF3/N0X3fyreSqYBhA7NwdnuYv7OREVEMsI
7+uKcptTaN/L2A03hnMSTf8FQSxf1WBKmNKR3KCMxbzokZEbIhgg+BDVZwUexTULg1uhBsZqfWkP
qKuFWOMzZ6B0cNeYO+L96wxE7gXdpXDqE+vSu+/OwsR11XQNOv/wu1f+UETQluXK08dQewoHG1vc
CspY8bUn5Xz8cbyrF8vCr64GXhfS5CwILrRozpSJsq0OcYLXKk4TIxpSVuV6UliHFi7Qn2vNFr26
7Vknxpj13ptaip2Bw6HL6rdY+hyYbn7lwo4SVl+j49C0baF5mO5nzgBvoUfRIHCONst4XRZoN1Be
gVUMrrxIqAlsA7uIth4lfojx5gcHysMdTAAolT2m0a5Q0b7FFcXPcnszwgfGtmlI1lZLYpxm27fQ
Hy9R2z2XjfmoFdCDiSzEW4jkXc32f45ZCWXUxqIhizXImnE3B659SEOLqGpY2CLOBMRnTEqn0O/2
xVwIRxsFaWWIv0Zt8Rjl/VfgdZzwaxMbNEKlJba3ySCfuyHARsPCW7i5C2X6o07cbZzF6PlLY2Uo
PLHDSL9vg+ourtVHSCbcBOSpQfbeV2fPAxCR3JCFtViYU9Jfcs2mkDOUThFdVnripbvKJ45oRcZb
Ru7egA/jlJGTfny4LU4883CbayhUfGc08s1sS7m9wT5huBV66O3aJhDXldSjXZnY2SUBct3F8fYW
28LcHv8ZnHZcjndvS8y9DulUUc3Wq7q7MPO0Rc5nRY/HW3n7VqaulDkTAZTFbXwxkicDgVyGgJNM
yWrcSXMw1qFH7qLmte0t0RXu5nh7b2cOR/J5xgi28nn2Hq4RI0iLhzACNoCX4T9fDmG5IR5qIC05
9oMTLycWOxF9CJGQcp/g7uHMkMdha2h0INtI5in6s+YyiEiRkQQWb5M5LtAN42GH0wq+btP4yQ7Q
+bmV2+xAb8czXaFunNDYrAdJOi8BTta+N8efYeAT2+AW1u9tz38+qYmJi0GlXqnldxjNSai4w8xG
F2O2sQtdgS7m0FNhQ+9+/xPQ0t9NzZ326jhVSAcmsoNgyegagrfGolnjMz3cBy1i1eNNvTO6AC75
BK7lUAddrpPuxLWghP13VlvOsIJq623cqQ2ISeTm0LVmcOKk+HbOAGdJg5MHn1yI5ZbQul4YWZDQ
kLjiKbPqsjRMVybM5nZ9/MWW5Z9f38tRlHXBtufJs5g3jW/VODhQykaxNRLRnrNmXINAEQMxtZAD
zyqtLDqCsey62sXFhCy7sxDW4CwShi2ugCWGGiZZMF+PP9h78+v1cy0+rsY+yeEP32BYu+qTT2o7
pjpVuwqzPjix3b/T2ZzxXIvi03xZenPSaiMoow3sBTpgrNdBEmHOYYxNW//2SshJEuGDBVECTHQ5
i2O/81Sao4qwMxfL+lG5mbZ1JpNN8bc7j/nHBZO9RbfN5eHNIUGznSxsPcAqvIugpzJ0FjgIF8ow
wgnreGPi7Ul1noKcIDguAksuz/2Rm5TsKTpDqJvCeAXNGbCbSKBmg9AOLag00puhz+21HUTBedwO
xewXXz5NXdbsilxpZzqKDpTyE3rIyJfJQ+ymLf4HsAvOYJ3IuyQv0vHEY//qhMNTJ4/NEJvvR64Q
crEBC0YE8Sk4XwUjHH/qUeOnujE/1QNuaYURuSuf2tnHOoVapxXpw7ysY/43ULgN8Q6Di40xHeTP
tSedYV+FHQzG1u02nOGGTevkzjZXmP35KgEgbb1mWwK1re3S/oLKEPEU2hEcyi0d7Xr/SXRhgHmt
vzcHoWYGpUUlFFfvRC8IG0sEoXWBWCk9uIy1luQb+aNwPfKQneu2cn+WTqyvW2iZl4WROpekpn3i
Pjs7cZQEJWCs5OujWg26kV5nTYPFiRnv3RH3akOv/JU+KbEqa9jSx8fF2wPOQf+aC0DHSPAvm8oe
b5mIECZQ9OwxQm+zLlPDvUW1jfJI040TTKRluZP1TOkmMA6osW28HYx+zRmhgT/ASh2wcCLcwFYT
d7Hz+YxygW9oeE5OMipkIRvYuAH9PhlGEKxairO/PQ15FsPgZO+AK+hSHm5Qwyj6OJ81dYAC0RVK
D/jyeCtsVTzI7fHOfmcdp5zqUmgBQJgn47zIvdoM56JqrSXAn0PZjeMZmStf8d4kE62iuJ0CoiAn
4HCE2uXM8sbhCf94mLAEY658MZVPx5/m7afnFMZ64ALfQ+/TF5/etEZn6nxyiCMYjNEaKm+7HoIu
uPBA++UNOQeT+FD2rno+3u78kodTmnYdGIXS5YirL+EuOXak0YX41qRdj/1KFvZr4XbOCfTu7WGM
jZLF1aC34aGJxWdVxRSFmYBGkrIuXVTuEJ3bzYDDZJJVL6itUZZUUYeFZI+6/fdfEEwYrq+CruA4
izVL5xqB9S9NZw32ZXBck3NEOt7t8VYgD7/TkbB0mEzo7VjRF6cCMiORCFS0Uyv8CjBB341ajSny
CtyKPzs2wOzHrPiUSoIPm+8exsFDF6w1n2B4GwsmsivZr6cRHfAt3LgzrTIwXVl3Dl5APQqQEGnY
U4U30TQ1hBStSv8LmglWCn3V+mQ4JA/tdOfk+rYayIfI4g3qKy6RCdT04kLiTIuJD1kbGNCW4CNi
i7uIHp4j8Fql1k0jBvzcQhKG1JVTz65DVxrZBu5LhzNTFlAsswjsxI1izp/BFRPDVmdWGGKQXJEa
U1gY5Q4kCHhOctW3UblPg+GzxuHb174QKpCE1Up4EWv8Fx9NHcpYUpnRgLXqIylSfbO1g3MOvJxB
BV4moryK0fWKW6fFP8sz1xNlCSsyVjmWQ8Ca5vjkOYSxPAe4eLBNj+oD6ixsup7NDgsFQvJSJEpP
CbnO1DEL46Ft0enY+56U+b6UZ+V0S3wV+qozW9zEJB7lKH+HZ4JjEG/jvYb0hOBBm3J3gHeD432b
yB2X1k+COyd5Q5DdRD52wBoRYzvD3jAV3xQ4dNy8xC20wo1LIEOK3VqnsIzWy1WefWzccm+6+HfF
8S10xDOBj+EUX3ckarbpNkMnBz/ftDcQNNF57WNSvt3PtXLO+LTYg+FHS5i31uIbZZwb0tu32s5M
tnErVg6rpL2ycBjybgKvvhmSXY8DS1xdzxmtESs5Mpncf8ahmSA6Qdqo/tiXl5if6O7XHHfFeIeR
K15Q7T4gHqbpLlFw+ASX4kkv8ofBxPKuu/O6ne82G4S9hKrcmeQi5AGunOjGJ2KPPxgVlprxY9i/
kLBG6A7uNwKPuv6HPz3nzZWBngHtABeOZm/FD6RhqeTeiLddRgI754g6JO6m/DKw+1TR1wraZNmQ
2hOGG4VgCB4OWWjIYyY4XbaL0Hki8WDWgtwU5oWdxKtAYYPM0S1LLDz4sOFqvqj2huyPFEulENn1
MH6e3B95x276mCCMiOPsAi6H8G6d5IvCYb3IyBfFEEEp7TnLcuzP0EGgsmfb2eN1e17g4dtYZ15E
alUbbQtr37n3AbYjxNIgG0YCPprIiAhGTdpz3JUx5VCbqtXXCWTAxrqLCX/sUucalIwfccTIzG3U
8ZWsjevdGvka5ZGOK5OhfTW84Q4rio2ozkFrYgS0FtaKx1er9xZ9LCOlqyQXcUhchzufVnlGlPgQ
P3MjHK98LcZ8mzr1iarmr1V9ubcAUeJtC1Xeolpw2MygIr+mPsCFf1BXZpCgG5Ir06yvc1OSMG03
8cZCEv7d8ZR/FdQ1qSEkK0/ISs+6uOxOXEjfXo/Y7OfKMQ8jQQSMw6epkep2eg7KFnrkbbdkuZ0X
KQqs1KtPXSbe3n2BqajAC0egamHnO2xKR91se6SZnpktqStBa/aPUyStu2EosGcBDv/t74kiYS42
wtvhuy7bc0KvHqa8wbeOesx8Oh/cK8yX3VPg59s9DqWf6fAlBSACh6bD95oFPKqaYGhWqbiaAnTu
+EIU03oIcdMi+C27yhN2gd8drLb7C8kxpKJitQQSFNhI3yE8Bb4OsnPhVYhnK9+/ON7KPOQPx+rM
meA6RgEefERfjNVoKiykVj7UBZU+Y2dwTaTQxxYm87rCwFtp9mfO5fa6MM0TJ4e3RyMbDIF4Sofz
n2kt6SnIx92WZPkSCmvSPAdJYFx3StSUEfGkI82731I8D7aEvZ7i4bzfMhIEOBsUkZdfE797GVk+
LUuFFLxKMQMpPSLOEE7L8yggUBTBqX3u1W574pO+Mz+4bHDQ5dIBJ2cJHxTGFFtWSJDbDH5+aaTf
nsO0Ir9QTDLKsLOarXiPf993TvuO4Lty1pVEaL4RIGAEpkW53cCijClOyxCjaVeUwR4vcbK4kPZt
epWEX2TajSt+gwMByiRSfrDrdd432eb447wdbg5s5LmsSU3OpGJ2OJNG4CCyH3QuxZXl70qxS7UP
KG0ojFUYjdz4jTuelY6pnZCCvJnAQIyIqbnnESVL2WTRbIemZSDW0183xLJB9eoH/CvWUz3JX+eu
rMGcNaxhz8Mu7ZCwnliC33z3uXmujibzDIKpWkyyUOotCJUfrB2qg92FRJAxfIFgb7i4842aNIj/
MeC4Hu/rZc0cFJJmLQiVkBZQQy33IR/ZpWP1eJFHuldv6zGvCGXr4m+5JaPL2ML3sFUh7pjjSGag
hQ1sn+H1d+Ih5jX/YIH59RBUEXSdEin/c/jF3WiuwJqQQkpR95hDyR5dbYa77ARdIOUKiidoZ668
WhCEMM0JM1YHztNDcD3xFQ4HgcOUAiaF38xeQZ9wXTl8EoAaArJFOttKgxlhkWRhm4W4X6NtUiuZ
hnF48mJ/+OnfNLr89OT5DAFLyuzqoaIXX4aSQ22mT+26BEq4jrykz0/MscNTzpsml7siSSi1plvE
m7R6XKlNORbFtxqR8HBiaXmnHZAQh70XijD13cWu6FpBpbDO4hwrqI7FjS6eXFwxzo8PoPm3/Gv8
/Hqb160YC4AgNwu9zP2SZaGAk7IbnajU95ZBdO5eQfBo/mzufx2IcutfIt1veTFWIQFviz/+53X4
rcrr/Gfz7/M/+/uvHf6j/7wtfmSPTfXjR3P9Uiz/5sE/5Pf/1f76pXk5+MMmA0ca79sf1fjwo26T
5p/y4flv/t/+8N9+/PotT2Px4z/+8fI9DbM1CShV+K35x18/mvXGswSMzvtboDy38NePb15S/uV/
pS/F//nf7/yTHy918x//0Ez3j7meBDODVRROxVyH7H/8+pEy/wConkmQrO5w9fmIGeK1AM3zHyZK
P1Zea1YpzT/7x78R+DD/SBN/QPqFLsZ/guIiQY7/+Ofr3/05BP78Mu+rqQ+3dTgy7syPAp8zgWiV
u2QI/WvY+6iWw5Ub5MUNpYF6JQKZ76O2ym8Vy89tDxLw+Kqf/nqU10Jue4GC/Gqc1iEoORCZQRN5
y9eYWl+1dtnpgti1UFKSb2vnCwXz4opdId3Hrk1+iObhG3HGIT3/IBw53bSokj+Zkcj2BDwm3So0
3chZs2gbGollsiZQxpxQ9xjjiA8ABhEgJvY0JNknzVPal6b0jO7ec8fAvDajSnBQ7CUHYJhbk3vl
Ozr8N1/kctpEiQeAizcpclbOZAGOCXAl+keziiZjK1or/2jbdiYJwB79x6ozyu95l5L4CT//uwnD
vFyZRSxSFPRWQ4qyE2lldom9Q+htoR8LBG91YnpbB32WtfVxaDKJobfqtL/NOcyBEIyUjp5TH7uw
laq1EC0XriYWmFEZxXV334sh3mldneLr2yZw9/zmxjGwE9xmWTLgm1mDEM8CJ2ebWaAFUWTi5W8a
pf+JFai60sxO6/fxqOr2Lhwr1V/7bYUh+NDJqd53pgJEcso0L9jjDRdH2Ujl+qYkqT1bE9c2GPi5
+8oiEJgoxJWoo7Yk0mAwULwMpGF38LBasBHp3PWVoe3TWNY/YBvhHVHmnvg0eomGA/HItznTQpVo
u6LO44sw19LyTAfeIjSuFlgrBUO9r4u42ZDdBlPGjgT7v2OZw84vxaxwydtPVR6p/eh5jn0mGi/4
QIpX8OBFRnkzy4B8srQL0guLAJtUzrex2GAtVJfkKWZdsxb43eDabwsu39P8KwU2aDtRuXGzEzid
JVeZFsQYJZqaQQ5XZWDxw/aQBxthpinmtI4b1ttOhd11nY/hS9eUQ7BlUI1AZPic6qRYNB2Ro9Wk
+XsiOKyndHJ6pN+57ZS7UfnG8Lmy7MxZ4wnZdKSZGPn3NlLhpWOV0WZCibn3Agt/ptob+wQtS4ab
iESV+71wm2QfT4BwEQWP6dpxugRnwrHL2ysTWyTscjxulEDweRCthomr2E6Bx/+YGuydtcrWiShz
xt0U6tdpquxL/Hm965Yy097pjfQZd0nzZkpG8azB2fxQGRUFFZE4BS5EDGvSAlMN6/wELVmJSUZt
2/GVT3r2ua2wYtoSpVJtcPbA0dOq442fFZGD92IbfOXn3m1t6bB/ejFHfgWzD33ssEgXA4Egoz/c
EbTlfE1zyw02vacnW6zu6MWIBMlVpbJ425ip9jSYPYltohxfnASj7dTNxxuMGwmUn2Sf7+y68R+C
3qvOdd8tIZpRstfatCcDYZAFAQOKYMQ0z/0bdJP505ikDV5VpQQtqqdLKNj2owzwfVZdFhGJFBBy
IqxxPRWQcVYpc/sq66W4Nkyibqd+FFdZoLUbyJ/VeSG6/KOwi+K+mnL3wXdERdkT4d++TUeSLyfX
M7+JWOI9R12MApOuYU0KE2xPDHuOe2pu7x0cWZCv1CVRqyQZD70R7Sw3dL7rqaPv484JTHhAbUMW
9mTgChll1W3tRN1jGWn5R1wx4oS8IHww4SlE5sdCjPpeq2GAYawxnbulPmE5LvWViMBzY5kFl3oR
Z7sJF8WbaYrsa+pm6U1QNFq7ggxuWJuxEWobOE6yj7q2uYjl5F4mE3YpUUOoNlVZf4VZIwlqg/Lv
iRAcVw3moBdpi8NtHzhfMwOb3kR0xrVLae06oXxyDUJufI4Q7Xz1pRuQSVgPT5ZeyYs0cLU7lpl+
XZUi3pbwOy8NvyXMbEgE5pENo3m05LbSiFLtfAeGp1WEu5rlch1QfLvirjruO1wC8aozJozGKxrB
vyY8r3ILP5dQ8jKTqV/i9pXihUUaYtfEOUFkHiQqlnFsKw1tvApibP9YQINvmJOF17g0ujNpoN9N
vmVf4LHS/uzdicApFJRbv2US942brYY69PiatXFpJ4TKRn1oXMhOJ+4+Hb0OQxffL39katSvyzzP
95Q7Muo4BGETPZDVz43o9CtXr6adZrDTeOWQ3aY9NqljarIu9Gb4nOeJ+O6zQANkOq5xhXkwmQPA
E+MF+ef6Oc+Y3ooKt5JaFC4zm9RtnGVS3EM0gspHG8ewikH5GRAnefGNotq09TjcwmDC/t2qgNqE
JIwYyPchjn3U4Rpq1r2J5TTAq6biq96T3nctx3DmLC0b7Tz1RUlYWpuolddjcAGvD/yU4fkRIz8d
l3Wz3IjCVNcha+2laRB+l/etRhis7T9nWm5+Y4+Lnhu9ce9q6G0fuygIdzkW//ck40T7IUmaVV2P
ck19219pOeGPOMnqazkVxnlYmRWup6I/r4aIkGgLKS2eQ0QrUMzBqQn3UCGi8TruZH2WAwECfdnR
gymt7kM+da4APLc0HSCc+PcwLoR9VqqQRFR2NvZGSJErI7S6S3MgrzUw5XReTXG49vEwu6iJG1tV
gAAbXq38bmrDcGGHrrPDNKB+7ieR7F19CvdT4lAa9Rus7ts2tD+mkQ+6W9M5WA2VK9EkA/7pXfSz
shoaGRKsA6FmAnVEZr7zJ0O/ds2e83FK+J/VGz6IftURYTF4T6janQ3D1rrAFdEm2SEVj3Vf+z+j
LiTfzm+8u2iovHPX1/JtrKv+kaQ8+zGdy9+pjYmQSWw0n3vQtlU8Fii+cNchwVM84vWncx0N410O
tPjRKUT/YlPgvCgt8pU9Pey3doJ7C65GNaWLLMUJ3pi+If03HkXpTU8Bbu7PeL8m15gQ9p9zjrln
fo9Rny+U2JeEde9x8anu7NKVd16VWJ9tF7F63UUEFcIgOcfMGpdsgmoJ/iiJzh5KeelxwNiOOhB4
TbDxs9fhQYqpE+QsLSjIQs3C26HTu33rYKaW4VJySeZcdBcUhvfgdG1ykZOb9clwa/cB+Xq06XES
eRwQ1298nw6bjSZBt5Jqn7ZueYlJcnmO2ys+wpDTNrpnthddkWGg1Oc66T0J7pm1IJqJ6gQJpEax
D4u6A9cvJU5xkXFbmr5xXtqk03dDpKhMRBHqwNK5LfSg2xXMn01oNcbWxJGUUrM+s1P79mOByfwW
N4QPHlzdM6siP6+CLctU9X8gs3UeA21Ql80QtqsEQeYeSrq4rhmnLxCb7I0bU74y9O46SBO2bDv6
0GrGFzOJhy+IMozdROHuPMCJ4R4SlrGSuh9+ToRePhiqwykvNNTWc0gkbttSu8OxcTjXo5AgxDHW
btrCwPwW+0Bi8DDmsGKz+K43jfwwlFBDOfc7F1FeaBeuNnLe87OMJPMM1shN1mvu/axwuh4qG6/j
DgPPD1S102u3Hs3LUZtqYoyykUgey0p3PoYlWO87qv9c2Wq4IoSB0LucYXhbEDA+J5emH/DnnTYT
plj7yfG+prCSbhtMa/fKn2pSy72+wqWc+QzKnjtXkgB2ePpjeJVYQ/URm4p4q/cVGV9+VG00PMkU
NYYSvkzTu4ROK2zU1nBhoU1D19a2WMMh1KtCw9jTWeOWrQBrvkYMQcIZrgFB8iadhDgCyM6rpO0J
JOvxjgxkvwtIib3wuZIR5RW08aVoevsSQxbzIaj18akMdI1YN86RZ3ZSZLxnMjg7PSVkQlWeIhGj
LVfzXGSfkUX1zaf2n5y1QdSuYKKFdzrJcleAXNnzRO6YSQygm2xDX7Z3GE4AKE1lRxnTpRUqV6GV
cn7vcHTeNeQjnKcYhxXceTzMvvFbxgZXmu6VJfPunnTE/ps3yfDD6FnBsPKxsW65qSj80/DiSV+s
wndv4eo4t5XLCDqr/NJ47vRCfRdc9sJV4Qzj93Ykn5mqevgjDTCvdYukHdeq9NjrpBnVHCOhF5zF
XcaqoHn2TZT06prOL79NQdxvxTTkV4i+m5SoTBvvUjiQ2sc+S9BVh40stioMyRJjm7rAun2M10yc
gkzYJgp2rGn1t6AfmnthDf7neORgScbRGBM9pPSnaUzKl1A365dc2hybGyuTLGYuAQ4rA/Krukj1
nvDpLMSLG09vh8y445fiXxqVfyE3/7wTm/gIQNXgjwvQFZ87bjRSDpDlCJVjV4xbiq4lRsUUfzk7
YJgvWgxTA5NauAxDE6O4Ib31s7IlGQxrpNupLLCzjfHgFdR9m6Yl0kQOMFUU9qon0KxF1e7PxwUa
hrM504FMc4a7XtFi/gU0+aUWk4oz+NyE8v5Oeqr+MkIUImVj0n+quGhasqVMgtF0p8OVoemq5pPp
c4ldeepkjesdWEPprgH7CEcZE8OVw8d6F0AMimR8wJuuvXKNQLz8D5HEX12ipIRHDI2E/1kKeY8j
fH9BXgdIzt9Y2hJy+/8NTEPt8Wo2vIXSvlU/XgNpv/76XzCaZf0xm0xQ+2BmwJeZ+eB/wWi2/ANx
GY5NCgd9lrcZYfsLR9PsPyAe6gqsbPZCU+4sYP8bSBN/YNMFlgbCjgR0xt9+A0iDfM2Y+tfMnQWO
+KRTK0buYTm0uMBc/YEStdv7+rqOujJ5qYU2Xvw3d+eVJbexdemp9ARwF7x5TQDpyhsWWXzBIksi
vPeYTg+lJ9YfSv9/lYnKLjR1+6mX3iSKJyMQceKYffYu4h7BgNzKdWGTT4N/NCEkJ0sq+scgFdPr
Erqa/RgF1bM/tQrKa3lo3AV+aXztGcyEI64m2Sz1PvHtnJr4TH8FLEI0itjtMr2hwOAr1bZUBC+A
PB5+9Y0qoaVb+7l3HZSStLO8wbjO5SoObSplKMcUlnYjasF4PaSRYTNcJTvi0A7X5qhrf04mCvcJ
V/ltgFL3pRDH/lg0ebQl6VZcBmUNtzFg+aWBLN2nCG8fAiobqFCa6UYxQJbaXWVCFjCD/zaN2sCJ
O+rp8S8admQM5OuekuJDhDTM61DEyQ/S6g4pM69Sv/YjWAqqd536MFExnaev0D7WG/r8adohfRL7
5dHIq/jQEr3cpJXSoqshpq9SrMlv6aDWW1+wqIvF8XCnKF18mEDHXfN4JQSISXAYIwNpxWSQ78J8
aG7LUEq3g6j4LzUMVJQ+LXjbR/i5r5Qi8lAjQhIEiMUgu40ooqpXpfJBllE51RiJJvQL/KMyJN0t
pLw8PIZYyHYJh9Yu8BlA7NRU3jJYNt4Ueja5vI3R3KicDm3mW8C588r1phYxGD/9LgrF/YA6wU7K
mCyYVL2hMIVMN+qi2gbJhmgHqy0yl2KLANiQtIOD0rK8mWlrqYkV01Ysu+S6aqv4EX0AEf4AxD06
dRzdphEQ2EOte1tPtW7HRgIhNaN/b8T3pH1WXhAEmFZvp8KcjOpF+ULclO71UvHuYih/kSZElE8N
Jeo8Mdqm+tgecxnxHcQeJDtoUP8eASk+toDf9zMzO25dnDFMRXdfNiSzaYa2iagI4n1chP49Jptt
xufbepmguAOZ79dOm/rmIYjrooT0u4fB52CUUR5+T7XGqlVXkBFYMl5Ty9fLEoqkSgjREkA5rCht
/k3WCY7W0xuUbgpJEIDPD+TKZE7I/iRclkekbglirnRw0bF0jxIFRBlM4jocjuAQN1r+LGRM46p+
rG69MZK+JIJRPLS0AZ9nTm5HjNEBhpG7+ZoNEyiNnofnvtO8FBTiqLxpFEReyyCoXRMksN1DW35I
6ghVLk61vxnjrLrqKsW49lQNPmJUSgSka6ruOJHxMdGiTrdab8n3sFLEr6olQgVLPDsTPxeiXeuq
cj+VNZULTfZgixpL8zYbYjBjWhGjxipRVriLhFgojyjb1SiGTipAnSZmXLIxR+V7l8QdIuDoJE3J
pMLYHRV7g0ljgUOk98gadhGFnFHf14Y/PlRQq97IrBAIc5lc53ENlXgYZdMfQZlQumiU6hATZD/1
lYhSfKtyOYtR/l5WYvdFE7xI2RhyHd/EmZYfEt7mHWgT81lrpuLO8rX01mjF3A3DSLlvzcr6Stow
A5t0oXqBYFvxya1CcIBJElBdGIWs/FNGXOhLRkj6MEQlYiQa3bmfDXQ3r30owdbm53XxZISy6tC0
Qpl1QgHmj6ybW19iCx3JZig0olmS8m4nJhE6H5WHnpmqaSAtfTlCYjAXhfo2MILgPgEf9mCZhIwJ
ILUS/SAtp1KQgT/ry0GBGM+kkkYQqqcOVOz5tlGa+KeSVd6hEFFDCwQKaGTCyRf0+rqrBMmKfeAP
1NgAm5HsRo36PBSmfqw1r7yV5bGPkK4XqifRG7UnadI8pmwM7YdnpOJxCiyFmnZSfE+UqVRsCO4D
dIFh/3M5Q9ZBCWMdeB8E3rwa3Dcf3vdtmLXWbelH9Qv6PPmuKhu6Cm0UW7s+0Pq3XNCkQz9OldOF
pX9NR1nYIwDpbWlgpXdTzMR8XtTGPqTl/obCV7WDXr4hReAL2vx8HRKzKBIjp1FS82ihve5AC53B
pj2GO8YggIWnstYcWrQ+tjHEstBxIoyzGRuF79EA/mG0KtvXsZzYytTHWz/QefVqyGzuYTlEDNPT
q+62ScXiiuGY9q6atP5bCG/WQcpr7Vspq8V+QHCESjjaElRFMv82LJHDMDMpxI8FcvxLVCJjb0HL
9R1u8oT0H4ixXSB0Mh/L7KYZQck0uKPIrqtQvYqsVHlOvKb5koIn8BGybodjH9TJ1wRlIjdsKYtu
JkFudyR6gALVpr8np6pQjy2lG60WhX2SFupNrZXFlpTRFq0sQruukbvIestyWdcO/LfutWXE2M4C
T7wtfIbNNgPyNe4omOpWqSGyZibC8ABM1uqPljmkXZqgN9qbfYInVYUrvRJbWO8hOKG6p6J3mcm6
98WYBBSyhqaH7r7spMDOZXXaTbkOJ5IRgQHOy0Z6UJTG48HwUXdyOFDjW9CFmjvyUP30zHL8xfx6
H4F/rCDTVkIjdqtizPewzSRvfl4OqCMy5PEwmYCKZKhb7ijmUm7LtcSRZUHnzR+kGx3G9p3gV6WT
ShNs3KFc7AgI/EOVydSXS3nmDOmSdhfHHa0xZg13JZw6R8Psya0ornw1pDp3zBZ5UybpraupVbWr
Oi30qwm1uq2sZNqzKnee01mVAq+7h4QR7OCuTB/wVhEk7bYw+Ui057wDoir1jVTp9W6UeS0mQZAc
P07667gCQasjZLWXxULaQcorvQAEDG/pjCAI7Y1Q5A1l4aebqE88p6BdS8jml+ImYcomd/VC967G
Si4eafJof4g08R3VCyHBDuuiumuGbMi2MFDl8CAZuSD2wvVfOjaAS72BKraMUnua/AncjpaaElO+
2iAB2D3lkGD4Tmw010jO9JabT4HeMeerSD+lvvUPtHhEO6p94yDRk920fSGjbDWlMfOR4tc8R0eq
5/UHFS2Zr31d/pA0vL+BmNUmysxxGwtj8kPEodta2VjbKtBll1wcn4XWmVM1ZXMTh2GGgGg6XBty
LF57PtUEArn0q6eI/ZveUdfsaiO2h6gTtzDGm0+jZHb3TWEMN9B/Rw9CXxOmeCnyvCYhLfOvBG8D
YOTbKp78bRwq/j3y6Ugbewx3blBgsx4LlKUPRVLEe63XK6or+nA0Bj1wZEBfjk6Va9jwgbObBO78
n4bgm06YqT4Cf72270wwwTNi7B5ARe7yeOvXlW8pDhQcSFMXSNuWNcQuKgy1V40JjXnJTcXtK9mr
NBPRh1oUXcn0IJy0iLWbiOmdbccCtoEgq9sJiQpqd7AQMCpQ7MIAdchRKvN9SftiZxZ+uE8Gnb6P
HitHqD7aXVHU4uvYePmfwPcQoLNqQdqDmkKCVoHLtEVwx23TyCLyKX6hLtQdvXxMdgrSGlRQB+tg
Bop03egorNeVhOZdoGf3RpeLh8pHLQJRrtYF7INQFw+57XsmzFs9bKKUuSccQO0d40ZS7IQpHdtj
0HJjGrEOYzuxPEWQfse/z9w+jX1XyxhlyZKA1gIv200+tvXep016nGrB4J4N6obmBZjmXKIknpjl
E3/EOkgETPuiMiO7neUfBAlNak9SPMeHttVU610YW+8ynfGzjpC407RqdsX/nbuKgnNpNM6BOlXD
vtfDJ29CbtzXzX4bTplDkF1fDTzMR9plotNVCEL1QWltOziRD4xy+y5Czapb1T0aVOkgIQjSldKD
QK/jSfVM+fCee/5Wgv3/J6ZFhh6S9Pn/jGl5+l//M/8f9z/aJD9Nx//rf/tvXIv6L4mij8UgEBNI
GhDmfyfkmvIvSWTgdSZigTSOQZq/E3LJ+hcVfwXOQOaHSL0VoF//nZDL2r8U5jYZY2fwW+YvNn4r
IT9Px1V+HLPEsB2BuqFoIC4KaSmYNZ93RbSJcpw4l4neip0Jz4jXv51szgUgywLHwqj/uymF+ixk
Fpa6pEwhfox9hMxQdz5QLvX8GzTm0UDdWO64lbfVY9pt/HTr27GDUuVKwXBRdfhge7HMkPngAW5G
5npI5sb+UQu+lsZame8cj/fXAi0VZh2gOlRL9IWRqSc/zTz2UhXzmz4Vb/lz35Su/x5X5dqA4Vwm
OSmjvC/o1NZc2jupKAZ+nZXz2C2Ax+ZBzpMbo9dnIlFGP6pgym09DR+iSknt3ku3ip+9fv4xLy4V
Okv4FDTgV/P5PDXvFVLFqB/mExhRGpThJ5ysWDMIoK3t6jkU8L92FWAzEFfUFT7MGBhaTxIE/Mwm
Fv+KkNPrqEvu56u5dDos7gGQcUhqqUmer4Yise6j2iXaXfNNT3/27bcwXoGkX9iwmdSaTwbGbS58
nZtQotjXC0IE2+S1D9SB0Z2HCGrpolNXis0X9uvEEht3bkkPw0pJuO123auODA0KJC4rt2lRfn//
JgZUvsBvgcPJuKFzG62fSlrrJ5It7kAvPVtbpJ6/+l/eYM6+H1wElO4sx1qhdLi0g7RMZ+5sRg+h
oDi3WQtTLvVFIM9Tb8OW0Dt0aq1BR2yIB6cz2mTF3nKgfL5iREUKfnGm2NeWLLW0vZKkm09Ff0xv
K0YLHUZJ613m5LvYbh3/qDvJi0h/a2P92XxR7n/7TJ5ZX7QMRoiIGmPghpUwUUvDWye9KsHacPSF
g39mZP7vJ14E4U1R6nMd8flklkwOlKdaKV8ZiN5/vhjp0qE83cvFx0uMQRBSFERsbYN+drIptt2e
Nugd5bG9vEGy6eCtnNE1iwtnLKV5LKqNh1hu6+0i5vbRpl25aWu7t3AbVSBZfpXzoNWN9TCJ0w5i
cUB3bbZ2Ehc4979OIuhNg8mO+UwurtugVTEKlgPadQC6JyTNELsbZfp4TDEjCONY1XTjdUBWxHyX
FcLKMudlLJ4ag1vwb+vK+SFheGMGiXAPNFTGALvs/C6CL4g0lJA7tgFB2OAGnj8/MRdvO+SngH4t
XYMZ4dxo0osdEQkn0yNrHP3M7lFZsxB40IyV5WmL3Z2HNmYSW3jOIJ/izVyczb95tkTLN+CE6ifw
kYhCv5aZIbg16pGPgh7Fu7YVq2+CBJmyMAL8MAfAFlEBN0kNP2yyUVtvOkimUNxGo0qlVG89BMiD
xm4iVGOTSS62iGloeyhvjEfVVPwnzYAE2SpE+UYNmlJzwU+qr6h9l1dNAIUMpBP6eNegvmtSvEzq
g+FE11dQXt4MyFMiK5aVCEMLVoSQmFDpRwN2hq2oVMId2F59I0Mgcl1X2biR0r7c6mLs3csqmRbC
bsMedco5iwmllZu+uHbvm4kQlMZrDe2Bri8OSxTV8TSKkJbVprgJij9KbcXAopdKyMTnOrUw/4IT
n6WO1JdQAFbsykF1/SHcS3vTQdOe0pkjbwRnzZGsGlw4SQXIhOJR37K1u+xgHtO9/4B2mptCvLGJ
HX81Vl3bwsV5JFIQQN1hL21yWwt6FP/WpkgXV/qvPSQUQQFAlObk43wP5agBUDimit3bnTNcF9vq
Ginu3bCnFHCNk95JdrSvbOt1bTMXLvOD4YUn6626QH5xNly8SN5zncLL0a68nBf372RxiyPIHGzD
fC42aMnZnfVk9Sux3JLd48MqFkdQ8OR6qHosiMdwr/1Mbdoot/o2dqx7w/ncD16wxSdSSdBAtsMn
8WHQKm/aahwHyhXX3q7YMuV/be2iDUNOztoI4UeeVjKgU1uLddHhkGN1ttU4rSszl72LHMGlXbNV
jpTW3cTt98FuZYEfz6JCQEcOQZeZJuCSZGqMkEoURsa01AfRFl1Fop61iR9B9rjWIzpOILxiQOQ2
xURbOORf/4l55jU1IjzeuOXcpKqUDeIemO/eeldy1KPiMKn5NH9TfQOFDpPWdmPrX31H+at0cjYN
dDrZ8b6yk4eVY8TK/zatLCJ1KHm0dmhn09vebe3WNY/RK+P2jmCHdrh5FlzEGPgNA5JGx3FvrkRI
H+8i5nnxTAjSOGBLzq3/hNvq8lIZopEZXzFI5BY+FI4pPUS4VrXHY/qil8DBCKcBd+/jm2YTHmJb
3US3xmTTXNyk22iz7lUXAcX7ZqOFxqwqpCk4vsUvUMHxdU3RqqCxQkcxUbcunvhjG49e1edH6sK+
Mi6iMqMP385MXHruXPWQyp0YSxxo71qJv0MeCc3HGgJqzcjikfAo1YjQnamg65+r8mtdH0wITj5f
yHK+d96zs5UsYujBq9FialgJ5NBb1U4c4RHAgmvtmp2/zdcepflvW1yHM2uzozh52I0kzCaxm/dt
Z7Q7CFHcOrehr9gLX4QfYLLkbWOLXMY/1cjWVtzshdNxZnuRngN9Y3x6xPYgvUCxfzXSEQj8zrHK
NXG+2Yd+XCU1Iu4BYe1yaHPIA2XU5pugxNe0wDZV/uXzr3bJAA3NudpGv8kyFh9Nl72IbvN81Uad
ip5vV/K3/8zC4kPFXYF+i4IFwBmbqL7uupWE593pLjYJRlLeonfScDj8z49CDrjZQoGesakdANqj
cBfu80dhmx3KW87FQ+DEdu0gAmfDTXMonfgZmWM89m2+LWzLKZy1V+LCbQMhBx08yo3kQcuP1nR+
LTU1BCr6kDL/Rnfbah7l5Pnzfb1ghQcQC0CkQMQtaZUEJQmyFhokGyDTxi+sXZGZUA+tkT/Mm7fY
3JkuFKJBisusZrG5slePug5qhs1tDvUu3im7YF/t6v0/WM2/zVBiPv+GGkT6RRmgEt7l1nepbL9m
NHY9iHs/N3MhPCdsOLGziGUbYJKVN9vRb4y71nAgk911REmIIdTXolPt1vTbLvgKhjSJyOC1mAe+
F/tXI5PWSnGnwRP0FLQwCTIGalxJeIzPV3bp0Tw1ZCx2cAwqua9jPlQP6aZdh0QIgxPvy53ltvB8
gZbeIALvqtd/ZSH+rbg33c9/wwVnAjoTbkKdgUwO/+KZGf1EaQIfjrZ0aDeerNhC+OtzC8ta4vzI
nJlY+Kve1yABRFeB4xg++vV2dJnLuklg67gJLRIR4Tg+CfeMpqw+b5cWBxYXSYlZkkN/P1knD07u
MY0Y1h6S6rv6aN1F9+k+cTwntPPKEXaaHW7Xonl5zj2Wd+/U5PyTTkyqoLgCajwc1ofyR/A8uv2u
/uJfpW5+o20J/baC/dZ/S27z+/4uMOzMBXe0+3zDLx3f058we6GTn1AwueVTaZ/5HUFC+c2j0SgP
UVTmdq3maxQhl1waMZcOdpTTIy4fo0rNjDCKNM0u2qPuj7vY28XMBHy+oovf0cAKhTLmxJcZRIn8
6DhlfMdSLGixpk6R/vzcwnuF7cN3OzEhn29aqzaWUgyYaLbMUQlH0U0oA3v33vNMX+X4dvrU2F/l
+4RswTqmW+FVffz8J1zaScrtBkkgYSx43fNfMHWGWQSdoNkKWKUKjJHQVrREnn7fCh1HlbIbfL9E
D+dWBD/sY9ljnRk4Ohl8Tls/hN3alZ8d13I3oQx5V3OBrWapvlfEYtopgCvIBvRje+Md3iY7vpf3
xuHz1Vw66qd2FnsW10ErB0ms24o/T/JNjtXBwY4X00Pr5XNT88Ysl0SVFHw0mwfp7cJUUnrK1Phz
dyJBHSd6yEpxA8funUpXDszE58YunQXyGIRgUQpRPuQyo4eITA3m1hYFyzUUZqHLlunv3PnczKVA
YW66wbBA5fkjRP//sfbDpa/33jWnnGhpMIGcn8VIg9MZAM+MoGWgxQ6EPrzrBHm8ToE0XqdQmr19
vt5LfuTU4NI5M/aiDRMGBzHdD7K1b4TfJAufHztzfm2I8SCmAq16viar6YKJIW44BvOnsr1p1KOo
rfARXTgctNf5h2oR7dmlAKD/H0hmXNgwOCkQNOe8QfC1jA7yrp6mPhNk21IaO4BrTulfP/8klxaD
z4M7bM6maf+e75ciaEngS7Jsxz2oAYESehnuxjFeaafPf83i9s5q3gwFUQWaFbXPzQxDlnaABGXg
QL1T6Ak8QU/JTzOgMQZUQV+DQlxaFShYBtVQdJGhqzo3FwRBRT3Kku0JLD+4a9uLv0gMQn++d5e+
DmTx6MpCo2NR1zu3kmpwDw0Ri2rh2uzNL4lx/7mBJaLj/TQr7NZMxwfPyjIShqcuzoFqA+mvNq0b
vPYvqQvR6U3+rXMpX2/VbX3N07hdSy0uFSbME8PLyLjEJ0YqMFZifqi2HGmTOMYtj0hxK+/X4qVl
7/J9lczWU0yxIN6nSHm+j3nm+VMkMLig7oD62cO14rDIL9PtZGtHxRXuhefP9/XCWzLrujNuY9KY
InI6NyhkaqOHHiIgddzEm2rwnpTKg6SIeYxNoAmto0Lu9rnJC76WvgpkXiJKbyBY5hN7EhRmYsWU
pYXJ1O/tMdB3MihHoKAO8lCb/8zU/FNOTMVlB4TSh4m3V7dB8ywxxq+HPxR/Tfrz0iWbR+1QlYHp
nkmzczu+BnVADW0Gd1nf6Z0JIczoSnTrP1/OhUcSWaJZl06GjIgpqnMzDDYkYd9OzCDuzONf2bS6
rXZrH+hSH+DMzmLb9CzVDRGOMexY3+ZWTbOpnfAPtFvtYCW8uHivGR7DtyO8JOEXz9ckg8NHj6eW
bO8mvhVdLvWx2ydX0q485E7gevbcsqf/sOKwLqWCrPFvu4uDX1tZbA414z3jkQGYa/mXl2zgiHf1
p+lW2hEjgqzexHfamh+75Cl1gxCDO0eNZ1kbBo8shVEK/j06qEdhQ+p5NRfhoTZ2mlsIZ4//yIHR
ygSnOb+b1C/Od7ju8lTLC1DqwSG8NbbS3t95T5MNT5JrOf+g0D9D0v5tbOHAVL9KhbozENECrd9D
eh3eNP2Kz7p4ZmYt51nbG87zZVWpDOWURMyT3luKzUG3fZfmuU2pbtdseOE27V14l9ysAfsuvdx/
m5WWVSb4R2KG6cFg+Em/RVVmY6Q3qXENKYNrVoodxivrvOSbT+0tvEqmdRXlBJYZhx7kdAdBKJxM
8+xS4z7+gzhhJh6DYZP6liKqiw+XM3g9pDmt7qL6VqvMyAeeGw0rSdKlL8fwL1kY3Qoe82WxNaiy
CSY1upmoiRZOcw0scyc50Z3uGDfjtr2WjqKj7n1HXyGwv2wYwZNZK4A8ZokiS0axHvqY5fW2aMt2
YONmfhbbaKu+ys+NKzpwo0sMaID/WHHaFy48kRetL4h3CYyWskkm3EWN1RaKjRwJkgSwb3/9/FW4
8J7O0gPcB9gx57Dh/H7LTASanUAndaqiZ8sjABvl6racxmiTRDS/Prf2ngqdx6+83PTxZ448nR7x
4qBobVWoCRmUXf7iLxeTTUAXsdmPbzpflW1cR0V83EEszrPE9BA1UJMLiwXAEjj3NMXuTOgX/DF9
UaF6+nxZF2yoNGTB3kG+B8vf4q41gScww5apNPKleJ8UcuUAhxadz61ceHUQ7p6rKoxAwB+77E1C
PiHDpIkZ5S7YNW9zBxgdbX/TQJ638aSNtlPcYqe8Ks+fG34XFFx8Nd4bmjSEKPBhLYV4TM3v0oLC
kh2/KG/ZIX4MDszW/oj3nfN+G1z8NLCiDZVsuqJOYSc2Fd5v4nWxWqz/GMWwByc/ZfHic4jVLGG2
0JYK8zD5IrMNwZ4qya0fe1ew4288DxmoBoqqz/fgst0ZaY8XAAu/sJtYYg5FqwmFea7vEj2BTFQJ
NyPBdmq2O0AwT0lq6VD/d7vPDV+oxLJiQiYROWou6nvUfxKGqn2n523EirstzPNOu29tCzGkl+FA
fR1mqe+tYx2jH8yVb115S9ix3a9Vgy+db5NfQCIoos+ydLxeFXhlD8eirfkz41NLorniYj/GwIS/
jLspwNu4jMtbaiYz3iJRuUEMVkotpIJSZivC2+d7eWEd3BuV7FxkIO19auI0om8goTETMaVJ0CZ2
Cx10lqxYuOTgzkwsz4moN95QQJbV272r2rWdf2HEyp7jiswVDmvQjAv7dmZuEYhmph9JdYk5Btui
VNoEeU0PP1px25et8PBC0Axng7lI0Hup1MtGi4H3GoPDTNymhyc4a1ei+QttpJnUgZcO10b9aRnd
WmY6DXEcm7aShr/SCKUh4Yccc9ahZi7lPxrjey8XThmbTq8SzDDxO0a5HYA6kSC31NW7qEJxtLKO
zNDZPaPOmrd2Ey6EAvxGUs8Z68m7srwKFUyFrWaE5js+2HgCwmgLX/1jbFdudhvc9s4ME85uVu1+
fKdnPLkElSjHl91ZPGNjBTW/oVMhbhxGrCnIPFs/I8GRfoa79NDcJtpG+uJL/xeWP96Zc8OLwtbU
xoMaRhim+rXJlfgbVfeVS7O2ttn3nng42tlJhZwAa4u/yHrrKAZfuWt3vjH99kE+W8ySy2WwGD0d
oVC2q+KZNGSTZ3f6uCrwtrJly3AgkGsmdOf11LRB4SgtH+ovwXZ2A8Kubuzie2avZRdLxUsKIecr
W/gdYSyDolawqe78fX7s7inK2KGL9LG2qbdz46eyYWZ8bG7WouO11S5cUNcBLw+8iD0F30skdmiL
cKVSfMkEJO5zjIrfngfJzg5ITTJXJWVv2KHwJCc/GRNeORcXDBgolYhEVzTmiIPPDcQDI/hDlKBL
6g/QnRRuIvz6/OmZf+J5CIVS4omF+RecnHGpGuPGr7CQRr1dJ7ejdl8omm1lzSaWlJXlXHiFGHbC
RUHGDDDqw3o6uObVzlBMXiF0i5heS/8Md+omfc7c8ararjXfL1xgg4lBkGQ8qsD+Fxd4qHw1sVrU
gqAccDXtS4wAEHy08DPYn+/ipWOOJcpk83n/a0rxdBsbQ/OmikDFrmhvDo7o9u5wYOrZyfbRi7nx
9sJD7oz78motBl4O2cwGzywvPmCbZb7Sp5KJA2Zu7kZ9UB97Ozuobhxv/O+WCyCZuBMGC7t9Cp01
/3/p+Jyue1G8S70uUboI67H82onPmniv+3vTvGtMa+XsfHzrz9c5f+uTg1p6UlPBCMk6tWgPOzeE
KcJhCtbi6YtHlJIdPKQk1CrV3IUd6AlEtL2ws9V3g6PjrLq9fghtY6eSNwgrSK2Lyzoxt1yWahRW
J2GuBUrZR78gU3E0GFdWzufFmyAplOhmKUN1CYKuk1JW/JjvpD2Nbn4LbcxNasvPxsM8bBa4xsER
VgeI3tn/l74FSYc5ObFIrpe86/poiSCvWZu4y5NNLrjxo7XR7dI+dFfdMXwubsN7y4Ul46U9yPu1
gu+lJdO6QXuIRh412MWHVEppaMdUMmxpvA2TnRfAvVT9kJuV2uel6BDZmBkJRhjEJPIiCJ1SWEYh
GDLsJNz0rk5B0twVjuYM24nTE0ibaBvuvH1mOBotiD/AHDxJK7/hQodFQ4+IEiUVGTLBpV5Pw2BR
HhYKQHOi++iVDPAd6M4cgvetlTfzJ45/fn6kLuR/RJqooMwFIAuvt3ibkhDKvyEj4qzpCgC9qb/M
Bd/mIO110PV3+nPrIORx0zuKbfwodh6RafZlXGuxf3wh+cIqw4ywrkGju4w/OyreohJTP4xT3bNz
+NV3UtdKK/fn4y2drZBj8ArTv1q+w3LXT4KSY8DM36TsW6sJDqVS9/MdvbgU1sFWElqSV597nhGW
QpUZO0qhdeF0U/8kZ9NKl2rNhHxuIu8UC85+w6PYO8FSHE0Mf1bBymN4cbNO1rE4GIYYaCn3wbOz
NrqPB4FTX6kgP/VOWLF0cTl4GDS2QQV8aCzKPeNmUmJ5djJuE0N3slXRtDULiyxDy2FIUwS+yTDB
e0mJ8FU08pVVfHRUHC6aNjNoiDbzsgGWJbWsdmg02FlOR1uBxAgqEmiDGg18ojQJa99nzd78309e
0nTKB4pRimcrLbysZmClTjN2JSzl3nUylmtpx6Xj8B7vydKMt/mQmUpRL2ZwEdvKzN3R5z/0vtro
2e/XUMB2wYlAM2jeyuW7nQqpLA9yIMBsl4MciqNnZYxWim2XTgOTebS5DFTlmHRc7JyPTMFQ+oLt
ycGNmtUKWs+G7Py+Gzg1svg8wKOgy7YEqADF6FFgwj1vlZUTt7aORd6CvKvCyD7rCIPK2mSp9YDu
x0rl7NIpO13G4uaEcNVBgYaNsaxAhERbBeS3qL5M/cPn+/UxBOXDn3yURZBvIdol+yL7FfTSZqwn
e8q1TWvuEhMGoMTafm5tZeuWmBBDDCEP9LA2JCjBZOXWzIPX/8zE8h0gmpnqgZ3LMBFL/TYrxB+f
m7h4J+mckjuAKpWXT02Qa2lqRpFgo8z4TZd8R6iLHyXM9f+ZmcVz01Z1IqJihhlIonyteWuy6Cd0
tiuruXwC/l6Ncn4ttaLxQw9BUliMZ+HAIb+TlPzWECQmelHxKv7JESAaAMxNr/0DYMGYolgVrJQp
5thLXLpg9Bi6qV2Z5rn0iQCMg4cE5ESCvvA12VR3CTN/cMMb3ibOGMxVqK+p8T/4RKdmFt4m8AWE
jyCVmhdzhRh0WMKLKOorJdT5sp9nArMCFOmxKMORA7pu8YWQI1KLCiuq5yGyEWfqCwoyt1Jl1jaE
onBqtWPDNEwRuJ+fwAtApxlZNcPTyc0/lgBGePtp7gW+g7LdbXlb28OV/vyWA8NIvq/CPubz/GGZ
fxtbziMOQakSE/u+YzyhpO3v612606/7b9YRRo/tGq7qkis6WZqy8BOxIo/IBrA0qK3u6Q3dROPK
U3ShwXa2e0tYHzBRg7o1CwpftLdZx4PaRm8nB2QgVFva+C6M7qC4JLu+H9JN5Y5OuCvcwbV+rU+N
XMjMz3/M4prHUAd308h6O+NQ/mpfwAW7+S60lfqxdxAHcNc2+MITBjXL+yC+BlPLsrxH51mALTj1
HahaYcT0nsTeuPfU0LLXACYX6keoHiL3gOj9/MAvo5fJKqbCK0NmZLO7zNiPtGi6O+2reVDvdGtT
3Vo3wa0ZbFIUi91mtXl5eaF/W184gVjIokgSsI5+U7Lp9ODaz7RXNba+T4m3EhdcyJdZqkS3AgCv
8RHziNIHZQrZE95zVSHcRI7/0DwVT8G22Vxfw7kGhgdS543ntvsZLLWGab/gWE/tL6GPajykDc0w
waZYJU29rSjP6mpMf6EnfrbKJUFAw4hi1OZY6bbKNi8ogLjaV7h8Scl71MGSjXelIewZO8FxrSZ3
+TD9vcPLnnBNGqtHFbZjuGKq54nm80t6DKJtP9j1DUTgW9HRi33c2BAAQla28qRc8EtsMBUfKstE
Zh+wFGYLwWFlssG5jx5If1TidLWgddGIwh5r8KEjkrwIYfPOgg9EFATb/yH/Gn/UoKV0J7+m0Gkc
fVvdC6sgsAvD/Zg7MbmIaMe4Nysjw2R/tJ6iZ4SIZpCI5Uq76EfzAnJ2U+xWv+VcPVo8KWdGFy+n
RQaqCgVGxePozgAf9TBu9a149fvODipQ4C/QCNDM49udP9GGNTWm1sPMm0oyFchiI4ov6G9ttLZY
OR8fwjUCJzJdHbgsKeGHWmQOBRXFlCFwULWFYBWGE/mgh18CtdsOELB8HgB8uO2zMSbUVIPhEnK2
xSNZm6E15HocOGRUDwiw3VjWYJeWtxKzX1oTDWjyeBnknqkuzAxK09NIsXibzBphxD2UuKH8FbY0
BLqGlVf5w9FnSae2FlG1UsXIkhXYMiopvhEMSdgJofTr9/cNyNActXEaPgS5niTrqBtOvpObjPcF
v3L95+T9tqeYV3JiZPHuVJQLCi/HSKWGXwNwHPKQrAwmvFe2zy4QNjQJIQcqwFRG36OKk2rH3+rS
clfJNzpMfo9Wp0MSKjV+2+4kM9LQpDP1XJaOsKGl+VfqiahjiXGkuwkk5F+aWpN/ZEkuvum9OI47
YGky2SZUq3+owNSIv4qhEqFeDL0Xkp3oVWAUYSt28BUJY+r/b9LObDlyHbuiv9Jx39kmCY4R7n4g
mXNqHkqqF4ZKUgGciYkA+Tf+Fv+Yd1a3fVUqRcluv9y4FZISSRIEDs7ZZ6+rqfa/Vk0YbIkskSJ2
we/MTv5yL2EyjoferdluJKm+SlPJnm0cTp/1EP66cp3uAYQsyMQHeKLv323YRFe+gQq/EODKFeNt
fKBNFl9Hx+gCWEzy5Gbdzee1X/+XqP80LPQxMWKoU4PDu4DtT7L2ogzQpNUw1M8uIOOHGM6/x9AG
7m4pYbIrwXraOOMcX9RdEK/1KEN4eYOwuV5oHMPxOmS3Y+0XwP/ZYkxrmnt9Vz5WVRs1QHuOfAdj
VwlZhtt3R1+m9LmHrPW1ckV51g7waCqaOQ3vtBvxz27taYb+MrvgLxoieIN6531dxXhibHiAA/SA
2VsTntPBboKyybrl2+9fyM9GOq0Kb+YxjhZUoWpFC9a6h4aM2xJqU+2UwB5s/4WRYOaIRBoWzl/8
D0g5xJFwQlpwAWCmOfJ2NcIkd1w+8/n4aCHD4owGw1NfJuKFny/JT0oIH7yFQTYD9JQH13f6yaX8
+Ij3z+fUkAEjEtQGf5EmGo9SbNsB6rAgkPEzmLdHJ2PsILnv4It2cFmLdo3Y1nZT1tR9qsAfhHh+
Lg1M333HFFFlzG4ycZyFPu8ByJ11Tqbla2PTsRiN731JVThvqojqs6oLAA1xmnYPUKJ97UAD/d7C
T1R8clEf7TVvr+ndqjkZpJNhIY9rou6mDB778ETNXVkgXJx29/u58OFYMHuHvVsEt8r3WHZgUEak
iRQr/BMane5FBxBcu9HeS9JNL78f66OtOnoz1rtQBylooSqpWSG5WY8CHFklQVBQn1zSJ8OE7+p1
oQemiDNODBRcDkE/LNfpCKuSZvX7q/nofUUwACZU6iJb/GNxfPO+Yi3u+4oD36U11JB+ZfOJskNj
6B0chfgng330Jr0d7N2tW2joQHt6Ct6mUMJrxonNzpsr+9ly99GKHkNth74qVP1+1W/U8LpEqgVM
sma8c7QC9/2Fc1XMWIhBbN44gdr8K7cxRosfCmOQF78LrBrfrUPtU6BuErKnmtwsEmxcpXbgBK9/
P5T3wxX6l+UcmHIPmrXw1MT9/tUKoFTSFa4PaphxnZI6WYAKCs3eGwewLdzFHEYsIet2EhyH1AnN
UbKOkisggd1H7Eyy6GicbpgXNQeVVss26pv4HMmtad3qccjRqtiu/WlOvi7MNxunXuKzkZPu64By
ahZQCe7a7NoDVT6cbSJWlZdepcRjEyrdwwIA/YIZ0ACgt86gt0GnrtRRVJX3mEjAfjPCRV/MoD3C
ITQBfq9UabQ2JBw3LekiJG96mDWBR6qMdxO7c38n0rFBASA1+j4oHaHvQPJ1DUSNvtjNFu9EV0Nf
DYQErw8aCIX0VoTgTxV49KjpKwGTe0hvdyal4zewbAHh6UBv2KKyGN6DGxQ4x0XrEcTbuF2qb5Ul
IgEcZBDoUFBRU2ZBXeujDSU548kM2bIY0jMXUdaZdeHEyZRyH6SBP6cPV/1jhTTFymUj2/v9ODz6
Oii3QDNMK1qF5TWeWzlksmztkaVDB8wA4YWhYsng4S+vHDyTHXWW8EBg77MlXS3XZIyGo7sMS+6D
S7zitQ4g8yC8XgMB3hWJ0dfaNe6uonCDTOGYeOkJxDCZ2yzoWvR8ni/RGOdzOzl9FgCxSGGBlvIa
FBDARoY4zWvRl4cIYN7jIgKzacuGrXULHMJJWGjWnZ+o3eK3/UqoDiCX0Kvyukva29hqWNO7Zs6m
qRvybtbsqvasG68chCHAL8SWHQ0jKZo7EgFBKcGnzUMdjZme+mZHUrg5zhN1r4IRSPAA/K0bpzT9
hU47oIYmojOQ81qYI3qwC58Dfdp/gRk2NlJ53PdTXkex3DbApAARkZZHv/VjLGBpks8gN51w39T/
Mo+uhNVOpzAAauO9B+Jp2k5TXloHOEQ/hO0acab9yGNwRwio0ZAhefN8GD3Jzrtm0SA3slSCH1CN
8WXAvW7njgCediNjm9J3y29lBPuUzBUhTD76WYH3wYDYGGe+QkQHlzvX9kU/uwA9GTfZLkx1IFT1
ABJOU5iBMtYUIG+rDPyXdN87UbSejR5gMSuRVHfEwA+DE5Az6oewTQEnM5NJD8u6GjDTmeruYKAY
W6HhclyPS9+sCDhC4Gz68X0Ydl/DxsQZzAWnTRv6qNQMiXcL3o/I/VJA/NVMzb0P/LkoWO8OOqtg
RbNZxNCtHFiQXgfhwL5XIJfD8EACNNOOw9odDVQ5fOaZqtV0nAetD7Wi3k2dGLtNlhPSVJ21hs8P
uD63oEHArzwZ+ecD0pQ3pQ7bJ5Bg7F3gc3nvd9Oy7vqhumTB7Oysn/SAbPqp3TVNBZ8WCFfgOi4V
7AFFS69wuB0f07gfziyZOuAqgNjKotCoJ+s5wWWreoKTTuncqaa3ufadFC7EsuHPWB/TVT8AkOWP
PTmnoAYtxeIxu4Z5BDJOYErmMIKm63lk9Q7/KdegKTVgM6TTSzSjrQ69X8gWOa6H9lzaYY5FTn0z
I3Z6mTRYshlzkkFkUy2n29KP9a3rVXitAte2azkS+zJXw3KjDOCnq3AKqnOQfHCm8yPVfA2044Is
5DmWZ3XELZjq6QT6++I3N8Rl8gzyVZ0PQEPuJhi7QH2LeHrR4FcE5oRm1hzg+7bsriF16XOQgedr
ZHCH88BTbDME3nI/0nJYV4DrXTceZ1dUjO11wo0BNQ7/h0QV2lNKsICCqkXzCVbzhwFC/Gt4RVcH
t5f4AdHAoLn4vyRG5OOKPtk4A/4M6zQpGmGSDZ0jdKmaaVgznqgMS4u5laEO7uJOmfVClMXKxwC3
OH1ek47xui/5bDKsf9U9QgPQ0mni2jWZx2TlpWzJlVDtBTg6/nMdL83OsjleN7zSDy0acr96ke9s
kqUs9zMFrVhhrdsiPx03mXVEd7moiJ93i+feoODheFkTM9hqAqG1iRuyDSrinWP9IIcUNvdLHg1i
OdAhSfo8EmYqloDYC6iz5hUnXD3QtmueEGazaxVjEc+qkzdHFllHfx8d5V1WSzxmKdBvgOX14NU1
iZN8oeDNXoXtEjfHpU27lYG6BFgmHRzbumyADPd6Z0c59s1MOgnPu2hAo5qvS7KqEbJdC2ud44Rd
N09APbtMXODS8HFAHzkuw6GSs6UAPwxt+WnVRSyPxwWwnIr6maRWdjh4JS3eG54G2yRtOOrOtDlb
WoB14YQf9Hni2OSKSwdKJHC6pmNjZ3kelZW5aFPf3gzl3D3LchAXIpB+HgJ2RrJ0BI/ca0d7NXIF
zSFRLhZnuthrg/6QW4cw/d3aAFDmnvLyxsFuonIx+f2NhJkciIl9cDP7i3hwdfUioCpclQ5Ed9DA
6a2swua78Ez6yriIRRZP0XiNZwI4t9eqEeTekNzSeKjviRM3N7Jh3krymufKusrLKtQDCre24GMB
0t1mYe8N4L0odtmRcTpUHRe30wSmV9bh4+oCcOn2THZ++RyGc/gdMXKAyAabXg6nUM7y3k7YZC0r
DxZP5tB6dbcile88zAS05sXCCiZDqWdeCTdVWK4J1diRXBd8Bhyn6Cybq7kvZYHS9fw44cZtrDHT
ki0L+MQ1k8l5whGTZB6r2A6doRSGh/HEgNEy/LJyRrcYWukeQz20rAh1H+wFSc8km45MBlc+WwO1
Ed949cIuuRr6M8IIw/Ti7XbxoAgN2h1AYO4d2FF5ndKcEV0Dh5ZEax/0wJVpwwlEZQoAEunWMVJD
wuYwxUaFbMS6IAiYSmWK/FHGW2f4MnQDWOoTVTs8i74wkXEObhlVB+MP5DEglbsdhrm8kNWYHhtZ
JucBVL97ise3MhY/VQ5iH1CeUpOFHVs4grBQbNRCG5FZ0McBh/TQBsqw3qMwgIZiFrbrBXWsKxdr
1Aq/lqwCX/V7WSXB3bSA/xnM+PCe+M4F2oaCJQs6hIzAnPRXc6o7LAhSPHqsNdhPhviFdKNelcIn
5x0C0VsUdMOrDrjloo5qCdheT/cu0RPqS2VagwkXtxf9XFXX8BaChWlT96vErdPzxjdtkw3RMq9x
+K6anE5YojNp4+owJKK9plNrbwM593uzgD/f+HP8RZLhxMbq6YXRkAJmP64h0biRcu4qCtd6CVo6
cCp3qM3S88nV4hL9ukOQcUD8dkDJ+7tEj+nFj0sOGCEFUOfjSizdSzgKeuaoclmLpHUKd8Cn4gwy
LzjscKzyDdbdoQ7bDVAm7YbCUeaU7u33AUsWROd1i5WBNvhN00hciIm605dOq8M/Nglfg1TeBO3G
SQi76lzlAxQZz/D6Mp1ddSj2bwMxm61bCn6mOh3vEK9FhQAsLfcmJl4ohSY6Q4WEHeRMkLOfOemr
lYD51RfKgbFs65mtqDc1l01cu5kSsJnhjlMXgKvTlZEqKFyPltsSr41xerEiyuvPgpIh3Eqoe60d
LzkA4om7gD14XXkWU3Pq4q0KpvFx8BS58UHZzmlfB9/6pkSjETiGW+yr8ZqHUl13sRcf9SDsFgec
5hWOEt2NXwMpH5pe3mE/rjcJs2rfGCeM8n6h3rYddHOdaIFdT3elwB3CzDSjBMNJ481oWhAucsqG
pVs15VI/mbrEvR245xwW4qr7MEZ86k482SA2AE+KsxSERTyfCXzTOAvMYr8NiiJHF4A7uR9CTKcg
dMytQXqvGOxCigDuhA9jhxOWBp48OC3htYt1wtJ+F0kjNqPqxg34N8OaY1UqOg32IwxQl6wUdbSO
nFcxvGC2dAglByzXloCUXYIceVURcPFwAAsWsFMTjS9uQa+7VBWb7kuNic9l1523gABvMDvGPQoy
9LUTYw9pr/CHZyrS5Jphb4xz0rZ2I2waXUW89g7W0z0vfBd4+9wAV361RJafBZzGd9rpdZ/VsUfP
+pR1z36Fmn5OmKquIn8alwx4PQc5pIHQHXx3Yz+LIpAV0WjNQRn2R/82qtx0HwxecB620XJhkXH7
Ci0erNsikzKeeYODmEIYJ/kWN4LmlfbQBlq5VVLAoQUlUOnKYO2kaXPUaghezMSoWsXV2PIVsmjh
CxyJUtgTsXTVuK39JnmcDqvGVvSFAsvXIGBHGjenstFpHpDSf3STweFbV4rUZl5s5mfSI0O6c+Nu
Rjs83DlvExwY4PtIJV6RxTlF/SFqvxc9WxBtJRMm0dy0zXnNlXrETLPfQBkwkKPE8UQzt0NwFZzO
AJvBmZ3DoFIhD25L4Z8bDAMf82TufXBzp6G8cAOccvMg1jLaOrU/7Mba7UBKkuMCyQ6A8lloS2RP
ZRx3dOdxjjhXB2mDg7Y3glfIJlOB2cQHj2Yw0ZivpsAt74duYl9CBn7xqnfLUa5ry+cYDfcc3stB
WOE7DB14600o0+MALDRwLmbo+QUl3ojvJ3EFSdjjDuoUDFETzJj9uBjMuWRpANLE8ll2udRy9jKQ
/bBiNUYgYDIhMbeD07fXozemSFqQCss7gM4THPwDVsHVY25xUxOwTK+aGA+soE6AgHTEag9cpT/K
g2wmi84eZzSv0diJZzQHUFIkBHEwALVzspZ1Es/nkD1IUC/rPjhlznvCt4abOrlI5rF+ChLOviQL
r6A5AUuxW9E6AQkUu3DibCcDvAXcjKlM99EIy/qjz0mJfZuRiwlW1bsyYIEBhKt0o6KeS/QzMZhB
mFwpAeAyMXMJfERDwSh0ge3Lg0YwhRmRiKEoxx+sDDcxpw/wcHzhHX5r5RqAgdYhhdn6ypGLuSSw
VZvQXZ5W33tDfZ5JVM1uU1g6VcUw2/gyNnQeEO1Ujc4bb5m+DLBaLXdUNbh/MxzFKbKPboLH7MCg
DetpjPAZF/ytrtHvslGBTpKtKceZnplGK7Y2KX5II4EpjJQi3csF6IztkLbgPbo4zMNZaZ6N2XYd
cRCrAmb9AqOzsj0iisPD9pEyANSx8u8MA88CUzn0H03tYe40rFY70vz4pgPe7N3QupVaydHFlHDs
0F6H46KTrGqXZT9hTyaF45LR3yxatEHBAxizFaSevD3HQff+JM1OVgvyH8tmqMoQHVF+g3lfoUyH
W2aCYMeQ9znMMaSowFrbbt0vzNz7daSBEqSSXTs2bI89kvoExO2WPCbWTqIIsLyfewGgm7sSAOYO
iZY0rlf9ab7Cj6dMV5hk2Aq6NDmfelRIEXklmBmLH8H7Z7LICWToTHaB3hwnbA86MK9hQ32dDbaR
B8d3/EesOaflwMXMowBcL1nslUuXTZ4tL6CUEQ8TwwLj8ADvjOi5XbZQoTZR0XE4DGU1bJnvKAXC
LIjV9LzoqUmLeHDxnhBqzSuAtxFcucvSKWC9ghBl6fEHg0fM68nMY1k1VLGrAF/9awdW63Ua6XkG
F4y7+tRU3B1bd4LVPaSJLKsrt46ykcDQjUfesA9Lkj7WiFbPvASvZr50i7qNZqdezZHUD5qQ/guO
PnSjkGyt8xKmbUE2SQETU4K+vMzoMr1p/JMMKG1aB7sWUiOHmAHGPmn4U2ih7I1kcb2OdDIjhgpS
LjMBD9oCLYrTeTWE5GoEmB3Lw6zHKWuXBjh1UtJXYaCkcitSH9QSRy9TEFemqGKlr3lfhVc8CGYs
xoY9Q9VhXmMfiFfYw3tbCbRnVg8DZRk0mf0XQODRhuWVBBhPMGDPE23sPW5/spNAWOYMXSKZmOMx
97CJHJFMiTGJ3ORssKTd/IihFzRd5ci14ThuoQxAgGeQUsDRGzUohAm9G23Cmqa7cR71FatTfh6B
Lc6ycVDOipflsKO1ie6Bi0lWEOHBx6lJ6NagyeHYze3ygHANL85Q2oumaUUOSiyqM0Q5AIlPE14E
V8OpgCd8BzkbhycT0vSdEDJTakh2sa+6w1TaEFmIedioGhBZvnjOahSCbdJp6s+s0MMxKhO9p7Ea
dr2iyIMYDivvU2OKP/vqqJK22UeB6Deh7Jw1VKZ+gdRt8nxaupHvStx906X+PqApPcioxKqAe303
Ub/ds4CXO9C5I5QWNSksa5dVhPlSUGPZhts4zGpkjHIlPXbjwRF0W9Up0i2Ac+/qBc6PKmi/o673
1KfgeI9Tz/GSVJjxgctWDODmIhl6IIrnkl9a6bCrZO6ifHGWHgY6I+RgSQmYtJegbwyI3HuUicla
Bk1z2zFTHsD10YdmhGAgTBrg3/DeoLMAVWX0FoDh4074KpJ4ql4hAV3lSLP5+dQaczkq525Ih34j
Uh/o6LQG5d3Hsb8+HbqaTuNghthuPSN9hmYqtaolZklMJ/lVwCUUcsckBTOEJe2mPuVqkHozr0sM
J7asSR25k0qkx7a36jGaTyBf1yfxpiFkgKFDHG9iJs0O+wq5csdoKeZORrtULS+V47X72W2DlY9X
+yKSOMJELsqPfj8kW2BfFR6F025aELgQTJSelPk4jEnWVhFwrbxzX6t0qEEVGKX5ZlynX/G5rS+U
q2k+QP3wMDlOA7Dh4PXnygPbSkfkW1sj+PBom+ybilVH6U3k3gjRHUTaQ8OpAvmFTn5X9ImNro0O
y2+z49hVHXcw2Wj9zm5DVOBhsW7RR8goOwLCTg56MP3LHJ7koigAnDlh2K8nAliFRdLk3K/9/oCU
UnnGGi6fLE/sGbGRvsCDSbYhlfUl2EuvkEjqfRwqscGBbN72qlngK1KyvE1CfKHAnQ9t6qFXuerF
RQUAM57YYuACKZQDG6QJC/sAvMwXycPoPuDMXcWmx5lXxPAi6HhYsZyVabKvJuRsIwoIlxrdR+Ra
wq2eSLC2SxBuZhFGVwn35wxvsJdX9dyuJ07THMiftlAM2e4AbuxnS7zEB2j1x7wqEVUIbGsZTay/
9zTROVoF0H1oNdt2Kp02U1A3q4RO6oi4aNq7i4d8LKDa3QFLEbqDheQFHKbgXuMv8yHoxnkFUfP8
7BDPfRZAm393RmvXOAiiaEkaf0QYo5CQRpRJL9tShGs61HSHGVp/HWunP8AVVuT13LU8Y37bFjPA
tgV3HXSYek21geXF9FwFEoxiZNEhzy7zSXXDbl4ceQ0laL8FyBt3Vrt6SgvRm+Ch63y8pa2a6d7R
TKxryIRWaSmCbYdK1/Wgmk97CLyP6rXo74KLEWwtfPLeIxMlLIWIt2MFX8G+/SjP51d7EFtIChM0
NQdb/1t185ns7uMx4xMEAmp1VB9/ViagyjND58uhTBjHK02hfEb6cc0FNstPao4fFdiRU4YQFv6f
aP46VVzflInrdjCTKzFB2119aZGf53kFg/pZFeE5/OoLYOuZhbp53jpgJ35mz/ChROft8O8Kx8pw
9OqRATV3dKyTky8MqkliV0EedQsk5aG/QLPTsX6KoWAfbuzGgZWTxYG4sBt719zob5/xrT6qZL/5
Qt67O++joTdlM+6HmE6bJrKGzfUnt/yjyvzbId6VlGNX6BobzemWB8gW9kiYF/Ks2QCI8ZwUCiJ2
dS35FhnPT10LT7fzvRzl7dDvpHtTbyPKT0+7Dlb2Um+RJNqX+/YGHbNQpNFX9ybKgocFhiYwq6rW
nz3uz678nSCrZ64jjMLwiMCKsBqzBtshiR8AeP+kbP/hC/TntH5vDtX4gQ38Cvf4VIdzG1rQtINI
5fn3j/KzUU4/f/PyzD7o7ROaRorppLhqvjXVUwN7xv/fIO80AS6SiK2o8IpYgqpyDKmXEGei/8xD
87NrOS0Ub64FoE3ZBguGWVR/Zgacvat1O4r17y/ms9fr3XKTtlQZnWKUCAVmxwH8df5Xngna8YDs
hujKf9/qMyIVNjVIQ4Oci3iDZKPdae/p91fxq+kFlIXJn4O8XyWoFmQAoY4VJGt3/vdxTQ7igq7K
Yn5ELvEW1snFfFjOkBH59hll6cN3CP2G0JTCdAy9pj8/pw4HxNLVGHogQ5bCui9A6Ek1LyJkpH9/
mR8OdSLWeehtP6Etfx5qSEgdlj0S9qj6rPjUrdMEgaGy5NGl3f3vx/rwlqYnAwMcW069re/WBu2V
Yb1YDKYKNJtpkfHDaU9Qu3GNHNi0TW5HrIzAs5qboc/MpzC1j2bm2/FPP38z/2OEy7VGFbVIy7u2
ex0/M7r5te8Ec+btAO/uZlinY+QqDHByIurX5X2/xpkk2mP930B7E6yi9bgxdV5D07+zG3WWXH+m
d/61G+3ddzg98TcX6TINsbvGd2h32Ovj9QmEzAv0vISAtn/uW/vRBHp7ye/WlGAYY5SoMJxXN4dg
8c/F6CJb2u192n4yV093793Ohh7FGEY7UFoCPfUukBgZOD+ugBia+ktWW70WnGU4xm5/P00/GSZ9
Fx4EfAGu3ccw8VjnrEdfDVsyj36mOvtsmHchQrV0skonDFOVLgwkT4yIHgcnuv791Xww59/etPRd
ONBAEsP8DsP47CYW8O7Affv9CB9eSAQDe3gLwJ4yfDcD0o6GoWGcFrIWmVMPhROdz5Ll/79R3q2J
Puwm63jEKDhp5i6sf1CPzNFi8n/fiWEk8OfFvJtjZBRuS+IRt4u/irZHRvV8HrxPruXDZ/LnIL9Y
sfltVYc46xUtL4R+iaFR+lduVhxGIJ2gHeG9Kr40VbmYsKVo/hppRph3Uw2wt7Xx/7lVPSJwDkPX
a+CBPQIh98+LjY5a2xiOqqsfOGios1eUR59txB/eLWhB4ToDE+BfHFg7qXUVhgqJvT17ORl/y7v0
XBb9E9vKmxNKztv9/u79anVzuqo3I757Z5aReJMXYMQKxOiu+Bo9QWW5q3ZTVwTrdA+zm7vPwvYP
LxJNPSksgj9oxabQ4DEoW5Hni7u8648aUNXfX9VHI+DuwXcYfZG/dil3SOvPvkEmkasj7WDLOXX/
mNb/9hMsVf793/Hv52GcUUtk6t0//35WPYtBDt/Vv5/+7H9+7ec/+vvF+NrfKPH6qs6exve/+dMf
4vP/OX7xpJ5++seqV5War/SrmK9fpW7Vj0Ho63D6zf/tD//y+uNTbufx9W9/PL10FXRZSKNVz+qP
f/5o9/K3P9C9TvwT4uHf3o7xz184f+rwt/nrk/jP//jwj16fpPrbHw6J/+r/4BwgcPWICzOhP/5i
Xn/8KPD+irQDzP1grQSnWTfG6tYPQjH8mf9X9EigswCB4MmFFu/0H3+RAwox+Fn8V7hhpuhyRV8I
XOpxvv/jv7/g5T92zn88H9yUf/77Lev2fUMpqFwYBm4NJx9S4iEa+vltnoLBQKPVoGB0nOA1ulO3
pOhvqrtxGzNICLMA8tnb6Q7Wm5dvbtUHIyOs/nlvR24Y8AcfDsYBSSHDDk5hxpuohaXpnMwU9sU1
cxwABVjp33RwxL9LRO1tNDJIeuHyBegr+T2caLWSER/Bb+/sLWQHsEAeoXwz1kKH0U6ws1CIlCXR
+BU/ap46yA0OyLWRsxlyAJ2FQx+i+B71lzhG9BsrAv+hR78wzbjHy6PtvPGmqql9YDTxdhwNAjdE
ddUGWoVhO9VhcA6JNoo8aoZgMq+dZQYL0otxQrRimlfSV/5dJOt5jfI7L3Ql/KOicNZaYYJMtyOs
su/QTYgukbmCyM1fknXIZ70pOervp4/w1zGx9RZaYvZl7Ct09s+oDUYz12vNu8lkPeSDt8SBONGt
62U1UWrPtEIqNq9mdH9lrBog2JxifqHixoHoOR3kyo94hVNlBfdxHtTTJqBRfDU7brtjaJF6ppb6
sLYde6gJeqHWEoXPlamEt7J68G8xbHIdM+rCZSfwgVXpu+7Q+VW7ilXn9HnnG3sH6Gj70s9sREpP
cAu7hR6cci0ruL8YW0gXfgIQ2nk9HkkbI9vrY2bpTpENeHtNhVrNlLp5mCzIT0CUNIL8O5c4LLCu
WIyQq9ZGBA4V/kmoDisWbiyaY4J5A9U8v6rTet6PKH3tJ2gkVgJVziNXcbmTgVc++G2ZXtqWyK8+
5y7NjKj1uZAyOLh+6R9lX4cbpwyXvYY25zJ00NAz0d5B6aocYKk7KmjSkMxLv0hIs7dp0FHUhlPT
PsVBDbtjE8PRva98e+bWAYH1adQdiPXUNlAiOvM8zSH8oz14HRB3IN3mhMYAIO3rCblY2JcWQRBx
LP3paJFD7kTSFTA1ovjMegwe8UXCXdsTOudjGLqy8AIPlGa/dlZQlvErhqTuUQ6uvSGczt+gEuhv
o3isYFXSNfYLJNeQHZwSX7IQsd/eGFoJk8Fst4Rn+9Ch0SAMR/41aSP/SFTMyzWFS1mJ70fFLSEs
PJ7Auz2KqGhdyCO0Hci110SDx1aGBBVKfRrHNvgXGL9Q9UC8tZoivMJ6cQzya/gVSCPQm/hojev3
a5aMHn+dmy6OC9JV/HpyMF8FipMVar7QTKRn0JsaqHWgC9Zf42hpqmzxTOvDqCaSXxiqF3KnxFKP
MIxgI9RCFhLOJZ8i3dT5ABn4fIk1cwiPndOIFdSic06WZlrjJAw+lbD0OJZsshkSy4PJnZKWE8yF
Yydc4//7aA2tgw03QTjGj2pp+7JQMPs7MI87aUFKC8+fEMnqPfPjHpVDNtHXsJ8c6I8Xpz3zfEm+
QmLqD5fEhhbzFNXPOzlAOZU1hBon48pX514FW1fTUwiYKzhywzeE+vFL6zFJNydTmyCbTYOjIgxN
9PeldO0z7BLYFmUW76GHKsWspc/8rW2ZCXapSJLDUlO5p4NwIFv3QqRegJFdzGWUztMAd/g+OWeW
tud954bXduD+Q4oGxwezhKIEx2hi9+C0qg3yh+26TXQ4QL41N//F3nlk141l27Yrf7w6YsCbKsx1
5KUTSZkKhqSQ4L1Hn14rfsf+BCMyg4TuI35EVl8lC6mQzj0Hx+699lyTLTUVqcmUnTl2zK6gki7p
I/NmMDMEJ5YvXlGdWZgkUxLSS3GSld/ixlQ+1UVCuldAkvKjlMxuRxFZda/FavKgmEnxJUxS7FGF
ekQUYvYJ5Q69b7mwW5tDM6iEdgA/8yUIk2fLR64VChdktf5KLrMiAVP40ucUtlCCwHxMYtuQsSfV
pz4aKImoswy5RWYiOxXbPHWMjr2AJFb7KURq4hqITXckUabUbrSh/SY3Tfwoo/C7ldVCuGvMKr1f
DqnIDuNRQthW1I9i2Cc7xSqRPxQj+XuOT7anvm9EVJtinTgKk/XU6j7lIGKA5KRP8/kJ9Fn0OFSZ
sZfDqjspJrU2LoWm+Tkj979I92pp8KzIT78PpVF8HhnwRY6YkNNLReE6MvTiQ1pXiZuKpdV4fMTg
PlOUxVsSTDf/ryE+iULU7jVfVchBTSi8uEDO2ZMSpSm66nlOz3U1zNPBiqjE8aiogWIAxvuEmBYK
aDJW5eyhpgKMAzRQuOpkWb+ngiS+RjPQ7dELqG6Xm0K5b0NREe8p12mwdp6K+YeRT9YPcSwpUYyn
6pxUBmeLjyfvsTBzcG+VZWh3VsWqsny9v6HuBU2aADP3KHCc7PMuSI++mKGFza3yeyCPJmJ9sdTs
VO3HH0YXRh96fvRNo4nBLkla6SUnGNhxHwf7RPTno1FZ4mPQBdE5L4TyQacW81sk9NXHYUSea5d4
Y5waSRBOcx6Mj31ntK0b6nqu25FuxldovPFzkJrEHbg3K84YVzGyRD36VOSD72XoPG58P9O+EBpT
7tUxsFDxxsUeDx35d6qXwt9NE8mxLWXy+MnISumqiQhDI6ST2uco6MLWbQSlPSSZKpIFDmIDvXAg
FIi/DPFbNnTlbZmVKgqTCiHCnuNveEpCq/3cy1X9hNW6LN6nXP8etarVRicRxDgCPDZOslfmQX4v
tC0G3HIxE9ovCe8+CUatVXbSSPJDhtA0dTtlkLFfMzKEdUjkJO2U9WP8ZaDi5Kb2g+w4qJE+eo1I
SZCMaOExLJJxtM2imgsHv2Thyp+0yjGNoPjEZIUYVvTTTR4DXb1pay05oCoysMaNWl1yi1bMfq+n
sfuADaqcnrtOFwpHb0QRjcUg4RIzGHl5irkaTUc+VR2wjeaBdlVn0Pf3RUka1Z7LTv+Yp2HENMW1
QLHRWiGxydW8Kyia04VvwSiP38esMRqn4jdL7kg5CDp1LWmPtTyplA0iyE2axYlL6Hypt/2oCb6X
ZjU/NMMgeRQ9IPSeyqbQHGEsx28zMesdYoHwu54vxt6VNeXXQz/SLro7uXZMdZITmzqzFh0XHzZD
rzRq5FPqQDhbRtG679+IV681nd0DngARSQXBCZqiVRxiQLwvRRZX8Tp5MtTbtH16/99fhwl1mRJE
wufYKRIk0WVj+QGvLtwVY99ObUsD7ugiEFQOLW5lXOtSu91bx27j9blOsS7tUaBKge/yxNCsF3OB
V+2FzSTGTYiPXI95tNUSHe0PKu3h3SXb/b4+Yz21mYxaG7L90uoqalROHcl8nV7Gx+xBu6LMzQGB
7JYP2xaEa/vhX9pafbJeySlFsWiLXXqvskdwZDK2VmRbC7HWdBsXEnJwG3v+d8VJDy18hOj/g9n1
61vq7VCvacFLbAldBD9E3ddH7dAflL3kBM52l9eBkj+6DBmHEn4qZylyeDuJAGIYceu/fFRll2O2
bGXHxm2u24fF7bzw5k+xurEwLn5SAo143oJwYE6twrPjJPi6laOfVffZTXUKvN5uSdNXj+1+C+N0
cdJCdMF6BkqJwY3tbf8KzvVxCgfMD+8HT/RUjDM5qxyEFeCNMje7xXt5Y6EsD91XQW5W4sKswROW
tJbGm3/VpDjGcxMvEA9lFlxK2lzJy3Zh8sco/m+o5r9gsCxWiP9zoAY56f/97zpqi//z4WveFq8j
Nn/+3T/jNbL5G47olKHrGFsBvtbYPP6K15hMBxOLAYy1+FNa/Fe8RiIog8wCjyrSkxryG/7sX/Ea
WfqNuAquNQawA4u/+7fiNaszAiM4NHXk0nDdZSVI68C7kMQJcqiECnnkrmas2JXfbMzGdcrulzZW
G2iYjNQQhTM1bE/dsgKcyvFju7fDbyCReZ9rN8t+ulgiCqqrtW6xpSdYI/nWv2AdLJfrTI2wN4tg
uWVfp9HlNeVEP6rvVP60u8U1Denmq/lwIRq1joNhmMaXgxwHf2DxSVzjhA0zktW+ptLMP2uf2keJ
6uDn4kuFx7U9Ouzh9yguRdPON1Fcq1TKuuE1N6LR0qbtKxqus6dSvRWV6xSB+fu922pjlXcaW1UQ
R5R8OCE+ITm2azS6LX4w/6AVovWaQqaOFPbyK14d96UBorIbAAGkhZ7Z6hz/FHrjplflLZfAtSvR
y5gh2GEVIqL6Nak8UMxL9SUtqefJyXuURXh1HZofws1I6kOz2+fpMT9Ft8qd9vh+H1db9S8tL+vz
VR9TPzBlHrKMZEbtviVQsYV6UK/tKdtgm64PIg03SwmTSTRcxEqI5ayGM1bI6DRtSmbeHbwpcnQV
TTqXmQT5FhlziulEW/ux7SC43FlenUa/tLsKyxaqIeRZTbvAvBOX2tjuGKmzRbhoMInOEAc8wKtq
bn1l9s9lLvS794f4l8m69Hvxc9HIMknGmqzlN2o3+RQg2/V8h0jPbhFeB+3H9xv5db2vWll9yJnt
uzJlWqGc/Jkyq9jf4cClHqmodHm14jzyWULf6EmDHWy0vd7DXz7sqw6uPmyfTJIw9DStts/US9tw
Jv7uSlx1bvUJcTbXwlSihQiuUKIsFlPQGlBpvj+IFzticLLBc8J4R1vdW8Z+0ihmoxlBqqk2mOy5
//x+C+snyx+T8VUTq880BEMqob2leuhPf7n5m35HeP262E1X8pYv0mrqATjCi1NlwZF4JLG5foER
lE7EIJBiR6boF9CKK6Y9T8Yt/8yNZtY838hq23SMNHAX4jmIfirl776ykUFd0javFvEfPcGdiPyS
yt1jLbsJJEGLoJVBSIgerMYNTdmm1DdJvhCA25hsqy3xj6Z4UWKMjm3rLyS8Icnk1CwYNGrf7CZ9
blsDR5SO6pENxOvFYXvV0Gou9Oh1uWGhTG5Ar+FsdqUD0RpzbWP/2erPankuHttLpUns6DNwpYEC
bfXGAipTi5b3/uxerZ9fRm61TCtBHWeQjDEgh+Y+kbN72PbOf9bEKr0XCUJXUaEZOxmiADn+0mob
H+XSRFNxaF2IVGgCXuRRrw5Es24Ij0zcJyYLe24xYru+L0c8M5Lfhy1PnEsT4HVb8tvDl8JnIn/g
YJyqjlwpB8tfYGFGeuX9MVtLul6+C7lZpjK7gAK09G07JHKTUSoUyn33zWTnmheGrviTUgE328N1
q3/iL/QzvrGc8RTdwby9Qv6+gWlfn08vv4GLFIuXlz370mqyh34/R4mAXUd+LRyQDHvD1+IU/LCc
3huuhS9wGZx8H+7f7/kvD+1lA3zd6qrnQ52Q3AxjvuYpvkNLfCDxc1sccVl19Yf327q0zF43tZr8
XRmEfS8QDelN06PSZN/NVHTkgzP7P99vaX2I/DGWC3gLRxf29zVFdRKgVKho9Bzp1tyjjjtTp+YZ
+8UjUHC3Hi+XFgTpuH83tpqkA5lGzSj8yAmBHIma6kpibNfyY5zKt225FTpYP5WWvpHDY37wHoJy
t+4bnk2TVsQE5+HZzLvkqjrDULcpX8cCsd1vO7NdWINv2lt1r6eeKki7MXFEuIBN/UPKGrKl2sYS
/CXKtO7W6mpB+ZhuthIZFrplSntt1+yTvfFl/Cle9w6ViQ/Ml8PGNLkwI990bbXkhtIUFE2mzWmP
WPVRdYovMigjZBBE0moncH3eo9OV7220e3FIuWygvqBKlSDw2+1GHn1FgB6QOMXPzqM6SnKr/eJ5
NeLetpud5ri8eLe4zJcWhSxiNqFiYQiTc41gNGRzHKZaThz/LJ9kLzpp3nz6o6e5s1V+cbmLJC2w
TMRTfh3Ak8mmFYY/JU4r/571XO1JkqTplg/khfOUIYQNS9k3IZq1/Ug6awa4q8XrmKKWOQvsKdq4
j146GgjTExrEGni5LK7mZYu8BJyUzvQ/RYfshk8FIby1jXvYtyf1cbE8nc9obo/FwbiLdlvjeGmK
QlmHg27oL+6ab6eKKReSKKcCy6I1XTmQsNdMnawqTjMopven5aVPhiAFjraqkSpYi0h1KuEtQctS
xxqHj3ihXLULyJRanvebudgjDatTLO5IXuqrYFNUzpUUi/Son+R9qD3n8tfS709W8OP9di5ulNRd
Ibbipoq2a/khry4qugYlcAhCcra36ml2w8VY7kG1zVu+2NNw9TdLvV725dfNrRY1Cg1T6juS51Kk
fJoz/1DK075oMvc/7NZq/EwzjsappZ34GD5Gh/mqt4HMeMv2Dz5sM7uyruz6o1+GqnG+ESnlof52
GOOSy52kF4lTuvpeuJJP8Z7K0j10owxrwtGtHqyr5CR4OBN+9T+0p4W8JdsUdSpO7i0ZAm1rBC7N
ICJ3//5Fqw+bdTUFBkoKdcD31NAJDsoV5c5ffMEmY+1OiKvYUr38Ptipm1HDVazkl9FYfWXy9qmk
aLRd/LQktz0O55d00yPVboGHyKS1e8//pHjk9+EO5V+2shWXdjyNkKUCVFRWTHW1HSEIsVKZmLBj
NNFe4wXeRVs3jMtN8MgnakBY7yVM9WrdNBnbtjHSxTB4DpTryrrfmMEXLkzcUpCRq4qm8IhczShl
HPqpU3hBqCVvfE56Zz4kJ+3gu5HTHhYvee0ZGVKy2yqbuLTDvW54NXG0kVJnrBdiRyg/j+ZnWb6r
jQ0b1kvX+DedW02QWB/qHDDVco2vj5JLPjnysCuyIb4pJ+FkXomHGHPfbOP5cPGjvRrT1a5AgU8f
kaMnytsJ7hypzjge3/9sF2e+ZbICFJ4MVE293QfAg4xN1ZnLS2Epe+kP6Dv2WMhsdGQdBX1ZYcsV
l2uDoTEDV6FrzvoyFXQfavOn+FH0kitwKvNB8JYUBFCM7Pv4FG3OjEvDp5NsJFvOjQ9j6bedizAX
m4yiItKqNl6Hnsgc3feH78Lc477O0+4FhU7twtsW5mhqqWUnw2E2zygd7EFCStdvhJAvdON1I+uq
FthzdCTUI6donkP9qus33v7rOPzycZDwUl7M6x+F8/rmOjW13AWtCI81xXh7qTuSB1t+BDLAzjc7
vi3bxW2E9mnzlbW2iX1pGjm1Tg2ChXh+rVtOKJUTCnF5Pu6Cg3UVu5kz7kSvcfIPgmNeZ+f6ynhK
v05LylZwwjMJ6+zDlhf8pa8IJ4ZXHL8AgfNqnsioVsS5kSFD6PM1J9S+C2WAuIL39yfLS6kFr0oD
15FVM3NZSUotm2jhDB5bom8jFbG1eevlKl+aL6/bWW2IeT2D0sHaxDEkW3zI0N+62iF8rO+qvXnM
b4u97ip7iA6ynX6zcODVnPEsnbfdaX6RVSzz6vUPWe2anPamOin8EOXWum531OdjeawlDiGmcJcf
BNSyj+Me7G9+Q0XmoTmo9/HT1l370tbz5lesN9EAzXkM/8oxbrlXUNPd4Mvju/ONfJQtm4CgQ8n6
dv7l8qSisObPr73aGnhbQ+9ZOk+Eyoml2I4ay62gnbw/qdZp3j9W0FLA89KOJq5EFbMea1KvobAc
d+Wxvo4eupvhYWYvZ3N1OXR/TrvuCCEgt8vzVgnq+33U1i81SR/Q1Yn0sTI/KOEOYkscjxsdvHAv
fPX50FW83WLNLEj1NKGNlBoGxGsOLPU4fGxxInx/JN9fNtiCv22oJGGPdwsNTWJnV+W5rDduEZdH
y0KQoJPzJ93ytgF5bvsav0H2uvha8WGAkYxTIGj8k2781cpql8GWtqyqmNNiLD/n0eTUdeC+38Kl
mAOf5K8mVhuMPuWShLsKucx72RFsA3iaSxTVgZ58zu//Zn3VnxP8r9ZWu4iQjn4mzgxbVnxLpLu6
fHq/O5e/+1///mp/KBVMeudlwMR8kTMT+hYe3m/h4hQ2lnS6tgiD1qlQE48pbRihx1Ob5izE8rb7
LoAVJKL4fkMX7uAKBWL/bmg1w7Leiv0+YqhGlB6Kf22ii82Ln4Gx4Ji2jLouT4NXra1mWl9p5kDI
AYoSJdPl7XxFaO+p5M0KR/2KsOL7fbu4el61tpp0A2R45LW01rXXTXqT1rtmK5t8+eR81cZqqqEe
xrrBpA15Xx7FU/ageuku8ARP84Z9tc+cyKk9ojV3PIVDu9qVTkBV+FbM4eKEfPUrVhNSKdHVS3he
OcaMiSYVpnKX7t4fzAvX/jcTZXU4TSBsKUWhiZFr1xKTpWBiV28nIpY9c5W/VCjWQPmgEReyNPnt
lhfJWJBWOe1ot/214s4HePlH057cJRURbF4nL47cq+ZWW3iTt7PWUyXgTMXVTIp5/v7+sF1cyK/+
/dX6otiiCIZMoDuyfBDS0gs1w5OayBaijZYu3slfj9xqcUWFUWhdy8ipe2l3JnvpGVcLBGY/npYb
+SKL0R+y3Vb0fGsEV6tMhetmWh2HoA44sMOg0Qo+vD+GF9exqSyexS8ao9V9JZUE3w9jvlE4abYg
30I8sH31y/uNXL56kjSXSBNx1K7v2rFPlCXyybst0rP4erybb9W96Cg7sMAeRkWH9pQbNjFm/4O6
y3ZmYEe3W8m/S7sxRcEmVwlqPens28nPpl/psUhPtQm6c8DbijyEnp5j9Zqqv42t/9Kwvm5s9eGU
LsnmZPlwjZY5YfOYKfTc2hjWi7PydSurDXJqgBXnJa20n4bT5MwUdk+e7ihXgOTv2skenwOnP1MK
/U96JyGUxFDbkJG9vx1KvWS7bGGdO0Z63cTPIPPH+dP7U+bicYaqXiOCjfqZSpe3beCNkM7m8gpe
clX7YR98sZBoUTsr2yLvg61n2qWYEl7tuMJhbcbtfX15HhcN/7wcNu336aSfur1wk19pX6bP5Bt3
uVfus8J9v4sX58irFle7MaBXsY8FRlEtQiCYP0q1sMtw2vhWL1mg9ab/umOrXbi1pEwrIdQ7jdey
6ee39bXoiU8LzUS6jx8gIru1Q+b/rvsQuVtPkuVwfK/x1RY9tWptCculRAuTq6KgtNKqDgqmA2Vo
uV3FIx/G60aA5hfZ/vLQfd3j1Ur3B3x0/JBGpxOUXIADyyEXOCJP2n/wBcEmkf5AUwdQ5e0cDbMa
emS4rPIo2w9NZwe96km57LzfzOW1oJoWoTr0mRCG3rZD2eSSgeMiGUuCg1mZ41cVh047PFGji0Zs
fpiB8dhGPN2HurZLQhEzGH38+f7PuHQYoUb6969Y7WmhnA+Wv+iHYypplNu0evjP/v3VrpIL46BE
yy0osLqvfiQ+p525ERbf6sLqLhe1wZ9vvobqr0D8UMYbkdWtBla7FhR9I64lxoiKqGtNiI8Ierem
98WDTCMxgSxeQU6/WtC6GuME0XHt6RzIwvvsq3laYihLcpu8UEWUYfaWLNU/iOwrlsZ7mTmIBcNL
6ONVzqKoJqmb+EROqf9U0AfpqWBLQrAV/lx+/i9bxl/NrLPaXdzW2EAyDSBGPyf+5LXCfMKmZYe9
ECTysMD8oL/KK+XB4oSwYRTfZFTd1guk/v0JeXGDfvVLVlHyvmwE8BHL+62e8NP6okc9oOUtZN3l
1f2qmdUu0swKcjKdDg8nc7/cysurJdVImMrbTuwti/S90V1NHr5bDjuFjxiUP/HBw0ztWUw4d4Jp
YyVsDd5q5/cbKhbB1BNeAcyqQTXVpq/YLrv/4BMhxJQoKjUoNljtGVUdJl00t2hL9U9t/kkdMQqI
lI1GLobFrVetrLYNCbI+pg9MhH/pZQER6BjneOWHYPQonOYKi1zB63YSj4HUcPC3zRPbBxsG5MF6
/M/6vNpjMl3BqKlFC5Um12LBJQwNu5F/e7+Ry3fLf/UZksrqYZBIPtAMtHKOeZ6eF8f2fAe027X2
s6Msr1NEXsLO2ryHLdPil/lpAXLVeJEsQom3R53MgvtDxRtryT4Z4Yap2sayli5cSlRxQaQskBQI
n8tveLWRoVFuKTllAOUyIBUVypWAOxh8jQZ7sMgmg1kFdkch706bEupWKcl15UKd3TGzJicKc4YA
NogjCmZ5WEpAbLVPpbsSftMHaBrmxi3j0n0GIRoqYEJJmAOuEyIz1fYzfPclDuLvF8LfvK+OsQ3w
+vj+R7+wZt80tDrhs8FIeiMnNi/iVLAI6bHmcQOuzPb77ahLxdfqM1PPhdzGQqPykqJ++wmmKMA6
IhgzJy9lXA39IJpyb4a6L9taq/rEcqa8xVmvN6Eil7ogfqjlRv88cTANdm8ksu6E/RyMtgFx/gqG
S30f1sl00DQi3qas+J9qTDSBjZt986mc/eRGYypouGdC/85jvHySiDSrSSHz/ahas12WGGYEugRY
Qhu04T7S2VQiI6tuOpgbtgSi+ScHoNnZcxsQZjVM/QSkfgD3iMtJMI6zkzfYDrXVYiNvVtMhnOPO
qfifXdv5eDQSqMB4YTR2Yz6G+BaLYyHZUpXi8jMUZuOolpRItjGjcXEhbES35tyaKEazRMEdUMYq
DpDkMYqy6UsmVP0VaULe6qmhB0/FYGEM2Jet9NCnmXI2rek7xhYkxWu9wqG3lfdKF40PbR4lt5RL
ktcLChwnCsRw86D2B0lHTiJpKax7HwNOSkLrfjqqvVp9z/Av6GxprDW07ul0XZvhdJDEhofZOFPY
VeOXiVnhLNi4Aw74W4GS+NQIZfj7gD3aYaxD+aHtJGsvZWpzO0u12MC2q6uvGkrEwsMIYSS0MXfj
bBNgwewMigqF7qEPBnvETESVpTNgH/0WaXJk3ERRiTVe4NcWoAZLmO7GYJp7F5+zSoHMmOdpe6rj
Cpy7VLKYfhjlUFIujIhNu9YsPx2u8ZbWUi8wkZt6WghL6iyFVajtYshB1dVsTLnc7MxKCHBBl+YZ
WGjEQJ0p/DB2WWxBe4nbWIk9RcwUeO0Si9GaY7edFrSKb4gTtjwlFppTKw+D01HDvW8ZPkwuEu1D
3EVU2CLOPXSNEXhKEg97zYiHHS/B5F6O8vQuzCr9bOhm+omqxOxBrzpsxpbrcFb16kNACf/Jp4hr
p/mZdMgTLb2T4sWGU067O00T8JEKOtkOYTZZdtHH+rFtDNOTo8j87Au9olPL1eSFV+eW+liNQ3QS
tCnGe6KE2KI10Q9D9xlCWYdd38RFuIugBx2TeJ5k7HaS+sHESuMoVpLqGUjUfw8FuYa11nWLEZIy
2lkvyAdFtBR7nKP4bMAYcQdOAN8mN5lCOG84SsoJ7qvRSztlyNRzJwkmpppEGvDua5VRdVVgK8c0
w1hJ0RP5uvKH9AqVKXiXWJtzLBUrcFU+wKL9nASDcVPWfncb+lX8SVAa+cbse9kxCxyFQJakGMVk
1UHrynmwR8Vq8e/NLaBGSd54hgAgHw5EPlzFkyF/VfNZdjHU85/FqpT606SN4TmO9LjE+8lqr4ht
yfE+GsPiYzYUwZFllHnRUOC4WMoKI2toHzM5j+5zDNzuFsHIfTMJ0DUBu3AzyErYRlrSNYfaCJQb
uautO7YAONJSUexUI4jvfHGAsJNZBcoFzTpmsQiDf66FD1TFZzfsRdO1ELTmUQ/06FoVM5zO/FIB
CkEmt2Ej/FkFYLvEAUeaSkmDPcgIa+/3QXWekrn18kQMH/oAF4UoGMVDb0zpvi2wQ6k60CdFrYb7
FEPN6zDSRCgxSuGqZTswRKXfHs02w5rOyppTmKjQ6nHp28ly3XldH8E3kcz4FM9M5nzCw2WIZMIm
rZypVGJYAdgcBZiSLalN87OI/dmweznEx7KNk2s/N4SHwdBxZ8UM96nqygSPLi2x4h1P7PK29vts
caOxvIVeSU1ZPu8jAVf3NGxxoQt8Mbk2xSY4R0M0P2SdUD+L1LsFoF8wpAHdA9krNltcsab8dzgu
/cc2ygGJY3t3GiAs7ycD1xpOfjX8CHK5O0WB0Kp2mZm6p0x6e9eolfEZY1hyhIMa+zgSquljoCdI
4Dollm2hpKAht3zpUelyzUZv0H0tS0xEnQLs9ZOWh+PnWlh8pmQ51qBhFoXV7+BsZFgptSWGUuEQ
PkSSKblwFrBbLCZg8gA3FohQMd0N8+ehzJo9FgLAi8Qc5MuU4X2ZzbX0cTGo093IjPwnzeQB6oRp
qD3GaindsZtL+7QqRc8SibygNPVv0kLBTLjDkTHXZqn1hIwpaBuDLGOVgqWI0HT1TpeG7lT2RdU5
Ej6kRDb6zAMcZXmlVuee7k/WtRWEfuFA72lOmugL5wkIxzX38eLKGGrxmCttjtF0GuwEsZpvBjEH
mZJrEdCqCQdGLWNagRnKDzkWsLdlPElHbTDUk4/Z7k4pNdNpU6BeRRuDsseX43E0ORl0jN6mePYJ
HFXVWdJy8YB5nWAreuq7w1IWMKR1syvirjxDTPdxomWCYcKi2VIvd0d2gfGLVmPZ0mqB9twXYbLX
w9n8ihyQygxIXntNrHW2MFZfgevlToX8c8qTwDjKk4ahxxgjFOmDWndLUC1fqKX7UpT9LaZnAXO2
GrwUFpQ9F19xJ7mFeQXLKg+TD35gJFdzon9QOHtsNcxgZgHzs8Mq0m7naTTPAp6oXjcJFtYOpeoJ
Ut4cIjk2fUcbCx8nGRNjPNMYusmZZpx0bJihwu8zEx0T5gICP7C5eeOq9uuVEFgoEV5ogqAMERO/
vaiVUM5FY+xTR9W03RheyUJxwNt7o5Vfb/1LK0jrUB1Rl7O+9WPAGHWxGWSOOGEbKt5QK7vRwoVX
Nk1QT4nE/EVYtXpYBEVQ50Uupk7tik57DKZzurO8YSdxElzFp63Q4AWdy9v2Vo+MKS37VpoYOO2W
WmrlGtCyi/RtZ1Bo4VHyjhPN7s9U5f/CKP6Lw315gf7PMIrzVzgUe4ipzRsQxZ9/708QhSb+RqQW
tKDEwiIXtdTW/gmi0KXfwMgRUSOcK1H5s+QH/gWiMH5b6jkIt+lo6bkdyn9xKCTzN5EycqI3UCgI
O/Nnf4MbShnA23eRCiwXCinivwUEI+nmatZkrGrK8CjA4+6c+Xsxm8Kfbc7CPmd9pnfnER1I5/S5
37ETDFXZHQXAZt19hJeQ7Eg4i8uQ4PyeKL/ctdFVMo0xeBezby3AhF3dPUqWOXae4VvKxyFKx8IG
yi2VdmhJY/M41cMk3FBoJfwMsDUGABh1ykfyycptUg8aJspSIIh3gSTVDT6kRoHUP/DzfJ8sJFRe
LPDLbaUDZ2iLXah12KEIZr63utyA7QVsDA/jYQRzfjv7fWlkkI6rSLlKTGVIPR0E1Q/8pWP5Jh0D
Nb5rgkbTd2qp456IHTx3MBHeoQgxooy50VoaSFPoLlF9A+UM/5cR60P1wbLyEdEDBxIWdzUcMwfW
Vza5vE+JyfDwaUrsG1t9PqQJt0UKPeYYc1+Cqr5bVYlSeQoRpcEJAiF8eac1kc6ZaZUpZUsa3mUn
JUo4FkfLzwwHz7By2usSCNDnsY6DZB/k3F73Ofw/4zT53YTYS6tT7bmbIushiwQjPtbgK9U7UJal
fitmOTaVYpgCGSyaYcSl1NKb9qRYAaTJUhzU30XghKGHZiXDlFg2dHca9Ea3NdyoWldRhtGpcC81
Zqtqd3JoJirCLD8E6BzPRgraMxn028GU8zuzlxRGQ7bu81yR7nWrBvyGTw4PPD60rrhxVio6MmrL
lL7iHiWOt8QzBJP3RweyOQN4N3qi2EfywYB7p7mdCW/MhXSK0Lw1pSQ9T34ylz/UvNY7W9bxfnZC
I2nKQ4EKst8lPOQaSgdM/WcRJIWJS19gGJ5Rsyj3Qh0E+k6KS6zxjFgmnIIVKDL8nW9hQ4lRsdgo
XlkgPv8hZPOknqqIBOGhM/sBj2jcxs0wL3bMKKqx6x3PENM3XG7YAM3yRAlFx4J02H2RglLqUhtX
QMArvCQUZVerzPvn1gwxRZZ97EP2PHq03G6TaNZPQw8Vzc4A2skPuL93wa5LAwgtJpbB+QEA4FR7
ZgRdAWfVYcge2jFN8YiB7YrDuQXHEO9PqYXEiTg6K3khRfmo3jXVhPWt2UQJUEWlbHse0F07Goey
bc2SezpFo66sV3P3mAiGNCm2kZljdDK51qXfRDko5kOIqHG8sww0WccgKjKKE5NAITQHtg0KqGRk
89H041m+ZWY1oq3Hgc95N4uB+hSSAoUJazdSUXbki6Qop6yybEo9uw11fMW9WqrH9ks/1BhKFH5L
mCMJFhvVJGIf9YC5pg9yRZBwB7gcORNcYuFbqk+14CWRWmtuLSMkUAAH4rJY4IDMa7caSErnnSh4
ekSya1cxnuDmAlzBnDar8484IJbz3ugsA9uWDne/vW8KXXmwdCyEd7Hq97EbtopV/cirPA2coRtl
8yO081w5YlcWwgzD+jD2VJMdwqxb65o3R5Hfg8ZIVaJ20ZxGn6aZclJ76HW1ve9Qon3i5Y40DyO1
InWqscrmndTmmmkX5PEpQCkoVPf6HhCL47fYot5EchVVp2jmMenCeB1yzcmtvNVOOPiK8gE/kt8b
1WyLQwlpVT0GkpnK9wjRKu0YjljPevI8GpMjsQq1b/yHGIlSyEpRQYDZZeclbd180wexxVZwzNpH
Mc+Ge2JP4WIkOPGizwRJyL+CFQ1r1+rqhEtk3hfpHUjALvRSdrFkN/fAYz9gkNxr2BvqI7EoaMHg
fyVp2AVxHBdXdSp1Etu10utOraaxZvMunKPrvjeyn4NggDa1NAj+NRabgWfJSfCTkH4KVEeP1LMO
1UmyZyX0JVtNzfRLX831Dzwvq88ybTeeHvqj6FGGUHf7RM/Ep6kHcnwVEY1LKdzCw9zWfSPwP8yG
n4seu84seUk9JpTHRcOcxfc8ZzFdACo7F2l/UvRQ8/1dktUUZ9m90MsNO0iaBRLJ14IsipPpSSwd
ef21sm3wQbBBbvtSvw+6vgZUbCVSHOwyjgPBAQTKvs0NofP3cafUn4ZMx2xXHeUchVnVY/kaWMJz
nY/lwjGJu//H3nUsR45kyV9Z2zvGoMUVKhMpqFlF8gJjkSxorfH168HqbiIjMRlTNde9tLUZrftl
CLx4wp87tOMQlXbZBogOuANUkVAC42Qen4We5Gn8UMuZLicmcgk8Vyof1coTiH5Lw0RBh4NEoABS
2q0IDkn0BsXuuoC2dL4p0wx3LtegZG3JQxRMV02nG6U5dIPW7CHQNvH7Is7b2JShHx7vlEopxeeu
KrLHQlErzQmlAPVCsNtqumdIcV1akCZqFRM4fkiXQxgzQJEi5YbD2Eo6mK9nfvDBGZoi41ejRJ2P
wpCFQEPzAz7NJp47DWW1CtSvPq9DVdNPkf14UQqQiZujRo7mG1QGf/Jc1z2CviRqTBUTnR58THGb
5SCyzvHC6nphcYkcPA6tj+pJVWWi0+AmXud5p4jHSW+S+iHzCz0FV+4QAn4+pL3iYY4XnKDapuKV
qIO4YoY3TgadTe+BcDoBvzH0entXl4K6uRmLGPUUH0Uz4S0fZ2Py+mrQoLEHFc1uh3wQwtIiOD1z
t5V6cD6ORdHmXg8msjtl5AUog0N0d75SsjgRNyM8eeiBJw91flRN+3pTRZj+tgnbzAyJe6lSe/wh
w02SlXTkb/QxhZLxjFIGwBslnldHAwJXPwKOA2V51DjBvo76kaPL0KbP686/DqAyDf7N3od4L1EM
bG+HgjB4N5KEfyLBGj7wveHqNcEQvLeg653uPsPh/88N/heT1qTF8+9zg7uo+J/3j//ZveYfUX2a
Hvz6T/9KD2T+XyCCg6gSbhJJARTkAH/z1Mn/0nUQseiEQQnMc0iD/84ORP5fZOAbEQrqTzovE83D
f2jqpH9B+wrgbMKAhpY5iAR+Jz04TQ5A4KYR3hlQ4YHcEOR3VHKQNF1U4euqLEP9URmG2Y8tK0sm
Xb1F+00BhgWAAoidIM/RjTOCDIQT8lzioQJeR/eSdNjFYmT74+QqcewMWvU+8MMuQGuujAIGNoNG
YP1lG+m5TLS6QBSE37ZsyyVjXddJAHr1zXgTIL6FfNVd6iYfmC5+AYv9T8Ll+Ji4rFSdKj4Quxq2
FiwBGPoERRHV9SKqy5ocos8koHytFe91f724bTe/tm8pB0HVUGgDRK5iuTBUdSMdcVUFVdrcg36k
UybdbYsnknF6n9AI6vSWK6EZ/uJ5yEboy5IdnF1o0WJwa9zm++zRwDhA+Qq5lQ3BR9egPkMEz2ge
rp2fhqE1jGArCsQ1aJQSSpYIIXoVFL/oPA1haSLJcTljMtMEAg/IaZFD4Rn7DgVWaDxkdqgMm2Ks
3DpGFAWxAmPuGRtCN7E/d14ANS8gfRgk43UKHtAm/Vw3iV9b4q2SWgXYlzeznW1TDBz5qFKjAwZK
fUvbpU76KDOALGvXCk1ObIQMiTb0mk9PHTGHkEwNGJ/VrFYRLnc+ukoJk8WVYUallggWwkKE9Ab6
h7fDqwgwrWEVBw3nDXpF6JR131lISRqW/9em/rMwmlwggPphMoZwQ4MlPPk/u01VELpA+VtlPfgA
Hm1UU7Cq98kmOqTgAxcsbELhBvfG++Xvav14UWYD9ziGZsHLdbrFhhYpfQn5eWt8yx/KzkEJBImo
avNP7eu4KVorfNExEVDu/oOR/RVPqYFD6G/bn5WchbcqkqrCt6BhF3ZRZBn3+k6yAQO5/pEdAV26
73dWPIPjRHmNb9Nj9J2x8jWXsrROlWXjaSxntD8rMGYYT+rrdIwcUNibnT0cuof+qG7ZE3TES9HO
BTw/OsZrgf/CfPLpZteiUIGUHG4SHBpOOIO0sDaukhbir5VOpLbNRDTcof9NENav27YwS51xqzbo
w4HxGhnKNz2+apJHubu5vJvEwZ+vDIwt5PFDF5Lyz72AucgkQxzaSTttbMwo+sZlmCmHn7psaPXU
QH31lyGN2sJi4Cr0hPGtQrpx7wNLkvvFbcrFzmUz5JM/W49MSB5F/JOnSTnisAbJyIiT4iYkdt39
2P0EssOU1Y9CfLxsavVSLEwRnMfiK4i4ihP8lHgfDB2hPbUd3HDLb1kw4vW3hfA5I/aRkClTXg4S
8vVQEEeuHhunPvgbELone2kb7HivRdcYuAG8Ly5KjSzwF4VU+XX/FLwf2E5AkmiJ1F5BgUeVxcrK
uMnhhiuj+Vny0KSIB+iAPOZGzbgj/2apqANLAmTawJl8uqVz1HQ9yoA18NqTo4GiSfeCje8Rindu
U28Am7aG76whp9VPAFz5IgA5sob36tRo26OBmxgIUfwB5WWpNbO0AcjlpogfLl8Yug/zaz8XlqiP
baiVYm6FgtwYMHuolgy25afekax+w4MdFbgY67JF+qNDaR5kA5BTRAIHaVY6rEwL6H3wMhxIgU50
0RhmlT7G09NlI/QrTBuhukt5r5bjlM8QVCxvOO4p0xijHqz/P/n74jtTpwE3hVfhBeF4BfklClkz
HfQN+FyBQZB3IgJwDDCfWmhTuYpT5P9oTV9V9VUJyfbBgETO7vJGrZ7GlxmamHkqSgEFMLGDdLn0
0UjCt1wtd5h8eL1shnaBWA3kEUREXSC4h9sgr/div/owzAY0r3uULHsPk712CAeFwviAiuLARGSv
LArvIXDRkJ8HjTnN6pRguKFE0b+z+NveFi1UrH7Edm9GYFmpr4aD+B9A9WjOLNJxkuDaQb1nYJYJ
GebpCv2uDAvJD3p8R7XX/cwfhAMiMavY5HayLd0I+soQCgJSMQcYvFVBtPYHN+bkF1A+Y0xRSakF
FdV1RH+aslP9KwXYtO775aNcuZio/BAJaUAFRfzL6UIzPQEdBBfhKI3xekzB/2dopY0iXmlJKCv/
rvv93NeFOWpfw4oPZZ3saw4/C5r28Gm0ZZBU+h6JK9PR5t3CxrQ4Y5U0N9+v81zYpXZT59M6nnTY
RYV9LswjeU4hlmUCmYYyGIbi2PKcqzuLhjh0JwC3Rb39dGdjua6HXI97wA0GTxtCV5YSAHAk4HwY
EdaZ1//cVQ3pEBCsgJcTWcbl91jrjQrIBb4Q7X52FVfYoirudTa0H1w2m+KKs5QkDOUgn5fBYkLH
c1KL1uo88B3qJJGpp4WZlQwvdpZ5kPVgDkdAKIfk4wySq4a5NmpkPSTuaa/Rf4p27V7DBz86+h4a
UyCJ5Es7t1jZFx1w/TKsKxBWxXZiuvx0I8UmTdohEH4ZJqPCtRNuM2ZNhCZ2+7yOElDYf9uhHpwW
LDRS2WAP8wMk9szuI7TfZLP+proJVqU9XP7G1xwoXLUBR40YS6Nldguu5ngtrBsrBQwurLGpxWBm
ANxfNrN2MZZmqEUJ9ZAFtYh80ZD4b30qouslq89/YgNQbZQCMe1KUyv1wTz1mtI2llBJt1LN7QyN
xVwjEh+0DPDJJUBE+o8NKifSA0Bbo5qvcfviG83rn+SdiJHkNDR1QPULS38WNmAuu8VAYfaeOqHj
O5IXOqOTOuyvbfWqLH8NdSWNEoXPXo8aqwV5nb8hk5NvrQNVQavEXCHrA1g9QwVqNcBqYPKOfvea
SSwL9I4gWOX7hlfFQ+OFcTcwbsrqhUQVC/OnCBrPYE+D0CFIRkPQGsE9hHZpBJpnND8moWYEKmfV
lM+zXFiinrc8mSa9nbXaCj3O7Z+iu+pucEq7PKiNKz9Gt62X2oWlOej9SdbUbDndglcTt8YNa75r
fWe/1ky9fJgzL5KZ7xtrEHUbzVE0hZizTiTDPbu5i9VS74CWdaKCKbLG6n3B1Sr5uun9HUAqtVn2
MRo6Af/gC1AGLUBc0RtuUmaMqtzqwYL5A1AzAYAdepai6MQiCAdkA0Y67tUweoZI/cYXKga5zOpe
qgZm9EDmBtYN8jMW8Wed9A0Edjt8jEMElH8QPkh17132NGvPN/BIeIgAaQJ7KRWxT+oo6UNJcu/g
GKCT78edF0LVUfAZr93aYrBVsISNgz4y5W7GsoX2qTHXFnqPTuGjOQBY2+W10DMun++NCoCeKGDq
By8r5UTmIIlTfAlIoKa+tFtZ73e1wgPkVMqQ6oWc8uvUN4rZzOC5ldXUUcaZv2X8BnL56MsJtmeS
L2I2BSRyp4fWzO2sjj5+g/6SYw6lMAlnMGRjYnkbbTJPcsZv8zHcB4LZfPfvWFtAk4D+2oIv83Rq
VLUxprShzQHmQn0zHtTXY7etHB5tAztxCJewbsv3wabw/HvdrEGUJfIm5uF5V7FIWYDlaOmpt1+/
By8hgiiA24B8Pd2OQqiwe1EIZuhbzdOu04fQShx1pz/mHpApj6j66rbxMtit1YAmDpTujYmK647J
9rh2/TClhZsOeTQ8q9SxpImElnuF3Df06hSad9FeAFWhfgDKy38T7XIDeURGFrDmJRYmP2/r4vPl
GkANjBau0IewYhe+a7lsDSOLJGI15tchRAPGVwx2o/hyusOZkarQi056VNL1TbRVvhNq+MwDCgJs
LP2GnbKtrQvpImj4IcYBD0gZ1BMDyZSGG06QVlz4bISjqcidzfiQ1rz8wgydfc+SAOx+CjOKOTic
GVrFY7CJr3Jn2rK6LIwVfabJi5PSof0eGwmBZSvvvopdwyBS3HGM+7AS4+hQRUJpAuPvIL6gUwpR
qJU0FxEOx156c3zIoVnAXwP/BBCvjzlsxv6RxOvUERFr4AZDfINjoh+pOIEc7KTAmrxJbxorckhd
tXiIdyFjlvx89yA3SNrSmCdC85OmwpqmlHSbaxQRoMdi+mmE4aHhJcpZPDYsO+QTX5xS3RJNBk3r
rAljXoFqQNHkcY6/Xd62FYd1uhryKxZW2mEYCkmBlcYRXJVsmwuhMwdU82Z8PaIcM7kG4Q9BDGwp
O8IjwuY8Yq2UCucACoWcO7TH0EDPv0P2boNZN90EtPD3xqvhnMlaCSoZynkYDaXWWscDx4kh11lK
rJsYuZExLTkbjCiGuIPTe3hqhFpMy+nA2sUwknqKS3RNIUHvYMZnc/ngaIGMs8VQkScPB4nBX5R4
CMkXGXBtTdX0n9oNO38Wz6MmgvEAyANFbhGFJeK7FpckyTEHpqUAUU874Ktvx6fBEWwSYiebz39z
UQYBIWdwEx3COwWqouQbJ3kTiwlz9ZegpIX6iwgwB/Le019SiE3Y5CJWLd4KT5JburUX3KHU5Pb7
8j55FL73e3B1YtR38PrEjLfdIcDP8e/iFxYf8NqlBXwdFwofIWptVPBFYHWDmoUD1NPlLRcJTtth
nDXTnMvnvGoGjHsIJaDHi07D6YLlUgL/RsbB22RojYI7UhkDL21TxvNzHi+ApWJhhnrkik7GBGQG
CJsR8Y+oBDn6rN5fXgk93fF5Yxc26ABh4KWimCZ85qEHKnSbP1YWZ7Xov6pPxL+wo7HVb2Rpkbq3
RqMBm8PjjGTEhiWooZNDBQ0LwD2ZNaaVnPRkBz+reYtvRApaCchQ2OpdICkNt/dyfJTlNtsox/Te
cKIPot8oWOEWCse28WAUbgH2PaZfWPM/0I9EDxOtPxCqUmtOIJXHdVEM1gXLvw222a79kdrR3bCZ
TcynC0DDO8amv4M+enOPLiqLBH/9vn6Zp/KeclDlgJNnMHd1kjmrJUYlNr7mXr5Kq0aA2sE4ClIf
SEmffhQGP0HSBgBbK1Yy2y/vhga06TIjfll9GgFx+tsKHZGFGSQkQcMEKwd1l9sQB4f++NbAUCVI
tTAx6G97B2mE1f1AruOqd35iFns2l+LqYkkfDsE8BnHolAJDakOgz35nSRJmpQsO2navbciqMrCs
UM9WiRfXmFJYkVtAM4DUrbeZBtFMVcV8+eXTW3lNSBEBGT5SVtSCKVNQmqwrbkSOpNSSFU3QaZeA
hwhMLWAGhStuDVhpBY1hDCKBkIOKoYwm6jAAUPSQlgF8C7x5vs01prT51RSWPDbi47zMCATgwiLZ
54Ub6AER7KMJFptSh0BtiZlzOXD8SDtEk/6S8kzC1JU2AbGITAiSoBjWo3u1YSs0KBHkPUqJoKax
clvYhzaJ2yQnZTLZrrTQCMIR2jYo0kATkU64h6jvE1Fq0OoxzMlCmfup2wROYg2ueuAsUM7dgngd
E9Q2NLSkD4Uzmz0Gji5foJVOAn6ESqBEADBBa4JyMnFaKDE3IAfU7gvzBbPSkA1KHP3ZsEgNVXmM
d/dsFqDVuwSvCgQzSkfAvJyebCN0MebJ0h4w7ReR82aZUTFa+QKRR379/6mALhbAsRga2Nm+aUEz
JMpmNuRHXBgGsnJ994CKRYcfJwlVgdOFTIUWVkDXg17D6w+IX4CNjcxkZ0DJIEW6CUjU5M4OIath
hW+rW6iDvgSbCNgo/eWP6YQGqA7LgpqY0nRftJV9+WqsbuLCArWJAwoDXdXDt5T8DQZAYm2vCYws
Yv2DW9igQrK2rse4hR4n9k/fEGm64ED4TAMU7gObVWBeec6h/YEPDgBR9ORp2simz6Zp7BHwcn38
1CZIKKbI1aJqNpMClQ/VgJIH79ZiuL28ketH9WWXWiSELceEl7DIgO88Pkh3WtQ8/4EJgv4GpZAm
aRJlIkHDuDEEEg/O+3CKzbxilSBWnfHCAn3TQQDI92EHZyVDc7LHcJr8MpeFNYG6XGIt5wxJjPQS
uFVMUKK1CTwDfVRtDflTEBngXoDI5K4FRvbNeOOd3MYckKVs1PsKsxtP4lP2TsJddgi6dveX9qn9
DAK+NsSsx2MnPKdDaKYBhml+uxVwukZqR4e4nuKmwBolIhNSN3YqBY98zzJD002RXAFgaIz1oqyM
dI9MFSyf0SQQjKnENK2VVzEGgYSplvbT1IFFJ86BR875xMZUa+0UaqTbM9pO22Yu8ncMAhsuyqIj
pk6F/tDF4uAkQ+q3pj6BwtxUxAYcKVOfsIbx11IN0LyjcY6Tl4FwpZ6kRM3HHgoN0OTEK1zcCfvo
SBL/5vqPyiUQG8H3AtE8AOxoOYEaw7s+Bzp2C1xQh4LjPMwy3mIS4w9c6dIMleDyvda08C0os2bh
3cyPL0JTfuTB5P6+F0ATG2rtGoioMENxetJtLBZhVEh4h8YfegPaBoHfXLawUohEwQf6OUD9AHhw
JmtYthqkZzKUZLRrsOfYxUZz5k/ANUrvjuaxmgBnaERyeXEHINoDPUxF/HyAFzGgxKfgLiH22qfU
C2Ynfw/BNal6kSft9Nruf0oWSUJZT8Vagg27GoZ5oVsugHP0dCuNARwa9QC7gLUj2s0cYRu6qo1C
F4jRif4M+0Vf8zlLk+Tvi6Um3Qwt3AbPE8aidVcSq51sIBRN9OAPQEZkV79WR7kEOfSnluekDuR6
8k4Dff22AsTTaEzlqG1Ut7lOb/PHbs9Sol17CJdmqYiCA0FXIk/YVAN4VhBdmRpmMBkXlHhmqmZ4
sjTKc4/5nGdVDOQdqgd2MJsK5pQik0B+2n34vXkTdiLOUHeNb8W1woAZrb2Ry/VRHr2XR72eKoSd
cgtZnSAHp9p7rGYWJ2D85U/STGSMGqZcQYkqQrDo9L5oehtUkQzEVtYnTtqp5qSoTjcyarBrZ7a0
QtVA0MhGOpuTLlyD4VKICLf9w+UjW7v3SwuUu49lJQ7HPEOaN/ugCyjzn0oxfcu0ksUls/pRLy1R
/lHgkfYrCs4H4+K5JzvVseVN/73fiW+SVdjhzreC62r73y2P8iQRaPP7bsYGtvlzNEDFt7srs7fL
NlbfeFQ18FgCPwt4P7WHbVJ0ghKTTl4NRoor2SIKpobTvBQbw2md7EZOXcJdbtfJ74sbfUYYS+vU
voIma2z6CUA+EbBXs50G5Kty8SONc5bsB/mC6K+bjHahLURGvOg6EpF0MGoBpZXUGw8EfjbuuI24
1Rmh2eqzs7RD3fpGLYWgUEih6N54I9gm6UcOCKawkd+I/lkFcBG/r35cPsXVD2GxOOoQ1VEAPXQM
o3UsPVVJ/twn5SNo6hhfNGsPqdOCHGQQoQBCoHWS28Hvdy4wwts/6LlhivXrqKh7X/fi2LVYkdVq
vcMTWa+hcEbgRC5v2moKubRDPZtj3/KFBP49FKa1p+Hoe+C+2vVOjWHD/MjKullHdPZw5rJQcwSd
Gw4of4XoWSITYhWeWVaod9KvIj4AvwS2ruK28VT+6CfeHYvp97uvOCEMDaPxCrCgRj0gVYvwW8kQ
cCA93YrKVd6UrpRpjANaLXMtzVDfklgPfiMYcIAhCMzM1hagutE8yphXy691r3TkJ94ertufZGCQ
kMaYrGBu9QmDvLOIpgzAnZ9wxkVgpTY1oo5Wxg/Iw23ZJK+xlDIKTqvflI4aGoEFquiKnr7FOd/W
vZ5gjYlwa/jPRfnQjV6Y3xjVzTjspYi5qQyDtApkz6Pqi9YECXMIxMFwuetoS4aWCbYZKEjZAnYQ
mr2hzWN0B0C6AkxjwmN2E16Vd831sGV9GSugUPBTfW2BQR0zaAPBx6SQ6sq94IZWifyAd9Jr+Vl/
1x6jR/malPoFJ3jKj/VR88iQ1rRTbDAqXLGe3HX3vfgtlCdNZX9SU/LmgnvqquAtdG72wmSBhsgG
YOeWZCqCx3l/AGc42QLKs85J70tage82VY1vQ8Ht4WuhAjr6jE+KdfiUaw3VdopFKOzivc3BVKzd
9npnt0PkaPWHCMYYnps3vPB42dGuBbfL86X8bF/qUtuG8LNJBGkobhNWI7xfbI/d2wRZ5svGiB89
e+cXB0j72VrtiWYISmaFsAHJICElVBuv535etrMCgSK3FgRqmGABBoROmcOxrPK5RODkH9MHfTd9
FI/QXYYM5nQQXkGLaSc/GBZXnfvCInV4ahTno0+eEIISaSPwmvdbqAvUjujG+6w0M/dnetR5h2GW
3L3zHf1aKHV8gZgA4F4iL2qcIgfYK3U5C9zMneVfiy4c75E10rdaG19uLXWG6VxCICHER9g4KBdx
UCe5axqzvMeVyUA8Yg22lJrBc2BVUJMdmY2NtUQQ6lQ8YG0oiWJy8tQlg9ZZ0OZa6q2pNuOHyumc
YItox86hTiSbykaZoF4u2gkyedaDs/6pfJmmXKEvx0pYpsgzNO0HKDIxzCia4EbYjFPmZAjDLx/t
+oX6siaeLjQvOp2TWrTJwB+zkcgWJ5njd7J12cxaDxefypcdyrtFQ5DVQ4UNTQ8oiWyMaxE0gYCG
+rZ0NV8Jt5GX9WbgiU+5kx91q396LzcsD7v6lCMswe/AKK5MA8bEYOC5qMPO5l1lcv0Lx6rV0wKq
v3KZhQXq8/RnYxgCko2CvNlOM2iElS4yXyJFLNudLVn8Q4kUxxQBOYjAHcE4TNYCqc+UG+qo0joU
a4sifsOc4iaPBUZCuh4xL5ZIfZiBrsWjTp6pYSfuNLfa1Nv5NvMI2EjzSvvytVlbkAY+FSD8oPmH
YPP0dkLQZ5gJfZZVgiMOtHR6ef8HBhDAYm4YhR/Q5pwayMUC5FsCikpJV1saiLfBUH3ZwtrnTIrD
f1ugPjBwdkMtgMBktZh3YgSochia/Fg6PgdykfBPniQiUq6gIi1AAYOK/uNCauGo4Tdjr/XUjWGm
z4QwpIcmhC262kf9yMo3Vl9BQKIkTJpg5ErjKZPGWMt9G5NJPLe3p9fGTP8CwYVbZTdCwY0VLa75
rKVB6lYMQyko/ARfwgvSFjV42exVKKGmGStqWb1+i5VRgXmlBUlYiVhZqLxPKSogM6uYuhaMaUDK
ovkGHqazweXSAC13DKJoK0eJxOpBsmBnCRc64N9P9xjYqe0wy/hbLpCau66JuNvLl3N1JyEeAVQ1
0hsMr51e/16J8MxOOgIYCE+qdWaJ87epYc0jrd+QhRnqwED7Ng+9D8dbP/Wu+BMX05q/19sejrDA
OwqpoGtW7X/16BYmqaMTZkP1wX8JbEurBW4wILAVuvZP3NOXEZqyaEajr1djnF7cVW4yg0nTcP+r
A6IH8oYhyf0ywgGBQPR66pq3og1qswFsh/F0rN4EEA1gRhmYMYEekxEH4HXnEj1Lda6uk6ne96Nq
+yFL/mf9KizsUHHACA6HQdCQTuOFrO3xKXn1N9KW4GREzk0emod2w+J2Yi2NXJVFBp+0pZQ1AkxW
IE2qJwx6ZD/ZRVTy7tEhMp4pUD1DoBZtZ/IrFlYa0Iwnsm/AV4Do6632SreAvLiJsf3EGm81jNUT
0PZ3DTIOrGd/NVhe2qbeZFFPIrBmohkMXlfQJP7UQBIVos/V7wkWWXyqX6f75h5wBcb9X91ZXREh
SITpAkmi1pzoWZzWvASMIdQtdGhdgmTR4pgy5Cwz1PLAFl/24EQcLKlGhlM/FtO9r7z+9oeGW48e
N5kTgwIJFQh0wlQJwIuj+xlvucLDFIGZpALjI1uJBTSimYkaOwj4z7x9k6DtHQowMnOpCxGJ78rQ
tSbIkNxE9RsLbNA//mBVXwbpNMYIcoAWe3SoCR1q9MA3XsyacFo5nOWaFGrjgqbyG+hVYuOSbRHc
qx1vpjxrKGfl4zoxQgVRcSDMCe7fYCmD0V9HvJA6WRdUViThw+LluvH+ZN/IFB2QkSq0lU4/ZmHO
+BjaHwN03AsnrUdb9THMxzNKqOvX4csKda9BAFthag9W2lo+KjNCQz9EhyfeGZIbyCy02fpBfVmj
3vpoNLJcHGAtgG7xFSLdPYbS3HYrCiborgfQGfSbacsSLl55h8FhgGFn4HAUCbMCpzsZJq3cCiWs
hpJwGOX2AA5w9/Jhrb0pJzaolSWFwUNSDrdcPYKi8BsGZqAnKZvBQ+EFgAWzpx/WOmYnFqmAxm/R
bc8zFZCMY32QLcEDTe+22JGZB/ltduB1r42NYrExyGvodnAn4EpCBgAxm0rtJxjdEjCAw3LwKjwB
3zTa6U3p1S4pUDQb0YkR7GuWEFrNG0auo5t4K+9DDID8QXx18juoPddQKvBlaJhZuS69DH5/DdUc
hrckS6FeVDhK0JkCwQHsBs2rYIhR2yT5OFpN9Tb73tA5LbSG+4lRfV89TJCnoYYH/lMw4VAfuzKC
kXgasaXDDs1+0SGUKQoAG5ol7WrAMAFOuQoQpA5bVqlnradM6NT+MU2dJpdViMZ6mA49NDZek62A
GcrGrvdoQ1mKJT2i2Pz7b/aJSergRgWDV1FsAEzfVsc8eeyH6WFI/8CzLddFfR+BkhV6WOF2BC1i
EOFmFMCO1YLME2Sao9owlrTmY5bWqFhfDjklj3gfMzNatZcbZQu6W8aDsBZiLbeNbndJZSRDTBXb
1jgB54jtjyyyEtRBISm0BXgCPeX5JRxt8UDguiKjo7zmugHMBGwejDDKGaGDFkK/MyizEXpMvJ3O
rT0PgOIx8bTkqT774BZmqNsIeVq/M1SYyf35UQnG916b7qa2vO3E/pkfRXeeRTcwZreUtJ1QskpL
rFVSN3Nq1UGFQhzIP2vFLApQh2+EzGAUIlfvymKN1M3UIOk91UKCNc5g0S8hsgVVRMZ7RHKYS/tI
3UdIkNXgf8A+joLZ/Zzt3B63oic1ZveEajkmo1lZFdmZCwbpy1nOKhfqORaVGbwtt74TzZ1ZiR8h
1NMqpXIvr2/tnIDjw8AIAn+wN1DB2AwW52IuEYz5w2i14R4S7feGxJJSXvP+SytUoijKcp+EBqz0
qDU2wfdcgEjkmJoRx4CRk9OgN48MbGBWGCTZyD/x90Xi1kVZEHISogfChkRQIb9geqwy2dmuocgi
6uBzw7OJfaOpX1KxVaZgbCcQ+V6p8s0YHcWasZI1EwqPJchk3EzUqVBcj/oMWgb5aPEoq/Tc9TAL
lqgxnkuWEer0k7If/Bkyt9Yof2jKMdHeYtaLvGYCzUIkSIT/83yis6119NXw/fTxYTbeOiWGsGbC
+krJDz05dxzI0grxFItzV4qg05FZjnh7S4/Q37afE3m1SfgLWD5hfUmQYQYOVQBDCPn7wljGxQMf
QR7CKnTejNPSxFw09IUUhndjmaE8eO0Xecir7WilQr3lIyE0qyz/HssVI5kgXvJ8776WQ7nqUs6U
OE8qJP31qH6gQp/YoAGSDloGsRowwEmQdoJSAYhyALX/Te+DY8PgjywCdY1JXBpbGxKC0cDHEqvm
IGh3XHyvz4zv6Mz1UCaow4qMPAszv8HN4EDY0koaZPyyxyZMNzWXby4v57wxRowhzIVINak069SD
VMTTJAthhyM7SCZk/lzB7oBDAr7Q4gJTtZUNxseu/Ht8yibmZTdBa7IHy9fuDVwTxp5Q+oCYIrVi
NdGGRlSx4hhkUW23jzAxNjNWuraroAshY/+AGAoadWfGaYTWj4yDG0ro6CTPXPHGa3dC+HF5Q1fM
gOqCYA1QxgSihtrPTm/DIuhxNetZew2y6pDlVt7quRnKFWNFK7uGmpEEpiRMvopotpx+1MCVGTNH
rmLS6XtDA3e53t1U6uxcXtGqGWgYgk8D1LNnQ/9zFTStL2FFQzFBZvhb3b1KQcVwh6tGgOUCQw1Q
SBp9OnM4ZFnfwkFl3OBo2W0mgH25uL+8krPgCyw44G5BlQ3YFYI1Pd2wJEf5OYiQ0VVtwIGjOhrE
e0Hmasa5nBcEKDvUHUiyIBt5FdHJtJt+To4EioSkMtG3v+VuqwcM/UChk7F/51kkZZMK+nQJGkbR
AJspOAcBoNoIP6AkM35P99VBsNLteJz22g1Un/5g3ujUNI3lTiDrPKkTXEgLomyVf5GUXZewmIjP
YVGUFSq6GMQ6MKqBHJ6jXesbMPluo2O0izbhqw5Ua+x0+3rz2+QOxKiIQR5gSpGb0zUACUM+pYLB
O0ss4/tank2jyl4EfWTdmLXrj1IDqctisgHz3ac3Ux4bowCpGj5lFLFf65vpCCEliL1Z6VW5xwDo
Q+5gVAkyZ5c/iDVntTRL7akSG0XdB1gexOYCAKKab1DGdXQhsrQ0ZCSRZ3Eu2crFEkk8tAhBupLP
wNWHJWqVp83oRdSEE20XxT/SOgKvdAwNeBbievWDX9ikPGTBKdFcVDOCxbny+BEj5qPBiEdZJqgw
biqMUJQLmICckhmEd3p2e/mM1q8GsMio16M5QLMn9Wog1agPjRaXQvm0+6i7H/7Amvo/h1V8ns4/
VugULtZ7teugGY/6wuQEewi0Odqdv4W/csXvkB75r9ZEc/nPWsO3KYaArTnu7DC8QpsAQifh74dq
uHFfa6JvXAMFqbSTEMfL4gZaPMcoRJAj84xglHFANKtsUeK9GTFqaGUt6pyJ2w2ancXu5R0jTxMV
8WItYBYBfAjzv/RbjwphJhSqjLCiLlI3bLljMV9FBZ9haGIAGzwIALeXLa77hi+L1MXWUkWUOKmc
rHjYR01sKtILL3+rB0apbv2xXKyMbO/CL8wdBviBMUCt7ht3rbjTsXhs9+l+3EG//huqWc/J98sL
O696kruOeIYwBhg82ONOLdZFXoc1j2izfZqgZflACvYGCvYAGkce7wYYygNoxLlsdfWWLIxSlzFr
86pIM3xgmdKbZXhlIEf2W4avIIHF2S2BypWKBiLCXJoCAjUloeFIjCuFkAcPPzg52SrDDB7nymyN
V1EqvcurWr2WC4OUgxV5yJuHxGDXSGbCQ/Ctf2j1we7CvRo8X7a1+oDIoL/nJQg7nMlYVEZj9L4M
p4Fx+x3h1IEe9K7dsEY/PseNzjYR/MBovKlgYaCppUJf0dOR0+CcVDW9k1DZ4pwiK9riUIih3z6K
QTC9GIXeQ4tVnH7o4Cx7jBvou3j1lA7xpoPiHeais6o37DYLxtEEKye3G5WiPQwVh3JSZrT1dsxK
8YDQggvtQja0nSH7xe9iv8hFX6yEfOKLTytP1arzIxKY9cCPBw+Y5TJ18VXiO7NVGM/76v0G/Ape
SgLRpEa5izRW/QG0VMgSQH2UTU+D/DEODJd0XgX/XNCXEdpXyEVb4q3FdVPILEZtE/axbPOWyfZ0
Az//czgM17FjPHcsusn1W0EgUsj8IYz9+YAu9lLDsHulcYiv80MFEU8E8dvEyTbpNQC518UDHGSy
MRu78gobY3l3cWWCX4DVPFkJNsDMLkFkQiOcZ3Q4GoADzDDmarJ0DTrs8f2sP13+xlYNEJUiHeVI
5Yw8MetROtYMGKjnBGoiHx1rumHlmiBRhYI4EBsKgM3EoSy2Uch76EZ342R1kWhy7VaDVksav//+
KpZGiJtcGPFHgEShFTpZXAc127qyoR172cLqMogoIVo5snxGpF1GmSiWWjNZTfEell6uAVbbMeKK
cx4JcMgjw/jHCL0MKYM06ggjhNCn983C5O/EHRmS0T0QCjdu51aHxoPKN1SDAnv67R4rZZ845MU2
9mXT5bOGkjF8lgl5WDOaWHEnWQLla3W8wSiyoruEvId6P+ShhNa8/n+kfdly27q27RehiiTYvrKV
ZMmy3McvKDtO2AIECbb4+ju07jl3J4orqrXv02rSwACB2Y45BpZghHaYAmk3vYkma230O7bSo6TW
d9VfU7a7tuiFqRqG2R/6YVyjFay75QSFaW8NSwBHSvPOsUVWqbe/35YvPBfe1DmHBFgPMISL7M7z
hNFLG6HU/5b4aXaexP+3WoyoA/22zEVcU0Kq0ctJs0YW2AbaJzpfO7g/p+EuVrgIYtbZGoyVYSNT
CoX5F7r9v9xyKqpPZReC45cAe9Buq00JufnNz+tMfl+9u19P8uK+dMNqdlUN9kMGwnOzcTaKWHdd
bl+Jtr8yg2B2hVwp0nFgHS722UCHmPGWr5EBgfV6KqC+Hf79Slxb4WIjriWJW5rtCkxZIECi0j7X
uX/FgHx9WP/ZxcU9ryp/sOlA4C3bO2O1w7XiERTCr+zkHwjN5Ru2TWjpgHPGhFrkhUn3zXVplcSl
mCMZW5nYeg/93o9GABmKiN4s2w5NrXpPd8uu25I3nfB4SjDMnV0VOvvynf0T1cNmQi3lYsMstzwW
aBxqsKm2XKX5ht7UoF20H6dE3INJ1ggDzPFhjvI0DqHz+fdP+ie9yPl1/LL8+Xv8Yi+JmJlc/AL2
OkWl1N2NWRu5W+dQNWGQQcMxpVe80JeX6JcFL+I7C5O1DUQ/cPJgBpYdGAj/qxUAsDx/WKSC9OLb
sqKBhrRRryjLVk9eI5/GoLmSs9Avv9ova1y6OQ0lmkJqMJqCYHh1HpHqJqW6BZF0VBkgFirHuGOg
7JmG7dgmtuIpme4sYoRQnt506mn0ipR2Ou1sehwsuVnXPHT0UbIfy1IiX/5ABe+mdc2Qj4/+/K2b
3YcCIFlws8RBfyzGOlzFnahf1n5EGvOgh+9/vxdf7w+ZO6p7CI0v84nZNTW+IWKq8zznmXx0TMu7
6zDjr4JjKKX+Z52L29CPykbnErZxSueEpiLFYOOwVVn+tNzIREdGvOQROMuDb27y9x1+aWhQU6fQ
9EG8ckkyH+SGM7K2RI4hah6OyAdDIdmhnej9v18IPDpQDj0zHKJn9fsLs0oq8MuIiBgqIXJ5y5t3
Lq48qq8KzWdMMbJowKnPPdrfF8l5aajSPcd2idjye+v9PMDyvThDouZ9i5k7dotZo/i/2Bmkf4EB
s2Gx/Yud5U5DGQYE4LtHFs9VGwby07i2ta/sBbjHKGheIKSJauLvO2O2nbs+6ddI0p+c3+rxWnP0
ywXAT4c6pf8FwLgb6P8s4PMHuXy31b+mDIWJxSQKSqFn0knjnzfwq4m1LNH50ECJtPchjB/mAp2x
PlFXarpfWvJfl7m4AmVnzmXdIWlWCYC3XQhB0wJyYqirRECyF+F6VaTzq5jUPVf4EB86JjKK3z+N
B+58M1/x/YvifXJUGCw/AxAylmsXVsuJzo///roByoVL4GDeH5TSvy/XBKAmZQ6W66zHEXGiuTz5
3hXD/pVVgCIICjUAiuKDXYSjK/eJMAW+lScfreWbKZ+p+fpfbAMqG8ZZYgPCAhfbYF5f17Nx3gao
YTxQFwyvhrhSoPzqTgMHgsoDNc/csRdrGI05dkN73ga1U6bE/Rz8F10mJOz/WeLiujWNchUaaGtU
Io+U7meBpwM44d/P6mz+L8O0Xxe5uGF5kLfrANq+qBaftduGHeidWgjBdtcez1ffHVrm6LNCERhk
axcHFqD7OTk27CcYzuJKgtrB3Ewh5gyee5HQ8+Ayx2j6NQP65fZ+WfXiDP1F9KRhWJWHpJHA7MrQ
C/ZXrvSXvgGlR0j5oCcIWrfz3n+xP5pIruccF+7MXGHGPQtFql/O6tFQHjmtcbWByE1iXMvE/xzs
hd3zMFUJzLWPwcrLdd2xorZusa6dTXsZa0x7hSI+l61VTKAOAvA8RtL7sEuvU7t91Rv6bfGLwMIn
HUanz8WOMyvZmZuj/TGFHcY5MSv9dI1m7atC22+rXVwf5s+tW0lsVSXF3bmZbTwXW53qWG9RqE99
2GHw6996T+xo2BDvydNrp/3VBcYgFYWPoaAosy9+AjnRwrY7A9kfe2n7JzIC9Wdv/v4av2p7YOry
P4tc3NdpDYB56LFNdshBXbfvH89hhhurmLMQAtc312OMryzZr0teWAA+arMEnStyTu6HwaBDDS2x
v2/ry5rVL2tcTvystk1zOWBbVmbvjMh+rt+nLXCNYPQ6k0HTndOELPUwnMA+RHbNCFzZ4eUwUN8o
rdXZrQVzlfSmHZL24+8b/PJugKMWFLyQ/gT65ncDYNS56EcHwTx1fgj50lq3zXLFgH65BMZxUWeG
Rt8f+TQzKeFOC0OtOArN1aNgD31+Jcj98qB+WePi9jlG4eZgVUWqClZ3MXnhoF//flDXVri4bKsi
pl7KFcXDrv/IGX9ZvWum4vxDXnq081j7/xzU5fjrSAM1BBpLmF3/JNz6Zqkh5unr01AP38bB2sJb
//99m8uYZlkc7vUTzq1g75Z5ZBCOsYeHv5/c2bz8bVvW71dsrdXad2dH3Uxm2DRdXANWM57ZIPMU
0lpXyjdf+U2g/hwo1Nmo4dgXxh3FbS5JA2MnQTXSayeeWRN1HARM16qgX92IX1e6MKvG6MyCSpwd
gtLIaD58Ka9Yny9XCBBxQGkeWnuXfDhmXedyprgQTH1U6taWm79/mS/P6pe//7z+L97fk2tA5hU7
MMkbJUdaPnr+6/yv547g6+Hq/98uLmIMtZpFM3b4/i4Idqbh4NExadxHdg2u/admHpowKHKeKWag
YWVfzlyPowkH5FkrZrnktk0CUMlMqb1bYpCKz0/nmWgTI2UuhPMcsMb2Z/2chO4owpw8Mjb/mkDw
n58GREaQFDhfxYvrMcqxlSun8LpdcOSAIFm9tQdS5Mo3/POOQCUR0G7MdEEx173MfJzBUW4wdyBq
V9XHNEAySaxXjOufBvzMpQbY0VmdDpnJhY9ohe0OHvF05CI97ZgTK3UaCIn/fhm/gDFgGXrmfgaS
AdWQiwPLdWnVTVAZiLOrx8KO+L0L4rLiYdiN8RpL6D8899m/HyPAosgbMY5/Ft27xPgL0dRqqBSm
w4piUzT1g7fQROXXxjb/fGlYxvORFZ3LSoAE//7SNF6aKxoLRSsyh2vuRg0yo4pgYrS6Or1+/rt+
t7dYC+k1dLx9jNpefi7q85LpUutIalBJLU4szDqazJeO9zcFuavdJvQ1msrk8+8f8Mtr8su6F9Zk
UWKsHOh6Aw6AcMzaBgOG0+YrGcufPhKbg2IXqibor6HJ9vtB+ixYV9c3daQn59GFFNaMPps9ltkq
npQ3xB6rrxjhL7aFawFRF4RIUL+8bHa5mmon14uOlGdsBYXMZlvHU5v+/fD+dJLWb6tcFBcKjzhD
UWNfjcPAxDyj6kjCetnxudgH5FrZ6dqeLlzykgtochi4IjVD2Ee6sF2deFH+lU19YZuwKVRK6JkI
AKMav3+shholDzpfR8SpDkupbsRVVbovd2Kfx0BgmcAoeX54v7iwjtjzKEG1EeXdc4u8igGNclUq
HD3aLx7VuTHxv+tcuuKFTpBlrnoI0dDiQG0WG1ZnhLpYDg3vhojTgYaNVI+9X24UbQ4utZbQ5pD7
s53lNHNvPzbmpmPy0HSA+/bqYWHNdrWsxyAA111RBSFmO7NG8wMA5U9LvmxEUXzr7FqGvePftPZg
pcXCN5hUOkhZxKKn6CGsQVgY0JuXboiORsYs48Nq+1eGSlJUWBivDAwS62EaY6PTZtoS+WD1zIq0
Wad0nTJt6FTp/sFzdZPkVS8gxmiknM0PixmclAtlpnYVu3Z0Xk3/HEhNZhAKTG1gWsCKJ48fyhlx
lqxAJUvnxjuAH8E4EsfeKjpDmoLjJzXs9oUrsiMDJ2Gui5PB4XWLGr8CrziaVnJGgKx83udFLSO3
q2TEBU9s4addJ3YuFTtSWnNkLdMRVAU3wGi9DYOu4tbyP0ZBTqo072uQmobLOD7ZtPo21NV2NIa0
K9obkKTdCkN0kYSkfLsG96Pls6Rv2ZYb5V4Tp4j6gsjInqcnU02fvLA+B0o+x0Les0CdFqvdl4Jg
yrA3NnOQb8xBp6unp2foLdxZrWOFQpt3Xe3ysCsYiR0Dc2Klb97OVO8Ay3sZXYZ+hao9KFfMbQw+
zFej1G9u0J2qQvZJbXAXUsrqUS4i0wTo4cKajYy3090qMQZuesOrBgiNMTekFcjh7fmpg8nzG33r
G7CyCkIGksoH6JWCZIY6J2cC1SU06cZo4auVAmf+BD1MHiL36JKmbj8Nw/8B2ODBsSH1mbvGEppW
cLMWpgp13R/PQuqtmgd0krxkBQ9+Ith0O9XTNpjzDVQNHhsDqpqkvzfkkNrdtCesPkCUORsm/VhS
I8cwwprR1QBdi+irqMjhE1DZzJTQTYhycR8WpXuP4lMCbIsPl7HclbxLodgZs86yNrzVD1IuJ/S6
Xow830gBCWZ3aIDFKtVb5flHKC/cjJLu8hn9p8HfBb2qt0wGJPLy9aGeur1hDjvH5vvO8orQn+qn
Yqlz1Akd/B9oJhiFCqvBQoO/kCn+3LNS9a3drPHUiK3w58diWYJ0Cco8FOCPD4eafbaFd2qs3k8Q
du3R8P4WLFYsqvVuLO23QLIHzxEhLSR0OqYxtRl/F7b/6crCC8vev4cRua0XhADUFEvC7T7PvKrS
4TI4WVdXe07BpAeyuQqArG6nhbmtjO6WLGBIdbyj0vmxJwTVRj5kvq0/7Poc8qEVrd2bsVJrmHPr
RUlxWzkjxA6XNKfVXjl5GebUeVUF+T4p71Pz7puHSfUFnyFkxppObXlio3MzFXYNZrg+I4WReF21
cX25z31hh2MAqm2bbHrdPPQgUAobPO/Q7xogJGr92djL3g7mt0kQL5qc6ZP48JNQ6walpFZb1bRB
RDsrCIPcvRlcF4p9y5paeooDK/9Yqypb7QAKKPq+z2GQjMmlIQu6+zp3f1QqAGe/7D8rXOm1zbe9
QHfTnKEYB9LB0trWAd+OThuB83ybB4+z6bZRMxDEjyM/UldEZmOflCw2QdcmZWmmEABIoXUTF9oI
FciDWsCcZ4luiLfEmngY4h8PonzTbD52yo0cq03r3k0s3CxTdUenWcLW97KuWjYdHSKFQ+shNDzg
t7dTohwPD2pMtL+h1tNayOeamDuzA6HEEmxNZoPQp44F+bbOEBFDf/Ne0HcvqNEh6SHEZ1ubGp+i
84zUc8dMMwwWKPs7+B63OUB6XTtmln1aRckQHbTDduqqQ5WLDzP/LMTyjru9lLu240cvcLaFGh6t
Aax1i5WMBYzR4hyrEpyjUt6YkIp1vSazKKzBMIaKkadG8LTE7GGrahVy75H4Kh4xJGIuhxoIxL6b
Q2GA2cQMos7cVJrGbiu7cJJlxBew+9jwMBqFEYkQht7ZeCYLCCppkLkcwGd50gb4htYhBmOB5RxW
clwCEOrxm6Y4NW0ZwuinK/OyyoyDroqr4LAibVNvqO6Ei1Cx12IUB3+gBhN8UUda7Mtpgc23Qw35
R9/TCfPKROYY8/NGgJ/uW6AipjUHKn8/VHcwX+m49lFOH0W794JD1z+3OUAeWGt13wROe9nVfE4R
xYfDdMupyhYmws44BuPdiN+15DU8fRH5Bc369XNR26LMI6t80Bhm6bp3D8uP4LXrunsmzF0uf3j5
Uylv2+VQDkFkWmVoqsfWuvHzR1LZoVW8Gjhpv+NbLtRNNcuk5vDo4thLBfADS6ecolb77siTU8Ki
9yU0rZ3YUxZoHxK/eUcyFVZlNnpPUwALpU71dETYnCz5EFfloWm/r6LfAVCE4djnmu4InBR88Y1J
f9Kli3xtRaQPwrrWSdGeKscF1mqNfSiBONPrMOy6KS4aI/Ts58bDJE/+6pnDDV+eyrYJK+OjhfSU
5zQxcKRJBfpjx9+P09bu8K1cGVEv7Omz5q9zDn52/LXymThbJMshsWKS30s2RN340+kPg5W4tUpK
ZwzBsB421IzYwGLc7RwiF73cSb8KR7dN2MS33XLb053H4tXbzkMimmc3z0xA0dZvPWASy5aDW5bJ
zK2riBRN7MAl450K/sMvjD1Xfszlpyh9iLmIDak+erRWfKO54ah89OrJnaGjw06t14fWmklZpY1o
YmPEMwjW0B/qDaE8nHgb+x2J1KhCg3cgt9pRK6trqPCoARrMj2Aat6CK43WA9fYh6/bVEoQ0vzN6
ECQ03IhG65HbDwoecmxv7O5HwH/kVVaRb14LzAHSQ1p9ynyTw6xzlNAt+D+r/dDjsS+fnfZYTzfn
AA6XOrKEGflBFxlBHVv5rSu2uNKhmaP4rm5Xa1eMe8wNpRM+1iKeNAaw7DJq6teeD6GC//OWzThu
LPWyGCeqVShwllURFhOItQDTHFw7FKsdl4adaPCtcWuAcsV426giFfyD+XmE4CUibtYbWcEybqfe
DPvX7/TyEjRPs6zCoe+iaUEIs6bDeCDycZg3sq/2NmdRB2J09hNZVjipctu7UD11tw17B48NQKgh
W61wgBaJiSlvBsdgrrdVdT8siLhuc3eKF+wq92E8YhMUxubwBMgG6+9XXBYjj9Rah8w8LNOd9PZG
8LCIV8R2rt5Sf9PJEUHSR00PjTmEnfdgm8fVcUIi55CwdVOiRqlGNIZ8aNZAjor2dlzUr+vQpbb7
05J+YhsM5vnO5o9s3M28yRQHrw0p90szJ8JwslrqZ43SBegfYNwJLF6d1m0d+cZDNb3LcmMPNC3m
XQcVI+suoCTrWiMsxirU4p4Xb2M7xnkpTjZ+lNwtQ13l6cjBRuAjOJVW6JZ4aoWTqMLb54GImx52
0wO369tsfajyaPY/KxgO33r08rsGDKkLCYBNnWP8gciQcEYrdsDcbW6TrC5fRt3t/KaPVdW/wvPH
JvglV7hr9goyt2wa21B4G2+p7nAci/+xdK+MGGnLDNRPPoqiiG0bYVqvwdpHEi9gYSmdREs/numL
Py2ph68CXjvP8uHLx5C4zUYYNAxmOxrru8E4VfUL1zf+siQG/RF0P/m47Owp7apt6+78loDmdSPl
c9E/OvK7PSe5MOAUE04yWsI6yLDoMyiVxgLOnGD40AT0RPpWOI8HXT45wbZ1Yo1qKuxJsfz0l7sq
kFE/p7z96ZMlA9/DZmDvfVC8gf7PzME17G80faiXo6wxL0HPdpeAwWiVm4q/0eVZEfAsk21j31e+
jhFTbkxThoFwNz303ZjSe970oV2aJ0+I227q086Donj9KtYH7ULOtBs3JjE3Blyk5bLbfjJuoEEH
qBjgOeSNtfdL/TbIKZtBbwymRxB/qY3vfS5smcN58kAJtGbgbI0UYfF5Ykvj/wuM1mm7BaoELThw
hOUP2roPxEddHEfFQwT9kS8xHr82yVIdIKycle6j5X/Dw7KDbwTFgBUEsMZShHPwMlciZAUA4cP3
HGa2CiBoUL30RQ4a7Zsp39oYFqQFRQDVZEvN+hBl2GhS0BNQATjVedJXbWo3c0YYsGIE8Xldx12L
ZAyvzlitWBv1dqTVfdOrUA0is4GUXnsZ+cLBqt29P/1YBEsqZYaoosXWXO+YQxNKyY4zL17w7zOu
GkcCiIrJDKvWknzj2cWGDajsqn1P0HRABGgs9wynQo0i4vUaO3jI3gwAgYn2b2mDR/9xHrxQWk6I
Ecgn3s1vcIwA3zl2DFK+2LbWtCtVSqtMOeK+qu4aXu4CITcdbGBjGRlDFq0dd5/DAC3VT8xqQUW9
iCfzpnagRmoNWQ9f0YqjQ6CD0DiHaexBMVmlTrXEJQhn8hVw7bw5VXkAnM5elod6mPCIlog1OZYK
coSp+lCNPJICZAadE3HvDVRGIauaeAlYVJhO2pb5a8D62MOVELgCs4LVXo1k5CLLnTamfRPVMkhz
n6TLACPETvL8TWA5V3DBG2WVaJdmgXbjvlpT327jaSohnT7Gcjn2lCIduS36JR3VizS742S/9tjI
0voI7Qg43kESN3Y7MYqwtaxsAEMz5f1HxZZsMcGqWW9ViSuJRNcvb13EvuATRUeogT7Ygru8JLa8
U9UatgB0ET//powpVCZY41HdkSPQ2dKMqorjo9zadE09qTJRtiHgWbHj1YizZEh0vQ3WDsYRF2Nm
t53THvDPDSMmYLMOfh8gDis/gkt6o4w7f7JQxNh7OaAPHFZMQPaU+kd4mX52NqBAgA7cK7P4XjN1
NBDeG+YrkSCqzX8gRgXRK+zCru+CeHH3I9PIK8985Xrvd/1mZsMbmlHRCECMQU6UkNDxq2icVOrM
eRoMeAXF8zkAbnEEdD7w4NaCbKhsu1Sr/uDaGLdvILoMFfbHNkelqEaekRdL6hckrTh7sPzZhMqo
nVY529HaMPF0nYdq6FMCwnudy83sDc+OB316qbYGQl+tzGNe6u+8mW8gUwhz4NJNa84bJ8gfDJf8
IBIjLcEUm3b7fcyBvByrObU6VLCnoqUhpqzvZG9sOdOp61QJHRFVrNO96oJbsCCnpBt2lOsdRDXh
jM1Yc55BCm7j9m6VKKTVraw3snQ+YQzh6tgNAejVb8c7qGOmfcEirjrA0iqDbhdzfuqL8l3WdhAr
6ey6gh/1Um+q0j9UgxnTacnQW0ldliPgUQiG6TMYve9Xm4MCUrrfV6uMtLW+laYJnqBxQ8+/YDYk
nMzq3axxuUYub/rWRhWgOcCkvKAjjmBNW999Tn54TIHPMSheCEGpRxU/gtys94FTA4AKBaIIVnSM
VU92o9XcAZFwxFgJC1dLLFAbcSHizPKnvPI2hbTPW8KGW6PLiOk+sKE+OV61rS313CxDH3U2ctLB
bgvELt4t903ENlWeQSj6m9Y2UtoBDYqGdiBw6lucW4kwC1LDStEitMdaoApaN6kkKojN8gwJnoLQ
5ahGEJO+0XzNMLK5bc8on2neGCLfFwJ5PHREXzvPOTLdboXNn8pK1js6TKdhom8r8e9m2p7qUbXJ
6rpePAbBpukFipbuaZhrDJnONE8siXS18x1+sEbDjL0cEZ/wJ5aMhpGn4P148qwRpRXnEdPFEOCz
bt122CFX/CBE7tRCd74rbxsXd7Z3we7LuRfZpHnhffMw52iB9uYLWYtnw+F3s79+p6VxR9D0jxrf
UocOyLlYmv1TgfZXNHY1mHq0wmsaulvKaeI0axNX1P0YpQWybGJ9BK24Z/1wAOPIlKFnY2FcpmkC
2Fp9Gqdz+TQousREdh8aLWj9EJLEQynOUrukiubAa8Oi0FZsVN6SAhL9XNvjE3SFY38BaXGeCy90
yuXHMHn4r5n+FN06xkuTK9Amo7hYTyoZx7bQYbEW/kl5dNrRMpgytawA+KsiuPWH1hDQVRBlNg+z
DFvoYN7LAGNoiWhXa0ycOnAOijLnZYTE8OPSUvWzBVtRKHsfwAHpLSc99EFct9JJG+mtiRrUem8L
HEg323rTe65AdcnoI9cgDgCBLj2ZZife61pVqZbVfBIajgGojvKmLsEY2aKk9YZOnfrpNaVJ8Cy6
9t2Y2cdIjQ4ZwzoIAFgR4GBYo8NEo9PMz4OrjfdJVAZqRQ75NIKieMTrKFPDk2UMKVtj01vcjxWv
7bgxBjdk5yGmisshW9sSaaeHwiPGQh10RTylyxD+zI/ymrC0mKAoi8Jir8fIoQ30q6QOMtNrpw3x
R5pRJlGv6Ii3hW1FpW7Ga8pNg28pc01UA3gQk8CqMum5RUqsztsXdY+yFGdNLHLHzfhQnXmSURRT
puIg6RB2GRdsEuloBNWGYfRvWzr2aTCa4dSUw+AmwbD8k7KUyj4SK+9/dqaNIk0v8yVx9dKKKly9
hgxPE5iv66M7zvzGLfWSBStEQLvWQYQtIRo0CIYEy7RFaM0efUWuASK62uZZXg6oz1dnW5wXZQKS
+3Po6AZ3tl10p7VHRdDSTh+1eTkli2Tlp/Tm9q4NTLLDDI1Ago13lrmlpKlvwLFj9G9CAaUk/a7S
XKfEWNxotpFKVx1niT26CHrXGUin0Si37pnXYxXETK2cK1D56jyRLRLMoTTBriS7IqYUBTMyW/O7
QWv3GaWu/glEta4CWUaPP2P5o2Wn9arYLVndYZOPbmFEkGnpb8uxkghUiuaW96z+hgmEHLPFQE9/
89ZOxpUPvkTDq6tDg8HdCUJSAeTrQ4SwC4392idKhL2cSnOD5hMGL8hsYj6islfxxpYe942JKWjv
PUwr56mPKNXf1niQMqZ+a/ZJV0t4LPDajWhD2zqgUdFognIg5MzCsVGmBnWabpyw6Xu8/XFliZqL
8sdoEGsK2wXWIxpWw20QTAbjiQmuEejpwNoQOZiJDtYgYRb1wwpjsQdlcXL0OaOoUrkTQjhg2KZc
viDwXW8ELsK9ATEIdGq9Wwdq0MZswVIVD6XmT0DabZG1VsC9n0dMpOUhfbY9kjSEtze1PZkbyy3c
1KSVu2HoFGc5WZHn02n6sIoRUxQaTsfrlbEhzPC/qWDMd9bYOjAennPjKt9FsK29w2JUQTLagOxU
6HHFakKAtc4V9GV0U0JYzSJRX7reI/rRxqbthyDzlhH+u5kg0Tt79i4YXJSxZ10fC1f2m97h50bE
pNVmXAjbkWX0duA2844F5UWiV82/l9xg2VgE843GR943Xpvf2ojydnNZNWUIGeLpIZ8lQXe7tpNp
avAuocAVTnX+oofzVzd9J+pNQt8d5ruJCNpuD7sZJK2n1A9c2PnYt57/3XcrK1vxvA+jCMr7unb7
OPeH5hl5dn7bEZTWaGuwZLIaFSAVJK4LgcE2fwbxATuN9WiGLbCse8gLube2IX0FTsUOVxkkTFDv
qAKIMOeNhhRYLRWohKo2MQLlJQyqQHEdjPSAIKl/Hqtifna9oP1pm7OKncU23/kEljlRQ0tsDQQ7
ElGIKoYM4Xhr4DCzybfks5HXaHx3VXsatA+7yL22wgNi1ckuQQ2d0wIVMjP3t3xxfRDxTc7yRPFL
YTP69FtdDwhd+3J+86bF2va1X+3NpeWPjVWVCXWW8hkc9KqGM1th6Voy39k5SjPQGeviamrro8WZ
j5TBG+uXrpF1VGu4eMhhj9+62hNDQlpI44Xd2IzLXeH483ojPVlFQemPhwpkNuamLjEYfivbc6uG
dh0NfVaWr6Ns6wWvELrXoWGAPTzMJ3PNbHAP4BqaxnRkfoE0L1eFjdaBOUSYPDQ+A8hEtyF+GZWF
/uxqmsUzn1G56Y59Y4FKbDFRrS5QjojK8v+wd2bLkWPHlv0VWb2jLuah7UpmHQjExJnJZA4vMCaT
iXme8Tf9Lf1jvUBJlUEkREh1X/tJyiIZHmfy48d9+95VfaNRybuixw396Ebvd2UsCaYdZm68b0xJ
g1QrFi9TGF12Cml4/xAkbWluXGi46BLN1OikDpRafGVKQaRxGb8oSjQeYUP1d1JaEFeNbR3YHo/A
Jz2XE15JfnOqssi4UboeimLBgukpc92HQBpZPCMhA1aY08ujcett1jYGLw/o0g6qlKALCtUYDzc3
cOI0kMxtGY/yMQCwQ/RnqZPGa2RSwVL0C6WNqw9RpYjPQU3hRUjMYKsSTjv5mJUn05N9Jx2KaJto
are1GtPY+dGYOGJAAjPnUb3jugkOuMwYwqZQGnZiXA4QRftttuVdTGiLN94VuVjeeFbPgbDG+N7z
GsppvcuTflRqY2cEYfkQxJqQbOj7Lw+JWaiO4gvVRy31puehgSvwTX9HIZdGwriLaEr1cvlH1qmh
E+dWt/FyU7yu2YbP1CescZOYVBN8JY0voh5FwQ1QsGIbVKP0UJY9z/RgLNTPqutSbtTCvPkU5gHC
biBPySe5OdCKth+UCzGQ43vibCdshoOuh1doFn1yy+wznBYPXZgkdqSmI6l5SiGJ9EHugz3MrZQx
0Q4mr1DQFhw3T4FSNdu4bw91I0Z2GgVXzUh0QMPhaWgLJ3FTa6uElIbHMPhgmQbJsjojT5k8QwTH
6akVbT9q1F5luTvWDVVPUhYpuc242VPvDhFpk4N9HmS3hWYYG6HMRUhWMmq1cpDvaer2bTdSEEsL
hVOQelyJjWF3gXhK+87fEp/RTj8lS9Wwp+TiaeJO6tMH1Ntz8gbxXQw9Nw2WursZexOiLC+5EqNS
5CgHH8KeWZMqnapn6B51s2rJ1Wvd3tWmHJQPI1oWOa2k3GRcspIZ19s6Kj4apfE8+sJBdH2Qd7kS
Ur4am11YEo6qGW9W1afYNDak2sa0osbipelWVPipZ/nWRgiFZ1Ly0bFLBcWmzed7ChLsIOYUeAzL
/D4Wo6OD9Mli4yJ0fd+mz5k079g8QXxj7hXNTzcESIrt5dzZyEHdKpb7qA4BGYjQ+zT9g6dh7tCA
2e06tJAJEqKUNCef35oqpVb+eyS733m2mE7a5/G92U2ZwYwvXEX8PyWIUcmEgcmZPowgQrENIr2N
p2EjNKcPk9PcSWX1JBT8eSgV/l0Kg52d1e6j0o906k5hbVQXOokNaliZXHenXCXPocflDd2quR1I
xXU7ATuIle5iovNtYHjpgcOV2V3KMz2Lw486UesmGhUIaqLyeza2ip0n7lclCHoS5cSCiUqmP46G
T2NL9jPhynBNye7pKHGMXHoZ/ax3fI9wxPSKHS92iuOiUW6RjYV2W6/uMhhBScckm6AwW8d0ecQl
evnRy/Fpoc6TJBrv9Fb+IfVUTrqQS0+uxJ4Mjfc8Vt4pNa36AI0OdURf3Oe68ABk8wfxwaU15qcm
1fxNLkROz15Te+8DATXMx/E+SILrTvNDTMD8kPpTYnoE5BGk4j35TW6CxK9twfW+1tPjK51wEkbr
7fzcIi+u9cdMKdjOQ0KpJPzINXIpd52jGeqxjf1DOvxounhb6tVF3hKwVmN8dLuSvK0h09CVfa96
40PRkAuIVC1B1iYFWtYZN1kWO0FY7VtVokbKOm9yzTpoBqffq45JHBFm9227zUkSA3NVnUbKD7Wl
fx5Cb2vkOtp4wzFqy0s91T+6lvTQmR7turT0yuje8lB/lgeBwkaWnQDnOGMgPAtkyrTwm6xG/TGi
cO34veuwbajCkeBKGK1Wd9tQzPZZTfUpJ9RRIwHVRpFCi29pAtIxY2s3VQ/zfVLbNR/mh8qX2BRO
UpMIduP6pyYYfxhBwmT1er6hJazkGT98HdPwe6tV8hUv2ae8Nx4yCLzsxig+aZp5kms53UZlcl0E
ndPFpMUFixZcRUc5oboIEGDhGftVjap+o4nKY8J9s0XKzCTh0Z+8htJKow33vph+FyPf3GY64Caf
1JCddfJd1A3CruFGcCPQGdpgSLakjrqthjJxR0k4asLCkKp80yrrNkbmP1upfxWUw3WlardBrVu7
SeKVzGBUbgRreOr1zNu1if7DHeKTWXvXxOXfQSP3O4lpJQgajjXgk03eRuJGHUaSqJ1H7p78ErWp
fZK73abgErJz2b0XJfmO2LTeWhWUvPSEhJvAL1+8vrCcIqbjwLc4A2HXlIfQb8pjKggAizL3Ja+8
b7kYQPOU8YaQpfy73IeWnWbBpWu6vh0U7gdT4b2RJ3K309L8Xgrbr/koFFdyNU5FP0VzvDojv16M
zzRBIg1YiAnAxza5kHt6hoTAfLba+OtIo8WmF9N2G8tGvALPVSYE4gxW+gYBN4N3ZmocCr1VTPBc
ck8TF0IPadA2tpUN2Zl9e/RtdEKcYktQcZIuxHCjXHqn+KL7nD2MX3NbOHoUYe215qZF4OQZMG+G
MczicvRqPRdtnZqfwfFtBqAUtKNDkkAh9be//Nff/vu5/1/eCw/gePCy9C9pk9xmQVpXf/1tgV1Y
hofMBGg4kbsge8kkncENs1yqUpcMvG19MPfhccoaf5c2gRN9FD+QcOsPlN5taA2dtkCUEtexrQ75
x7W2oEXQ49m3mME3GzVIKnL4ol3kz3lzgMZrM5grnSELiOU3I52BvqXGnxijB9C8+ufpmvZ9mc17
je9cwdcugkTPBjPbV0MEYV4uKBNsuN2I/SdF+/D+oi0By6FJnpTAofFSVHm2RZJgrNzY1CFk+BBd
d9cA6I6aCIhjo+zhdrmYRGe1o5k575tdWCT4A0SI9elGIHM2m8CqFLUxnhrihLjddPLXAlIes1lD
8i7MnqJN4GQaKXWN5qG3G1IJVb/1TJorKre7c4fiq2kI2coKvbYqzI7+GyMzZL7fkzx0FSpl8l33
w79tG1vINoDnaPBDK5KCH5C+I3GSatd/BqBPzy0k/FPzIizHs72uWoPgAnKkdFJCSNqTlyTtA+pE
qlfAyovrhQqDQirHFIHOv51JClN6X5DR4fZ8UXmDRsgkr3XbLRyqqYH4DxuzvU4edgwJw2hOslQE
0Zr6EBbmteIXPgxw/Y8/sQHPjM22vU92U28EZs43jH1OzsCqSP6L/co+X9yBZ2ZmO5CHR5FXojTY
fR7ekUAhcF7rUpMWbdCgjGytSTOROhuKUUgtEjg0dZF4O7L3lIP3AtD7WB2HY2mne6oMK3t+zeJs
VHTBFG6daxSH69GJ5OgYWv5/TGcEwQjkGKIKywnN+DMTRT1O5RS6rwxhSIlu67u6pr4L8cjj+xth
oeH5raXZ+ZX8ro9Gk8aofpTMPZ0uFDD8PjimRSLZWdlIe0vQ/QtvauoRR5QxQ0UqHtpWV69aMGEr
G2Ya1y/e5GzcU4vH2R2aq70ZWBNdmR8HJ9NNbJ7ZnZ7vU47EysCnM/ueqVnTZlWqbiVBamn3u+JR
toer9kJz9I1/r+6mnn3l9n17KyN7bSY+G1k2qlExZjD/NAXiFxN0sMM5upeu8eV9Q9N+/3VciNyK
OEaNfpe3UziwUqOpgJrPXBJa2VcEFjaJtsYRuWZl5nqrNE8gIWCDet7NqF6MwZUfrLBsLkRvEIRM
dEx4EJkWm7cDkc2qQDKemyWWpa1OtDvE970F1YGpAgVZMbZ4pmEbnnqdTXSfZrPWRK6kCbCf20lY
gpWMKY1+fn9d1izMZizoDQs6OTrSrTg/mJF4AWHv/n0Ti4sCDQk6QXChmvPuLoGaRe41eHWp6TZy
4G8qUbdFakHvm1ncymdmppGebeUwliOP9zM3lezbtDvbsjZuhxY5sJXxLE4ZTFIWrPQ6sdnMN3Vt
CrTf5MzU1VUcfs7B5P2JkZwZmLkb32wKfxBYk6oEjyrccPNSvv2W5ivktIsLc2Zn5mvcRtIhiaLf
U0fkJGx0QHc9Kf81wa3FE8Mj77VJXIa44+3CNBnCVFBW0bDfVkQoY3/MG+HbkAzXWpnfmGKyQhez
NCzQiXTvGjS/wRPy1l6uqZ5ZtFPwHHjlplHiyzAJv1AxO7y/TIt2iF9Nhf5PU5k3ctVNU5h5xIWb
S7dyWIPje+nbh/+Zjdlec4VKJPHAEpHSAo38NFbGpirTlaMjLbyUlUn+is43rjkagN9OWWeaoz8G
TBkl/sd8l+zHvXc7KTp4q7KRCwQuMMKf2Zr5tFiTXHNoGVJnAykms3hyj6Dxj4IN5gV6J8VJbppv
a4/uJe9wbnW2KYJe61D5YhP61ZQQiETyFlkDADk8iKDz3l+1XzU6lWmMBEkaxXztFzWdQAIeplCX
tv3LxgFfqPhOezspMqvHwp7ausPHgaOAS7RTJ7e9rb+3tuNLc3BXVnZxj559kWlazpyiOUj5kI0h
vdZjvq3Tu0DOnWL4/v5wF6O18+HOdmlYgzmoOw/4pwSiyXNbEMnloNlxFx8g+ROdAqCqryUnYA1X
vRCc6LP0N3LT/wmHdv49Zo6z90UNKCTbWBjlp0qRDq7c0pcTadv3B7zk0c7tzBynXGlq61IltaWo
stX6q948BKD+jdSCPCzavW9s+rB55KTTK2rRNE8jtj47m4XnjSr4xhHS9fqYQl5IThzS9TWN9MUD
Ypi6SMKBEt2887WGL8pSBrryDbO+EMkVkprYRjLAcbFaud9e3ckvQzJpvNbwmpDkz1yABT1VXsfc
oCX+prAhFnowoVgmR15CrGQCFiMx535HlJiNyzm5QoL1Pj3VF8o+vU7vSUvIkABa27UEyNLNrp99
r5mTwD901eDzvfqypZ1D27hr2nmv4eF7Q5/i/7MDmfjwzweAOOxicPLLULVVO971KMRXRJNb/UYG
TGZP/ErZrXwoJGc4/IlUHNyAPyd/moSzb6CSeTSSkkEO0SdqxGnqb9w1qelFt3NmY/r5mQ0D/Hon
TzxHY1Mfw8S87slJi/0a0dnaes28G443ldqUyLKLJXBHMiyld+8fvsWBcOyQ7IPnAVKMtwMpZDf1
swlx3cjZ3suvEkmhSvr8vpFFd2JphsnFy50hzoaR+mat9yZ7Atot2p+1rWw9RsWD2Fm7ZC04Wr5+
z4zNfLXVwmpPno+k0ZVx0znq0y5ywGnbxle6fNA7hhjm0IYrDnN5Gn+OcDaNlhgjPO6zUKVPZ45o
bT3/Y9OtKektuTCYOKjlE/RBgzzbdaLqj20wsaRZWAnCzw0Pgaa6C9bmcGm9zu3M1su1MlArJq8y
C2BYSQ+FVL9o6rB1AV2uEh+sDWq2XqoptJpcTD7Jp/2x/yhKwKYMc6OoK2/NpXvGIFSZpOwsGCln
90zZwdr7yvo2nFoIo72rSXdQPKxRRi16wHM7M+evKp2f03ZKJHY0aM/yIfGjGnGVX8g32bNOUOSo
8kY9xHazsT6EdrBbc4Cv18vcB59/g5mbN7hOjcAP4MeoOwnQYiB+rqhQnMDMSZ+zopBPrVJqu9wX
sqsxF/kmqkeLbERzljFo3TaL8ufUFf2Xnpa7nTAqtxoA6n01pM0WAJ64yTT6RrxEqq8S0tAkuaWS
Fjxh2I21maA9042JbfGT/VDG/hWY4PizGsnqIcnNnj6WRrsPFfA1PMfGa8svhYcEKn47ErriEGe6
+TFP9GxHo3BqG42gb8hJGEcwwwiXIz9zkZl5tsm6qLODKst3ElCtCefa2KkWKdejhCiKUIDObSFn
/oSIe04dPKyu0j4TQaKHJW1umnSV6n69HfxahNVAtRyAcKMjyn2nbSqvKh2/1TSHpnt1J5WFezWm
snCiTNqdKg++rEbWld37TnJyEb8sGi396M7wtIMV8K0nBrdVZaXgU3TxRidlnrrkULfexhorJ7Hy
vYnA4/sWF8NaQ0LjlGSPpIrmzGQzBoVqKBy97gRgYxucgD1qjnuj7+Bhul4jL1+6zM6tzXykpAal
knRYy/IfEthuvfzP1bjIWZ2NZxa2Qoo0tnHHg1Uc3e+FKF3mfb7zYHJ4f95WBjJnDvJpHApzGWc/
0Fk3jA96tXadLBDevxmJNfMhEg0BQ5TigWsITlOAILRe3Qkf1JNqF7Z7LJNN/q2/Tx8tWA4nFsfm
sgBxYdOTuuGfx/fHu1itgzgYwCruk+rZbF4rGviHcGReO7vf0vc5Ra/6MXe8B8mG0c0eNmjR/JkH
7ZnROc1jHiNX1w88aEfVuCkT904zo13fC47O6Xx/gEu397mp2WzLSVpbYcD4QH7uaNw5xZK4RYxn
5dW8eAH9nMZ53iYwfLVKWw6A1UTUzbL+vktVCpHheCw0F6IN+Udf0ijlusL9+wNcvGPPLM+Ccjfr
xCyOSUnonLu6dfeZCLVqxzMdYtD3TS0eDhknJkGyRhfC7JbN6X/LXXU65Za7g8brSo76lYt80YQi
SugTkWuX5ofDzUXXDBUu2DwLg00b14BtpIf3h7FYYCVc/cPI7A4N1RzGDoE6hboP7gVr017SCWnH
N/4WoMiP+Fp6zHb+hXhYI2peXKozu/Ol8oSqiQoC8raGJqiM4J2wTnEpOe6a8MJiCe98iNM8nz1i
Os1MakbIEO/Uk+hUe3fbnrTrYguw55TsjNvx9v1JXUwbnVucBbAgdAuJli324ZX/EH9XHXpCd9lp
Uu/odvvsVB/Q0XTUy/BA49Vtsqvvgt2ahMfa7pkW4HzUYd13htTw4qEzSB4iux/WRGyWHSbdL3Cq
wDFHluytDUUWKi0ZeB4KB7rhfYdXsDMeCDJuUOUrN54tXQEUXfFiq1ZnI5PVUgyB7U/iIOpeP41b
4xCc/K12rexHuzmau+RGW1nRRZcG59tEJwloeC53nBeiEgLRZzLT77XxTIuJEX0O25OkiFuj/Vav
Faf+xRh/GpwFEVrp6UYyZVZAaz9ERNOxHRzinbs1SDnKxmG4jFEQT1bk0pf3zE+rswuw0EBE61Pp
RR/0rQQmftDqFb+5eAdRPKTy9ioANzMhFUlndAEuGoQlLe1quYcUxNwEYrp7/xAujuWnoXn0onqF
r8jDdJnDCVNI4AL1lU2xQCVO9HJmYnaf1kYiNk2FicphfcxTfeNdFDa978mmvuDAkRX2lG3vANUi
NdysRQ7LbmaSbzRhLZhEld8evyLVaGGaHBuB08m4aZ7G5+GH9nncEriArKVJaFN6m/CRWBtOj4+9
k23Ryz7S522/P9dLxwNkmgLkyIJicn4ZambmycDGp0tkkkkRHGVfHeXVJ+fSkp6bmY1X65tOH7Sp
AAUxjEA7jhWtHIDFu+LcxOw6HETf7fRpJFAVPXWPxg53Znc7/dm/nyJQb7sWZC+dBzA/qIhM9Zpf
WEBzENOaEMDxaJjlQ974j1lvXupa+fj+Ci2bAemsomcK7ej087PbYJQyuIkbChnwsY39cxA8icbD
+yaWHnam+NPEzC27mu7HVgxsj8aFnaB+LCX4a4bvhe9dxcCnoS3bvm9weTv8NDh71sU1DU+hQrVi
bAFH+25265ai8z+zMfPDwM90s02tgYbi6LKk0U616hUTy4fn5zBmHjFDvlnS6GSxgbk+00Fke5Jv
F+FzW03MXNAluCU0HT/eH9di+vBstebVCKGJZCnLp2rEpdTY6o90y4Nr6+6Gz+BytuMJSpQ9PutP
eP9zq7MTLIZy4RsFu71q6TeUIqDoVA9hpXl/dNPKz3MM52Zmp7iMC2AqGbtdhqcAiLlxm4vWo5jr
D4UE05HhD4f3DS5uRUmGF0iVNFH8xQGGck3KEs9kkBbS1M9j/6cMANjSFZPus3kKA06CUS8kYh7w
UXYAQHBYy5Avhhwov/xhYrbV60QbMzV/deLWoXjsH+IP+UHdmBvDMW+qW2jUtubKC2fZ3Upw6lJm
5TE1h2B4MRRBBYRHNgwbTnItO/G2/TQSxnlf5I3/yqP9/kIt+sEzg7NBZrAPCIEOZqWFXzTo/VvR
9G5kdVjZ56sDmx3qNPPaoafv1VZu+maPBNuBmvFGOgWX5o35Wfk36KSXTzT5OIQxJXqT50qL1Exx
+0qGH9mH8jZ7sj5P+QsBVLje2PIzPZvb0PGdtSzs5NZ/OWuyZUABbqJdOF/Cmjxwlpe4/ToLjkbZ
XYSSDwukty+0cKUsvGhKFUWL57amW/rshvEGrfVUdClsK/PsWoSsFHrQVtlrcreyfkuWyJxDoT7V
i8R5CiNx3R7mTniQquzRkwzbHWoAb/QV5B//8/14bmj2DK66SgS1R+s2NAgbNYYTr8/24rAWDK+N
Z/JfZ9e/GY5iJbrsjTEzbY3OSVd8NAOEj4M1DvAlT2iZqkogIIKZnXtCo0l66A4YUKcY8Q72dhiK
q/Lu/VlbyuiyDySN0qSh0xIxu/rrsiVdPBW508v6UtmOh/wA0yVJOvgt92vYi4UhYYz4DKSYAgP4
bNt1KlV9WKjgko4SO1AhyxFXNvaiBYnHJeTpBkX72bVIRSFphZDmbcN7UruHMP30/nwtfz48FfRV
8FyYw4LEMgSqnzBdSv4lki6q5sP7n7/gVVVW44/Pn31/PXdHvaXUAXODZsHhmiRfglTo7BShrHzl
aC65VoyZ4LXQaAS9N3PhAhwguBvOZr0zoRtGNooOTMGOfzRbxdYeZUiVNmtObnkCf9qcuXMB4mLo
HuD69oWrrHvQ14RKlifwn58vibNsIjwaFnxIjElsY3hXXsbkg+X5f2rmUKnQdG4Ji1DlrReofJ/K
aqKzTDZFs+ERHjTbu/KyTQdgY2PuQie8WkspLI7szKb81matlHUP3RO3UpIfy+5zBBWqwYP//Q24
4N94h/8c2cyNwnsl+lrD+rhWspPLJxX6BFP9ESfe9n1DixuB0iqq7iAF0RJ8OxwlhW7Kgl2b66ek
v/WT3q6ERIsj4aZGRATYozTvNwhSyxKkmp1gQKBU+tce7LO1dMiMFRe6PJCfdmZOrYcmgK7aCDV0
pIz7Bh4TZeUtvRCEU2tTuTxpgZLEuQ6j1RZFxuozkqSAZ60L240sGk+FlV6ZOoSSXiOsuNGFl9RU
3VMJkGVivPmtQNa10muPdvtEqHeWB3NJvYEykNbxbao/BJ0Feej+T+yHM5Oz/RA2qpQVJSYtFYxC
TUNesrJQixvizMLM9QRWKidxWOJ62ubUhjWwP2Gr9He1VKwcoqUIknubjkawF5aOKMnbzT3IelaF
4at/6ByBMoDnCI4pAPXdxJtum1/Xe1iAQ0d7eH8SF9ftzO60V8+ik6ZDbT0NsNtDxpfEEKCpCfRU
VpTcCmH8KZi6KVPTcFRKxe9bXpzcM8uT9zqznNN1LQtIndlZChnLp8S8EJKLKlvD5S6ZAZSrcW/x
fEOe8q0Zyex604g41JmXwEz1UTbGnQY1jbDm4tcMzWYy61U5Nxve1zSP243QHIe8pvEqd3rYE96f
usUYTJLUSV+Dly9DezsoUUhTUIF4EATCC1vbVXuIgvbyc3qt2Tl9USvmlhzWubnZReJ7cex7JZ5X
oaZhCrLjyd4R9YdJ4teO4V4tx5OZ3OYuGTTxIkaPzw0g2W3WNKWWsr6k0H6Oe7aYfVdq8EW0XAHb
zkHurbUtaD9tApGDeTOSYx1PCLPvBnzP1jqupVpXp322xCD9I7efHHf0qJ6m/GRkuwdjj+F/Q7By
6fY+H+vsfGihBoPZ5MNF9YvUQf6MjF7w/P7KLtqQ0XtH7FDkvTWL5UdwN92g0lI8kb9C2Q3h3DYo
1lJCSz4G9McfVmaOuqwh+y0Utk/m6ge0gCHVhxQCFhT/lESof5bmjiLk+yN7beuZvY0BsJHckAi4
jF8acaHllQyhYGjldnC8pwju6y+wiGx1OvgR2t2SLOqn+qpDlm8jn/qXeLVJ/bU09ct34AvoPJSo
EcyPqa+lslWGaCP1uz7YqPdAX24gg/4c9FtpG2+Tvfih2RondTvs3N3UQQ5v7WeIETybt5T9JwJp
4gGak6eioUpF7a3TUHTfg0JHRfRKr5trL49MB92FtefuwmKD39A4ppNcMtiet1YkI22UvDKmVEh/
+bMesabg9drx8svcEmyggCbBIzlv65ILcwAQycWV/agv4yOgEaDGV/prLsu3J+H49kCzt7jz4Sc7
luiec0oncbhgVWl1wfNrgKqsqSGDKsz87u5bD+0SkYm1knBL6n0TiQqkLlCHxd9WdvU0e2ejRk4J
yY+pL3qqhGq/7GpoMWOtg9KOGkl5adxwW9vVXv2iHQYHIgZkZZNLydFO0waiR3Zf7LpDuXv/O8xG
+8tXmDlBqTLFocnTylbG687/0CifgvKmYn+/b0aavMJ7Q535v6iUZEEc/YoXk2h3j9I23Al2dDGx
Lujb1oluFWeS8tPFzereWhvi9POz0CSAlkobVWY5Por7HrHgDBUGGx65vb6FBHGr2f197XS8eWNn
uEBuh+JUaOeX61fO3I39MtszD+0qGf3byETY0ofoEU6mTeJIELluoxPkq18mkDvMkPsMWtJ7+VKH
9Hn9Ab48GzRq8mIh1ph7MU8va08NoDI24DwKjIdChAyptYN+pab7mp/6ZcWnEhm6fFQ09Vm4LdMo
H+fTzgqPsM6c1Pt2NzjNdeQI14FdO+ENZKK1I+/gj1EJkNfbqmbX4d8nm75spOTBKlIXfLvuxmC2
ZREUFRz5wZUX6U/swKMZZx+lrt/vrOglh8PQ+WSN3Y88Nk9aA6FPJdYrgfHMg/79W0wuWp5eBGRZ
3n4LZOfSCA6dyoYoE7pAlJR/JOCWE63aFO33rLgOhh8rZ22KF3+Z+Z8mX3XQzjZ8mo19Czta+XrW
qusKsIx6U15DjrvN/n4x/9cbNpXqlV3lGanLMvD8evbPv10Fz2VW4Zj/e/qzP37t7R/97SZ/ST/U
5ctLffWUz3/zzR/y+f+wv32qn978w0nroB7umpdyuH+pmrj+J+/L9Jv/7g//8vL6KQ9D/vLX356+
JwEMXFVNtFX/9o8fHb//9TdJneLVP4hlJgP/+On1U8If/u/kaczSp+rXv3l5quq//iZo+u+k1ERu
NBGsLLpz7L/u5fVHhvI7hGcq7l8xuGhIgvz2lxReTR+2mt/59UnHGZITnVa5qeuoQuOGHwnW7xAn
TNewQjbAgEjht38O//bvy//3lfkXNDivqLezbaKY8nTh8rgHOszl88sjvwusYjA10FtpSk/cLs1H
Vf4SgSpMoPUUA0va9kFZ9rndunUSILQ+FEr9TUwjOLlUs/alfeZGvgsew4iG54kENnjSjdCIHdeK
OvnCcM2WV4M+Fhak6IaaG+nB9QeqiWRwkdhJexH2DITNpyrE0Cd0pSHIV8mfU1MUhHs/8C16AdVc
ig5RlRnEe5keFBttaKV7rxrD8qWtvND8lPZJQ9Qwwi9xI7lhhfqiq0VjEF4Zndr6AUzuYHEuSwr6
prGJYN0c9hOVq3oNNZwhv7RjGHs2YlyZcjTG3tDvQ1kRYmSzJFjBQ8/wipMPO7MCG77ZeDDLK1q7
y5Ky1O9GEk8A09uArq5R2UVKn4ZflFBsukuUn133ylIyRbwMTVeUrpJEM1GAGCW5lp+EXPfcJ5MR
DU5XVqGU2Spkn+NzL5e+tWto1IsfjUGvWpQOAC56aMj4fdncCabvQlLeQSgHiXvcpmICREaPBdMM
7Nxzfbc4yiS9NOOLH6IB4W+ywEJ/ozP8ZhJ1i3pdfhxTXY0iG5azGtEzFhm5Eiksc/nOSxUvvtKE
CpbirPIkQJlRGwy3vqCW7sGqhqYvyCi0UXXXBYGg3+WFOvgwk088zbbkEiwWYxBpyU6Lg+opjEJR
+OIqglne01Fh1F8MX2kDW/TR6njs5Kwwwon3IIiv6JVP4k+a2VolnB0mVMIwrDVhbLPldOWmzgYF
Im7RFCI0QoQAMKn3JGaqheqGGw+ip20MnYwMSkBmlcgfurEQxlOlAr2654A2cKQNqVp3e6kIjfI2
jeGWPGp6jt6G1vK/fEqfGhkU2kA/gEEIeqq6Gy1sh1yz0w72HBiwTYFCD9UzHyZJnb9RD22TS+mL
OUAHjgixlaL4pEc13V1GWfm9uqnRXATvnfpjmHZbY8jjAyJwaoSEdgyrP4yxSnghWHoCiWPQDE18
qKnje7RdmA3RgNnIo1PqWazKtlRqnqhsuiG0tG9i0/fjoetiU7pUW0GpoNQ0E+lGhELd/5ZF5fTX
fohurKn2sQv4JhcyQbZ5vfnDl6yDqTzYQE6m6rdi47dof3gtPRZIhGmJp8OjJnuy7gRuqZlfDcS3
hyu5aI3qJJTZgMqZ11KnOPUljH0nrR4UqBhME/KRGHE/vzOOSVloJDKG1tQfgOt4VQwsA0ZraK41
iF6vWrXqjH4Tj4GVnViRsr5tha4JTrBVVPL1UHWKe6WWbSk+GWFUu9cmYinBFaSdvnSk30QQb7RS
9ppT4ap59jXjBZPclgN/963LWetPCDIGxTEaTGXYIwrcoJ2lV/rQ7siwqvB7qmkewwSq1mCxPsbh
oJnHuqWKnqIPVQ7B98AwQ8O0UZeLmmc99rtxqw1yVR879BXiqwE1gq7aRJVVSgaSAnBIRo7hQynq
dyh0BRvBiM0WwaCh1U3vOaqtYYSLl9IrzPnKkATyQccdDB8zIRIhuTcTxUItFpa59iL0s9j6ashC
Bkg/bf082FuNYKT3WiiqHhoFQ5TddZnY5D/GrJNgba8oS1XHOHF7/94fkX9G/kT3Rl4tmagpk/CW
lWf9o8ZGQNwwVMNIr53WCi31oYjB9t3TbqeGwrYVOVUXDaV9mMLlER0P3ztADxRLdxIaRvGnFkZN
4VOBHkJ2lyMugjSUCBPusRpombls9VyC67BqSvNAi1ahnLpaF5QLeUii7OC1vgZ7t+S70O0jdaGn
O1lNgvhbNyhudCvFtVJ8bxBDRjGkFvXmKor6QN6aWhhYkY2DQ8kF+vcUcmq4M9PYMncRFKT9c5uH
Ic2wFDO9y77s0knnC6nt4THBd5cZwkiaFu8FeYyh0ZVdKg6XvlpLdCi1Rsr33kBMHWbKFnJzzZp6
adVOl+nzieTaQP9ya0pJwR2ysRrYur/KoUb98v8HUkRqr4EUeRuCmH8dSe2z4P/+n7dx1N//5B+B
lKr9btEaQHqUvBZPFp1o6R+BlKb8TlgNgwrRGjVMQ+SF/f/YO68suY0gym5lNgAdePMLoFxX+26S
In9w2DTw3mM3s5bZ2FyQkliNLhWGms+ZH/IcUWR0JiIzw7x4769ASpDkPxRazDKgA9JsWiektn9H
UpL1h0rwQ9YtAjQiStN+J5SCDe51xE1kT4eJEXHCOWoH5PKvg3wIoYs6aJAEHyE0/pgHmZls0JDz
88BJsqxqtpUqBF8QAENOqjak4KvoxRUcwFrU+kfBrxC9NgdltIDwVp2xaVpNrN0Bwv/uUWuMQeCF
bKZyPFZVxAmAlVLb6VbHzByDDRLKG5IFJbfp5ZboKFzPkGFnHE6bFzZXYT/ngLpdlZc51xUaAG7W
oW12F6pC32/Fom7Juq04GHU7irW4dRlVFr4oRkqTXu/hsPTtDkBMexWlPShmlV+7bRwX8vAyKWOo
bFQmDmLo+8PhearKbkRUtoy6Yzyz55p+rhcboYj09mnKOhmqVXlsc7calKrfxHXKg0PdEr53VYC6
3uXgg2bOtXx4jvQ++hyPaoGWPIGJZqso2YGFH3XUzKamGRGrnGLVAyKZDy/5GKatG5dl0qBiE2c7
sbAaBBdquO1CP5dpnHZQaaNN3CDgalY96rZd531DKC5BKo4Lsb8Wh6nVELquosYFSmr217KXIOum
QChOJJp6sWSbDEa+4wEYfH7iuH9Gqb2EETNSBGUrTrwim3IYK9EVdE8ASQx76CdPCo1oW/OvkOom
1jRdQycWPlTmUN3HRqh7jiGZSO6Y9wqNmsE071PTU9AKyoKyRCjJHL5CL2bwH3S/+MpIbwK8KyPI
ePRaIR9uS1QlvhptVddHzxJ7H3hFaE1XTYLWz0OmGY15mAhPx01UcZtdDXLdWf1jlI0KVMYFMme0
i/RZyMkoZUi2ikgw0YFKtxFU7NreQOQttw0/DA0nZbVoR8eMel71jCxMzbWA4Cy6Jr6exrci3L/d
bYv7IHpRW2F20CMrYnjUbCxvk3exUd8UcVElN/BjCOKG867mrNDvdVFDaMeTP+JwYndA4jOIr82s
1HXcOkFYywcF8VxDxguZbKwl7LU1Q+r9ngobqts1YU4Oh4l/k5tmhxKzP0g+LHOlhxrCMDZacK95
cVQgxGfAfJqjSoWfm5qnbxHTClFZzKREvqMjUiPwE1H6aw9ipMOZFOVym34whZaRHrTeqnKnWEhA
7AMl5nSrTNtXIPCbUthlNTYdzlpZMLOeeTq9Iw3N2DEfY/A0CsJie3TB49EuMmQTXKPNCwsqb0mt
bWoymXdlWUVcbeZi92ffSvu7XCq8u9hMYPzmuMDL7+VxkF0ncLfAFN4J+cdsQF9nk8NwfQejskQd
Whkr+ahZgoIwrh5bt0bUC+8toaA0L6WkO1wuZSe7atxNnOW2KNSnQE7amEyigf08b/qyPIQ9lJRo
QuReC9N/VM0aKlNUfygnP9auC7HM3xcCAi43csX1i2Qd7C5OpCX+SzMlIgqWqsSsDDpeEN2mQ9zm
D6lq+u8r8AqbVg/V6apMq163s7CpUTJKdbVB/NlKUBkK9MFr3wllNQv19SSCxibSxTTalQRQE8Ju
wVQ9FKbaKn/Wk1we1Qq2zO1YC8a0b8w2z47dJGTqPs9kFA2ZK0NGqCuLDCZnL63gaVR1wS1FX0XV
NueK3QxjzxVqqrFebsaAyMtpoQCbdgaMiC+x0YXJoeZXnxHsUk6oHgpW5uPMYKnovEPP+ERA2ORu
n+QkWW1X9OYO7Rn+C5Ia0wdhFtC4HnvVAk7BiI+TlyB87NDS8qs6yFTxBo2rOL2q2q4hOK9z/6uf
cN3t6jIlvleNWWc7jmMh3uaiws0nZsSAjyp6TslVPbTWddwX/TZvMnPTI8Hk5iVc7GoGE706yCQj
dSooHkJPrf/VKELjUWlyjSCXH4NThIqGgViBrE6GIyAMgCC0lgqpo86H5fNkqXn3oDRj7d95ahND
vVElBeJ7Ws//qUldC7qmUbwu2EVjIgahYyL/Hh2VIcyU28Bnf9ETNgb8Xs5TRNukJPvIJdZ227SR
zA95MXBuRwRWkEDUxrr+PIzCsZb1UqtsQA9x99hEYcRUFGnzB8tiJNFu1MAykOAqFejGFWEcPxeo
ZjExZRKTOnHQINzeTbkhXc+cQwmUzmOa3HErVDI/pALflh4FkfaePDEDCgDnsnXdo0GMVk8wih3j
SEIvXU9xP1CjTKTMPEKjJtPckTLY1NUoy4VtLSo1WnVBJXvlnRFIcPlMEI9WX3KwAGjBomYoukUZ
K+WmrESBol8khKjOxHU4PqmRF6IrRfha4GkFgHsr1kMDKTtdmAntqARY9XdxSr10bySVmCGSTAhh
UzKiSjGiMYAUBPeO8iBSglFuiMhnqnhT6RMib9lXjpZJ05p/L2b9d5VhmsUuQECbrokQZI20HWXy
VlsoM2gFWjlFClz0Cb7uOkHuox1UAI1J2suo/R4hqq4mR+uazqYz3Dc3pteUBqT9YfzVkJpBvBVm
NoYn2Zz6bq5PBLwFEd5nV8QMcNLARZ8e+66ZvB19bgQaIS4XqysEPbLqvuujut+Xmj/IjB4oUv8Q
qbSzDmPnt/4Dj6ap39STV5bXHQRw5GIdZYvtyExvgCR62OpH5FgjZOCHBuJvyjK9etVB1t48GKZU
RzPtPd7QE1F+rE2feKMHYpKT342RfNeFChUgPltrvIip7wf3mRi31kaToAg/+DGqSe9QkOdeazOh
ZcA+zK0jVyVVGZESlLa3MopHm0KQ494Ni5qJSy5pvRps4JQaSngCdytk59SCXnx5VAYnbKK03Wt1
QS4MeXmk3CueVwi3kuor+wiFDe2aEghcpT+i6b9qpK9Kf/8UX//fqNFakkIu8O+Zxc+6bpP/j+23
r9+qz8lprfbn3/07xTD+oKbKMMBcCIXAbmau+yvFUM0/yF+4ZWGfNmbkKmnEPymG9sc8owC+R2XQ
HWwN6cc/KQblX2hjNIvEBV59jb/3G9VaoKXLFIOKMSPnTBxxuGVahq9TDHWsJqpaKJAOlcQsWizp
vfxl6OQo4Hh1ffm1yFLLuJXSWdW+vC47CxXT8thI0rGMUIEptewmb1JEwVPrqkuTqzDUdxl0ZLVp
PvCaHKH33LRG9s5quy+VQkBgxt1m8qOvQBeuJopQlincDFqm23GPiIkXoBoyofGUGf0t1G7v5bR6
1yfjUaj9JyuYeO3g7lEQFufVRLKxu+9rMPN+sK3zZNf108HykOyNpPug1R8iD+qPwtpljfKdUPO7
1af3iahfjXUBfCktd+oQfa7CWZ3KuBIs8aOc13cy4w5yluqIo8S7OB35w+Gaaus+Dqxd20RPnpXl
NpHyI3SHqOSoyHrCsqZG3Y0YWG7STAeqgmi618lklwJHsxH2zcggZdk8eHW509C5hvhqoxrGM0II
jzyKx6zpdEezPPTPgptRCNEL175GYnEcA/QIakJftJjzWz1E4HIKdqOp7+O+28ly805PkZy3ko95
oh+QatlXYXXbkPqgtuN98JNwOyj6VVqqbqqY7zVB2vQUiQw92jc6o7jjnkpa/DmPSlTBiu0kd4dB
BMCG5jq6FzR3ssbxyvyhLsKtFNNizeT9lCOQOUyHohivQBDvO+RIS6u4E2vkz71scCE0v9Fj4VsT
aB91P3dbP99RWtn6nbQx5PxJShEuTMoPfqQgslfeNHpz7KTyatDTfdb5FJB98SBE2SPzm8+TbDxC
XukSB+3KTnAzKdtNIiJytTCXndttQrmIvO3WDHsUlEUDqhISrVJ5KFVx58sGdIeVhKiN0H4MkKwp
At1plbazFXlC0qs6Uprm2xbbvjHeR560JWHYGOn4XfWUXaxVt7nXQ6wXHMOYEFhv33c+gJF22kne
tK+zYaPE8QGmrwdaDTvkBj/XUSG4iQdNjGHpHwy9+4j+C4EQamkaLkN1lJNWWR7aVYW1UWOEWZtm
F9fN8xC1HyiTSwetMQdHNChDyulWLEFjNohWkkEo8Jt36P7BbiDb9GA6tw7rd+PQ/1kJ2lEpo20a
z/rdQv9+SlHeogYV0ZiuW6GUCqfXYhJ7xyzl5pMQqma3iy35SCgY72qrRCmiqTdeKeibgHKuU5fw
OinNhN6pEZS2VEWIApl9dYtUXGjrXf40TDrFRTN+qfuGQdZGf6prwqgZgbCNhkhxyqDgHE0UB6ts
IMVLFWXPqPaWUvinRGifYgi57FAQb8qylp1a878NcX8dFuFnU6WDFOR/Il3ytZZkIh4CcwQ5Gs8t
emUnGkie+QID7XN1Ip27OAIVNxRht1EhITUmoXvqqQjQBNxbCISYL+Rx1+mUzu996UjRuIsrBRmO
8LqxwiNR4Y4qJpzeuhNJA3OEk/WUdMo1we5TkBqbesyvtQr9LqF+0TLarEEyPkpB/ZEE2yXfdPVx
uA4bbR/Vwq42TOSF9W9NPen2ZIg7ZqsSuyp1l37ZNvHyndRHh5reTBXXBwvsSdtl9wjImnZdIppM
vbrv9YMaJC8WErp65n2I/G7r90i9RKLp5DShwim5DiNkg4o0uacTQ4pKjV+XdrrG78KAZDJxpl1N
/W0+xHZXyY+DbL70qf5BH1rkh7P7tA0OkYLwmTbAEGUlChmuKl0rHerEyJrN3Z+GVN6oaU1UgbSx
YtG6ySptUtAYE54MI73RpkJ1/39g8bNmyYPOJDFP7L/HFvefq8/Z//qfr0KKv//W31GF+cc8ymUi
NMdQKiMpvzrAmvoHqQBxBdG3SHAwN4f/jipk+Q+Nv4GnqwBcZZB8v6IKWf+DfjLcCZopUSsAZvMb
QcVclTxpABPMgGObu8DELnPrcw45TnACUmwpQiHJgTsW0WHMmm0NTWkhrAAg3lphvgwoOZEL5OCm
ScR2amUUYkUhTQ6QIacTb+ko5LX0r3ZoXh5OPsBfce6psss5S7DQQRlI5M5o2wLoM+reEAdyCid8
Ursk9yhpgWZawakvpztVEB3zzgPTpVGkw2X7ej3DRKmAOghaTVtpq3fX3EdAZ++bjeiGMookux5t
LAeE/NpA2JvlYRgaP4rdJjOCFJJfG/YRYRrMymL8MU4Jb3ZUO6ffRBX+WBwiJJIpKUB3mDp7bSOu
p16t9YAmTYpWqvxN1te2b/4XXjkdq9BgrDAtiK91ourXFkydeMwQsBAokAs9z9C+dJcchfwrNHLu
b09V/lzRib0F/qYqay1GWRARHwal6XCSkFHk0Ck+ytOKp88f4PXSDIluGlAf1gisebG01ouH2Gdg
xk2ia7/2kT5j/Dx/CFaHKpftBh2MJC4IeoS7ZeZdfL2HviKWBlp2rMkaN1OTllSGEygqKgr5k56O
Ljx4v3m0sChB+4ZVSPfpqry2aCWhFleMFrheL1I00LXrRowO+VSvUaMvRyf4XgzWzTqu1DPgx9cW
myhJQ6NCmhy48gMzv3iH9zF8VxwHx7//mOxjd+89Jn/+/uIUJmVmcPEM750P3sk92EtCGSYSN5QU
e8dRlh/bMjtKef902cy5r3ZqZvHV6kLM2njE83uvu5IhcuAg3lElvw+M9qD6a5TM57wRzXN2k5uQ
rtnCXIqQdBO2OMkgdHQ2vxHm23Qj7Dj4TfWnH58MC+gYcLQZh1t8sgH406BQmIWocStKXwVC+Ms7
R4r95mCdGPhB1n7ygSwV9eVK5wxPHVJ1beUO5afLFpbsXT/WYOJ1tBNnPJS8cPBS7X06v7id/kl4
Ii96LB/CK+sWSVLqNs9MSDe3SP259VF8XLE8/8vLW2NuH5oKrQqg5YtXGJBil/s9i1Ps8FhMT17L
hNBAndd3y8Nw47uTsLKdbx+SGZNGjxU5YujKtHm7T7aT27lTCjo5riVbz41vug3tg5Y66e9fGkQv
dFkBq6HWoS2uXsL72gCbxWPS0kZSKzfWp63lDSvLOePop2aWBBy0/TJkbQWOb0rkr9cPmfytFG/9
NS7183b4QIxjEzbJCzfP8sJoPIMDVcriIRaUgycFX1orQT5LKddcfjmcOzskaPj57HIVirKx2Dze
3zIOR1blfeqV3nZEOyVNdcVdedd8i3bqLr2r95ddcbFAgy/EpTu/ldAbMDO5uAejVK6DpDQjFzZX
kFRIh9abzjA2VWj+zBxeoUZPI7U1S/Ofn3ig1Im0l2sZMEYVumPGsEa2pfywmUxrZU3LcO3NouZb
+cSUCkimjxQldM1MvqIVnrjToKM63qHqqsl0nyPBb4+NLBj3aLT312rVwzKFZjPzeqa3MaBkeGhR
d3YaszC2lzd8ca/N3PI83rKCJJqBEoyyOPpR6/lD49UhepyfPSRcg+ivFO1fN/q8BSgPqRmKClMN
r1cv6VXNMHQL8NcQnQyhIbNdGc05awFREXDWCtXppdPA4pO3dSpyfcEMlsQ3pbjybL7xlXmTTgws
fMUKgyEq65AqQgPlZTa9V9NoIxee2zB49B++B9kKuRXBvfUjNjnxlSjpkmRoWUuHyuoQoJy9Nla4
uHp/fHHEkkQSzDneMObH4MQCuhOSp8Iy7IrSIG3TRHyopdHcoP65Ar8/t2vKfL2TMGBn+VnSRoxj
Go0hRTQ6eNPR874kRXLD7PfKJb+Ian6saI4uZjZ4opvlcHJTJl4/ekSGuYJ6yKAbe7EBHugFg4Pk
zJ0pRY+XP9Lyqf5pUVIorlN6195IQfqCR/056UFt2h0NJtt/T9V0k6qor9vSo2pPiDFv022GkuvN
7w4NvjG+8EadPiq4Boz3jvJl3GSufzVGdmMbO9mdaz67y4s95y8MDcwwcZI/SZ9P34m/QBYzCGaE
v7QJQr3GVTt4u4HK1GUr55zl1Mri4lfAoIilyKIiiRkjEZlywXCmetrURbG5bOrcdXFqarF/uEug
jgWmAin7EKbVTVoOa4ny2zufKwOQ/Kw0aIG/nzH0p7uWVBHHr5JC13gyH5RtiqSG3e07Z57xoTT9
PNMIrn2pswuDckSDZZ/xyyXlsZBCIq/UHDg0AdP3YVu0W4hb8pUbajm0+tP/WBWvNDfum0G5thgS
XREw0+ASdrinR+sqD+Gz5kQbzylXXs+lVu4bc4v7CqzEUGci5uSHwLPbylZnmTdQTLb+Gcag49ja
ylXzPidd24rX1i6hYPtj4DHZ/Sbj2Y8fhZ1FNZ1AGbDdYkq6bOLYgj0mAslWkMQwwJSP9pSL7mUH
XQZeb+wslixpjdYmOkcOAi9J3RSHdDPspUcKyf2XRLfF68rhsnu5bPXcCeRVIE6mQmaBTX3tsbkO
tk0POBZtqNsUlT2SeENkdmpYoZQ+56YnhpYENnlYCGkxsbqGG3rj+Zpw0Iu+XblQloNuPzdRogxH
/IrGsLWIumowH+JU8pLG74tDeQux5rbdoDXddXZ3kPb6oWLkr7nFbyTTEXYIOW7X8t/Vn2ERr7cd
UrqW7sPcVUVJ65QlIH87zHVA2brR1pKtmUXmeoL1VZb99FoFtnwLCqHbVoke7rg+CkfKIulzP5mG
04Zqfc+gjImQekA7skspkDEfQHszD0sJCm5ptVQ2h38nmeGbTVw4haI1ca8ziONWbvu9OKDsfoR/
A8ZjJbHpYwqrI3PLmb2FxTfsOT3QOj/JsCg96TdCsmVkD8kEW5hHFD8JTueMzRVjuCA8Qzt1o6ts
J63ELWf98x/HkZbjiarADACYGeIWZaAP86VZi/HmTfv3TUXb+fVJm9oI/GiAAfHK26VXs3hUcSvv
156DHzWJS3YWsb2I+I4+1thh8OZ9u0t3DdOOxtUsIbeWt50LErgR/zpsAJpfLymOK7rj9TSfaUSc
PYvIGMZcBDou31Fn3x54oub5NIyYy3SFsZTSYDRkfnuqayhdj8OxsXVb+Q6W2F2rRJ9d1ImxxaJE
phjLbFQJFHR1i2LmzpieFXlNsXC+A958JbDhQMSZ0AMN/nrrwlSrkiFiSUotfwbf5wxWuA2jghlc
02ZaBqKlbCWf+Zdt/GVz4YFeyNRbmWGz3vQb3YE5oD/IH9stXBduVGzHNdY16ew9IhOaEy7Ti1om
gdNUdWZuMeZEz3iXudJxqh0BUmVrl2+j2A6f1hoxZw/xL4NzI+00/soYCyvSihX21lNVxLZerSSd
/7KH/yzJWHw3WG3SaIbNufl30fH39a7Zy7Av1If5JVljFl7WpH9eiyfrWXyxLi6iHlz6fBFPW/09
/K734SZ1cP67WUADMp87/27tAJyNYrUTq4sbJI1I4NJ63kWnY2o9c6nz+9+UW8xKlAbTbbLLGWcc
ncvH/PzB+7W1i4NXjnVjFaUByLCZQAWP/Z4ZQlDD3ooo6flA62R9iyg9DrPBA6EduRHUg+l+loEE
0H0wbXU7Mx4AbVm5wNbccpF76GEiN01DMUSuFVs2b/ri99TA3/jJIurpvDhB6h4DUdsfpMAHw4ty
Rrh23599wk42bhHYaGVXVG3Fxqk7f6/sm722U7fi6hN2drsUUk+VrhZN4sX3UZQR3ZqMLCop6s9j
Ej2HIEYu+9r5k3ViY/FJRL+notRTAYsOZeAYz8kB7TAy+w+SbyegZGHj6Z8aXH+79kCfXx01Via0
5wb14nSpei6VRTyvTmWSE3O9sHZJnSuNaBTF/jaxOEmGSstWLbl3Z0zYFeWeTRjb5admX/oQT8jb
6qp6EJH10g6wxl3e2LPv2onpxbcTWmDdPjwP1Edq4U7WBhNab4Zv+nIUj2knW9/z1vevBaONXi5b
Prev9GooWMvU/eFyeX33F5mh90qJZcW/Z6DcAZW0uWzhbAHo1MTCaYoWpjGZBiiNtM3wp36lICPr
uVKxKxEkoaXMaVD3o+QYvb32ls4//TJeODW9OOH5VEBym7K6po/2qCpfyWHzXc2mx8tLPLeJbJ0J
Bo5SJJx/rzfRZEK3NUA4u0p+l3cRNHxrPaCzFmTZUGWdeqe2FA8rI9XwPCZr3BCsdlffe2vZy7md
oo32j4HFJdVPcS1U1kS6HidXgaBteriatG6Nr3LNzCJH0sfUmAwPM7J+FGOg1B3J3Zru2exQy69+
spYl5KPt9SozMjFykyq1bD8SUWAVNIB5EtRwycq7uLIibRHaaKOnm57Kt0/Tb5MMtVVxUIL/kGWd
Lkh+7V+pPFgxWGja+YPpMjLxXIvlh//gwr++v7a4XwemNcwgZc8myB0G46NfP182cDa/p1Kig4T5
UeZebFSqyn7cM3ZNfATM8wD2jYEmjZvAvFYTVIF+ioXEz7JbOekd0/Xmp3BNhGXJYffjyUcfWAHh
DdvHm17qJBBbK10WuVqzm++iFjCQ5eTXHqwL1wZp3455kGt9P+6VVcGzs1HwqfHZlU6qwxkTqak2
n7F6g9oropEd0t0Qoo1bCZ1Kb3Qv7/jZiA1JtxlhpbHUpY4W81YqTUmVM72t30vXc8T2pXPyQ32Y
Rd18N1kJRc9eUif2Fm7aDZGA7hj25OweRs2NlsorFlaXtHBTJssSvQ+5B2cOwjkZC6znOPoy3qcH
0S3vTGVfQ4YRrpy/VbPzyk++nJ7mOWUWVqYFNvVUP7jJb9tdt4+vk3orelfCLtn4W2F7+QOu7efC
X3JxMNKilSJXgbF8qhQ70VdId8/mmqcusnibhSxRWjVS+GQ7Nd2AFHaml4YywXSlARq3q91aHLe6
lYsnmbcyhogVi5UrzUrZOZANxhMOgqPsqLdQ5IHJfG2dZy/pE89cvG45BJpTK8q4jfeuFb7q5ou3
+uqcC/NPt3LxtNWmBHsVeDLC/J8EeP1W2P0fbODs4m9et3/WwkDLa19stHxiuJ0NnBWyBqr8O6TG
D/7OuiluA81m1HV32Q1XnERbVl18ow0sa+RtoLrIJcIAIhl84IZOoB+DfXOTkAlcNnne87kPdbCh
Crjb12uUYkGL/Pk1ikHVT0WxTfPkPx2uXyYWLmEMlWh5JSbUPtx2gnfTVvpKRrG2ioVHVGNXhFBm
R25rSHYk36SUsi/v03m//mcRSyyNkJujGbbMCsvVNswTe5Q0W+jTla2ad/utx/2ysni5G9NXpVrG
ilfqh7jubvN2AmTB9LEab/JAfXd5UWvmFs+ImA2oMxh8GbGf7ED6Aga8U7ZmeNTkNU79tf1bPCdy
JFQ/o14T2WsxYuhYfjaLYKWJs7ag2U9OXo+4GMfeSti/Ea2LvnqHRIDtD6Wjq++VYDhc3r0Vp1s2
UyU107MYfRlXtQoUgL7LerLidGsWFm9Gkhmqocwnh1FWF9CTHWn57v9uEfOOnuxYWgYD4DNMJIw+
EzjaZrHyTda+/OL4j01L27suIrSwPaZYvvSdvOu7b5eXcd4I4N+Z9WQWdH+9DCgeBmYQuACUIHGL
RD/2ZXVbmPKaJuvZ2iNYRKiBAJGI+jIBNeSgHMOeSEEbbzVEbxyoDnKHVpqjPqOCrnycBULWORvP
esKJ2cXFwLR1gDgGZpmFtSMTSgpzWrl7zpacTpe2uA2KqPIDyeLwqDskWsUbKFPgOaFhsjc2wW2u
OpW4b1NHuFpvCq0tb3E7iD7UKULPUZL05k+pTl0vzd7/Bw852cH5Rzhx9GYI9FEvCUwM4yWr7vo8
cgfr/9LGwgurSiGf7+fDlLBzxWcrj+wuqpzLKzl7yZ2sZHErBD+oZ/o5/IFLcCeoU/3UmlnoGB76
9LZW+L6rdUbvXrb6w7PfvE0nZhc3hZDr0JIBbieA9XbECTv/YO3mVHKtinv2LJ8YWlwYagbpsSzP
mQfDcVYpuX3D6KO1pgx+thF56u+LoCHzpUJpUs6Ud1PRehcemQkdHO1K2Yz7OF/ZvnMeTouJbiQM
2SpDP6/dL/KB4o6mFbpZwxgcE4+aa6mZtlJnnz/98hsxjIC4h8HMNWib11aKkhd9mvFK0CM6viBu
M1nbl4P+JFbZysNx7iuZKlEjjLmMdCzZoC3oayyAsZjSH4XwuSmPcbbywJ5N402NGSm0SnTVWgbg
HhFPLXZsml+iTVvu5s5SkNg5GWiENm2+ueziZ3dPB0BjgMxm5GFxC42wfU6jQl9pDIWrFvEURoeT
a72EPDOd/ktAaZ4YW9xHbeox9ThRMO2t4U6SgkM2tKS8lbcC4D/reLrBi6VBE/aG1rhP4J2pQr5T
W34hXLFVdcXnzjrCiYHFsyFEppRls4Gp+Chy2aVZ6sj9t8uf5uwqDKYQOEE4xJLBX2FovRJHKtvZ
JDh+5t+nfv39solz65inx2Y5Nr7L8oR2QmF4g8j91kPC2So95DiMCEsvl63Ml9fyhFrQpKO2jpAt
kKbXJ1QzkqTSespi8GE6RXI3mjW/9VtT/coRSqTtZXNnF8W2wU44C+ct4VOMRAu9KvDWQfHzyVSz
F/guB6gPjcfLdpY89T/KfdYvQ0v4lGH00qBmc7nPVr7o78wbpvyabb+Z3B6g01zuyHfdUWSa21a/
BO9hmxkrV3RjuOrX8E0ra56nRE9fer/pxSQNiQWJnj8Zo3IjdkDvwnKwL6/5bCx4uuaF5xutXgd9
CQC73gxu/2j8XO6udKqX2h3dKnPzp+DdZaNnF6fCwc8gHYpxb+4oATXLxhtYnK85Yz/6NFxggy2b
dOWLnrsMeUhmLdAf7B8LR22EWM3GmOMAYhRGuHgzSc+tRS25r1fimbPX/ImpJSoiVTNVylL2sXfg
rSCino6M3gCmUjZQAa48KmfXZcyXIZQm7OFiXUEa6v6PEkteTJvAU/YZjHNmJX7UrP795W913kF+
2VomC8AULC+siKhnQHZ3kONNmTvQq3+ooHeXbqRvIu9Z7khr/fzzO3pieHEEzDA29Bw2XDxT2UIH
sE27TecgbDNv6Md6tVs9e/qbW+3E3uIkcPFMqY8kBPVvqAwgIyM8bOz2T+V7sgmf/kuN0TIMoMzE
OAQ6i0iUQeneR+qFAF6PD6auQor6khkrleizBw1SccbekH17o5JWmL7iUxKkNiJmECDc5OTG7fht
xUPOxfKwbP5jZfbWk6yklDwtqiQ2Dol1GCeGPxuqfXtqPaUd7ubRTuL4qLkeXeA7q0iyc4/qqfHF
PkbR1IhWzhLbedqnvu291S7CWcc4Wd8ilp+KxGtAf8w5JaVad4LfYxc6tRvsq52s7NegQfPhfeOH
M10RuAVoT3/UV0+2c/CsGnZdtlOqvONUBQ6soW7DaIcB5UTrZftiEmJb88b9ync87y2/DC+iObXw
065PINOZW25SaEuuslcaNCPlQ+sCA/8oizYE0CtlzzNWkaBBjpdYdMaKLI5dAmV2YyUax7yKXbXt
N4ogOmWbr63uzJ1JX4t6ByUGRmbU5XWSiFlmIbYLGMXfJ67PpRI40gddsdUnHVTSjLgKCzd9WdnV
OeBefE64GCQI2VFD1BFhfX06usQH59jO66ON5/vb2oG9hBB2Vop7jDQ7uFpzoKUcyxzHYJJ5VxSO
ZaQJFmfCS2NZ6cMfNX/5yt9nAtKITrHXHjVUjmFyaxzI6Rq72NVHTbDXZOrOfVBdhAqC6YwZ0L/Y
6CkdGGsxSO2L6NEf6r0HcQmR5O7yvp65dFRGQCi7cYGBcVjkORlMkYiImxCtS51qw7l9pSWmA123
bCtJ9sVM/LVZqLPrOrG4OB6RFvhRnRmxawAO71vBntpqW5TTyhDIOT/lXSdlVMkZoR977S9t2AdZ
YlApUKfByWCf1YMvStQ7Qv8f4C5s4T+WfuDFTy6axlPrsBDjxK0Q2AqN27IwnVhc0/g+c0G/srJw
h1mnBrohgQs6Gm2r+BYOXy97wsqGLYe7LQmeTUXEQNF8KMRkE3fPCRx8sF1sLxtaW8nC5WIrgJm0
wFCmfa+zFp6kzr1s4axTW4xTy1RXZtTB62/veV3RGSVOHQnDpghDR4a+MZjko9j8WQ0fLxs7u5wT
Y/O+nnx+RvrJRieW40eNeK2OlrHvLFNaWdLZrwNWDKocBmGt5Th632T+4I8sqfITooCHqUduTBjt
VlxVWjx7QE9MLXYPvqQEdngrdpW7zhU32Va49W+0jXVDGmPLeybuj9Lh8h6e608z/w5bD9cdjB3L
ClLaRLAiN0xV4w/9pmVt4l7ezPJXKjRbLtdekjFKsdoXP7fWU7vzxz35eFUKuF1W/Ni1nuJbWMPd
/Ca8aUHIFXvzSUJB7V390qyO3p37mKdWFzvcZ6OphpA+EyFM2+revJm29IsYZELNTL2rtY3v6HvB
XbuozrWUX+3ywlX90qqlFCDHP6lA/M26tQC5zy1zVF/0x8ufdW13Fw9oT5hQwqSRuEOnXE0erLJ9
sZGClZDkvBUuYDA3hCXLuoYFn6tMmZibXjLSzaxH4UJ+3VwZjEasBFnnLhZoxv82taxsRJnUBHlO
W4m88cGU9kX7ffDgLfQ9R4G+7/Lu/cuh+GVtceXrfu2V9Yg1893wxaTOPuzRq2o8RoxI3xwmUG/0
YHvZ6NnNZL9QJCPOYsru9YEI9ChKRwis+WQf1JiSfgT1Y7B23OfHdxHMAWhQwZ9ajGlKy6ytjZoC
gtc4JkesriM422sbYRrrpfwUuP+btCtbrlPXtl9EFX3zKrq1lns7jh2/ULHjTY8ASYD4+jvwPXfv
ZcIx9+S8pcqOJ5KmpmY7BsDqQPHGbcIZ8b7Lhkzv+cOeb6dvWO1PX7AKRow6VYQAADBamrSoQzj3
OL8aT+3tQikIxjt0jFOMfwC1ItSD4UrnxMK/20g57n3JxoZ/+pBlq84skDdg2nwG2yy4b5zIZkZQ
ZqqfQIf/43M9F+OuqgFct1JztuCk5O4YggLkr6bXDprS/PzvxKxU1kGxho0SB8sVft2b6IwRBuBh
6NC9/4kgBP4LewVac1emDECSs1UDez8QehlZdhZ7jL95WvLtazFbhSFgyaKwgSbjBfJrpSeuqN2u
lIgBVOkvpa4MaOCkDfNfAFuM/6Da9UnYShdSTYJJbGky6s3Qrs1DgpwGTf9AE85WtMbI9TLkRLMe
gRSdDmlmkNa+9sa9Fo+tAvL5UtZdkMIcBonuyKV7aZnLWci99YK0r8gaarH1MeGX3kwNsC73rOaG
jf4kWf98oYScknKYsIlmjA6AYKA3S+OUEnZvDrQRnc/PCGmsj9mZ3Qd26zIjClcROgL6Dl3un2UD
TXbo8wGyk8cZRI7Dsb3xrnMLSQ4AZuoEcxSY8UUF82sl3XAncAFUD2APH4/F8lVnJiS3ASloZ1oZ
1BMYxi7G1D7OCaZtebaTnd0ymueCVpcuKxytBkMDUio8VBL0AijzzsuwJQERG0oieM0XxtfPSzGt
2spqC850LY0fdssu0fi/965uHdKZjHVh1Jklb8oa/i3jAHufX4usJ5Px9PWZ7AlZGUJhtkbFByyk
x4RCRxw5ilNeV22syWJvjmUrxWudr2il8glQ6QYTlO/wJ0E6iMtWdqSGW9cdTbiRxo+vl7ZzRvYq
fmu9CcXmBktTjHdVggNN3n8tYG/vlg840+febEWfoPskEH3l8zY5FFVJSow+/XdiVtemQS8S1zwb
cU5eYH5Pa18aF5Q4WdLvbNjmepYW9KU8jmLy6nhoLkH+kCtlYKFJIxCZeyfauQ3KWn37ekVbpg/l
apBlLoXy39lkHaECGR2C2rYLKjGSdE79dqlrIG/dAm7/a3Fb60J+TEdGHJ4iEvCfzwkMrWNdDXhJ
9BJawEGPXF/3uyWhLXWzDczIADsegB4fg05n2gAKHwobAJuaMvZmaMCscehOW9rWvp2LWD3yVa7M
tr48iRZQnRMPoVhS+Km4UVMP9Dt74xB7C1rZOLfEkMTCIRV0SUt6ePaAwv76YLbXA8cISBkOgEBW
B5MPQKMHTwWeQNTgi/qXnjtkSe8x46V1/mAUFqXBf4Stbiuo4XJKayzHbpOrbKp+asn43SiVndu6
tWuAzsJoPfLb4HRfrSnVK40mWlIGbvnQZ31oF3ttOVvqDPICoKYsdxTD7p/VGUN5QDfUEK2mhhPS
qrwH1wtJmz2EvEWZ1rHPuZiVNWBDNYOQBuGqO7eZr7Clo5Pn6IaEv6Ch9SjRLkat3NHw7bUheb6E
yEAyXukcmoRAA2khlJyMS0V/7FsQ+DjOzhFtzRwCEe9vKevw2AI7Z6osAevyDoFmCUOxpwl4+T9A
FeL3vvJBRd8PBw9APDuyNxeINh2cHKIBOF+fD28CP5AsC4hm9NacvyXJFFbDXnV6a5rKArTO31JW
ZzdqKhNWliG8QdRYXqQX7p0nCIi3DhYGfRa+9JKSZPBt9CXVqIhccBOkdDu3e2ucCmx+uNhAB7ZU
wCl9XisdHaFzK1nSRx++NWFXEyeoplmFz8xgCVoT0kXtCy/D8QmI5mxvyGnrMp5/werOD0IRdVnh
C0qR+2MyC4JCQrezzs3dPpeynPmZ5ddKR0mtBlKSF+VG/GwjHGjhkuGiAoJvPIKTHrAJyet4QIYO
eCuXHzMs4demdCsJgzcOsFSAIEcf3bqM2GL8OQUb0VLvyg+aSxIU7qdvWemXyA5MAEgmxXzK57du
J9VkLqe4shMQDOxiVUVVD5/wefUGBapxYkAwdhckIpEWlGEaln6/3CykTZSPhKFzz67mwPa7n2aY
hwqms/IQ+KwBsL2v3agK2dE91DegMnOJJFVcHHq/vwIV387121CITx+7uhgZQxY16xD3mzZ/LAr1
SW3AIfT1UezJWKl9W0+a1FiB9Dd4ronesIbo6Ob5WsiWL/1pJSvV7lBIlqqNbTfjKch8DhJfbHp9
pLfFSe7CB3ygUH91yisd526ZmVyFOGTCjs7BipzX5LY8uZhTXI5bP06+DMBcvaRo7xZGsqAMGhNT
kjwydrocdpe+Du9krjfzjG9pLpelG08ZJNvEJcqpftjLdeyd5uLDnF1u+FtlOi9GjGnHyq5JPdo7
+rIF1GSDExVlanQUeegVXIlIwcMnE6TZlYMIl0LGDAIYIAqohBtHCxPd/gA8+j7uVNKj9gkPE+ii
7y3dcZO3nsVP37Fa6uhaVdsv+7oUVKwIDMjNkdsnt34tr4xYBlVojUeQllQyrq2rPUi4raz/J/Er
77amTANZ2VIJjfkxD+dXkOiAkyY0fGQkbiobxcqdnd/Kmn0SuXI3dCCt62WLpObcsSjPr6V7rdGa
5FVCBg8sHuJXyqcIKQ1/avnOdm94Auey1+E9sKscChJ2OPMV2FBV9qti82XOmp368oaPjYkPqBUm
tFD9Wzscc7mQJjuIgrseLNFZo8aUZw2xrbRY5t0nkEnzw9e2aWtl5yJXRlYqTdL0AgcJ4s6AguU1
m2uiAm/wazFbrWqflrYytGVtgG5zXihp/rIzFICJdrn0jSk+J6gIuH1Q3ZsoA+4p6pZFOF/eyvL2
eg+Hh2N5CDbZnWo2/L7Sa7Fj4PekrAzuREXnygmLG7P6QpVd5O6F+3sSVmanB36tPi6dB6NZ/BJK
ftuAu3jnjJa/sX42zvdqZVLmVqD/coCSZ83VpFx4DQbPogxX7GtV2BOzMh3LRdKGDLEK7tN92d6b
+l/2rIemHMKvBe3t2cpgNCDJtAsGg+Gwg5oK0F3a/925/wZMnhQjkFgqvJ5tC2LJ9KCAl/APFqGp
xoIOri9Pzuf3pkJblGMV2C3pdKEAUvxQ5H9iAv4RsW6PdUanQr8Lzr3PhijpxlDtumCc/8WG+G8R
sX8/96UGj0Zx8HQgs7jOuYDKyaVDQtFin7pkwvi9hzGz1FUivlfH2SgULKLQuInC7UZc39o1Hy0N
ovLv9PsUsOsmwoMNij6So10OqBjx8NJe7WG2bvg6n8WujI2CVkT4HxBb9cfmmxYwoFDo36SMrBNq
A7tASr+b7s/iVlanNqZMqT2IU8z3qnrO9Vuv2EEV+ECr/mwTPstY2Z2WA7TTQ2MBMn9a1oWYohtG
n9VTqx0GmynE4N4Ev1FVK/iaMhehXRaqL2y9jZB5yw5uVWuB7ZaF37rK8KA0XSsIqzIKjhbMlVF7
Hl4A8AFaX9qYGGtrud+1bHouejn7eikDQIcFaToGYtKu3ST1QBar2X5jOsoF0g/ZMa25E1qKlfvl
KJybybTbU9Ojc7AYyiJO69IIm7wB76mhdzF8CJswNMJIQjU5HMD4pt7mlit3ZmI2uvyW0A6JJdS8
XWDMr0ypbS+U2BUHhqLw6V8LnYqIzZ/GAfD3B+cR0xjP6qVLgV+3/+JtBJefZa/sK4jWqDuD0g2p
dEO5VBI5+p7ZZY9MVayDodTWhMFy03pH9//0YHZgBwZfmbyQrpOnYQdMjhjsMmlsYoYl/tqWbSjs
p11Z2bIiZZVUUyB/IddWksLMbzDCcuH16X8edHzagnVhGjW0POHTB7hZclp8xNANBgDTgIio/39s
+c661pM9QF10hqLFadcgNjanwTeMb91/PoH8eU0rR21i9SAKfYE1BU96bT3YxSNr7r4+oI9+vNV1
Pz8hd+WlpdnkgbgAKwEMbZwfBFjVQztcQrelAoSJyYsUAwY+e1ajrAbtERJwQO3cS0Zt76e7UK0t
PaQfRuksjPNquxwNPizMEb9kekONzPfc8Oul/u4cLNv5j4yVYbMroB9IsIsHTekSBxMuZr4jYSNg
+SxiZQSq0RVAI8e4n1sZV5NM72ujOBmzF7SyOhip3YGLUb9T59HwM5ZnABHwnr5e5IbX/fkTVrYg
dW1eDwtofvk9v54CJ5ImSW7BqEmqn9X1cF1Hyo96R+jezq5ueed0GXjRAWM52yNowb8b7vPOqnYk
rFHBqhZokvqC9phXmHsRDZJXRfSBCtrcjIEeyIPyLf3vVrXOnHWDDrCzHvqii/rocXDAsD1wiR21
t1Y3XFbd1DOJw6rFa5llZEAkprs7V3zLNzpX/HWiN0M/iNINkGLG9kn/WYdNQ/iF95GTmX6C5SlE
xqI6iR0n89+Ylr8v3LrZVJk1p0M/+OKTcTCBa7EnfO3NefPSuM/DxbjkcfJQ1+D7PErciPTOhHvo
86vxYi+xuJE8+XQtrOUkzgxMlrFKxf3Ht9RB9c30NaK9emioGAM78u6c0IktXz9U8R6e7YYL/Gnv
V0ano9h6gfHPoO8ZvJqc6P2pqR50+Wvnhix37Hc7/s9mr0wPUyt1BDn1grXtPbcDsbLAeLai/FT6
DZpn/kqI5Y8AechJ99D6yf3eENyeKq/tjiGpsBW8I3MmHzRzfG6sMqyt9vj1OvcMwcrUOB63pUiw
TJu7J1qIoGt3007Lp36xlevUT59wVVYLmH2FKdPMr8tAFUHxgLIIUGYxhSmPAhlU4Iy+IuXnGGQP
Omwj1fZJWdclxNlh7jAxXNjikv60cmToU7gz2l1ys+ThgTa3827tKOlvnQVT2VBnebbGPIvRto3h
tAdD0wNMvO5kAhYt/GprV94G6DwnUy0xfm9Ymk878CT3B5n8oPy5kO1OqL5R4Pq8jYsund15inAx
63ToynhiKMZ3fs1IJZC9rCKA6c3Sd8l4WWeh9ldvE/v/kYraCg/Pb/8az8djJjCkGJ4t50E/WRHK
sn4S6c+GXwNyec/G7VyNNQkhn5qi9CiWa7FGCzPgpoVTkbbR1xdw7wRXdiZNcjfJGixp8ORtks1E
dkZocn4Lsvbnce53HPs9cSuz0qiVQRGOguoF9Suzf7DcVxfAc8NQE9udd7Rzx4auMy9Nk1bUW4y1
GQPjMi5jA5jI+9A0ez7aOv2i1moNSnbcb/CQ2dBH5yDfq5ssYpFNPBicW/uQhRhr+vrk9t7ANZC7
kifeoMxY3hB5b3OQPU/fUOvz0YaakKYi9bdFK7Vf2WnP894ooXy6iWsqLnsqZFEsDFmj316myfWg
B3o4PmI6FW5IeakBv4uSTiw4KRd2VJA82uup3Lkc6yYjTRHOINAgEXgorc8NvzaYs9Mc8W/C8L+f
YGdlb0wApdDExCr7AHBuAxDXACSPPPQCQC18/tMI96G1d3Vp5dgIMLMtzaLLoar0Yh6IlxMjoLHn
50dV+I1NrL8UGwM3e5W3nQffWXk2Q955lKo2zE1y1QLYxBledEvbeZl2rv86q4K2TUwbTljdzOhl
Vnt+6xnh6GmhnZyscc+C7i1pZWxkXdg2xtwBDpOhgR+zA113x8Rew+CmKnrooAHrMxowPtTo7Fkq
hJelY4c1TdODOoDgABMtX9/0zXWcSVh+fiah7gtU/Rf/gdOBgNeSzPq3YfwPKUfRnIxLfSZlpQCT
XmhVUYPeSHrPaefGBvpDUD7dWcvebq3emzwtXFZOPfoXZnHtseJkqXIHBXpPxOrYFfX/gksd/Xot
PTqC7rgiewey8loVo1RzQ+DI6ey4pJ2dbx7vwBM5/fz64LdDvX/OZD1EKkqUJdSFfgT4ogjr0LFe
o5tonKIKGUnUiKe49Rs/u6qU+GvJWxfVwHQDAP4XhP+PJpwzlaMyGykoGBHJjoMgXoUiNGhDppgO
0r6aMutNxwx9+LXMrV09l6l/VvMOM1MK8kZIXTlzoNNXWzawC3uVvk030gBpsGl4wDwC9fJnMWbR
uQ5LF288J04appIoGvHeUlhWjI8vbR3ZGEgtsOrQTIPytgGa8B6m6paHDnfVwu5i6AKT85+/gSep
mWKOCgpkfkuZCFt56K2GaEBa+IM9RbOQZi1Y+O56Pp7puGLTiOJTZ12o+cFdmFL5Hsb75sGdCVlZ
jmrusnmSEGJ7t057LAHvk//4eh2bj7GB+XBLAxcPBv7XkQbzOJscnFp2RPKBfsDepuSeE4ayYMCR
xNxzMbZX9Y/ExcycXYHEpIMH/nlE4LINnOS5cxkekJ17tidk+fmZkKptlc4uJO4ZsojES5Qk8opE
Dy1z2DNaW2YRaAXA6nFtDD+vo1CaSt0SHtYzlCOY1+55Ne0o26YEDDGj1dN10ACxWkw6u91s13hv
E1aQxCmJo/y1owaLDVgHnGjjXPhf7YWWd6UGeTuaCa0QP7BQ9dl9E5VAkZl9uPWBfrGX8dpaz7mw
5ednh4OZ2GlgrQlgtIZdAKgnBCLXznO4ZQjORay2DO9IP/cJRPQ6D6vstrG1OG1d0o1/tnNggUS7
oqX+1gpb84pZ3fwvyP85YH7zMF04vhN3C5HVH4xQ47aigAb+VSTpwcH6ee/SPNPTQvsQ58ZL+yGf
g4qTighgetUBADLyhwql8J393Mr1nIldh2KKZUHN9REdEG1SEFB3DRe55OiQm5OxvKsbTRxFV+od
GXlm7XY6byvM34v+LSJD7hckMVi08zAFQKVcqFONeOG5opdm1PtNPP1BPH2+3tWbKdpUYVoJ/Rmc
FLmr+44JPGpNZHSXtb5nQbaM1bmw1eXz0C4lMgphhlGFQpOhN75xS3v8+o7vSVndOuppatZRWBEJ
dMqEA1SpaeW9bvOdrds7rNXVG/vGyzsVq7EkD0dUxZDb3fFE95ayehhdVKXasXGgD3TwLa0Ax0Yf
OuPh6w3b8tXOj2XlTCRFaWitDq0reNiYsVk+iBqMyjaa6/kOkqO+J2vlW1PY+GRYGFZ4ANikY/Nj
UoN8CLo4i8q77AGz0cG88IdcNtccw5TgErkVt8ULtFLcVC/Yga+XvtEM/snMOCsz086FzYuFjWUh
BLSi/sEAvwxg+OmVgpZoJR7RuZGCuLi+LUKAYz/u1QN2lGhdp06oxYtuITWSOQbGVfY9S9jOfdhM
H5+d77o4XWCoq/EWy71gxC04icbTUipzwNWEYs/J3OkYWbbs9yf2byPmrkwKT3uQb9oQp57yg3HB
D/VRHMuI7XSyb758mJzW8Jir8EtWxiRhmTO1fY6sfN9XDgrulbySU6lc6oKnxzYfMP3ytbJsntWZ
xJVhQRehAXwUnFUPHBa10v3c+pMCoHkmYmVTajXp58wFCOmc3BRqQSb+mBs8+Hodm1blTMjKqiTJ
6PRVhzcux82rm1fXKA5avRN67h3PyqjkLWZhP6C+FcAXUe01895yYKUX846cvcWsDIruyNyxmwFt
kf1QRVyU6jEtRAPuDPQYJTs7t6cBK2tB20mb5oX9bEq0AA2Zj96s7s24by4Irg8AOA0DmGQrFbCb
/F/8Y2jjibt6vnaH8mbA6PmfaPOZnJUWqDzHSFyCa4qBmMhp6ltPcR6+VrTNoMs8k7FSgiap3ZIu
Dr12w76bC8PPgxNq8YyxA9R10YezS2+yeUKIiVVwJpoY7FydUKcbU1rUCi7QDf3OfjqHPEzQ+KNJ
or5pYRF6wZ4F38wHmP+IXLuMjatxY/jfJ6Q/zi4xnpSwDpU5UMJ84XkNOrSmP1Yx9xEHpn8UZp6L
1z47yqBXQJk1wzmKThIjdTDJaBIXe/71We5s7DplX3jqXHofD3cvbvW88HOz/PG1iG11OdvJlUkH
ckquTR2WosdOFemhdvBC7U6+DWGPwbPm1Fztxejbb+OZyGXZZyFaXmHgmS+34IPB6Od41WYk+ZiM
kQF6xarJ3yt+bBrGM4mr+z3UHB1BE+YzkZS9BMLcZVpZLx4fX2iyO7G7aUvOZK3uOKe9NnsSqyvl
XVmCuby5EuI/HwuGC3UmZHXJ1bQtBiB/4MrNDTqsfwLQvCu+5yVQKunkf60iewtaWXt37FV9XFzV
Xj64TQpk8zLI9XmncvObri/8mUvmEjBCFvJ8K6WY0yRx+2XWI3GA8qal6gPV92gmATvxm6O0ErNa
DNe7XC15NgSlagPAwfEOVqpMkWHkVthrlnZKR8FuOad6E3CVoYUdY3DxKKf+rtcF8x3HRVo3tWZS
JjTxOa2mo52a2Slv3PFQCzCeDmlHj5ZQ6a2H4ZljAwbeaGxYcrKnLImGOR0uUrVNvs+anjzi/2eB
0OzxgIouqPzSRrugGdocdJO3IbWG5mbWOi1qzcy+cd10vOq9wY3MSXNDBbSmgIkWRKvNGQApSfZX
h1L4hZiSziBuygE0xQqzJlzvDbBFJuZL29kDxj4Sw++mtr40ugQUxEqaPlVKhuWotSjfnGpM4NsV
U/cms45daqA4uAJHS3/MKqO+cTCFVBEwP9WBrgnxMtu5+G5lmh5lzLRv62JkcD4a16190F/Sp6YB
jbpfVGnxSDEiei9kxu5L1+EOaQwFDVcdgv3OH2cKmy26TvtRDj2gHMaksl4d0ASAcNqY87izUo94
pWLe6raqR1ab9Ed10PuMlBiwrXxVNl1HLBDeYOJ76sLESmdMhQAlNsvUzp8zuiSNNTtElzomT3sx
x2VptBGoV9oHhbvaQ5FB/QYTwMGED01zyVXFvKoGxSGTKaeMmOCR9FGf6n3RoQnbGjTdB18CmGk6
ZvrqILDVCvo1hO8xgWn9jFs/gMQoLgBL3x7zqimOY9XSF9uchzgDJthMRlbNoy/M2QjUUv2hFAmy
HBnL4lyxZJz39fzQ6J54d7LBfBRdPzwNspqDDr1kUQ7tyn3FnvubzuzdMOHlGJmptG8Y5hpGgiFY
87VT+vKJ01beYDXdO9DwW9/KGiaJO3FxStu8fMQBVbE1IxIdCsf2J9W1bwBelF0ZbZOGmuool71M
2E2taOIWL5592SpuHaadGCKlVV+qOm0OnM/afaWM0wl4++5BGF51aMtCHrSZAUTdKL14cAeg/Bve
5Is2q5aRz5odsoRqtz3l7GqsFO0C1iF5lLLowcVlT6BHGlhxUyRlEoshmYhmDzwCLpATgpYpDc1Z
GCh6qhMpkEqPHT4AxhVlvVgrBwRaNuPHYnKBmwJR4NdB2QCN885hsvTpCqymRVyZ1RzpVovuxUpB
a3hhNklk1uhqaDxTj402A76x0OqDbEdKcqticTJyC/av7IOWVc4V/qA4lPOg+3NiZZe9R42AVQbU
EtxFINUBT57fcGkAjBUjzqXXNr6uZZ7v9sINba/RDmppWYeyT/NLC2gpt4M6TD/cuRP3dqoYJ9Hm
FAoyIHrP+/YS+B3j7cAUB5QJneVPRWbFEzh+HroEcxaA4/Qum9iRUyzrLJjYdMp1/abX7Mgd+PeE
cxwiYKjRTMkSdoHh81AkoJix8jtDf5sS99iYvwYNiSJdHLUu+14m4zXjyaVXJVGVSWSIXe8AOJID
NwDl2PKwmKenUUHjBHCEdFme1LYiC5sMN+ewcY+GNUTF1CPUmULujEc9MU6Mseup5vHQtwYxEidC
S/ABLSZhhYEB0Hxd6obxPff0uMSkn5jtjBgqPTBGX/sKTBeG1b0n1gQ0FF29UVwn4qXjBbzWEzLN
wNfOh8fEtm65ZBcqXDSCCYQIxOu3I0eD6uDcTV57Yc52gAy+BjKx8s3LRgxLUO8Ha+Y7So2TlqtT
VPZ6xHt6UbjjfVq0x36wgQiQ3pSifVL76gDic5d4sr4CGNsDLSfQUiVPuoqKlN1kMPAVoAPA9Acc
so5k5nCpqveyQ8pBeDWRaCQ3JqFGqtBvFNX7ofPs2h5NM2jN4XbWS8wLG+KY8/5dydTAY/ahmRs0
uAMAJraVkdC2AUaUOlleSeo+kflVnpbFNzTHlkR3AHMygarC7yzrznOYRnrHeDH1GW+Cqn+vOQUZ
pm1z4nKJOqSU4MOYFJNos/aUuYJCi1hHUjxJZgFMS7WIpt69VioLZq290SvvbbCmn07bXfEW628B
8gMzUyIt7GLiJCj5O0p1F17t3UxacgOqyufZU+yAovGcZKlx33Pv4DpzTxAPX41Zf8uAf+N3rKcx
n1rbtzUrVuVARAFW68QMdbW8ST3j1FpJkCQs9OBNiawGoMdoL+W31iR2Dq8nb8a3DC1K/szKWJHF
tyItfgh7Os0LeJ1tlZeOdOOi8niYivmyn6dHo2dXrd7eVVLSIFfx5yqlx9OouL5dVxeVNC46VgWD
Ba4E4WbhpKQ3mASLyzR5nzpw3homKmisBgcnmAlCbwCPas+dAHCMuU+VMhrrHB3Fet37g62CjG/Q
w4YqV8jpP9dj/VLNuW/iNe1pd0dbCoQkgKYqpYFJdWBNVFw+ez09NAUaxysVJVY0zLfZ9EgnnHOV
dgWp7fk9bW0KeBgvHFr1fVCBKelyCp4q008ABJoKeWkNtX6FmOVBy6tnDP+MAbWTgUxefs/qsidg
u4iyArDYfXlwRjzuAPa0WnZSpAH98jovgOLURDOdn06TX0rFUH0OzEcyq9mbmqGQ44AWV5le51k1
YjopIixFee215uL6FoJYkmkyRpK9QCwoFGT5bW60Nyrz6FsFmPpfqe3VF0Bc08Edrz/1GLH2oSE9
afAbPoDKLjlzw2FQTnNbzj5DjeelMmUflngs0U8ro9wqTzMGr3soSJG69xxOwkHMbR+kysiiXtjg
ZlF6QajLUI7X0ovOQ6M3ddNrDb9UajRGTHKDwaX61MjJt2kWF14ZtoUONaZQMb2PDVMeaFmD17u0
NdLm1fXI9chrh6t+hBVt+ntpDmGbadeVWt86DWYN6AQUGktlve+hgOwLZjD8goH+eW3oArXIYtik
knjMwzXXbzWqh1mVF9dZ6mH4mOUnZlWRAEyv1x0YzU9JQ8MyT3F5CurrdIHRGAo0mOTVafbSS7N0
TQKqa/Q4V/mTWjMfnkJLcsWMshmuadU/M2FHmGmNPLtSwVFjvaUN8/NWBs5sPDU5O3jzDM1Rf2iq
jKoxezQUBvjOogiLJRE+zBEQ9313lC+8ADhZ2il30rajmtnfPKo/UielxMkBLqyjU5cmoTQ/QOwj
UzGvG/igpEq6X1qSvaaW/t0CRS/ptR4l4lYj7thkxJnc20Q4T5oxX/PCQhd1bkYGZw/lqN3XcI0U
JcdzkT46VP6o9Wt7AA+Awm7dyrucAbmMnH17LNz2EjXakkjLe2HlcDeaWSi4GaQgAC9hCadCP7hL
+a4tLqQyStLLWpJcTR8mtfqh5rlFukSHtzWYaCRLfqSyuZ21+QgYEz/Rx7vaM26zdAItzjih90B/
KQr32qroi8dcYA0bzQC8ofzW6pP3hIK/zZT6i6sVAHLLvCDvldvG7fGu9fnRVQcCD/8nfhg3siPN
9MPC5F2X4DlwrfrSMubHOeuPSos+AE6na4yMH5EIuFEwej8OUF/tqnWqQFWyoNDhAUpYCZEoYVlA
hCer1i+FdkK4GKY6yCCpedt0NPJq6+CZyV+ApYmzuR8DV4fwVinfazV/7TzcascTj+AIeEoTKYld
6zczrd4tnc0AourBpeYGHhWB22M7rXrpI2YFTh1zgv2sV6RRNIVUGvguRlGhNpoFTAHKrWkiw2qZ
J73Qi6g0VTAKyQu9MN1Dr3jXsqzjTGkuCgyLY5sf0CoZGwOolHUWgEI1tGygxXSuR+Q8XMxu/64y
K4FZzSIzpw8WVW+rtK8PXpX/apUm88EnTEOMaz6MTnearepeMuddmdgdoMb9NPHCTmkvxjpFB61C
Ovk6cTecHPuBjsoLiORA4dzESdMecHGOfYbnmy3jWegbLkXQ54Ao7vHsCerc12oaGHi8Krheg6Ml
CBbsSFGsIx/t0OhEaDrdSw0UUOLY5b20jHCqtAt49aGVeNeN3R6mOQtavYEHn19NuglMmhkmvCl4
TxJjjAaBxhNFPrmY5QtAdaUjsQBlSWy/pn3YzSNCzoKUkw3CqQQDhcWhKkBo4D16eLd4pd71iXcv
a64Hs9qjDDGVTx5gPfG/xRO3cRnYfKJpWpGi6/xSzg/ggC/9sed3LUUGY0Z/Kh2zCVGPjaktYwwc
zYDZwBQQwvWKfkPwd98ZDlGThrC0fy4NvPYjso/SI0qWIknRx5qlfuunDpNYOTzhv2zuBaJMg9Tr
r2luHM0mD1OXXRuTA+KUJeErSFu/4wKEg2GQ2Z5IpneXhYL4NzeImhexmwNKKBN3dChvFYqfZ1eT
NZ+yunyw6iqkzUwURSWZ115Rpydt/81G0VAdp29j/lKoL532UBkypkr7nXM3oih4i9wl1PtutS8q
e2VFic2z/HzEvIZuPuYCYFAOeMQF6bRnHRTmaMxxm/o6r5OTUNBz0gGdp+qI9j+MfVtzrDq65F85
0e/0EUiAiDjdD1AUdbHLLt+9Xgh72UsgIW4SCPj1k96nZ2L6xDzMftpedtlVgKTvy8wvs7t07uJ1
T0nF8dSsf6UdirnFzPpv7HcFpduxRZtBvGdvFodKulNoodpCj3WDYge7ACSrI9nN5pthtDdWddp2
PUjce0SOpyNpLqyDk0N0U5GPaQhyMvmZXaKHedwuxi9zNeABNXVGAoXlgZ5/eGuaMqciOA1awdHi
W6AlcpHJRf9QkfAGjdUdFy/+dg82LE1acVeLLuftS1et2C3HPERpCyJmv4SwOWFwjvCCzEMcmIDO
tuneqVG3kTfgXsNByr8ynMsKab21RqshjoiLRYHgnXUy78X0e8MZqjZMQDUbVh0CxAgOu6QEldAW
FNcWgXHZkoh9BUsTjpRA+dPUj+Qk6ZXZvUc1QNd5R31kOx59+TzV7w2SGnjS5XKo9qu69wds/dHe
n8OdJ740QOBwQ7PKjl1/8Ztbpk4JxwtGDD/TVqfJ0O0S6mUL//Uz52lIma4wy3AIbuvFs2B3XsAf
WvtqdRFSCvR+z+0bpmpTU6FpHBk/rijG04ktcOuMf3N5XZoZecjNwYFDQLN4GRuyD0WVR/VwkvOF
1O40UJdTHZ9HFt8YK7Cq5nU3dfYpXjEXhqcLotERnivL+xz2Fx25F8M/KXXpGNV5LUuartV0arH1
01XnSj8nw3oso/oatuxxFeDhZfvqByh5kiGv6g18+Zh6pYJof0LYiXdiEeLa1i5twymrWpwcjToE
6CgUv3XDcfNs3ul1v7n1GMITLF2DOV8gYjV+Hosn7r5X2uaaPfbh20bYjqr7LroX02njGxTeXm7K
6Nari4jVZ0MwYNZjG+0c7gdWTFemMVSCSArYU96fusEVtMFkCOGnOBzPAW5CWWmxqxmmDebnaca7
1u5YTdD+NZ8tUKgJoyNlfUPxMKuBXj0HJAGgx9B/R4HMJJX7EDV43YzI1t0w0ubO8NV9Mv10coPe
D7O56cBgQi6UhgmUW/wLVb+fRmy5H/rkY44AwSGk+b72+4+GdA/jsLxvfvXzKfo08LwmS1b5UPPw
A/vBAdCFzvzSXtloAZNSlPs17BZMh6JU1X+qtcMmHsAjsG7mp87HD5NymHdIpbwNyujAeXOD/0fd
1Hi3VevBxueWD+3BOIsKGIen7u5H4iH/JEinKIa8/DIsufNj3I/6D23cDiRpNgJG8KflUq5iP3Rh
XuLmybHGYYPtvsaUVDTntpVZ18hTXfc34wD/67Kfd20EL6P+XbX3paifpnb+XErYDfDqkABZgXVv
jpMWw2x/6IJJbvI2l/AfK2UOMDHYwXPgPJUodvFcOobaeTyyXt82SXBj1xBAn9u3DR7uPkpSMixT
pps6tdG78aNztdUosKFnaqIdLX+itmVWed+AtB68pMkbHPb+uuSlQ4fhaC5mCmMl/G0mb/oOxyoW
CB2efPUlsY+grdz7eMVaQl47hQ92XE6eF6QV/z0EfgoI8TZx99EcwwhhBweytHcYQPSusUb9yybc
/IBPu1L2+dhV+wkaYdniyAgp3MPs8jiL+NQG/GmJxxMK8ceQvigfsUxKnABS7hZS5Sx53Hi1CzD5
E7UHihu79XOOIPbM69wtjNNfmrjbNy09Jt0z/A8qmC8P94xOZ2g/MCGY7HTJPkQUPCHRGLOaqEcx
muXJ+Ge7U+e4Tm5RZhxo0L+F5MfouNoh6uguEE+wPciSpDrqmabJmECyki8V0I0Esx5xia10ykto
jXgNca4a9hWa/Lb9HfRh4XFccuSEYU/JbPw4ki43/k1gg2PbdV9+m9PyoAiMH8tPWLTHuIz2kDj/
6HOaN1uwQ0uXGm88lG5JWz3gzpa72Jt2OrwxuoVYLHEoG9tDhxUQyVc2TXh0kCGHbYdtv7yS7kqn
b9re3qioyluLKiwCkBAeR9yzoe5wiCBvi74kdVFLkQkclfjHBiEwmwjTbWwzE3wJ1BgEWxZF84/2
+1QG7ZsP156yXN+CJC4Ef9YLbLtr8tur7GkIqn0M4JCWL2TAVrpt58HDqbUsR7KaIqr1vsNSB6Kf
Okmng79w7O0BOuC6jd6saC9y8G7UMC9ooe0XVBHHpTRjPiZQIJspeBhW8wdWECXy6tUFeYUoqtAo
Iwv3SxJE1rP+IY7coyjxadfY3fVOPsG45YHCdJf3yafX+w+Yk4Vjx/I8VQj5s/skvggyPU7RA+iI
nWjvgvitwXEymvfQt2jYka3tN0chcMLRBH05YlDYOUEtkHAY33m3ZFkxk8YK+IrshW4O6/hnKpPd
EHlpF9dZWAI9qLMIRsNx87ubt1y7Lo/xJQtd6nAucA8w1mdVBnsRvk+zO0T8EqGpRg7tvsYu6sV/
LK4nZKq8G9II529UDeBFh4y0ZaEFPQFRA75/WOaoiPzplERe0Q0jwLW7cK4+IN1NlSchP8WT08sD
lK6Y0530IYrW9RIIAwTpB3Tv35PlHg/ysd+2XZh4e+UOznq7ZXuvwbZJMoFieU0kYKxQF2j2j9GQ
HCLxFiflaW2ms6xkKqcB005gznhcSPU5I/QjlgEQ+/ig0YV7sDJLt3B51NX2tMHBdY6wBOWpCtp7
1m3YCp9+vF2j6L4GizHO31COJAuONOCPCBTMxLoXgz1IiY2FIGFkhHuamw5c+imh1wCltAqClLW3
ZnmMBSz55EeJ8cc4mVM9v1QDRGDzY42+vcOFresTlYAs1BWPdFqD7P4pPPSG/Wp41YHNRlCalu6m
Cd1LvGPVoYFJHlDGtgMKgKE2+sSA+JT1cgaGkdoAv2D8bqGhiLY/bbcU3gjl16Y/bOiyUMc7yTxI
PUXeaETZKmpRP4zHhYSHmd63zb2On1zTFe38WmJmbJgErF0ubfgcdoA3uiqbyyL2kl8u7ndT4+eb
gFL+J91+QE8LrEmHZz6/BHq4rDNgLt7stC7zBSBsGncHMI2FZ9bcoHiumSvq2p68ec5KKacUGlG4
FvGH0pnbQeMogbVRUTbVHsbSx5CTx8aGh0C2BxV5D2XUFTrAIFZlwJnp9sFpDQ7AVSQNACKMxGC/
80EOhUAONz/3iPaztmdngJW5306nMFkCoAJThIRBZva0xM5I6X6sAD3bLRyzZtBPZYidWlj2BwKi
6qgGtmu1faYSibmarzd8WS0meJVXmDjMa4f+kKuvIFkfx8ndVDHJZuID0BxOoa/PHWiqASSHp7+m
WsPxu9n3fuHC6bFv8AaaX6IbsREjh3l94o3JV3++DEq+aL08YNfcYWUBGxrfhJbnTbiHSk+nrvPR
0H5vw3gIpuYpsiXumXRFCOh/3uTeRGQ3VKDf4M+D6qc+W82LxM4S10Kgmh8VOBPuv4EDvnNLU6AF
vBv85AYA7Z6i3yGjl/YlIo4ZisolwpRbB/NtZGDvka2TzYs4w0n9cambqhCruYWLNSJuo8/IdOAX
6B8XlJmP1dujXrP2zyoNYKwIEKI+ygCol5puJhHdko3tYHF0UztM03e66JcZCkbvZVnMD7DbpFUs
78MyLoK1P0VG7OFyk25zdyrZmmve5SWgOJ/gxlAYQ9ksrMenQM2ZmH38OEfl4rKmtTma290Yv2sz
HtcKxqQ+38XVCDulMjfIQU1J398DJskbHmHP/e685iR0+OI6tR/w0b1hScUy3K1rnFaSv8n5xdXz
PpbbYVrm4ueUd60uhsXlnQ+TF62e4Pq9H0JY1bcy35LkkfhYeOt8F6HBreZ636guKxGuQWAKI1DN
TGLrAQ4HB2qwkEy0J0x92QSsPNZdsN7jPN7z2t1MCRgi31zUatJanPUY7/rEZGRAcRBg7Duoi6ra
TpzU9wtrCtSCOfLO0gYgWLLWe+Ml2SjFTRlPe+YDCtpAzdGTsCCWqrKou/YSJSjggi7fgvJha5cL
dICoSXDDWI8iT62HcCnzjn33A7yN7XBIMCExAWJio76QvvqkyqL56s8t7a5DneQ6gqvnwDKhWI6E
vreS4n5M/tGp+jQu5Y4JDfME8wRTSACiwY5gBLnVV7+mB5+gUNZ1/DStuDiiOXkT3Cl/PnlcgjKs
8zhud3GbZNa+wJwJYeF5D71+4PfQXVc7eBZdkmbI/HFDyZDsx84VTkIoRUY88zDhtdu12V7aGDEu
2IvYgHjrSYNGD55KHaQRFdkw/vGHOluaGNRjvzdrvKc4qOO5OunGFoERD9MY7umsz1ySt4S6U6/b
u3h0XlaTuOiAJ8cWaRzanTFIeqPL6QC5GohWIOKlX3gT7gFbi2Rhh2BBIMgofg8Tg2E1uB/RNqcu
Bp4wNsAhxpOr0RBEfUpjlctgPneAkAcS7ualf4A3/o2/jXuw8lmg1W0Su1yu67OvBggNyn270Esf
QZADbv+AjfIMfdAH69VNK8AVhV5hdZUt268K/BTSdVG6v4ajv7c1orIVns8k6nLLUNLHfL/50Y3V
zWvsrwc6yxN8gU4q0S+iiuA00ga3BO6pvYuKbeozALM5mdvbWSbXiFqUEGZ9LCt0FhPapVbW+0i2
V8kpPTYxilJAPBAtb91prGDu5QGv7drwJNFAuW1x6cqiS9kB30ui21q2MP3CIwOOZufP/kGS+q1N
1l+jg20/DMwyRzCKTXhOu58q8a/y2NIs3OjLKgk4yPVeOfmJhLmnYKJTRvrxzd/kgrDzAdrtxL7K
skQhsIg+85okPjdNzXcAsf1M/fSP0fCyaQoewPMvP7pJcHaAfoa6PLZrcIoWfoJ6/g2P2z1gzVNU
2WvkwZjIC+/gbIfKfvDeWjX96UPxLsrmNpqsSZmETHqMw9TBdSwdW/6xBO611sM37tSYdhsuadQ+
xH11khr+HEvDerizBd7BE/5728/PvUVTb5IIUoB2fVZzdxHNCEEBHlRAAs1HzRjuYU36gjTdVtSV
u20pGy9IoMCG2y+vm/YOwqmXUIuHQVlQRsIg+Np7X7Y6glm6hJGOm74xC9mn6wwa0RHgg2304il5
rNblDwDTJEUOxMNYg7EYVbgDbDXgwrQ9MES/TTXxDxuDrIMR8GiDhyLAn7lLcYeidNGB3tFka3d+
b8W+37rbjgJUYtV2Ba7yNjEkFLmWi12Lsb7Um8mnRY7dvmyiV9zjY9STY7tRCA3iRGR1DbbAn8yJ
YRrlEKPVXPraz+a+vBDpHddw3Qrbq2PN2924xPfCT3S2DTJIlUq+wGQBPI9LDI2M8jhYjx8WEGdp
HPZId1sB2oQ45dF5eo/rwJdbX8L4nDjMi3FoW3NIov4oCj6KxWpKNwgh0iG26L19sN8mbh+3gEs0
q767JFX7hm3t1VHYSnR19IwDyj9QuX0mZNRpuXU8nzT/3YzyCi7yLhjrNXXakQMLqrMte0CQZStS
JbdrLPCZEkCLg9I293sUprimy6Hsl2IxWCcMvfRACRjBiK7pbK08DAt7SLR5VyJqwJTWcb7JEcwy
hxqhYqCUBOV0NxBxB7JTg+/uYYEBTg9hdPcQiaJcxTOeNvN4J3SrMswmeAgbKV8rCogQAEEMtYR8
WwR5Glb+0YtEZduMdGellLiJS8eATaJwLA19KEMK6toTu3lWfRYQSHQEiz7IVj/7sVQZ3KTrTFQa
Zv40Bh+CawM1AC/TSTVvSKevMwiDRGZa9LdtGQdZsInv3hqTjd50nNthxPfaL8/EFx+D7mkfgDlv
pZ8Aj6RT6gKP4jaFDbhiNKvLNn+Qnj/oAEb6fYRVboaxBMkA97aAQx4yYKUlnKIPNA+09PFnNAL6
ZjBIXlNo6AyOXVgxtCroeGNDaBpoGF5tpMF5WM7hkTk8DBt4tiP3oXSta59c6RysR2vjuCBejIdJ
ejHUHwKeOAuu9Ttvfko12dkjgaoOCKOJ3LcixiF22W8KJLH3mR+P27rzusT8UgZf4/nEXEZovCOP
B7dXPuI6o6DyXqaq7HMDRf4xmZgswqB64Sog92HYBUBvcfyB+a1VHkzoBLa2qc/OEwDukERcFxpF
TYH9b3yxrZvO/ja0N2tc8Ue7xHTvD714wUwUzzZfYDzU4PPJUTUZk9iHpWvmqxzb8o5Xss1qHYS7
oYasRxhURmv4E8zdlCH2lxY9h7f6IH75fJQyQVwsUvkOla3qx7HU/r5EywqZUAgWpO623KcTGqcx
Qe9FqDgiHCA6zVABPvcT2rh1GfRpJEuC1R+BJiLxcGvCBWur5wC+jPb2aE7bYuKNOmFTDm6mauv2
JWcGFuTUL+ppXAs3BqwwIlyxxYT8uJiwvR3GsSoQL+vltir1oVlAe7lyCQ+4dPRcNWa5jv00ZGAT
hqODU3QarT7JV2o9lOoJsDc+9ciP7MrlzsaT3i3QuL3JePRvJ3DKWOordr3K4zmIheglwoZ6HDrr
5SskLLhath0vbpvHy+Yn041EanXRka0pFErTPS7tisd87e4k8z+JF/VYl51DpYmng0crFEYLbYqO
E347rkN8g608uUHJ04OBANkyxtjWgsVwPCdueeGVi84DSwbsCp7tizIat+PMVp9BoeaBasD1BhU7
Djvf89z33HvV75Gx9bIiyfsqYzs9OBajpMFlib5Q7snzvFVix2kpvvWmhlNl+GBReVic+7IL6ZVb
T19HL3bo7Nxo0njicODrWJiALPIYyOCfNDm+1QcvCM25VA0SP4ltwGQsQEUe56ABe+XMaB9KrTeW
TnC8lXgePFGAiWpfB+VZ7MKhzIHZ2KeAqxgpEhUkc1uTdPcMYNQecBliGZtBnVRNJLgTlA6vbSCW
m3qp9Y3D8EyxEVS/+JtVg53JQkyJWkr9In5V4T1CY5ubSlZXon9uAYy8nzEaX6HfLktgwdOKBc/E
4r55ByPYHVZODF4bC+1dMQXqRyG283kKW/DLJebNECTRDst2ECPUhhAZlu5JbYv8cD3uI/dLnD5i
KoHwIswK1Rw0rcunoF7w3i/KnG1kfDAJUYf9o5+HR043vMAtK/gCEkSbnznYKpYQuuITQEea8Atr
nXc2Cl1N3oG0euAJBt6AaYFg3wVsjMwxjLW8JMsyo631k/YwTN4CnNqFQZ/VEyLp0lkrzIpv0MS9
cLLoPQ7LCieATuQnTEFijKoFCvgXTq6Q5F5T8g2aAx/Qp1GJEzvZrv4z9EICnHOvSriQ+rQPis2u
EVicpIbuT6wd3pqqQuihyiqKHoSvmgeD4h6W8z3nyBgkEgEYChLe7sj8ev6wbU/+tKRGDRL4EkIa
7ds4vO+we/ZZZ2OCY41Ag7Mzy2SSE7LpoDRr54Si7fqRkfFNbPFZlM51e+czhc6uEejycTmqhz5Q
9oXMFu+EDz0ulSkF3gqEweLLYY3hoAsD9Y2gBKwBSri5hW5j+hgBjKMBx+AzOnCk8cVpb7ZBvwyQ
qgz7KAggHpiQoAAFM0yggR+NXjjl2ptEu+uJh0E/jhuXhiToG5z/ukV6lmwaWAfrmu00Qxd/nOLY
breQzPEY3mte4prjhs8MKiTYmmsY245lKoRQ8grWqwuvQ6VMkCnW8PsNQbT7mnTT06jpWB60ahcs
tkGCEJ4qchy5B2+ZaJy/5qSzfgr5LcCwkDUSQJ31CZLCLL3wzoZJBodjdS8VAJON2TgbabccMQqq
94T0yR9ihemhVPO8lC0OWwBN1uEsqRpu4yrBVEODeEU0ixV9nBMQHwO0RJgVsX5SxPVMDhUOzgel
ZKsPdpiam8TFyuZMLrpLfQcMQcH1eIdeGRqxpqqAmnB/IlnD/OnKkIe+j92m3a6fNCmS0sQZbH2H
V7kl6FjHSp4lzJb3FsT0OSln8HFOL7uQAR5NlHIFFFuwRpJiSilCsl4sZAtpva7NmZlqO5pVuitl
NT86r6OApILqwW+88iBE5/JSjThitVEvPjTCxaJxvNRxS5GTDpoBzsviqMCCnv0lAYQZUIAKMXg5
2kBD2ZVT8mdpZ3sigJUL9PZeBmnFAs7FbRDE2uoAbQ2wmoEOV+ycc2pXNxbJsKhCNTDDjjogDKZt
vDy2kf1UhjEE+ug5vJaB5+83BeeRagoWUMW8z4WFjVDgo12YRZ+c121Sp9JJDOtDeP2oF2wtM2Ei
YyNgxwr42l5WyL2TpfsVNANUSF1AdnQNl6KeIx8stdEQ9IP68ygyzSWACO4gy20sC88ydsGdVYH4
2uKhkamb5vGZYKnd9dCT8qzTAhukCaZTH5PuqRwt2tiyr0ecEBV5b7FHHoOtjg1UXyB2HfxBPmPd
N+/weQPjUuLTgnJZ9t3cBBBeRmHyHmlDo7wLyvb37CfrruyIKgZuERoS9gS2syH4z5qP8nsQSXVX
Dp25CBaHd4EiWBYw09DwrqpQVs9aQt9io2pqf5bAYAAgruPzpngP3ZuKrAI5IgA/mZraD6aJfIXj
t8HlExiWhwanRmU8j0OUkxZ/BEiAPSuvitEXyvIzsBF0rSPKYrQv5hgBDHw0toUdUhPOXzCoX568
gRAo7Nns9mOLOQCxgZFIMKFwEF3Ab8UcJCINaLzd8m0dwKTzVb35cjYPmKGOx2yLBeqbLsIBt44u
voNWsXub4VhUMDE4xLes5lonjkDK4NQjdkdxaVCsv0S6Am9jQvmLLom81lM1PIQgEm+Szs02HT3C
7qsu8X517RxAdlFJD/HSS+Rjfsi2wOh9oGCfZc0gtV5QTcDdJA6+EGA+75fWAFmEqmXfJtxezNgO
j76p7BlCwe001xQsBC1XeXazqrNBy8Nf8zT/+W+W/Oaf/4Wvf0NYP9aisv/jy3/e9d/tI+S73/b2
o/+vn5f+nx/9579/iVf+6zfvPuzHv30BOqy263X6HteHbzM19q+/Kb67n5/8//3mf3z/9Vue1v77
H3/7+NJ1u6uNHevf9m//+tbx6x9/g9iHYi7oP//vv/Cvb18+NF751P3+wC9qzf/jVd8fxv7jbx4L
/459A/M9YRL5ic8IJqPc91/fCsnfYe4TRNzH6oEfF8f0T9uNtsLLwr/7ESadkCKLEEQEb/54/5hu
+ut7Pv07i2Ly818cIXQgCf/2v9/h/X+PR//3hcc1+dfX/9FO+r6rW2v+8TffZ/9jUAzvicdBSInv
/1ii4A39+2iaWAAcNL1QWReu7amj2AHA5wO8xwjIBvZEz1x5wHg98QxnLizYyfj3ePN0H4feUIw+
4MTRdbz48Sl4Zm5aLzoGPIs2dYjOpA8BbG2hMJmfbOogsfu/9uVCX9DVxy9RtUV/IDiMnnze0nsE
E3fnATjDc8B+UOSkdDdR1Hc8ZQxUfo/294WJYHofIMh8xHVlr3E4zFcrK74vAUa9w5sJPIJJIKIz
vWCXCvjrpwrRAYcUc0A1iPRsjAHz01F5e7BMYkf0iMlNHpNLhTrhaHBPHsqOIxE0bmNMy7OghlXw
pqEeQMRqSjWcWduO9kCNS76fnBDXoOvi3RbIEOpRXRZ2BuCOZMtxv00oi6s6AIsfzvAxGVb6i8zM
f5BjP+QaYwDFsmCkpUS5+q7ntVyPLo7QaaiYQseK8Z+a1pirKSfMCixAYuU8Or6HQCGY9q3FbSDQ
gvAOmiTSkkPY0jE5BpKW57ARv7fJSxPYh1BvqHEfTf86dWV/hmRe3yF+BUoLzKgc4JPv7XTks2rn
SQDjfNQ9+tYq3hEAuwBqK63pHlL96hXPaPPgTR3U2SYx9F7MCEto/A1i8TIexlfsDUDxpIYVACiU
pf/2MM5V+E7P5xkzYjBXCdv7LqxXlQoDHHFdNywX7pIboTDOA6wb4TxmA4w9jxOyEyp4zmB0xU5P
vmsnyI5bcassUfdDlzBILRGvdwqCoTmwSK0vUxNsANUHxKxBe2fbMwFKdqQTdI+wJg/rY7PJYCk2
FrRFXU7+bWlRS7JxbYPU0difIcR1Lu+nun/GVHe7M3KprmKj1SseKKQbYLhieCQCori/rnbnU++s
ODzoSDL1OZfdT+MCCNs5257IJBMESSQbMNOB9nnpdfW5m6ClMhHQCAWn37OzgwKCE28asUERe1ZA
Z7OuJwtaakWDNa8T1vc7nH+AAeeGQgiWSHOYMIoigEdusED0qcLzwee6TUO3QcfmAskR7DcnN0p4
7Fkiyu4m+tHfGSA7P3XuWHQU40q+mbc7OUfDcVJreyw1W+84gp5z5uZGoIZDXb0Ts10+TbSg+yGD
PSrgsjqLrO8jkiwQkMpMTMxiv8hOQckrkiM3XYe88ASATjX5UHBEi4UFfUhQem3G0z+lEzhds8T1
WbmVPYPI8HBjQoAFtmLju3UVDBZjNFHgLQzuyQRm7NVYU13VMuFiOrdWr8z+9FwOnx5DFgmOa4Cy
gPss1oBaIUqAVFBvMEbDZFSS+XTYfIwUQC8GoDwM3xVd0J7oGaVcxqfFvM4kKN/HJQp+RYoNH6bE
4FFRerF+6/gYfwNLxaTRRjGg+oNLCUyd1OS1hc30kHf4hOKAwAQJdpNiAg+zQGsCYjxg/WsYSXc0
6OLCnA/MJqexq4FxyIg0B4RxQv9tNlVdW0HE/QxZUM6MKe+qhW98DwUl7/dDu6nvta2XIENcF0GC
o9gACIYQByEqBTTljei8oABOXN12amQnjJLMzw1zfa7CCtk3gE8WDBmOJHnC40xyQqViGYt1/Ati
PajZmUfdk2zCKEZa8Aa6VbkRnSG6nOSGY2mg2l8iPPwYIKuB7iZjfTWewdM1CQJGCBZ81w6jaDOk
X3hCOPX4RcV49JUp+QWjeStG/jAehzKK8Vufef5d1U/RoZPBT5UFIFmBmJFpV8/u20XeT3Mt7M9U
n+eeDGnRrW8tz5kGVoaJSaJBl9XCB0ZsInxvHMihM1ttc0V0RTGBDHgkNT0WpZsNv2UBdjRCDO73
X6vS6aQp0DktT3zT0x2WBDDAuK6uEJ/9PGEUYIPCOOSzU7S8Q80NnSEWZQl6ocevc9yVd3gXeC8G
8QNXVsYAIwIO4K/BZzTTJL44aBw/FbUmB1dNeM1S46n0KHuG9gObHMeT6uK5PbF6Ke/U0HNwYQYA
Be46hxqmxa2zI3BHA14aKYBYjKT2voigDJPCP0VwAPT9Z8cR4G4KtgL+5hAznRGBA8CTMACgkK23
u07Wyc9YKijs2scNCNTy1Hn4aaUNBm3ROWQMgEJhZO2BI2X/i7vzWo5bybbtF+EETCbMaxXKkUVv
ROoFIcrAAwlvvv4OcPe5TZUYqr79eCM6dnRsbTEJl2atOcfEuqRHOcXySuezmpjvdWcpcwXYchu8
nAh6xwK3sGsRzNPxW3fd+JZqJbdd9HyJqcMLoM/W8vboVv0iWB9XaY9MynW5yLBk7nv/2wOl9XnV
8EEcSyPxVs7yx1Qvort6Kam51TBsE17AtRBK3zt6PWwH7v6mDHmFhryu1Bp5ZeGHNcQsB73PtWi5
GL4Bj36DzdtEhwhjk0dloJcyvdZFBgSo5T3iq3N3jV0xXbepd72szw9hz8P456LtafnZhps2296O
l2mwUKgP3bS2+RtS1C96GbVojDkjjrRdUm8VSsF0XRqcHP7ZQeUTNSByNsIVfV1etmnWLoekWa5Y
o4KxCs3lzR+Eyjq/0GWHlUUO4T4NNIISWre9L1z0la2nNQ/4COieSKe7cAanRZw7GdepMpPHsPXs
Oy2vLIyvrn6dB2Gwz7JQYNFJqvDSFi6czxKBtDcU8rKLinbfpUN5aNOk2tuQuCjuqPpLYUfZXSAk
AWwSv07UF1OObFEVCGyD/ludpM+hqSgGB155NXv0R+eyFTs+ZWNPY8LcaEoP11IRM22NOS5xTw8O
3ZDYKHwt766ZxbCl/RL/klpKSaXW0Zt0ebFxJ8lrp7uos52ivDLNqX3TyGZet9pEdKiJpsY2VLWd
jNndqClv/Nm1aI6ZDUZUUbb1tsaM5RMu7B47za22VV9W26ELzR/mmBUb9nH4aKn0XMTIXTeSC0ZO
kA3PGYveldcP3r3GQkg1iGb4ZYXA5afyYmMlNXRz4OcI3dAr9ebO9fzixlpF/zxHTjrlenOZdXW9
d1TqUguMDOeOSqSp0BYW+p0RxRibAt2jLa/VLVoaposfrj65zGxN+svg5xsbWbMMGorX0hNjpnHq
TdB2GHlBzl41VXbku4MjlykiBHEukd/6oVQRku7WvHGLIX8TvFglBionmlfc8eo+ayIrwciHvH8O
4q4/yCl0vpWBxJpaVAKddGGE9Too6+DZzqq2Xk9dn8cUMxG4+KqKO0WBpkdtmNOleApjHadnZ+jB
bVNiA5GBiVaSpV2WvpQjSmUSsCgQuhwzn/QW9QQd4Tjt1mxHqeCG88gZIgRETFBn3+Q4OqvkmnkM
S3uqpBVuB1kY2vX75D0Mgim9UDRTVklu4KYnruuVHS1Tkl56hbsPqzi7191lURpoMlt7HXmdt1EF
/B2f0PF+U0L1vEo6zkoriAJt55dU4a7TsKeWWAZYw8j30fDhudhLXwbPcSw2vT2/qV7PTbIhppkB
BHZ5nzKp6FhpQwWHCzRksypYLBC4pikelJldVbCuO+Q4CaScbt1osbrqKG3cluOc9qvUcrDLNl16
25HGfm9qzXxldE5Wbuj/0+Gdp9y7gisRuWg0oB+u2pz6DCnjNq5wI5+3DZ1YX5tnrVxPTjjGW5qM
CSuDPTBa64xL83vIXeFXueSJW72uXRN7i9Mna6hYcB+RelMwsZpXavH5z64Sc4s+bR7yXe2CAaCt
KdNdzJb9izmZhudnjo6fo3dc40aUGg7m0E5/9tJqfzR2aR4ygZvHzy0zHHbdoCgzZbURH/LWEHS/
jSE4qEpFlByVnlxNRlm8WDR+WKJiE/+E06NGyUNEbHXq0P61E1OIK1hzFLQqTpoxR7ps0nymg451
vbIysXZ1snWpqyX1gOje1N4MusdITpSHQ1K4FqXmQg9oq9O2DOaLPERIt8+HYqCm7MyBvip1shjX
mW2b4RuTKOv94OrZRONHiPLVTSreCtttwuZOlCmpEyLo8+6qZNVBBVdN6aUrLXrztJKEvRFqLL9T
gDFe6chMV7QiJQdjyyw5EyYGLS23HeYHDrRNT+UR6+ch0Wouup4yXGFjZ9At1wb0X4QR1hpK5nyR
FvMK1BntqbIf7pCveLB7zaiM9/ocjeVeSOCF21EE9rimUdWkawLNSLwbUCNna9XOQeGP3ohjmRTX
ERFzFepQyk2CsnKXyCffSjpHoXnDQmdjxkapGhTaLmrqufXTEOgEyqW5b1bz4GJLojwsLvvKsb/G
TWm/UXFGWp57Y/Yzd6L4OeNQCfGCPPdVPMr+Mh868b33PHAFnXQQHyRqLiy/1Wa73CMkRlLsZhrD
RXpcrcN8aH/mWtO1+0FlxaVi3oP50afFlx7pkG8bFkljvFn9kUOtscsKUR8qioHiMLSdvlEEOf4M
x1nZPgKg0N6qBHkNcj9E3Oyw2ApPHOJIB6ZcCBNpaNsdIantq93N/XXfyjHZ6o3T+ZGIp+ck7pj/
8EqjDbUF4jaOLH1E6U9HeVv2xTwcQ5r67FL5dtb4v4Jkl6uCPlig4DPgCJXOjVlOJtko1TjeEjCg
3Qsr1t68ylRPdRbQl+0TI7zDzhveaak+3FOUjX/yBdhviVKes24iYD9O7abDunDN9Im47v5lGKvu
5zywxbKohF6NTUf7Jkd2h48VJky3CqbeueHgisStMmEHVJFbXcaGGV576CW+uF6eo+x3jEXZkqX2
V+Qow4OlSf3emRr3tZl7pjxH9heBbnp3KdMJ7Wpp+VNYu/tkqOynWvaIZ5U1WofWqDGypz2EEZgS
9k3daMNLpQTZCY5GFDuBl8lXp4KgkcZienBiLX6tkxHXqIzlcWQzc2VC0FhHmplvC2qXF5XX4Ok3
aDbmCRLsLMkGeDch+F02Mxad9PnVVAPWt5qVe2XEdXShx9ynwJDlMVV5ugHH7/ZUBdpy75huv8jw
xp8YO+e7oAurrcmToIFQNz25zAoNT1rWWxFY475GjXBvK4XybsLMi+Xeu8vazHkd8zD+YuSBIsoa
/aYMhv7GVTGHJdtz2TwaIS91PQD7m5M706G2rsYGQZg9aTfOSCsGNYz0ZSdBauht801qaFoDj9J5
UeuC0xeAkyJKo2ORoawftDbemWbrsRUsjAt24c1x9Kx6xF4zyyNLiH0Rw6Z+MLEtISKt432rqW7j
lUGwomvu3Os2ShqaPqAXXGUf7JxPqjEsDtTG2gzM16St2mNZc9YYKJ5dKxiCF9TPOqwBCC4DUQWL
It64Yc2y8fHa6XO/HJ/f69xMmOzc33uurkEn4l0vIYosu1f9LF4sZ2q3VYQeXWtheLImeuqOz5F4
t5S3QiOMdh3bveGbI4Q8I0yStZHn7WGIlMBC7c23xqQSPCRGeiUmhPdJVSYXHl/fPnTj8iYwrJad
u4zcwTesKHnELDWv7XCSHOX0rkVtMiCsL6JFYhtm+3GgN4tUPrbeAinzQ9Zz+O6HYL7UgOVcWjFC
u2nQGyT8Zb5nYwUREH9z8eAVJT2aDN+dA+N2MAeaIzRi1AAmoq62AefUtyLFMlKkeXq0jbB6tOoW
6IAl5+HRaBCHQM+qUWVoyOsFVNtNNFreVVos3gVETPLKKrDAFfVs0qgOp6tSDcEjc26BsbnkDEFa
FkWidvaOjsyppeCwLAdsOIZLY3cs5JEedPydhEwE5uPyBlV2Zm0hFqQN1rhJ2KswE5A8VExDA2/Y
D8G8dWEHZnzlNtLVLikELQeWqTC+dLRf0J4mBXtATkaurcWXluL09n5aSmrUVk42Jd8KYWa7pJg5
0Vj1QLHLoporTO0ZDzb1Lzfl+O3Qyk08ikocguLL9+IAi/j4hsGbCgHdVPFUxxyIm1LxY+qk4Teb
e47NotQp12g54p738h52iYGnuBRqwnQ5SS1lMnwoHDZZeQ6dzIJ7N5HhveSsckwh/nyVuMkfTcov
X90pdDfVkDa+1gjtEXE6ReKasit1tWRnSoyYqIfFylFj0a2gHEesdCBWQt0BuUYzFAG3hgjJVtWR
c2Hz2Djurg27DODCUB7DAXzDlI3TWy2WoMbRDr8WXW9hulDMqSWi9hQH6/U4mky0yL9BO1BVeAyV
nL/bg8crrvKIA5s7fk8daVyIlAOq5VHGbXST/etydvtWFsX4mLLRfkgj3gM2OhQ9qRvuOc22h95M
uGt1aiJncBGEPzSSimL/rjrQXB6jbnPyrStKDsId2DrHeLH3wgSu41OuFME/tLz/r1s3pqSn8bfW
ze3PuviWv3Xfy4+9m3/9tX/1bkzvfyzknkRhS88yMSMBmP1X70YY/2NJZLeO0E1LWA5ton+1bvT/
8SC+Q3SjkULFTHcc2i3/27rx/mfZnvJn/EXWcQ7h/y+tG1OnMfMBgCtQCXmWrev8UIMmkzjBx5m9
cDDSg49o/WFDrz1CoV8nwyZ7dLbs7fbaJtj3G0oAz8WcXZmweHfF+lx2zWn2KH0ezrd0onTHQvxs
eQt97gPZUBomxbbBeRG79N7a24dsRe1uCwtje3aohej72wX/NhSbnd+HMhxir92RBLx+O22C+Irp
M73QNvUGbFH88h8EZv1xhyVVCrQVoEVN7vAp+9dL56xII+dFC2y2g7Ouo21GmEZRLFm7aXZolP48
4VyvZpM+wLl4vD9v7cnwJw+Y6SfjFeN6m02wy1Dt7fr9Ei6coDffnctVWm7eh5trGzpvtMu7JE3e
TuaL328udefQ62XwkhyCi38yyKL9+Vu6/Mp/G+XkEVqanSS1GbxIKlCj/app9Rnc7Am58fQyrOWR
fngdS81pUF4FL6gmV9TExA32uw8zxe0/v+xvLdMz12CdkFAdWzeqMg9e9AvUBXfxZmh99YsTxWoB
5/ON7brJ//uQy73/y12zlg/jw0VZmu5ChwxeWhz2KsDsIjeF/thSDKjiR1k//X200/jAP+7hCR81
QoGkDVnwkh2HDfKmDRiha+8rHxkk3fLL3wf77HkJWxemza7akeby5x8vbSwtOx21F81tN113pbOv
S6dffx/jpMP9fj0fx1j+/MMYACvtMuo0+Bxq7RDDqNiV0BCOojM8z9MP9l8DOaZHr84Wpjz5hnKj
mOtBD1+7aCq+oBKrdrJF/EKzKh7gkxnuvZXE1DbMkkc3q9qjAztDx2vQTh//fs2f3VePWgRwPD5o
puffr9mgUmw1jfeSVr9scVvIRze9+/sIn91Vz0amr7usdQQE/T6ClPSVktl5KYzSH9Fl1i2ssggP
KsLSv490Gjb3fl8/DnXyksjGwwYYuS8DIeELWL4TKw2yPE3nFeF2fvrAieIMAfbc1Z28M0ExB/bk
OC/SwgunXfe6gyc/ogJonRnolOv8x8WdcG21yZOIoXHOHcVFtM5YuvuDscVVvct38brfUJ8+dI/z
VeifoxKfu8aT17VAqzz3ofviNvj+KD65I5vLewtywd+f32cTpudIl3OmI0zHPJlP0Mkjz4qJB545
KXhPej78VwNASAHvSb6TdzLAIqxt2855KY2C7mEd05qNzkRkfHINHmpvz+EqQI3LkykYVGtRN3Pw
4ohN05d4Ts5FRHzywf42wMk12JVRRCVzPIA6T9yU2ddsePz7YzjlXjMJSFvogpw0F8ER/bzfv1i0
Fp0zpwmVpV/NNy3fdnfZ1r1lNlywC6/yef5aVzRfzzyc5f39uHgto3q0xnVuHQqjdzT2h9k3xXro
UP4Bf9R1NyMdkZXpmWuMCw8IR26Mdtr9/TJPn5Spe8vumg26bQoHfdXvV0nf38pUD3GjipR+H6PJ
aFo3ev37IKeJd9xLRvFs09IlnXwu4WQUL6A+BIx2Vftb2JJa8Co28PTC1bge/GQy70ftAXfQBr9M
euaGfnqBH4Y++WwJnOjKKlgu0ANaoPf0MlualNszV7jcp9+fG5z1RXUiwd1aurP8Gh+eW2tS/u80
ynHF0b2AK2PsQQ1uyEzpSSw/F2H1x55juZ8fRzuZ4lUnK6fyGA3nrD8eKZ8s41k7SvsotPaO/99c
HQltTBe8k6gAfr86iR/MjRzGSw7xfnwIN9oa3Nq6vz+/5/1jW/B+bR/GOrk2BP0IuQRjQavY18YK
u7LfbiaftBlUOfu/X9nppL4MZlsIrJgLDd3UTxb+1M5dWdk0mGNHC/yl3IndsFLAiimNF12izuSj
GCeHpPcvgWnFcAXsAPLaTgaM3U6fvYoBNcu8oxP3CtnY8Cm2HJd2UtKAi8hnWBsGFc3IPDMtv39n
J28pexzQK+87ERaY35+j5hDHaLTofglai0DXyHtUDFXwILdQzPbDNkeaVvXwaKOrHk/fSpwNpD37
K5x8j/acl8k48iuYuwaY6AyNiAhMQoZXCFa+V4+ivFFE5LJROR++/b4//vP62eIR4bF8rCezHXVG
ZwY4s1z/yHeDDwL+WP9tmYxs39kVufgCFyA/iG15KDYwtbbpLb5uYx/H/lO7O/sdny5jvH48j3//
PifrZG0pKoghtsSlKOGOTxg2dw67mPF5aeKvi2vwBWp39nNeVsc/bwMaTddlh6G/M/A/TFZCNAW5
sJgk7Sv5ktH7IiATJPuL+908in28rc699X+uast1/t8B37+KDwOiHdCdmubR8t79ao/xngiQC6Rx
h2A/r7NrTKMP+UOxPrdlOw2SWL6238Y9ed4luYKu3TPuxDypb2ChEnaSrjNilsqt/qU5c52fP85/
X+bJ4yS3e3AFIMtVGeE71IoEXpZxldWYav4+bX22APx2YSf7n3lK0wq6+vLiQOMA/bddtr+4Sij0
r9DknJkmP5uUfxvvZAFwvRmXJ2JDJuWcfMZ+/31eq+ueI+65o8Sn95CEDYqJNPUt9+Qo0ZlmWeDK
YmkDXQ4uwKSxjgEbWw9W0fTMwvZeffjjS/gw2smE2ERdCvuYD5AO23aety04CJlsxWbc9ytItMSB
e7+Svbkdx2/lAaLVvb71qPav3P1wjF+7m+pQbWO1Ol9hWubBv/1mJ/NkWoH8zuE4Q7W0sKUG6eMY
5d+1HMl1UNR+m9beesY49fcXy/z0S5WebtgOZ3Lj9CQ8zK1hlw7TcwUhci3SL0a3tsrXRt166His
NTIc2qwVuGvm7MhHg8TBkg5vCM+2jDY0rnzsf/8Kbz07cX2yy5LUcf/vb3fyPdO9jfsi6lBCUnjb
qW20jdco1PRtu/4Ppslzo518zhkttzoPuBfJoT7km35f+f0mXNOGXZ9L1hTLz/rjcRONRO1c58z3
/lw+zJD0zboSXvU/H7Sj3YxIsd3vbv4lxO8z071yIjzjqC1pNxKeFK+nrbrO9r15pdHE3lNxTcl6
AVXwMPZval6xcPSYlm2gjPzv1sBD9it+0egh57f9nRDM86Hfrf7+9nw+LX24ipOXNvayHAtctXxO
w6Yb/ZzvCC33DVtF+Hv/5UL2YbyTAilMwcYbUu6a2OXXWeOr7biHHQfra43fwyc+eHPmCj99J/49
4mnFNOmCdjItrlDsstt8g35vuxQziwuCGs9N8p9+ix/GOnnb0cpjYU24umZjbCmV3Yvn5dmjiji2
4tXJ9rkttr1xSKilnn+Yn2yNJWfN/30jT8uoOF6nKnMYfRjrl7GHQkUdv7G+UX8599osq8cfLz/N
HpuTNscn/eRDi4lwyOjw/bMN0sTzsg3iw8a+71u/2nuLTs3u3Bf3+bv6YdCTJbSRBCZ49fu7amxt
7eF/352F/m5d/AcHm09Xtg8DnqyhtZdMcI8Z0NwhrQzfyIG5BJxebMMNFrR1TbO6k3jl/+uN5oex
l9/tw/QyDXhJ4pGxazaaCktBZEEX98f9sttU+RfDukuRRBr79vyN/nQl+zD2yYq+SILbEuwuY7fH
UazzyVpljbZxvzU7jnYr1CP3KjvY2lOJ36S5Ob+n+PzQQWqfLqREVXl66kK7PlrsI5YXrPcFTbfl
t8mOus3dH5nWCdpQ/cqcH4Bmr0ICTs/MGp9+yR/GP/mSSz3r7MB978WV1wXzhrHF3+rsgwMtfVBL
funDvf0l9mff8k/Om9L4MPLJp5VkFbz9SP0zQ3YUSTFCXZfb/6C1ufykPz/if9/jk+9Jr6q2KJC3
s1p235aJf9kZyF9wnP3QP1fV+aPI/b6zp1DmMCCVTP1kNC2sTN0sua5xG+y+TvXzP2e4adsRP4Ah
mVxmzT+3//hsSlzKsha1MgoHp7mwNXLz2KlmjPJuVH1xR6P252qUF9RsBaZ9xLFn3pvPVhuaxJI4
JrYEBG7//tliiBFWEEA2srJHNRq+zIEDG+u47x4QyVzKwbm1i3YtrGdJitDfB//snf049vLnH6aM
eTCyBJ0yW/6E2ARjM2g3RgkK5G6avTNDGfp7Tv1vbw+Z4pg/KRB6ktbxezX2w2hFl5UKj32LINCU
6bYPRQtuJ5yQHJG7pCA619X30ota2K9F53wzmyqmbd/Y6nWEMQJIzUyeOv65GGJKF0pfsZCMKO6Q
cWl19uNUdaOxaQPchSsVzumd5tTK8aNADy/bRkLjkVSdLN8ObOeW7IGRePPWQIWSIbdiyVWdEJdV
rJIfVRlkDagzZ3iMqmLc2clsmuvMM7SFlA1LbKWosuxBNuQQb7LefkFkKH/N5dCBw1akD0zGqA+b
OggjY5M6Q1texJYVEeIQ8Hs64/yI4VkCu07wemJeamBJhkk1XMlQWNcd+4J3YlXybbZQbBEHY5jY
7fWmuEFZND5bjZWXV/h10ba2eTggah+hjU3wj45GZoc7LUcMthEjAqg1+sr+zrVRFwKgCEXga9ir
rH3iYtpayTARIUAta4BYqJPLQIBY0fqdPk04c0azvp0xcr+g9ugGsthN51AqOT0kskRVToWyuB70
YcmhV53+w2p7UwcrPgI5jRU4uY3ovfA5FG56HxKglIKyxyE4hxSkEQ1M+UFrB+NCt+XwqKKpxsnf
2wFGIqe6xxMV30hNld5tK8XkrLW8U88B1o+fhtUbqJUm8Rb3YU1nG28jmBxgV8izgM66NaCTutTt
X6BdFBvqLpD1TZMq7Tauh+wq1XT9RxEhrl5586LOSjWwO7NdBJe2HIv7cs4cwAFlzKkbj2Hp29oI
LUsDfHKHhj++zZJiYSimufgmw1RfFS6vmatprt84ZvZqDf0vbLfysvBaEgSRw1ZrgL/WT7vJ9e+A
bQNcxZW3s8aqoOOfsHG3oCABK5QQYWPbgxFtAS6MAjFfhuVkX2Z5gaFLFU1x0c0JhLGGIrcvo0y9
aKOdXNjugJylaPHtrMdwNO6cxskvAZ1J3hphFE8KUu5Dnfa88grI3SsIGVCsTmnvsTBDqR1G3KMW
PtSHEWILdPF0jO9suDdgZR3jli8q28dpYjMv1pFHTnlY3+Rx+tiCOQZOXFXOKm7NHuA7aE1ja8EF
eYUpIK6dqIpfenuyLowodW4KJSG5wbYA6JKO0wLftWEQWuXeUsLzywqT27ZGGHytGaK/cvSB+p0N
KGgLfqlfRzMmP3vJdau9yBGr3tLbPZ4odShGaW8bs6OSoEjNBNVcBvHKzYEuYDeoXkNbJ0ooxt77
gEegefDqYfJJ6umvtDRuj51UJL17VaGe0PFC+h0ACBKPgEvM7OWM06WA44olDPIo3z5hFWFOXbUR
Q3asGxu8g5ORhYSReHzt5gZBc5bSh1VOvsuFTG9HFQWvQ+6IbeqODmTJqjrkQ9BcGPNkraFGjPum
1vBUihST9gqRjYfSGT7iJiulfY08uvM7mQJwsVpo9zNUctI6dCjijuKDmYzsdZRFjFfWHfXXMI17
yOhtcuWFlfyZmoH7GHkFFnQtyns4dElOFdB0c/WoHFfbVdAZUWPP4/PclNEPK0AWH7qAh328ktbr
xKa+X9Eoa67GcK6uh4bUhbZ0p6vU7N0QelMRHlwYMU9erJu7qK1sw8/IpMFUjhT/YppNCnOywHAC
JgtvVYRg5A1RcsKs9aRGHKJEXOSpeVm3dbXpnOZHQ0aJ9e5p0UiUSNe2nryF4Cor5PkWzKrEJHjG
Hp7mKbvO+21FJ80LOU9ExFXMGw1VuM7UKPqZ0JrI+qVJ2PvKBaZc4/rBKrtpbOa6Cib7ShIrJNOv
Q1hdWCI/ek68yULvp5axa+dFMpwfmgXEgsAmPsPumBmPAoPxUBvPDjtdF3Kejt2jheZHogaIDfci
qoYbD9PiLKj0I6UsZ/eO1/eYhdYX1dQX9OoObdQeaK4eWfPQW9qrRI/uFKRnpwjWHRzSJApvlSSn
It8jctwK96uItascYqndXNfYVqIx2mLKuckwqzbBF10Tvt7FX43hS5DzSVm6n42v2ZSuJ1Q/U/wT
rS0AAsoa0bMcJkh5+TpSr5lpfLPzlOgsA+XtdWvfOM5lDy+7hWZrRWuLh5NU3zPJmzkmz13Z2Rtt
1BC2S0xYtnhjOoIUE23KqvIDT/OHDJ+zHf5SqYL+iIzcxDe3DgieWc9tf197s/QdNzc2XdL9KEHw
bHOoyAUOshl+C4YQv0c2Uc9vcz3us0jbZ4bYoJduveea7mVbiJWAZB+awY+kx26LqOTozdp3t1XX
sZk8c/iKN/SVN7S5SD3HmhljGRHa10bhemrpR9I1n2+BU8AaswcgMaDft0nmPunKuavp+iO2X48N
bLBM30ghj7lePgTkBcoRDm1R3sn4ETfQzvWILrLyexUJvyNEoSHvrivydQXw2wTn1NqACdlI3uAU
2rhBBzvTfJaVOE7gClhNFbepuCAE13fM4gB6kIyh6aA0+UOOi5dnhm2Cw8ICrCoWGP0w3RhTt097
3p1xAE7RGD+bGIJcT/isUr+MOr/TJW6bytS4Kxbpm41cVypI9mmdVddZWPyYkindEVLlmwh0L4ZM
ABjvDqoHHod1snmB0GRsxBB9ZcEeVtlgqW9ACG/jxrsN6eSQxbiVSc9lYcgnNanz55C9ORtXV+uk
r6Ki3kuvNnajU+iX8xyI58GJLu24vnTI5ZmAHlmlfRGaBuRCXTVbI2nFKjEn92nK++j7BMZuX4wG
6d2D8bOOYwohJutc4Vho13RL8+s+dtazBMwgUd8fklBZl1pWpiwh6FDIfnWfgrgRWymEuKlrM8J3
RQGl8Lx14WBNhe6S701ilC5KUqbwssYZFuoUcLCULCG2sybTImfBCfCXWtDIq+hgQUkE6tu+5YDo
OzzgTquWjQszlNAIu+l7xcOVgWAanuTtCNF/q1vuD11BcXiHL4oJFoHbDIupe5GIv5PRuJyIrYk7
Zxc6AUNFgANZn+Z6FbWOOFpNor5bYNN2Lni4W4tzCPEKrlbAsizsYUEiOHctVM7baGxQt2JzoHSb
LSajsts1EIMQZAb450aR9jt3jAknMxRyHUE+49pVfftW1x5JpgBOzU08psWBunB2GI2mXefAQlbO
JGeyWgz7bWpJcIkCA6VlF0/HrIEVDq2i1u8obwi2IQlIKmyXJbiGFvN+mpSLGb7iH21G5Tbk3zWd
DrO8NCNcyDhTO9hYZnYorYY26TBi1hik4v+GhVo4EQrDtygwrC8W8prt1D7LTXtbis5b0TyGcAeQ
6NUaI8P39ErPLyOnAfgYRuIATpCz9lg79RNmo+o1qrss93GKGPrKMOF446ljSTHK+K2darDfoBuM
C1hf7o5wWcr8RTGRB+xZ4d0Yt2iG4zbbgHF1O1IQZvfJdPL2vs+G4poduLHPK7PDlBfb9Up3rZDU
8nyeojV7206y89LHl6GM4uuedMgGSEkRXkT4536ZCiJooE12vBL6PD4qpZPZ1c7WtklNPjIj8NoD
qAAPoHARqhuQkMZzCYbxZw0Zr1xxkFzy1Cw9/Nm7JgmLrpYe5zjVDhHn6Ieh4hav8iqfd+BytUtI
v9YxhEP3HPdNdQt6ytrp7G6/mfYonm2nDJ6bNKvf4MVW2aohnGBasclOL4vSCC47MhMP8B0cdgMi
x4HDbo4QkBB0eBsn3WuRCe+Vt4vuSq2Bpq4CfScSZbKs590El3JuiZcCQnaXzkGIkTjTtq5m4J8u
i4odc8V/qTdQ5YrBuURCl1/mxoIFUJa5RqCLoQ48YQKZ3hw9IOmKGbEZLIR1UuhuxCrTE6/FEh1q
N/h9LR8wcAY4pHJfMW6Th1bhmyOWIYnYjxXZHi1Kcu81qjkOE+EaWVTKy14TIT/JaIxiLbMENmXs
ZhdgSbvvJL456S4oLf0NjZN5OTZtHBM+YizTlFlMl6yAA4+p6uKXWK/mi6S1Ko4wBCn5kDa7H5WT
zRzgpiHcxF3Y3U8jB809Agi5VnlnPuX1pL5XUhCkIPSquw5bq7lgGiruKs1kvKz9zo8tvgZ6MD3i
0iy+hYmB600kDrBxDinrlhIQmwxlH2sCsvAp66lHpbGd+yeNEIibMRTaBQoIVpGQ7leCUxVmvGEm
L8KIbCIlW87ApT2WkpNQj+GxDbUjfU73oGmztFZtlJp+o1JM8XbpHnUYfxeEzNG16OwqR3Bo9tld
n47QfYo+vavKCSTEBJ28Jjpugd3EXzTTA/GTc6acVYDROfDENYGg3r1dW8GXolu8IIneeXS+qIWs
NX3qLnLyW3+mZSohf4juCT+V2nsqCq+s1JYcOmSJQWhuLitVSuy+o4Fb3A3mlWLivZRL8G6E2f+H
hw8zXMXNNLy0HCweaqMKjnXXocqcamG+cCLNdyXk+Vu77BWbNNPltNxmRGl5wzGXRnQpTTv9BpUP
RsSCTHAHSKiDjRlMKzN937CUYX5dEAotwxKzNTS/+rlqfnSqem1iV0d1oDWAO0fzoZhbLYPiHGOB
s3WT7Uyv8nZee4RDUtfoOpO9ZWTj6QXaUhxpf+C7qTQn/P4OAek9UaJcHfIKaxnIkpVGCiaJzImn
vYU9c/RKHxVQgbAHHNSYk3hqZIrCN87+D3tnshw3krXZVynrPdIAOMZtADEygjNFiRuYqAHz7IAD
eK5+g36xPqCyqpSsrFTn8jfrTVpmSiRiwOB+73fPYeq54fxWW5jaUK2gtF6RA0qv9MWF9Flb1UCB
kjFPVhZju4hNXSTgbiqMb89Koye5qajh+3vDRMd7lUAnine4Huf56PZFdhM73vjFhLzRY941k0e3
nxmixvFYIWKaQZweISEkj5kXrdwWqdXDxddE+zAVhffd5nF/O2VgZ2uBlXfjjZNnnhLFON5GRhli
XZHYTHvhl3SB10y2e3LjSPtQ6l4ab2ct8pAgSq+DrTGMhX2q0NiAMI30uT0XrHL8DedqerWAiMAt
Q5flZo6lez0Uo3XUVgTsZpyWgSWk218NXWbe9/PILcOzmuqmOEDANgnXDqz04o1yiAb6aT3esqbE
tOAX6ru0Z+8FtrsDdD9HcJ8O6bmC6ASzakRfGlvMgYhR3Ha23jyxfkJKnqT6XlnroCLIa/foVzz8
gVDa14u2gJFeFibIN1FaDp8cZ2y5DbJ7mje2K7I7PM6NHQxTxoxeYcIfYAduvUxdrh382BmPYyPc
57ov6o9dpCs2hGZcf+yZzD6VZgVDm8W6i1bF0F8Q8OQv5ZDmYEitlfrtMeRmwD/elA3rY/xpreQh
1lMK4rd05b1ZwcqYIovbJ8MTu8ZCtJEx2fbEwXUcOmyhAODa8uKIdtwXbSpJA7o5UylLJrhEsg7G
0bgird4m+WRsL3QxFyKYnDQpi3nIuOLTEkFBIcv4JVW6eT3N6OJGqLz3GiyrfMP/8y4jF/O3uvHU
Y2mNQ9i3TDlswIZDkcCotdN5TiGUnc1rnRjm9Rs6rPdiCT17jG4wohYvFvfIr+Ba+I1RA5hDsjl+
WfkJJwKv8lsTmcuXerAU1S2/n1enTZv8IpjwLjHpGcTDwMM5jrAAS+vQg/9YfR2ioZmX1LhbG6nK
2SAqDeQVzqHA2vVna6fTgy4uv+rfvv3Wf1dh/+Oo77ubmjmsV6Jx1269vbllSveQhFwL+/ri31dh
tmOmOCgvxt4+2YF8mvblTbmLd4iVdtn+17HDt7DBX72cd20TYFxzZfNysjPrqJB99Bm7FxkeL0QK
dEGudPRP6kYEwPl/3eldOwh/dfB3nRNjEFrVc/DoQrPm0AZMhG36MLv/0SL6vdn7twYHL+mXru7r
7/KPgMc/giL/x5EhSTT79A7+Oxny8lnW/9jzzvv6H1/rfzwMxR/GDH/8+O9jhnAgfZOuBBeaQ++H
zsi/xgxtDw4kbEbfNGgjwJCkv/pPRKThrn8G38+3YfpDJ6T/+c85Q9P6jcQuAWgAlq7j8Fz9O3OG
wn7XzCaXC76SEDfROsNbQ9x/vHKhVfsNrxFr4iAk9hvfkcvrHIPqupfceWsrHOc4t88ykzay+KWO
WcQW1DvLU+5QET3VrJSdj5bWJOwModL1oMZy0Wu3ejP0yetMP8D6bNqjab8MkEj8IOXZ0aidFms6
o9tFFkvj1srnJqXaXZft9FK7FhViq16XAIxD9fY2n3MWv16yGFpQSleVW6FMt74d8Mqo/Rz3RrnV
7RFKcCKMeAgAKjj1eYKu6F/lBcO7j5DgCvMs8ox9VrRUZnej+y2oxIDQYWM85z3ruxhIbz1GV+AS
HfeTsZLbQ8WN3wkLqhLFNiuFF5+8LtXg07ZW7D6RoO5f2IWRsOplBFcsSuxx5xWK54SalV+fG6aG
QBtmdkG9npr1rYuQtQ7iPm6ng1460MCnEjtXnuVUDDZtxx/vZtE53cSqVyKtG4ES+2FH6dXYGiAt
STyCcy8+1AzX+1dTjUZ6l/ummX7geb6UR5hzktpdkUbxLZPaGRrS2iM2tustarM3ClE3cB837Ylw
ziQK9p4HU3ELgnGWd2ABRuvkTZJOQgyebFilOqlzKL2iWG5odTTZcTGqNtqTYzH1U8umqwCFBSR7
ZwFshBJUKr62mNW/H6ixrbozlTGG1vPF7bj9eeuEOqRPaO6sMX9HkS8Mgd9ZeQJLHMY7T1dgYzNk
93LpvIc6rTvnTsVg98eQGJgPci4xhiKcwU7pe72iywbhMmGfr5zF0+9nIDbL9YCcoziadd8+zDVL
3WMz4J5+opIsq53vAnAAQNbxySsGXN0NiB9/PlYg+vxXylCIJnVHs8Bpu1UPAc10tHGHACpzYSTp
7nhsbUUCok/R5N1AprHzU+mVvgwMIjBZsHh93j2Ce9HUqYoEJCfyj6W5rRc9uTDjH9P7y7w6ACxV
lhheYvD7YCbSG5MShh1odBO/oAcoXZg4Y/M9kxHuDqmXogx7f7LbfWK0LjoVLcPQp5eNdPeO8sZ5
Y6oSHSCfmLVczJiN33ZIp2LGVyy8cksnUHyDBcD5kcJqta5HVUVgy1PXpetN5sI7FlD/vdBqfM3c
OqLsbkcApCk7HW1evrFP6+qHZvE9dSUH+Pdoeapouq4piS1BW5R1AStoSrUd3JvxXsZKqePgrCC3
yvW1OPAjKbq91qUTxrqUXUfgKYZE6HJlehMMi3IUlKxBlbdKayUOBD3N6y1AGP+1q6aIE1dIVsQf
4jRq+3PT2EihNG3eWnpE56Ffz1evgI1xcHIISeggTaVDV6aXW42IqiT0wKZyYyvsPY3aH8DGdkSe
GGNjryfXivoPMs7dvt9CBs6+Eem0RzYSU0K2RyttBSYwc+hfA9nBdMmNbx1BGQs/7DW9ImmnY+PY
TIZXc5eyeQE47kbl7oslteKtMLPWvh0rz8V0Fw9gDkplt/1eVngWzmB25iQcysTvwsosJoJSUgEJ
iNNlBI7RWDUnasQHiZtAoV3T7AE/m2+NQPMNidlaYV0x7yu79b+Xnancg28kKNRaLTbx0fvN2FOY
bPPiRJV5oMNFtzLaz51e1kc9jYQRWH3uPE1RA1KJ6RBHbhODevWmsJUGa0PQd9kSXXNAgrud8bHD
BJhC8mwttUm7qS/3AlUfzTYjp9I7AGUcN47So8dxUA6+vHJ5HGE2oVmp86o+xGgByPEn8qtwZihb
asC0IxO7tTF1GHSNTAOM43aWE7E8hbuBu/9QuOVW5iXci1U1Kg5LV1QaOLwqi9k+uAtIOdbtSeBr
cjI3BluGJ9FX9KQhRmC/ay19ILaS+RR6gZf3I9C7hDO8H3vPuGqUpoYPEZKj9liJtrWudESSyyoS
7LqrRTRqvFe8QucugcIGVyjqiLSlYpmrx7pCdx2iFE3msIskvkfu5laHjVnC4tEo+2RPCc5G+dR2
4HX4nZpdBl5qDOo66Yc5O8H4jsSVOdnTcpZSTM/G5DYMk1I/jXeuOw+PVWchi869fDJPuesxQzN5
ThodyCvNetDQLUJjrVXb2W5OkN9wCJZ4MZJzmcOSCaeinv0dpfvKCJzcxtZNw71629W6yUWvWhwD
qqNvuO1Gf3Ch69BWBje9wBwUo2fdGkR6EZk1I9h6r5ud+PC2hvr/C8r/ReoHchMruP++pLyvq6//
539X6eefV5L/+rl/riX939Yoj8ukHYtG/pWV3O/ICsf5zdOZj9R1GwIs1Iqf1pLub8ANTA/unc/2
bF1o/nstCW6cPxPuus60XFe3jb+zlqSY/C47JziKYxumz4yGYzIx9G5cyJNjh4HMzEPT8REL0iQM
ZKOg/aTNcFSobjo4Men8ybSN4jrO/SurMKm50ZpGe9ktz/Mo1GX00uIKAJ78YuTd/Ahebdpyasqt
QAh4nr2WIatOm+l2mpJ+MYN8tJ8IcTfacYw1bweCcYaukjn7zoXbP5Ruh2LFSWH/NYYj77qy1o8S
rtFnVwFhpERMREkv7b3h5CAsnYoxXQDbx7IAzjONbkwspXODlE7cGReUbW0i25wv9JVk0MK89tG6
6cbFA4wdGMVoP/RaXG86f7APOHE88ivUdgMnsqtHFjHu56itekLoscpePFmwEPbz/jmunUhR7oMz
z4y8Z712KVRqejU4TRsA4kGUyEEL5mRuaoq7GAiT0kmPlh+TzDT1Zism6XwBdJORGrTB4MCWKq7d
3huvM2HPT40oKX20WdbgG5dd/1pnYF4p/1XuxwzgHj/VdC1W8MoL1NAxSz8NA3VMtx1PZlUJe+Ws
r8U11PKXGO6PwMdrO30gHElkBtJqXFJnb0H2xN3yoY3n9q4VBDkcJshwQQ0lRUCIZos71EcnNroL
hgcWZZWil1s4VkssofDSGzet5kvS5DYmdKMPsDtB/qLpBDAq9umKWqsLBW45b56+uCCwQg1IXlIG
7iFW9ugq8RUe+hY5ZrmQValmKY8TRM19JF0E174524HDN3RPB0N9HFq8wXY8WAd4gO1pyYh0wY/G
oki5/Un2lKdqaAD7zkDLO/dlQbO5Mba60+F9TUAZToknA6k6DUVOt06MNgkaaJCdvJwiNvYuQeEd
mnRBKj7COOSYsv1ezTmrj6RMyiAVil68Gsqjzlj/udIa+9BlafY8lwKgJjS6fW765Z1mGzRE9Cnf
FmJkRlmqycN8Cyn4klqZdxHmSG1x9BfrubcRukT0FGlVM9rZF/F0Y8VdfMpn23rEteoGXjVOgZFG
6pJGFJ0kNIOj2VHg3Az4anYufWSsHhK1Frj+du8XXnKT9BN4OJKxBXKexjnorei+L6pvn4WXR5dU
6wAzLoADrizNzLYQR9UjNiPJZoOwz9ajZPcoQGRu3dkSVzk8z9OAJenUgvh7coVa7oxpZElh2PlV
Z4D8a3fdxGiNtfNs2mBvHCsdhhsNlpV/rAyNJpvP/TJwI87MTS9W9tTUggG2QUz3MXIay4TVrhQd
GFaMMK7YUO3eQMIWXP2tXnfggn/AfAnhbT3Nzj7rUbT2MhlZfdA7LCG5CSa+b1c4Fvnrj/0A5GHl
6/JPzx/oCzY80TcEwsQnHs5g5QuAyrUPt49GJqV1CaE57nBj6ZCEWcVEBj+T8RfrFQ31RqKP87a4
V4p2z9sPOzPIZlzTzspbyLv6apDyy9R1+q6uI7WvUHfxzXdxDrJZa9Cfwy87p77PxCnrRNyoLBeI
4CSyeSwVkDxVG95zvVKxJYQtnZ6Jo67sgXCST4yFfqPpB46dLtx4O8Eynm1ruQautb2tTeVDDPXq
hvgOZeiEZfaDPgPdbfUIG2TZL/rTDIT5mLaOeZq4CTwbhZ59MYiDHTJNc17w09svRWp1dgh3vdgy
MV6FpSW0gt5W695qdm2f5r4aPk55UdzoLgQ/z9NQ8iZzdqsgBj73SKk+5yW8bC+CZPfjE4VjeZ+X
Np9oFq8Yc73jY+c0np47L7Puej+vMLwh1G5vcp/Y5VZ5BbHD3oYnHZs0X+GJ0tqJnEbdORDUjvmy
9rTfvg+LKcfnGv7zyrxNp0crWlsJfH3JszLY7yklzE+epoBgU+NeMy0+J4z4nXmft/4K2UPHeEWo
xnpCxN6cEKjOTiDssj3JOknugT2L0Fua9sECwsHuOLFRonUzHZO3wi5pH8BqvaKmG7ct+DR/AW6r
07ZHvceJHcNxrzdWj9Qjxt3ow9/nGhECQKCeoRmI3WFeNm8vr2fp0CAgH7qPeZ3KY+Z38Ve6TqC4
Z4oM+TylYgt/nA+xN9fSdl9DSPcGro25YU2xKdPB+1yv9WTqi9aTnnYrAT03QRniIOcZma+wOdX0
06tqmbnCWQlXHbQVLyOOAWcrnAV1Dh53a3UNuDmIzI9eMfJbflxHOVhErurW5yPgufGgjyRLd7Gd
geuu3VHj3XIZxza/S8GdBwC/yt2ask94z0aPFbQKKDCVS5iLWhGmqoDLtXLOtMAQ+tQfYONWgaK9
ZwadLkxcRFXJba5bIhWatMvqHfWO6Utpah0V60GYZ8OvrT30al/bqJrHzaSN4tkjmhU4Ceui9d6t
baeOEYWAIhPyI9J7fiAGbbnw4pYHm7IRDhFHDNdMDSZsbQRE0jEp5A7FHyDnNh5oYy6NucmEO/Ju
oty90yqfF9cmK6XRBqhBmFXzaLhWrftk67X66OhK+5DGBJpiJDPs4mr2yQgWXPfYCS29GTK9drZN
K+SnvnIaGnJRbz/woUZ1QLS1OqiRB/B9mtLU31ZaNdyVi2seWx2tgzmp/p4saEknUPjfXDGr14p3
8HVKuuWWia/kk+xm/SEeOSkLvozndOrkIcEnBQrf1LMAZ3v0it3Nsmkr6eJqcQv3CWx73IQEhUqe
u5EwjyMx3esmNyX3k9mwn1S5xA8UUDMk0dK/tri1viiCP8dYeogxpmQ09uUwFB96p8RshtyQazeJ
o32p6dmuLBvqLVaz5szSqFQocxuimVk8PRlZ478ufLpUd2C5nU2tXNhk5gMmNvqCibkrI4PUourI
C0+2jvuKvxoNZvNh1Ekp0MKZtCPMTwmil7tMaLI9D6BW248Do/f2xtYVCxoaP9RAreWUjKKnj9hY
YUb86VJOXbMjdio5hYYIuBPgjhLHS6/XpzhNdQJoFJEI1Q2KSmqzmCE+LJgwWRfdWcPiHiHXx/uM
GzeBLIGuVhaT+d2a/farY03NxR1zb+cOoulpHafwo0j2kr1jm1mEg0Z5j2SUTeqX/46/+F4hPjrI
nRhRUou7agwsBrWkGeEzBVp8oUTpXJyyiW4KrWhuWcW4dyU8+ZPSjfmBWg+DeYM+NkcB9/PZzJb8
bLuFajemx5wUp6/jabu89oZPUzKTmwN8SHxVo1RohRbrhce6drz7JNfNdifsViPmkZaMZRp9/4oP
Pj+DVGa4hxTjVhv6+hXzqPapADfr7VpymuJ1br3uZAoiAjE5z02PzWSDxzk/Ti09bx5E03ns8vxV
0zWeBi28blqI9X3D4uiryPngW2DDtxEpuAOrH/86EtoUjHOXH9nrc59pahq0Xu3uewuhu9mUJXsV
5eq3rQPmeNO2TbcfB9ZxFt3ya5cCkMkUYzEtVph6TfaQVVV31cy4u8xUkofGYkbXS83FocWCxsII
iV42ZvLQ5phyDY92da1NXWDrhkaKpYQmktg2UMkCem+jxE1Z8Fzm1pvuZl15RzPuiwNF1HLbe7UI
o6k0rpay0T9xIZl7lJnyRO2jP6SS+X+vLl453eO7RtYUbAxSkIpkA/GkubofWU/VmwKC1B6ipLzP
klG7U5lYPvDoaAlusSys3SZ57EFrhA4pU9q9CSZoYNj3UeRkgbkaS7x6qfdz2uphXc7RHbqd8Wya
BarVjkaAi6HwWjS1uTcXK35MlkTfuuzMLpw/sdj0jqu+Gsqp0JthejtGURHfZL6phXauCEouVDJG
pKSHIirlta3SMlzcavmKaNbk3WkOA4bzs21b5mqGYh8Wj+4l7Y3+u16ZyzeNcCD5w8p9btXSBQ5u
Tof7BCWgCbmRN/ZfkPjGnz0rLrhOM/eehPRywGMDZjrKyw4ngjYhq0/aIyXlFYbNdX03Lhg297Ep
ku8GN4B8h6fIfyl6tygD13TTW8i6nHwZDtGOXrOWvGb5SvI0s1UGkYw8kSkjRTeWZpPfTIti/LZI
UpW5tWQPci6d+xyvKS2JxbKm01xR4pqmybr3zax+iSJ7wufSOQ0S1th/1MZKfdFq2bKvmqCb6vHo
BNGYtrf5wEm0kaQN0UoLaT1m6VLcVMViiS0diGHvLRNPfM3HKmH2tQh8+vjTrvPIQyDk4TZL6ahx
IoCm5ehtC7+FDt7RXr7lmST7bVIWtGoMUgGsMLq2eTTqerqMrW2eepimoFXRK70aAnVq2GU1O42Z
HehNZjfRHRvg7MKzz63v2zf9rBbHDTFScNAMB5QPFOcJ5M0YW/c8BtunIa3cvVy68aNnzgvT7nMq
ruEHVy7Nf9pWG1RP1nZwMu1ClVbuhhFu6yYlzEg6QtbNriTWgl3Sbg4ZNxM7hOjYZ7tYJ16mPD35
7jiz893MPZEHQvhEJSPfvGUxpJ9su+oPddHax5JVxItr1vH1mDWAToaKuGdRECybYh99q5CD9TJQ
Xjnh/YIj5i+pf45YEFQBYhsv7ApmfDZ5VzU3k1DTXaaBrSEMt0SfYRjnx2iW49cJEim682jKuG3M
BMA3Rq2JOsi0aPjCcs/l/uvHIiKtSHZrqzWL94mAcoZe08mTi6cWQw/YA6p90ZnmrheWwQOX9uIY
5H0sk5DRHvlNOoN7xYfsg5uc2Uhu+niSd6Vq2BpDxuIhywjtRRJcCjErGFeG3+gHzS89oPGyK8+x
2dSfzMmKv+v4ia4rbzCPDELFt63kjjuCi6Nj1BNgCW0jNk+Eaxm0byNSbYHVmu69RadgNxtd/anS
lv6pKeCr0H/oB5gQ7CU/unrhYsntUuOaOF7Pk2zEXEM3NmGfV8nSORram8nbjvftgCeDj7p5jHng
UvCdRX09WrK6jzu9lWQ67KpERrwKLIaqfhaWF+/nIUkPVG3kBltHGVgd6STOzPSA40lfZwAyhlUy
LTnPKE5Df2j8F31ykhtl9AoRwVA+KrO2H32eDpqZ3C36vPO1cXjShEMAknt+8SXubfMoWOt9TRk/
UoHfoaNl7KM7owtMb6RCGEegOt/bXZM+GBnO+8jQu2sMdMPBsqKFNkARe8R9MyRqJvuUDV6tsedJ
7hdMtFly61puhL/cmu9G1q8X6dmjTyo31QiqWyUGa9fUNwWiv3OaGPFBL8zs2k7LImwLZ9ij2nJj
8sBqhNWtIQ6mtnSxiAIeVZ8ySZLRfiAN6/P46saTVLZPu7XPPqA0bE8TJHSEV7npPGC7rT6zyFuu
GB/Kr6hmx/uaUYxdPs8Y1EtPXJWMyDD5lKmd5xrTxMxGWj6Roi/O1lR124z89JYO5nJB30xKVKvb
bZvYJQ+6Oj2S5XYvQ+L0z2VWOIemtiLo2oMb5g5FetYlX1kxJZgW+uy+WsxlJxLGOpQ5FAfSYN5H
rWFEaOqW5mKP0XzbGkVzJEetH+fZkU88NxUK16YljC+JkheFYsnXMWvHxFA/fwe96EP8cmR6LrlS
doOci3OlmKLBc0weDh7kIWLykhCelxyiiTu/5QuUwUlWT1uh9/1uZvt46/SGvW/6wf9QujWEoszU
9stskIsnrFg91FEvtrUC3D8vHh1bSE4wQCvt4Br6gHTbUzaaJyPbV+TSt+Wkkm/CnrrQmehjpmL2
7nE5sVFodYvmFpGRYBlmG9jb4vOM96sTonrzEFFcumXnUtNIpiA19nTp7YG7rG50w5UzzxHViz7/
wgrcp4XrdTe17nc3hYlJh4cWjM8QrXES6lFd74pijpiT5bgfmiRP74Xd+U9pOjmhItP3oTQNRDlE
lpzXlBj7jddE7rWBAWlvkVTfVQbWYpZX2dZ0KhYFzqAQ5sY0CmnNBZXOjJo+WfLKXWb9jr0DYTH2
udMXgQHtSJ60+GBrpUY4v5FbhyIqlIhGfGU0i111Ghn3JS6O9ZrM7tqefFVmYWWNfHvYxaMQz0D6
5deagacdjLfkYvFQjsgA6No98RnGrP0291njGvkTJq9k79QDXrSsBTkYzcxbDbDY7/9+5+N/mj7V
xHhKwOi/dzQekKd+/keAt5XF3h/aGr//6O9NDcv7jUlh8JEEP/Ch0iX5vaVhi98QYXFLhqftk0vx
CFP9Mx5j2r/B7XYdj+wKcR3dpQ3xr3gMYG/b8OhzrDxH4Qjxt1oa76aKLcdwPYr3gvlpyBLMV/wx
HbMYTtZmcqxDay9287f0ZAZU7gJk0jfa3QoFbi5EyVCt/2KU+n0q591x13f/8zQzpY1YVhMymXzG
5ITOtCQnL37FV/vVUd5lxszZjZLxx7vDbSJvspCZnzC7Lq7f3lqgDsn+p7Pg9kce7We+8rsG0fvP
01tTbD/NTfvJIPjy+DyX8rEaLzFQfUZ4epulK6jcMf3F4d5F8pz/ON677y9LZTynIBXD+aS2JET8
XXoCjLMvLyX37JAxybvyUQS22upXEXNhLCuv//od/+lnTP8P2DzEENtZz7Cf3rHj+JMrTa0KWZ1k
20L3jWAS4heni/lu1P/H+/z3Ud6P+sfQxBu5xp77bb4EYkdV+CAODKiw+nxMghSSOhrcgNbEoxn6
ezsoTojULvWNFrZ/jyr2Hy/l3anrNoiMBisjgZ2i9Syp/m11VzqHLrG057/+bLk9/JR5hHRqcYG7
woVPiDDZXtN1P3+2jBnBPByY+IrTUmex20WPvkjMYyqj5etfH+o9yfftWIAQDcqx9OCsNSP487E8
hmEIMTdluLLvMnInDPssmywcabV9Lo/eTm/CFgieCKBt9QEm4l8Bdv7s3f78CtZr66czqXCJ0pvU
00PNuM21e1+cfPHw1+/yzw7x5h2wDBNOl77++U+HsK3SsMrI7EKv+WBYx4iyjfx7p8fb5wjOkTy+
WFUJ72F+uhc3nSB4FZJFucyR/TT1KI/7Kfzrd/Lusnt/mPcIPydxCh4cCE+zTj9MDBcDR/jF7XPN
NP87cfvj7HN1tpl8VqZvWu8yz6x65krR2QizozyCogFIaWz/H0A8f/ZWWB37byc594d3x0m6sSlK
zKY8g8Yzjhg8OYEPsMSCMyoCJQP9IH7FVVsv0vfv7adjvueqSWuucj3nvQ3k5Q/DdmVj1fuK0s+p
vi635b7Zrs8/KqMwI8IUZEq3++sv8N0d7e0LJPhKDIVtBQGG9VP56VRMxNAzLzB3YTPZYYGvWpE5
Exqb4Grz10d6j138j0O9O+vhFeR1SY0wXLGLrN+Ddh+FTvilPY4A/5NfnDZ/9nWuax0XXjbVxvc8
a4HRNaI/2IQ1lM7U+cq2N/jFG/qzy9i3LHLC1poRfs8NZSKJeKCqyrA4Dycqzwvvqt/3RNDZ9s5B
fjsfk5P3iwfdfx7U+ZFB8dnisTZ7t5gg6mzq7PkBgY6C5NMd8r/QZdjqF+/NXGUv787NPx7o3V0f
MGcVpbM+h4TTZxLCldauY6Du8qQmWdza0vYThsnmr1o7OxsmO+arglHtBm+SFVG9EhR8GPne0r0F
bjV62aumUv+Ui1RmAc0BdZR0V9CTaUWgtwqkYuFJKu1JdhDMlWzZpncn2nvJZWn5rVXlKirVnrq1
67oCQ9gvB4SF2s7Wmeqihp9+jNNWzV89HGmNCBLSnoYVUKnSwFQ0XaUXQcXzMrttGe3nmqpdExwG
Dg27SOLvPStUoihLe/FmhEE01CmK4ks8u9o4h8mY08alF3wessJ6zZktTDd+nyQhYRuG6vkITDrN
0fhcVIAQNXxnu4FsbhZosVWRuRgM41veOsPBK4aFic/MvWHHZVwNeuF/7BcnnbHh4UPM6xnWgRVP
W6yY2TFzOvdqyJwURAUpVMrWnjhlae6cKz1mB2kW9mYg9Xc/V+M4BGlhEebIh0XfzmmjM3RapKQT
2vQc4ecMC6X8a2Z4W4bugK40xuzhCa6SYEERd2LiW9x7Su/PRToMW5Mw5z7mRQRZU0fHlsn5XeJM
DOYvjOU6hdmdrMacD1PpaseexNI2jbrqrElif9KAI2Zmvn2Fca6oqVLH3jfAKpRyo3y5sU2jPMWD
cAIegzUrqdH41Avclz4rkE8TqbrL4k7TziHM+kQp3mB4mRWICnWcWffaqKWPE/yJl6ySRagzTAlf
IGEstkb5Rzlm0DHd6upSxq7cetT8HxQe4leGvpuDM9FoTmiP7tLF1wLlqoK6FDihdJT6Uxot7Pg5
IbHHLRmT+aqs68+uWIEUsQrS/irPiplJe3x8cjMTL/ksKA6ynTWiZe9XRCY71ST0V07dPGwY5fRe
xDyAj3Z16DwFEz1h12n1HkRPd4l7Xz+OhpXf0F1rP9gT7oCo6dJzSxVr06RSXg+kVdbxbqP8rjHQ
+sFJCItzjF5eZYXWzGBmGKByNG8KmfSFSuQDeRR5UZ4LwjABrV0bce9kvjA13VycaGDLnkfuA9lt
FzyFYezjyXouJ7gnrFKSExX1aty6ZVIEdq0x57Ms1qeFqP/Wcyn9eRGxWbN1SdBOU3mhjWuQIRdN
GohuTHZewqSjKhqmn7yuT66yMpX3pD3ybOdDzVTXPvGKkn5ZblzHTuMhqxULsNWNgl10Gc3e/NIv
M5VAAyktU6XLLp0oHpVMoEM1IPR0iipMgSUR8yNJpOWKb4cqejdHTOoxb8WpmujjKTOogGIVXsCA
lCmlVlnf+rrW39Z93DwK0PZwowY2KV5rA+Jh+iIJZhA4W9GZcYAfyQ5JeS2gkRLzhDBPPhAjtXZF
X9DXxHLkibCUhb8tuyL+LC1mnomaie9pmfEdu4yTUB0UUReSabPYKVAwfuDJlx7MxnoSJNNpZA0E
15JGbKO8Vo/0zi06edZShBSexTBsdNlUezfP2Eug9NgWZbJO3atlu2hKe3XJ+bekYhzq8AYgVgeP
5euMDfXFhLi0X8cep9SJgyJz0EkyVMmonDSv0tLnNpopVytDy37AK9fTRIcf4xdMVeICsPY1d9pg
6DUAWPqkbhenS86+1tK0TqIqcGNNnDx7bWXpCaAQeo+3eWQmZ7utvUNFCn7fa1m2H1zPA3zFRtMq
mvz/snce2ZEjSZi+y+zRD1psAwhJMqjJzNzgkcxMaK1xnTnKXGw+ZHdPM8CYwFT1dqo29V5VpYU7
XJib/WJlDLlyUDALtOteEQ6jW4Hf0rIY9Ye+NA+ppYTOmCbDDoy+ciytIGaFZJrDtqxQ0QLYVHi6
uQUoBqQ985StMpXJwQu6G8wCzQxp3hzjrkAYNqMMLpGjILtpeA7uhMKi3C7T9sclVHCocNb7UXa1
jSZYw7bLITb7CvxEyZVjB9SRsgP/D62mGrwNbAWOVkvAjlXzw1uwhJbTQ5RNVvBw8+fWCrNrIVEq
kF2ZdKe0SbWT/M79nnJs2pHOshxbwJJxHpQ7eay6h7o0UA9WrHgHodXc9WnWH6yGemlKAXmLkTZL
IlZ7OwplfMxLo7ipwSkcq96P7mScQK9ZOd666hWaEK2EFKwV86zuqc5lGS6iOHtWT53aW4daGMoB
OAvW737alr+aLB9uS6GMXkfk7t9rVOVA2Eepfisg3MVAYyBZJBN3pVtkyEbI6gM6HcY60xHWaYuy
fW0BFj0bed3+ou09PuryMGxbv/K3Lo3MlRSJ32sw0A79shG4m2x2wwqGabvt4zz70XSCvosiHWne
usZCDazOq1s1+DyBhChAbUMn77E234KV0Q/WmCKQE/I9kOqROUgrgeaaRP82kWlwqQPSxzk4DHwb
DPe6BqR/qyaVJ61SH+GYsq37Ix2C5DvI2Rx8XTpu5Rx6O/VvfZ12ESX+NhftrsMOtvf4nYLmoZcF
JHOtxxGe6kgQFZyi6GLYcpzyTeQ0DncSL8IN0BPxiXTPAxqWBfKqd2PtHW2n3LJzvYrfPVPO0xVQ
i6qwMXQcv5cl2Y8aCYaIVohUPlStN94GUhRtZFWpfwPxCxRmr81e85R3rz1C6IZ0g1Hs0XcDfZ0B
7nhVpKb5ISBY4ZgiFhwgVULtHrnUch9bncV2hKyvhn3xITQJliBeF1NNDwcP9bM2LcPX0uVaKFm3
U1dEsbNCx2Fba2mkyaVyZam9kqwqFKO3NKcKNPAo+V2VwNx/55XIvtdb1ooOlh5KuE/hn4tTRSP+
CgU4FL/dUNp4QwhBVjGL9fQJbJBf4pWFg7iTWEO3S+PedwZJdp8FWPwvqN60VwWYmk2bVu6hxK95
YzZ6vEe2p4Ub0kVrnGhR2YdijBKXhq1ELKYHMk9elglj8iAA84MapINjubD7oS+RiBgR4acRsKMg
jsScUSb1VTm21ZVsIgUjhJLyyxJEzuMosEfXCK+ASNO49PpqPMgA+K7qMi0eM8ukBa776aYupOIK
TbvR0fQMSR6SMoWcT+9cu4gG900ScyUEuYtD1cpLIO4gwTVIuTNGZn8VVAGWBUoQPCMBArQXnLN3
HTZ+8VAmA3JzlRb+CFjq20QxhBeAVN4RK+HoMbQ6UjLNOhbw1V81r+hEepdFsHULfTioIA9WLVar
tpyKLeUenbRKyDR8XFNjkppCQ+ihz+PoG3Dmgs6y3NPsaafWihdW5o2b+dpOTTN/A1NjuBGhgm9o
3wHt7EqU9GSZvblyq75+q62i2ldxLMCXAgtbuX3xM8HK6QF4Y3UlpVl1DGkbceBinWJ3HmSNVV02
FVCqRAxfoz6r3zzVo20vBjR8VmJk5tUkH1Y+Z/SRKhsvaESBSq2CQN75pbKiwZzEOF9ETbRKhNS8
FWg1HXHG9SfidfgrQHzEXY0J1JXSrJVbIUOhrZMsXiZSm34YSaXoa0kure8dkDlwGLLc4/Za1e+5
oLT0L/mPEACw3mutC++VMTCg6qU9rR99HL83EbJOPjT1F7J/8cPtLBVwGnKHqxE1tF1vFP1B7lNU
Jf0IVrcaqKgdKNoh9I14Qwta2ZU9TeNxQNbG6OVylcZ1QlNxDHeDEv3uPPJWMNUol2my8iL4DUK2
bd9tW0nrt4bPVVkIcAe7DPBul9XqVZV5si1YdfuIRwGtsrRMgQ3Rke4ACzhty68Y4e5f10KUHNNO
7K7MQfKf64BJgs1lbPh5+X3JQwJSgCvCKQMPKokRBXQAwo4ckWz0FYJYWlRQu1RDf61WpXWHmIK3
96shctSJACUFXrZNqjpHMU/oOcd6a+/DN9gKo0mmLvXpo+i36R66T+ikQqI7ns//m7rsIhT7hI1S
MHK9Q26hDL3xzQz7/GHQm36tlWJ+hQ1uvDbkkKQyrMkaYTg9ADjqb8IQjHpbNPnGLXrRGcbCQIQv
Q4VCUyt1l+GD9L0wAZAkaBn+CHyd01KX/WcQw/4L75BkI8dJx9tBkX/3Qzv89NFim3aoIt1Xaq3u
xFJjJKMr3HRqYj1W6DSudXg3u4Y+MRRY07elLiXNDIcMWJobrmFK0Q3sqhjhCAWpMImZgidVFJgq
B5mGvATKlohdsNpdj1eaL3t8OF+jwFfLo/kgCTT/8ipl4oc49Y5aUYsPCExSCOelOtkshlsORegR
nf7ejTT4NKtQ9nDYoD62Y3Uve6awU2pk5kBryMdUQNfErnrE3+M4pTLqQQpbI9HvYetmBjIgl1x/
E9M+37rgEK9pdlprgbrqt8gdvQO8g/K+E9XuV1MoTWfLdZX8aIDi3SboDrwYdVvf0swUd4kSI6UY
Ngh9tl4nvHoiWF0+qSJvygbiFRitMnhUmiB7553YOq2RSjUCX2ZyNN1IfPXHzFQ3cLaoVNRIYtx0
jWT+SH29ccTQGjeCBfq2rsZ05xrk7w67rlpPlJNxpWuRj8SDIWXHMfPH9VCMdWQLfZg8QAUTHKkD
tbSqmkoG2pwqB8GUIJTCp7bLtBr3GWuHrDwf2OMZ4myjGKMQIwBK7qlyXyOpGj9KsQq7At8Z7yWN
UDeKNZzWS5nEvkeOH42MkTRPJFW3G7icaymTwntBVsdrkyTUaftouE2NlhZ+kXutbY4d1k7UMD9M
jtE9qjnFJsyhslhJ4e5dz+z3bgPPctWFnXcreqK1a5Ng+F0FMI5XZEUkwezZOwu8V2hHmlWvLYi6
3sSYZQ6hIyL8gRE2ppV98hRTfdm6eVR06FvGecxrwhBFGzRY4CACg36sy/a12YJTE1oaf4/oAV1N
fFV7EBXQinUmyPe55Ta/XVlzf0EQjtc0gsmh+sjzHiT853cDPdpfnilRQxAkfMrF3hceIWHrO/KF
mGeLm30v/VG+jnogfxBh0EIgB3iS6pZUXBssMsVK/DboFTbpkTXacqeZ35RISh8FWDobPpzKrRG4
As4NLB3encb0LIMni0AY+HUlmDL93lCosGhe/aPysvhFROySme3z7xnA4SNSu96Dn/uT2USAqKJE
I/q3mvvVBOrH1FpvA+EnfunS2rRidERFGBo5EFaomrT6auOm1sRxZ9Eu22VuKX/Ta2RaAytMb10e
Phu1MdH3aRE/WSlilOz0hlqFLvgSfFKAP5YfKODzPWm8CpUE4OAQC69FFgcCr1L66n1bdC9k/iZw
uEgGwxKOwn7A4sRWYSjuG0Xz7iMxMO7A30U3cqwKd6WU9hPRXL8Pk8J/4THbbPoSPf8gdjFFb0b9
uocU/NH3mnTk0RXwPnfbKxQEgrsCrMkO+yJlnXoulS1Frtt3WanNpySs/XsNsbJ7C1DGdZz35ovQ
evlH3zYqpjRtGL/EYCB2YVWTFCRtjYJOI0w0mFyLptKKd021LbypkFlxSm6rdWql5i8d103MuDtq
J0nRvGdqLX7gDepftxaiNb4SQTeWpH5dUcH/Aeel2naWEa/zIczhQMf5MeduWLtN3O+lMRvv2L39
kYVNkupaw1XR9c2mpvqqwYYU8IS13EjeAatIIqcsEnUP2FopbRG84TanA3nAbr5dRzieHzOvR3QL
7lzCO01LfgmGT/o2SMbBTIraUYyw5+nFlQhHl8+9ovrQv4dKOt6Bd2JxaTmDH0YJ9RpTu7daE0OH
JtCQw6Mup4j+gHZfqT7FujkeLNSsjp6fJA9IsSnbRhGl57ZzUY+uoNBu66GW34xm1L5bptd9V8F9
bZXYVVcSvu1b2Hu1hTbnUDl6VlFGbHQggJC0bV8o+8eUS/Gb3HKElnqN7qooS/uxMM27ETrHwQgS
+ckqTGWvgLJ/gEOlfUvCzLC1vvJoyACvLGlr701BocGtK95wY47ueKUlocuDSJB+c/b5W6kXQqBY
prEaIiQXkb6D40PgnZAr/kswSRCYmWTdWZ3s31WFbtqVLvbPQ6qi0N/10b7hSoaU1VMW80XkCVwB
6o1cDQC7kTE91uTePymnwJstvPxWTgu827oov6O+a0ANl4rghspv/mYVbeyMfdLcjwDGP0ppiFdo
WhTbEmbtZhTDHnh/aiZbWarkN5EDFZB3l2zbevDhtxemtdJGvdmM6ORtIgnR0Egx6OxzCK+1PCFT
Kdrs2ixH5b5uPO8OWkN1b2mg0C0fRBL6Ubj2jB0PgcZy96JYxy+FLOW8OYfeVupB2aBTrD4Dsm4/
qk4Z7pI6jx7zWGpRfvWTF90Y/BuqS8E2A8mJmnYtrk3PiN8lyEMACrFiafPipkRq4NCEYfDouWRi
RR4ifeVxJx4Vj8rsgCHEGjlHsOXNoNz2uYbAE3DPA2mWtZKTAE6XoKZb3kYk4mI53gzUKG/9RIic
sIjEdTOW5i7oKdh7BlIIoo8iEqwiSV4pSGseC0BN23EsoEhLIUBVv0aWFhiYIq0kaMhXgYoyX+XH
8G14bzmFYFV7RM0EJwpzYReglkzlrvUOXILJA/Po71QhFhwrIlsMxiyGyTb8zkRfBOwoRE9oLfxO
O1ThZLVvSNo7cl7LG7ejDJ4UYp96oxk94q8mad+eQjUAKzHOH2ShB66aICLplqC6hzKubYq4yd5o
RVDCZZhfW1VobEPyHhQZ0DD1XcrwAC7p1MlwDCTUtq/R9uCfVB8dAIV9YbSIr+qF4dmsWDACgZFv
dSn9hROF99AKevkdTUVv3TeWioKKhoJ2mRkbtFYr3obdT7nLIhByLo6UY2kdJTAW2z5BfiIQg/Zq
ZB1vDYXit0Bl0kG7Q9/2GHui8aHw8OlFGGU6RRgyJ6xx14qkGZvAR7Ifv6nurgRSvwY4KDl0lWo7
kKmul3HZURmRs2s/kaBBghLeNUJe28hv1XdKDSXK7Ek/4Ck1dhYowV1jhN0uR2bjSlcpT/m5PO4V
/KEX2mtfukNY0YJBALSjStbUOjztG+YBq9dEINgxywckRVv9HTYLD8GfdbsQ6Usj7zTSvMXcxoAF
YloxLICfWfq9F78ttbrmja5ZgBmSIh/poxuhQQCh3Y7+UY2+qYqMhOx7T8HFTdDGDR81F70Qo33s
8t3fCY9kESBh3ONBYs1mEnHuBspu4WiieoMO4o3IFUG1tGgKVN0GAKTxMXBrrvRhJ3JF5dX68i84
M8FoiYHh/4MCw+719AfQbHMRUQ5QZZUA8npy99Nzg4Ve6ZnlAikeepEKvouBzpqJmVFgWlT1uVMH
WgPQz3yTJXeT9tkuabNvdZmlCw3Mc4OCcq+xh0RDZIGeDsoIh2B04Yw6mRxTXOjinVL295cnbsLi
nbZI+WDyhFnDKRTHZHXW0Rb7TDALEjlEyKCeOBKWiclWW4sbZT3sioWF8qXx+ycY7WbiqIbxRxvu
U6deFzMB0aKejoJxhatATC0+WhjQBG05gSNMIfjDAY1gdw6S6nTSVL+FcArD2Rn1nzkCvRyJHshW
Md2A3HTqJt5ensA//mWzgBoPLklWpxk0QRGeoA8QuaIBmMeZ0354b8rHsAYVjnuWioV3AkHfbjbG
eryiJH/r3Y1reeWv3WPkVI/yK8L/C9tAPvM1T37MtKQ+TbChYbzaohvI18xeJqgJ6kuHfJ9vyBpu
/c1kXBPQMTgOjryK780rwTEXdsmZRYsgoyxiAQvYBQvQ018wRkC9RZWmEV7tT+BUvvlBsxDizCoC
zqkZKn0ogAvWLASm3jkcFguiN+SksD1q0aM3LNlVnxvH5yCzE6UeKxVLWZOOM8iA2hRtnAQWxnFm
qfLSYJI0YKiqpMxgEF4d6hHSOiSZ2vhTylDmd/PBdk3jVasQWRFz+aMuxb8RlG2OhAdtN8vUplPu
0wrpOq8yG2VaIUWl2AHACMTD4quu6395WXMVSPJLmy3a8577ZOh84GdkoCFnzn3QhLgRrNjPJ9Bh
LYCMtTbSTr/Tb83VcE1pRHQmtUXNubw151ZKk7050f4TVTkdazYK0Alrok5akzWdSEB42rFykN5Z
Aa/fF/8Pjlx/HKNn54HB+cbRQ2xD/yN88mmCgzqTA2P08QX4IWWrYKci77YSD/5Tva+2go3hjrOW
bxNvG+2xRV7ZgdMeORPWC2M/s37ZHEAQMZEC1yPOvrNSoyM8iloBCBFhqmP3jA607T5CCrKTTXLr
2kuzPd3xX8bNmx4rGE2yTGM22VXaR7oPyQ/smbertpS3N/iVLJqunVlJk1oMiG0+r8HgTr/pEJk8
gIUKBe0ck9g2C+mldOaNHJblX98phmQCNp/SQ5zdZzNYGIKIXkZYOPAb9rKvPAdxdyT/fdJQk7Fp
3nfkiubC9XXus0kI7YBVxRgL0Nfp8EIR4rESM4uBNLy4SvIS9srCJXwuBL1CxYT0Nt1bs1wx1BA9
R9W5cIScFq8uwzZR3IUY577S5xizo61FkEIKoHQ4sgxMJsgOfnlN3fPyGv/zBeZLTmatyZyfCgTK
WRTBojupQed2lKIR70r4RT9UvGzewtYDnpXgrNE0fWcXPSVcU2qDNSXK3qnQDLdz8FgH0+/o1FYA
kGgI9BupNo3BDrwUunwcGrFq11agrd1uKHaI+vnXLs5C17hENk9YrWim3QSl+J50qXbkDGof0jLH
9Q8G4hqJAPkGJQJEbSBzCRu/kSMbj4jKRmOLu9eLAFNLuruuXPx7ar3yfpuxWFwrqC78Emtf3KGT
7v5oa9+/q6karBvXbUBJCe4q06L0xvOtbF3XQ7qD8hYehTKH+e12qvgoQTu6cysXbICgj4ci8Eqe
TpJ6JWfAQZD2TB5HGaWxompNeygL7V0Kh/xZGlR6YB62cyg3dvrO6IP2QSt16Y0Cb/jkd5RCxsG0
DnoQKk46eEDDJXotnAbtNx2YwPrypz27Rikx8dPEM8hH6POpbqV8WZn2I2zilS8vgIulaft+WTyK
gp4phwlUk9l5JWCCEehQSJ12Ex3ra8XptqGjf8d0Z9VijezZ+i5wLGfY/vWRmYpJo518kUxptvtc
QRakHJLppErzo4qrQ5f1Py+HOLf5PoeYbYscvUlFrQkhKC9mnwHy+xilb38jBoeiomNnzfNhdjhS
jOrbKrJyx01UW08+yghPXmRR/0YUDbQjCHMSh7lIWGxaZYAYf+7EtB3rauVLt164cOKenS1DnuRx
kSPj8jo9cRHyQuDB7CDjA30b1IOPaK2nP18eyLnLEX6SbIBHJS1QZkFytGRhKAz5n8tR2k2Xo7/L
Fy/HP2f3fFF/jjPLWg0TKJpWMGGttIr3o6Pb+E3s4418N7moj7ZxWKN1s6n2yaZ7xStl4co8N5fW
VE8xRYQyFWO28mgCynFEZQvewXVb35dATIbo6fJU/imWzMdooSEOyt3i77mUd5OXSLpOiUZ83TvC
Kjroe2Xr78pts3CJnTshPgeabVUq/64eqfBxPMwIBOvdEJ9TzLRUazu4C6fRFwg7iTF5sfnnFa6g
kH66CDMPHEqtUyBqY8R2ygZe83sTYxpDHfry9J1dIp9DTUfvp/wU6zg3M82gdNwb00Yz6Nitgyt8
gm1erdjm4quxxkjBNm+ju+pu2Wn0XFJuisBjeKGTx5n6rFbUCH6sFmP5z63g9nvvUO/cTXsYIR3h
1FvapkS/xTacy+OehjVbNXjAsL0ppLAP53wVuXNrVS0ImwKbCbVDOyRLMzut7i8hVBWdbPT9IAPO
RjZ0vVmB2eEk2fpP/TWdbeYz3zfHYG3ugdPfTPDM1bgG6XOLyP022y1xAc8cM4TVKGby+FYQkzz9
timCQmImpjnIMx+9XBiIOh3UCml7FL8y/62pvBuotJvLU3tm1xPVUhGTNNG7nt8Fqk5C4XoJxTe0
9FalWW5Hg30iI+FxOdC5b0hdBxi7AtJLMmYFsagDaduP/sSHKLeAdK/73NtfDvGV4aEhYm1qisId
jRWvOIvRBUJseCCHnHozbka4LNIOa4U7ZCG3mZP/qhY2/te5Y62Q6tOOJxGhhnn6xRCKC10sfDIn
bKxVKGxNtbPT8XB5UGeDUJPnSBblKes4DWKg04HgNDU+Mf8QzXbVt2ADvOv/Loh5GkT0dbQvY4KE
7o2BglWmApmKjL+cETBflmgaMncpRe9ZFDJq8kUF7BYmxtepFzyNlXCVL1ZJvnL4wPjB3ENZX5ZV
XtCzs7+UauA1U+21dsInFZIIohGO9RodMjuyAzt+K/C19qBUrVHbfjaWVuHXq+c0/OwibfzEHIyW
8OoWVQy8SdA2Tjftle5k1/FDscn2LfbmeHcmt0u33teriIQYuR4Sb1IuA6HXk/tBRuZL1Y0kc7BD
YTdnyYcUetK6LGjiqN3C0XEmGF5/FnQf8iL4W7OVqY1aOLqmUjhm9gInBuGqp9JHzHnpWX3m1oGK
+SnQbN2odaTJasG27jfWB80wJ1i3V+UOF9e9sC1XtPOfrZ+XN8T5mBxVtMMkWhPiNPhPN62Av08k
KrwwtBUlmBfJiX60eIeDOHSErbKO18Eme70c8+sFYOECwUdDP4IuxbzOpsaiW1pq88/LFRP6vbad
ijDVX86MLENWQALRboFWP+9MuJIvZdpAm1vMPhQAQTVQCyuHAtgeeRsu3KtnEj6iTZuQbIG7dd54
KRDC4V7tYwejPuhp0k7dD/Anw8Oip/yUZp3e4MCi/3wvQzfEL0UzMJ+l6tEwp0zZByt5Dapmja+j
nVM1068QullISs7cNqcBZ8uyQHFEKfALdFqhxlADIoSSb8BWONVwb+AsEGQY08XoK3Xt1sBRVK3Q
Hm5A8F9eNme24cm4Z3mDh5KdC2omdlKUbAYYBzEC4h3Kup4YL4SaCz9TtWPI01XH4co5Pq8T+qGK
XXlQxn92xehM3RJzHz4ayQrxnUcMfG1xJb5LwqpYR++Xh7kYe0owPu1IcUxo9HvETq9JHmAFroxN
BFsVTeRD/FBv/eOU+uJJvvilz87wp1HP7vkgQnen6Ikcah/tKE8mieA53xrr++UhnrnqT2Z3duYU
mK4LKip6zkCKZPAmymnxVNLSlvwSRqdyqNC3sGQZI5jJkebzRKKzrWhdDA92oribCKhtIBk/xStI
71hG9uv0EDj0gEC6XB7en/LuyQ4lsIx/FJUqhaRznuEi5xOEotkllPTh0wjr6ndzwL/rrStoXha2
t2tu3O+I4e2NAyZOLe6V6zHal5hKBc4Sy/7LJT39FhDPKqk2ua84m4QoxxMjnjQFAkNcyRY2oz4E
GP2Qpf5OgHl4eejnpvxztNkKGnrLiMqRmmYlcnug/Jgo5UNQV4//XZj5AoL+5JdyDb+qDRF5wnUb
ATRMzNLg198JpFHG5yggmZudOX7U9X1Z9AnOG7d1+lKjDuZ/XA7x9QaevhCiMFQSZRps88S3laD/
tqOXUOOTbdU2bsGXbsYdjZCdcJ8/oEy0WXqCTR/9ywL9FHJ2oqNaGUsDct0OzM0XYxio5C69t76c
JbNRzWYuFL0UqB06h24B87PW+Ti/ZGBLNeJOlydwIZI+ewzltF8sRFipo6e/UlaBa76E6N62w9JW
mvmzoZBwOqZ5vt0ZI4LTOdNWradvhGOJV676TfU27oO178h3yja6S9cCmxj25W1PyzDasMPv2jXd
PFzSjKfLQ58m8cJ31OXTE47dhl64xNBRdJ8ad+tmI2yXJRsWlsu8Ct2GZl8kCd8yrKWbfMAHvBw2
l0dy7uCgEylOyRp54byllJpuHlpASBzFHLeGjAF41f9OWtgul+NMK3s+Y1M2Q3GJ1FCfCxGFYWYO
VaFwuVooE8d7lHZXnvaK0alf/fa0H5ejfa3fU7DlEsKVgmuIUuNsF8DQUwphxOV4uoLGfb6XrjHy
u422CAhKtkL53l8LP4W7pZztzBcjLvUVdAvQKZg/WfK+h1dZEVfwk52hFd9wYvm5MLYveeg0NvIk
tLNMDVux2RsMOimwNaPDOKBZjZt6Hx1oLK2Gb3SIWP7TJlgIeGaNnAScrfbazKUCaGkyBZxgQBD4
sT7dtDvDbpz+zb2acqIleYszp8tJ0GkWPmVjnQntomymJKIPb1zptmh8pwjZ/M2C3sSZvXwSaPqk
nwKpPUZ1eUegeD+1pusdSfT6b7SmZ19tdkMHlSzgxomWReQCBNWOJZDcpn5c+FRLa2Oa1U+D8XoN
jQZaPI7xGBy1zSRAoq76g3IQOQeXl8aZJIeXK3+ZAFSAM0z//lM46pxeUnYsdxgAWK7tPIoCkgAr
uH8b0MC6PLilYLPLMzX7Ed40y7DJj2kZ2UOQbQTzLsHSDLu8hWDnsoOToc1OEBRHiiilIevAkR3x
C6MGjo0Idpitne0Z8fQSCG6Xzo+FMc71cvQ67dQc0LGTJnSaosq8FaP6IODgijdYvq9SaX95Us/u
bRBqIu62OonzbFkmgIx7gOqJI4lHuf0+CneSVS7M5Vfg2bT2PwWZrcoIBDdAZoLI92K5yo7lRj4o
G3Wd76GiraTXcifcpKM9XCs3jSOt3Xcf39PL4zx7nHz6CbOVio4+Ak5jkTqa9q5BWip5PiO0qnOk
XQ60NKGzVRqOsjqIFWOduoZx/D1MKlwZhP8yymx1elosex4ujk6eP41ajKXlQ2y8Xh7J+SlDFkFE
txI43ewE9qFujlRW8JEbjpBQVmPZO/iKrSxFWF+OdCY5YH3QG6ABqspUb0+PESPXG2HQUYkyIv9d
EyP8R3BF6Ny3qgrhnuPF/HQ54HSmz7IReZLBAowDOp2D6zSgmGngaKaSBsQDu5BRasJ98q+H4O0i
Ydg6IRXmAKHU66Hc1jyVYui9+65Qk6OIx+HS3jr3kT6HmS23rsKZQXEJ4yfNIa1Qn84ma5DIUfJm
4SsthZqtOS2xrCiQEl7XbbzipIKIx/Uf0pNr24Xdeu77fBrVvITop3o8NGleORDVDl4y7vtC3/2N
78OZR4mCiih9j9MlkCkjBMua93lhyd+9scWjKi4XDtevxUkOPkAq/yfINKWf7keQPobeW+30TtAP
2m4q8I52Q399qS5/7t4AqEO1Ff04Et9pQj8FsvgEQ6sxGmOQ32qz2yketgTiqNwGbrrX1WoRTHz2
E32KOJs/2coGEm+G1m64G5GICDfZc/SjwqdasNVVcmPY4kZ25G8lXdu4f2qfpxvT/7GIZTy7LD/9
kNkcB+iaBFHVcWVet47kwPbpUD6wq+dgO4E5NdvQ7fZXvAWRd3kFTSOcHyK0G3k0sYZMdZ6Hd4Pf
C1g6sMM99B269BAq1j5wrbv/LszscNQGZQA0Qe2sRM9JSSSnrN9Nt17YDmdfTJ9HMzvt1VHPQPPw
PQfu5A0UnR9TKaS3gzuIs9vGMRHpK7eeI2wuD+/8OvrPLM5WrgRJNjMS4pbpk5GjBRWrzuUIX9t1
0y6U6bnLCG4qwH5PN4eEQIAWTyEm8d2URosQ2rqxjuzs2QDxMmX7xl2zCjjMtrlu/42iD1piAB7B
i3K56bPw6FGgCmUSvlIAD7m3UrywQs5O4acAsx2g4VGrlg05qWbd5KBdkX9YmMGze+xThFn2FA5S
pzcq5cX0m3yYlA2zX2ryIPL+tMd1usbcazOiN+LaXr0Q+uwm+xR5dr+FcWoVQ8mlI6k6fc6nyniP
vIVqwfn5A3pF+wFhkjn+Sh9AV/a4JDtqcBO1id3Xw8ISPD+K/0SYfSEF5zWr8RFSHBHPi+vOroTb
UflbB9IEFJgQhGRts6ymEtREw6smmdS7HniRDZMKyE5o6qWX2B+ezJejz4LwpOkqgozz5KbF1s4N
So4++V4CBxHdK46ywT/o1d1jO7LPrr/Lm46Rsj4gqG7o1wyI9PyLIvH/vV7/B71ZlXP+/66LfvNW
vqX+//qf2Wen13/9X/+WRJf+YVjSlLpDPUL/dOJT/UsUHbV0VI5BZpKaUh7TJyjev0XRpX8AbaBG
R7FuUieeqAH/1kSXxH/ARwFoKfLzVK5c/a9ook/p4qc1NEH0EBX9A/NClNac53hhpEVWFBXpiv+y
XmNzjbao7pZbpUlAuVSNiBZYEqJmAhk71oT44dN83f0z0GcF8dmW/BMeKJQ8qWkzAXM0ojL2k4om
0mlS0Eq7yVZByIx4ayjZX4O+TIF08I4oO9LNAOU5K5N7UZ+McYZkTpAXf0wU8eXQx3IVYbv81yBQ
UyiAPDw3CGZOTf7Ti24SlfLLsUSdp8SRLgB6vdJ7baFeJk3HyOzDTYK6UyTwC4Q7jSLRwfJGDcVO
dSt8NFtvndAxKfb1veC49l/+SCj6w9NT+FAyDeHTUCgwFbqEl+xKsdAH6DDQ2XdxIa/LunU3l0PN
u+3/nDy+Fc9QCx+Kue6sVFqi15sMSzyEP9O9+RZuxH6rOuKGd28BAwkvjcshZ/fOvyLiMEASCazT
nH2uDpUdT6sxriFnQY0EIVEkS8Pir92gf6KYYJd1jWIxr4PZHPZWUWRhwKJAPea+jqP9IPePqHyt
Lw9m+mPmq8IEVoIWN/ccpNHTT5UUuSWoFpw7DS9gzB7rpn8frUpCszIT8vfEzf3HuosKd2F4XydR
5jhiBk11soSY8/0aWYlKRczSFXvMv+WcUR/KsJSfL4/uzKInDLUQ2DfMoW7MFn01DL5RTYu+dLD8
eIlxOOCe23dPw25JNPvryUSoKRDPRnF61J3OpBG0RevpiCeNGVDXrOmjTVP0tCV7DGkuD+vrR8MV
Q5/4vSY8YrrVp6HEWM2QHkMi04wq66Ysg0MYdulH0BrRTZEM6o/I0hZx+1+/GEEnfLYE2J0jZFZH
yEDoIXPGsh9d9OWENHtCKqpfyLjOBDFx9gCpRsOJlsxsZJ3I8e6luFoJGqDl7AMd3O3lufv6mTgC
P0WYfsGnJ3djmpHiDpxNXax4Igpenr+P6x7tyQ4F1oXhLAWbHRWlXIWWILPKvRbzZ/wFb7EMnTQC
l3Lh6Q863caMirSOxIDlQH/pdFRGnqW48tH+6wCGfPfCGCommKhHOWv9d1ek8nN5Fs99J+SA6JYp
dOu4KU/juTmOkm4Dvic3i/sg6T8yb7i7HGI+d3C/qCwqwGdZdRxP8iwE+qap1mYMSY2vzDETf2Rm
Z10l7rBECpzz5SeaGScMSlTU0/nneU5Tj4oReQPEObyVx9umVIsXBNGMTZukCu7vrYjyiD9sxFIL
X0djgH4h3vRYtSquWC4sz3kDg5xv6shMdJI/0MZ5giMPYlpJHmYknSC0zyKCIztdwaDKkHBAHjUK
4PgBeo6M7eE+1To1WvX6/+bsvJbkVnJu/USMoDe3LNNOUktq+RuGLL33fPrzZes/s6uyGMVozdxM
7J7YqEwikUhgYS3geQXSXjumxSialENw4FUdHo0RfrUXfZS/v47cCzAp6Qr4mPOPUqR9kSORl/ud
Ze7gSbovjPEQRvrWLoh/z4k/P9uh/csoNS4NLkgKNloEf+nMwJjfMy70dVAHc68rg7Yf1Kk5wOet
+VOhtXdKIKhT5uljksbjBsBaOlLyT5CPVAdzSl1bMDDxtZTPeVplH2J+MK3GpOm+mQNMCMeXb67D
bK9I0y2q3NLmti1kW2k/IQNoDGjcerdajO5Xssmhv7oyMWYvPIw7RFwvJyFQy0Z4n2cVhmW06Spf
w4sPc1RBhz/Xivoaah3nkLSe9Taa1NHygWd1ySH1Av0QKXPyy+b6U+4dpzM/tXFWPyBbbTx2sfNS
TgC+gMktwOA1WmciTRAR4uR3QlnYJUHSFLD2Bhy2CvbUNoDIsl02cn05APy1RPudyWD6/0zsnFtS
xkCMr5AmCNwBLA97kxkkqmjKTXejGP5Wa16Knn/NkfpAYUKz0jClW64yLRtWI8gsQSIU7/ohsd9U
9DteloULK5St0JkEiMO0swyrH3sIFQod/quhij+FaKPB5Z1+8qo2fdll8NcQZTokLQDNEbPPd68v
026AY4WgMM7WsWiC4A7WveHL9dOxsmlccOQfFHw4Hs8aSCfe4MytNzMjUvqDB+spAFrbVyql3Yg8
ojB1HnhM8ZhAn8PgRUGv6XwtZlZ0Csx/YtNC1I2RV/bzZBx91wSgH1Svq956o8bTxtouT+S5Vemu
y6swGAMn5RET5h+mQBWK4f2HRp8+MWXyD34BoBw6bdgD2Ul51g52YMWFwQ2OCFvdo4Cw0wdUXrJi
46pYW5PoajB5YIp2mrSmwXNjvMVDstsRzOyt5bO13zUXLbNeL+0NH5SyBeGDxDI47iHycS4RPPBf
G+5cchsilvO7gOETvq2GKKqYW4ByEQtkDyHV0vBA3puwUp57CJx9BcZipEWD6gbQ0Kc0tj/PrKoN
tAendn9cd/s1c54qaJiYWyHVksxVgQ5VbYW5uPy1UK0tC7QAmtvQgu576815+cksxr2AXjHzBaxM
PsgJ5JxKI9JVIFq7HMVGgMdHLU9/p+bH66u6/FzEdlHy4JTR0ZVfMLzL+gDaTgih5+q3XsXDrijz
ejeqkKJet7SyJg4zBWKGG1Cdki+7bq6TOB4oGHUl5M9o6VHz8btKZ6A1ye38fQ4dWbRhc2V1goqB
/Ii8lZgoBZHAGEfboKzrQ7MvlFDt/HdChL6NqqDZuLrWTJnIIVoeFXAmTcXfT6Iin1NTZ43nTOLS
0rVqN30YEDLYB1D1bjxmLgMwpCMuAQMlaDxRyC6emlLMrI27iIEeJoVNSApU68B7zfx6/XutLcgT
xfBnpNzFLH1opRXyMbxtJ+eHyO6GuHqI8i0aLrlsJLycxMLlC5FYuK7cXGqjwjMbhzhvZ/vgpr+J
jvFw+5Mr5SY/uogpME+64RTyoMKzSZdaCwB3LvOLoXQU3EEIRYZQeVYyznMRh8x+mKChFNjsSWd1
36yd5YAGs+LnudIWt7ni0G4IddP61TYT4yssJoQ2cDQN9UAtFJHeKSlr3zLL7jgA/+w2fvTK6RGv
SljIefAzPiclRkVseoM+RoRsy3zH+BriIjNTanFNIbTWln+wBjeJ2B/YAUhNJQ/rJpgHXMSyPRMN
HOSElfK30VNs2BoaubzleVlwAVJGR4HLdORT02rkGCKXcGKkAerfTe7tEfiGDfrPAF65r2+uO/XK
0TmzJ7b55JRWSwGdqU1mD1Ea8wtxfAwh3N+4Ai9vCgbODcjlaBswFyd/K0uPlbTpPfFgXrR4ZypB
/DXK51SDCHioXCgjSiaIF8ZjtxqNa8tjQkWHCVD0LuR8FoUGr88tDhN6xa8GNJ2pDfx5+Q5SA6Bo
QYkXRgepkAfoQ0ntksVV0IPu88hqd7Y5fL5uZM3bIdHipkXpghe4cf6Z8nyyqrojZRngZgUCfIhM
b+doaL67w/G6qRUP9DhRSEoRoUnipPVkXmfXAVLpvm7Tj43GIfTNZLg3UA+BMhu23TL/3EEUu+Ej
K1+K4p2GQhWDfuINf75Cx02SouTRAYFqHe0pm/+J7GrjU60t7dSGdLgWyE9q+ADhyeoG5cCoDcL0
0/yT0bEf4agFuznpjii17a9v6Mq9wWAr0YMzILR/pQ1VZ8Wa6qpA6UTJj3o0fWyz4g0gk3f/YkZ0
2RwmF2lwnG8g6kQI32s8qtL+o2K+0trW75Jf/2BDsKOoNpX/517eabSokf9l/h4G6LDUqeLEY3Wo
OzPa21mWbLihDHUSlxIXLRhSl0SFgp6Uqji17vXaLAjjrCFLD86QMfpZ5VbyvYqciKJoniBQZxWd
jvCJ6WTfaYpFH+C4sbeuGnlc5PmnuKrgARDTV7wczrcW/u1aL3WCcikw1x+duIEIOHXqQfGHua7V
PUaz8TbJkuRz2fe96SPioj4G5RJ8M4OYvLiz0IDbw/7KlGOdRnN+YJJm1HwAKui1Dgh2wfmRhwpM
xmjLGP5gJd6HyWjsetehNaHx3gsbb/BVFFJCGPGHwoA+uW21/dxGYFyQBGjfOgPd1g3nXan6AeK1
mbIghHMsn/9+ckGgITLnvMoKH16o4EYobBafq8MIp539qB+ZadoXm4KyK/cFUUB0N5EihNdRRMMT
m0WFB7pKTggq0+pT7EzBvivsxtfyPvlgxHYvsvPa/XjduVetkq9S5+QRSvvi3GoHs3OjKZxTiIqf
ukmx4cNX0Z1uiuBQQ61t1X3wdN3kZWiwRWmXPIY0hsehfm6ybbqKQhI58hJ679O49YfBve/m8mW0
D/gveHoQ9eIwibqLWPnJfrrBmMQj3Gj+EruP5Hh3UQ9SWtM2NlDuaf2fHZePw9udIqwUw3NbD4bU
oCymaMiNjM3ypu4R/uBg7qrc2Qfu/EZ1kmOIzoSvDvbnsN9qWF9GeN6icGqwRsG2bEpBMCf5QJSA
X5C7ZeRDSHhrD+n3IbZuM7Xsd3Wufs1SY9y99DOeWZVJDFQrX6Y6IRedpmD0hyV+cCCD9OM22bpL
Lm9JLIFqFth6jeVJX7JGzi6ddC+F0j2vHmvVGN/16Qxf9vUFrZnBT7izwHrwISW/7JCwMxQU3v2g
/26Pr2cKgi80YHPJM9MP54PLc96S1xGli9tAZuxbXmYVhypSe+Q+zHa0Nx5tFysRhugGgQa3qWDL
DRQiop1rCr2aDBGSH7kaDs+d5PfXl/MMhz0rvQgzHGAxQwU9oEzG4022gub3AKM/Wr3zodj3Hwkk
wd6BBSvwq3u73W2xdlzEjmeTlESIWELmU6z85FD3ljHS8EmolWsgZadbp473CgCN6ytbt0Ig1shg
uJIlT0j5ek2r8vDpm0918nMK35kkhNdtrH4jUd+GRYXsVr7p50iBlB5FSL9FjoTXsa8M5cYJvYjt
bBYFbdoK5M4U5KS4MNWhAY49Qrqi6t+3+FqJ2McUQgjgVQfkX/cvXxEYE0/nyiRjNyX3tltv6hSP
Cywbw9fxhPBOkDE5e93I5dUsFnViRVqUXtUxpJogJAQHqgCDF0byajxC+fSMnAmjXc94a5BGG/2n
NZ/gMcc7hKoVR0qya5WNOpJ1UO9GMbfsgqNTpp8WI3x7fX2rZgT3KpVaRMZllnXkLGI1Ubm1zMZC
XuBPEta7JIw38sw156MtrUEpBf7wohhcjp0T2Ba1j6bInlRzeKMpcApcX4nYEDk68KQClkPtknKf
VCmt3ThTspG0uQ80r/c9a7LjfW12Q+lndTt9m6DRs2mQB9XnkVx4K9hebqShQZNPyZtoK8q155FC
N4ayrYyRR/DckStGaFpk6lPS/rq+yhUzzD3aqpjNAsv1TF1+EpDQHmu5uZ7rmUlzr0L3ilYRipAo
NJpBteH8a8aYtUeDnaDO6sTfT40hC9S7CrCC2Ovmndo0DEIoA+IgSXL78mXRDSP1F+/hCxZ5p6Gh
rWkxSY2qptZery1z8QMIL7o9E8jlVqXpMomi7WbS8wd8hFtePBfrGCoK24V0ZWxy22/6mgajZ8Jb
Z4T7tkiOuaLEPuXHoEL2yDWn+VZTw61hlst4yZbS67f4LdDhyEgysERNaLr0+kuj5aGsIM6SIkkI
tzuyXF744oBybk1y0CazPUQrQDm487cZNovsTx5s5AGXR/DchByzPKPsc9HH6hAI3/G4LI6kisrB
cLPfmasG78OyVg4Ip23NU0k7yaUJHRMvWTBR9GVoT5w7aqpXWaIqNOs79MgKc6aYAh0UZrIcVUHL
2wg10rl4NufwgBEEFFT4n/kYT86F4fYjQn4WUpQANmsveWfV0U1pbE13SFHzrxkm3WgzgXa9ICzL
YlQra5O00BmtV/Tm70x3SwBjZSWCdE1wvlKG0l2pbNLqCztVZKgpop+3K7XqbagpsL9OzYfrB1y+
R8ViKO0Kjjd6uDyRpOe9TXsdDAXJQdIvEBb0oV2Z+2jo53GfZNbCa2lq77tQRaV7pB/6eaqy5fUQ
9SVA9cLr3yeGDvVMbc7zPfws+bsgoFa3Ee8uNpxLUJQwQZ+BuwTJd+5GSlUpzeCheZSPCtl/Zb6x
4nrjGF64qqiQck3gPVDn84w7tzG6nd3BMUPW0gzLvjPKT71HFdpqhyctyt6ZqNVueKu4+E4uRt4X
AtfE1nMvijKt9I3TSqE825InVQPjf1UE5iNWU8ZoO07Im2ZUvHsqRPYhWkzjJs7VecP+hY9J9qVd
7dO46Gadwwme6K4wi2Oeo1jEbM+Gncuvd75O43xnJ700kNM0Kd8GgiVoCL6iJvmyftvFXorfcHLy
TauMh9nDRhx3b/t0uZ91+wDR1pfrp2XFSTiWlNNpWHJDyWDtIahcRLdxxJ7hJiVyXy+Rumun5LgE
+t5o68fr5lZ2TlDq0HGxaMdewK28IkizwcFDrEK9bVwVVad6Y0UiAktOyF1r894FkULDTXLC0hqn
KF8wMSauvVtM51YrkjvawLMfucVW1r62oFNrkstlS+WAo6MG3cS92r0tE+aGd4M2q+rNy3eOdI8u
K2knnEfSstrANpXK4UMtQ33sF+OtnuQvGw8QLkdV+z8T0lqUzlCyOGDntLGPd8aifLDtfmM6YMXf
uGWIfgY1LLIh6ejoKFV2XDQg9lX91oNoOi7eK27wZqZiOjsvHIMXKzqzJh+iBSpbNLYLf2rQGGX4
rIMYqAl+vfjTnFmRktchceagTbDCqDXcfzRk72i5vJDC6+9aBI25GBchd5XCuVuXkYE0kSjWN3tj
6fZmbsD2vAWMXomhvAO5naiAaHTHZTPlZGXZrJBZTdN3mgEfZ2jT/MJpNoqYckPgeT2nhqQULlyM
brCcovKFuJqxn6tsym/CHKblx7qL3epAFr+Ub2lJG/atF3dhd28pqhHuoAu2tlqaK0GDVYOiIA5S
hpOZdAfVBmm8sLn8iL3KTGvv+Db3EzR1Gzf/6v5SyxRvVLAbcmmpC4vCtiriupGMxr4qtOhglVF1
U4x6cXfdL1dNCdw+62H0Wy5b6G7SNzNygr5hACBqWuS53c9mu3GiVyIgAw8CE8L4CAAiyWGMqUQD
Vgdhg2L7F8POvscWtfYXrwQbOAIgbbAnMiQvS6B7G1TKzC0KmCiV9sXn1kvdVxF0pRt+ubJpApgt
PJOaMy3g83t3CIysizPhlk3l/tSqqfdtsys/Vt2cHK6vasXpLOjuReMNJCBYsnNTDG0kWVWzc7Sb
BFQoRWg3sHwAerf2FG5Nf658p1Nrz+fxJKEw0C4fUcjm5WKhidwNH5oEWfDrK1q1QfmFhBNSQ/oG
5ytKDSuyB5fHdZJUkXXMmiAJj5rRQpBz3dDKVwIDwDQP9QJKKHIDvRlSW0tarpHCi/q7tBn7Q+CN
0Br2ebhxK65+JV7whHhRaZS7hW5vJkvVs6YmSpvdRGtSvJyPlRp8mUdnKxCJqCdlLyzsP2vSNT9U
dhvEEdaCLkA7LFUz9XaZx+wYT7p2o8YqVNK0SPeKYyUvz83gt6cfCnoNXJ7MrRqTJULKyXuhckML
peAmvMtL3dpw+jUXQTUTtDX9CMKS5PRD2A5uapJkKIvzXWuH/RyqGwtZyTEIrsRWMVdJSJciUuAm
89TlOIep1tqXLqqcT6OWV92hmxun8qcMVOquyQMg59e9cu3jISdEWZ2XHfA+XXL/ZeyasRLP6Nkp
/uidWe0KL0XDuiyLXaZZxS7W1ObWKpIt/aw1Jz21LKVVzbTQTPVwmxbQtZuGr9LxQQunfROo++tr
FN9HdlBeeDxcHQZHLu+vYXDIqLgpKVgYhzxJ02PKQBrK38jutjVSxIoS8co37OKg5v2ycdusbjEJ
MIVk6pJgO8+3uG/ibpyAm/uKEzhAjRLaZ7t80fVvWjBP33SE9v7Erla/q3ULVMH1ta9FHbompMlg
uiijSd93ymPPXhR2udetY+SStKTNL90JN47I6hp5RgOBBB1Gvn++RvSn9LidecbGrhl9yqpwul1Q
lLqF5nmBGWBMPlT2lNzl41y+v77AtZMj1AuA2EP2dXFyLEeJvLoBlhhZu8j+NjuNPxrwHrg/imHY
eOCurRJ6AB3CC251tFHPVwmWq4ntiip6ErT9YWjc+GYcHOSrxzZ9KOoQdjo1tt5P1lB9vL7KtcOC
AKQohtJJpBp1bhnMdtY2z8c0+WjHv5Xo86I8zelW7W51gQ4IIRqu3FMyiVRuG2mo29ShjBqdroXe
HmpUroWyp9dV2a5Uw+RAyzw/tmr94foK14IsCTZRkAyeMWzpFuHdHXhoYYuRIqfcUbIZD4k3ZnfX
rax5C3kfD0auDIxIflpSXNLqmQWSukyv9A5IyQTq4l1qlPPOUDx117mTunE41s4gFUpG9ihtgY0X
fz9JYzK9ikIlEoejcD5OgXZbWtnX2Zo37pBVM2BnHWjHqFbKpCyiTztmIWaSvDxCE0x3sdvNW3DN
tR0U1TIL+hl0EeQ0xlWTwh0qdnAyeubNsiyKU78Pq7n2E8qlrq9B1+H5QztXW/N/ly4CipIQQwh3
TcZspVgmNPY0MnX6Ek5vI/Cmh+8rYHS3111k1QpgFcIYwC+mac6/VuMWo51YTOzQbRmiHZh42zo4
CXKeG74ot+zxdtZzYkly+bFEbDHWCV1KNNI8MhTtVg9gQrLiSPTp3IOWTd/QlHoIzPGmak1Q+WnS
3GbGFO8iywOLpnj764vX11aPZhDIX8GvwRk5X33Lhy+rRWAvndzZudFkHk07jqpDC43jiAeryjfF
W6zooDUm/zfOGXT9NllX6gd2EdR+GDXaAkxMAyzXhsH8qp0U5ZddZTVAbjdVI7+urFjd211a/xyZ
3AXYldfR4iNKP5F9uFNvv1I8+9P1lV1GUJFs4LIWBWYmYqRDCJkYQbpks/U62HtZ/xCN+YcsTffl
ZP/6B1NYIlwTrBk+Pt/DJctAkA4ckSiKDD9OAWWEXLu7Pizv5mbaSC9kQeZnNwKW+z9zIqifhJfC
q8o4KTgW+hDfLnZNh2JIXqWG/iEyosF3siHZIbuj+pEa3bZD+Stw+y96Xr3OUEsClaL9qNrmZ5nr
n6gnQIQ7JAoV3LnbeT1jDEYZOL6eezOYYhd42KKB+FNsfTfPw2MeKS++YvlM1Fl5xoomgBwrC3ou
RW+wmDSbddMnDIVvgjqKnyBzng70B2x/0fwyCLd0CuU5x+dtFMx5sEYjtMokx/k2JlPetX0Foj5V
BnWX60bz2jKj/m2W1IA0cuULmUF48NqZWcEFae1ea+397Cb6sajd8et1F1o7hggNiBc2tyE/6vzH
FCj+KK5BLDeqIP8eMeBi760sTdr9dTvPpY6T3Jjow2wMiF2Q8WBTiKrnhuDPtqdh7ko/mpUYHQxv
/tJ25hcxjuFXeuLtQntUPrc5RG1Klb+f0jDy42zyBLtN7Tc2Uj16Hqn7wHCn+wbeGdiMveHQW8p0
6N3SPZYWwpuQe6JV0Afdsa6Lee/Uzrdl0XS/rdBkDkqmjvpk/IJiaeQDkLo3J83aZURevzCK8pip
VbizMu3ONCEIsNToIVX627A1flde8BCH7uu+8f4w3qPue2sKHyo9dx+yoPpSDenXLIzrXRSlzj5U
Z2s3Aed4XXSdddOa6b031xwbtQnhFRS0me1mf0f6kK6OfBewLDFNSGYDwON8f/VisOja8bDLejV5
ipY0OyjFOP64/hml4PZsBQEjXnACj0OV4dzKgsom7S18d7RT97Zr7QYSoHJakICeStM34nBrAlxK
Nv5aRPtNdOZVyIYki/GozN7YcgHAZ03uGxYZtfChugtnp9rw0dXF0XlkApkO+kXWveiZZxUDi7PD
Zr4xzEnfx4ETPipB3z9aTrs1xy/jH/5vbf8zKJdPmqEco0yASK26dCEy6P6URpa8TirlTxA42c+m
68o/gWrHuyLU1NukZTqm7NUt5UIp0/r7MyiBCtw31K5yBdGGdLco8pmrWAvMb2oaBrfNgNQR3eT5
q84r8l3qJXnlX3elNYcl9+e1zMQALw3xNU5uEyUFn8bQMtWcIt2refbFW+INb131nRMT0v2YMWWu
1B2+EzRWcxemVveKR6V5E7f2/O76auSS/d9NRKQP5ggaRRcvGqUnv+qELRO89W+yDaiJwoXYxrkk
hmneTRtO6X7SjTrynZKCdrrozuH6r1hdMIxgnBTBTSZn5sNUaVOvCGxmXVZHry/mIxn8J7Paaoet
uy7EUtTqOZk8BM6/XlhPZuiJvEztM99boKC0dbD56v1EFA8qRBFjWH54TvpWq77pp2jDe+Sc9nm/
qZBBtkbtjcac2IoT9xm7LNG1aCp8t88PdhQcJ0SHfcqhKFg47YMztd8UMoi8oCpo995+8pLZn9xJ
uVOi4UFz2/cv33r6Qi7aPdxwF8+VwdCCsStBKOq5HfnlkFQPXuLYn1X+8bfrptbOq5hqFVNz8PPI
X9k0MsjhBgW35vYzESTqgS7n7YKqlFJ5rV/TkhiOgwrab6NBs+rlvDAZVyASEyelaJxS3YrDFtje
MC3dTYYk5Tvdrb0DZDflcchaeikxD6Wqa61jHuvFg5snW7CxtTBN3QA+OOCttD2km44xFKugEwEW
VGndr1k72QGqTw4DxMqULtneVQxvi+Fsbcvp4SD8KR681J3OvS1KC7tKDIMaIhq5P5Ox0T6AIDFu
ghD3V8zyl9eb9ucXf2Z6RqgfCaI93qFSgKzrOBvmghZV3bRv2iq6KXKhATLVj+gfhL4VbGmDy5mp
OFMsEFo64A5kxfLTJbfVrFTEO2nQrSQ+xok+/UBKqEROPVO1n03Y99EuGoriozdMysHpne631U3O
7OeVFrh+GabDsOFyz958mjg+/yigSh65MvshX5JuXqdhI6blNHts902vKMdKQQci5gHnD9EIJxtE
aYVZp3vee4PvFpa+cybPuMvMIT1GDuzKQV16OyU0P7nACt8uThD61VjSx9Ks5L5Xw30Ike5h1mck
M2L08OzeHqmiOo9um0M71H+sO/NJqRrVtyEn9xc9OKYaY6pFgiqKw8BvkSpIm6UI1Jfupzy2v5K4
L76WFtptV8CPvsThcF+ZcGqphdX77pT+SPrqKSnHH0Aa+v3Ymnd6gzak0eavs8n4OEzRbnTs13nS
vY2N/Hebece0SFu/r/Wdbi2ouyXquz5q3qat9bmrhmTfGFsxbe24k+QJPjWg/tTupaNW6Jliz+JX
J24pGJSDcJxh5I8YiZzrQnu7DOr4B0ZDaE3sMU3MHTOxPYLYQOS2kL0rp57iKyceaC/FSTnoRbU5
je4UcBrUd+lgHCfrDvK1PfQ0Gw63crVRkAHHKAjxOAsXZz3rOuO51zPOqrFLQX1/K4Yoep+MfmLz
idsgCT4z7xL6DbTuul+pYOi0aUudUSqRchj5GaRYoN5p1iD/cx5yxBPHU58r3Uupv2rK9G0Y6MFb
isYjxy0JvnlZZT26VV3eXo87l4kZ7KSwetI+RDibPEIynFWjhQ6WqOTDM+Rqr0iZNhrJKyYQqaYJ
RLESQjv58k6MwqFvRziNYuYtxrb4mrCijRThMmYzw4f+Lx+TNzcP/fN1JFo0h+FY4bx1Gs9+p2VD
eGjVCbNlWoKiZsKzRkc9b8tko7iwsj5eR2AmwFoJem7J9FzOrRJOOlu42MGrStWnvcH18fIPhRWa
r4hDMyIlX8Z26vRZFXEZZ4qaj35taVG8z9Og25qRWtlJSCkdauYktpdqFmYd020RJEalUej3izF9
YUL0ve3CJuq5/YFUIbi57oOXiayY/ha0kfRaBRnB+bdTajh4MsfDQSBZ5Hb3jrnaPal68/G6ndWV
GUDQcRFgy3JU0Qw3tJWYy6Vs0wNDvl/rKvmu8L8rh68Hg+PLHV/wigFXZk7xMo+AVXZ2bPpwvtuG
h7pPnnKDft31Na3u3YkN/XzvitZhvtzDhjn0hC9mO+15H4/ThpnLgCzGff5bihQmLHNq4IZHmFHX
UpKxtLXTVjRyte6ozab2u8gbXjr/sDR0R4jMcFPQRT1fGpwkiRMH2KRIY9IMSOKd3i6T3zneC6cu
RPhlikS8bRjHgbhLyvhmmmOBFxGdtKBo3V09xTVZkDtlvihNPf3Duk6MSZ9Mr9sxak3eL4Oi/YjI
q/yk6FR/Vp2NkLHmG0h2CJ4mktgLbEgSdJ5JM5yKQ9vch+7wqiiLJzxyYz1rvnFqRsTHk8dZ3k3V
wiAQcAk1htili7TXjaEmN3XmFA9o7gwbHY71ZYHOYByA6aOLjwXXhpUOJAeqNhcHp1ItH54y9Av7
ZAtquBba6e7/z5T0qSYyHKYfWVqaezcMfb5zp/zDy73BIfUAZCh4r+Xur9v15tzZwkRnv27mpNxZ
kfewLNnL+njPLn5iR86sKwOwyejiDPrQTTfjXHV7mi/Tu6h3jd31Ja3uGi82kb3BAiznVEwvKZFK
fguVQa84+zT1+pLM2ai31G/WArp4vXAdMuXGY+bc8wy1LptAZ++s8G3QmH6gOL5TRH5ofG877Xh9
VatuTgGCOhL5GSN158Ymb/o/XyiiNwiifjOd8nFR9IMoA123tLp/J5bkwDeUarMoRKMwzB9hTEJL
Ovxz3YRMjfTsDtCF87RGB4HMT4p4RaqXmmJwFyZT3z1EiWq8MRDHOGbpPPkeYzA3KMj3u2WZvzhR
p+28xutuLFFWUa3Z2y12Y+4nYzFoBWf2/WjOf+IodB9ir7I30qu14852U+Wgwc6Un/SRy1rr8njG
cZuG9qCl+44+3cXNy2ZE/u4HCAEQLeB9L5NUbx5NS8TKtLDeOVk27bp+vk0m46m2uLSLct4wuLos
YDsI4ghOGrmEjzCEmbgzvmuP9cEK6vuRwVPNit5e/9DrZkCAMa8LJlXGXoSTp+XwmZd+7Q5M933R
9cm30heSE//dPQaM/r8VKU5Gbd7O8B5BI9X1ge9a4Xur6Zr99aWsHUAo7nlKAHUWBMXnB9AD8VoC
qypBibrTrgEXePCWPnpoaeDsh96MNvCOa8eQQoTQ1KXWB/n3ub3eC+LEBs7uz3AqljuYCahymlFp
9BsLWzNErYPSJhkwCATpLAYBiGKeECUVS32+68YgpqqXbeHV1raPeWMAeayJy0aKX6rKmQW9SSVt
Hp7SqnqXOQqyB3OZ+aHb/UtGRSVBEAMZGJSLCRQGpsESGVWfwQOjjbsgfgtF6eG6S6zu3IkV8feT
1GMZ1TaoLMHi2bTDnVnm/c3S2slGgrN2hhhSE1IfAFIZpDi3EmajrS4lXLXG5Hyfo4Fd65W7uA9e
ntg4gsuBTyTUj+SQoFddbliN+EKNdwP27fU4NW+t2Li5vmkry8EMeB7aehRU5ecW2npTFvZsmqWO
0AgvufYZ2R0GqB17+nDd1Mr3IaeBs5xJdyBKMpLWqJ0qH3SGgojs1Ngy/U8TxP+wa9xkXGQ2yYYh
p4NlSBV3QeLUb103OC5dxyXR30H2vEWvulIxpW32XJaiMAX4Xmzsibd1od1q5kyNoXSaWdmHiCO6
r+H5qbTd0tet6TdKXQ37wnba5iatloySpT21wy4K4rj3q6SG8tUsbPXH9V1e+6AeIFCwRaIhK59s
MD3R5DgEKjcx74xU/Wy69V1fqD+vm1kJIHQv/zMjxd9hCh0VKB0vdGdofitN2T1GbRw9FgPY2nmp
ww3nWV2WuI4tQVB1MRrquYHWtAbOo9V6Qscn+6BMAL7HxLGO/7Ay5nEZ8oFJ4KLcaMa6kTmof/gT
EBFIXncWr7MuKo5V8Pu6pdU1nViSgnC2GHlZLLgQ98C0hwN7P7TusVPhKLxuaPVjwSIAayhbx/ad
+2pu9mWQ9ywpNav7JYPGtjIiSOz1AdGreeMIbhmTwjDPgDKxLSjNol59aKbi9WQu9wK3zHW5xBsr
W9/C/1Ym/n5yCqmMxYvn4RZl3B/dOHrjjtONF0UbAKi10AVNl8A9gnGkcHluxoD4PElbcrIlmr9M
Ro5qG8Du/fWvtGJEXMWg/0HL0MmVUgzLikXlC5xMOLWGbzXtQ+Pq76/bED/0vKVCT4l/OZS8jIFS
JD1fSKQQrJgfK+Fpnm5D90sI4E6NX1nBBOnB4bqttfVQSEFVHeSPR+1estX07hA+32C6vUfz8kBP
5B+27NSE+Aknn9/rE91MOqIQIXhu91GWaNNOn7u+3XDq1X3j6iIq8OS7uFdI/VudHid+RtfIMX/B
9fG+7rzjoOk1e7nFp7C6dYJQgeuKQrJcB2itXm3mWkQ7aEqr4Fga2u76x1k5OMA9eHA4upialNML
rSLFhfGyhPi2m8ALQbjXRIF3aPt649GxupYTS9I3SgfLK4AMUgAoh26H1tZXq4l//ctqKKMZwOsY
BZWS5rjNokHJRz5P23yhfhbsslz/0/WZvrFt64v5z5B+7nBpyChaXvYw1xbeku1m1qYc3cWkc3h9
RVuGpMMzoFRtM91HMuvmj31Zvmut5c91EyuBGhf4by3iJ5wcnsLx0sbTWUudV2+cpXgF5f7R7eLv
Tpk/XTe1eny4fsTwOXmmPAIU9G7mZVCfMt5k7VUKQMnyEBrKa9WcfKf+eN3Y6tadGJO2zk7qoghM
kTkHWomSRvvGYnBiwxFWz8+JEWnzvCpKJ0uwZTaG9yd2lI+12/wsDG+LNmztI0FzyoOdQU/a4JLD
LV4nEhI+kmF5NwpXQkMZ2tGPPBP/YUWA36hi2vwXecpzdxgzJeTxy7a1SB4kuXJcPKBwzlZ/Z80V
EKkQuAaGSekCnpshinbNUnNU3aQYjkh6FU8JY8z7Ote9Rwfdv52nqPpGfUUWsxU1CaRM/mdVZpwG
Wl9TmVYJEBAXprtFmeLQV4OpO5h2C/WGoedvprF09k6URLdpP1Vv6WrUH5ah6G6q0lKgcowBLQeL
nbxLQiN7n3p5/yrgPw6zOZPxNiy07IXMHX9/NRpjjO1ReaDsdb5XuRUYYPJwMjQfs52TTE9RnR5q
3nEbadSal4m0Q6cXBpBNTgtExPRqCy/z4O8JJ/cxpN6V2sGnvlS2PFqQyfK75SzkecRCDO5fjhpN
atXRFJgtX8sWO90BuozSXacnffmY5jWNgkTt0nFvV06fH2fG7Y1jNDa9sZ8iw+keFbdJUYmZw1m7
Mfk3TTftYmjRa8iVQuNN3lCkZ+DBzsfiNiwLtXiqcyNaPulq0NVPHeMF72OlGJKDHgdZ+NTCYxd+
H9Qyi+hXQA6T+mXJm1iMBLf5/+PoSpYj1bXgFxEBYt4y1Fx2eXZ7o7B9bQkQIAkJAV//0m/V0R1h
d0FpOCdPDt3z5uBxd0FUOMKobNiK9BQOef+R5zyJDmswsfEp5l2T7rhYiHdpROCtFWU6WArK0wEP
GUFWVQzNn/vGarZY1cOShNNc5NAdb59ZszRNjcCrtb1Zkf9FyJlGfQzKirHuh8SQYnC+E2VkMiyF
EY8ijyYZXF+OOpXdv3BojUOC0MYZOFFexD5A38mXa9gSe68EZe+LsZzUfZ9m4rBtsh/2c+DJsR6B
Q01PEFaMMofrsAjFHgSz7V9sk8XVCxwr4lcBYz8waBYFG+Smz/22blELNVXiWifv1sYpVXpWbAi0
9FN8VjtjnFVMoNqJE8n84W4LKCFVjpPsjeih+/Y2Rd4616R4AQAjv6ZEmgva5OR+jEN4XaRr7B1D
sfoHLPTt3zBvZijzKLJhmQzRPFRLj3+DUjUVGWaPs0V4BTeehfu5Ao1mpAJcGa5nqEAY1g4mGxq2
yiVrRjVVFHNnGBdPnflu1kY8eCLIWAmb9gmuRvBdLuGUt3QXm8Xyp/MiyEYxH/SuBMBF3Ud0/Vzi
yf0YskAao0BAH0toytKHIDBTiSmD1MWyqT8WoFLdh/GmFLTvyUz3iJ0bg9quSfDDrMtrjTQdU7AU
2sliRXfelWnMSVsETKxDaZd1OqTEol1CXdP14HMuDmbMzZR1BzsF8ylAY/Vf21o85BaNJCts0MCd
HU60a1ZzG3UXonS8c9uqozLCSI7DF4/D849Nvj1JJdd326r4t2k4HLRWNz/2wbS9+BljUYnnsIcg
mtqdlIFFPS3p7+hv7U0pp3LobmZRWxmLL7cxp3dJBJRcDDr77vDwh77p0vME/OzGiGY/dvXlzRtA
bEr71V2jWIIlhHW7y/xeNUXvQQAyUqIekEYnvxQX6H1SKc07nhaGooBw8l1j9IxZg8/1uQ2X+DIv
tPslNs1vLZl0C6/BgdvKegSOg1aK9M42WeqXfGpjehdvLAorRInRX5vOiahRHiy7nmBJw3VbR9h1
xhvA8eHDD7SjjanMHLUxZKbjNlVuDcJTv0wcd1Ou75Pc6Nqj9D1i9l+o2leZTqqcprBDBJxkiHja
ULQ7d2HbtA8S+wrXXJjlxrYrMXuZ6t6EWQmv/jd/6S0OvuQNWkHcI0HU7xjpZtxP6U2AoYMhwzKc
aMc68MagIR7WlL3yiKrvcO3ZLQt6Wq+5PMCZIyljMh9FP3k7Ow/YQOkI+cLabnt8UQN6u1B/UA5R
RZarExVRUE7gmVd4IbRcZrUVWzvCXJMGwasyejpo6bxby7gPpSJPrLhTw0iuMhnDHXL8khILqSnB
P22uyzwfIUoQD/HM0i84v7tXpdZePeLaimoX0zk4Zmbz5zJcVH/tQ9qzohdUQ2myqPxx9Uh4MsDA
bRnQHk684QA/jmiT0xvfNlPI0fw0ZkyqbZJZtc6b3ePjg3wnvV2b51uRZGNbIlZhqAgYcrtBDqSc
8HqPSzJFFUqyC8/iY9JrxPQpnG5ekO7ZarsTro0B/92kQoxZqFeOMutLs855DSL8W6y1rtMhjK/w
EIFQjsTDTcIwp3SheiXKI4WfjttZE8oejdqaoy9hWz6Q8GoEOfu5yGENExL4QYfIRcc9UUiVP2yB
uoR8iIqOpuN+zZft1drMVWO7Qj5Cg91oNaiES+pKB218QSPs6GBBpqAl/LZtTVygmYrKvNf3kYbH
+pj8eSduGoeOCLNdJ7AUujRViJDL4kralJxnG9+QFv3p4UIrWL7+hZf0W7lahvDoTuoSGrz5PAO2
L+J4M7ALhLAuaaGrDF2yz2SbwZR8YCc1hydoy7Iimbqh1H5e0ln09ZbxfQuCWhFkUL/kgw8W+Lgl
u1hqWALPdimUh8Ghyoeh0hgJlQ4cyzugVOkBdve87BssxtB/WNBM4R0hYcXrKN5NvM1H3zTdLlmQ
lgGh1HlswPIluEtKL+w3kHT8vIKnxntuTFAoY02dZZjLCA7BXyA/5ZAuF6+LnqMpnSqIml6RHh2W
kw8JN0RfSw3YojsuaauqnPmm6pg0+6Zb47NHB2+f+bN7STHiLVrPRLW/pGc5OwhSh1bA2t7dBJ8k
pk6DLKVyBJcyOSJ4ZtxbHR8U11W+jHG9tT2oe7w5mcbYqmGGF2Zu8T17c1hvSfChJ8TEgnasCj7g
BaP838ouEuLYCijQorHry4CprOg7sV+jjhW0mS+YUm3FZHuQ7om+RBR3FO/i8IhV5aHthYCs4+0b
mX14sP0NZ9n2zJdOVpEw57H3nlJc3qtM39uwJ6VxyQHx4SBNpPwmY/pio02Vm5OPdIzeeYTjPe/B
qmWRmh/gHikrvP751uat2wlLwsrXQUWXfildPry5zoX12DhaNR0Q93xoJVrkwSt9Zhh0O2So4Tom
MXpksmwaFHG9jXXRA0IvxNr9WJgDVR1sz0t4IIUVN+k3RQ0TNOs/mEO/S6n+aavvic7uGm7vZZ7u
BtD+C4MI3mTwvNeGBfd9inw6lw1rHU7ZafHta6DpI9d+uEu34D6YV44EnWn5HR0iPcO4kbCo7P0W
vyZbZVO4TiDcZ57aY6RJs7Mk2UoPiUHHBb55qL/ill3TqDNl5nwsi8zbamvCGHVq69cGhv770UzN
4wBSVNWDrX5uGcJZqVjnR1+O9HXIcdHqKJofIWYOd3M+D1eJMPc9EmrayzITntZQE6xLKbw+zurB
tWp98OWETQmvmmap8mRQh1imL0HcRAZ+oshNLTydmLGi2xD4RSd7HNHKn65THO5Z6PvwR+toDYcT
c9ctyns1frICL/WnCi/ym/nxVIhUgwjtNn6clzkvLHcbzma1ouxIKUri2dSjTFH4xRahWjEWbbI2
vESeAIctSyaLDRGVhzxn54WO78i47MomD5a3Xue2dmJVx/xP5Gv9RJ+7vieggnB4hI4wcbH9LQr1
XRcvURWbTe9SG643eBVENfUCt2ulObBNrjsWmGND2QEy3hXM5AFzKtk0+3VI/WIIe3PwHMQocd5/
Bsm23VnLcK5JkNNG6NT8LcuPcFPLT37fsevU4bXgrQbHiXLIcxCR9wK6OartFoEIhPB73tm7QUau
grUp9t2sQwQE8odoW4Z9ziJRUqXwC5PL7FPw0CGaKFEmh+XswSiulUtYDfi6foSd+j2kpU9bHlrY
lKYaIutIHwMBDF4av05Xm8D7s6GFHmWLe667Q/m6i4yDiCjO14I6eYgXhK5Sc+z8eSvg8vQxmflb
YtJeatiZ7FsYOlcZZz+m4ddGtUcp5FELvQu9obtEpr3fUDBDbiYilJo4Qfwxy4s0n7MCAwdWwxMT
p6ebUS6hAUL1BlV694i4qxPO6Artw3c7yTcxu4qKabtZzJZLiY6xxKTkX9rLaNeN8U+wNF29ptH3
wLGEMAdDEbbggI6tOoLgtvMsVupM1KWl7plRntdkgcMqwO7A/UmZ32JDaMkIaJuFHMSrjIOnIOsf
kLOb3/uIrbukc4fmYTr0BP3Vav1v53d1Nop5lyeKvSYUB3TvBW0Vs1wVxoiDWcQZ6b3eyZ9xMHBv
XGDVLPQla9FiwuX0AVfs2TC3gspvLnDBQahutxbDCnfiXAsokyd6Es1WwVXxAyu6nFNxJSsc8NEn
+y19DVaHxm05kAj1+sqDTzQv8LRwnUVMJm92yMblVSqzqWxbkAgj3oKY6YDjYPqTF9hObSlmjpU/
MK9qgjkpGxe2hZ/wFBJlY8s4NenLkrJAFTah0alrwPlFihdMEbS6qg6a6ZSPDXxaO9wFJL30abBH
vF9TaRl6hfbxSbque51cpuErN8EIAFksaC1kXiUQdpcb7u2g7V8x2T6TeJLFGqz3C59/G7LhHh+T
oOhaMZeJs/xC5XpPUbmWxAUPm8jCGpRMCDCgxdHR8qmZsFULgW+ZBPaH5jK9R9Yt/MDp/LkO5qPr
CYOMYfRKZnwBuRp5EHP4wITec8rB43P5EyzR4aodZz+wPmlLaE1E2aCdL611Lb5Tg7Klmd4XT30h
feK/hKO+RwjycFSaLrgaidp5ufAKOxGIRYSq51SiF8r7U5dYc8q8VEJyGWy1T5Q9GxkA+xbRL/zm
OML1yItE2DqeTkHFNvwOpN0HbXyVXeZKNGAbent+sCs/MTrey4XdTwyF0BTqok3dR8bpo4YDb72p
5r8BtXqxzsNRb/M/ssHFYFN5jyMOaeSBZg8efAGQOnM3zekFnMDfBSnYUPF6n05lR5yDp6aJox2s
la8L7/J6iWlaWuRvazjjMaW/WEYfh1miEtxC/Zhu0X7N8u+QNwhv1wssj8boDY3PLRTddclndkaC
4L+mWRiih4N3ODb35dSosUzG7d/oQUET0uxA27V/gJXBsrPwDSv9DLbAfXNx6CUe2kSH14W2cK8e
4jLu3Tlcs6XCOq56Zs9tzkSBKdpuW5o98Brx57SE9zKE//lkrGHb5e05gzq/TCAuOYvF/69Np39s
G7wad9bzxvhtDNd3KGVK6/u6irhn0KMvfunbZt8ScUyX9my24Qz96FQSL/FvrM+PgwfkoSNNUwDX
QU3mcoQmzTEgPu3aelY0xJ3YnlpnwAsJSCV6WM1MafLI6Yjbn2Q/tHNPfEz3OBrvaeAtlRctv7Al
NwVYW+Fhis2nxvMkrl+g89R12M0/uIbvBpM3dS5QGzqW34VBVonIe0xYYCsxDg+wJjWlUNEunJCv
M9OP9C/xx2JBorJEYEzsjsFMfxNPtQfw4eHMysfDxiA3wpwB3GMPfrP9Zn64ahiUJgqYgqvhv/DK
m/6x0eRPofyKOueaquTLtjIqce6MtfaStLD+4F0GB3/zCPbYhvbpvpXwE8rwHFTNtpgzPtQNZLJX
N205yq322vnhKWaAazr3nZvsHU7z4Y5OlJ4TfJaCeC3U+khntJCDl2uW3akeDS/mSKZK03kqWL9s
RbcaGIeQ7rnl0cNMgwdC5VTIiJJCBFi+QHhqDU9YoDT0ESZ/ZT/EzZG3mdlnE06fqEfbxwza3fTg
WYlhKxNH5K+/5N549nR0SI136TQ5xpRWXZ+h9OXxHiAbgpr6DFfDWBHEhB2yLfm3zuw9X6c9jA2w
JflxhZV+AZf0GRDVhkQRNJfa5E9Z0vJqGSirtEa94btDMxJStrl3ZigFyjEEwAQrsb3R8WVJ4gqz
mbXyefs9jkECPWJ7HHSvC8zu/aORw76zzpW4YtprJryfKLG88Oz0zEiqigVRk9RLzkCYi1mFgMJH
IF5TWAt3wRao4QxV6+SLcvlAjKxys3yLUJ29zJQAcO8m0j/OEAfmZt5Lsr03OatdmNbLsG1gd69P
g/WqUOBUAwD4ERPKy9Q1oGXaKu8jf4+G+gHBUnu2pHs1trXOaSkJq72OwCFmqx2GJQ0CC1WSwvwf
R2vYnMT6k//hauiOUBsFy/OYLe9/uldky8VPJrb7yc9K0cBDcXuz03oFCfsO0jQoA3MsO9XXJF1+
IWb5A/1gecPa7WVo17c1I0+xBFslnuIznA29vRuHxxWrqLSNdxh9tTMRY+WcxPdJkz54vL9OyOOF
bQw/jCb6yIb0KzbxO3yggYNEWCwqNnUeJQfA0sDhJqXq1fj9wTT9UfcMrtta74hMftegx5aeTr3D
CRX5h2FLobecXzIxHFoXnTGjuDaAdLju75p8AFMi2U/IeITjTHJSXNEiCLwDp0hwRvbiLbDRUEMU
6kCYdff5Ss8mGI4tjS+hGsG2pOtaNIn+iKkr+3w+DSxDXsoCoi2dik2q3TB4B8/YsBj4+DgM+lWG
8+2vqMHyUCfkKcgabTLiA/p+L80GQEIBZotfYsNqSe6I5w49CuZlFDUua1Y0njomIWb7y3pElNUZ
X/mV6/QhNG3V5F69bPReWlwBGc8euLR7j8iSZQxwWp6LAk0AxnVD/OqBIFaCm4DvCDXfrOc7sJ93
cFvct+j6ceB2rBSkjSoc/Pcd8479EPRl68bvFEoXHN4FIW2ZT8se+edF2qHb2TD96+b/ZOd/JCu7
hFH/6vnzY7wtSBVaVvyUbI7tOj2Fsd1Nf1YpUf/udapiq1ev4YIaHQHdRRigo4YO7NCbudSS1XMy
12sSVRQgDgan9BYqg2JHNoeuT+5m6j633D1n+YqOuD/Dw+MUL/5JG6Sdrtmvjy6ugDlMVEyaFnad
70ySpuXQpwj08mt4fuHYZB8eiX6X2TzNFhwX1UZv2dzF5dbkP9RTXuEgRjg1ZBXVyFHFOIhH1q27
SOF3BdH5KYTRaN2H0VEtZCfTbrdu8dsqu3Kk+P5lcNcn6h+L6bExzYnjkOkVYMM4vQM1tc6G/0eO
LZ++DE9koSWF5qbxtt+gnyp0+pcAFYXuSOWa8J4R9A8OevBocydjht91BF7Ui+aaA7JoQihh2deI
ktH4fNqFVB9p7x5X8oSgwzfMbVBWZ1XCzQHXRzHL9TYFNi49zj+l8otwdGeGJNV4ihCSGNpnxEI8
JJ6AxJXpkwqGuutgz+T+8EnKZFY6LdNSA2suJZ0xG3F2quAUfwT89dXSrtYa8ah9nj0uCSulN7ld
SrcbzLBfYZUBX6dNHtji/Re0w4I2bHjMfXrJfEEqo9hL3KED7Fexg69llWxA4KM5uWbr9rkm8S3v
AJIAoNj1WAOlXNFdLA74ImwCAEYM0SkN5mOHxjm2w54MBtxOijYFDvl+CmgCCvC7P1Xk6FSF0vBx
W1tQTdZixvAD6RZXvpFPyYIvNsK3Mzc7tpgqYOO+SQTiKTV4AtaP9h0NT1MW1NmSY8oy7WChdi+S
RAPUSS8phhm1YFNl2vmbwwVnNPFdK1G/WqeOC6FVi+HktEyvI+mPG7caGxSe9ImFu4wxy2Gx6kuP
ESBtFR60hd1N67N6IdOdbzG9Us0lNI/zZIACbuQIXRg8CuIHr28+3JrUKp92YKDfx5gV9boyVJ57
k9Xh34Mm0Q5ayvPUR4dRZVWQek8w5jl5cjkEM7sui+NIcdawu4geSepXPIIzzJp5R5TDiBR3uSmj
qcdG7f1uN4XtzmyvJpzxd3rOmAxr14vfpsueE1CvqyHq/8hC7bojGR1LtAVDiXHcscVABg6wWKyS
8EoNqN+SDbkZQQz32RboIaEr3ArRo4i2q5sByVdw8A8LRbufTGZ3W758R1v6EBmcMaILHhzNEWAn
f2zaYoLWnTD6xh7E9gozrHb15mPcuKr5pux1xj5eJXtxDfnX2snuUGTyQoDRBMU8PCbctKeS1By9
Yo52YMW797YnL5iwY8bK8whI1Zb++o4DrlcIDVKwyQSMk8Uv2Ph1z98k8/eCZIcmwmrK0E01bg9E
slRpXotNBAWF2Llp0Mj27ReSag5WkmoKs4p5icN4Av7IwvhDxRzmXeHg+N20gRipFuCzdgiSQ9yh
YQsiTFHmgC73MycTYCSDOmxIx6tijdmBLLOe1QprgyyZpp0ah/YBjCdWBHz+nlkiKxhMszJQAAiF
7w+fGF5xWJOboBKatJUft/bqEw33IR/oEx3Dd83ZUAY9q/2o/xXeeEKhd8DhXKfua5EOxnPJfh62
H90GZQo0g/V7k7KjzisQY0EWp0BeoYkwOL+DVKLUgP65Jad1RB6nyk8BkDxg5lduYM87MltOCznM
Mj1K5DN1HQqgQUyopPW0jwVMUQKDeeVcLDO65GDcx/NYx+mKBevfBkyhKPY77eXVjujKwxTzJIfk
HHvz/99+zlcDA7kpgntZN1SdJ88DuApp4CYo0cURc8GihaE4s+rTUW8//yn3kWq0QZrWEwSbi+bZ
hx1tgXTZS7/Y97DdrunfyBm9CbXvJAUnT6sCqtCTTBhmC6rM0HB537ND9ISLYGIQXPGyLk1PDjLK
SjRSOJ3FwWvTUzoHb5wk30k+XodW1cA+9t6QAiOGqTe9A5TTfTdjasokR4iFXqa6I/munckBWk58
aUGF+esO3S0ssfqTIs1lwSCGRN2DYMA29A78FMwtBP2Fdc0x7TEjNPYa+Tg9GT6dR18VI2UDzCed
QMqFnCBe9p0AiAQEKAePoPWS2yBeRvc8orFoh7ZMARZO4tYBHcJsCIGny3uXzKUdfqYmfWYqOdgx
vQ8W8xJQvTPT9sPMvAtn0C3mpt4oj4pW9h8LbZ7oPANZ+qEzDrm+eUzduF+UOIQGBh2AGNoh6FDZ
YSVP7F8ur4Pf7C2ul2mx38lornDPqsDlRmGa9uWgEb8zJGSfOv8KQ8Ziy9BV5OkJw5Kj7ex+zl7w
3NXYrY9ziLESB+ZjP2261uZvNZP8pFN7BwrVeWTRq0fUUwAR/4YponHhuY2DS4c+xc1qH8McLOSo
GYF5A8403XqGKfqlZ2PVhi48BYbd+6yplyyrfAmUuWfPkfZBfGhPMsfF6c33PFrPHdAJaxCfK3QK
si0wb2870y37Eiwp/tgjudccvBxJ64v/PPHgTINffxNHsiVniwJbAg3sVvARVLoAPpE4C9P5A7vh
JwfvZeAYA5P+XqxHm9ww2nzisDejarq2cG6Ww3pbQ33e2lMOBCXbeLH+TRop2TcYFqw54Dgnw+PI
vL1Op1uowxe47MKDGohp5tKvwTTfUtAYiH8yABYYjv3fK7L9l8jkM06oahF2N4JXteLOhGloKYCJ
T43/maf2Yqk4By1/Qm49aFGYmSROvCejeCPIdCxt21wFbXA+eE95E2PvudOI2a+0uMpAwd39DVh4
vEwF5DBIzGTnZtmqeEvummREEzLuA8xMum48j5QeY9lV2WSB2mGgxPE2h+aCr+eGJXQRy/orEoHK
EeHGk/JfB7hGpIH+XYgGDrXq2iXjR04kcED3NOPNdEhrNUwhSyHdnmmMC4wTuRYJfVN/uF48PQeM
Yt5n605Nh4ZQXUaW7B3K40IC7MCPlg5qZDt5D6FabpgD120UPKT5B9LM6xCjc2HX12CBrGdOeT0A
BtsyYL8AfDnCLX282Rzt/+ww75YBpDkTf5XbeAzIvOPhI7XdJ4wZylQ+OD+sYPd46hYEVHcUN/9W
eVTXcoXJ0joiDX6oEup2ieTnMAQ/NjvZNkAfo+gd9uEZs5RDGg4vXRue1hQB5A1ul9zuwEAp6Sbv
vWQrQgyGdfyiqLvXqSdLAIgZcoR8pC7uVeD9N+BoAD6CZI/mZ4mi29K6i6/e5hlXK/qP0TY3fxKQ
zWFQ0G53nr8dtrm/m1f5L1/DI0YFhQIthU6iRLgb6PwAJAUsPhiq4BaI8DwBf+7E9wxrUuDjUExg
mGDD6Rv13gmLS8JRtDunTfQWBvNeE3PqtPfgk+2IvM3XxCxF2G3omO8jb6gXDXBUpQ+pXg58cIVo
jpbeYpyWDGcKmCR6+91EX87bttNg38oh2XNo2X1xHpdX3Bgn3Ba/1LGaSK/I/Jcmyw/N3F/0Otej
nnZAhl82O+17saDS56bW8fbqxW7P4TrThuaY2G4HLwNY8+G6wGA7QxkSzM/Oi68QblTdnD1EwEHg
5FX0+jNRawVssYQh0XUd42M80YLRuV6i7lNgghJNMICBEXRk8kJsUUUMgSONB0Oiro5lsOOwOPNF
WwX/79wWpPb5+Yvx/B/ueXvRo1JOJPYmJLtnGO3tOAOGrtxtnpqLQdoWsjjQVHvowMOoxsFX6QbK
3WXWgDW9yxjlb2bMr5aP74Ba/ltGdomQZQqc+th6f3TFFgsAQ/l6i09dh4Gj9mue3zwXvYdNexbC
7f+aHF82+5Tocu11CZnQDkOPagw8wMU/IA2XWY7dPoW/s6VnDezT815gJwRegXS3qF9PEXgSMDZ7
HEjcFEHb3rl0vphEPug2qrnpLu0ICvUY/vc3E0Eqwc1FwdsSDAdEmezJGEKKZjG1h01qp2rogI4C
LKCuH+o2JdUWs1PQ9KeJftKlu8Mlh3lfA97OgOoxfoCcavdnHI/Hfguj5hHo5T/4nWvwh4CoLRTn
0RDVAjiAWvpdyqaSupe1x+UUhzPOM1AxXPu1YJA9rvJMEKE7oTKY6AyRNCgHNTICSwRrgUwFF1l8
v6u0cFX6yDAS7TGXadrwNepmhLT76CQwQBf2PvaRJcoN4rewd5NnwhFEjYkxiAtxnQMq8JGgrsDW
kLoiPAFuOl45MMJY36X00vMvNTEQvaCgxJ9hChYmjqSQjp8EMQS1Q+L7FrSncHM4zHIACiFmYK27
76fwffRg2SnAakCkMnLU1svYZmWanHuPoBe9WYJ2w/9PrOndJKIaphu/sP69g2PKrkFAsuw2XPHm
4qKvqAVzv1vqduuKldIi5L9WrrUXGMxDf9HHFZnS303LdytNL8nSld5kqn5SAMH4VaAgz/IrwjJL
jkTayhdxgfihi0WFO4DCWBCcdqabThQtVpZCAtYeqc9hMtUVjcKeisl5nd6NhpGRFk0hiH3GaC/C
xbDczSL8SjRu5M2OdyiF/w1dX88MF0KGQqDIIlSxibKfIta3yIP/i4RKKcO+DuhXMoDFFnOFqigZ
SwsjkDwWBUCtMvR5D4fUtnaBfVhM99IjcMHqP8S620UeKC9Bw07rxN8U/mvolO/XXl4YXqgDgc+3
7R+pRcDjVBY6zSo9PTL6JZt/MvbL6G+IF2eY+0dgO+FYsQjxxsdf93HP/17q+rY0wQcH+l7Ac+Mn
Vn6O3zJjPpOQA2copoz8HPz1LSPkpmL1rwmyj9i+Anvwa7LSPW39XR/zNwBvHzy7X4bu16zry9Dv
p3Xbdfo5D5t/EVt2BM2QbJ5gjffPd8MlD8D6G4NP0+T/QR9a/I+6M9mO3MjS9KvoaN2mwmCAAXUq
c+GAT3TOQzCCGxxOwjwZZjx9fx6VWSVFqaXO3vWpRWUkk3TSHTDc+4+NeSKfJNBF9Elv0qFy0zdH
aWtv9DHnVIwoxY99wJsx56FWfkZ1fhlHDGKVWK6jLknvvXmJXvT5kszL/ilNbe9gxucmU2IngIit
dOtRw33XN6IMU2j8sKqYEfVqGdsm67yT03gkfjV9HsoMsUafMxUaaWIH7ezrICIa/FDNCTug7Bt2
aPb7xbCK0LDzdpOrfmWVaOPTYjjtxq/6NphNu0UzTelmnHiv0+y+rgsJrTBvL8riwyvNM6pt1fdl
W+e7SC2vk2NmiMEgA8WME7OaldykS/w0tGSfVWJgYrDaq3V2h30rQUG7rC+RPs2nZBDD0cH2F4Ay
1DuheHKjHD7302a3kwn1TS4RUssKjgL3AlcCUXIq4seUkFlqdm7Gxbv3xlSBpJY2Q1i7RRxqYhUz
UwSKlbX3kvXSbTBYmRkJEUM97sfOfc152jFr0iSnYlrO0RbD3sTAg9UbmuZwyBnfU0mHQNMcSjgn
Ws3MWyv370YH/NpxDzlhWQF5pgnVqDDr3vDgVcOhMXgJwvSa1Nq5ng5p/DtObvzqgZUoIJGsi26F
gD1ddHvvDvalr4czdyUeizQ9ra0KocCZHlX/lnEDzBbuzsIC2Zk2SlbX/Ggi03hP48hONygm9RH9
7xvGASPQazJv15L1djJHGSReCeE368CJDIK+vCMfz4dt1e4e1fmxcou7KWv2o1rugMqqrUamHtoO
bm2EHgCsebNzrOJSMd2emc3HacH0kM/PKekyhwwNIg09BUo5bziWGOYgYxsnIEzjjQ5M97Ysa6Cv
SJPjOCJY7bM8XDmOUi8/0ih78gyEJV3SfVBbhKuPNZr+wOLR7PPPdJ2vsqLbxU5/P1jGg+HVH3Jd
zg8goDH6MAcSRpp31xYz6XzJsTLqsNHyJfJcxg1HXEiSMjdD2mKXHctPM3VNpIKT2nQ1M0FdQexW
OVdu5L1GssxYX9ejlSxoCIp+PhLMc9O4yVVWNx8rrn1AzuGN9/WdWhsjWAu157+8RSr3csa36vNA
QrUwEJQOkrZLwUPI110UeRYDdMekvWiDUWAMpmQi7DCbXsx+JZcaneO6vuZytUCThl2LIS30o+i6
rvMrK+WYY39JN2OZFrthWHOElfGui9oeHYLPdmWycVtZt4TkObSB5NbaZH392kfWw8rNXXFj8ymu
KQJ4bsaEDNnjYIMHTzpOoQPRv1UyGjaza3yCHczbpavQU0b1F7/pzi3y8EdRVpP22hfbntymTU6r
qLn41MD442daobRpJ4VIu09vTNUW4ViisaDz9dCV8yf7/3TQnSVoXhvvcs89QHazGOVHgUAxSJop
7M4wpywE+DzSkLIVF3Bfr4X0tg3/YZNNqFemmcFT4hVA6HNFLqKxoeQQrchoMHSfaf3JMi+dJrHD
tRonDgULhTF7s8o4cO1c7CB4dslo8HQuHLbkuN9HS/NYz8UrkxmwSGPuC/pBSChhtBzja7tld6NC
ZDOhkg4a+N6GSJmdG0VP6+Le9JX7XpH9qrs6LIrqdtTNS9sjf6wFTCQtSGGasd1Y1kODqiz0udTC
qXMo6EgisZFzfWrL6Fr6w6WerVOmzYMtBwW6/I1GaWNXLO4DrdRPo3fOq6dYuVqG93xIbpahP1aZ
usqy7NIpW3ifbDrIxLzVKUiIZRV7so9velO+dGX8vE7jF/zMz4kxd4Ey7BNk6c7oBTCz/2Eto31M
pm4OFwukN83M4bB6I6DRurcT4xNWa5M5696vnKN2C24ZmpuWOm5D4qSRKnbxraqI1sNdFERyOHbN
gtLd0t/Yv+xQOKoD5Wpfmxz+ycg4JyHG8MCU91l2HgzPJlH83+jGNRdH5uibKvdQokNCku5qhLni
iUPsKjxLdo1MmXkOg0Fg9WnHqi5Jda+mrwlK6o296G9W7CUh1V338Qw2p1Qfc4CPahfrtgyW2m63
mjxPrlMJc9Q/tJZ30c/UxZ/bXLb5yAVYRwss5YrqrK++xUt8OxXDRVTr9xGOa85TGXYIecGoiIaP
2iraJQ3aZ4OOElJOTniobkyv+XU1wOcXhRl5FAxRppUnx6aerjq+PnZQH519jBp3Obgd92YbIdpJ
cQ31URUjk87AkTKgdVH1p6XwmzB1upvJ7S/seD6u3PHocfY0rp29AeOptN1yO5t1G6KRo+cXZtwR
3n1WWx+m3SUh2cQ8vTPBGBpBwwGGIlZyeUbXI+fskvccTpWTB2CvKWn36j4hOmDTrvEh87kmO1if
CNEPsqntks7jNun8b51wnpVZwClEV4onrEqNO79MLygfZJ0SBYxujSoXqP2eRrXT1CFEIGqWM4wh
vejrOzBDwJwWHGiGiZ9k+tIiwVjZtUUcv2GCSoPZ4sQC4UaLaR2ZwiFj5yF96D2icUj5+mpW1oxe
x90O/OnlWae7DOQuZ7T5nRfDzF0EVQBjtsOBagNjdv2h8xPMlFatL2NjZPluEOeMys2wVkXqdrAH
ddBRc47wvrMsae7Myn3yM884YiVawrV3SUe1aha61OR+rFoj7EuZIQBnrdcoIm4NtBcBStt8l5nA
v8WK2K5uF0z+qEHamZ6BSYvD1Lkxx2f0ZEF5Npn70swA/Z6dfMHiQPdrQa5/kX9BPHVv6OKYoBUb
TJYhG11AsiC/8+56JR5Xz7odlfziIzB04Pi7KYOWniwGDUtd9ev6OPbqtJTUXbrZWZ9+rmy38yy0
BMd3o0341sR46ZvpOCBZtFv1tZ2Wb8q3DPDGbtmVecoGQQr2IaWwCaFJzHxWLrAdpj1uvcmaAu03
l6NtPbqxokNB19+gEa5HEF8cIFO0HUfjIU+Y+xrXeVrr7gFnyVFW3VEo6MFuPZy3yaxOH0Uirscq
fkoS9yryBQt7f8KPdWnpGx+FWWBptPtNfSI/CmVbITiGyzToZLozOmBjPV+5VUWfbTm/YpTyM/1E
28QBbvYCz9B9VXN/+c1pdMVlZuknQzEtDaAbRs7Qarl1BFgV3a7O8rVHnxRoWUGgaTXDKvQhnxB7
uQy4KuMTEsU2xP3/1BdM63l0SmD5Oqe+9FBWstLGjP52cufQv2TYznOVmO9oMA69nZzGur2GAAby
rMdg9Pq3Gmg1FJa4mf0CJWv2jCIjKCqav/JtkcxPiZl9rdsepNc6zCT5Ay5kF6SBXtad8eZknbuL
jPhxqN1L1AFbPmyIGWbDDI2JHsFXwGoj39lZqgvrFS3YXKiT6L71I9q/eCxOFFUlVKnYgZFO7qa3
DJOprvxCuPqzLdyLApELvqBnuVghPTQ3EyMDWKrH3QIhX5aDx5GaZsAKEuKss9192bOM4WRM7IqN
L3uOzjIDWV+Muf9IovJe+8m2M537yihQ8Dov2YruDnH6MWPrVsI5+GJ+lOjqJqcMzQbdLpqYzlzX
LX1e+AoUOl15mpb4gJ3lRqwxqEP1NSqdg5QO48573UJikVuNWHxNn8devoJ9qE059288lR9Kg+Pb
R8XqOved8ra1UrckBn50KLAhFsUnM+F2ILu5NL17bQENlQmUYgdDvO17cpmnGdlQjCkor7PNkr4Y
RVE8sks9tawhPArhwGUWJErcFoV3neUjWkfjAUvfPQBq2J4dVCb9cruMHX7T4kb72kN+k9kJs2BG
yBY4CeGXCZrOuKx8Ye3HomVCtQkBXxlU1m566Vt3L8XKJCXWr8rkydP4yd05hjaeGWFMZ0nwBbAJ
LBAxS6af4xlZlVEyko+/2jwlA3eGWG/b8pA00dXcFQ+1X5+0b6zwUj3bKeVDgPhDFvb5AFxTEgCr
LHVw6PvybNqxfN+A1DbKCzHLcQMncDHlKURaY4ltPFanWQlYnaX/Gtf6WWnb3lM1vBcFzwYXNysG
tGPLeNrUQ9i6dpDSobBBfZhgsBvy7SjXL1NkKJj0OTmU+WJxM1jWiZXt0TFqiF28nBiG0sBfUY3X
4wsm7NuJjHAx8u1Vag+HDEfkfsyix9RVF1HDvOsnV81AjpccxgOH2VNXAOmr5aKDTm5ta3sG0K0k
BuxCUziJ6SSRQrF+hnUjoRb4w/wk9NIFQtYHbXJaaPy6Wq6zzNsKR58qzcrq5BupxRYPiQUUkh4F
kbaIhDDf5L437oVNEJqx6NulWeBzGSb9eTmgqN67Pg8Kv6zvBzELxL3ZqUoWpIO8j01i+Fz2U7Ex
22lAyJo8MVQFZm9vR3P5ZjKToRLktrd9XCZjK5YjMjm8b3DlFAXg6nAmlHolTGyTlffmYk/cttYd
ZZgHkbjvi5keRw0XRGZ5ABs7MSvwtyWTW+w9T+PAG7j9WZmb2dxT64gYALo1HLgpqRIPmzy/aGZ1
DWu2xSMX4ocls978OrfVlgCDfCszHn9Gw2C9tku38RFMhFEy1zD8UxMkeVRs/cZnHXQFM0IWXThQ
nQPC0bA3vV0aQehJl2De5KGktYjHVsesaHvAxtYs39yZB4jswTbNkStq5bKxpMbnmtb3BBujCSZV
HnjY9qZtb3OrDBhn5n7j6tYNllxeNxS97UXk3WOI5FFUoHgwBpQ/WbN+xC3upzTSj1rkXoAoFWwu
TthCxvQucpxr9N/7LEl5uiFBAtTp9jLnYTv0rAspAU1VP7KPl8tTbfmfDbKYYCjNqzopD3bs8OvU
W5KdN4nDsaE0LXDOnQtSGNQ567qSA2x/8og96V2O6qFv5INVqiefmXZjMSrYUh/cUd6oMz3IRnM/
ZcU3X5iPi7Lf/NxZ8NpEpxUXExt4+22YMAW4zXyrZirYMqsFbhun2w5zMNh0suAfm0vGLU52upez
sFEJMGaUfXVnfq2zqghrXzjX9bvl81qG+Ww75de4ByJfozrZxhHqdU/ujMkdNtKK3pjL142lom5f
U56+oQqNr+lv6AfIIEq+mTIKvM47QJLJvR+5YBOrOYUga0yi7fScCvtpapeLIipBeq17JWs+bIPx
WLPuLB3H0Oy6N50EC20R5fjRCv4OFDzMnxrlb7VmSHBMg4eA8UyiU4vbkwem1Qva7s14FxUAq1Zz
z+LLEOyr04RLIkM/GiXjlZfal3LyD+bMsmCp20gKwHeXn5EnW8agU4bcDO9nmLIjMmSaB1HFR39q
b2KyR4DDIoyU6/AOTpJdYimqT37nf6RG3mDqzNHLz9dIr/ZUOZkYsQRBdXmCDxgVYCmir6NEHIcL
YQ36VD83Q/fSpssVOct0IOms2imrARQz0g8rrrtdbjNFwXJOhnGiCLzfGm7tBZLkbKtEjoxgnIWo
WnmitMy5fXZPiTLv85RuSzL5SMBKw6bSkAQyGTfpqEXQxaRtt9G8WxEzYwaBYxbI7TnfMeNEAg6z
H9iwlvbdSO3+DL+wfGFTp/4WfMiuLmOve4stxEK+V/PTFO3kacJjY0QV3rrGJYvYwTARKYh23DZl
+RIPbs/EzDCQZzPkmzD2MnJTQiNzOrqWlNuhZekSZhVfJaX/aJMkC5/msMXiysT8J4wdKEMa0DSG
mCdXXSA0lJvRJtBsMXIrSJVF4a0xlsBx0B90qeR+yrV6n5YiD4HtOPUVyOpizVgxnclBneWV3q6q
y2xr5umbTTZPICJy3t06a/dVTRvVvMxvLXvfDgDx0TPkpetK1vkot8mD4/NoCfZ8NT3S2GZjRawr
7V+BzCQMEIa8SkyXpZvPYYr8noM/nYK+8Fr0tUi6wHsOjeABmUaR/25liQdV2MVPXFsIOHyxBIOq
tqvNM0S0SFKUplisyOF4sxHiTogbWuE/5eLap3xguXPamcdXi2xOynQ41GWK/ECDg8BwNjt6APKA
B1x5x6NsCs28uWszcwky7VCXmKVkGIBTfulyee/gwbpWlqy+0tDjBcJngDamJr6uioXirMYcdqql
IZ5LU+NLkY9QyaAgM8+VqXBE2Et9h9Km2UV2PYeGO5b8gsxATccVMsfZxHHkxNkF6jyU28Rvjhs6
ehCAFPQfdGt6RW6lenQjJ/404evuSWrlup672d/p1bYOUTUkoT1psNkKJ0Jb46tyUmugnsdwdlWP
eGqoyUnwkqE5NIU93tENy+rCdbQF9f7kcdttHW/FnNIlb1wq07EGhb+Ne2fZRVFfH6KlRklrlvZu
1fJV9mgndQLChxvnnX63BW0ZKoFhgkq33JJrxkXX1QxJf1eu+RKgfkBXTfkMNZHzFP9aqEJ8DN04
o6mX2ju5TqZDRl39rQbIO5S1HEMvplYSmnKwvwD89kwZKaITs4/aE25w8zYZiu66V7n3Khdb8U6v
LVoJIbJHwkLK5zmR5WWKb5o5oxRobkTcbZMStfams5PzqcPTe0+g2nyouf6vuCTYrThqGHoUZZg2
zEdZ86EsnSkowdQKjqpZrtZEciMgbmQ20+i5Fje5cCoruhpWpOWFfVadtPFZ2d3nB5PWqG3h5NMe
YQbymmT0rK1tu85nPSMoSGs0wKPhTKQpjg11KUMaVrF2T6oDC1jzfPk2mRqG22VMkT7u/WVeiJPQ
2YS8vIpZDVrT/KZRXQJF+fhJbaM7llqjV0hdvLEeE6dhWN5tlwHFR4lnHewCicFcmef3Llnu+Zc4
Gd3aIOakEKdEtkeaNAIwaXNXT2z/h6ls3H2ueTuLwq3eB7N33ryxnHY5BZX7fo3HxwoM58b1eDrz
lkUPPL+rK/gPDnCtMbh2HSsQLMh2INb7uj1z2dlMY29ribNFzk8uvcrwT20SE8fZdSkpAXGxG1Pf
O8apb2xJnWTPQngY+u3YX+bZgId/HfuLaCrzq75t51+jHkinFLjYUb0UN6rHBxF1VXdyS8qcGjf1
aIsx5xs+NHFhCylQeTTq2o7R7viYE7Z2mpvMLSWOZ9De07JkPda+1XwgP8G5yNp0feozkxEXfCRM
2my9QZoMn84Ae7Rqg/qa0eMYqOzpRPA3UPvI8RKthrk3Y6tGd8dOO9jRM0I7pJMEtzSnOpvEzqiI
4NA11K8zSiPINQZ3o2gMnpeO98Xmk3oY5sSB+zZ512QEfYbRPcBgPlxROh/tc9xUOxxOCd3gTXRh
coJjPM26nREt5jazIpYUfOBXceMPtxIf9rZTk3kw7YIC0LRNj2RVFbjG5nTHfL/shzyuvlSRBxuA
KHRX6cQ+yrbLbqYs4to+SzkLjCKE9tjc8XbEttDN9XZYLbUn/SGiAASerpvmj/bM601531x2caw2
+BDdkKZ0/+QX3K9lRJqw2YFY0yeaXU3Qm2QnzhnLqN3LS906co/8uD0IByCx6JchzCcXcULqGNfs
Iys6YYf+10yV+BiKdCdRqmCHz+obpOV3Xir1w2Bm8xE+HPYBpX0UkvuFbBaDcciUpItgNFvU/AX8
zRbHHA+3AT30sJtXhT9Q5SV0/zT4aGOMAlP8Fq62vXXKuML9OGTFVeUhxuQqLUIzibLXNqra+4xC
yz1+zMnIQsjEqSRcgaOmeS/AGjZTtOhj3dj+cZGtsyXtaFxyAK66xAwVlQWgdmpEt1qkzVU6zvbA
dTSW+5H49SgYIkGpUo/3OILaTZYvs1s494KHSLYVk3YGfk2D/X0AoMChb4wWSB+d61ispKu/dl6U
+2EVKYzGWTwatF7lnXUdVxEO+papDkjfVOPW7AZvAZ8dGek9OuBcVq087ZE4aQaEmHP3fq39yjuo
OhP+xmuG9oFMl/wbzmJzOkZ2VSY7LlIfaamlCnWJCCEXX0ZUYfLaFiRg3NFRWGIkXCm8v0mdwi4L
JAJ8ThekymjGT7lmA5IyPTkalQYTzbZqYKPeB1rJYkQuvuaJlmTzSPLB5MxnS9KknmpnKJ1tspRZ
fJHaBRiI8s55kl1jT+4uxkvAaYPz6ik3k/g1ako9bJ0p9+9JxkJ0tjQOKrG+P5sRkcGuflDa1Eiy
N7FHupuMK7zd2Lp5IJWVabKsvCUL0iFHn8daM2PCN9p12eg+rjRc79JP4nMs48lFFNDJ5FoNOVB0
TqNT/RCv57YrEpRz78qLzRx4Nfasb7ilq7DuK2+7GjnvrYHgoNmOpW4bIKExHY6x7NI1wB1CmNRk
YSfcor4mnsObaz5QxpnC3uks5XtJjxysEwdL0wRr1MQfcan4j7bHoyH0Bs7Ufd6252+iLBOM1Jor
fUmN1lCHU3GejUTWtd4D6R3To822+jjPFRdz5vZU6NbNstqbMZEN7H6ZQJ9n/D+OAmdGMtXFhB/t
JsQpdFeVnUkoGErAbCsJW2KRnYezICuWwEnCw7V2rMvJiI8i8uviQjEvoCaaXcwMo4cB9ybhKjmn
gtiy2Mf95JBsZlvTu6HmNd3+LxJ/OeIaA8+WG4VegRkhf2vVg2QUS3Cmd3Rzx70XSvx7gtiASJ8X
cmctN0lBTBIRFxn4gkKWDuSE+dGvyuO45ohunSCFA3OonCwj2Do8st+z9P7tff73+LO+rQnJqqvu
7//Bv995P3QaJ/0P//z7TfNZPfT687O/em3+4/yt//U//fvv/8l3/uMnh6/96+/+seWR1i93w6de
7j+7oei/vya/w/l/+X/7xZ8+v/+Ux6X5/NvPrx88TcO063X63v/8jy8dP/72s6W+Nz79229f4R9f
vn4t+c77tP5pr1+rj8+fPuqfHobiD77787Xr//azkP4v8G50flAHRjq2YZMsOX1+/5KjfnGZBmGg
+D9Kas8tfRXlUQnfZqlfzpWBrBLSUWRru6TgdTVtJ3zNtn9RVKq5yuJQduEczJ//+Zv+7vP478/n
p4oAhDqt+u5vP/8QpycRohvnlyGd1vUYyn5IvvQnykT6yZzDDHdl18yQFIB5+Yton8ib+YuYOGme
sxP/8yI5v7O0P5r8vYbj+IQIS8f9Mb3P17pvkgkJW9Orm7RTVsuKk2US30Q9Dw4pNE4djWzuHjpD
Y2IcrUf0IXoQy0gOko6dfGDfsGpvr4YMF0iuI8RSUaXOJjlcp175lXCajvCIiGo0qbYyrvG6hlzu
MGJsxJ3QICS1NuZbqweueUJ5ZRbELy3z6MJ5903srIEXxV3th7ZH2HESMPbWTRL0HYbFG5HDgDxa
DFoSm+tgLIfJBD3MsIXJFzE3UXdvkXvjEcPkGbelPeB9tjpSwpSnpAYmrnLeYSuy33jbmwDuKL49
q+wBe+p+eCpSGGpVkcBD8wh+rc2qOqiYtGnuOnuKP3Uy6ApivEYh67eJyAPD6GacHFUfTRQJ4lna
JVlOmCTCRoTZaYNBwJYdOgCYFefCZ7iRuNMj83YStUgA9UrjrSHZfQykSIgsRMX9WKAFupt8Pb3z
QHC+8JenhAfUk/hwyDpMAgLR7bu6HetLUmmcdtcJjBXA79L5Mi+rP4IuZdCvy9SUEvhVkFHgDgZ+
rtLKaDH0hyJ+aQiCuKz8itjAJC85rGzwaSBCM8mcezWk2as1ZCBmZjY6U5DU59xpg4kWkwGcTB1U
IuI8o36YYKNmGH0vHAnbIeQmjzwThCrFS5kUuUV+Tbd0De45r0fDksRnkWe5VurZ12JYQkI3Iawb
Z5kvZ5JrFHF5fGjB7Ktiq2TS7Qd8T2/tKAY8UOuKprm3YEdkkmco06B3XtqixSZKdQBS1cFHHnEs
C6ygD+hDTIQIXq47TKSD987gI5HbGMIXODu8CidM0gHDso1V7q6EmlaB3fTZulsnsWbhOKP7Cpx4
kfbGdTtloxIbUy+oV1pFwookIhe7HDg0f5wCLrR0I8k8GxOQgb50yyIUvlpkkCbCoDvcrYhV8iyj
9HeVb8a4zXDvI0YhAQJ9PAifsSdXEQZCKtAs1tZzmnRGDrQ8tKsz9WTJ8PQneCU6/8y1B2tUmTDb
kIunJO3C4bcIXOlzrRQuwXbBTBwwUkBjZopAIJg/cyFZw67BRZUeMsNgi0575fQIKDzXAVKa4jZw
WYyIJBhViRHLPVvD+iEFyGYzNd8T8oVQVtqN+61dieoDCqqiz17Z6BaYHcuGUENtkP04x5Rj5qA1
ZwGJhQJpxUqIUdPOJ6Le4ngkzWl20CwZ2PWfqtbL/B2+/ZEGa6hQij9h0fldnJ5IMERYuRkqBu3H
Kq17KyinWRRb1iR72PTmmFzhWSVPwI7cpN0tVQd46kdCuCGKSDungQ6efGshDXMCS2a0mqxIINDu
S6LHuCLXIj0wOHI+8XExQZPzYz9ow13zGwN0sgjM1U2TsPNszOXCYUgIY+WtzkHoibBIAsnOP7ij
zgTBVd6Xh6rzsYRDa6bLdh5MoYKenbsKp1ghdo41wvNtzVwCNJGswOPs+kSJpJzd9Za8scFA8etJ
8NMkLUAMiBNDzdi5BiGJyqiQCiS6f5xFRyAToo1yCBcaw8hUcyLXu8xGn5MbDU7lHxOUXR/rqsfq
alUxSUgEoDs2QkyrFpy10tQYQuf4fgQav2hKSq3glwlhCecpd5N7djIJ40/Ax4Ax2eJ2jyVQJzOv
VBhF82SYLvyiR/cNgWSZu2UsjPap8ElN2PXtqPKvUpVVh2ywrtLQl+wLQQMerg+emIR+NdTaIjpI
S5Ta3oLY7UUTqZZemhka2Y8ihlWgLtRy4mscasJDeVKtRDogMyMGZTMiWctva1GTo2BOAA+4rGdp
HUVZkuXgZhoDyWbhbkQObeReDBNLD0BYVHODSIyMCbWxjXj1zpSpyi+sycZgAWfFuUVsUPwU5QKj
a14thdwxZSC14KwszItWe97DarnZE3YIYoR6PRgfqzOIhKXd9bOjlWfQ1YWXDkWQ+IPBh6qT9m0q
6lxvU2FMN5HFqKicor1HM2PcoKxxQNe6tbqu8WB+JL4klamcLDQB2jBIofMGYvixZOg2P61aZPLB
tUf9xXZSEgZ4i5CoFuUyaPipFAefXZJnMqI5Y+WX5rLeztLBDDql6zLv7IwinLNiy2ruIOOVvfUT
f47C1m+HLt/kZsscUjcaTdCoS4ipMlWJE1p1lXQH2u3H9KMxqeMFZk5FyYTe5AP2oZSUM/IbmMT7
ig65IBtFcT+NjbBD0gTwhsaWh4R0Jutg3repV97no2upe2n3PEGSxYtfLVJQ9XYs5kweilG68VNc
5YPsAXCMxt1gmQe+CmYSTCLIZ1lPKfLSScjtMGj3uUNGNl059TikW0neX3mNttV/W4l3Lo66mM3m
TkU0xG0dJp2WabzMc2ICtILVS71qOuBWBAZw5rgUYROf3QUIuHEMMAPAVCDVzykjLrSNAKNppZE8
K9KT/HAtZNmj2xN+MzxNPOubV8TeJuj6Muul31upVOZucFrUISjt0VxRD/ifxVr/0qB/lb7ruqt/
7X8/1f9+O/j/bx343p3zf94GNq9J+vq7DeD7N/xjAbDVLzatLbT5eg4BT0zt/7UASPcX16DYgKVO
+oDbBsPyPxcA7xfnvC4w9xkc+JYpKSr75wJger/Y0pP8SL7MycD3/QsLwLnx7DcTOcM45TNQORT3
Mv7/j8rAStgVkY7ET65NlV6hkVBf/LlPrty8X241wSREn3TyFtzT/9cCw8+vTMet5dguxwCb+g+B
4fiLbD/1UmaXFRvmN5dArhTW7c/D3M0fgtb/x6v8kBeuSP5Cl84WTExHfh1dqF0RZqG/tfdFG5Bw
sdN7P1z2/w+vqihGYMTnszfMc2D2b7LxJ+BxwSgJoXk3hms47Q3QgxCLZDj/al/g494uB+fjz1/U
4lL68aOkM/i/X/SHN1SKxRbGOYYJgHMLJ7IbDYxpAfN/+uKGaJ4CpqDtcCku+jvjkF0BPzlpGP75
b/FDFPj39/s3v8SPDUrL4IkmcfklphgLbTJtashF1b0Nc/cXr/SHHy2rMMXCPIKUzSL8uzfZkMIj
VoIlEJ71DtvqMb0Yn/tDs/VuiBra6CsMSN3hz/+8P7qcfvua5wX3Nx9sTM5MTvofF+24rC/IuNWR
kJ8uNNjI/qIz5I9fypMk8zumpGnt9y+lML0xIXMNEXMinJtufjbgn/78z/l+If5w+7OV0+EBzHBu
c/jhPbTjCN/pwMfVh96+xqAeECjwBLDOOAhPu1cX3m46Ne9l9Bd3/49QwPcLBVSEA9AmSgexzO//
PDNfkMl9vzGDabuG57vSC9XW3RBvsY134i+aH//gumTdJ3rmDKlQ9frDzTEXZ3IKWS0hc5iymWXO
+r7EeExBiv/iPT1XuP3wnv7mpaT1wzVSsmOUueuy+GyWYOSqjPfO3t42++QvjpnvN9PvXskDUP7f
pJ1Xk9tIsoV/ESLgzSsAgmRbtbz0gpCZgSO8JX79/aC5u82uxhIr7WysiVWEklXIysrKPHmObFk0
qmQex+IeRk0cRwBdkJe/YwRX+qF+y3fKobzP7s2f1tc7OHfvznfghj6on077kSO54T7C5WEqmm4i
7K2qaAwgaiPqptSVHKpa0pMZJUMAUEMzGGTRYBRFxdNuYF3a+IiiDsP/G3RMYJYwcBui3FxrlQ4g
EirVavmu7uHo6IdjyRNlYYAtM9pwKV0zAE6FPdyAjt8DzwgSG0ZT+jhJpR/z9pM1fUurijmEYkMU
99d3vfga4o/TBGk/M2x1JqD5cb3HZM0cyF5903743g1uvouDwVUfh79TmGo/TjumCp7KN0yu3QPb
u+5+q9/ENA0cA8FEdSkdXkaopmjjRtU6ivntETW3PcfbzfozoBx4dLuWYZ9xwwsU/aXD/7PwC5PC
UaYa1xcJ/Faufr8Q+EHD8+AE8B7o9FkZxfTaI5R5gCA3AqRwpF+ZFQIkLydrHGO87xTCN5V8Ad7t
l+r3mT7c9S1dMQSIwCZAauioUC99uaVOawNidxZtbbBoUsQkr8JE/nx7cj5eN7R8G8GDHCwwo2Po
PPhFUcDiXCtWX/L79bnhUSyjEVqncJEq8I5R8Unfya39e9JkyyaiokKSaUIOwfCJEKwSCqswLtuA
fE7lU5I+dJO5sajXDmmQwi61akuzgMUKV4wROhEBeaGOSqFzKVLj0A/hl9Kcb1pz+JBAWzNk2eF3
NxKbWLMUQoWiiMoniDf0VRRjszXUD2lt3lhxcp9K8k1i1w+ynf28bu71AXhpbnGgi6zA6CkYTuOJ
yWKYxGYnp8iwoUAjJAN8JjDiAHTpE6NYa4mFc6sz+D/rGjB0ZQOVAT1j55EPU99p4/ZaWYomWzCM
OjQOHe6Xl0uJ6MgXUQonKJW6D6WeHekP3v72br0wsfyEi92CpqWRlbpk4NnURjcz56CPTz+u23h9
ZAmAisa/cGvQH0JsAF1YnCqVOqIdR7KfaCFjaOadDskkGjXUsX7TGtmMySuKHFRD1vLVptFbGfu0
B/tbj4xtlrEnGeVeYu5oJ3WatGHt1ScyFGtReJfpGymcKOFA9dDKqE7McAjjgjBGf8ztLT0fTRUD
kWBi+fOLTwSBMMhKkB3u+cbcV0danIfcA3ziJbsiKN4UQfbkPJQ388G+054gInSbp3MA6a2r3hYf
6Lf7ieQ1+3Qj33l1CAzF1hbRrCVpdMjjXv4qqxpg8G0UANowVWbZ6a2S/5Rt5dv1j6m8XryBdKdu
ExLpUVmiOHt71mCqy+GMg2yuv7MZgaHiXEKTUM/MF6hhCRnICaCy1sJ+Q1NagcerLx6SgtbEbCdb
74DX16vBS1m2DYMLXZERkXy5bGgPc94HPJQNd6BS7poej7pjtRtLVw0AwgTOcWunN20KV7oGITQq
W9gENzz9mHwj6PfRjbVDs93YR2/SQ3xT/m7MXpbJMwelKuodVAReLvMEN5CObMiIVNnZPRl/DZAw
GsNnGKdcGdWU6x95+cte3LQvjYlX+kApNgfrw/oYFQxPdNSs7D2FW7iarb9tRtaM04BcFMNP1+2+
PrsvFmkIZ7eBEriymYhlMjGjtCx759jeSAC3liacXX2W+hlYIUXkVocpvJ9uJvqxyNGCUULdhkH3
8nOjw8uSnrauXfFRxwW1LM/QVRWOdV6TwkXY1p2kJFrKU+PXow6Mni95+hFRNh510tHcSF5eB4SX
5oSTce7zuG1NdhN4285OQ8QFcJYi3nCWzWWJpyGBDUUDkeh2AZxuVJCYCL2nt+zWxzwoPmy9Vded
5HkXhZNQJ+zwkGMunT9l2ttW+f4nTvjvv18V8tmCocq2YjQLXC7V/Lj7qsoE1Os21iPIsyuIhSA9
70EvGhgZguKYvNV3Edo4nrFjHDbyGm/sqM1ox//RqOD70EKl7dnCIRrffpp8IKq77ra6ZSCaJwjk
PQflzf9oUciXQmQQptRkmQaXgjv5NEZvoArrXHC8XvtevZX836xB/f8hsykoq6ZqLACQF5fzUJ5S
q6hYpESf8pw8taq5M4p31xe2HJ1XAZK6NO1gOj6UoF4akeEjYPafQlcKWb9vL9M8zbg3tOoL8tYM
S1Wg6a9bXPX6C4tC7KgaSHacHr4xRTKVY9pP9p0D6eD761ZWQ8aFFSFkQGIy20bDujS6MREDtrQ5
mSX6AyMGFRHq9yQrr+oideNkILaZu1COJFJedL7tk/NGnF9dyYURwfOiMWQkPAlhWwFFTiUkZ/iU
ntWuthHf+9/Ws3y6i3Qw01tDyUBLMrBIzAsZpqNYD9X4hges3lwXKxJ8Lmzy1LThlQKMQYUH5uoY
gmbT/GHDS5uO38vqnQSh2fWlrccpU6OL6zD7LS8wrMu11XK0YDDswT3dNUH0YN4UQRyYP+GLI7rL
d/LB8q9bXPXzC4OCB6bASOWa0rV71s7B3GZ30Id8vG5i1TUuTAj3lUnDvWohe2AK33owUvsGYg5G
6rfUjMUK/D+RCBSXyXuRZ6koDH+OoT5q82XvEle9QWUu4Mng7MCI79sjUk4BaHZ/q+r5H77Ys1XB
G4ekPhUZFT633TVH+cN8gDFtH93x2D82T4tFmNSu7+fmQgXPlNVxyJnoXZxE+QwfLwzlTjAfUJa7
YZIWkRP5DjL9/ZYE+uZSBefsZyB5TfZrqVqg+cphqSPWfrdL36pu5VHUfbq+0hXPsXWTZiBC8qqh
68LdosVn66wxveDafbw3TYlRGsgu9ejv62bWFoaas05FHmFdlf/58tSp57Kx6qVBVtwh8MbaDra/
gJk99GLID0BlFPutg7dypb2wKfhNOkM3lNjgn4E0wTXRVklYe6k8GdUR8ifnw5yPNQrmUBjbW/6z
HDjhNnVkSioUCezlsAj+0zMJEisFy+09uL0DAHiMzSWuzokp9/ZxDM50XPZmkAWn+3Gz1bJ8tGvW
BS+aQYKh+Ywo0ZA7p9MBJdkYZT3HQP92oFsHNNG0EnU3To4mebOpZO+7duyq26m2os6FWTAxf//u
oixnUuzkWasBZX35+aUEtkkzYiZdhVGzUZivajwt3XrFrjgzNRmKL6ZlLH10IdKGUHGoZQhJqtWf
GWkDybjTz4x8w4QxB9cdes23qDXKSF/b1CfEnIwPb1j00jg3SczcNtQdn0to1ve2EfPiMsL2ALuX
ub9udOUmoR7IW4tQb6uM6r/cxUqXJYCjCz/mBL0qchv5pGx5rrriO5c2hKvEoF2GUlTBHkqwZqvx
Xwbyl2HbfOCVcpNA2Y1Y2KehgvFFZq6CqYPC07um3ljp4qGiB1/+CsFfEmsCoVbliLhO5/1cax4Y
GWYRkKOSP//BnjqgEnRGH/9Bgl+mAxBf9FBDLkHi/BfUcQzjdRuusvrVHJSr6ZtZFJjEEJtEaIhN
WNDJcJBAYPx168SvOT4VfZDsCs1qgOIvHSMDCWkzFnh2YQaF4uGDBHm1KX+/vlNbRgTPSE4n5jEU
PKMOP6XlvRWpbldvVVaXXyp+eA2uC4eJQR2MjBA4ZQDihVVpk3uCBExRHk5gYFvppzX33LrO7vdX
pBm6DPDeYE5ZfLKe+qqeUcqGLLRgPBl9u7j5mYx/Xzey9vkvjSwH7iKXBkUJ/eBiZA5zv2eQbax+
t1cAvp7dAkDk0P9QxS5Sj0RgKiMit5D9eIYCfhb6LpVH6R8sBEwvJVKNTFATnKyD91sDpTlxQTCS
Z3cB7C/+dRNrLkYtyaIOqzJaKUZV5i6bVG5sSAnj7BGSjpsSXL4bmQzZ/a4h2nqUlDVTVjWbmvHL
j3Lqsg6uMbZMHY3HQu4/pHl7D9Lu3R+YYexBMZbBD6S/X5qx5wgtLItz2cWnG+U8HWqbOz8/bbTJ
X28bq7kwI7iYlZiSVTuYaermJ0iyXW/3T2ZqbTS8Xyc1mKGhR1XepDcq9lhiSLFMeQnKbRd/Tqz0
o6nFP6O+DhjvL2AO4Bmg/3bvCIMXNh2hdAU5/DBVHR+qqtG6gzFqhsDb3DhAr2+bxQiCu/RzdDje
hKDD/Gx7Tk/kDSF4f89qyxvkDIJGmd5qplP9diqEMcsCQsExkgnWL32ioHhk5ClhFHQeE5wGDEeM
oPYbdarXUQcrpKCWQXUdO8JhreCoMPuZ6v1EVe7Rqbr8dp76cX/dv1cKpfg2rSkFH+dFKO4cr9lu
+EUK2+7K2TOC5IYhAM/8gUS5C1Oxn25snohfwtpikCDE852JIkd7uXvozbdOUamUc+iNdHeKX0AJ
vAt9ILs7xDJJFB4aLwrqw/WFrmznC7PLn18EcTWaI+gZMIteCWOQfbDAXa6bWHFCTAA6AGBDgiym
CVLVaUCXdWrO2dfCRsfc3lfKozmFx+t2VpeiqoqKHO6C4hH8b1AL2DJTjVkZPb5jVN6LoH+4bmJ1
Kc8mRGCM0Z+ZJeOygLVk8gyndY36XVSFnlNE/nVLr9MF3EE36YpqBmCvX/558V3kiVH6swGhFyxV
exg/4Do3dnXSBC1TKlaRBdfNKSsh8IU9wQ+q5tzYTcRr6oxGOSDafkwUzU/QY7XvjdxgdFXS+h6p
ATiABhSkzjtzmD/YfQi/VfNdN9uPTtahcZEisf1pZKwFRjelR5Q+Ybj6W3aSCvtPPvfFDgmxragj
KKvhm3R1hj61npFs4/76pvy6xV7mbC8/wuIOFx9BRbu7TFVMTD+kHxJ097AEFffw/4zGUo93dRfK
3JsUmuqd3R3gVGbQUL6tP0kbOIOVIsPLHyIEvZN1top6WWu7g5JkZx2SJwbR3RkkbHir3kKNuJES
rYcjncOqguHhSSaEo4TWvKygLs3OuguqsfXqD4s8xGHw6rvuW3oog+b+tN9qna5c+Ljhs1nBDWug
jcjqYtaEMpphNM9i0ItpgK3lrR+vZzuC80yVFJ3Sxc6yoZJbwXq9Qwqj3MOhDbT4fJzuAdst5Jeb
xZuVrjwfkyvS1OkOkwwKcQpiH1ODsQKuPo/O7DGjtcikuZcv2LKnfiO+L3/ZKxdmHlOG3IfJXTFR
U3OGy2TNWZpX3bHdZ/sx0EGKbxUo1hd1YUfI1IqQWRKQ/v/0SxHC8rvvFhcmbf1A8pUv1w/m+nm4
sCZ453Bu86ppsdb54875nH5pviQ7yeuDYSftUTFqtguYr0tPfDUKIuyiYi0d4ZexQNZhmbJPmDwd
kbi/j32iQBAfiqfC28wFtmwJm4kayTQOZbgsT/aqn9pBWlD+b5unyP/9B/bLZQk72U6SEarpspP2
D2P+AT8hOr9fNz7X2qkmIyQLAO0Crkg41R2EMRbF33+cA5YI+28dfmuf7oRvP5rNk+Flfvph85Av
f63o+5dmhUNeFMOA+iZm7fvTe4ih4S1HV/iAJvQuc47KTnbhudzIEFYDJy9fVCa4tEESC98uOlXg
R2uLPO7R3msBlRGkA8ni0o9z40479CaDdF982OwlLH/v68U+2xU+ZD6gNFlBdUFUgV/bi1moxBVl
7VGsOBgbd+/mKoUvqp+6U65DTeOG9/YeUt/4C1RJh3IfvjfvzgHUtDTF4ccOttxVWTsaYGtIkG2Q
RJD/vzyGxtnSxymDa76/mQMrgGX6Ln4AteVJm0dj1X0uTAlx2rGRZ4UbHdUCDWFZxuXKU7HbOBlr
adfzciimvlzOJNenph9/BTIf6oIv4EzepUmgQXgBZA1FOG/aaYzYwG0TOx83d3NxildO8+8lMt7z
0nzZoLnNpA0p89GgfM0FEfrKg/po7I2bzpNvf7/hb4Kt/9fXc2ThcGh2ZkmFstiLQ6+LGNaAlXWA
TP/6tq7d7pdmhLOQ6WpVwCgAmmZ+I6EZrTPnXxT70r45gWG/bmvDI5nKeLmHRm5JeYicKghdtzrm
O+ST3sYf5aDzeP1u+cviD9c+mBDSKvVf/pIeh+PpXe79MGi2VB+2Okyr9/nlFgqpb6KUKIWcWdVZ
D6pjFUQ7plHPB8ZZaYdCNLXVvV5++LWFCRmuPld9Zi15ip5X782q/Bb181NRJ5uJ7ZYhIYDoknTW
w5CFTcM7c6/usl145LjNb+sf8IJaTLr4IBH9rQ29HkyoX7z0koUTT0vQCXcre3YH5xNzv/51R1x7
m158MUUIJfEkQaB5wkIjgy5Q/DGHgiK0d90UbYDV1tdCe8iwfw1mCE5YowrRnxLeiqrx2USvptA3
DKwvBWYVYCcUDcRuPEPcUGSkZOfNMhWN/kI7R5CloFEY/dFFBhj3X6aE0+vEPUJSSIa79teE/tYD
w8k+jcz3jvej/nwOnH3pZ++2rs/1DXw2KmygFkPz3cXLK+ccBlXZ7ax82PCGlUb/EmqfbQgHWGnO
Kgq3uAPzTPvstnlUbodDtNf2coBc6q16GD85G9Xa/xA0nm0KhziBqa9zLDZzeVUpfrJDuEA+Drt5
l97Un8qtV/F6mH82Jxzlc6b2iMdhTnmksg77Q/KwDMVGX+FzjWEv/wz9DvK5OqE4CbYO9H+I+8/W
hRNd9VY0xIu41xKKiyD1Q//H8oYrH7duzfVs6/lb6sLRZmbHKM8J/jIEM333I3IHH6K9hKCCP+wg
H9xHgXE8324ucT09+PcSRQxFAS9oCPnz8lIdd/I3VL3TwPYRWN+VsCIW7nbO9WtW+vU98GxSyBBg
JOJALi5UaZ5507q1h2y69Db6S39DZfn8OXRh/r5BZw5Sma0cevVYqpTcrGWQ9NV8z0LQBJ0vd9A4
vo3S786wVSHfMiAszikd6B9iHiSSQ4NGkZDdrDbSkcXrXu3fxRqE1GeSbAnlJkwMwZLODQd4Vvb/
xXt/9Rq9sLMs9aI0Jk+OVMHR9M8TdSkPIed3epS8AYB06n5Ak6DYTkpW74ULo0LcPFUTGK2FJGiC
VpUSefwjYR7R8bR92+7koNidb9vv7aH3rt+sq+UG88KuEEvnoY5y6PQWMO64s+B+2uX7xOv98S49
QEjnoWu/8RlXQ9uFRSGSDkyHRlmHK4JHWLirox/lCVp5JTf3UjscjGozdm/5phBMO8uMdGX5oPKN
6iGRfoD4pQjaYNotr3Ooj5EfOH3e2NjF4a95qxBDi0qR4PvFqL6fVBeQM12WnGnfyJvu/4vH48bh
EFMkpiIdgNzsKt7iOfJDofra3XzIvGonp3dhdjftEx961f34MYSIcLvJs5q+P3/WX3fKxamJyGPq
eokw8RFdFZfCzoO2d27QKj1u7Oxq6L6wJISaJlHn6ZSysxLKm3vqmwxfvjXvEDcd77qvcDX/YQvr
4piIPQvTzCG4Xlyo3kETA8b2beuVHmMT7vmH/CN+UP0skLdGWteTDtpmTEkyukbf8mUkAs/IHEqB
VUTRAyjuPkQ75FTfqUEZLJr3fxYL/m3OEu5iuKI6GbGFf0qPxRfr9vTrbTQGhu0hBkZrEImZ6x/z
V7Px9TF5tik809XpVIxlgs2WmY32aTrAwrZbePAO4a8yZPdR+3s5pYvHqvv+YD/2x+be8bfaX+s5
z/NeLxwwl1E/ayBEhupkOa/dsXk3uTRFb/ojmufHzY1ejw3PixZusmz+16IhePW4YVxULffNwYKA
IHvcuvrXr7NnY8J11p1zWFOXUmFo3taW7SXtlzT5ef0zrt9eDIVBlAMbjiZEWOjFT1p5XtJVuFc7
2OqGe8XaIcS74S5rdqg+6rTZVQhbxKKOVDetpJfoP8xaC7fTE42cIBzARkpvry9o7cqA7Ualggzz
BXR4L72h19POgkCQ1Ns6oOLhN/qmw62t5cKEON0WpZOeJOfsnz4NUrDog7qo8M19cLoFN8f4DcF0
IPfmUb1VkthYnjjhFp4GozNHbBdttQe87Mf9nxSPVNlmvIIW28J0IPhd4yQNwrLy8ohIDsO7iCYG
8mNB+Gm70r8WKLFFjGQcX9ZMERpk9JZWV/28dDASVNTJ5U2fF5LCsOsoeZHvvL/uHms95RcGhWgx
o/9Ya9Z5mSjqd0tJWo9vkifoFBDWiL8rez1QDzbKnZ2fqbt889m04juqwsS0vFDOGIbY+kr0FCpE
C93u0xD9MOxwd5beWmH3sxzyjUbx2gMNU47JdCsQBxCyL09CmZpV32igKIah9hvZegsx8U9ZHhQX
UdNjoQIKd05fGuX0xU6Mg5mm70/Z6XOL0p0EtLa39YdRH/66vv0r7stsNbPjKhsAhFJIluM+VJq6
Z/kVTHXjGH4Nq/rHdRNrKBnwFjCn/MLpAcp5ue4prmWpT3Cp5UJS7lCZ2VloYC+N6Z16K6M0uJXX
rK5Kg4tKcfi2xLiXFmc5drTBbv8ZIZ6RlfNOgbMznpL380f1rgyKPQJoG6tctwm421rYj23xGZym
fZxYkCryDC6OzbF7gzINKWN+1FimefijYqGqaM8GhYPTG/GcVyipubJaudb4AbnUjTWt3HcqlKFM
+FvEbnCPL7dRcWoo31FScdvhWzZan5qy8ptwOlzfueUCEPKWhUsHS9B5Wfzz0grKGjZHc2H1IeIY
t90hg6YMxc79dTPrbnhhR7hZY7Xskfwy0YK/nwMV4qCB+YtmN3ua999gtVYDy4U54d4zkTZBcREa
596Q/WGkjY/Yxax+jrcu2NcsQUTriw20hWQTXjknn6uFMPozBZhdT0Mxhrkg2y8kU+b7MdBuzj50
1+puuwu96iLPqxSvCyfLJDgusY300OPgtAjOVkyRh8jMbuXUiz9f8RNb8He7rXu1pg9GWskCUUEP
7J/V7uzzDGS6xHc2T/Ti3tcMCu4vz1GuRzVra3cKO9ruuQvfLMxyFm+xWHe3usKrEeRiL5c/v3j3
pcop7OKRBU7zG6tWGWHfmjjc+lpCXJTlU2xZPStCIezxJJ+CNlV/nhw12Dhqy5G9tnPL2bhYCayK
4HE77BiR3xP0k8PJp9MMfmXggyH/h/TELt2N3zeLkVt7KASTWKtDNBGwvDS4Z19xT+9s+upy4JoH
GMk2rvQ17NeLoyfElGmobAWq68VccyfdoS5Iby/1rQfkE2DOhZsPTGbjMVV5gwbDQTnWG+Xt9fVy
wylM4pj0TF/u9KQhhIjgCljDCZYvpTTf1k3z/vrnfM309SvA0GVhrgfc5K8U7uJzan0dZuPAps6P
RE4vj8CcDgdJdpXbCaAETCF3lWt46U1/q/3V3Bsems/bZZF1p3r+FUJAlUeEjELWynEM9/lNdDt+
7SEyP6Cl4slB/uV8N30s/fPhHG+583og+LdlkUDAQsbTTJdAEB/nwAjaPSLcBgkMdBOHLAjhldzY
8fVz+mxQeMr3Z3lujSWqznLhZd1Pu0v28BNd/6z/4UJ8tiIEVN0e4jCfsdIw6eT2D1TzPEjt9mBi
wRGjI+ZvGFyP4M8GhYCKzPEoTeX/f0HEKm5OCiw7va/smr3V+X9QHuXNxCgFWsIKCNnl7Fy4rV3C
+VCcNaAZJfJCFbT9pfrYh4WBxEwXZFK5lWGseuiFQeEwyv2UlLGEQbUCtIea0ecqdvsnUOE74LhP
2o2y6560iD7T1uTsspRXAdeGIxCGQqixxFdMnydzWSwA7YLZochUFk1Xb+PrrdpY2F3hfTIdyBhe
bmc1p1IJ+dQ/929RE9C7T8vXk33tL0gml/HcrebdanyFkYHBWUD86EgJ4TzTUi0JNZ4OQ6D8gI3k
Vt6rN3DpA5aK7ubb0D8/ZrrfgOcDzIfu59dNwouVYqx6+QuECK9PtjE1Bs/TpZiV35TcYdoePd/H
zfx0bX8vLQnxTclbHfmlX8+kr/9QhLJI13ho/YVN5vTXVrqhXDeoirAiE/XRc2SztCW/yRuvoHS2
vMpaRs2PwN7886fNELAWSumaMTxPbYv/EmJOKo3pII+/bC7N32UeON/b/sk1boZ98m7rgl4tZ2DM
hKYM7k6QDy+ddnRKejLScj+e3Or9UhtKvk4RiKmFlngovc2S+nIKxJOoAteFp3QZ9BYf1LCwW4vY
BsSrgfHOfrI+w3HvxQFMrz2iv+zuAqyN/OnL9dO5+i0vzAqHU491fZhP7GtdqO0xy1HhHBhJ2hiB
WsMLUMOD2JBiATI/YgkjPZkzSpmQlnT+4Jdvob0sPfRkox1JFpldq1Ak8v+Lm2PNbS7tCqfQlvoO
2S7sjrPRBqrTnCGkjM19rMtRkKP4yaBBFL6py6lFmqY3fQoOXY+0SR8eeoQvPcdsi620YO2WRk/I
VqjTUpoTA2IRx+gUx/HIg7L+GB3G+9700ncTYBTG+g1v+sv66/zd+nn9Q28ZFSKi5pRm45wx2snv
+jMwFPCqQ5K6162sudPl0oT9RnYI3Z8SK7pUEWQ7q70fkiJ6+ydWdAo0cNvCXCnkA1o4IMXVRyQg
U3Frq3EMz+1paymraQ5SEgzew4jKEL64Y50cn6M2Jw34Jv2IIjifo11zO3iI6R6RtN1ue6+FgEuD
wuaVdqfqCmqalJypdzlfh/ZjhzjvUG1s36orwGW/ULkoEGcL23fqkZqr43R0rWhvmTNsjO8txfgT
T4C14heNg2mLfQKlHZU5X4jNsyrezx26qWb57robrK/j2YT6Mka3Bhw45uJskmT7qB6iV21Jbttr
6sZaVj/MxVqEDctHtE8JFhhSI1ft0JGcbpCdhFC333iWrTvdhanlgF3knmSZlWYOmGp30aGgZW29
taFsOQf9EXHZY7Pl5WtL0zXGk6lh84+97PGlvSZHpMSaeHH3mp/psn9Kwjur/15z5/z+1wK3TieC
O5wZOqHadO4HYzBC0hRzRA+4MtGpLoOwNrei61oyjdORllCXh85CuLl1syijJjMIDp/zj6hoAiFs
Qfo8gRfzxx914y9MNB+dj1kQBVt552rasBTVmPQ2F4ILIRczTW3uFRTm3ehB/3uhvkmY45AaHrlL
/9Twr2/pag/kwpw45jsrUrvQfxNunzI4GD6bN7T9/ZpBHNPvbqSn09vs/entaVfs/6R+cGlZ2OVB
T6KuTFmojn7y3CCYmG7kDGtXyaUF4XSjKQRCtMZCruZHiIrvp+G8UYbZMiGc63NcnJRMxYSGjGs9
3KbK1nFetkHM6i4XIRznKDJzQvhigSYVcrtudqO/WUDVqC7srzvDWjS8NCWc5LpHVTx18AWU6Q/m
1B4SICeDbv2vS1oiykXEOIVNn03LkhpmClBR5zm+EPfbQfy0mfWvnuXn4yRewQX9xmqqeRgvZbKz
fFBCt+royYS+BZIn/Xb204PZ7ruH7n5rtG3LN4TL+GTVrRP/mvdtTU9rPypD+QcB8fKDCbGiTpKq
MHMWx2i7G+qaV7KgLQ7LNa8ADMBEy0IO8qpdzyutOMct8d1EMryQVE9PZC9E3/r3nc+CS0EjrYCT
Vmxi2UYmNZrJc2ka6/sirfeaVH8uI3V33cxqK3QhCYKrnLn5Vxy/ZZZM7ezQdtT3zdEJjNu+dm2/
ohmDipM/7c+3UCps1xBXd/HCrOAM5hTnDv1WjrFWHwvd8k1p2EXZFhR3tWxxuTzBJZq80jMZwWiW
lz8gJ5ahfAx79HCwdkvDSb4rHiKKwuMh8/s35u32gNma1wMVQGgVEhluaSGIxAxGzWXOD0BE44Op
Ve9Uo9q4oNf30tFsbWFweTV73uXAY4ecOCUZp8Aw0oehG45Rp2zBxZfgLYZeCOD/bUcIvQWyc0Dv
WcrSPR6/dsifUtDvfTWwbxuKXZvDeVsLE/ZODoGsThMLM7QIznHyCxOUOiFr4wysf6PnhQkB+Iw4
rJaoywYewqf4S8WYWoxS0/iFgqg3twCY80/XTf5iHri2l0ucvoj5upJXgz5icghO75N3oVf5JDg3
KIHeLcWfamchXHqEC/JH609Q1Fleias2XgWnBF8gpYGov73+m1Yz5cvvK5zJoc8rJV+2mwpN9o1k
OTCPyTGGuoNSiX47HvKtm2/Lo4TTmfVdVlOII8h9Vm+WRnBzO+9h4GTmGdX1TcD4ajJ5sUKxfSAl
1izrNfZGD11z2MyNzpW8DuUf5gCKTZ2Q1brepT0hp1NNmKqU5WQajzRK3vZvKUDhWN0uD11tt2hx
bV3wG0fml1TXhV8VRpFpcoHFLvo+qySROdLC82ZDVr0eCn71qS7M1HYOOmoxU9wpgeIbt3GQ0YYZ
/fZNt98K4ms5y+UuCnGnV53wJC1oHaers72RI8CYlCdIIk+9n/96ZKk/N47CRkQQa4fnsGjHYnFM
dR/eh9Sb+7ftPuK9M9903/LKzbbnU9bK25erFIKQZTvdmA+YlG9a1JSgNrgrj8OTtDnatvrGubQk
xJ5hIpD3FZakw9JEzG6Hws0nL31E9Dn0EyYCjI+8QRgI5t6/R2/0+uau7q0FezQNDOiHRKCCjQiL
lMYEsShy3ChFS+lPuHXhoLuwsfjvhX9mcRmnTokNgOp++7B0gvN7GpTH8ah/Sn4Bb68vaj20XFgU
Xj7KKXe0crGoPGo/mmO/j4MwgGAFyoHddhl29ZhfWBOOxJDLE2LDy/oY65nGN+Cp/VnfykGXgP/q
krqwIt6/pp3VBvLMrpbI+3P+plE6t7SPQxq5RdG6Zu78j64hnIGqSPu+QBbSPTXIZoPp17XD9e+0
/A3XliT4fh1FqtFFWJjURRO8cGnV+WEWHyJ5i7t3y5Rwneot5dZ8yfzm8VMP46jifDKkva7W3vUl
rbYCUNGDNRfiIUQJhVtUlRHQlFU6DnCG3HUoEAI8Ug4T1C/2o/P38FA/Irq4v2503QH/bVME+jqG
3qWNziuoqBFa18upeV8llu0WtrbVUPkPR+vZlnCLFlUqTb3G+poADd8g2zFl2tz2y7BnMH7/g2FP
MKgWpCHMJ/AmEqyFadEDw6ywBsrW7Cu3/KN2P70KQCLwa6FCKHywGbHgrDQaTi/tRchXHmXJVSI3
/0yJ0NrXwXiwx63kfaVugqCMzGvyH9lT4Sz3o5TPtk43LIMfSPUUt/2wgPMRJ/iw1QJf+WBsn4Fi
DNrpmsp/vIy+UpypbdnASsUs65MVzLfIo92NwMOWcYut5unr6wRjyFTRtgC06IjzJJbdjG2ODrzb
Sel9JJFnWVsqW6+dfTHBhQWiQOUhJ6zHVOdUdwbwipCuhNXXoro96fVG6Fu1AWvmoslrLi3Zl3tW
TpXRN+3yfTrrIWzqHSS7MRwFWyKRr2M6a7mwI9wckzNWqT5jp5gVXx8RjDbMwJ6hUHzMlLvRPF6P
E+u+cGFP2LtknPrztKwLQaebKgiPEQPGC4Y93kX+FlvAcnBeRveXixPuj7od6yhsMJYeo4N2WNiT
oGbfZE9adbmF2VnGGZRXtZmhT6UMVTQq4VHycVDkn1KofLi+b+smbGORgkINTeQf0Ebe7+aZhlzY
/oztyiuzz/+TAbF5AD9/bM4WBnrF9M28dKvix3ULqx5tQ8+KnBsM1brwMaREreQ2xILeJd4cBk2D
GmVa+detIE/4KnOGoBeqXpie/qnJCXe6NQ9THlaF4459aemfzXGSCxv9taqzvheZ0Sm3Uohy2eE8
qWb3bYyttrmf50Ltv8mZPEXfFWNClcY92500v+mqoaC7EHVF6McT0lAwaljZITzXiAqoc224uppI
wwHWa8N0mwF1xH3v9MO3ppXPij8MdvGlGMfuTp66+k1Dx+4eyOD0s00g4XO7Smp7j3FRzU/VDCG9
FKZyy5XgNGjum761w6+Rkyq+1jX626rM8TF1HPv4AAuqfDS7SZ1uqzBrq3tbz0/ZzpDlaP4io2/4
xozKMP9SnUY93p+jdJSPdMtLz1bG7qCkUflkKsvHaAytH/bZHE+U9ay86RI3ifQk9RwrYR5uUozS
D0NnvgklZEynaK65BfO0r99NyEftJq2tXGQeEHh21P4pH8YenlJHOmSaJt3q7RB/yUsrg3unMu8t
oy8fzMEovjKOMxheVxmJ2zAD8QUkSH43Q/G9j9pu+NKW0+mtI5laMAEReaPHFkpnk5Ed9Oh80zjh
myxSO085F8yyS4OyM0bJ8QwjfzMXleGNRXSUculH3ueHqIyUG2XWNC+q83RXh6f3SpO+qePqi92d
HXeWouYhPOUPk2w8nNrmVsn1wUtO58iFK/EpI7brIfB9o46O0xDfyWb2tpaH9rbRqmRXVfDUO/Kc
7Bq1VW77wXQ8UjLl1gwt+Q4+RTMwck09GE6XuVxYZTBUKup02ul7OAyVP2WV6g12xJucBu+9GdrR
+7i2aBjL0/FsxMzxGtG3OSne2kM0+PIocz/3RevpxZx6fXZO3FN7CoZoNv1ctvpgjuWcEipvtJOu
NJ4+xMkd1LiOF/Hv2bG/6o1dBVlZ7dEgpqw7oxkXTxVaFWclewMX+S4pMusRhvNvSZRy6VSn0J2n
8VHtzj90JXbeZ0M/3TvWkLz5P46uZDlSHAp+ERHsoCtirX2zy/aFsN02iEViR+LrJz2nno4Yt6uQ
eEu+fJnCtiHswdmPoa8d9azl3WzMG/fVQWyuoP1CaCMxGVsmMMKnMlSds++buo0czC6pZw8/mGmb
2KRrYrZV2azMWyH895lDzqW3LAfqvSY5joVdhY3RuUEh4Z2rzebBWddo2nBKyr4Xhhl4MDAYp9NY
xOVWPuHqiAWzZU0XrlFlHUrV36xVj7XeSkuYv1ZrF8tJJPoCInCOV9Df0g6inKClnP1RhbO6Nzp4
V6Q7dRYLO8JC0wJO039DFDPKmz7qvbiGf3NpQcDBab9JKd9qzg7FYv3T2ib2xmLfV+vFG6VO0Zel
HA+q0x3oaAwLvsYCjmrT18G0MhFADOut78nBlPmr4PVps5pUmOXeKdwLme3HmLPdum1nd2v+VaaK
Ndk9ZpafCte7zxDQLX3MWfuaSleL1sI767kbGs0YTr069M24b5b2R69RS/aneopZR6X6mcnr0hiB
aQcAwDcStF+1f904hV3x0MS+ClqMnKy3oo8r9u63kHGZ6Xbp/Iv5ZVwkZOJzuAnE1rdRvjhluJGP
4cvYEBbD1oXvIIej3Fv5sG9QX0SNzj/H4tU2NkT8mwXTN70MV3UpzJC0IbHiAterDUDPMbxj/ZKf
e/vPcu8584Ch3PH9VKt3qggX6FkBj78br4hCwdI0cAF4tcpMTI8ZbFFLg9WBi9a63QKNgUGgacGq
cEakqV5ApT1yjX/C5yNEvMZW8XQzZfeEjhXVlvs4VbBliKSeXwUk9j3Fg3X0rtrCgrJfzhyykrA3
iorSoLoNQcku1D4tDqKaDVXppAFj4GkBVBtJxLp4fePLzRB7zGjKihZ7MJ0abWcM16Y4qRKEYTTn
x41QwdqA+NE80kaDDA88hl4hUoaQOFYkhPduaOFXuv1xaaBVkK/xTJa7MbyVOUbBZXmEzkXIq0/u
jYlWvtkm9vGcp+bVAYIAOtjxq/GO5vYonZ7q+tlkQ6JBQ74K+jbKWcqXFDMxBSUoLxoraquUIw4L
q498JjGXoKsw6WDlgecJWA8mS/7i9t+44fr8ry7eBdECpD3WMRiNPcuNhCq/zw5oVcYWwpPYg67i
ikgE0rt+s/rd5mY4UGNvT5Q04TgnnhPz9rlhw9Wdk8mJJ1OAkv/TLmnpJB3CR51Y031tsoLh4z/6
Leu7UwnsW4alk3LyMBbEt/rI1tR5ljx2miYcRpYZNUJiNHEOe+mwRuXs/wzsqI9pMVOwzbBRD9Z2
YkDztXub67BXI5Xo6UwvMuQXKSlpnwLjT3Lql2QDGTA/4Ro2P059WJ2g7SI8fDbRqbpgq8Vl4PXv
m/XA3V3Og+qmg+YKn/o2IV6Itq3j2VpHA5pvhYUzC5DyQGcSqPyj1MMy30NuQ5vS1toJL1yHm1nS
7r560TQkZJFBfhrXpJjvzRp1IlZfpRYN5JIXYY9F7TLJvcBYd1sd8ONQwYZTp20X1u+lsatuHVRm
kH+OvpFUTfzHyzPjYl9iTgJ7zum4IOV5KRDTSqPlEs910mPyW1K/PrhQiSno9NCng1PHBN00OfHi
1OuRJQJc3sU85XpkrHSbQ3ueaI6X2tSoP9/VE3t3QdtGUhxbyFAXp7Y62mWmDYhDIcs9OtrprIXO
epZjHY7LbipQErhRgfavBTkYgHRXv/ZOqvDku1M/7YYG/GyEiomO0x0UrWm9rt5DmVk1JTBM67EX
5mdCwHuoTPquDDZy1lAR6HvRHIs20fxzTk5MvpDh2FrJ4GQOrkXZvOXFy2zEVYkwHJrwINczUs0h
0DIYpFWumXAj4MvJ79ugQHg8Vu7b4sR4OLn3bywj7kDkPTQBOsuLhdtWplvzxkadzto/hqKs+icB
smgRGCrUaD7MOmO/xd2Uv8QKio3CPNRvXud+D0NR5VKzSqY5hiFW9yjLaBkVbsgTymyaQ/E6b/e/
x+7vR5YKMNMJ7leRuuWl/hlFpEFUq7tzFi9VMry4+Bs6N9zPiu2tKmI+2JiH3P3Y6sRgO7M41Q84
MIwQdChSf3l2Mxr+NfR+yunM/ciwg1a7DsOnYpFXUvyfvAud5QRYZULyeWJ1RYPwRO5nhhvUqgSr
LZXLQxVWOPKsdO5ef2u2BE5G8GitGTX4B1f7yjoMzje++LRmPrBj3oSkyNNlvim3DW0nMhE0Rzov
FdhlmbWkGNAHnkp6bBr3exOufuacaOJk4k2GobVFcEFHbI6fZfkrUWPDQkc+59WOly31sP4CZ1Hb
NYPcKqmT4xEkeXlSNRwDISVlF+H054n9CpJq0LWndeyp5T1979b5iHBHGJKhLPN4VCArWchkmn9f
2cHPM/BjAualFQ9NQ0ZqSFrwWJ2GpyhAQ6/4lezeaPdBZ5HV47mgnO2Oep1Bst//3MhvWY+hR3jk
DgAXG4qwWRTXurXguXRDUMmhflMybOgdhiopoa/hnfhC8R+t2Pl8z+a4mL6b6btnyVJl1bB3tEhf
T5aR4CB1C33MuzsfV4igYPjq66HTXVryafmhkOeqRd0kZeDLs/J8lIdJM5Oo8TllVXsh1hgyrEKx
8c79PvRVk47Vo5qbxG9+Vuuf6PEh9aaAUuBXrz8q8WqsX1vH0nJTCLE4DKKddMO5TCs8zZfqBg4R
dXjvBtLCmMnq5mOuF1GvG/tua1M7NwJL/loV0t7mhBDRi3rD+JgsGTNlRUuPRNh0AW+wfWyg91jV
3bEeo9oZhR734osjK7i3FRF82MJOO5vy5DhxPd8LqGiZqKyaXTVEJTsvW0TqCy6HOUdEnUqBEzwp
SO/IacdJOrXR4Gaunq2kjdX0Xm+RDjI4zo1XBEVklsu4GyLhVKHtlXCbtAK7fiHYGhnnXYu3yX6z
Ky0tzUgtNcq4uLbMyNfciJG4bc9On8DBt8Kr7pjPyjqXiAN6MYeARnG8Ow2DFauDDQF47kWbUzQj
Wh7N69VHo1Z82vaHkT9Y7uAmGsEy3P/KD9C4FSx6dLBy2tqgrdCCAQqtfyPZ8cfTexg9o66w4mGO
xXSQeigHMKHQfpYbHjWWBpBm+Xbg3r5eom47k/7eVAMIsOmgQ2tEfhg2nTZBq/q5DBExQaebstqi
Fb9O7DHICEv/LroBm/ryn5CJsOksorV+1acl0Y1Dj4/QbEUoujOp9j0i5bSfYMxYDkcNwzHjlUva
iCEUeJQzFsC4h2mr+RdE/YP0Ge5QFQ++HteTn2LhH+9ujxWZA5li1YGboXZye2f2SZc6ti6ppYVN
0WCKmeJbok4O9ZoW28GsH5sRW3rcIBuiNmThX8cntcwQx8LdkT7sjOpYCWyb/xWj+yW/LdOHjl+i
VXNKts8RWaT9lkvmbpLm2xD2HZ6lCHy0Pxz+Hp3IH6Wm4BG/hlq/nKQndsTtqSnwbxWBBlEEici9
+DpavzskIYLB7a4bBBuCDWSMkOhnzSDUV97dnEQgCsQCP2rZz7glsOBBoR0xTFFmyIp9Ft5TFodl
vnjqexnvrhP27K12nWjRT0LsvXFHyHnll6b7YL0Mc0Jd7TD7lPupr3WBtiRIvXi9ufvTbnCC3bBw
WUdtd+jLIvizr/kdyWNgP1Lc1LS3zDdtPdr8WDuHHtWb/eXil2WMB9Nr6YYFpyt8Evw7MA+juosR
nmXhDBVWr9d2hRqTmbVXMmqJCQV9S2ASerHmzwlw6JSzYBnXaCm/1wbeQlHfvpE81dAme1cfDX3u
ctwSBzXEW+XQHumaUP1m5K+VjPSLDi0pEXWvcxk4/DAT7DU6KDkofhiFRRNvMi6os2X1HGiwLbia
y+uw7L35j43avbcl5IX/hCnurZtt76hepjK1T+2pRgVao8bNkPnHFlJjDforkNwE1KUPq7lbzVA6
sefsSZPgzhfWCz5Ao0KUVaV7QQ3VO7sWwM2oP8waWuw1UtLwZqxotAIb2v4/TU09+eVB3F8E/fxX
YdzcmwsMYkqJERa/OgQpobLQHsYvx6X9frKQ7OFRL3FffZin1lT/QYpvYvv9T4LJ3S9Yi1/PWxUX
OyMh5g7iiI4T5XWomzu3v5An0qGO5u61/AaPbkKA7SigqnfxuuqJjwGCAzVnaJA5rwSvUI5oAr/t
oHYi6zkjUUkK4n2TeXlMvjcWrkgJa9b5sZ6x9y0heUDsTDNTTw8Gfw4GuHhBBhu9TFCqB5dpl/7J
4KFLTzhu4L4U6SATbUq6h9lCihx1phfg+5ZoKu7r14qNIii95DdzuLvqZr1VM3i8Y/1WQau4pI1N
BwbyQDtjNxkPavpRbWyvp57F+o15IS65Qocyt5H33fzDwBpGlGfwnYv8tKEgRxXnpeDJOEWCHtCN
fJTs+UHtBdZNjL1lBMzcVVrcilBjr5W5X7oi9Bj1Lv4LO+tzQNps0qm00r4KigscxPyZtnOqZ/l0
9r5YUsnQw6vw1rPAPHSCrlWMEPyiSzo8NZa24izeHSdY/9UT9Kbx42aI2AAPjaYP5I9xbS8djOTn
YKyzAcCNONhH9F124oBxFm/Lqyf2nU/tYsdD0QTDefNj97G1YTte6+8WG9rADMxEk3+/eJtgEI8N
5g06ZEfgqV4ddt5FTPuaPDz9rYQObg50Md6qH6HRyqXA5RyBnuLZyWufzd/TqSXXeaHrM9fRl0as
tiMLxTvm7+Vxsah2mCTW9yxQjJBxP1VNS0E51usgrPbskNMW2MBYvyOGBcNPfRSHpfifhv3HpHcQ
lP3QcCNj7x+c3fyPHUvgXNu+MSLNSDw7lSPVrfPwhvu5/AiDrisk1PRdXmc5qeian8oyqbZT597Y
drb6h/JD4tzMvKL9zkMP3EbIkL5MRplCQsQwYsbeBwLHiceK2Zk939DETDkMPDf4zkeFhR9CVp2T
psFuCd950113714lYzFCO5i/KbBtfe3WGdTuAkxjcGrfg4C6fT5FBbvk9nfpPWoWTJ/zlFl6timU
7i9OcZSQpTYu5RaZBJE37EEB7bAAVdC86LB0tVdFBlTOp9J7nwaIucFADA0CeuTDgBChaIPWKbRR
2gczQvVF/7VB/eLUB8/q4veBMdLlbTkAqjF/F0TCm5rpemHrdZYU4MEkE5hmrjuCPjpGVwref16G
OG3fgAVzCjNcF1xGLLziClR9WN4tfAAV669FB3zuLPfQB4TG1AGfCHW7OcPzJRboujB+3PMHP+da
JhB/bH7YduW+q6P1jxS1NHT8kkcD2BkOGn7qA/WXrH0DpmE880drBrBd7DLNS4ZHq5DfAm/fa7/l
6+DCKy9xkaPVyb5Al7RLazPUjCsaxDHezFe93aMTbi4rlMle8HZtUXdmuDq5sR8O3Lpvb+ro199e
cVhFJJYDwCa48Zkw/mA3R9GWnSAu1Vc4hD4REM2TCOZRzxNl7Cz3kB/LN5z1YARo6f+KKuzlSzvr
0BUS1BRQh0EoI1Fbw6AnG6vEgYPIxf2o/Ah1O0crv0aomHM3Le/lCm115ibyA9jF1tHhBNcx1aVg
uQN9dKZk6K7r/Fs6Ib/mZtD4kLQzQ7zoOXnYkLtHJYFS6nsraY6Miu4eZnLfMv8HXKYZP7AVp2DL
h1iM5/RepPBzb7RkfU446/U0OfAsSmvkgVXbL6i5kPSGeu/q37qOrINyOaydLRgeGHr01mkBSLBc
NthdbJFkYamFCvAExJ+NaPwnERi6DM2iUaHQA8b+zzMB27k7fYc2ln+vXyMyKk+WK5cYOlnpQKcm
mH5W+JV3wTz83drt3M4XDK/9q8S3dIHRuLB/cSjEVQAXzqHXvrZn7R/Hs3+vSxQjfN+Ro+4+vAZo
Q3del6xP+BAZX9ZpgvM1kiPMakwjxjBtKvbd2T0QFC7o+G84bxeUiT7bQstPOFrQMwnrMcFMYjRQ
KO+mrOnC/LXRoEbFjTT3Y3wwu0o1O0IP5Pp4RyPHi5b3v5KQvFgHZLf2c8PMAFKDW+hIgLWBuul5
1GqXSjsCB0AJZ42xwfcev7CWNrvyaPVvnv+pD7EtcEwFrt8IOIzWFTZ1nzPw/TFzz/yeN6n50jhJ
AeHb+p7Da/cLYqDA4Mw2dJGMizYdUSV0GoKaqvBgKeoqAuyeIM0UzKAiPyHwdSsQOCwVeqGy3pW1
a513HR0lZufbq6WaXVv2qdo+dAWfKRyWroUQuIqdDc047yNMWoBnAuVjN635gQ5MMOsi2QoAQzaj
uTtANwgeo+MMNDZytz/fWBkrZUY58XDAqc12fPnUpH/23SpbwQNrRHXxNbWzlBZaGuyLDScQnnnw
+ze2vUrAuTkwncnYXub2y7MBn9siIcXNZWVAkOWxbxDkSiSLv1zN7m2qTKqI+cDoAohdc9v8LwXf
4/8tqrByCA44tbaBSv3DWDJ0dS2Ww6zX3LoI+eRsV/b3miUNecwCfxTvWnfRt13tHdB7hcYCbbTq
WhRxoSnKV+Sbg8YFXK7sYECNgJ2XdrhU3dFwNWCBd5K/O9VVjak/ns3mtBY3pSIyn3y4GY0NtDD7
4jhqbWSD3tzxd4vfZ/2LY/PdgvtCvvP1Z47CdugvzmgHU2tSsX50eX+U01Oigl1rHuoapwZenKVe
I0v78Kbz1GTSS03ffy56Ffe46EZPgtoAMnczsDxornuinpw4qTffJ4JOpww7J6tsXNffGmdinBv+
wiEWbGXFsuwEYv7UNqGXozBBNrUlOH06MjseLHuX3nffFU8fkSa33kmDnk/nKQx5aDNAJLaVaYFs
UNgwVWp51KHn2Tw/s8mUlrUf5KiVJzzfEWqZvMQQ33wUxHs0KLV6K4/t5qQN59ney+FtZo9VyYjr
pzx3IGr/JqApIcbpxVNVJDETqmo0R21F9flYETBT0eEorFAw9dIIMGTlbeDx6poxn5vMXuA4vgAa
gSRb1y7nCskFDrxxgZDNbBWz/J04zc4x0K6M0EpHLwSlYby4AAyWCgG/mN4HsLvgcbQjKwdMg2aj
sdpdBzh4gnK8jfSoazaFPFzAGeQ3mTjV9Ysy/jmqvcHmI6z7fSsOW/PrlwovVh106GRdR8scTYuN
pkuGwj6a3YiLgi8zvJrVcUaUaXIjHj0RN5YX2I3YbcZ68N1r6eIfx/rQVLV/A5XYVSu15tRcuxCr
sqHjws1WfdoWXlNMvRTARlJDrAzYSa3vyxn9UqvdR+0X6Gj9Vy4XKrb1X6sdA1G3sZXXqTLY3q1U
xmcEfQXECbjGWOHDCJYa5UwNzHhV/dU2DW08j07Qv1iwvyfNQzNPFbWaM5CdAg0l65ePKR8xD5XZ
Vu1YB290YFlsXljkkCKGx29UejOVG7ByF2chNHSCOdZRsSzXdZnwsVrf6wMyW3vgf2CtwOhDK0tc
4Yda5nQF9W4twOEySSLR9Jk5vCdB9utI3C1IffyDsb2qYazoFoG9wrquv5n+K+8x+J1enbJN5s5N
vRUjLettdcfTWoO8TczioWkiwhhLias1HwwnbdlNoNfB+ff2nhRHplKtOFdkCMdmPHC0jsY4RTi8
3HJoAxhyactUr18nZqWtJz7FaOxcNByywtXt629dscMgp8j0qnd9nqNxNC7NbF1Xczy5f2vgxIuI
d2SVGbLKArMVFrt2DRjC3FDxtUZzkMzdLZUInWma02mevqdy7Kghml+cws2ZBPox3X7VjTUzW4yk
nAIWj1oRj5MGMBiRadRvZqvfRiKPVgefD1Fh3IG1AbWGs/c7ed1jqUuKRYnTNCEEVZ0ftN6hK7ed
zrDWPVsrnZUTOhg8oDQVcCushJkURYWSA7MubvzruBk3fUU1gCsLWA8SQ7/Sgah86+wd5ABlvC3j
eOrdEahSE3V8Cq0CExI4CvtKBvWCnophXtVjgrMhzc5NVK+IxvmQ+kWzJ3iV/G6kg1dEJYccmpX0
8rGi7PcwG9zss7FAYgelbKfwg87J4AdhdrDGWKMKXvEL76mjbQEsoIN2fZ/GK1BDadc0B7CKQQKG
tb0Zb/VTL65lHrZtuMBXg6WY3ZVq35CPfgOwRg2AkBhQLc2LacWEh/NAPXDiNtRpUQNAsqWWk7Dq
aGqZ12fl+OAFHmI8IXWMWaWHq5EV8rhBNadAu4Emw3+O1lVrr1yMtF7PqId86KM4GC7qaWdWQb19
YIkWwqefxP0u/Vf7r+e2r8XwucqkR90/Vg4SOXp5qBlZJ2/Y9da760rKgPF2v+Y4hWZx9VXi8heC
In7rG+z7hkDLLHR6/LECKS5NJPYOqHzoFztX+1j8LwCEXB7M7bwCxVRPjWc+JosVD7pZBs6wnyCi
Pe1LnKVAj6o159r9IKjcmw+HHFczcebIJiN1oZml/8vVwSC/I0Y1Nui/tfGxeeeSv0lAcRZ6k9fN
+Gf235gHTt0U+T416yLKIYFTcAws0emXzl7oeJPEpzWcMQL12Mc8HUZrn/MYbUpX/eswJ/PyV5c0
qQGoqAMav9nonYH0NQivx9JKJ+NLoLKQ472uqG+j2RhCD74waI9N/1phFjJ4rwUqI6YfJ/Db+9i2
3jUfozxgzZYWScPcDwzFLMStS5jFXge06xD1tfzXBbdc1AAN5cP2MTIhBKSlCDvckRI33BAfcz2H
w8BhmDEfRIXtA7nz4gokoWIo0TIwOmFWV6olwqz/dbbbcPQA+cs6KDzsVaIob3Ur1HDKcsKgBE9d
4bH4fXNswcLiqF0n18k66DL1TL+Uy78FacuBGbyGMXzZdZGRi6CtxgAqENZyUcse9I7Aa35n8775
V7Ylfb+HXkjke4fCy3xyaf3roC4uiEBbdag1TBiBopG/Iu6FzLsW4Tb3ulRwj5aufZJjcTbWuaDL
6h+qZkHoWT4Wo4+LTnt4PeTj0CqyevhwdcwzgXfY/nUUkNO3VQJdjgPX7aQDXKy4sfMMH2NsEflA
d/sS/mag1Pqt+m7KMhxc5BPVZrlD3kASSwZW5+FWXiAuEnKtCPxlxjBizLwFtbJlhxYO9+9jELAW
CNfphKmyLr3IcgTKgRmj8q91GMPqrwMacU6aGQ/ujw1Qh5mQSmA/q2ndJMf9yWcA+n9df5EWxvzS
A/qZNSvjRnNqpHMkpZXIDfB+v57W9uT0WlxqbLdoAGuHwkr/9j05x7ZiJzMds6XRMejgMkB8eFVa
KQIHYxEYPGeqh48b6w769P73IcsFI6r52ybvYhFHMwd+rFDRO1wls6rOJe641CH7innPMiNeuV0q
fR7PIFgUBlJC7Yf+jFgKNKzHUAEk+VTHZGmphnjR3UBfmp8hHxNDQPDEZ09tbahsXQymy6RxZ1Ca
wE4iXkLEcBm1L7H+6COoDSWmYlp59JqStst0MhjGIuuzFE1aDAVU5cTHtLHn333rWjaExiqSAQwH
E4SGBu6pFebxbhcUMJVV5KjAYliMNhs1+IDM866xxdFD/bGAbGGv1i5foB7M5zCX/ss2ssdU8R3D
XKiqy2gylqgW2l8P8ij8pxo/lPKBho56ghIvdFQdqU3L7GpksbkCet16jFS0ARe5Kpe9vaCE7WyR
Yb99B0uNpza/mwyD2Km9uqx6usAtyhkdATNXkExsiH8B25EDiEe1+6Jv9sGpyqNQFuBG3PXNf2WD
PHnGHzsE4019RFDu43yQ+8Xw/wqud2Z5V3AKD47fAT3sEqMYQls3P6aOPXXw90aS00bhIB0e9kuL
uUIP1F5klYWRpdimk28O58bMw3zeXmoN9JJpyXdNb9EaOSA0NP2Rd1Modf8Ac5B9OfDLVtZxycVB
4bu2M5qV2QYe3mf++lEywCAO+inRMDoCD7bm4Zu0bCcRNjQMrxrpZ2T912h9Njloqv3O/en46EWF
LrZgGgrMb/i7rOt4XDErH/TmVaHFwJdY8Bs76SSi76iDBAhXp1s9blTJzFFluGz3bjnZ4rfL56Ak
S4QTEctpWB4Swh4gfQrUXpp1cgBaAn2BI/zYvxqwrbN8msuKGhjQQdgr8LoOZITdJO91UUeIJBtb
MoH2aPEJFq0LoFhJXQPXuUPMn65GCh1lKiQy3wJPVsOnpTWfRgcENXs61P1NI++zOaR5noj22A97
Ztrg/kygyulhV733AMnz9Vq4d45ClrVf9gY2x14UsY1pDbq2BUxJTUGpFaTLGsl4uS4A2zUxgyF5
NMs3UuAOuB1mZHTRYnP4FvY7d9J6QMzTTer8LVEPL9I4LZsd5RI0MhRGaECdyovLaYnJkDlbWE+C
EjGGbffFAEJwNO8JxjsTMFkJM8EVt93tMt/8NBWdSDQAx7fYvyLfN/ObxJovIIZx3LfFRKvcDQjw
Qnl0gHG00LiD+tw8I//4N0/HqW7oKx5I5ttS7O31YRYu+jn4MBcWRWnsV5dBl2HPBdVRAxGgBK6r
XQz/2mHwaKCtm/4oDLWTLAt87y0wE6PKglihDaYhhrYTdinBdWR9OGkvqzg2DPG9TwhajmW9GqDV
1ICkvCbCVkS4gCSoxpvKLSDcfbzpGLCrA9SbErxtgQHsuWmzllS70gGrBXxLVaMZu+QSHpW4KjU/
tFMZacoK8/Ws4RLprAqJfMg5Qx8UKIkCD3STzanP1cAyXkNrt2pOUjSQqzoCbu8mKNapadcUdSZA
JMWVw4gSIKq4Vj5DXwPYZEasPaIRBlkS8g9VgiYw0nscg5XU1udCYPUICBlmez20hPW6przQ6TKD
bsR52DEwNpdfZ8O71bQp2OFH0x6vJmYBloGFEhcJGrbtSirUAWDDdfwKqfm9GMePbfMjRUgAsk0w
AYTXnKiqvo0+88A5g/UK7TBHXqzpJCc4eEI0yRm3eCDw1a3NfScssGKxPzsqDP6mGF87602QAld4
lhCILY/gQhF4fG2gR/9lb6VDphAc+Up7OuUUgnBB9QYNGR6q/x9357EkOXKt6VehcY++EA517ZKL
0JFaltrAsqqyoOEOh3A43mmeYl5svmg2h2Rx7NbMdjZtXZaREQmEw/2cX50aJgAAU9XLh5Bp2gV3
fi5PE/TumAeIW6EEo7fUXY5jA2iNembyxS65qMMmJE6ALmOEjq8Hmc/htuNdhlYgtVCsHMlMPLpx
c33siq9LYK5rAwCcuaROu/WpR4CYIbzTUbAd2pDZUWS0jfPWNzEALqBa85jhDnPmdXtpGidT0Bc8
LiuqkRYtcneTtc02juubYIh3VYyn3/2ahEAh+yDdrQvCn5EKeWCmk3NQud1JR9yvTn9bJdGhWoJN
xI0Naeln638sZrtNeGfIR6erkB3GewkW646fdNDsgpWcTgg1u8Iu3xXBuu2RP+XAwh49UdNkp1iG
6PAKbz8t3maU4TVhokg9zcmi1COZiOmCy3XIcRFAuGhwqlruOT/hvGN4hYTPRj3LTMDLZhqE75rp
YfkjBrmnZUTGOca3GnFgXPR7wdcx9OMJoHUJDuwhulFbFfvvbdP2p7zpntK1dg9plB+9FpwZa+tb
njpPo5nfZsGyaJmwvZdEF901rdOdnNUf9xGg39BSjs2Volryz4PHQZUm8wHRe7OztNG156Bhjy31
PRPIN0XJ6TFormRqw3QXaV8i9JyabYe8KNPOUyYnqoDe/96OLl3xpH+ISXy1EzyDdfSXxFV0dWt+
4zcex7+OXMQViNDSfH1YCu8+iYu7WrqfRp2e+mF4NgLIdgasWxoJpwhZH6rkIsNLj7GvsIsN3XdP
AgoRIECXnU3+nuDqeznM/jbne9jOpbwifYIuzWhnM8aoAm1UXpM6cFP5y1XYx2jgmZuxtXN4i1nj
Ipyje/TzMT/yeJa70YuzrR+2dhMv0O2R7O771vibPFnvxir6Cj1lafb9m36E+yzG7ik0Su/cgA/p
PYT47fqmUv9TshYn2RbZZnDUUze3ryBlELgq3SSdPHWZ+eqm2be4l/su9aG7kQalJRZM0z2HUXcb
9QYwtLw32fDcl+NbTwuq8vCTNuK+nMO7bkB56LUvWShfxiK8qqJM7EdE51WF6gu92W0+9mhgL2e0
zu22EBXPU6CPgQUowzC590JI5aZqHosZoVRfxtu8q1CKjG+iACDzkvroWHVtmHiK+BnNdeyLlz4Z
LtKKON2EcfEohnZfL9HJ18Nd7YiTbZvTaBzOVSPBp5wwgsjwPtRFfooX732uB3tuJ9PC9+WXOMOC
c7Sqn6OpvRdRTBOaUYn3YQ3snpdvnaOYzSSqCAJCdAj11BMJPg3s86pR+iwPysxgZgzYzIY7PVBT
JHq+t52otlXbvC7ThGgVCXHS629J1NwJPBq4iZ5k1z3gwKDvRy3UkSnoGZZ738c7EbmvBihqt2r2
uKZcedYX717U5XhVV012WBynpxkxN2oUvLFSx75b62wLTAfhNZR0k9Nw02gPtLdtrtwwf5zc9GGa
2B38uf/htpPYMVoz2GsRfTOMkEF9t+QfqhLEfduvSfTU5QA6iVCveljy54pG7yF33S7aj3Jej26X
0TBaEMuPIo1D8IQecsIP3PF2NVElz0TVMmBDLNEjiRTLSzlTAqmqwlep3HVnJRUybRPhJSFEQJvY
z25U+mcvb5OHqUz9G8cE6LPTpC52TtylH5RO9fIxrsn6uTTnjuqhYCoX+fWmnPtGnNgc4vKrH+UT
c8M6Hab7oqiYkcj0UtYGe3nnWTc7NVnnQsApmiAENUH1tW/LFnJgLdX10DTLmWCX9CAUO+KSgaGa
oIvuTZoheWrN9NEWcAS6qCAsvKQ4ODRdu6FgQ8icwH1xnbl+MblUZ5bCup18r7marQ33qlrSY0Hw
zikJ9YqnxBbsqNJuqz6hWELAYq+VDuedmgbCi2Jmvp8Q99WnFIhur3RDXnN0Ad2S1j2laZ9wsvn9
0QZCHdzVXZ5YCyD/cTqfVLaCZVVLsQ+DInmcIQ94hkC306oRe99GGXLY8YOYGmBCWxY77Cc0B8wX
wEXjnPtIZrsm+hbmxSFsId1xeDTorKdKgK4J8R6b9nMgSVlcUArnNbjIcNNn1Glrr24jeP2pId+s
Ccy3PBMPo1c9itZ9TrKVSKiOaYdtV7to3Kcrh6gHSuY6IrgTULidqIHHvqOIFCE6Tf68Puq+zl7+
nubR525Yfnh1Om2rcCZOCLOKt4nqAEUgWaBx9WnBowrbPZhQPRZlKYjxjcepO2catTZwjVu/4zl3
o7NwRYHNQ2ubp/tQS0Nq43ApMBe3HvUV0DUl7WQQe/lNWxd3zhpm8qHKo4x2ORuyWL4EKqLFlpNj
xFVXJzF1LUJyJo+PRTvsk96I5KjdePUPxUD6/l3fdumE3kGknDpJCGyZmNxpJ6CmQqXHmlnUlrf2
8ClkvoK3T4sZBYsfy+h9NRTJx2bok+gUqulyZI2+M8CjdHOD/EQ2887YEkE2r4Z7yvJBcrTLdpmP
bZGb7FwXtem30pFRfu2vU3tbRklX3KaJXb3nIBexj6Emo26SZA5C2JSi7s5uKDOD7kehkiq9eTX7
crZNdhP4YmYyw+ys5impBWhgFWr2yb4ZA3kIhlqJs+EiKN6CvAyfinj0YGIq69ljOWkT/5BFD3ZZ
4cnCadGN3nSWAbGh2ypIBxZRCOJ6GHIVtTe2ajUh25UNmj3Te+b0MA+dR5kcmUjt8xHEi+raCfSn
MjSdvvaDrMFJUzt5kSHtHpAFZO7ULIfODbJ+S9rpBH0EosRmEeh02AvR1/FVsHS6vZZtgPOs47id
FneQPF/pbG5EH7GHDMw18dCoJACCazYIUorauVOIV2okAGvYCnVFPLfNdhX9EHxs4tZVelKR0esD
T+xS0gNeYjvjPgJ5X4M28vZZHOAxsPUQ0vsEjpccPcoqd5vLOv0+AakDExYwVJuRzWg51TT8GiV2
kYdwO0Na7+xQLcOuqLsLaqc88yGhMt/krtJiX+vJfM1ioXyXmn1I5LObY5F7mqrUHV+ygaDvR08H
4EwMZur778k8LnRVnFvqVAz4jc5zO6FGqC2tzC5uVNfy9Mpl3BWmQMQ+W7kiT+h07Hh0FNZGZxPr
0SC6LNRFVtzhPSRUYAj2kowV99FfugXRufQHrtP3aHnXtl8b2Fwh48PYAn1d67ARaif8mdvPnxbW
r32XtC/DIIvuHC/W708yVNVwHmdVJTfl6rA3RtCc3XM3+w4cUiss8FVa+M4p7wDKjkknhmpfJ6mE
LjeemB4ymaj4WioB7JDXLf+VSnfuk6y0ZnZpRvzpdsiaIb2qWTvhfoxzKAjIlQn/fNyI1tm4Q5x7
X5x4ghq9jNvQx7AW/Vso0GSOUS3HXb+oFfEOmF/4ORsTf9GbrA/X6UWsDhFhvoDhXMcgJIwpkW5/
bdYLa5iVvhw+Vc0kzL0nk+zOeMFy35nUtYiZkjE/mCEfg1cnhPjZ553b6pu2zVowMyPN58G0JkRv
3kQxVGUN1x7imMuZ07BEzGKaez9H7Z2NOjrGlSxQlXiC2bDpCmGY+JUPT9GbtURXmQcfBje398sU
Zh/qlXr16Bstk5O71uXz0FblfOfZC55tMTk6G9lnFQnFDtvidro8YKTxR5G7D30bNq94M1cUgU0z
4bFgfmpyzpjxcAirKSQnsHTlMzbYEEg+DrkUnxoo2JVhk3/N5KC9raddN9wB59jklth6+aHEvRfe
qKn08k/CaZfoQPltAGrwp85bKUvVn9mOmBa8KIHSLU07r34VRqPC6WWFfdFtpUa6wfqv90s7p9l+
GTLlX+dVGfbHUI692M+zIz+nc8fZuKx9XN2mswpIJFM4AbamhFld5pDmqRtqTpMkVTWkaC667Ep2
nkB54QWrS5O9lP0+c9MaZUSQrc1pkfRjyKqrCBZfiSLZml6AUbXD4tGaTktjDk3iZf1OlLJePuml
CdJNkCXYGGr8myAXmSRcKgurvDpNnm7wo1c0EKcx6677wTFHVXXmlCOUH495XQ3OwRFahoc286Ic
RCkHmQUuGuryCuNaVZzCpZIKdr+DJhsWMQzUOxRfSEQHdzm13kDv6nVBqZ9EyYewBegKzMirTfFK
XRfiL/NmKp99l60ZuX5xALY5DVTM13Gx4AbmhHSak15r9GjF3DrTYcmsdq66LsgTNAytYFRDuZTl
a1ZphtWHcC0D5iAITjQiXezfB4WnvljJ2Xbbpib/PswDpzc+zv52HQv5aShcpAFVPiYvi0zyeG+r
oUmxSCb4ZxFgGDrFigC79gr9CcI8l4Tj8hb0t5Xj1k0vzo6xB459XdMaJNkv27CGXwy15oFi6RMX
k3A6u7NC0hGtfoBa2yjrveaVtfpM1enHu0QnMjinSdZU+6IupkXeQbIWrd54tbea8zj0hT3C1cfj
ebTk6+6qcDERyFcyi6uU+wnXQa9ZXNWNyvtTyuZAcJKWXf8KrphEN0snJndnlwxfch5n9JGDUyJ7
b4vZ/IhZlDRZvo/jLJdri8q18VHHND4Z+HZp3YML+3UI6hIQB6MyIjuxBHP/CFQHyxaQhNVvR6d2
aygzGwKhLu5YHcjKy7+7sRX+tfTLxYGxinHWmGxJp+eha5uQZy4o44M1oTSohaaheFALa3qfi2B5
hgAJ9kO7utdEz3a7oKA3JCcanrYfFRqpyM29DyLu1wDDR5qUWBxGtIDzk6iaBmvZklp9+cwpfXIi
X4yf5NgUYmf7URK3tMRMgPZrnpcjO5H4lHJfLxr9HFavC0MHbdgce3gn69p7GxybZ8eJVfIWrMuY
PWXhCATfBrLDi1DW0FLCyTr5EDQl/AKrs4Pnm9qiaEYq5Gj9VUrdv2UxRMINvJSIgZCy89+Gry2Z
k0qRlOQLME8O5HjYVjuFe2LTfRAHagrqpFvnbx/6H9+W/8zf5cPfQiuGv/4X//4mFSxfXow//fOv
9+q9ex71+/t4+6b+6/Kr//ulf/3Xf/Kbf7zz7m18+5d/7LuxHO3j9K7t0/swNePvn8nfcHnl/+0P
//T++7u8WPX+lz+/fW9LDMHDqMtv45//+NH5+1/+HMSEQ/5TesPlE/748d1by28+lG/T//wf/4df
eX8bxr/82RHub0TdR27qJ8SgxH5EZIR5/9uPot9cP2aUg0/9FqVhQL5NJ/VY8Gv+bzEhGVGaJpfB
BG56mYUwyOn3n3nub7ybS7JxzIhVL0nDP//9BvzLl/CPL+VP3dQ+yLIbh7/8+aeVwCwJYrAFmT3C
hyUKxE+RToGYqrBa3GojC8ysBqVg9/Wfbsgfn/jPn/Bzgokf+WmSMKxCMN0FP/xPn1ANAaVSBCAt
jvkJle8pODrH6mo4/eJj/i0Y9acP8n8KDx+UdtLo4lRnFE/ZndWlhvNKS7ObZogMcwJj6229hOJV
zAPO5dH495lQtodi6ZOXMq77F8dm0esYgB8iVKdSr4VCnSHHBcmrzCO24q5Mkebglh85+Na13QD1
sRXEUTF/5tQHtHe8sTklblZ+LTogFujO7BIotSzOTe616HRrMbEHK+MsX8cuFwQ2Zi3W1ZWivydI
IEO83doStlDlefxdz3N3r8MeMUO/tgA1E0fyEwU2vjEnsbCXwVrBY3C5AOUMqJcwqw6Wl201OYhO
BGkvHOF1FdwykkXd06xXzob1mHwy8wUmp0x8kJ7X3rQY2zBvVNHIzLsVzE0uhfzCcd9cefPUwiUK
m75ICl+M/OXy5RItvnXIlO4PUbtctN46hQXNmKZxtE5hbyvPOnvCM+Qu6C4EhszcGsTCsxd6a0an
i3BiptY1LTXIOWx8SP3RCElyhaDq2VQVgASCH+F9mavKNpveD8vqjufGwKiO+VtXesVdPgok1Mbr
/ZsRwOVmNZm6yrQYz5KBIt/8OsbrkWbGfBHEH2/XYEpvRGOaJ6fqmyddxuaYxJaR6z1OQgeCrdQm
uTJV5q/7uObFchXt25iN4uM4Gs1gmSnme0cHNqFTrhP9KTAxk9iY6HdMGw+00KZqBkgM4pM7tRMw
k/UQos1JdTB5TahE3Q3FY+fU5AtMaYAvzgdNq/czd+4KB2iCvx5LTjOuybOjxvlGUr5fD9Zgs5+i
aoZk1u1L1HTB5wlWEcJqleg7goB6QcVxcOP5g0LCblqHA9jo4EsWN/5VIz1qImR7NdpEZg8i1o2b
8ElGnYvlpc+/y5p6DdHnpaEsu1k0B+Xzd+iFMUlM9av81y7W/WNHmYjzKKmmM1kp4bAP6awXSpsp
OeaFCJBTVaiEo8TyFRIPUr2lXtEABxTzUzgE7Z22wXDyTN+8lqRv3Dl5VB3bAOezQByycR03Rc6v
1d7BSC62zZTEpyTDyRKTzjDcVCrXqD3UxTC6auUjZUTY+klHdfIxlFh/Gj04J20H8SX0R3QAlnMQ
ttX24dbxsvI5rzIXAiTz41cd2v5jWrbTZ+eP2Q2S1yaQNQ+udetrhlWRMeLkhAU25JAdiBXAI1up
8FaVRt32wdS+qnpe79YyrI+oLsubuayrV1qJ6MpTPeSwbOWZ8sf8qLN+fSi6dX6oivrLJKgZCgwT
IkTihGpss569vnusVvc2aMcedXyJAaeVs/+ULPV4beqp+MwAQujoaQnE2S4BVts2du/tmBIOXi5T
ed2aRqSbNEiz9LoMCyisgcAn0lv6IMW7kWo+EfZCzLuwNBb+20bikb81oZVruvrrDI70oNYMCr0c
AldfzZQuoME5OQhFmVLPLFWt8dsG/XTbtaH1CYsJunrbqwoT1pzaIN8xccPFQK4Ju6mQKNm7RXiM
F0a1uQvC3PsM5TE/1wMN2PbSaSDDc5vk1TB8Quyi2uTfZmdEn6Dc5hrgafqcJxhtWhegemedwfnm
xi3vNwfGX6BrC2irZvD8p2rIQrZy68Y3HigRGq1ppN3vu7x7dLo4Cc+X/Clk8ATmbkq28Re5ur77
6AZNBXif05wk3IP3sU+8EC+lEmy1bajumSynnxuQCh+BWI4brGmF+6H2ST9YUieEsogSSR1P+BT8
72RxeuRs2jszF3gL6AeC77UNqps+aCB8y0EGL13QmTth/GxfJFH5aQz96pXvM8TB7S01HZglGGSR
eo9qEpGHLkJkRG6XLy/uKvPrNE3xsw0rkHnUp/1Ha6z95FPTvRZTXt4mfeq+DL2PtZBgS+R1LSau
ph49tqOJZr5U9V03ecUzQUEMErKuCjeFvyTfVzX03xy3xeOaReGBwc5oBZcqP/N9r+AEWTTfhaCk
Bw30/qCSjgCaSTnpueljjqewSPpbb1HeRz804YeuSOEDhc37nimqzAJ+nDvsncd6bKpjLQP/4+z7
0WOsMue6X72+2Lvx0K97cE/oFbeWxfWy0E0hsDCrPak5bfCBNGQgdd3avjZ2wn3kMZurQF1Sjghv
fQdJLdj0lmI6f/RikKa9hYXZlEkS3g8CN3w9IzzyvBJqz3RKfc7KrPlWAKeZfde6JWdYO3S3KxjB
smmjCotIP0fBk5uwSHAdFx8G3yWyuytcDZVtwDlAc/r2a+dgWXWFbT6IVAVImzzQROXpl1El3kNt
VEzCj7wwvRPhTwFEz30ARvsyrM74NVMrwt3MYvXBoD7sS7jKT0FB8pE3dpdtGtxxS0TbdBsTUaU+
ubAYt/FSTtesvOqCogzhFu0vZoMWqhJtXj/4n0u/nj8lJkAAvRaambnKZi2xESKBqFJzlsBrJ8uz
clNU4zJJwMJtWi5o34oOlY1X1HmPxrXQ3zIvaLAqJnLBqdtmwWFatA9mZYe7sDUFxq1xEqCqussx
swXLTd8VsNNOrYIa1gnVxtbViX1l7gvpf0vdY75z4hilmjfF6YMWU/2jDJbwBiSa6UmhQQ1p3aq/
TyQjubbQTOOncS6xGqYBNTYN8tJ8jN0WG2OhYzJrRIkts7XmFjoLv6tR6gEOH4fIGlUR+3IdX+c0
hjtsC7Bk8TyOL9LGE1IzFTZfPUSDe9tEUJNwRNVDu4YpumMzEVkBhj/bhdGffb9wN7xhfY2GZH6q
ysLs2iYSP9Y5dZH2glMc16nH5E1QL39/X5GytlP+UD9GxbgkZFssCdWikKRGRI2fEy4TTcF71RXm
2Ux+/3Wo1vC5bL2SBBjElS3qkwz5yLxcWv/CE3vHZ1DZBvIK7WCUG7SXIjBFikAwtcTYNhw3s428
96UFkNoVaki/Dw6YIRBcnn+g+MqBRMKSbBfXY4cNrUoe4zrnjkSM8hnI+0jn90Zk9o07gmQAAvm2
TgGaSJgK1XvZmKHh8EE+ePADMMpt3trhKmu8JEfMH9SPofKGb6Na7XfT2/7B2iLAWKZjSg1nGQUK
gixbEWNBB761fa/kvi1GB2FKpiJ5bqoQ3WHYibnbLTA7lFQ2HjpYQbV+Fg2jPbJ6aaGv5gwtTGqi
e1fmBAYkVf61zqaLfKNO2Xu0qL6pzowf56YiCc1vEv2jGWrnRYYN6z+UQmEadaLxEOi53+tmsNcu
5+60iXnta6JL1mvvBwqBm1TlQzqm7TcnYKgFGLGzvkwUDAgDmPZQ7QNj80c7RpfMOQ7dF8/EbBw2
X2SAbGdCCD/bcviQTRU1qAPcwn5UyseV8lhuM0rg5xxW6JjVEpN2UYWgpkUwLm+ZlLCwy2zc25yA
X8oI1zs2dfZ7AzKXHxudk44gxoLMiLibw3ELyCHx0wFHYcR07XQrR88lfsAtcSvOEnZjI+0l/mkw
RYY3d3YLdB5VgU0jLtRytxZx83GOKrJqMG+9ZaJUt6DS5VEUS//WQNy+9B4oo4AK/ELRUqebMg5n
RgkobT8s5VDcuTYXz2C+4gj5qypkUb0mjGKd/WJfyjbbDxMl94ZQQXQFzuTAYqvR7T8kZuLNA09f
mcJJDzQ243nIfF6UaOC5nWub4rGaQPCDeBw/FoUzfGK8rMReilStjvr+cwXRfRwpPB/wVAwkG8Vl
8YjW5AJY+ml/S2c13S1+Y1FlFDUSFs+pw3uNovOcwWqcVew6JyeZxkcrXFRd4SKXz5GOaYwLHZmr
1o3Wee+bFdq39tDx79BCNt+9psdmIBPj3S5LjYG7WuLisnjSHjCeHaDfOy6ilmAtegRTWtUEtnWr
v2mXpQcVbifSoJI6e8vDUhxNcvGRKGTrL6EDEbElGi0ON+Fcuue5RA5IQ4eEyPYO7qu4bbISOn9K
7lVPouepd4sfBO+5j3GpJY94OmNOA2o+j3XrfTXKU99rf1bvy2TKe7qE5jX19HwqA68+xf2Fh1xU
dZWrdrh3HORUulIjtr3ev3azIb4hu7o9pMQ+HEm8rO/9erKHPu/Xe/Ta4rhKzeA7yzObKkkUERF1
oOCAtnQhhJv0UcT0H5EX1xD9GfE7BXVd79XR8zy04hSwAPei86bbWUn3VMQokgI5FhqKHZWLFkGL
xS3RSLtXsTz7aTl+BO5Lv0d51j/6pJfeOjChT8MoEaFp2+DvsUTtIMJADkUlirWhaekXoJ9ysXX7
KAfknORzmBRwNXRWN0UPm0U95N2meYzymZN9n0mtDx6A/kITTYjUokXIWLLQRAdbS8BMhCXlC3Fr
eCzyUJ6YrypvPYS8JzotcTMkQr6p3LRXcxeoIxyXmBC4xXh+RAgg37D54DIdPzbdjCJzEd15psVh
O2R1XKe+nb7peAwetKpK5v4QjpOC1HxBFGIRrzb+vVhX/1hlwfx14k7fe5OD/Ul0Ls7qQbGyYi8d
70Q8qpMtM1IgY8DYTbZ0o9lRlutTCAv9wXGRSHaE5z9ENEPbYFmKKymX7nECJUWzvvwudPPQp2WZ
LwjLsEW6MybGJiu9GQtob8YXY1x7pVh9YPFmZrbHOiV3Amp8PyqTnapsRl2ZDcNHcMO+34RocV4b
EiVvsiQiBWOdIyTmXv291kO3G8Im/tiQj4mgOX1W9glNw1KSG5N2X/1JWoZ4lCupAUHg5cWex7u9
mauOvI41tbncDJHJD8xZmY/z77w/WYPeVdHM5sPA4hmJ3pNYZVlM8e3ay/Jc6wXfsC8zyLKu1uJK
keV/CxPhU6km3k0YjU4J4Q2EhsG+chM29gRDYi/K5n0ZLGmUYetR77ttsuK2KAKsgPVKEzuIih1Y
DKNqruD7++fA1wRr2DxkAiF0++tIvxHji9WMyC5Ei8C162VIpkc5eveOyAjU8S2JC2Ruf885i/i2
Gye5Cxttq412bHGPjEGfGhuRzhTn1rvRXZLcudGc3nOCw0xinkHX5OnaAgeFKniBRtI/zOgXH8Ps
YrZpE72PYA6c0xRJ+00vMg23OhmyZ8hS5ISYf7uyM4+9VwbZL4JuvZ/zdH3IgxgOMEoiV7hu9FOS
clWbNuvzomZYCsKFs79Xh+6+OJTbeX+Jq2LsM0LXX2XLXwYl/HOi8s8f+nOIr7C2jMRFIMvElOXc
MO7Z2YoN/vq9OkZP/z0q+ctL/CnJN6I006geYAOf1flyicEOx+7xj0tkg9v9+hLDyyX8d5f4E+Q6
wPqUOuESgXPQ0p7z65ZJNGlARC9D5nfQQwfmlcH+TtvsEbzrZG49v4MKiK6mu/AUttx4/p+EzJ3i
+4gJ98iylhFaJOrt1G2TOcfLHCH64Z3jfiEK/Vxt1tdXIkUUMRIbNoXdr+at//JG/pwwHxt/dDQ3
sv5g9vrs7dTBY0bL5UbG/RY32g4X6K/Wys8R8z+tlfgnSBkolBoi4EYSRrJdb5pdtdMneYOG6hg+
/GKlwCv8+5fGuUsP5Ichs2T5+T8N+BiWuXY7NDOXWUXmQ7BDdP3cHmeGoPMsVDwLv5pe5/+E/TNP
hMfvH5/489V5iMtGT3J1l4HLlyl9mOiabEe852k8ZQQ04w7ezfvLcwERsUFnxNdqtiU2wudfTfnx
fvXH/DSkwEZF5jWGy6/O0bF5SA/11cJkTILRUH9vAPl+uRP4v7jj8WWn+Kc7Hlst07zn+oub9ZCf
vNNMBNd6jf/lJjq4J3zBWyfYtIeS0Tj0uEjJ9dFcZ/to//tX//89M8b9+o+/U0//xozdluTi/un4
rt/K4Wd+jF/8gx8L0t+SMGIRehBRDOu7pML/wY+F3m9uELmQRx6vCIgD/wc/5onffHSOvutxaLhM
GOBnf+fHfB9+DCTBdd2UZ4khG/8v/FiY/LRKRIS4IwZRY1gCYwagsv51lcyoRTWaWvIVqVqrXWXx
ahwah0TCx8QRqiKbKsRXpdo1JuSzdBKxB210KCsdUrfLIXEe1pVufRekeEEPIIPoTwy0SbKppm5y
9rh4FJEhXYexaPACchckfdVyMyKpIYUtlT2ooVOSB+3HE+2GjTMMNrlox9upWJ3pQ6WmoPgRqXyh
BV+c6Qei2FEVm7GqluXsofzkKZLRLK+1i39+uxajVnfrFJVg7B7Uyz3Kk5kMlLG8W4fBjs9+vyCW
1F6pwqMw6eTD3dDIMtd66EHYZTZTLa9yTdytChBubtZxGgm2K+Kx3HnobrrHkTQDYjgRNKZby0yr
cQf3TrLHkGu33bnuTKYVJkR/wgpK9mrNnoPyCkdFweTQ9mAgnCpMv5HQBL0myfDNDLFqdpPfkWqE
xhF7cbSET7OLGRLzfmvac5GObFMRcPPbWgvhn4Ng9uTdXDsMhmjcCdne/+LuPJIjt9ZtPZUzASgA
bNjmS2/oyaKpDoLl4M3e8JjTHcWb2PuQuhViZemQofNa96qhhkosEEgk8Ju1vpWVLgocrUzs+OBZ
NJ6fLCv03GWbe6ZAF5MrDUdk7cBB0j0DAlgw4FFTVQadPLaNp2kQPKKcxKf+ZBhfO6uAtUy381wD
H9SY8MgtmQELp7qsstivbyxOFP8TsopgkRi972w9swVFkaD7tldMSHBBe5Vhi1ujsJp2jfjbTzYM
x6Jwndi968G8quyAwbjd+RcuggAWhZM3IM+LuQDMnTKuUDuYJq4cr4M6mbk9F0efupT5vjnHiKCV
6MWXxJhYk7XKi27pHat2HYGSeC1VZmbbrGlIHnMSS8OKVNMxrJGTd9VRI1hVvxw8hLvsZWimbipX
oqoeWSmDocswYZIdgMWzNO0OJpirwFanQdL7WycIAuxEmT19U23ufEOiqu5ZbkFGkJOu7DVKF484
zp7RMDFoSthf2VQMT4Olja+OzBIHVqnSoEVkEzIdC6+Fy5UNNZpNu+zEMdOmElglcsz0EOdOWDxE
4xQE69DwW1hKUZg7a5+hCKy0k9rCOikvchW4r1VMyss2Knz9C90AWw0UqCg2eJjk5WUVoDBhsYCo
I299jeDEk9ajGnsf0rJhNdbKdCZhLJEFNTbfAg1FziKWLJ/Xlhnm2tIeurv+JCmxAg15Sew0xmOs
B4hO+EYXvMn9PF1bXcvHykbymPRjseUHpifI+xLkm+bE2nUV4XjbFCeJS3OSuyCx0SAqd3FeLp26
Nb2NZILVXEyzUsY2WeVvKG4R0NhB34VrvTU06Oj9QGysfRLcFOjiYdX2ArVpPEp4u8htt2okaFtX
WsxrHlNksAqrHhtYoaTJeWloV2i7VYFTsm6M4ZCPdo9t2NNaZ1WjYyyODF5HIHrIcLAl4B4xAOl6
6XSA7By4W/pBVEbgyztni1nQn1ZOZ9rkz51USVXLT+8Rz89ypfhP8RItY5qsSayDoDjUurRWKPsH
te9PyidHJjArjW5WRFmyZiIW+rNSSjuppsxCoKAKIy+EyaOhIXtKg2q+e/1Sw8PGtz8bLsNx1mKh
/UOX1XJ3ZVge7UDchHAslL3oTOTkG0OF8iEPXfqvUpPala+raVrb8UyAjTwtTy6sWRyWn3Ri+kkz
pttjRhldNOW08swidO8HNuLJtpY+JMaWHVR+jE86tELUJZo0FiblTjAgzQFNzrq12A7RsJUnPVvn
6tOUrJuhqIP1RK9vPhhRGfswVCzEolpjF9qdOYpe0DyG08A2albPIeSeqNrnsW7gYZJ1Rga+WupF
j9SyrscAOUSKtTN4SeSHQff66dvYhOQ8JFVW2JvopNyLZ0vI1hAGIRtOrrp9FwjX2I6S5dEuZaeD
e7zRGmx94TCE4qLDntAe+OVQdtZsN3z0YJ2sjzVJV0TUBgP/rtM68Nd95wzgCZiK5fK64A1Vbupi
8p1N18zqUvAdHVLzrhPRTVhJJIdAUhM93NPYduC22RqLjeXLMV+HtUJxStPPkE+kNv/d81qIlARn
9A/AiHhdxWrUgpWZm1pyMUivG9ZC5Lm1TBp8xV81XnPlJkfGAAe1tYLZa1ENKr5MmqIVh4pMh2jJ
IzfX1+iXJ4kCXk4jEF2/n27TrprEIUkaVwMCz+Py2Cao5xYEfVjJNY88pd0aAdueNa7BCu4s5nPQ
X074HY2BIlwiBXayAK/C7HK8zJrksrf6GgaPG+n1RToOBX/aobbcVIFvP6Esy9sbv88ckIyjzuaw
Fq0xbYQINNzRWto/gCIZwnVdudYnhq3ENydJpRUAFjI58vItneai9xK7XelEndHkOw3PDk4PEpSd
lHH33Q+8HfFMClx6XKfFtBSxxldHGUX01KGAZUOWAZ0svZSXBQOv4YvFzi3Y6A2TV1hgBBWhvY5H
xmHs5e2FjvIDQ53TJ69l5fUPYavzNLR4HJarUBd8hLqap7zoPFW/9vSJ26bM8WOsrDLALdeXwRhe
loio222ShF6Bp2UeO2JHGh4U2g4IRmYYAkCm4eWXMSV3X4oYuVn0jm23B2wmofhhSj9Qm9I2cXIi
VezBaJMtXHQLUeIu2nhNnzLREhH3gmkOmFhqbmke1dJkddLkud1uPSPBi24WSbnm/YQRKClLxwUc
z5h7qaPH6Q/47gB3KhmnWOBQwGChFb52bFqXofeCp0YX3pVVypPBTMrW5encYM0Z3aqukA2i3j7K
0UqNTSM8pPoy92KCF5l3vxYD7wR4Zhpuy4UlWQijb+4rkqC6loffVBM5sqvna7Ka2F5pl5UbKaAV
PTXXVZXRg641mfJNSV3WAvPfr+r7AOZVHSyoUdN60/deVd50E+gjXNZuD1C16JXFeDwnfWXWD4es
G9NqMO5rnltBziMO7NuDleeJ/9wRQSsWnAIEWiPTo3SlepmoG4klNcB+bKXtRmjMyS7sTreztVJ6
O/FttyRbFF4rOHrThHu2V3pBSgygMrzD3hirTxgw7BBH04hWZAHySMmtbg3ht0a6UDjQ6PtAn3h3
kskxKl0SxBX4VbPvmWYON0Gd4QkqyrLB+qO0NHlIXNKOFpT64PON2Sixbn1G0rcZyW50v2wJKZUm
xWOC5Z0xgQUp9fKH0tMxfc6LamRoF5WrNjEkGx5HVcUr1biUW8a6zOwsIx2+9CaqPTBTFGIXZTig
n09cLSnv3R4PpFXLWbOVOqVGtHQ0anhKSyOWT7ktwHY6sS8jDPldM10GzPIwRsc4Ole5ozdEspCX
g07esHOGrzmlWS8j6tmJGn2A4q7PRLNA8AVytVz4B6vllJdTnE/1Bq0GlHpK5JgxZpLFMw9UzIBp
tO74wubSn88+A87HxS+XGaYCmPOjMOEc82GxSigMl0CLvM6rB8ThDQMCObv5p5zyCLC8jdWBBUxd
3mSjACHqgXGTaYuUwMnGbjGMZdLtNOmZx0S5pveSZjGOG0SoOp11L3mA9pL4sV1kNyjP0BEH8XFq
sUH/OW/8R332ZQz1tC5/NL/KTX+Vrf7P06nqwmZg8u+78fvvrCKq77804n/+zM9G3PlD4La0fFu3
HcM2BfOZ/27EhfeHSYSf76GT8jxS4Bg3/hSq+n/YBn9E0LjvoBtAovJXI24Yf9gOaWm67pmubjrC
/SeNuHk2i+P3Ilje90xypFDFGvpZH07qVJXmdoeGnkSHZbsElnqXraiE8dkwv8UoTRjjQADCUpEo
7i1p0J7eXLKbPweob5Wsv8ey2RY4B0P4NnJefo/zGVUR1F7qtZIZVVgvLBKN7XWLUuIyXgXL9481
n83bEa5xdqh5XPZmNiVdyhULuwhOVAcEab1JwpZlMrIyv3QfGBsca2kOHxz0b6INMc36aIrRhBrz
0OXXo862MsT/nGC/NBgRx9gZjnSva7GE4UxEk/vn5OsXSfjbK2pa8/z77DzfHtE6m8HxVDOKrJ53
b0NqYOTG0TrVgLPBEI6oGVgojaGKt4UL6yrpi+jG1+r0xStIvWEHxmZxds16TTPstREnrdRGTLXa
lKNlq8uRFJHUFNp+VK6FKU/rQMMGcZLeTdnYTOu45sFz0Q2+BLVdTLVc6BS71UKNrJoSj3wEe/S7
Kz83NHbqbdt9N9NKoXPrW2YkqdTyTVjnunELg6RTL7maDNrtQMQwFIO0SLOlbsTFeF1g6CQ+g3fU
XT4VvndwoWs+hGM/RKuwBug+EhJ8qSAE3A4JO7wx9bWH0J6ePEWMw2BhvE5T2q6VFTUj7llDJhcG
o6J7J9BiNB1sooyl7Uj3Zhj6PlpKqYHPtSKbLBCDKc1VPdjjk6YZ5UWWlWECHGqyvlax8mGti8S6
83U0utKQ/bc8teUXobBgUBy02afULCq+U9IlnSzKpbusMFwfCyfP9RUzg5KYFRPdA4yN8i7H8AAD
BPLmU15HAUidfurkzou4tofC0WY2bJeHwzJKRxI2Wq3uEFmRuleTXYLS9JLutHkRXdyQtSUdPPhR
oKPCU8kYXNr5JHdFXOXL2ICi43UG94KZVZdBQq1NFpcPHXfA1hSgtwYdPcwM5mTcjWZRHOoRt2pw
cskioOuLJbdXJWHFUBCIGmkXb0iyMjrhybV5MtmytsWgnDIFzjPx0lV5vsU6ij6sQMJAwc0JT6DY
S9mC/TNba0HRoe6nPq8p80SLcspkx+QvLbdCSeMpjYgK01vq+oDTwlX1IcZAcadFcRvB48rGe1fv
micZuP2yz3OyRNCBMWHq4mXTVTWJ2FEEGVfIIj+Y6dBqX2I/Li79k7NYZbZcmSwNrzAgIj/WVWfe
d6zkR6BWXfBA+zndiQIyGaKC8SGpeu9lGItgDdlFEj+Qe4+0+cN96OhYwXqj1x9ygysxJIW7z5Br
4f/R9SuvSuUj1dP4OaTP/ZboAflbhddcNcUUXMcZPTHWHeSgCwzxtJNlndwG3RhdzQaZV68d0gsA
C8Z1WDuQA7HN37aIp1cxg8LLKNbqnTsouTL8AbLa2FdM4wu1JycMm6Y9MX+vQsSald308DSZTg6G
jXRltne7Xi73Wsd80/TcCrWL1a+xjk8bmyqdO4kk+Hhyx2VpII1D49SukEp9C1Och97sTddnl7pK
JH511TDVleRcoIFPtrgLu507O9ztvjZf7QBDk9lHOYwUZ9yXeRzuES6pdWOTl4KNkJHd7J1n0hrs
ypOhPot1ojNml318MtyXs/eeWVe0c2c/vm/nkHo7Ve4igLxrltDZIU7qfAMcoIN8X+mP779Wfnve
MqBi8uRhbEYYiW3+bMsUDLIG0oFu0+nUxinkNXK0ex11uG0zjgTCZsXmSzFaV3H7EOZIVOy91OkB
wxuHb6LVQ72BSFwU90Z6jHymEwSE2flFlN5lcAAY35ZcvNb/nJNXqEjlkqQY6ZSKLsFwec/EVyxL
0MWpfh+7w1aPtLUvrpvaWDW1WDoQ40sKxpywH5bh/nib0Ua+fwWMs3k+SwYLbpkzVyyGq/O++/Ud
J3i/E6zHO65eD6tErBooCZtyi/YYu+ME4mFZbYMP3nMfHvTsxcpkNsCJzUGHTfbAtEGsJpZbzZqw
Hzb5LNY+WnP/tgL+5Sxtfb4Kb+qHIMfxLFM+Z0F4SpNre097HKPuImv0P6vqf/sO/+DcbP2sVCnA
hGSVz7mBbFo7Sxbqcu0u84vTghgy54e1kTkXBW+Lhvkj5P5lOXQqOc/TqyUxproTUAoSf3jdYxeB
OsUCE0cd9/Vq3OCxQeajrXF0jgskwDtDLikLP0xNprh99/eYP4Q3F9nhH9eMmP7a/T0A7YfE/mT6
1o//4IZ9e7ZnN6xVZ3RbgGxOgoVYszfWetrNp5lPPgky6Spc2fvTMf9Rp/Q/zatH9i/fqn/fAv2f
7DUsX+u3LdCfP/KzA7L/YNHItvBt3yNYTfL30hM5ls7H+7Pv8f7wGH7yYZrc74DF5lbg5wISgx4t
kUOXYBi0KTxu/0nfc74YB8qDMEPorm9TlQsIPL/eZHngp54MBhhEz+2P/jWiKvf28T57InDkED+n
m2T75rLc/N7mnN3Vvx1w/vM3d3UTaXmTknu76AT46Jh6uE6dnfJT84N24+xADkp5X6ev8wmW5oIZ
Zzc206tWDMwogK7UpGq5n/2muUFTt3v/fIT+2/NC50N0LFPnnWd4bHF/PSMVaiINQrRhbm/bMFn1
tgPBXavpLtdGiqvUjJLpovLAWS9FPbDJBGNR7G0Dt/y2xYJOdFgcQ6akUSnT67awR3zLE8mFMKQE
WcsTjYAOWa2ccMREhDbyQ9jCHXsSZN3yvvMRV60yXPO7dJLJnR00+FHTaNjafBybOooZyLY1AUFD
YQ13QU8oTYUKj0JDOghANL1GiUhXQiQwEFlfteIRslO9shp/uEvcyAgWElGXWPkoRh/zyjWumYPG
K4tJ6kUI8zR76JhqHr16cJ4NGRSznH+oYE/a1bFTtbVXJcgCwxuSaG16ftgdVGBNP2ydhcmq08lL
zAbZ0hqJ0TuYkFlewzb369W862NslnmEaiX6AAUDasY3Lc2HR+Ua4xdfGdqWdprRkZPk5gWbKaCV
M+QgW9Tx6D0EobS/u9gTLyUL2hVmfPKIpy4ir47OELNQFSzrqBZ7HfPZzmLbt2jZzWLWUV67GkTr
XGGfMtfKaQEH22nF6LYOegJl+8wciEzlozIdoz4MzOr2bew1qzxBiBoVtvMg9L65yyo33xapxnlO
9bBMI7N/Ifw6wV4ZGkzOWbFehKAmruXgq6uwGmA/x2k5MFfU0PmxeDK8y46I6e+aoQizEfFIy6Qm
q75wrKy7tEM1AtQq6/tEpP69xjWlGcT391I1NPYpvEKcjR7GLUiITHSDRoYHG7vCvhV6s+MOdSBV
qtLCG0qc88jCcelaIxxabC36ghV6d9nBCroqTcfvN8oc/ZU5diW8XdcBkA+TsRsr+hTKZMZrUepe
J6EUBy+S8TNzXAuLRp+9NOPYkEKE7JTYlA4a2KKyVL3J4vTB7Ax5HUSGd+8YIzyIiJfdril648bO
8+mCR5fxhIYwImfHjsf7lJXjrHCUYj/kY7CpYfmt/DT2X+q0I69FVtN0X0VVwfI9m/lktZsfs9Ez
iC/G7MpExzZyCvIkPWAvGR7tgRlPN2HIXMiiLg55jvt2HZWjc0xYYk/H3CUVyI4dUqHZlNLSaSJ+
dI2AhnmQxQuQCX/bVElwAP81fbWsSnwfApVKADsE8NVTR4HqqXJt9d2POiizF70w2aRMvr3CuIyc
jZfAa54UhFoElhHfhG7Z37raADuwz0S5yll8EQDgsXNAVDsUd0WHAS/RBns3mGCUFoYPtARlgqvN
jpU+IzsGF1BtU/VfT3rF2ohe0/mRumzHjYrh/sxsS27DIGGH3mka8k7fS6wvA/aQizav8cZnUfVY
CX9A3Wkwn1gmsYhfm3bwVmHPrlTLrP5ZdaJ76piMf4UP5G1QU0TP+QiVOsUJCtU7p41fKFVVx/HU
bpun1puNXvNig8WMj4PW8dzKPf5KYkzmpt07NfD5qZl3T409LrChPpiRSQgLexON+PIwrFd+MPDR
1qcRwXwcqO3e5B0TuAP4MCvmCclptODOUwbzNHDI5tlDHDn9N2+eRwBJs+4SvU/v/Ra+Ibq4eXQR
zFMMXcunJ0C/3lVaG023DFtC2xFpY7ReWvMchNAWRiJk0CNpG/TIuq/nmYk4jU+S0yhFk+SNT3PX
41vBq8VeZpinLpQMDi3BmF+FedEcpohHI0kEulo688wmO41v3n8/zfXxL9WszlLFcm1UvL7lYY/4
9e3Ulp09Bh05hyFwI1Af42cF+PU/OIY91zuMLel6zt6AMqiMqId7hPI+WDYRifPTB1XD/Df8dhZv
jnDW4cisbIfa4gha8dIl5gV0q0VLHoGeF/M6/oPS4W+v2ZujnbWxI3ITM5qP1ogLVz4ZztP712v+
bd85G/us6OpKVjg09RnfWcwyVhg+lVG3NqbuCcHFdhAhgtBCfXDQD05qnui/Lbx4n6MrUfOH5DJV
1pz2WpIJ/v6J/V5zcbP9deHss3kraMJwzHSOYQvUItUFXIFVk6gPPp6PjiJ+PZMmyFWJGodRVFNf
GjzOUiaRaXn7/3cuZ18crx9rGdB8LibjRom9iC7T7PL9Q5zoFO/dCGfFcORbk65roAeiC/Ogr+Vt
HC6ZIg2LeKktsZGtxNL7AjrD+xIiQH7/4B/dD2ftZcD6scuh3y0sZNWABiCaiw+mIR99UPO3+k2t
b1q9QPbBJbRc9u3RPUpCZjPJB0cx5t/0vat49nCoUkvPJ8yxtLDeFshrszcWcumThbNgGIeDeqOW
eI9WHz0mTi3Eewc+e04klVADsh1qzUOzSm4YXcmr6Lm/Yh5wsB4SssLui6uA3G2S0z4QdH9wac/7
NpVpjRnOh47rzvlGBEW49w2qqUUeQpN8/075+2O5lHu+wZ7tvMHphtbVMpdjGcaA4wqAPKhDR1z/
B0dx6HvhAejMYM6+CyIwEXTU5JNAr+iGi5K0ksD66FT+9lZ5c5Dzm15OUesIEqPsLoEJTl55k5Q7
yDX1npXH4T85I969pkd/b59GW29u/7DROoT4HCyfuiNCrYr6wXCtD27/v32ZOH8d5ew51eP2hQnJ
dUPDs+gi6Nt66y1CE7VMXKx1P77En7N9/8zO16U01zzo3xz07MMqur60NFzZC31bIiXYTxf+JtuA
pgRC8klbw6p6DR8SKGhLwhyXJNn0e+3i/d/hd8/G2e9w9llGPJ4bqfgduk100//wv5Z3YpeszBvv
Hjc9dvMHtf3I1WDMb8nfvvJvTvzskSYRTGdY7bjafuLvo7bR52waD09nBecAe1512Rems64AgO2Z
GbCZMfV47+lDt3v//P/uW8nG2rVtxpR4nM4+AqmjGotynnrovNceshlCTrYZoIT3D/N335i3hzm7
yq4RYWgUzGv0HhYQ/XuXhQsZfMoG/YPHzN8+Tt8e6uzaFkZnDEHJGcHjhKZ9Q2TSmrho45gv/fX4
7NsbiLVrAi3Vwrx7/yw/uphnrxDRe5C+JYfGvz4nNYlNpTriaops/f6B/u6t+/Ycz14ZYNGMtjW5
nKXnfB4188bwsg8epB8c4tx44xpotDsQp4ved5/ivieTIfl0Oov/1RNc0wVF9ubD+s1TcheX/9qq
1+Lb9399K/91BSzt+9tx7n///M95rphntC7oNdvXhTDnFchfihbbY3p7GtzOE9+fY11+BMoM3EUH
iIfOSJIP/+dY1/kD8cnco80UM4ukLPMfjXXNXx9T0L9RkljzOk5wLOGddRjaKDvP7PIfPcEGm+qm
3hbNAh0bsXg46Bh+ffAsYmj82wHhzFEgeIh7YDbOSLm3pR5oeqt0oPSDBPIjfY0yUuhrbao8XN4+
9mC0w9N1SobV2guLYCSDpG92mSo1MJLCFgqfaolVeyrszzbYxMuiBi6zS5GrIbmPtANpjC7e5ckd
yGTTjB1G3XHDXe5+8uwEQLAUafItR8ryVMezAFYrGH/MblxgwiW+/xZ1LGjh1aDYlG27YtaUSqV3
xgrWLzZ4C5wJaX9dTBZBlzBxTbKGatVgU/8CZKlr916hO89VELsFgtgJunSgjPXUhCMyzsqtnkSZ
ao+krCQv7aCDXJzpM71Svfdo6GFgzgkTyHpw7Ue3tXQaZ9Hj7YaePur9wowDlyCoHpJzZoHtRmEQ
99dOVOhH+NHFSmlkIk7tlBHGrVmlTzqqDzwdS3DhL3A0oyLHLR9dNo0iddq2SitZBMx8dmnfPpZh
BM954KHzpEFauNLMgkLE9DrUc27jevDQ2Hh9Uj6h49KH6LIBFkn1PGmiA+9DUrls++Cy1D0VHp0C
8mutyeI5GlM0yHnufJ1kV5t7SPHxVV+6/I41hE0EMehUr7rISGBDz3pv5DHTVWxDY5UIWNPYni4Q
yafWEgdM8cDIqnmQdUlcSpZ0aGCVwFDC9wXLuovadSlU2l0mk7CuBsckzFDgQpKgcHLEmmocH4AN
ml9bz4xvjdAaVhBc1aOZK7KZmQjec9wmIzkzF/UKuA7JYzp4OtzWE1T1lbDwpN/hvnAvHaPnod8w
4bK3Y+OholWYGfr1OHApGw8h29KywaoctSasHmubpIG1pOWdFrYKuqcEAu33aUgSDE5FTmY8QIz6
EmS/9cOfnK5al81UXLix/CqsQj5ZBEdsLcqpy3zqYfOUcAKPtu4+poqxFAhSu1/mIDj2UTgkz0gM
+lsUlIQFxVp3GfKdCq6kAiIHjzd5yNuxs1YhcLXLaGiGq66HEKJiMGRkKcC2wv4T29+rJFKIT0gq
GEOX/OfGR1ENjHkHRCP7wc+44D6cuOnJfywCS63x7MfFbWwlFrylKWu2htFFX/sCvv1SRFOEeT7B
9jJAuLtpkBx/BhUCfKcORz/dKS+zCfbQ8hvfGkxylKYK+66Q0TMwb6KFERs/OcijQT1pTfGQVrZ1
PyGu+pKFvX4B97FixBY248GvvKkmvtHXhqU1Fc4+h9z3kjPa0rYZixJy3y3uzaVr1iPGH41oqK5x
QfNOA7zZFTipIuB/AR+zkiMkhQTYxy7onPyo60QjMYojC6p3yQHGdtcjoI6zV0K6UJ2odBI7VTb+
Uxij6Fi0tM5LRookPFEcRau2imrEQnyPsDiEW1Uk0CiIf4EbkFhH1CnNlZk502maW39uvdGHSWQE
z7j8EHaLSu7qkIBOxBrturHCAL4IvsRukagqPKQTw/ZlPcrqYtJKY1eF2fRNC3F99cDhnwdHlZ9C
IQUpXGlVHv3Y035ACkctbSJ53IR9P1w1w9jg4IfMclVh6KgWplCkhDdB+5B6ngeDJR2+tWNsH1D+
OQ9F6fRb2KIkJvByQRoTWuYNgnS5g1ZrrqBGVxcROvxbUUwzMwqFrSlldV/yMR/TNmmvGnB3C3xR
2lfo5No2L8AoL4gkyFAfxUi3TW0VCJndezyfv6pJk3elD8oSgMh0yHJyTlHvY7ULe+ubleTtts/C
4BomIECIpPTEfdik0V2HfeQCbbyzV1k/Hjhn81vjR4R0W4yeCZbsQEOkTop4kyzdLVplOthQKSAN
xOnx5EWOfMjcQG5YmpVPRjSSXIWu7Nqq0vA+93MSK7SmqrG3WB7xd0hP3BuTtdeXKkVNvuAAYs+r
V26QJs0JELUZ7GrHFMcikN1BGt60A+/p73JHTaSG8VexfakI//VgEy0TzWpPUVbavgOstwntvFFz
Eg8ckryu/Ed4SPAdHGHnRCmmtWoWY+KNkJYBkV6MUymevQQiWk3IJtHIsd/itBZtgKdkGNsDdqD+
INQY/ejHzs0W5KWkt0OWktsrWCCRy8RL0V52thh/gL4KnjE6Npc2rp+C6e1EK6kTDUdsLunzOAr0
ZZEM+dOU6dgNlOBBRn5p4UEZigH9rmKlArG1O+A9pdUX+qIKQufS7oIWfATgj1XT2Mre1iKJ1R5V
OqU1BJWQXQ/uTO2ok3IKh0LE8sebAu7mz77srQJ0rjp+6dZM5tHc6IbJztw1Tm3smw68iOzYKwbn
c8SLK0NP600YQEmT8PGR+o/vH2uu3M+OhYSZhartu8JyvbNGKdMIo2pr57MVEMgeiduRnF7d3ZQG
wi8XY0ptwAbzhg/aM8rJX48qIPzOUhDBkMH1rLOpbhclOQBH70cHvsxBoG8Pn9HV/dmZ/aNy/3+n
tN20zfd1HTev6vX//teX1186gT9/6GcnYP0BFw8hBmID00dAzo3xVyeARxxhucnNh8F7/nR+NgMz
n5nWwfdZ+cBk8AQl/M9mwPsDlcFJkWHyAHGwr/+jZmC+897cmZbP3W9Ys2REZ2TizQr7t7X5oFSG
1gmjZb2u9sm38BhFV+NnokOWMeyNOdcO6Sz4xt2H2IXfpyUshHTbRfhCl2ScS6myYRy5YhwZGhZD
2fTQ7QgoXpY35u4jXclv8nn0F2CBbAvYNYGxrnP2TUDOmKTVJJFrHcJdsel2xkyCXpB2t/2HX/RZ
djNTS3W+5A7+/V8vJyLtPh0L+4e1bfb5odn1m2gHMHP//lGcc2kOUsLZFcGtMVsmPPN0wm8eXinN
TlxkKG7hfbrfzQabb+dLiKFU4+7CT3FI7g2d9OcSf+JnSkO5iXqN162ZgIMUVdAckROUPyiCwsNU
EZy+GcoovmotfXjWcMzaiAsahXwEaw4IFuhXvHNjtsGFNNu1iogN7bO+uGqNsbmr2nC4yzO/0lFI
kHrFzCvfqbbxr1BKhFtpu933Fg/4nuhe42APEQQCpxbxF4hS2mUEP3tnZ5rBulu1GRb9MZAvGALa
B9vrq6OhBaTONQB+SQCojR3CFSM/mkNkrOxolPfKmMA5phnwws5kzF/52lVHSuulTjTidmpnLL8z
FAfkxoSRNgks7pKSOF8pnEJcQdEiq05VF93qABa3eg5ASXcH/iX4bx695ycolKCLu1yRJ1v6oFtT
LMTIDskVuPBrh3D2Br2O7PX6VRDMQCqb6BaayxkNRhAd6BXy/ViRuC6srKiJPAiaL1pBRsZSG9to
BVDT/IxVEP+eAX5f7xys1BQZ2P/IKNgCVYt38VC7Gzclm6qyS/cJsDNuRb/3NCTlA+oezx3FDUZD
f2ulnUOOURO8uIAW17lqPwlJ/IgqVFtceX0j72sfCcUqy5Xz1fdy/6nxjXFvFhnUrW7kW0hM2GrK
h/GhDUV8qAfycqLQr8i4F2F95QSUXObkmkejG/tkGcq2EasS5+CBpApCsVtuW2s5iKRBZV/JpOcN
F5p7uJHtrd8I8+gWw3hfUjG8ki9TPuaYKxEi9GK8Bagsry0XWATah1mKO1lYN/lVvb5bpk47YAwp
Ja2m0R0yOrENgb9sNnxbuj1m/pxw9SkZyOvGNdu9qEbG11JEBNMSLD/bb/0qv0LQjjZaGeWwwlZj
73pXaK96GvcY77K2voDKVlqYKVD24+KYm2n91FjjHpwb2LnfToBmrNy5B+cVDMDi1JjXg4stX6E0
PrRmgrm/t2kxvVIWwaJywu5aRrjjwEDmPpGJfdh6j2ASnFuoDB0oMqYD1jwnaOeJAUmf8/BgbkwG
WTm7QeutdEkgW/PZmjuavTlPHxrbqS7c2QfSz3OJ0XDodfD9DZ/CGPcq1HKjNQgQnScaaMoKfyMc
q8ywfvjBZ1Rkqb4OTsMQdRqMZPOMBHJq8s0Y7CABR+0HX6p5mtK60tznQWl+socJzmPElcUJUZK1
kZTDBrpzHBKDFtrHCk3+F3w01g5FPvh39k6IVUbcd/feOA1XmQvdom9garpmOl3DpK2OJG+6zTY5
zYXSAk/h2pvrPeNU+hnh6GjHsfQIz6xO5WFzKhUj0Ul7aytvkKusyLudnOvK6lRiOnO1CYbaF1uz
9cDG1XnWRksrRNBKKutcqIYhZsBF5fojhhaqWS3KIkrqU5Hb1XVzCagjeMa1Pv6oTuUwOS25u/aD
gDKZWNT01pWq+v7/qDuT5LaRLAxfxdF7MDAPi66IIiVKoixZo4cVgxZlACRmAgSJ21T0unZ9A12s
vwQoGaRkl2w4qtjYeBCUQD5kvnzj/yu0OVD3LyzqKLaKEUiPkkc8p8CroVKrQB+BL3BWCZt8YRPx
yugaKfthOXdPZ6ntTKVAEuY7vqzbn9dmPWx2znstWgJ5WoKReAW3Gtjfme0Eb1V9iUtQ1izYfkAk
S7gMqW7gPUS1J6FQD3ScCfeiivzlKK9dDuF8zM01dSqrUE2HhXBOcsVK6Ss2UlwW4bzQM4EfQ7qK
CrHCkQv4XxJduvKE0yML92cOCN4HL4W72xfOkSzcpBiDPgcp3CKgHIOdCK208Kl4wPgY79ivBkD0
zsFulJVpBuw/OtC1R4VwzkpNd69W/sy+DtTEVvtgMDrvADgojvzK1adqqcgnIOr6o0h4f0uzSq98
Y7G4K/DlPrpaTk6FNh/QDdK478NHfiSvqvID6JfvgNWIj8t4LR2Unjk+1YT7iU0gAUmWFGeucE7T
zIzf2sJhhYcgO6ZvSL2g+T0fqr4aQWnmVeXRzFqbNyDPGCNDuMCBpNKwUi3za8DupSOwnvGVJSAA
zz36wjKQuHNj5CelfjKuPWx8H+kLDoZ36sJaB0mNIUu3KYg3Nzot6odOpaynkckpmgv3XTaX1XKw
hHhrBP4qHyZGRY2Myo0u5jlke1Rn5ffOwqMfDmiKoULD2Ls8SZTLxdp0L2zMmz7hRJjsjLSEQ13z
aKaQk75DNNXs+wZh5UEEWbF/oFqBduSDJzQIq5kJKIFVUjNWuBEhRD0F8JRS0Mswdo2jELiKgVWx
xemMr4JpoJar21llwYhuziLlEEwhdZT6kKRHtgWQoxskyj1hTEntU3ZIfzDcgsNZNhvDz5Yriz7U
iO4dKPrBieaa1mUCEOORJK8AUnYI1AyNdJaCx2DNoVhbWnzFylHOPcqfoIpMNADbyWKvzmTPWR+q
0ioYVlDt3cw5wAsc8XAMQu2awC8NhhNwH/DOSyMgF7UwaeMO1Aom8VLKbhaGnXyhFHF5A76snB/S
9maeW4WcHtBIvIYsyFVvy4wKXb1IafH3pQrzNFGCyhvk8ADMORgL/Ry+r1iUg/pH6BfjwpSX0qmq
r+dT0ECiqUPPXD9OSmDwE77cfKVQzpjERjrKFXtxGiyB6VHnYJyvZpl75uEtH/thsLy1vcwYylQQ
h30V4q8D2v9Wczh1NefEWicmKsKZwzy6XjhXlPjp5xAYSufg6gPvrDrK1Qo1/kHDGDsam3rxcZzP
5Os16J6XMwI6Q5qxgktDT8EMh8fRUAaSlY5PvZVevaWA1viwDp382kaNXOo5fTI0reUnsj02P8PG
ROqSAJcB0oXimcd2PJ9/lGIgWCB8zsfwHMZAJlF8B8uEA5ds6Ja3mBUOUAcJZZv0V1fmW37bHbp2
rK+hJDGtg4VdRBNJHq9vXDCXL8GltCZGuowuS9/NR7qrFOfrZUaWGrjJ5C7wLfXW1z2QOkM9LYhF
LoqrFXEc2EayNDio8K2nkGOG0FpqIPKRlKTpz7H8j2pO1A4YXkE1ulio/gAcGR+4c2uhngJQn1AY
mEU38IAIyPSVVdwRTA5HejCrTgJS/tGgkGjT76/SlXFaLCr4WkBsDYblKlxdzyjOPY7UsXuQlDk4
PmZSzPqzMrU/kRqa31K8qR1Y43w8fgd8EPyd0IG64CrQazo01JVD6DmRZ1Rqz6Iq6kM5og7CPLAP
9QocqECJyZKALlSO/fAUWKT5Fxv0/rNMDqThrBq775zYVi/LKk+ujNUKeoKY6lC3r5re4rDy0SKa
4yucyqnzyZsp+ScVzGaOplhHGqkeEkv0ZciyUPonYayMT1daOD+NKs29VlQrH6ZOBrzyPFPTz4YV
j98rIFu9XxD2nGRGrB2ZCy+9gCnBeZ9Juka8SdaubPYeNuuMgse1P5fgGlbnb2cULp5B6u7dK/T2
UmpMFXzcBDn+j+IPm1d9kQOqoaHaMETVTEg3gJXssEi96qY23N3zgV5HKqXIYI+1XE3xyvVYNaXV
98YIJrxzMYV3SlIhlpIBzsNnp/2ei3w42FHu488F8ZRsqqKupX5USzzP3/s5jdbP3fO9d2/4th5J
tch2bnXq/Oj8ZYENSKK2de0IQMAHYpJRqERMRVxEG3jk3y+Hu7iIckFVhrEftYNUIp70GiHsDNBa
BHQa0RrEJTpe2l/f0HpqPekaBpG/NY/6+yf/TWY1kasnUvqa+e+M0Zq/JpYB8Zfdxc+3V0XdFj+s
pbCX0xelpt2mL5AuZWr+ZEoZmmt7FehaT6G3SiMU0lzEwf6RLbDzBb+qAr6ciPh3FIPWMzTgOCjn
aKbJiO3NoJs9OLNswpwbKTWC36PN4GgkB6zm6zR9tz91Jmg9i7An58FG4wmV1xYEQC6GTVAUeJe9
WwgyiJGdF4IAoxFoNJvlvjt/XedM5NCkyqhZCSSj9mw/0NPc9WiUFKNHqNph65NGaH9/g4wGsPUa
iY7m2ruNIPg2dyvAftQ0UHt83zqb+HWWbSmYco/iJyqvaM6tr3/KMPimVlQw2zqfjQpaj4yORety
M80dE0F3eqphU3eGRqivvVsMMMd1VgnsBVJ/fGmdZdVeBbrVAx7OMgDn29NV4GhUpIvS0I6no9HT
NRq+aH3e7IcdQbAObJ1WdQPazPraO6VoQOLWVQwKUuCYxRJuPvezs8Gmad8CWozm5v0Ug0aRZXet
IPO1STGz9J+mubUtRGKb5wgzob72TjmqYMo153YHS8nuse/xENgVT9Nsi0HTe3U+npsaMe2hpUAR
S9dNQRCBna+jGl4Wg6FjSZA/B97vSUz7ZTABjUHlRudtYfeoRhAb/xuWs6nhaXEH3bN7KggqV6hq
6XZU4C6qAMJTsbtZDjsmA5YTJetUPUBJXl/N8bxHjhS1PQLTsJsYVKsHHAmcAwp/1NfOiYkbBYwI
RWsbMeydW03g4xkc6I+a0RR6oAMBZ6Ewanv+mtXjv2mREfCQ+6UOKGLq7EUrRFVo85AJHu3Mm+9O
qGXr7Nyv6Qv3qfPyVxy+u2iHVDanws7nJ6pEQs3knn1d/qDYdtUByAA0fvp8AA6qL87atoFg4j7Q
B6SZ6kZIzRG0R6pQYD10l4JJHykLfnPqiRHbUtDwrtA0JgC/jaLcP4XwQkvZD2tCo0eFJEHUp7jJ
zmJADNT+0TcmsMLEtYdG8/Mi2h8Wg9VTcCSF3m9muetCYTRTCavJQJw3N+zfuYh+7Hw+ABNHuTpN
E4++w46VpBOAkhWQXKiAfDQfXntMvEJ/PKUpwRELpnUW079f1KnDJo33lzc85jCfD7DJ39VJuq/d
jfV9N+vkvhm5id6Lf/+2FcGqU2utHz6m2tq/vpnf8ye/+E6P/3nswyKW3XnrerbrzVueT0ISob/f
ZfftpFqt+7++xb//tfWOLYX43UG/CRVYJ43F3H9y4HBSxfCitd+4sdy7vnJ/4vmT9rCNKdR12OH9
FNkHbw78RZ75d3n7CU18rusTDhfJw5+Zn8dvricQ47QfsEmUd33CUew//LEt8ibA2nXgMzoPIu/h
P1svrTaZjO5jIxFqiheLWPQ6XxdBWzL4HsL7/4UPeRxM7H1wGUUWouvoNGY8/PE4TD1uE8j7BeN+
s+Gj4/68uM+iSfi5uNv+pE3Iqet7i+51OtdHk+geBu4twVBti+n0Kx7wivb4jjLabsLfXZhNWr/r
TIQqmLwZUBiTQSP5KJl6DTUefucHsGvfXEyKYPs7NOnozoN/m2yjo+xv4jsk40db2mwTGO761r+H
k2R7vwp38hfogb9iAu0okwt/Ujz82V4j4r0x87oK5CqGuzTcWn2b/GT3kaPpw3+j7QP7KZTZdXTR
EBdtf8mnXFLXsQf3u0r9qXbh+0O/ZPk9VWM9twcfK9Je+rVtW1fccRfwWr/9DwAA//8=</cx:binary>
              </cx:geoCache>
            </cx:geography>
          </cx:layoutPr>
          <cx:valueColors>
            <cx:midColor>
              <a:schemeClr val="accent1">
                <a:lumMod val="60000"/>
                <a:lumOff val="40000"/>
              </a:schemeClr>
            </cx:midColor>
            <cx:maxColor>
              <a:schemeClr val="accent1">
                <a:lumMod val="50000"/>
              </a:schemeClr>
            </cx:maxColor>
          </cx:valueColors>
          <cx:valueColorPositions count="3"/>
        </cx:series>
      </cx:plotAreaRegion>
    </cx:plotArea>
    <cx:legend pos="r" align="min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3" Type="http://schemas.microsoft.com/office/2014/relationships/chartEx" Target="../charts/chartEx5.xml"/><Relationship Id="rId2" Type="http://schemas.microsoft.com/office/2014/relationships/chartEx" Target="../charts/chartEx4.xml"/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microsoft.com/office/2014/relationships/chartEx" Target="../charts/chartEx6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microsoft.com/office/2014/relationships/chartEx" Target="../charts/chartEx7.xml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14/relationships/chartEx" Target="../charts/chartEx2.xml"/><Relationship Id="rId2" Type="http://schemas.openxmlformats.org/officeDocument/2006/relationships/chart" Target="../charts/chart3.xml"/><Relationship Id="rId1" Type="http://schemas.microsoft.com/office/2014/relationships/chartEx" Target="../charts/chartEx1.xml"/><Relationship Id="rId4" Type="http://schemas.openxmlformats.org/officeDocument/2006/relationships/chart" Target="../charts/chart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</xdr:row>
      <xdr:rowOff>0</xdr:rowOff>
    </xdr:from>
    <xdr:to>
      <xdr:col>22</xdr:col>
      <xdr:colOff>15243</xdr:colOff>
      <xdr:row>38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41</xdr:row>
      <xdr:rowOff>0</xdr:rowOff>
    </xdr:from>
    <xdr:to>
      <xdr:col>7</xdr:col>
      <xdr:colOff>22860</xdr:colOff>
      <xdr:row>61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0.62384</cdr:x>
      <cdr:y>0.13</cdr:y>
    </cdr:from>
    <cdr:to>
      <cdr:x>0.70605</cdr:x>
      <cdr:y>0.19387</cdr:y>
    </cdr:to>
    <cdr:sp macro="" textlink="">
      <cdr:nvSpPr>
        <cdr:cNvPr id="2" name="CaixaDeTexto 14">
          <a:extLst xmlns:a="http://schemas.openxmlformats.org/drawingml/2006/main">
            <a:ext uri="{FF2B5EF4-FFF2-40B4-BE49-F238E27FC236}">
              <a16:creationId xmlns:a16="http://schemas.microsoft.com/office/drawing/2014/main" id="{3F08FCD5-987F-6691-7F7A-0C2F6554B06B}"/>
            </a:ext>
          </a:extLst>
        </cdr:cNvPr>
        <cdr:cNvSpPr txBox="1"/>
      </cdr:nvSpPr>
      <cdr:spPr>
        <a:xfrm xmlns:a="http://schemas.openxmlformats.org/drawingml/2006/main">
          <a:off x="5614092" y="858881"/>
          <a:ext cx="739826" cy="4219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Sudeste</a:t>
          </a:r>
        </a:p>
      </cdr:txBody>
    </cdr:sp>
  </cdr:relSizeAnchor>
  <cdr:relSizeAnchor xmlns:cdr="http://schemas.openxmlformats.org/drawingml/2006/chartDrawing">
    <cdr:from>
      <cdr:x>0.76532</cdr:x>
      <cdr:y>0.12608</cdr:y>
    </cdr:from>
    <cdr:to>
      <cdr:x>0.81567</cdr:x>
      <cdr:y>0.17798</cdr:y>
    </cdr:to>
    <cdr:sp macro="" textlink="">
      <cdr:nvSpPr>
        <cdr:cNvPr id="3" name="CaixaDeTexto 14">
          <a:extLst xmlns:a="http://schemas.openxmlformats.org/drawingml/2006/main">
            <a:ext uri="{FF2B5EF4-FFF2-40B4-BE49-F238E27FC236}">
              <a16:creationId xmlns:a16="http://schemas.microsoft.com/office/drawing/2014/main" id="{3F08FCD5-987F-6691-7F7A-0C2F6554B06B}"/>
            </a:ext>
          </a:extLst>
        </cdr:cNvPr>
        <cdr:cNvSpPr txBox="1"/>
      </cdr:nvSpPr>
      <cdr:spPr>
        <a:xfrm xmlns:a="http://schemas.openxmlformats.org/drawingml/2006/main">
          <a:off x="6887249" y="832982"/>
          <a:ext cx="453111" cy="342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Sul</a:t>
          </a:r>
        </a:p>
      </cdr:txBody>
    </cdr:sp>
  </cdr:relSizeAnchor>
  <cdr:relSizeAnchor xmlns:cdr="http://schemas.openxmlformats.org/drawingml/2006/chartDrawing">
    <cdr:from>
      <cdr:x>0.85944</cdr:x>
      <cdr:y>0.12986</cdr:y>
    </cdr:from>
    <cdr:to>
      <cdr:x>0.9759</cdr:x>
      <cdr:y>0.18863</cdr:y>
    </cdr:to>
    <cdr:sp macro="" textlink="">
      <cdr:nvSpPr>
        <cdr:cNvPr id="4" name="CaixaDeTexto 14">
          <a:extLst xmlns:a="http://schemas.openxmlformats.org/drawingml/2006/main">
            <a:ext uri="{FF2B5EF4-FFF2-40B4-BE49-F238E27FC236}">
              <a16:creationId xmlns:a16="http://schemas.microsoft.com/office/drawing/2014/main" id="{3F08FCD5-987F-6691-7F7A-0C2F6554B06B}"/>
            </a:ext>
          </a:extLst>
        </cdr:cNvPr>
        <cdr:cNvSpPr txBox="1"/>
      </cdr:nvSpPr>
      <cdr:spPr>
        <a:xfrm xmlns:a="http://schemas.openxmlformats.org/drawingml/2006/main">
          <a:off x="7734259" y="857911"/>
          <a:ext cx="1048049" cy="3882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Centro Oeste</a:t>
          </a:r>
        </a:p>
      </cdr:txBody>
    </cdr:sp>
  </cdr:relSizeAnchor>
  <cdr:relSizeAnchor xmlns:cdr="http://schemas.openxmlformats.org/drawingml/2006/chartDrawing">
    <cdr:from>
      <cdr:x>0.12452</cdr:x>
      <cdr:y>0.1312</cdr:y>
    </cdr:from>
    <cdr:to>
      <cdr:x>0.20071</cdr:x>
      <cdr:y>0.19507</cdr:y>
    </cdr:to>
    <cdr:sp macro="" textlink="">
      <cdr:nvSpPr>
        <cdr:cNvPr id="5" name="CaixaDeTexto 14">
          <a:extLst xmlns:a="http://schemas.openxmlformats.org/drawingml/2006/main">
            <a:ext uri="{FF2B5EF4-FFF2-40B4-BE49-F238E27FC236}">
              <a16:creationId xmlns:a16="http://schemas.microsoft.com/office/drawing/2014/main" id="{5A894073-0AE9-E28D-3FD7-06337C2C6935}"/>
            </a:ext>
          </a:extLst>
        </cdr:cNvPr>
        <cdr:cNvSpPr txBox="1"/>
      </cdr:nvSpPr>
      <cdr:spPr>
        <a:xfrm xmlns:a="http://schemas.openxmlformats.org/drawingml/2006/main">
          <a:off x="1120583" y="866764"/>
          <a:ext cx="685650" cy="4219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Norte</a:t>
          </a:r>
        </a:p>
      </cdr:txBody>
    </cdr:sp>
  </cdr:relSizeAnchor>
  <cdr:relSizeAnchor xmlns:cdr="http://schemas.openxmlformats.org/drawingml/2006/chartDrawing">
    <cdr:from>
      <cdr:x>0.41203</cdr:x>
      <cdr:y>0.13083</cdr:y>
    </cdr:from>
    <cdr:to>
      <cdr:x>0.4951</cdr:x>
      <cdr:y>0.1947</cdr:y>
    </cdr:to>
    <cdr:sp macro="" textlink="">
      <cdr:nvSpPr>
        <cdr:cNvPr id="6" name="CaixaDeTexto 14">
          <a:extLst xmlns:a="http://schemas.openxmlformats.org/drawingml/2006/main">
            <a:ext uri="{FF2B5EF4-FFF2-40B4-BE49-F238E27FC236}">
              <a16:creationId xmlns:a16="http://schemas.microsoft.com/office/drawing/2014/main" id="{1A2FA02D-B1DD-B9E9-806C-B8ABC44F5659}"/>
            </a:ext>
          </a:extLst>
        </cdr:cNvPr>
        <cdr:cNvSpPr txBox="1"/>
      </cdr:nvSpPr>
      <cdr:spPr>
        <a:xfrm xmlns:a="http://schemas.openxmlformats.org/drawingml/2006/main">
          <a:off x="3707978" y="864366"/>
          <a:ext cx="747565" cy="4219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Nordeste</a:t>
          </a:r>
        </a:p>
      </cdr:txBody>
    </cdr:sp>
  </cdr:relSizeAnchor>
  <cdr:relSizeAnchor xmlns:cdr="http://schemas.openxmlformats.org/drawingml/2006/chartDrawing">
    <cdr:from>
      <cdr:x>0.00574</cdr:x>
      <cdr:y>0.01024</cdr:y>
    </cdr:from>
    <cdr:to>
      <cdr:x>0.25737</cdr:x>
      <cdr:y>0.08074</cdr:y>
    </cdr:to>
    <cdr:sp macro="" textlink="">
      <cdr:nvSpPr>
        <cdr:cNvPr id="7" name="CaixaDeTexto 14">
          <a:extLst xmlns:a="http://schemas.openxmlformats.org/drawingml/2006/main">
            <a:ext uri="{FF2B5EF4-FFF2-40B4-BE49-F238E27FC236}">
              <a16:creationId xmlns:a16="http://schemas.microsoft.com/office/drawing/2014/main" id="{A58CE2D6-8CD5-06B1-2B59-D4207AD91558}"/>
            </a:ext>
          </a:extLst>
        </cdr:cNvPr>
        <cdr:cNvSpPr txBox="1"/>
      </cdr:nvSpPr>
      <cdr:spPr>
        <a:xfrm xmlns:a="http://schemas.openxmlformats.org/drawingml/2006/main">
          <a:off x="50814" y="67651"/>
          <a:ext cx="2227592" cy="4657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População Recenseada nas Capitais: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40.094.885</a:t>
          </a:r>
          <a:endParaRPr lang="pt-BR">
            <a:effectLst/>
          </a:endParaRPr>
        </a:p>
      </cdr:txBody>
    </cdr:sp>
  </cdr:relSizeAnchor>
  <cdr:relSizeAnchor xmlns:cdr="http://schemas.openxmlformats.org/drawingml/2006/chartDrawing">
    <cdr:from>
      <cdr:x>0.63421</cdr:x>
      <cdr:y>0.27128</cdr:y>
    </cdr:from>
    <cdr:to>
      <cdr:x>0.75021</cdr:x>
      <cdr:y>0.32756</cdr:y>
    </cdr:to>
    <cdr:sp macro="" textlink="">
      <cdr:nvSpPr>
        <cdr:cNvPr id="8" name="CaixaDeTexto 14">
          <a:extLst xmlns:a="http://schemas.openxmlformats.org/drawingml/2006/main">
            <a:ext uri="{FF2B5EF4-FFF2-40B4-BE49-F238E27FC236}">
              <a16:creationId xmlns:a16="http://schemas.microsoft.com/office/drawing/2014/main" id="{E9DCA73A-A437-C9E8-B498-56A323B3EC73}"/>
            </a:ext>
          </a:extLst>
        </cdr:cNvPr>
        <cdr:cNvSpPr txBox="1"/>
      </cdr:nvSpPr>
      <cdr:spPr>
        <a:xfrm xmlns:a="http://schemas.openxmlformats.org/drawingml/2006/main">
          <a:off x="5707380" y="1792238"/>
          <a:ext cx="1043909" cy="371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900" b="1">
              <a:solidFill>
                <a:srgbClr val="FF0000"/>
              </a:solidFill>
            </a:rPr>
            <a:t>Média Capitais</a:t>
          </a:r>
        </a:p>
        <a:p xmlns:a="http://schemas.openxmlformats.org/drawingml/2006/main">
          <a:r>
            <a:rPr lang="pt-BR" sz="900" b="1">
              <a:solidFill>
                <a:srgbClr val="FF0000"/>
              </a:solidFill>
            </a:rPr>
            <a:t>82,36%</a:t>
          </a:r>
        </a:p>
      </cdr:txBody>
    </cdr:sp>
  </cdr:relSizeAnchor>
  <cdr:relSizeAnchor xmlns:cdr="http://schemas.openxmlformats.org/drawingml/2006/chartDrawing">
    <cdr:from>
      <cdr:x>0.63383</cdr:x>
      <cdr:y>0.24296</cdr:y>
    </cdr:from>
    <cdr:to>
      <cdr:x>0.77053</cdr:x>
      <cdr:y>0.28028</cdr:y>
    </cdr:to>
    <cdr:sp macro="" textlink="">
      <cdr:nvSpPr>
        <cdr:cNvPr id="9" name="CaixaDeTexto 14">
          <a:extLst xmlns:a="http://schemas.openxmlformats.org/drawingml/2006/main">
            <a:ext uri="{FF2B5EF4-FFF2-40B4-BE49-F238E27FC236}">
              <a16:creationId xmlns:a16="http://schemas.microsoft.com/office/drawing/2014/main" id="{A0FB1921-FFD4-54A7-3BFD-35DBEE6FC8D8}"/>
            </a:ext>
          </a:extLst>
        </cdr:cNvPr>
        <cdr:cNvSpPr txBox="1"/>
      </cdr:nvSpPr>
      <cdr:spPr>
        <a:xfrm xmlns:a="http://schemas.openxmlformats.org/drawingml/2006/main">
          <a:off x="5704006" y="1605124"/>
          <a:ext cx="1230193" cy="2465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900" b="1">
              <a:solidFill>
                <a:srgbClr val="FF0000"/>
              </a:solidFill>
            </a:rPr>
            <a:t>Média Brasil 89,45%</a:t>
          </a:r>
        </a:p>
      </cdr:txBody>
    </cdr:sp>
  </cdr:relSizeAnchor>
  <cdr:relSizeAnchor xmlns:cdr="http://schemas.openxmlformats.org/drawingml/2006/chartDrawing">
    <cdr:from>
      <cdr:x>0.28846</cdr:x>
      <cdr:y>0.13572</cdr:y>
    </cdr:from>
    <cdr:to>
      <cdr:x>0.29269</cdr:x>
      <cdr:y>0.84127</cdr:y>
    </cdr:to>
    <cdr:cxnSp macro="">
      <cdr:nvCxnSpPr>
        <cdr:cNvPr id="10" name="Conector reto 9">
          <a:extLst xmlns:a="http://schemas.openxmlformats.org/drawingml/2006/main">
            <a:ext uri="{FF2B5EF4-FFF2-40B4-BE49-F238E27FC236}">
              <a16:creationId xmlns:a16="http://schemas.microsoft.com/office/drawing/2014/main" id="{AFA85C6C-1AC5-410E-B47A-41BF5AE3CEB9}"/>
            </a:ext>
          </a:extLst>
        </cdr:cNvPr>
        <cdr:cNvCxnSpPr/>
      </cdr:nvCxnSpPr>
      <cdr:spPr>
        <a:xfrm xmlns:a="http://schemas.openxmlformats.org/drawingml/2006/main" flipV="1">
          <a:off x="2595880" y="896620"/>
          <a:ext cx="38100" cy="4661266"/>
        </a:xfrm>
        <a:prstGeom xmlns:a="http://schemas.openxmlformats.org/drawingml/2006/main" prst="line">
          <a:avLst/>
        </a:prstGeom>
        <a:ln xmlns:a="http://schemas.openxmlformats.org/drawingml/2006/main"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0.59498</cdr:x>
      <cdr:y>0.13918</cdr:y>
    </cdr:from>
    <cdr:to>
      <cdr:x>0.59921</cdr:x>
      <cdr:y>0.84473</cdr:y>
    </cdr:to>
    <cdr:cxnSp macro="">
      <cdr:nvCxnSpPr>
        <cdr:cNvPr id="11" name="Conector reto 10">
          <a:extLst xmlns:a="http://schemas.openxmlformats.org/drawingml/2006/main">
            <a:ext uri="{FF2B5EF4-FFF2-40B4-BE49-F238E27FC236}">
              <a16:creationId xmlns:a16="http://schemas.microsoft.com/office/drawing/2014/main" id="{439F4331-FF53-99C3-80D6-E060FA5E1D7E}"/>
            </a:ext>
          </a:extLst>
        </cdr:cNvPr>
        <cdr:cNvCxnSpPr/>
      </cdr:nvCxnSpPr>
      <cdr:spPr>
        <a:xfrm xmlns:a="http://schemas.openxmlformats.org/drawingml/2006/main" flipV="1">
          <a:off x="5354320" y="919480"/>
          <a:ext cx="38100" cy="4661266"/>
        </a:xfrm>
        <a:prstGeom xmlns:a="http://schemas.openxmlformats.org/drawingml/2006/main" prst="line">
          <a:avLst/>
        </a:prstGeom>
        <a:ln xmlns:a="http://schemas.openxmlformats.org/drawingml/2006/main"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0.7313</cdr:x>
      <cdr:y>0.14033</cdr:y>
    </cdr:from>
    <cdr:to>
      <cdr:x>0.73553</cdr:x>
      <cdr:y>0.84588</cdr:y>
    </cdr:to>
    <cdr:cxnSp macro="">
      <cdr:nvCxnSpPr>
        <cdr:cNvPr id="12" name="Conector reto 11">
          <a:extLst xmlns:a="http://schemas.openxmlformats.org/drawingml/2006/main">
            <a:ext uri="{FF2B5EF4-FFF2-40B4-BE49-F238E27FC236}">
              <a16:creationId xmlns:a16="http://schemas.microsoft.com/office/drawing/2014/main" id="{53984196-8013-2F35-2044-EE7CA616F115}"/>
            </a:ext>
          </a:extLst>
        </cdr:cNvPr>
        <cdr:cNvCxnSpPr/>
      </cdr:nvCxnSpPr>
      <cdr:spPr>
        <a:xfrm xmlns:a="http://schemas.openxmlformats.org/drawingml/2006/main" flipV="1">
          <a:off x="6581140" y="927100"/>
          <a:ext cx="38100" cy="4661266"/>
        </a:xfrm>
        <a:prstGeom xmlns:a="http://schemas.openxmlformats.org/drawingml/2006/main" prst="line">
          <a:avLst/>
        </a:prstGeom>
        <a:ln xmlns:a="http://schemas.openxmlformats.org/drawingml/2006/main"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0.83291</cdr:x>
      <cdr:y>0.13918</cdr:y>
    </cdr:from>
    <cdr:to>
      <cdr:x>0.83714</cdr:x>
      <cdr:y>0.84473</cdr:y>
    </cdr:to>
    <cdr:cxnSp macro="">
      <cdr:nvCxnSpPr>
        <cdr:cNvPr id="13" name="Conector reto 12">
          <a:extLst xmlns:a="http://schemas.openxmlformats.org/drawingml/2006/main">
            <a:ext uri="{FF2B5EF4-FFF2-40B4-BE49-F238E27FC236}">
              <a16:creationId xmlns:a16="http://schemas.microsoft.com/office/drawing/2014/main" id="{53984196-8013-2F35-2044-EE7CA616F115}"/>
            </a:ext>
          </a:extLst>
        </cdr:cNvPr>
        <cdr:cNvCxnSpPr/>
      </cdr:nvCxnSpPr>
      <cdr:spPr>
        <a:xfrm xmlns:a="http://schemas.openxmlformats.org/drawingml/2006/main" flipV="1">
          <a:off x="7495540" y="919480"/>
          <a:ext cx="38100" cy="4661266"/>
        </a:xfrm>
        <a:prstGeom xmlns:a="http://schemas.openxmlformats.org/drawingml/2006/main" prst="line">
          <a:avLst/>
        </a:prstGeom>
        <a:ln xmlns:a="http://schemas.openxmlformats.org/drawingml/2006/main"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</xdr:row>
      <xdr:rowOff>0</xdr:rowOff>
    </xdr:from>
    <xdr:to>
      <xdr:col>31</xdr:col>
      <xdr:colOff>7620</xdr:colOff>
      <xdr:row>26</xdr:row>
      <xdr:rowOff>8965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228600</xdr:colOff>
      <xdr:row>4</xdr:row>
      <xdr:rowOff>175260</xdr:rowOff>
    </xdr:from>
    <xdr:to>
      <xdr:col>18</xdr:col>
      <xdr:colOff>236220</xdr:colOff>
      <xdr:row>21</xdr:row>
      <xdr:rowOff>58786</xdr:rowOff>
    </xdr:to>
    <xdr:cxnSp macro="">
      <xdr:nvCxnSpPr>
        <xdr:cNvPr id="3" name="Conector ret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CxnSpPr/>
      </xdr:nvCxnSpPr>
      <xdr:spPr>
        <a:xfrm flipV="1">
          <a:off x="12557760" y="967740"/>
          <a:ext cx="7620" cy="3251566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335280</xdr:colOff>
      <xdr:row>4</xdr:row>
      <xdr:rowOff>167640</xdr:rowOff>
    </xdr:from>
    <xdr:to>
      <xdr:col>24</xdr:col>
      <xdr:colOff>342900</xdr:colOff>
      <xdr:row>21</xdr:row>
      <xdr:rowOff>66406</xdr:rowOff>
    </xdr:to>
    <xdr:cxnSp macro="">
      <xdr:nvCxnSpPr>
        <xdr:cNvPr id="4" name="Conector reto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CxnSpPr/>
      </xdr:nvCxnSpPr>
      <xdr:spPr>
        <a:xfrm flipV="1">
          <a:off x="16322040" y="960120"/>
          <a:ext cx="7620" cy="3266806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236220</xdr:colOff>
      <xdr:row>5</xdr:row>
      <xdr:rowOff>45720</xdr:rowOff>
    </xdr:from>
    <xdr:to>
      <xdr:col>26</xdr:col>
      <xdr:colOff>251460</xdr:colOff>
      <xdr:row>21</xdr:row>
      <xdr:rowOff>134986</xdr:rowOff>
    </xdr:to>
    <xdr:cxnSp macro="">
      <xdr:nvCxnSpPr>
        <xdr:cNvPr id="5" name="Conector reto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CxnSpPr/>
      </xdr:nvCxnSpPr>
      <xdr:spPr>
        <a:xfrm flipV="1">
          <a:off x="17442180" y="1036320"/>
          <a:ext cx="15240" cy="3259186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28</xdr:col>
      <xdr:colOff>160020</xdr:colOff>
      <xdr:row>4</xdr:row>
      <xdr:rowOff>152400</xdr:rowOff>
    </xdr:from>
    <xdr:to>
      <xdr:col>28</xdr:col>
      <xdr:colOff>160020</xdr:colOff>
      <xdr:row>21</xdr:row>
      <xdr:rowOff>66406</xdr:rowOff>
    </xdr:to>
    <xdr:cxnSp macro="">
      <xdr:nvCxnSpPr>
        <xdr:cNvPr id="6" name="Conector reto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CxnSpPr/>
      </xdr:nvCxnSpPr>
      <xdr:spPr>
        <a:xfrm flipV="1">
          <a:off x="18585180" y="944880"/>
          <a:ext cx="0" cy="3282046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13</xdr:col>
      <xdr:colOff>0</xdr:colOff>
      <xdr:row>28</xdr:row>
      <xdr:rowOff>0</xdr:rowOff>
    </xdr:from>
    <xdr:to>
      <xdr:col>31</xdr:col>
      <xdr:colOff>7620</xdr:colOff>
      <xdr:row>63</xdr:row>
      <xdr:rowOff>85165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0.66584</cdr:x>
      <cdr:y>0.13726</cdr:y>
    </cdr:from>
    <cdr:to>
      <cdr:x>0.74805</cdr:x>
      <cdr:y>0.20113</cdr:y>
    </cdr:to>
    <cdr:sp macro="" textlink="">
      <cdr:nvSpPr>
        <cdr:cNvPr id="2" name="CaixaDeTexto 14">
          <a:extLst xmlns:a="http://schemas.openxmlformats.org/drawingml/2006/main">
            <a:ext uri="{FF2B5EF4-FFF2-40B4-BE49-F238E27FC236}">
              <a16:creationId xmlns:a16="http://schemas.microsoft.com/office/drawing/2014/main" id="{3F08FCD5-987F-6691-7F7A-0C2F6554B06B}"/>
            </a:ext>
          </a:extLst>
        </cdr:cNvPr>
        <cdr:cNvSpPr txBox="1"/>
      </cdr:nvSpPr>
      <cdr:spPr>
        <a:xfrm xmlns:a="http://schemas.openxmlformats.org/drawingml/2006/main">
          <a:off x="7311230" y="681101"/>
          <a:ext cx="902700" cy="316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Sudeste</a:t>
          </a:r>
        </a:p>
      </cdr:txBody>
    </cdr:sp>
  </cdr:relSizeAnchor>
  <cdr:relSizeAnchor xmlns:cdr="http://schemas.openxmlformats.org/drawingml/2006/chartDrawing">
    <cdr:from>
      <cdr:x>0.77816</cdr:x>
      <cdr:y>0.13988</cdr:y>
    </cdr:from>
    <cdr:to>
      <cdr:x>0.82851</cdr:x>
      <cdr:y>0.19178</cdr:y>
    </cdr:to>
    <cdr:sp macro="" textlink="">
      <cdr:nvSpPr>
        <cdr:cNvPr id="3" name="CaixaDeTexto 14">
          <a:extLst xmlns:a="http://schemas.openxmlformats.org/drawingml/2006/main">
            <a:ext uri="{FF2B5EF4-FFF2-40B4-BE49-F238E27FC236}">
              <a16:creationId xmlns:a16="http://schemas.microsoft.com/office/drawing/2014/main" id="{3F08FCD5-987F-6691-7F7A-0C2F6554B06B}"/>
            </a:ext>
          </a:extLst>
        </cdr:cNvPr>
        <cdr:cNvSpPr txBox="1"/>
      </cdr:nvSpPr>
      <cdr:spPr>
        <a:xfrm xmlns:a="http://schemas.openxmlformats.org/drawingml/2006/main">
          <a:off x="6888756" y="694076"/>
          <a:ext cx="445731" cy="2575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Sul</a:t>
          </a:r>
        </a:p>
      </cdr:txBody>
    </cdr:sp>
  </cdr:relSizeAnchor>
  <cdr:relSizeAnchor xmlns:cdr="http://schemas.openxmlformats.org/drawingml/2006/chartDrawing">
    <cdr:from>
      <cdr:x>0.85945</cdr:x>
      <cdr:y>0.13175</cdr:y>
    </cdr:from>
    <cdr:to>
      <cdr:x>0.97591</cdr:x>
      <cdr:y>0.19052</cdr:y>
    </cdr:to>
    <cdr:sp macro="" textlink="">
      <cdr:nvSpPr>
        <cdr:cNvPr id="4" name="CaixaDeTexto 14">
          <a:extLst xmlns:a="http://schemas.openxmlformats.org/drawingml/2006/main">
            <a:ext uri="{FF2B5EF4-FFF2-40B4-BE49-F238E27FC236}">
              <a16:creationId xmlns:a16="http://schemas.microsoft.com/office/drawing/2014/main" id="{3F08FCD5-987F-6691-7F7A-0C2F6554B06B}"/>
            </a:ext>
          </a:extLst>
        </cdr:cNvPr>
        <cdr:cNvSpPr txBox="1"/>
      </cdr:nvSpPr>
      <cdr:spPr>
        <a:xfrm xmlns:a="http://schemas.openxmlformats.org/drawingml/2006/main">
          <a:off x="7608416" y="653737"/>
          <a:ext cx="1030979" cy="2916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Centro Oeste</a:t>
          </a:r>
        </a:p>
      </cdr:txBody>
    </cdr:sp>
  </cdr:relSizeAnchor>
  <cdr:relSizeAnchor xmlns:cdr="http://schemas.openxmlformats.org/drawingml/2006/chartDrawing">
    <cdr:from>
      <cdr:x>0.1636</cdr:x>
      <cdr:y>0.1423</cdr:y>
    </cdr:from>
    <cdr:to>
      <cdr:x>0.23979</cdr:x>
      <cdr:y>0.20617</cdr:y>
    </cdr:to>
    <cdr:sp macro="" textlink="">
      <cdr:nvSpPr>
        <cdr:cNvPr id="5" name="CaixaDeTexto 14">
          <a:extLst xmlns:a="http://schemas.openxmlformats.org/drawingml/2006/main">
            <a:ext uri="{FF2B5EF4-FFF2-40B4-BE49-F238E27FC236}">
              <a16:creationId xmlns:a16="http://schemas.microsoft.com/office/drawing/2014/main" id="{5A894073-0AE9-E28D-3FD7-06337C2C6935}"/>
            </a:ext>
          </a:extLst>
        </cdr:cNvPr>
        <cdr:cNvSpPr txBox="1"/>
      </cdr:nvSpPr>
      <cdr:spPr>
        <a:xfrm xmlns:a="http://schemas.openxmlformats.org/drawingml/2006/main">
          <a:off x="1796370" y="706088"/>
          <a:ext cx="836598" cy="316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Norte</a:t>
          </a:r>
        </a:p>
      </cdr:txBody>
    </cdr:sp>
  </cdr:relSizeAnchor>
  <cdr:relSizeAnchor xmlns:cdr="http://schemas.openxmlformats.org/drawingml/2006/chartDrawing">
    <cdr:from>
      <cdr:x>0.41202</cdr:x>
      <cdr:y>0.13925</cdr:y>
    </cdr:from>
    <cdr:to>
      <cdr:x>0.49509</cdr:x>
      <cdr:y>0.20312</cdr:y>
    </cdr:to>
    <cdr:sp macro="" textlink="">
      <cdr:nvSpPr>
        <cdr:cNvPr id="6" name="CaixaDeTexto 14">
          <a:extLst xmlns:a="http://schemas.openxmlformats.org/drawingml/2006/main">
            <a:ext uri="{FF2B5EF4-FFF2-40B4-BE49-F238E27FC236}">
              <a16:creationId xmlns:a16="http://schemas.microsoft.com/office/drawing/2014/main" id="{1A2FA02D-B1DD-B9E9-806C-B8ABC44F5659}"/>
            </a:ext>
          </a:extLst>
        </cdr:cNvPr>
        <cdr:cNvSpPr txBox="1"/>
      </cdr:nvSpPr>
      <cdr:spPr>
        <a:xfrm xmlns:a="http://schemas.openxmlformats.org/drawingml/2006/main">
          <a:off x="3647462" y="690929"/>
          <a:ext cx="735389" cy="3169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Nordeste</a:t>
          </a:r>
        </a:p>
      </cdr:txBody>
    </cdr:sp>
  </cdr:relSizeAnchor>
  <cdr:relSizeAnchor xmlns:cdr="http://schemas.openxmlformats.org/drawingml/2006/chartDrawing">
    <cdr:from>
      <cdr:x>0.00574</cdr:x>
      <cdr:y>0.01024</cdr:y>
    </cdr:from>
    <cdr:to>
      <cdr:x>0.27458</cdr:x>
      <cdr:y>0.10289</cdr:y>
    </cdr:to>
    <cdr:sp macro="" textlink="">
      <cdr:nvSpPr>
        <cdr:cNvPr id="7" name="CaixaDeTexto 14">
          <a:extLst xmlns:a="http://schemas.openxmlformats.org/drawingml/2006/main">
            <a:ext uri="{FF2B5EF4-FFF2-40B4-BE49-F238E27FC236}">
              <a16:creationId xmlns:a16="http://schemas.microsoft.com/office/drawing/2014/main" id="{A58CE2D6-8CD5-06B1-2B59-D4207AD91558}"/>
            </a:ext>
          </a:extLst>
        </cdr:cNvPr>
        <cdr:cNvSpPr txBox="1"/>
      </cdr:nvSpPr>
      <cdr:spPr>
        <a:xfrm xmlns:a="http://schemas.openxmlformats.org/drawingml/2006/main">
          <a:off x="63028" y="50811"/>
          <a:ext cx="2951976" cy="4597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População Recenseada nos municípios com 170 mil habitantes ou menos: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99.810.106</a:t>
          </a:r>
          <a:endParaRPr lang="pt-BR">
            <a:effectLst/>
          </a:endParaRPr>
        </a:p>
      </cdr:txBody>
    </cdr:sp>
  </cdr:relSizeAnchor>
  <cdr:relSizeAnchor xmlns:cdr="http://schemas.openxmlformats.org/drawingml/2006/chartDrawing">
    <cdr:from>
      <cdr:x>9.10712E-8</cdr:x>
      <cdr:y>0.20065</cdr:y>
    </cdr:from>
    <cdr:to>
      <cdr:x>0.18737</cdr:x>
      <cdr:y>0.27488</cdr:y>
    </cdr:to>
    <cdr:sp macro="" textlink="">
      <cdr:nvSpPr>
        <cdr:cNvPr id="8" name="CaixaDeTexto 14">
          <a:extLst xmlns:a="http://schemas.openxmlformats.org/drawingml/2006/main">
            <a:ext uri="{FF2B5EF4-FFF2-40B4-BE49-F238E27FC236}">
              <a16:creationId xmlns:a16="http://schemas.microsoft.com/office/drawing/2014/main" id="{E9DCA73A-A437-C9E8-B498-56A323B3EC73}"/>
            </a:ext>
          </a:extLst>
        </cdr:cNvPr>
        <cdr:cNvSpPr txBox="1"/>
      </cdr:nvSpPr>
      <cdr:spPr>
        <a:xfrm xmlns:a="http://schemas.openxmlformats.org/drawingml/2006/main">
          <a:off x="1" y="995622"/>
          <a:ext cx="2057399" cy="3683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900" b="1">
              <a:solidFill>
                <a:srgbClr val="FF0000"/>
              </a:solidFill>
            </a:rPr>
            <a:t>Média municípios &lt;= 170 mil pessoas</a:t>
          </a:r>
        </a:p>
        <a:p xmlns:a="http://schemas.openxmlformats.org/drawingml/2006/main">
          <a:r>
            <a:rPr lang="pt-BR" sz="900" b="1">
              <a:solidFill>
                <a:srgbClr val="FF0000"/>
              </a:solidFill>
            </a:rPr>
            <a:t>91,27%</a:t>
          </a:r>
        </a:p>
      </cdr:txBody>
    </cdr:sp>
  </cdr:relSizeAnchor>
  <cdr:relSizeAnchor xmlns:cdr="http://schemas.openxmlformats.org/drawingml/2006/chartDrawing">
    <cdr:from>
      <cdr:x>0</cdr:x>
      <cdr:y>0.26209</cdr:y>
    </cdr:from>
    <cdr:to>
      <cdr:x>0.1367</cdr:x>
      <cdr:y>0.33632</cdr:y>
    </cdr:to>
    <cdr:sp macro="" textlink="">
      <cdr:nvSpPr>
        <cdr:cNvPr id="9" name="CaixaDeTexto 14">
          <a:extLst xmlns:a="http://schemas.openxmlformats.org/drawingml/2006/main">
            <a:ext uri="{FF2B5EF4-FFF2-40B4-BE49-F238E27FC236}">
              <a16:creationId xmlns:a16="http://schemas.microsoft.com/office/drawing/2014/main" id="{A0FB1921-FFD4-54A7-3BFD-35DBEE6FC8D8}"/>
            </a:ext>
          </a:extLst>
        </cdr:cNvPr>
        <cdr:cNvSpPr txBox="1"/>
      </cdr:nvSpPr>
      <cdr:spPr>
        <a:xfrm xmlns:a="http://schemas.openxmlformats.org/drawingml/2006/main">
          <a:off x="0" y="1300493"/>
          <a:ext cx="1210157" cy="3683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900" b="1">
              <a:solidFill>
                <a:srgbClr val="FF0000"/>
              </a:solidFill>
            </a:rPr>
            <a:t>Média Brasil</a:t>
          </a:r>
        </a:p>
        <a:p xmlns:a="http://schemas.openxmlformats.org/drawingml/2006/main">
          <a:r>
            <a:rPr lang="pt-BR" sz="900" b="1">
              <a:solidFill>
                <a:srgbClr val="FF0000"/>
              </a:solidFill>
            </a:rPr>
            <a:t>87,11%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0.65196</cdr:x>
      <cdr:y>0.13726</cdr:y>
    </cdr:from>
    <cdr:to>
      <cdr:x>0.73417</cdr:x>
      <cdr:y>0.20113</cdr:y>
    </cdr:to>
    <cdr:sp macro="" textlink="">
      <cdr:nvSpPr>
        <cdr:cNvPr id="2" name="CaixaDeTexto 14">
          <a:extLst xmlns:a="http://schemas.openxmlformats.org/drawingml/2006/main">
            <a:ext uri="{FF2B5EF4-FFF2-40B4-BE49-F238E27FC236}">
              <a16:creationId xmlns:a16="http://schemas.microsoft.com/office/drawing/2014/main" id="{3F08FCD5-987F-6691-7F7A-0C2F6554B06B}"/>
            </a:ext>
          </a:extLst>
        </cdr:cNvPr>
        <cdr:cNvSpPr txBox="1"/>
      </cdr:nvSpPr>
      <cdr:spPr>
        <a:xfrm xmlns:a="http://schemas.openxmlformats.org/drawingml/2006/main">
          <a:off x="7158803" y="681079"/>
          <a:ext cx="902700" cy="3169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Sudeste</a:t>
          </a:r>
        </a:p>
      </cdr:txBody>
    </cdr:sp>
  </cdr:relSizeAnchor>
  <cdr:relSizeAnchor xmlns:cdr="http://schemas.openxmlformats.org/drawingml/2006/chartDrawing">
    <cdr:from>
      <cdr:x>0.77816</cdr:x>
      <cdr:y>0.13988</cdr:y>
    </cdr:from>
    <cdr:to>
      <cdr:x>0.82851</cdr:x>
      <cdr:y>0.19178</cdr:y>
    </cdr:to>
    <cdr:sp macro="" textlink="">
      <cdr:nvSpPr>
        <cdr:cNvPr id="3" name="CaixaDeTexto 14">
          <a:extLst xmlns:a="http://schemas.openxmlformats.org/drawingml/2006/main">
            <a:ext uri="{FF2B5EF4-FFF2-40B4-BE49-F238E27FC236}">
              <a16:creationId xmlns:a16="http://schemas.microsoft.com/office/drawing/2014/main" id="{3F08FCD5-987F-6691-7F7A-0C2F6554B06B}"/>
            </a:ext>
          </a:extLst>
        </cdr:cNvPr>
        <cdr:cNvSpPr txBox="1"/>
      </cdr:nvSpPr>
      <cdr:spPr>
        <a:xfrm xmlns:a="http://schemas.openxmlformats.org/drawingml/2006/main">
          <a:off x="6888756" y="694076"/>
          <a:ext cx="445731" cy="2575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Sul</a:t>
          </a:r>
        </a:p>
      </cdr:txBody>
    </cdr:sp>
  </cdr:relSizeAnchor>
  <cdr:relSizeAnchor xmlns:cdr="http://schemas.openxmlformats.org/drawingml/2006/chartDrawing">
    <cdr:from>
      <cdr:x>0.85945</cdr:x>
      <cdr:y>0.13175</cdr:y>
    </cdr:from>
    <cdr:to>
      <cdr:x>0.97591</cdr:x>
      <cdr:y>0.19052</cdr:y>
    </cdr:to>
    <cdr:sp macro="" textlink="">
      <cdr:nvSpPr>
        <cdr:cNvPr id="4" name="CaixaDeTexto 14">
          <a:extLst xmlns:a="http://schemas.openxmlformats.org/drawingml/2006/main">
            <a:ext uri="{FF2B5EF4-FFF2-40B4-BE49-F238E27FC236}">
              <a16:creationId xmlns:a16="http://schemas.microsoft.com/office/drawing/2014/main" id="{3F08FCD5-987F-6691-7F7A-0C2F6554B06B}"/>
            </a:ext>
          </a:extLst>
        </cdr:cNvPr>
        <cdr:cNvSpPr txBox="1"/>
      </cdr:nvSpPr>
      <cdr:spPr>
        <a:xfrm xmlns:a="http://schemas.openxmlformats.org/drawingml/2006/main">
          <a:off x="7608416" y="653737"/>
          <a:ext cx="1030979" cy="2916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Centro Oeste</a:t>
          </a:r>
        </a:p>
      </cdr:txBody>
    </cdr:sp>
  </cdr:relSizeAnchor>
  <cdr:relSizeAnchor xmlns:cdr="http://schemas.openxmlformats.org/drawingml/2006/chartDrawing">
    <cdr:from>
      <cdr:x>0.1636</cdr:x>
      <cdr:y>0.1423</cdr:y>
    </cdr:from>
    <cdr:to>
      <cdr:x>0.23979</cdr:x>
      <cdr:y>0.20617</cdr:y>
    </cdr:to>
    <cdr:sp macro="" textlink="">
      <cdr:nvSpPr>
        <cdr:cNvPr id="5" name="CaixaDeTexto 14">
          <a:extLst xmlns:a="http://schemas.openxmlformats.org/drawingml/2006/main">
            <a:ext uri="{FF2B5EF4-FFF2-40B4-BE49-F238E27FC236}">
              <a16:creationId xmlns:a16="http://schemas.microsoft.com/office/drawing/2014/main" id="{5A894073-0AE9-E28D-3FD7-06337C2C6935}"/>
            </a:ext>
          </a:extLst>
        </cdr:cNvPr>
        <cdr:cNvSpPr txBox="1"/>
      </cdr:nvSpPr>
      <cdr:spPr>
        <a:xfrm xmlns:a="http://schemas.openxmlformats.org/drawingml/2006/main">
          <a:off x="1796370" y="706088"/>
          <a:ext cx="836598" cy="3169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Norte</a:t>
          </a:r>
        </a:p>
      </cdr:txBody>
    </cdr:sp>
  </cdr:relSizeAnchor>
  <cdr:relSizeAnchor xmlns:cdr="http://schemas.openxmlformats.org/drawingml/2006/chartDrawing">
    <cdr:from>
      <cdr:x>0.41202</cdr:x>
      <cdr:y>0.13925</cdr:y>
    </cdr:from>
    <cdr:to>
      <cdr:x>0.49509</cdr:x>
      <cdr:y>0.20312</cdr:y>
    </cdr:to>
    <cdr:sp macro="" textlink="">
      <cdr:nvSpPr>
        <cdr:cNvPr id="6" name="CaixaDeTexto 14">
          <a:extLst xmlns:a="http://schemas.openxmlformats.org/drawingml/2006/main">
            <a:ext uri="{FF2B5EF4-FFF2-40B4-BE49-F238E27FC236}">
              <a16:creationId xmlns:a16="http://schemas.microsoft.com/office/drawing/2014/main" id="{1A2FA02D-B1DD-B9E9-806C-B8ABC44F5659}"/>
            </a:ext>
          </a:extLst>
        </cdr:cNvPr>
        <cdr:cNvSpPr txBox="1"/>
      </cdr:nvSpPr>
      <cdr:spPr>
        <a:xfrm xmlns:a="http://schemas.openxmlformats.org/drawingml/2006/main">
          <a:off x="3647462" y="690929"/>
          <a:ext cx="735389" cy="3169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Nordeste</a:t>
          </a:r>
        </a:p>
      </cdr:txBody>
    </cdr:sp>
  </cdr:relSizeAnchor>
  <cdr:relSizeAnchor xmlns:cdr="http://schemas.openxmlformats.org/drawingml/2006/chartDrawing">
    <cdr:from>
      <cdr:x>0.00574</cdr:x>
      <cdr:y>0.01024</cdr:y>
    </cdr:from>
    <cdr:to>
      <cdr:x>0.27458</cdr:x>
      <cdr:y>0.10289</cdr:y>
    </cdr:to>
    <cdr:sp macro="" textlink="">
      <cdr:nvSpPr>
        <cdr:cNvPr id="7" name="CaixaDeTexto 14">
          <a:extLst xmlns:a="http://schemas.openxmlformats.org/drawingml/2006/main">
            <a:ext uri="{FF2B5EF4-FFF2-40B4-BE49-F238E27FC236}">
              <a16:creationId xmlns:a16="http://schemas.microsoft.com/office/drawing/2014/main" id="{A58CE2D6-8CD5-06B1-2B59-D4207AD91558}"/>
            </a:ext>
          </a:extLst>
        </cdr:cNvPr>
        <cdr:cNvSpPr txBox="1"/>
      </cdr:nvSpPr>
      <cdr:spPr>
        <a:xfrm xmlns:a="http://schemas.openxmlformats.org/drawingml/2006/main">
          <a:off x="63028" y="50811"/>
          <a:ext cx="2951976" cy="4597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População Recenseada nos municípios com 170 mil habitantes ou menos: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99.810.106</a:t>
          </a:r>
          <a:endParaRPr lang="pt-BR">
            <a:effectLst/>
          </a:endParaRPr>
        </a:p>
      </cdr:txBody>
    </cdr:sp>
  </cdr:relSizeAnchor>
  <cdr:relSizeAnchor xmlns:cdr="http://schemas.openxmlformats.org/drawingml/2006/chartDrawing">
    <cdr:from>
      <cdr:x>0</cdr:x>
      <cdr:y>0.18222</cdr:y>
    </cdr:from>
    <cdr:to>
      <cdr:x>0.18182</cdr:x>
      <cdr:y>0.25645</cdr:y>
    </cdr:to>
    <cdr:sp macro="" textlink="">
      <cdr:nvSpPr>
        <cdr:cNvPr id="8" name="CaixaDeTexto 14">
          <a:extLst xmlns:a="http://schemas.openxmlformats.org/drawingml/2006/main">
            <a:ext uri="{FF2B5EF4-FFF2-40B4-BE49-F238E27FC236}">
              <a16:creationId xmlns:a16="http://schemas.microsoft.com/office/drawing/2014/main" id="{E9DCA73A-A437-C9E8-B498-56A323B3EC73}"/>
            </a:ext>
          </a:extLst>
        </cdr:cNvPr>
        <cdr:cNvSpPr txBox="1"/>
      </cdr:nvSpPr>
      <cdr:spPr>
        <a:xfrm xmlns:a="http://schemas.openxmlformats.org/drawingml/2006/main">
          <a:off x="0" y="904178"/>
          <a:ext cx="1996439" cy="3683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900" b="1">
              <a:solidFill>
                <a:srgbClr val="FF0000"/>
              </a:solidFill>
            </a:rPr>
            <a:t>Média municípios &lt;= 170 mil pessoas</a:t>
          </a:r>
        </a:p>
        <a:p xmlns:a="http://schemas.openxmlformats.org/drawingml/2006/main">
          <a:r>
            <a:rPr lang="pt-BR" sz="900" b="1">
              <a:solidFill>
                <a:srgbClr val="FF0000"/>
              </a:solidFill>
            </a:rPr>
            <a:t>94,15%</a:t>
          </a:r>
        </a:p>
      </cdr:txBody>
    </cdr:sp>
  </cdr:relSizeAnchor>
  <cdr:relSizeAnchor xmlns:cdr="http://schemas.openxmlformats.org/drawingml/2006/chartDrawing">
    <cdr:from>
      <cdr:x>0</cdr:x>
      <cdr:y>0.25134</cdr:y>
    </cdr:from>
    <cdr:to>
      <cdr:x>0.1367</cdr:x>
      <cdr:y>0.32557</cdr:y>
    </cdr:to>
    <cdr:sp macro="" textlink="">
      <cdr:nvSpPr>
        <cdr:cNvPr id="9" name="CaixaDeTexto 14">
          <a:extLst xmlns:a="http://schemas.openxmlformats.org/drawingml/2006/main">
            <a:ext uri="{FF2B5EF4-FFF2-40B4-BE49-F238E27FC236}">
              <a16:creationId xmlns:a16="http://schemas.microsoft.com/office/drawing/2014/main" id="{A0FB1921-FFD4-54A7-3BFD-35DBEE6FC8D8}"/>
            </a:ext>
          </a:extLst>
        </cdr:cNvPr>
        <cdr:cNvSpPr txBox="1"/>
      </cdr:nvSpPr>
      <cdr:spPr>
        <a:xfrm xmlns:a="http://schemas.openxmlformats.org/drawingml/2006/main">
          <a:off x="0" y="1247141"/>
          <a:ext cx="1501023" cy="3683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900" b="1">
              <a:solidFill>
                <a:srgbClr val="FF0000"/>
              </a:solidFill>
            </a:rPr>
            <a:t>Média Brasil</a:t>
          </a:r>
        </a:p>
        <a:p xmlns:a="http://schemas.openxmlformats.org/drawingml/2006/main">
          <a:r>
            <a:rPr lang="pt-BR" sz="900" b="1">
              <a:solidFill>
                <a:srgbClr val="FF0000"/>
              </a:solidFill>
            </a:rPr>
            <a:t>89,45%</a:t>
          </a:r>
        </a:p>
      </cdr:txBody>
    </cdr:sp>
  </cdr:relSizeAnchor>
  <cdr:relSizeAnchor xmlns:cdr="http://schemas.openxmlformats.org/drawingml/2006/chartDrawing">
    <cdr:from>
      <cdr:x>0.29748</cdr:x>
      <cdr:y>0.15766</cdr:y>
    </cdr:from>
    <cdr:to>
      <cdr:x>0.29817</cdr:x>
      <cdr:y>0.81296</cdr:y>
    </cdr:to>
    <cdr:cxnSp macro="">
      <cdr:nvCxnSpPr>
        <cdr:cNvPr id="10" name="Conector reto 9">
          <a:extLst xmlns:a="http://schemas.openxmlformats.org/drawingml/2006/main">
            <a:ext uri="{FF2B5EF4-FFF2-40B4-BE49-F238E27FC236}">
              <a16:creationId xmlns:a16="http://schemas.microsoft.com/office/drawing/2014/main" id="{E942D289-01E4-4695-9D72-BF4E92C23992}"/>
            </a:ext>
          </a:extLst>
        </cdr:cNvPr>
        <cdr:cNvCxnSpPr/>
      </cdr:nvCxnSpPr>
      <cdr:spPr>
        <a:xfrm xmlns:a="http://schemas.openxmlformats.org/drawingml/2006/main" flipV="1">
          <a:off x="3266440" y="782320"/>
          <a:ext cx="7620" cy="3251566"/>
        </a:xfrm>
        <a:prstGeom xmlns:a="http://schemas.openxmlformats.org/drawingml/2006/main" prst="line">
          <a:avLst/>
        </a:prstGeom>
        <a:ln xmlns:a="http://schemas.openxmlformats.org/drawingml/2006/main"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0.60629</cdr:x>
      <cdr:y>0.15613</cdr:y>
    </cdr:from>
    <cdr:to>
      <cdr:x>0.60699</cdr:x>
      <cdr:y>0.81143</cdr:y>
    </cdr:to>
    <cdr:cxnSp macro="">
      <cdr:nvCxnSpPr>
        <cdr:cNvPr id="11" name="Conector reto 10">
          <a:extLst xmlns:a="http://schemas.openxmlformats.org/drawingml/2006/main">
            <a:ext uri="{FF2B5EF4-FFF2-40B4-BE49-F238E27FC236}">
              <a16:creationId xmlns:a16="http://schemas.microsoft.com/office/drawing/2014/main" id="{7B36167C-311A-B789-91EA-366EE3A0E508}"/>
            </a:ext>
          </a:extLst>
        </cdr:cNvPr>
        <cdr:cNvCxnSpPr/>
      </cdr:nvCxnSpPr>
      <cdr:spPr>
        <a:xfrm xmlns:a="http://schemas.openxmlformats.org/drawingml/2006/main" flipV="1">
          <a:off x="6657340" y="774700"/>
          <a:ext cx="7620" cy="3251566"/>
        </a:xfrm>
        <a:prstGeom xmlns:a="http://schemas.openxmlformats.org/drawingml/2006/main" prst="line">
          <a:avLst/>
        </a:prstGeom>
        <a:ln xmlns:a="http://schemas.openxmlformats.org/drawingml/2006/main"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0.7437</cdr:x>
      <cdr:y>0.15613</cdr:y>
    </cdr:from>
    <cdr:to>
      <cdr:x>0.74439</cdr:x>
      <cdr:y>0.81143</cdr:y>
    </cdr:to>
    <cdr:cxnSp macro="">
      <cdr:nvCxnSpPr>
        <cdr:cNvPr id="12" name="Conector reto 11">
          <a:extLst xmlns:a="http://schemas.openxmlformats.org/drawingml/2006/main">
            <a:ext uri="{FF2B5EF4-FFF2-40B4-BE49-F238E27FC236}">
              <a16:creationId xmlns:a16="http://schemas.microsoft.com/office/drawing/2014/main" id="{9C282A98-0B11-B9CA-FB1B-60576CE808FA}"/>
            </a:ext>
          </a:extLst>
        </cdr:cNvPr>
        <cdr:cNvCxnSpPr/>
      </cdr:nvCxnSpPr>
      <cdr:spPr>
        <a:xfrm xmlns:a="http://schemas.openxmlformats.org/drawingml/2006/main" flipV="1">
          <a:off x="8166100" y="774700"/>
          <a:ext cx="7620" cy="3251566"/>
        </a:xfrm>
        <a:prstGeom xmlns:a="http://schemas.openxmlformats.org/drawingml/2006/main" prst="line">
          <a:avLst/>
        </a:prstGeom>
        <a:ln xmlns:a="http://schemas.openxmlformats.org/drawingml/2006/main"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0.84779</cdr:x>
      <cdr:y>0.15766</cdr:y>
    </cdr:from>
    <cdr:to>
      <cdr:x>0.84848</cdr:x>
      <cdr:y>0.81296</cdr:y>
    </cdr:to>
    <cdr:cxnSp macro="">
      <cdr:nvCxnSpPr>
        <cdr:cNvPr id="13" name="Conector reto 12">
          <a:extLst xmlns:a="http://schemas.openxmlformats.org/drawingml/2006/main">
            <a:ext uri="{FF2B5EF4-FFF2-40B4-BE49-F238E27FC236}">
              <a16:creationId xmlns:a16="http://schemas.microsoft.com/office/drawing/2014/main" id="{7A8D42B0-4322-9530-A53E-875F37EEC0CA}"/>
            </a:ext>
          </a:extLst>
        </cdr:cNvPr>
        <cdr:cNvCxnSpPr/>
      </cdr:nvCxnSpPr>
      <cdr:spPr>
        <a:xfrm xmlns:a="http://schemas.openxmlformats.org/drawingml/2006/main" flipV="1">
          <a:off x="9309100" y="782320"/>
          <a:ext cx="7620" cy="3251566"/>
        </a:xfrm>
        <a:prstGeom xmlns:a="http://schemas.openxmlformats.org/drawingml/2006/main" prst="line">
          <a:avLst/>
        </a:prstGeom>
        <a:ln xmlns:a="http://schemas.openxmlformats.org/drawingml/2006/main"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0</xdr:rowOff>
    </xdr:from>
    <xdr:to>
      <xdr:col>19</xdr:col>
      <xdr:colOff>318249</xdr:colOff>
      <xdr:row>16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22</xdr:row>
      <xdr:rowOff>0</xdr:rowOff>
    </xdr:from>
    <xdr:to>
      <xdr:col>19</xdr:col>
      <xdr:colOff>318249</xdr:colOff>
      <xdr:row>40</xdr:row>
      <xdr:rowOff>91440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20</xdr:col>
      <xdr:colOff>0</xdr:colOff>
      <xdr:row>37</xdr:row>
      <xdr:rowOff>190500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0</xdr:colOff>
      <xdr:row>42</xdr:row>
      <xdr:rowOff>0</xdr:rowOff>
    </xdr:from>
    <xdr:to>
      <xdr:col>7</xdr:col>
      <xdr:colOff>563880</xdr:colOff>
      <xdr:row>62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34</xdr:row>
      <xdr:rowOff>0</xdr:rowOff>
    </xdr:from>
    <xdr:to>
      <xdr:col>13</xdr:col>
      <xdr:colOff>601980</xdr:colOff>
      <xdr:row>51</xdr:row>
      <xdr:rowOff>175260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3</xdr:row>
      <xdr:rowOff>0</xdr:rowOff>
    </xdr:from>
    <xdr:to>
      <xdr:col>20</xdr:col>
      <xdr:colOff>0</xdr:colOff>
      <xdr:row>23</xdr:row>
      <xdr:rowOff>15240</xdr:rowOff>
    </xdr:to>
    <mc:AlternateContent xmlns:mc="http://schemas.openxmlformats.org/markup-compatibility/2006">
      <mc:Choice xmlns="" xmlns:cx4="http://schemas.microsoft.com/office/drawing/2016/5/10/chartex" Requires="cx4">
        <xdr:graphicFrame macro="">
          <xdr:nvGraphicFramePr>
            <xdr:cNvPr id="13" name="Gráfico 12">
              <a:extLst>
                <a:ext uri="{FF2B5EF4-FFF2-40B4-BE49-F238E27FC236}">
                  <a16:creationId xmlns:a16="http://schemas.microsoft.com/office/drawing/2014/main" id="{B3F4698A-06BC-405A-9634-15C5614982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2" name="">
              <a:extLst>
                <a:ext uri="{FF2B5EF4-FFF2-40B4-BE49-F238E27FC236}">
                  <a16:creationId xmlns:a16="http://schemas.microsoft.com/office/drawing/2014/main" id="{00000000-0008-0000-0C00-000002000000}"/>
                </a:ext>
              </a:extLst>
            </xdr:cNvPr>
            <xdr:cNvSpPr>
              <a:spLocks noTextEdit="1"/>
            </xdr:cNvSpPr>
          </xdr:nvSpPr>
          <xdr:spPr>
            <a:xfrm>
              <a:off x="8755380" y="426720"/>
              <a:ext cx="5486400" cy="41605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>
    <xdr:from>
      <xdr:col>21</xdr:col>
      <xdr:colOff>0</xdr:colOff>
      <xdr:row>3</xdr:row>
      <xdr:rowOff>0</xdr:rowOff>
    </xdr:from>
    <xdr:to>
      <xdr:col>30</xdr:col>
      <xdr:colOff>7620</xdr:colOff>
      <xdr:row>22</xdr:row>
      <xdr:rowOff>190500</xdr:rowOff>
    </xdr:to>
    <mc:AlternateContent xmlns:mc="http://schemas.openxmlformats.org/markup-compatibility/2006">
      <mc:Choice xmlns="" xmlns:cx4="http://schemas.microsoft.com/office/drawing/2016/5/10/chartex" Requires="cx4">
        <xdr:graphicFrame macro="">
          <xdr:nvGraphicFramePr>
            <xdr:cNvPr id="18" name="Gráfico 17">
              <a:extLst>
                <a:ext uri="{FF2B5EF4-FFF2-40B4-BE49-F238E27FC236}">
                  <a16:creationId xmlns:a16="http://schemas.microsoft.com/office/drawing/2014/main" id="{9DCF722C-E5BB-4C5D-AFA6-7A22860C183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3" name="">
              <a:extLst>
                <a:ext uri="{FF2B5EF4-FFF2-40B4-BE49-F238E27FC236}">
                  <a16:creationId xmlns:a16="http://schemas.microsoft.com/office/drawing/2014/main" id="{00000000-0008-0000-0C00-000003000000}"/>
                </a:ext>
              </a:extLst>
            </xdr:cNvPr>
            <xdr:cNvSpPr>
              <a:spLocks noTextEdit="1"/>
            </xdr:cNvSpPr>
          </xdr:nvSpPr>
          <xdr:spPr>
            <a:xfrm>
              <a:off x="14851380" y="426720"/>
              <a:ext cx="5494020" cy="41376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0.85299</cdr:x>
      <cdr:y>0.06264</cdr:y>
    </cdr:from>
    <cdr:to>
      <cdr:x>0.91802</cdr:x>
      <cdr:y>0.19257</cdr:y>
    </cdr:to>
    <cdr:sp macro="" textlink="">
      <cdr:nvSpPr>
        <cdr:cNvPr id="2" name="Texto Explicativo: Linha 1">
          <a:extLst xmlns:a="http://schemas.openxmlformats.org/drawingml/2006/main">
            <a:ext uri="{FF2B5EF4-FFF2-40B4-BE49-F238E27FC236}">
              <a16:creationId xmlns:a16="http://schemas.microsoft.com/office/drawing/2014/main" id="{72997898-D92B-7063-8433-DBE6FF0D695D}"/>
            </a:ext>
          </a:extLst>
        </cdr:cNvPr>
        <cdr:cNvSpPr/>
      </cdr:nvSpPr>
      <cdr:spPr>
        <a:xfrm xmlns:a="http://schemas.openxmlformats.org/drawingml/2006/main">
          <a:off x="8800688" y="205728"/>
          <a:ext cx="670946" cy="426719"/>
        </a:xfrm>
        <a:prstGeom xmlns:a="http://schemas.openxmlformats.org/drawingml/2006/main" prst="borderCallout1">
          <a:avLst>
            <a:gd name="adj1" fmla="val 50750"/>
            <a:gd name="adj2" fmla="val -1811"/>
            <a:gd name="adj3" fmla="val 134500"/>
            <a:gd name="adj4" fmla="val -47029"/>
          </a:avLst>
        </a:prstGeom>
        <a:solidFill xmlns:a="http://schemas.openxmlformats.org/drawingml/2006/main">
          <a:schemeClr val="accent4">
            <a:lumMod val="20000"/>
            <a:lumOff val="80000"/>
          </a:schemeClr>
        </a:solidFill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pt-BR" sz="1000">
              <a:solidFill>
                <a:sysClr val="windowText" lastClr="000000"/>
              </a:solidFill>
            </a:rPr>
            <a:t>Brasil</a:t>
          </a:r>
        </a:p>
        <a:p xmlns:a="http://schemas.openxmlformats.org/drawingml/2006/main">
          <a:pPr algn="ctr"/>
          <a:r>
            <a:rPr lang="pt-BR" sz="1000">
              <a:solidFill>
                <a:sysClr val="windowText" lastClr="000000"/>
              </a:solidFill>
            </a:rPr>
            <a:t>98,38%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18</xdr:col>
      <xdr:colOff>594360</xdr:colOff>
      <xdr:row>24</xdr:row>
      <xdr:rowOff>106680</xdr:rowOff>
    </xdr:to>
    <mc:AlternateContent xmlns:mc="http://schemas.openxmlformats.org/markup-compatibility/2006">
      <mc:Choice xmlns="" xmlns:cx4="http://schemas.microsoft.com/office/drawing/2016/5/10/chartex" Requires="cx4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859DF568-1426-41E4-A5D6-9129BBAA07E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2" name="">
              <a:extLst>
                <a:ext uri="{FF2B5EF4-FFF2-40B4-BE49-F238E27FC236}">
                  <a16:creationId xmlns:a16="http://schemas.microsoft.com/office/drawing/2014/main" id="{00000000-0008-0000-0D00-000002000000}"/>
                </a:ext>
              </a:extLst>
            </xdr:cNvPr>
            <xdr:cNvSpPr>
              <a:spLocks noTextEdit="1"/>
            </xdr:cNvSpPr>
          </xdr:nvSpPr>
          <xdr:spPr>
            <a:xfrm>
              <a:off x="3261360" y="198120"/>
              <a:ext cx="6690360" cy="48463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4</xdr:row>
      <xdr:rowOff>0</xdr:rowOff>
    </xdr:from>
    <xdr:to>
      <xdr:col>30</xdr:col>
      <xdr:colOff>556260</xdr:colOff>
      <xdr:row>23</xdr:row>
      <xdr:rowOff>76200</xdr:rowOff>
    </xdr:to>
    <mc:AlternateContent xmlns:mc="http://schemas.openxmlformats.org/markup-compatibility/2006">
      <mc:Choice xmlns="" xmlns:cx4="http://schemas.microsoft.com/office/drawing/2016/5/10/chartex" Requires="cx4">
        <xdr:graphicFrame macro="">
          <xdr:nvGraphicFramePr>
            <xdr:cNvPr id="6" name="Gráfico 5">
              <a:extLst>
                <a:ext uri="{FF2B5EF4-FFF2-40B4-BE49-F238E27FC236}">
                  <a16:creationId xmlns:a16="http://schemas.microsoft.com/office/drawing/2014/main" id="{78D7106D-95A8-43D3-B466-4CA47B57094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2" name="">
              <a:extLst>
                <a:ext uri="{FF2B5EF4-FFF2-40B4-BE49-F238E27FC236}">
                  <a16:creationId xmlns:a16="http://schemas.microsoft.com/office/drawing/2014/main" id="{00000000-0008-0000-1000-000002000000}"/>
                </a:ext>
              </a:extLst>
            </xdr:cNvPr>
            <xdr:cNvSpPr>
              <a:spLocks noTextEdit="1"/>
            </xdr:cNvSpPr>
          </xdr:nvSpPr>
          <xdr:spPr>
            <a:xfrm>
              <a:off x="7559040" y="640080"/>
              <a:ext cx="6042660" cy="40233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>
    <xdr:from>
      <xdr:col>21</xdr:col>
      <xdr:colOff>0</xdr:colOff>
      <xdr:row>25</xdr:row>
      <xdr:rowOff>0</xdr:rowOff>
    </xdr:from>
    <xdr:to>
      <xdr:col>33</xdr:col>
      <xdr:colOff>556260</xdr:colOff>
      <xdr:row>56</xdr:row>
      <xdr:rowOff>7620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4</xdr:row>
      <xdr:rowOff>0</xdr:rowOff>
    </xdr:from>
    <xdr:to>
      <xdr:col>19</xdr:col>
      <xdr:colOff>601980</xdr:colOff>
      <xdr:row>26</xdr:row>
      <xdr:rowOff>68580</xdr:rowOff>
    </xdr:to>
    <mc:AlternateContent xmlns:mc="http://schemas.openxmlformats.org/markup-compatibility/2006">
      <mc:Choice xmlns="" xmlns:cx4="http://schemas.microsoft.com/office/drawing/2016/5/10/chartex" Requires="cx4">
        <xdr:graphicFrame macro="">
          <xdr:nvGraphicFramePr>
            <xdr:cNvPr id="4" name="Gráfico 3">
              <a:extLst>
                <a:ext uri="{FF2B5EF4-FFF2-40B4-BE49-F238E27FC236}">
                  <a16:creationId xmlns:a16="http://schemas.microsoft.com/office/drawing/2014/main" id="{158C68F6-2186-44FC-B0CB-C67093A17D6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2" name="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SpPr>
              <a:spLocks noTextEdit="1"/>
            </xdr:cNvSpPr>
          </xdr:nvSpPr>
          <xdr:spPr>
            <a:xfrm>
              <a:off x="8602980" y="655320"/>
              <a:ext cx="6088380" cy="44272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>
    <xdr:from>
      <xdr:col>10</xdr:col>
      <xdr:colOff>0</xdr:colOff>
      <xdr:row>29</xdr:row>
      <xdr:rowOff>0</xdr:rowOff>
    </xdr:from>
    <xdr:to>
      <xdr:col>20</xdr:col>
      <xdr:colOff>141818</xdr:colOff>
      <xdr:row>61</xdr:row>
      <xdr:rowOff>10473</xdr:rowOff>
    </xdr:to>
    <xdr:graphicFrame macro="">
      <xdr:nvGraphicFramePr>
        <xdr:cNvPr id="3" name="Gráfico 1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542107</xdr:colOff>
      <xdr:row>38</xdr:row>
      <xdr:rowOff>136073</xdr:rowOff>
    </xdr:from>
    <xdr:to>
      <xdr:col>19</xdr:col>
      <xdr:colOff>441960</xdr:colOff>
      <xdr:row>38</xdr:row>
      <xdr:rowOff>137160</xdr:rowOff>
    </xdr:to>
    <xdr:cxnSp macro="">
      <xdr:nvCxnSpPr>
        <xdr:cNvPr id="4" name="Conector reto 2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CxnSpPr/>
      </xdr:nvCxnSpPr>
      <xdr:spPr>
        <a:xfrm>
          <a:off x="7262947" y="7451273"/>
          <a:ext cx="4776653" cy="1087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548640</xdr:colOff>
      <xdr:row>48</xdr:row>
      <xdr:rowOff>76200</xdr:rowOff>
    </xdr:from>
    <xdr:to>
      <xdr:col>19</xdr:col>
      <xdr:colOff>448493</xdr:colOff>
      <xdr:row>48</xdr:row>
      <xdr:rowOff>77287</xdr:rowOff>
    </xdr:to>
    <xdr:cxnSp macro="">
      <xdr:nvCxnSpPr>
        <xdr:cNvPr id="6" name="Conector reto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CxnSpPr/>
      </xdr:nvCxnSpPr>
      <xdr:spPr>
        <a:xfrm>
          <a:off x="7269480" y="9220200"/>
          <a:ext cx="4776653" cy="1087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525780</xdr:colOff>
      <xdr:row>52</xdr:row>
      <xdr:rowOff>129540</xdr:rowOff>
    </xdr:from>
    <xdr:to>
      <xdr:col>19</xdr:col>
      <xdr:colOff>425633</xdr:colOff>
      <xdr:row>52</xdr:row>
      <xdr:rowOff>130627</xdr:rowOff>
    </xdr:to>
    <xdr:cxnSp macro="">
      <xdr:nvCxnSpPr>
        <xdr:cNvPr id="7" name="Conector re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>
          <a:off x="7246620" y="10005060"/>
          <a:ext cx="4776653" cy="1087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525780</xdr:colOff>
      <xdr:row>55</xdr:row>
      <xdr:rowOff>175260</xdr:rowOff>
    </xdr:from>
    <xdr:to>
      <xdr:col>19</xdr:col>
      <xdr:colOff>425633</xdr:colOff>
      <xdr:row>55</xdr:row>
      <xdr:rowOff>176347</xdr:rowOff>
    </xdr:to>
    <xdr:cxnSp macro="">
      <xdr:nvCxnSpPr>
        <xdr:cNvPr id="8" name="Conector reto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CxnSpPr/>
      </xdr:nvCxnSpPr>
      <xdr:spPr>
        <a:xfrm>
          <a:off x="7246620" y="10599420"/>
          <a:ext cx="4776653" cy="1087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21</xdr:col>
      <xdr:colOff>0</xdr:colOff>
      <xdr:row>4</xdr:row>
      <xdr:rowOff>0</xdr:rowOff>
    </xdr:from>
    <xdr:to>
      <xdr:col>30</xdr:col>
      <xdr:colOff>601980</xdr:colOff>
      <xdr:row>26</xdr:row>
      <xdr:rowOff>68580</xdr:rowOff>
    </xdr:to>
    <mc:AlternateContent xmlns:mc="http://schemas.openxmlformats.org/markup-compatibility/2006">
      <mc:Choice xmlns="" xmlns:cx4="http://schemas.microsoft.com/office/drawing/2016/5/10/chartex" Requires="cx4">
        <xdr:graphicFrame macro="">
          <xdr:nvGraphicFramePr>
            <xdr:cNvPr id="5" name="Gráfico 4">
              <a:extLst>
                <a:ext uri="{FF2B5EF4-FFF2-40B4-BE49-F238E27FC236}">
                  <a16:creationId xmlns:a16="http://schemas.microsoft.com/office/drawing/2014/main" id="{AB7390CA-87F6-4784-8950-644818C2635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5" name="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SpPr>
              <a:spLocks noTextEdit="1"/>
            </xdr:cNvSpPr>
          </xdr:nvSpPr>
          <xdr:spPr>
            <a:xfrm>
              <a:off x="15308580" y="655320"/>
              <a:ext cx="6088380" cy="44272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>
    <xdr:from>
      <xdr:col>21</xdr:col>
      <xdr:colOff>0</xdr:colOff>
      <xdr:row>29</xdr:row>
      <xdr:rowOff>0</xdr:rowOff>
    </xdr:from>
    <xdr:to>
      <xdr:col>31</xdr:col>
      <xdr:colOff>141818</xdr:colOff>
      <xdr:row>61</xdr:row>
      <xdr:rowOff>10473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519247</xdr:colOff>
      <xdr:row>38</xdr:row>
      <xdr:rowOff>136073</xdr:rowOff>
    </xdr:from>
    <xdr:to>
      <xdr:col>30</xdr:col>
      <xdr:colOff>419100</xdr:colOff>
      <xdr:row>38</xdr:row>
      <xdr:rowOff>137160</xdr:rowOff>
    </xdr:to>
    <xdr:cxnSp macro="">
      <xdr:nvCxnSpPr>
        <xdr:cNvPr id="10" name="Conector re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>
          <a:off x="16437427" y="7451273"/>
          <a:ext cx="4776653" cy="1087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556260</xdr:colOff>
      <xdr:row>48</xdr:row>
      <xdr:rowOff>76200</xdr:rowOff>
    </xdr:from>
    <xdr:to>
      <xdr:col>30</xdr:col>
      <xdr:colOff>456113</xdr:colOff>
      <xdr:row>48</xdr:row>
      <xdr:rowOff>77287</xdr:rowOff>
    </xdr:to>
    <xdr:cxnSp macro="">
      <xdr:nvCxnSpPr>
        <xdr:cNvPr id="11" name="Conector reto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CxnSpPr/>
      </xdr:nvCxnSpPr>
      <xdr:spPr>
        <a:xfrm>
          <a:off x="16474440" y="9220200"/>
          <a:ext cx="4776653" cy="1087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525780</xdr:colOff>
      <xdr:row>52</xdr:row>
      <xdr:rowOff>129540</xdr:rowOff>
    </xdr:from>
    <xdr:to>
      <xdr:col>30</xdr:col>
      <xdr:colOff>425633</xdr:colOff>
      <xdr:row>52</xdr:row>
      <xdr:rowOff>130627</xdr:rowOff>
    </xdr:to>
    <xdr:cxnSp macro="">
      <xdr:nvCxnSpPr>
        <xdr:cNvPr id="12" name="Conector reto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CxnSpPr/>
      </xdr:nvCxnSpPr>
      <xdr:spPr>
        <a:xfrm>
          <a:off x="16443960" y="10005060"/>
          <a:ext cx="4776653" cy="1087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518160</xdr:colOff>
      <xdr:row>55</xdr:row>
      <xdr:rowOff>175260</xdr:rowOff>
    </xdr:from>
    <xdr:to>
      <xdr:col>30</xdr:col>
      <xdr:colOff>418013</xdr:colOff>
      <xdr:row>55</xdr:row>
      <xdr:rowOff>176347</xdr:rowOff>
    </xdr:to>
    <xdr:cxnSp macro="">
      <xdr:nvCxnSpPr>
        <xdr:cNvPr id="13" name="Conector reto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CxnSpPr/>
      </xdr:nvCxnSpPr>
      <xdr:spPr>
        <a:xfrm>
          <a:off x="16436340" y="10599420"/>
          <a:ext cx="4776653" cy="1087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0.59116</cdr:x>
      <cdr:y>0.27427</cdr:y>
    </cdr:from>
    <cdr:to>
      <cdr:x>0.67619</cdr:x>
      <cdr:y>0.35353</cdr:y>
    </cdr:to>
    <cdr:sp macro="" textlink="">
      <cdr:nvSpPr>
        <cdr:cNvPr id="2" name="Texto Explicativo: Linha Dobrada 1">
          <a:extLst xmlns:a="http://schemas.openxmlformats.org/drawingml/2006/main">
            <a:ext uri="{FF2B5EF4-FFF2-40B4-BE49-F238E27FC236}">
              <a16:creationId xmlns:a16="http://schemas.microsoft.com/office/drawing/2014/main" id="{1FD007BB-8534-3F39-C553-B9169204E7A0}"/>
            </a:ext>
          </a:extLst>
        </cdr:cNvPr>
        <cdr:cNvSpPr/>
      </cdr:nvSpPr>
      <cdr:spPr>
        <a:xfrm xmlns:a="http://schemas.openxmlformats.org/drawingml/2006/main">
          <a:off x="4653281" y="1573725"/>
          <a:ext cx="669310" cy="454783"/>
        </a:xfrm>
        <a:prstGeom xmlns:a="http://schemas.openxmlformats.org/drawingml/2006/main" prst="borderCallout2">
          <a:avLst>
            <a:gd name="adj1" fmla="val 39158"/>
            <a:gd name="adj2" fmla="val -97"/>
            <a:gd name="adj3" fmla="val 43241"/>
            <a:gd name="adj4" fmla="val -196"/>
            <a:gd name="adj5" fmla="val 112500"/>
            <a:gd name="adj6" fmla="val -46667"/>
          </a:avLst>
        </a:prstGeom>
        <a:solidFill xmlns:a="http://schemas.openxmlformats.org/drawingml/2006/main">
          <a:schemeClr val="accent4">
            <a:lumMod val="40000"/>
            <a:lumOff val="60000"/>
          </a:schemeClr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>
              <a:solidFill>
                <a:sysClr val="windowText" lastClr="000000"/>
              </a:solidFill>
            </a:rPr>
            <a:t>Brasil</a:t>
          </a:r>
        </a:p>
        <a:p xmlns:a="http://schemas.openxmlformats.org/drawingml/2006/main">
          <a:pPr algn="ctr"/>
          <a:r>
            <a:rPr lang="pt-BR" sz="1100">
              <a:solidFill>
                <a:sysClr val="windowText" lastClr="000000"/>
              </a:solidFill>
            </a:rPr>
            <a:t>2,43%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1127760</xdr:colOff>
      <xdr:row>10</xdr:row>
      <xdr:rowOff>7620</xdr:rowOff>
    </xdr:from>
    <xdr:to>
      <xdr:col>9</xdr:col>
      <xdr:colOff>0</xdr:colOff>
      <xdr:row>28</xdr:row>
      <xdr:rowOff>167640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0.81072</cdr:x>
      <cdr:y>0.62218</cdr:y>
    </cdr:from>
    <cdr:to>
      <cdr:x>0.91802</cdr:x>
      <cdr:y>0.69855</cdr:y>
    </cdr:to>
    <cdr:sp macro="" textlink="">
      <cdr:nvSpPr>
        <cdr:cNvPr id="2" name="Texto Explicativo: Linha Dobrada 1">
          <a:extLst xmlns:a="http://schemas.openxmlformats.org/drawingml/2006/main">
            <a:ext uri="{FF2B5EF4-FFF2-40B4-BE49-F238E27FC236}">
              <a16:creationId xmlns:a16="http://schemas.microsoft.com/office/drawing/2014/main" id="{FD6F42F9-ECF4-4818-A33B-298D1C92F151}"/>
            </a:ext>
          </a:extLst>
        </cdr:cNvPr>
        <cdr:cNvSpPr/>
      </cdr:nvSpPr>
      <cdr:spPr>
        <a:xfrm xmlns:a="http://schemas.openxmlformats.org/drawingml/2006/main">
          <a:off x="5057141" y="3685525"/>
          <a:ext cx="669318" cy="452385"/>
        </a:xfrm>
        <a:prstGeom xmlns:a="http://schemas.openxmlformats.org/drawingml/2006/main" prst="borderCallout2">
          <a:avLst>
            <a:gd name="adj1" fmla="val 39158"/>
            <a:gd name="adj2" fmla="val -97"/>
            <a:gd name="adj3" fmla="val 43241"/>
            <a:gd name="adj4" fmla="val -196"/>
            <a:gd name="adj5" fmla="val 112500"/>
            <a:gd name="adj6" fmla="val -46667"/>
          </a:avLst>
        </a:prstGeom>
        <a:solidFill xmlns:a="http://schemas.openxmlformats.org/drawingml/2006/main">
          <a:schemeClr val="accent4">
            <a:lumMod val="40000"/>
            <a:lumOff val="60000"/>
          </a:schemeClr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>
              <a:solidFill>
                <a:sysClr val="windowText" lastClr="000000"/>
              </a:solidFill>
            </a:rPr>
            <a:t>Brasil</a:t>
          </a:r>
        </a:p>
        <a:p xmlns:a="http://schemas.openxmlformats.org/drawingml/2006/main">
          <a:pPr algn="ctr"/>
          <a:r>
            <a:rPr lang="pt-BR" sz="1100">
              <a:solidFill>
                <a:sysClr val="windowText" lastClr="000000"/>
              </a:solidFill>
            </a:rPr>
            <a:t>87,11%</a:t>
          </a:r>
        </a:p>
      </cdr:txBody>
    </cdr:sp>
  </cdr:relSizeAnchor>
  <cdr:relSizeAnchor xmlns:cdr="http://schemas.openxmlformats.org/drawingml/2006/chartDrawing">
    <cdr:from>
      <cdr:x>1</cdr:x>
      <cdr:y>0.18495</cdr:y>
    </cdr:from>
    <cdr:to>
      <cdr:x>1</cdr:x>
      <cdr:y>0.76346</cdr:y>
    </cdr:to>
    <cdr:cxnSp macro="">
      <cdr:nvCxnSpPr>
        <cdr:cNvPr id="3" name="Conector reto 2">
          <a:extLst xmlns:a="http://schemas.openxmlformats.org/drawingml/2006/main">
            <a:ext uri="{FF2B5EF4-FFF2-40B4-BE49-F238E27FC236}">
              <a16:creationId xmlns:a16="http://schemas.microsoft.com/office/drawing/2014/main" id="{F72612EF-C588-0884-F4BD-15422D3DFBFE}"/>
            </a:ext>
          </a:extLst>
        </cdr:cNvPr>
        <cdr:cNvCxnSpPr/>
      </cdr:nvCxnSpPr>
      <cdr:spPr>
        <a:xfrm xmlns:a="http://schemas.openxmlformats.org/drawingml/2006/main" flipV="1">
          <a:off x="8461488" y="1095587"/>
          <a:ext cx="0" cy="3426826"/>
        </a:xfrm>
        <a:prstGeom xmlns:a="http://schemas.openxmlformats.org/drawingml/2006/main" prst="line">
          <a:avLst/>
        </a:prstGeom>
        <a:ln xmlns:a="http://schemas.openxmlformats.org/drawingml/2006/main"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0.82416</cdr:x>
      <cdr:y>0.62475</cdr:y>
    </cdr:from>
    <cdr:to>
      <cdr:x>0.93146</cdr:x>
      <cdr:y>0.70112</cdr:y>
    </cdr:to>
    <cdr:sp macro="" textlink="">
      <cdr:nvSpPr>
        <cdr:cNvPr id="2" name="Texto Explicativo: Linha Dobrada 1">
          <a:extLst xmlns:a="http://schemas.openxmlformats.org/drawingml/2006/main">
            <a:ext uri="{FF2B5EF4-FFF2-40B4-BE49-F238E27FC236}">
              <a16:creationId xmlns:a16="http://schemas.microsoft.com/office/drawing/2014/main" id="{FD6F42F9-ECF4-4818-A33B-298D1C92F151}"/>
            </a:ext>
          </a:extLst>
        </cdr:cNvPr>
        <cdr:cNvSpPr/>
      </cdr:nvSpPr>
      <cdr:spPr>
        <a:xfrm xmlns:a="http://schemas.openxmlformats.org/drawingml/2006/main">
          <a:off x="5140944" y="3700781"/>
          <a:ext cx="669318" cy="452385"/>
        </a:xfrm>
        <a:prstGeom xmlns:a="http://schemas.openxmlformats.org/drawingml/2006/main" prst="borderCallout2">
          <a:avLst>
            <a:gd name="adj1" fmla="val 39158"/>
            <a:gd name="adj2" fmla="val -97"/>
            <a:gd name="adj3" fmla="val 43241"/>
            <a:gd name="adj4" fmla="val -196"/>
            <a:gd name="adj5" fmla="val 112500"/>
            <a:gd name="adj6" fmla="val -46667"/>
          </a:avLst>
        </a:prstGeom>
        <a:solidFill xmlns:a="http://schemas.openxmlformats.org/drawingml/2006/main">
          <a:schemeClr val="accent4">
            <a:lumMod val="40000"/>
            <a:lumOff val="60000"/>
          </a:schemeClr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>
              <a:solidFill>
                <a:sysClr val="windowText" lastClr="000000"/>
              </a:solidFill>
            </a:rPr>
            <a:t>Brasil</a:t>
          </a:r>
        </a:p>
        <a:p xmlns:a="http://schemas.openxmlformats.org/drawingml/2006/main">
          <a:pPr algn="ctr"/>
          <a:r>
            <a:rPr lang="pt-BR" sz="1100">
              <a:solidFill>
                <a:sysClr val="windowText" lastClr="000000"/>
              </a:solidFill>
            </a:rPr>
            <a:t>89,45%</a:t>
          </a:r>
        </a:p>
      </cdr:txBody>
    </cdr:sp>
  </cdr:relSizeAnchor>
  <cdr:relSizeAnchor xmlns:cdr="http://schemas.openxmlformats.org/drawingml/2006/chartDrawing">
    <cdr:from>
      <cdr:x>1</cdr:x>
      <cdr:y>0.18495</cdr:y>
    </cdr:from>
    <cdr:to>
      <cdr:x>1</cdr:x>
      <cdr:y>0.76346</cdr:y>
    </cdr:to>
    <cdr:cxnSp macro="">
      <cdr:nvCxnSpPr>
        <cdr:cNvPr id="3" name="Conector reto 2">
          <a:extLst xmlns:a="http://schemas.openxmlformats.org/drawingml/2006/main">
            <a:ext uri="{FF2B5EF4-FFF2-40B4-BE49-F238E27FC236}">
              <a16:creationId xmlns:a16="http://schemas.microsoft.com/office/drawing/2014/main" id="{F72612EF-C588-0884-F4BD-15422D3DFBFE}"/>
            </a:ext>
          </a:extLst>
        </cdr:cNvPr>
        <cdr:cNvCxnSpPr/>
      </cdr:nvCxnSpPr>
      <cdr:spPr>
        <a:xfrm xmlns:a="http://schemas.openxmlformats.org/drawingml/2006/main" flipV="1">
          <a:off x="8461488" y="1095587"/>
          <a:ext cx="0" cy="3426826"/>
        </a:xfrm>
        <a:prstGeom xmlns:a="http://schemas.openxmlformats.org/drawingml/2006/main" prst="line">
          <a:avLst/>
        </a:prstGeom>
        <a:ln xmlns:a="http://schemas.openxmlformats.org/drawingml/2006/main"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0</xdr:rowOff>
    </xdr:from>
    <xdr:to>
      <xdr:col>25</xdr:col>
      <xdr:colOff>318249</xdr:colOff>
      <xdr:row>26</xdr:row>
      <xdr:rowOff>8965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45720</xdr:colOff>
      <xdr:row>4</xdr:row>
      <xdr:rowOff>0</xdr:rowOff>
    </xdr:from>
    <xdr:to>
      <xdr:col>15</xdr:col>
      <xdr:colOff>45720</xdr:colOff>
      <xdr:row>21</xdr:row>
      <xdr:rowOff>58786</xdr:rowOff>
    </xdr:to>
    <xdr:cxnSp macro="">
      <xdr:nvCxnSpPr>
        <xdr:cNvPr id="16" name="Conector reto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CxnSpPr/>
      </xdr:nvCxnSpPr>
      <xdr:spPr>
        <a:xfrm flipV="1">
          <a:off x="10408920" y="792480"/>
          <a:ext cx="0" cy="3426826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411480</xdr:colOff>
      <xdr:row>3</xdr:row>
      <xdr:rowOff>190500</xdr:rowOff>
    </xdr:from>
    <xdr:to>
      <xdr:col>19</xdr:col>
      <xdr:colOff>411480</xdr:colOff>
      <xdr:row>21</xdr:row>
      <xdr:rowOff>51166</xdr:rowOff>
    </xdr:to>
    <xdr:cxnSp macro="">
      <xdr:nvCxnSpPr>
        <xdr:cNvPr id="17" name="Conector reto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CxnSpPr/>
      </xdr:nvCxnSpPr>
      <xdr:spPr>
        <a:xfrm flipV="1">
          <a:off x="13213080" y="784860"/>
          <a:ext cx="0" cy="3426826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21</xdr:col>
      <xdr:colOff>441960</xdr:colOff>
      <xdr:row>4</xdr:row>
      <xdr:rowOff>0</xdr:rowOff>
    </xdr:from>
    <xdr:to>
      <xdr:col>21</xdr:col>
      <xdr:colOff>441960</xdr:colOff>
      <xdr:row>21</xdr:row>
      <xdr:rowOff>58786</xdr:rowOff>
    </xdr:to>
    <xdr:cxnSp macro="">
      <xdr:nvCxnSpPr>
        <xdr:cNvPr id="18" name="Conector reto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CxnSpPr/>
      </xdr:nvCxnSpPr>
      <xdr:spPr>
        <a:xfrm flipV="1">
          <a:off x="14462760" y="792480"/>
          <a:ext cx="0" cy="3426826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23</xdr:col>
      <xdr:colOff>160020</xdr:colOff>
      <xdr:row>3</xdr:row>
      <xdr:rowOff>190500</xdr:rowOff>
    </xdr:from>
    <xdr:to>
      <xdr:col>23</xdr:col>
      <xdr:colOff>160020</xdr:colOff>
      <xdr:row>21</xdr:row>
      <xdr:rowOff>51166</xdr:rowOff>
    </xdr:to>
    <xdr:cxnSp macro="">
      <xdr:nvCxnSpPr>
        <xdr:cNvPr id="19" name="Conector reto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CxnSpPr/>
      </xdr:nvCxnSpPr>
      <xdr:spPr>
        <a:xfrm flipV="1">
          <a:off x="15400020" y="784860"/>
          <a:ext cx="0" cy="3426826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11</xdr:col>
      <xdr:colOff>0</xdr:colOff>
      <xdr:row>28</xdr:row>
      <xdr:rowOff>0</xdr:rowOff>
    </xdr:from>
    <xdr:to>
      <xdr:col>25</xdr:col>
      <xdr:colOff>318249</xdr:colOff>
      <xdr:row>63</xdr:row>
      <xdr:rowOff>85165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45720</xdr:colOff>
      <xdr:row>31</xdr:row>
      <xdr:rowOff>0</xdr:rowOff>
    </xdr:from>
    <xdr:to>
      <xdr:col>15</xdr:col>
      <xdr:colOff>45720</xdr:colOff>
      <xdr:row>56</xdr:row>
      <xdr:rowOff>51166</xdr:rowOff>
    </xdr:to>
    <xdr:cxnSp macro="">
      <xdr:nvCxnSpPr>
        <xdr:cNvPr id="3" name="Conector ret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CxnSpPr/>
      </xdr:nvCxnSpPr>
      <xdr:spPr>
        <a:xfrm flipV="1">
          <a:off x="15072360" y="6141720"/>
          <a:ext cx="0" cy="3426826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411480</xdr:colOff>
      <xdr:row>30</xdr:row>
      <xdr:rowOff>175260</xdr:rowOff>
    </xdr:from>
    <xdr:to>
      <xdr:col>19</xdr:col>
      <xdr:colOff>411480</xdr:colOff>
      <xdr:row>56</xdr:row>
      <xdr:rowOff>28306</xdr:rowOff>
    </xdr:to>
    <xdr:cxnSp macro="">
      <xdr:nvCxnSpPr>
        <xdr:cNvPr id="4" name="Conector ret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CxnSpPr/>
      </xdr:nvCxnSpPr>
      <xdr:spPr>
        <a:xfrm flipV="1">
          <a:off x="17876520" y="6118860"/>
          <a:ext cx="0" cy="3426826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21</xdr:col>
      <xdr:colOff>441960</xdr:colOff>
      <xdr:row>30</xdr:row>
      <xdr:rowOff>190500</xdr:rowOff>
    </xdr:from>
    <xdr:to>
      <xdr:col>21</xdr:col>
      <xdr:colOff>441960</xdr:colOff>
      <xdr:row>56</xdr:row>
      <xdr:rowOff>43546</xdr:rowOff>
    </xdr:to>
    <xdr:cxnSp macro="">
      <xdr:nvCxnSpPr>
        <xdr:cNvPr id="5" name="Conector reto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CxnSpPr/>
      </xdr:nvCxnSpPr>
      <xdr:spPr>
        <a:xfrm flipV="1">
          <a:off x="19126200" y="6134100"/>
          <a:ext cx="0" cy="3426826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23</xdr:col>
      <xdr:colOff>160020</xdr:colOff>
      <xdr:row>30</xdr:row>
      <xdr:rowOff>190500</xdr:rowOff>
    </xdr:from>
    <xdr:to>
      <xdr:col>23</xdr:col>
      <xdr:colOff>160020</xdr:colOff>
      <xdr:row>56</xdr:row>
      <xdr:rowOff>43546</xdr:rowOff>
    </xdr:to>
    <xdr:cxnSp macro="">
      <xdr:nvCxnSpPr>
        <xdr:cNvPr id="6" name="Conector ret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CxnSpPr/>
      </xdr:nvCxnSpPr>
      <xdr:spPr>
        <a:xfrm flipV="1">
          <a:off x="20063460" y="6134100"/>
          <a:ext cx="0" cy="3426826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0.63136</cdr:x>
      <cdr:y>0.10963</cdr:y>
    </cdr:from>
    <cdr:to>
      <cdr:x>0.71357</cdr:x>
      <cdr:y>0.1735</cdr:y>
    </cdr:to>
    <cdr:sp macro="" textlink="">
      <cdr:nvSpPr>
        <cdr:cNvPr id="2" name="CaixaDeTexto 14">
          <a:extLst xmlns:a="http://schemas.openxmlformats.org/drawingml/2006/main">
            <a:ext uri="{FF2B5EF4-FFF2-40B4-BE49-F238E27FC236}">
              <a16:creationId xmlns:a16="http://schemas.microsoft.com/office/drawing/2014/main" id="{3F08FCD5-987F-6691-7F7A-0C2F6554B06B}"/>
            </a:ext>
          </a:extLst>
        </cdr:cNvPr>
        <cdr:cNvSpPr txBox="1"/>
      </cdr:nvSpPr>
      <cdr:spPr>
        <a:xfrm xmlns:a="http://schemas.openxmlformats.org/drawingml/2006/main">
          <a:off x="5589208" y="543971"/>
          <a:ext cx="727777" cy="3169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Sudeste</a:t>
          </a:r>
        </a:p>
      </cdr:txBody>
    </cdr:sp>
  </cdr:relSizeAnchor>
  <cdr:relSizeAnchor xmlns:cdr="http://schemas.openxmlformats.org/drawingml/2006/chartDrawing">
    <cdr:from>
      <cdr:x>0.76955</cdr:x>
      <cdr:y>0.11224</cdr:y>
    </cdr:from>
    <cdr:to>
      <cdr:x>0.8199</cdr:x>
      <cdr:y>0.16414</cdr:y>
    </cdr:to>
    <cdr:sp macro="" textlink="">
      <cdr:nvSpPr>
        <cdr:cNvPr id="3" name="CaixaDeTexto 14">
          <a:extLst xmlns:a="http://schemas.openxmlformats.org/drawingml/2006/main">
            <a:ext uri="{FF2B5EF4-FFF2-40B4-BE49-F238E27FC236}">
              <a16:creationId xmlns:a16="http://schemas.microsoft.com/office/drawing/2014/main" id="{3F08FCD5-987F-6691-7F7A-0C2F6554B06B}"/>
            </a:ext>
          </a:extLst>
        </cdr:cNvPr>
        <cdr:cNvSpPr txBox="1"/>
      </cdr:nvSpPr>
      <cdr:spPr>
        <a:xfrm xmlns:a="http://schemas.openxmlformats.org/drawingml/2006/main">
          <a:off x="6812563" y="556922"/>
          <a:ext cx="445731" cy="2575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Sul</a:t>
          </a:r>
        </a:p>
      </cdr:txBody>
    </cdr:sp>
  </cdr:relSizeAnchor>
  <cdr:relSizeAnchor xmlns:cdr="http://schemas.openxmlformats.org/drawingml/2006/chartDrawing">
    <cdr:from>
      <cdr:x>0.85773</cdr:x>
      <cdr:y>0.10871</cdr:y>
    </cdr:from>
    <cdr:to>
      <cdr:x>0.97419</cdr:x>
      <cdr:y>0.16748</cdr:y>
    </cdr:to>
    <cdr:sp macro="" textlink="">
      <cdr:nvSpPr>
        <cdr:cNvPr id="4" name="CaixaDeTexto 14">
          <a:extLst xmlns:a="http://schemas.openxmlformats.org/drawingml/2006/main">
            <a:ext uri="{FF2B5EF4-FFF2-40B4-BE49-F238E27FC236}">
              <a16:creationId xmlns:a16="http://schemas.microsoft.com/office/drawing/2014/main" id="{3F08FCD5-987F-6691-7F7A-0C2F6554B06B}"/>
            </a:ext>
          </a:extLst>
        </cdr:cNvPr>
        <cdr:cNvSpPr txBox="1"/>
      </cdr:nvSpPr>
      <cdr:spPr>
        <a:xfrm xmlns:a="http://schemas.openxmlformats.org/drawingml/2006/main">
          <a:off x="7593176" y="539428"/>
          <a:ext cx="1030979" cy="2916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Centro Oeste</a:t>
          </a:r>
        </a:p>
      </cdr:txBody>
    </cdr:sp>
  </cdr:relSizeAnchor>
  <cdr:relSizeAnchor xmlns:cdr="http://schemas.openxmlformats.org/drawingml/2006/chartDrawing">
    <cdr:from>
      <cdr:x>0.12452</cdr:x>
      <cdr:y>0.11005</cdr:y>
    </cdr:from>
    <cdr:to>
      <cdr:x>0.20071</cdr:x>
      <cdr:y>0.17392</cdr:y>
    </cdr:to>
    <cdr:sp macro="" textlink="">
      <cdr:nvSpPr>
        <cdr:cNvPr id="5" name="CaixaDeTexto 14">
          <a:extLst xmlns:a="http://schemas.openxmlformats.org/drawingml/2006/main">
            <a:ext uri="{FF2B5EF4-FFF2-40B4-BE49-F238E27FC236}">
              <a16:creationId xmlns:a16="http://schemas.microsoft.com/office/drawing/2014/main" id="{5A894073-0AE9-E28D-3FD7-06337C2C6935}"/>
            </a:ext>
          </a:extLst>
        </cdr:cNvPr>
        <cdr:cNvSpPr txBox="1"/>
      </cdr:nvSpPr>
      <cdr:spPr>
        <a:xfrm xmlns:a="http://schemas.openxmlformats.org/drawingml/2006/main">
          <a:off x="1102332" y="546083"/>
          <a:ext cx="674483" cy="3169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Norte</a:t>
          </a:r>
        </a:p>
      </cdr:txBody>
    </cdr:sp>
  </cdr:relSizeAnchor>
  <cdr:relSizeAnchor xmlns:cdr="http://schemas.openxmlformats.org/drawingml/2006/chartDrawing">
    <cdr:from>
      <cdr:x>0.41288</cdr:x>
      <cdr:y>0.10546</cdr:y>
    </cdr:from>
    <cdr:to>
      <cdr:x>0.49595</cdr:x>
      <cdr:y>0.16933</cdr:y>
    </cdr:to>
    <cdr:sp macro="" textlink="">
      <cdr:nvSpPr>
        <cdr:cNvPr id="6" name="CaixaDeTexto 14">
          <a:extLst xmlns:a="http://schemas.openxmlformats.org/drawingml/2006/main">
            <a:ext uri="{FF2B5EF4-FFF2-40B4-BE49-F238E27FC236}">
              <a16:creationId xmlns:a16="http://schemas.microsoft.com/office/drawing/2014/main" id="{1A2FA02D-B1DD-B9E9-806C-B8ABC44F5659}"/>
            </a:ext>
          </a:extLst>
        </cdr:cNvPr>
        <cdr:cNvSpPr txBox="1"/>
      </cdr:nvSpPr>
      <cdr:spPr>
        <a:xfrm xmlns:a="http://schemas.openxmlformats.org/drawingml/2006/main">
          <a:off x="3655082" y="523280"/>
          <a:ext cx="735389" cy="3169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Nordeste</a:t>
          </a:r>
        </a:p>
      </cdr:txBody>
    </cdr:sp>
  </cdr:relSizeAnchor>
  <cdr:relSizeAnchor xmlns:cdr="http://schemas.openxmlformats.org/drawingml/2006/chartDrawing">
    <cdr:from>
      <cdr:x>0.00574</cdr:x>
      <cdr:y>0.01024</cdr:y>
    </cdr:from>
    <cdr:to>
      <cdr:x>0.1842</cdr:x>
      <cdr:y>0.09521</cdr:y>
    </cdr:to>
    <cdr:sp macro="" textlink="">
      <cdr:nvSpPr>
        <cdr:cNvPr id="7" name="CaixaDeTexto 14">
          <a:extLst xmlns:a="http://schemas.openxmlformats.org/drawingml/2006/main">
            <a:ext uri="{FF2B5EF4-FFF2-40B4-BE49-F238E27FC236}">
              <a16:creationId xmlns:a16="http://schemas.microsoft.com/office/drawing/2014/main" id="{A58CE2D6-8CD5-06B1-2B59-D4207AD9155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579880" cy="4216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População Recenseada: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185.827.709</a:t>
          </a:r>
          <a:endParaRPr lang="pt-BR">
            <a:effectLst/>
          </a:endParaRPr>
        </a:p>
      </cdr:txBody>
    </cdr:sp>
  </cdr:relSizeAnchor>
  <cdr:relSizeAnchor xmlns:cdr="http://schemas.openxmlformats.org/drawingml/2006/chartDrawing">
    <cdr:from>
      <cdr:x>0</cdr:x>
      <cdr:y>0.22523</cdr:y>
    </cdr:from>
    <cdr:to>
      <cdr:x>0.16096</cdr:x>
      <cdr:y>0.29946</cdr:y>
    </cdr:to>
    <cdr:sp macro="" textlink="">
      <cdr:nvSpPr>
        <cdr:cNvPr id="8" name="CaixaDeTexto 14">
          <a:extLst xmlns:a="http://schemas.openxmlformats.org/drawingml/2006/main">
            <a:ext uri="{FF2B5EF4-FFF2-40B4-BE49-F238E27FC236}">
              <a16:creationId xmlns:a16="http://schemas.microsoft.com/office/drawing/2014/main" id="{E9DCA73A-A437-C9E8-B498-56A323B3EC73}"/>
            </a:ext>
          </a:extLst>
        </cdr:cNvPr>
        <cdr:cNvSpPr txBox="1"/>
      </cdr:nvSpPr>
      <cdr:spPr>
        <a:xfrm xmlns:a="http://schemas.openxmlformats.org/drawingml/2006/main">
          <a:off x="0" y="1117570"/>
          <a:ext cx="1424940" cy="3683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900" b="1">
              <a:solidFill>
                <a:srgbClr val="FF0000"/>
              </a:solidFill>
            </a:rPr>
            <a:t>Média Brasil</a:t>
          </a:r>
          <a:r>
            <a:rPr lang="pt-BR" sz="900" b="1" baseline="0">
              <a:solidFill>
                <a:srgbClr val="FF0000"/>
              </a:solidFill>
            </a:rPr>
            <a:t> (estimativa)</a:t>
          </a:r>
          <a:r>
            <a:rPr lang="pt-BR" sz="900" b="1">
              <a:solidFill>
                <a:srgbClr val="FF0000"/>
              </a:solidFill>
            </a:rPr>
            <a:t> 87,11%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0.63136</cdr:x>
      <cdr:y>0.10963</cdr:y>
    </cdr:from>
    <cdr:to>
      <cdr:x>0.71357</cdr:x>
      <cdr:y>0.1735</cdr:y>
    </cdr:to>
    <cdr:sp macro="" textlink="">
      <cdr:nvSpPr>
        <cdr:cNvPr id="2" name="CaixaDeTexto 14">
          <a:extLst xmlns:a="http://schemas.openxmlformats.org/drawingml/2006/main">
            <a:ext uri="{FF2B5EF4-FFF2-40B4-BE49-F238E27FC236}">
              <a16:creationId xmlns:a16="http://schemas.microsoft.com/office/drawing/2014/main" id="{3F08FCD5-987F-6691-7F7A-0C2F6554B06B}"/>
            </a:ext>
          </a:extLst>
        </cdr:cNvPr>
        <cdr:cNvSpPr txBox="1"/>
      </cdr:nvSpPr>
      <cdr:spPr>
        <a:xfrm xmlns:a="http://schemas.openxmlformats.org/drawingml/2006/main">
          <a:off x="5589208" y="543971"/>
          <a:ext cx="727777" cy="3169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Sudeste</a:t>
          </a:r>
        </a:p>
      </cdr:txBody>
    </cdr:sp>
  </cdr:relSizeAnchor>
  <cdr:relSizeAnchor xmlns:cdr="http://schemas.openxmlformats.org/drawingml/2006/chartDrawing">
    <cdr:from>
      <cdr:x>0.76955</cdr:x>
      <cdr:y>0.11224</cdr:y>
    </cdr:from>
    <cdr:to>
      <cdr:x>0.8199</cdr:x>
      <cdr:y>0.16414</cdr:y>
    </cdr:to>
    <cdr:sp macro="" textlink="">
      <cdr:nvSpPr>
        <cdr:cNvPr id="3" name="CaixaDeTexto 14">
          <a:extLst xmlns:a="http://schemas.openxmlformats.org/drawingml/2006/main">
            <a:ext uri="{FF2B5EF4-FFF2-40B4-BE49-F238E27FC236}">
              <a16:creationId xmlns:a16="http://schemas.microsoft.com/office/drawing/2014/main" id="{3F08FCD5-987F-6691-7F7A-0C2F6554B06B}"/>
            </a:ext>
          </a:extLst>
        </cdr:cNvPr>
        <cdr:cNvSpPr txBox="1"/>
      </cdr:nvSpPr>
      <cdr:spPr>
        <a:xfrm xmlns:a="http://schemas.openxmlformats.org/drawingml/2006/main">
          <a:off x="6812563" y="556922"/>
          <a:ext cx="445731" cy="2575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Sul</a:t>
          </a:r>
        </a:p>
      </cdr:txBody>
    </cdr:sp>
  </cdr:relSizeAnchor>
  <cdr:relSizeAnchor xmlns:cdr="http://schemas.openxmlformats.org/drawingml/2006/chartDrawing">
    <cdr:from>
      <cdr:x>0.85773</cdr:x>
      <cdr:y>0.10871</cdr:y>
    </cdr:from>
    <cdr:to>
      <cdr:x>0.97419</cdr:x>
      <cdr:y>0.16748</cdr:y>
    </cdr:to>
    <cdr:sp macro="" textlink="">
      <cdr:nvSpPr>
        <cdr:cNvPr id="4" name="CaixaDeTexto 14">
          <a:extLst xmlns:a="http://schemas.openxmlformats.org/drawingml/2006/main">
            <a:ext uri="{FF2B5EF4-FFF2-40B4-BE49-F238E27FC236}">
              <a16:creationId xmlns:a16="http://schemas.microsoft.com/office/drawing/2014/main" id="{3F08FCD5-987F-6691-7F7A-0C2F6554B06B}"/>
            </a:ext>
          </a:extLst>
        </cdr:cNvPr>
        <cdr:cNvSpPr txBox="1"/>
      </cdr:nvSpPr>
      <cdr:spPr>
        <a:xfrm xmlns:a="http://schemas.openxmlformats.org/drawingml/2006/main">
          <a:off x="7593176" y="539428"/>
          <a:ext cx="1030979" cy="2916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Centro Oeste</a:t>
          </a:r>
        </a:p>
      </cdr:txBody>
    </cdr:sp>
  </cdr:relSizeAnchor>
  <cdr:relSizeAnchor xmlns:cdr="http://schemas.openxmlformats.org/drawingml/2006/chartDrawing">
    <cdr:from>
      <cdr:x>0.12452</cdr:x>
      <cdr:y>0.11005</cdr:y>
    </cdr:from>
    <cdr:to>
      <cdr:x>0.20071</cdr:x>
      <cdr:y>0.17392</cdr:y>
    </cdr:to>
    <cdr:sp macro="" textlink="">
      <cdr:nvSpPr>
        <cdr:cNvPr id="5" name="CaixaDeTexto 14">
          <a:extLst xmlns:a="http://schemas.openxmlformats.org/drawingml/2006/main">
            <a:ext uri="{FF2B5EF4-FFF2-40B4-BE49-F238E27FC236}">
              <a16:creationId xmlns:a16="http://schemas.microsoft.com/office/drawing/2014/main" id="{5A894073-0AE9-E28D-3FD7-06337C2C6935}"/>
            </a:ext>
          </a:extLst>
        </cdr:cNvPr>
        <cdr:cNvSpPr txBox="1"/>
      </cdr:nvSpPr>
      <cdr:spPr>
        <a:xfrm xmlns:a="http://schemas.openxmlformats.org/drawingml/2006/main">
          <a:off x="1102332" y="546083"/>
          <a:ext cx="674483" cy="3169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Norte</a:t>
          </a:r>
        </a:p>
      </cdr:txBody>
    </cdr:sp>
  </cdr:relSizeAnchor>
  <cdr:relSizeAnchor xmlns:cdr="http://schemas.openxmlformats.org/drawingml/2006/chartDrawing">
    <cdr:from>
      <cdr:x>0.41288</cdr:x>
      <cdr:y>0.10546</cdr:y>
    </cdr:from>
    <cdr:to>
      <cdr:x>0.49595</cdr:x>
      <cdr:y>0.16933</cdr:y>
    </cdr:to>
    <cdr:sp macro="" textlink="">
      <cdr:nvSpPr>
        <cdr:cNvPr id="6" name="CaixaDeTexto 14">
          <a:extLst xmlns:a="http://schemas.openxmlformats.org/drawingml/2006/main">
            <a:ext uri="{FF2B5EF4-FFF2-40B4-BE49-F238E27FC236}">
              <a16:creationId xmlns:a16="http://schemas.microsoft.com/office/drawing/2014/main" id="{1A2FA02D-B1DD-B9E9-806C-B8ABC44F5659}"/>
            </a:ext>
          </a:extLst>
        </cdr:cNvPr>
        <cdr:cNvSpPr txBox="1"/>
      </cdr:nvSpPr>
      <cdr:spPr>
        <a:xfrm xmlns:a="http://schemas.openxmlformats.org/drawingml/2006/main">
          <a:off x="3655082" y="523280"/>
          <a:ext cx="735389" cy="3169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Nordeste</a:t>
          </a:r>
        </a:p>
      </cdr:txBody>
    </cdr:sp>
  </cdr:relSizeAnchor>
  <cdr:relSizeAnchor xmlns:cdr="http://schemas.openxmlformats.org/drawingml/2006/chartDrawing">
    <cdr:from>
      <cdr:x>0.00574</cdr:x>
      <cdr:y>0.01024</cdr:y>
    </cdr:from>
    <cdr:to>
      <cdr:x>0.1842</cdr:x>
      <cdr:y>0.09521</cdr:y>
    </cdr:to>
    <cdr:sp macro="" textlink="">
      <cdr:nvSpPr>
        <cdr:cNvPr id="7" name="CaixaDeTexto 14">
          <a:extLst xmlns:a="http://schemas.openxmlformats.org/drawingml/2006/main">
            <a:ext uri="{FF2B5EF4-FFF2-40B4-BE49-F238E27FC236}">
              <a16:creationId xmlns:a16="http://schemas.microsoft.com/office/drawing/2014/main" id="{A58CE2D6-8CD5-06B1-2B59-D4207AD9155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579880" cy="4216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População Recenseada: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185.827.709</a:t>
          </a:r>
          <a:endParaRPr lang="pt-BR">
            <a:effectLst/>
          </a:endParaRPr>
        </a:p>
      </cdr:txBody>
    </cdr:sp>
  </cdr:relSizeAnchor>
  <cdr:relSizeAnchor xmlns:cdr="http://schemas.openxmlformats.org/drawingml/2006/chartDrawing">
    <cdr:from>
      <cdr:x>0.86314</cdr:x>
      <cdr:y>0.20219</cdr:y>
    </cdr:from>
    <cdr:to>
      <cdr:x>1</cdr:x>
      <cdr:y>0.27642</cdr:y>
    </cdr:to>
    <cdr:sp macro="" textlink="">
      <cdr:nvSpPr>
        <cdr:cNvPr id="8" name="CaixaDeTexto 14">
          <a:extLst xmlns:a="http://schemas.openxmlformats.org/drawingml/2006/main">
            <a:ext uri="{FF2B5EF4-FFF2-40B4-BE49-F238E27FC236}">
              <a16:creationId xmlns:a16="http://schemas.microsoft.com/office/drawing/2014/main" id="{E9DCA73A-A437-C9E8-B498-56A323B3EC73}"/>
            </a:ext>
          </a:extLst>
        </cdr:cNvPr>
        <cdr:cNvSpPr txBox="1"/>
      </cdr:nvSpPr>
      <cdr:spPr>
        <a:xfrm xmlns:a="http://schemas.openxmlformats.org/drawingml/2006/main">
          <a:off x="7641069" y="1003262"/>
          <a:ext cx="1211580" cy="3683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900" b="1">
              <a:solidFill>
                <a:srgbClr val="FF0000"/>
              </a:solidFill>
            </a:rPr>
            <a:t>Média Brasil (prévia) 89,45%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1</xdr:row>
      <xdr:rowOff>0</xdr:rowOff>
    </xdr:from>
    <xdr:to>
      <xdr:col>27</xdr:col>
      <xdr:colOff>464819</xdr:colOff>
      <xdr:row>35</xdr:row>
      <xdr:rowOff>7620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160020</xdr:colOff>
      <xdr:row>5</xdr:row>
      <xdr:rowOff>99060</xdr:rowOff>
    </xdr:from>
    <xdr:to>
      <xdr:col>17</xdr:col>
      <xdr:colOff>198120</xdr:colOff>
      <xdr:row>29</xdr:row>
      <xdr:rowOff>5446</xdr:rowOff>
    </xdr:to>
    <xdr:cxnSp macro="">
      <xdr:nvCxnSpPr>
        <xdr:cNvPr id="3" name="Conector ret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CxnSpPr/>
      </xdr:nvCxnSpPr>
      <xdr:spPr>
        <a:xfrm flipV="1">
          <a:off x="11879580" y="1089660"/>
          <a:ext cx="38100" cy="4661266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21</xdr:col>
      <xdr:colOff>472440</xdr:colOff>
      <xdr:row>5</xdr:row>
      <xdr:rowOff>83820</xdr:rowOff>
    </xdr:from>
    <xdr:to>
      <xdr:col>21</xdr:col>
      <xdr:colOff>510540</xdr:colOff>
      <xdr:row>28</xdr:row>
      <xdr:rowOff>188326</xdr:rowOff>
    </xdr:to>
    <xdr:cxnSp macro="">
      <xdr:nvCxnSpPr>
        <xdr:cNvPr id="8" name="Conector reto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CxnSpPr/>
      </xdr:nvCxnSpPr>
      <xdr:spPr>
        <a:xfrm flipV="1">
          <a:off x="14630400" y="1074420"/>
          <a:ext cx="38100" cy="4661266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23</xdr:col>
      <xdr:colOff>487680</xdr:colOff>
      <xdr:row>5</xdr:row>
      <xdr:rowOff>114300</xdr:rowOff>
    </xdr:from>
    <xdr:to>
      <xdr:col>23</xdr:col>
      <xdr:colOff>525780</xdr:colOff>
      <xdr:row>29</xdr:row>
      <xdr:rowOff>20686</xdr:rowOff>
    </xdr:to>
    <xdr:cxnSp macro="">
      <xdr:nvCxnSpPr>
        <xdr:cNvPr id="9" name="Conector re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V="1">
          <a:off x="15864840" y="1104900"/>
          <a:ext cx="38100" cy="4661266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25</xdr:col>
      <xdr:colOff>190500</xdr:colOff>
      <xdr:row>5</xdr:row>
      <xdr:rowOff>114300</xdr:rowOff>
    </xdr:from>
    <xdr:to>
      <xdr:col>25</xdr:col>
      <xdr:colOff>228600</xdr:colOff>
      <xdr:row>29</xdr:row>
      <xdr:rowOff>20686</xdr:rowOff>
    </xdr:to>
    <xdr:cxnSp macro="">
      <xdr:nvCxnSpPr>
        <xdr:cNvPr id="10" name="Conector reto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CxnSpPr/>
      </xdr:nvCxnSpPr>
      <xdr:spPr>
        <a:xfrm flipV="1">
          <a:off x="16786860" y="1104900"/>
          <a:ext cx="38100" cy="4661266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13</xdr:col>
      <xdr:colOff>0</xdr:colOff>
      <xdr:row>37</xdr:row>
      <xdr:rowOff>0</xdr:rowOff>
    </xdr:from>
    <xdr:to>
      <xdr:col>27</xdr:col>
      <xdr:colOff>464819</xdr:colOff>
      <xdr:row>88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0.62384</cdr:x>
      <cdr:y>0.13</cdr:y>
    </cdr:from>
    <cdr:to>
      <cdr:x>0.70605</cdr:x>
      <cdr:y>0.19387</cdr:y>
    </cdr:to>
    <cdr:sp macro="" textlink="">
      <cdr:nvSpPr>
        <cdr:cNvPr id="2" name="CaixaDeTexto 14">
          <a:extLst xmlns:a="http://schemas.openxmlformats.org/drawingml/2006/main">
            <a:ext uri="{FF2B5EF4-FFF2-40B4-BE49-F238E27FC236}">
              <a16:creationId xmlns:a16="http://schemas.microsoft.com/office/drawing/2014/main" id="{3F08FCD5-987F-6691-7F7A-0C2F6554B06B}"/>
            </a:ext>
          </a:extLst>
        </cdr:cNvPr>
        <cdr:cNvSpPr txBox="1"/>
      </cdr:nvSpPr>
      <cdr:spPr>
        <a:xfrm xmlns:a="http://schemas.openxmlformats.org/drawingml/2006/main">
          <a:off x="5614092" y="858881"/>
          <a:ext cx="739826" cy="4219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Sudeste</a:t>
          </a:r>
        </a:p>
      </cdr:txBody>
    </cdr:sp>
  </cdr:relSizeAnchor>
  <cdr:relSizeAnchor xmlns:cdr="http://schemas.openxmlformats.org/drawingml/2006/chartDrawing">
    <cdr:from>
      <cdr:x>0.76532</cdr:x>
      <cdr:y>0.12608</cdr:y>
    </cdr:from>
    <cdr:to>
      <cdr:x>0.81567</cdr:x>
      <cdr:y>0.17798</cdr:y>
    </cdr:to>
    <cdr:sp macro="" textlink="">
      <cdr:nvSpPr>
        <cdr:cNvPr id="3" name="CaixaDeTexto 14">
          <a:extLst xmlns:a="http://schemas.openxmlformats.org/drawingml/2006/main">
            <a:ext uri="{FF2B5EF4-FFF2-40B4-BE49-F238E27FC236}">
              <a16:creationId xmlns:a16="http://schemas.microsoft.com/office/drawing/2014/main" id="{3F08FCD5-987F-6691-7F7A-0C2F6554B06B}"/>
            </a:ext>
          </a:extLst>
        </cdr:cNvPr>
        <cdr:cNvSpPr txBox="1"/>
      </cdr:nvSpPr>
      <cdr:spPr>
        <a:xfrm xmlns:a="http://schemas.openxmlformats.org/drawingml/2006/main">
          <a:off x="6887249" y="832982"/>
          <a:ext cx="453111" cy="342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Sul</a:t>
          </a:r>
        </a:p>
      </cdr:txBody>
    </cdr:sp>
  </cdr:relSizeAnchor>
  <cdr:relSizeAnchor xmlns:cdr="http://schemas.openxmlformats.org/drawingml/2006/chartDrawing">
    <cdr:from>
      <cdr:x>0.85944</cdr:x>
      <cdr:y>0.12986</cdr:y>
    </cdr:from>
    <cdr:to>
      <cdr:x>0.9759</cdr:x>
      <cdr:y>0.18863</cdr:y>
    </cdr:to>
    <cdr:sp macro="" textlink="">
      <cdr:nvSpPr>
        <cdr:cNvPr id="4" name="CaixaDeTexto 14">
          <a:extLst xmlns:a="http://schemas.openxmlformats.org/drawingml/2006/main">
            <a:ext uri="{FF2B5EF4-FFF2-40B4-BE49-F238E27FC236}">
              <a16:creationId xmlns:a16="http://schemas.microsoft.com/office/drawing/2014/main" id="{3F08FCD5-987F-6691-7F7A-0C2F6554B06B}"/>
            </a:ext>
          </a:extLst>
        </cdr:cNvPr>
        <cdr:cNvSpPr txBox="1"/>
      </cdr:nvSpPr>
      <cdr:spPr>
        <a:xfrm xmlns:a="http://schemas.openxmlformats.org/drawingml/2006/main">
          <a:off x="7734259" y="857911"/>
          <a:ext cx="1048049" cy="3882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Centro Oeste</a:t>
          </a:r>
        </a:p>
      </cdr:txBody>
    </cdr:sp>
  </cdr:relSizeAnchor>
  <cdr:relSizeAnchor xmlns:cdr="http://schemas.openxmlformats.org/drawingml/2006/chartDrawing">
    <cdr:from>
      <cdr:x>0.12452</cdr:x>
      <cdr:y>0.1312</cdr:y>
    </cdr:from>
    <cdr:to>
      <cdr:x>0.20071</cdr:x>
      <cdr:y>0.19507</cdr:y>
    </cdr:to>
    <cdr:sp macro="" textlink="">
      <cdr:nvSpPr>
        <cdr:cNvPr id="5" name="CaixaDeTexto 14">
          <a:extLst xmlns:a="http://schemas.openxmlformats.org/drawingml/2006/main">
            <a:ext uri="{FF2B5EF4-FFF2-40B4-BE49-F238E27FC236}">
              <a16:creationId xmlns:a16="http://schemas.microsoft.com/office/drawing/2014/main" id="{5A894073-0AE9-E28D-3FD7-06337C2C6935}"/>
            </a:ext>
          </a:extLst>
        </cdr:cNvPr>
        <cdr:cNvSpPr txBox="1"/>
      </cdr:nvSpPr>
      <cdr:spPr>
        <a:xfrm xmlns:a="http://schemas.openxmlformats.org/drawingml/2006/main">
          <a:off x="1120583" y="866764"/>
          <a:ext cx="685650" cy="4219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Norte</a:t>
          </a:r>
        </a:p>
      </cdr:txBody>
    </cdr:sp>
  </cdr:relSizeAnchor>
  <cdr:relSizeAnchor xmlns:cdr="http://schemas.openxmlformats.org/drawingml/2006/chartDrawing">
    <cdr:from>
      <cdr:x>0.41203</cdr:x>
      <cdr:y>0.13083</cdr:y>
    </cdr:from>
    <cdr:to>
      <cdr:x>0.4951</cdr:x>
      <cdr:y>0.1947</cdr:y>
    </cdr:to>
    <cdr:sp macro="" textlink="">
      <cdr:nvSpPr>
        <cdr:cNvPr id="6" name="CaixaDeTexto 14">
          <a:extLst xmlns:a="http://schemas.openxmlformats.org/drawingml/2006/main">
            <a:ext uri="{FF2B5EF4-FFF2-40B4-BE49-F238E27FC236}">
              <a16:creationId xmlns:a16="http://schemas.microsoft.com/office/drawing/2014/main" id="{1A2FA02D-B1DD-B9E9-806C-B8ABC44F5659}"/>
            </a:ext>
          </a:extLst>
        </cdr:cNvPr>
        <cdr:cNvSpPr txBox="1"/>
      </cdr:nvSpPr>
      <cdr:spPr>
        <a:xfrm xmlns:a="http://schemas.openxmlformats.org/drawingml/2006/main">
          <a:off x="3707978" y="864366"/>
          <a:ext cx="747565" cy="4219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 b="1"/>
            <a:t>Nordeste</a:t>
          </a:r>
        </a:p>
      </cdr:txBody>
    </cdr:sp>
  </cdr:relSizeAnchor>
  <cdr:relSizeAnchor xmlns:cdr="http://schemas.openxmlformats.org/drawingml/2006/chartDrawing">
    <cdr:from>
      <cdr:x>0.00574</cdr:x>
      <cdr:y>0.01024</cdr:y>
    </cdr:from>
    <cdr:to>
      <cdr:x>0.25737</cdr:x>
      <cdr:y>0.08074</cdr:y>
    </cdr:to>
    <cdr:sp macro="" textlink="">
      <cdr:nvSpPr>
        <cdr:cNvPr id="7" name="CaixaDeTexto 14">
          <a:extLst xmlns:a="http://schemas.openxmlformats.org/drawingml/2006/main">
            <a:ext uri="{FF2B5EF4-FFF2-40B4-BE49-F238E27FC236}">
              <a16:creationId xmlns:a16="http://schemas.microsoft.com/office/drawing/2014/main" id="{A58CE2D6-8CD5-06B1-2B59-D4207AD91558}"/>
            </a:ext>
          </a:extLst>
        </cdr:cNvPr>
        <cdr:cNvSpPr txBox="1"/>
      </cdr:nvSpPr>
      <cdr:spPr>
        <a:xfrm xmlns:a="http://schemas.openxmlformats.org/drawingml/2006/main">
          <a:off x="50814" y="67651"/>
          <a:ext cx="2227592" cy="4657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solidFill>
            <a:schemeClr val="tx1"/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População Recenseada nas Capitais: </a:t>
          </a:r>
          <a:r>
            <a:rPr lang="pt-B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40.094.885</a:t>
          </a:r>
          <a:endParaRPr lang="pt-BR">
            <a:effectLst/>
          </a:endParaRPr>
        </a:p>
      </cdr:txBody>
    </cdr:sp>
  </cdr:relSizeAnchor>
  <cdr:relSizeAnchor xmlns:cdr="http://schemas.openxmlformats.org/drawingml/2006/chartDrawing">
    <cdr:from>
      <cdr:x>0</cdr:x>
      <cdr:y>0.2436</cdr:y>
    </cdr:from>
    <cdr:to>
      <cdr:x>0.116</cdr:x>
      <cdr:y>0.29988</cdr:y>
    </cdr:to>
    <cdr:sp macro="" textlink="">
      <cdr:nvSpPr>
        <cdr:cNvPr id="8" name="CaixaDeTexto 14">
          <a:extLst xmlns:a="http://schemas.openxmlformats.org/drawingml/2006/main">
            <a:ext uri="{FF2B5EF4-FFF2-40B4-BE49-F238E27FC236}">
              <a16:creationId xmlns:a16="http://schemas.microsoft.com/office/drawing/2014/main" id="{E9DCA73A-A437-C9E8-B498-56A323B3EC73}"/>
            </a:ext>
          </a:extLst>
        </cdr:cNvPr>
        <cdr:cNvSpPr txBox="1"/>
      </cdr:nvSpPr>
      <cdr:spPr>
        <a:xfrm xmlns:a="http://schemas.openxmlformats.org/drawingml/2006/main">
          <a:off x="0" y="1609361"/>
          <a:ext cx="1043940" cy="3718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900" b="1">
              <a:solidFill>
                <a:srgbClr val="FF0000"/>
              </a:solidFill>
            </a:rPr>
            <a:t>Média Capitais</a:t>
          </a:r>
        </a:p>
        <a:p xmlns:a="http://schemas.openxmlformats.org/drawingml/2006/main">
          <a:r>
            <a:rPr lang="pt-BR" sz="900" b="1">
              <a:solidFill>
                <a:srgbClr val="FF0000"/>
              </a:solidFill>
            </a:rPr>
            <a:t>78,75%</a:t>
          </a:r>
        </a:p>
      </cdr:txBody>
    </cdr:sp>
  </cdr:relSizeAnchor>
  <cdr:relSizeAnchor xmlns:cdr="http://schemas.openxmlformats.org/drawingml/2006/chartDrawing">
    <cdr:from>
      <cdr:x>0</cdr:x>
      <cdr:y>0.20028</cdr:y>
    </cdr:from>
    <cdr:to>
      <cdr:x>0.1367</cdr:x>
      <cdr:y>0.2376</cdr:y>
    </cdr:to>
    <cdr:sp macro="" textlink="">
      <cdr:nvSpPr>
        <cdr:cNvPr id="9" name="CaixaDeTexto 14">
          <a:extLst xmlns:a="http://schemas.openxmlformats.org/drawingml/2006/main">
            <a:ext uri="{FF2B5EF4-FFF2-40B4-BE49-F238E27FC236}">
              <a16:creationId xmlns:a16="http://schemas.microsoft.com/office/drawing/2014/main" id="{A0FB1921-FFD4-54A7-3BFD-35DBEE6FC8D8}"/>
            </a:ext>
          </a:extLst>
        </cdr:cNvPr>
        <cdr:cNvSpPr txBox="1"/>
      </cdr:nvSpPr>
      <cdr:spPr>
        <a:xfrm xmlns:a="http://schemas.openxmlformats.org/drawingml/2006/main">
          <a:off x="0" y="1323180"/>
          <a:ext cx="1230193" cy="2465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900" b="1">
              <a:solidFill>
                <a:srgbClr val="FF0000"/>
              </a:solidFill>
            </a:rPr>
            <a:t>Média Brasil 87,11%</a:t>
          </a:r>
        </a:p>
      </cdr:txBody>
    </cdr:sp>
  </cdr:relSizeAnchor>
</c:userShap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6D94108-BA6F-4A43-A588-0662FAD1B97C}" name="Tabela3" displayName="Tabela3" ref="B4:I31" totalsRowShown="0" headerRowDxfId="26" dataDxfId="25" headerRowBorderDxfId="23" tableBorderDxfId="24" totalsRowBorderDxfId="22">
  <autoFilter ref="B4:I31" xr:uid="{A654E07D-B2B2-4BA5-AC2E-6BC49432FAEB}"/>
  <sortState xmlns:xlrd2="http://schemas.microsoft.com/office/spreadsheetml/2017/richdata2" ref="B5:I31">
    <sortCondition descending="1" ref="G4:G31"/>
  </sortState>
  <tableColumns count="8">
    <tableColumn id="1" xr3:uid="{85B56A32-48D4-4C28-AB4A-1BB2BAA93BEF}" name="UF" dataDxfId="21"/>
    <tableColumn id="2" xr3:uid="{2C983401-71C6-4D97-9C41-48EAA40738E5}" name="População estimada" dataDxfId="20"/>
    <tableColumn id="6" xr3:uid="{9371C393-59AB-4433-8C06-CB48AE2AC50C}" name="População prévia" dataDxfId="19"/>
    <tableColumn id="3" xr3:uid="{AA2857FF-F651-43E4-B8D6-2AFD3FADD54E}" name="População receneada" dataDxfId="18" dataCellStyle="Normal 2">
      <calculatedColumnFormula>VLOOKUP(B5,'SIGC-ACOMP07'!$C$2:$T$38,16,FALSE)</calculatedColumnFormula>
    </tableColumn>
    <tableColumn id="4" xr3:uid="{BA00FBFF-F20F-41F9-88F7-502347A2DBA0}" name="% recenseado UF estimativa" dataDxfId="17">
      <calculatedColumnFormula>E5/C5</calculatedColumnFormula>
    </tableColumn>
    <tableColumn id="7" xr3:uid="{CAD7BD88-E57A-4007-B2D7-2D53876D8236}" name="% recenseado UF prévia" dataDxfId="16">
      <calculatedColumnFormula>E5/D5</calculatedColumnFormula>
    </tableColumn>
    <tableColumn id="8" xr3:uid="{5A6E7F36-6771-4EB0-81E3-4D7D1AC36C34}" name="% recenseado Brasil estimativa" dataDxfId="15">
      <calculatedColumnFormula>$E$33/$C$33</calculatedColumnFormula>
    </tableColumn>
    <tableColumn id="5" xr3:uid="{BA52A6FB-B9A6-4058-84F1-1F01ACC20410}" name="% recenseado Brasil prévia" dataDxfId="14">
      <calculatedColumnFormula>$E$33/$D$33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A2CB41A-8125-4667-B549-A4BC7FCAE8D1}" name="Tabela1" displayName="Tabela1" ref="B4:J31" totalsRowShown="0" headerRowDxfId="13" dataDxfId="12" headerRowBorderDxfId="10" tableBorderDxfId="11" totalsRowBorderDxfId="9">
  <autoFilter ref="B4:J31" xr:uid="{00000000-0009-0000-0100-000001000000}"/>
  <tableColumns count="9">
    <tableColumn id="2" xr3:uid="{B2E5F37D-E3E9-4935-8B98-8CB79DDBEFDA}" name="Cod" dataDxfId="8" dataCellStyle="Normal 2"/>
    <tableColumn id="16" xr3:uid="{268EBD93-4018-45C2-A2F3-08A88686B5CD}" name="UF" dataDxfId="7"/>
    <tableColumn id="3" xr3:uid="{8F9A0C73-145C-45B4-94CC-EA96D2951EEF}" name="Total de setores" dataDxfId="6">
      <calculatedColumnFormula>VLOOKUP($C5,'SIGC-CNEFE02'!$C$2:$N$35,2,FALSE)</calculatedColumnFormula>
    </tableColumn>
    <tableColumn id="4" xr3:uid="{285C79C8-D6A2-401A-8857-43DF9E13A196}" name="Não iniciados" dataDxfId="5">
      <calculatedColumnFormula>VLOOKUP($C5,'SIGC-CNEFE02'!$C$2:$N$35,3,FALSE)</calculatedColumnFormula>
    </tableColumn>
    <tableColumn id="13" xr3:uid="{0E595453-720F-4B53-80B2-6483E56B2D73}" name="Setores trabalhados" dataDxfId="4">
      <calculatedColumnFormula>VLOOKUP(C5,'SIGC-CNEFE02'!$C$2:$P$35,14,FALSE)</calculatedColumnFormula>
    </tableColumn>
    <tableColumn id="1" xr3:uid="{6B616929-5D1B-4BC6-9E3F-843DABA73AA6}" name="% setores trabalhados" dataDxfId="3">
      <calculatedColumnFormula>Tabela1[[#This Row],[Setores trabalhados]]/Tabela1[[#This Row],[Total de setores]]</calculatedColumnFormula>
    </tableColumn>
    <tableColumn id="19" xr3:uid="{D3670206-140A-436F-908B-C53BAFCF9C99}" name="% setores trabalhados BR" dataDxfId="2">
      <calculatedColumnFormula>$F$32/$D$32</calculatedColumnFormula>
    </tableColumn>
    <tableColumn id="15" xr3:uid="{7D13CDE2-F0FA-49C5-8F93-2CBF830B5053}" name="%setores não iniciados" dataDxfId="1">
      <calculatedColumnFormula>Tabela1[[#This Row],[Não iniciados]]/Tabela1[[#This Row],[Total de setores]]</calculatedColumnFormula>
    </tableColumn>
    <tableColumn id="18" xr3:uid="{272B2565-AFFB-4F8C-BBC3-7D3E076460EE}" name="%setores não iniciados BR" dataDxfId="0">
      <calculatedColumnFormula>$E$32/$D$32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41551-2118-4F72-8815-724720FEDD8F}">
  <dimension ref="B1:AA38"/>
  <sheetViews>
    <sheetView showGridLines="0" workbookViewId="0">
      <pane xSplit="3" ySplit="5" topLeftCell="D6" activePane="bottomRight" state="frozen"/>
      <selection pane="bottomRight"/>
      <selection pane="bottomLeft" activeCell="G15" sqref="G15"/>
      <selection pane="topRight" activeCell="G15" sqref="G15"/>
    </sheetView>
  </sheetViews>
  <sheetFormatPr defaultColWidth="8.85546875" defaultRowHeight="13.9"/>
  <cols>
    <col min="1" max="1" width="3.7109375" style="29" customWidth="1"/>
    <col min="2" max="2" width="5.7109375" style="29" hidden="1" customWidth="1"/>
    <col min="3" max="3" width="20.7109375" style="29" customWidth="1"/>
    <col min="4" max="15" width="12.7109375" style="29" customWidth="1"/>
    <col min="16" max="17" width="10.7109375" style="29" customWidth="1"/>
    <col min="18" max="18" width="11.7109375" style="29" customWidth="1"/>
    <col min="19" max="20" width="10.7109375" style="29" customWidth="1"/>
    <col min="21" max="21" width="9.85546875" style="29" bestFit="1" customWidth="1"/>
    <col min="22" max="22" width="11.85546875" style="29" customWidth="1"/>
    <col min="23" max="24" width="8.85546875" style="29"/>
    <col min="25" max="25" width="18.85546875" style="29" customWidth="1"/>
    <col min="26" max="26" width="9.85546875" style="29" bestFit="1" customWidth="1"/>
    <col min="27" max="16384" width="8.85546875" style="29"/>
  </cols>
  <sheetData>
    <row r="1" spans="2:27" ht="16.149999999999999" customHeight="1">
      <c r="C1" s="110" t="s">
        <v>0</v>
      </c>
    </row>
    <row r="2" spans="2:27" ht="16.149999999999999" customHeight="1">
      <c r="B2" s="240" t="s">
        <v>1</v>
      </c>
      <c r="C2" s="248" t="s">
        <v>2</v>
      </c>
      <c r="D2" s="251" t="s">
        <v>3</v>
      </c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8"/>
      <c r="P2" s="251" t="s">
        <v>4</v>
      </c>
      <c r="Q2" s="252"/>
      <c r="R2" s="242" t="s">
        <v>5</v>
      </c>
      <c r="S2" s="243"/>
      <c r="T2" s="243"/>
      <c r="V2" s="257" t="s">
        <v>6</v>
      </c>
      <c r="W2" s="257" t="s">
        <v>7</v>
      </c>
    </row>
    <row r="3" spans="2:27" ht="16.149999999999999" customHeight="1">
      <c r="B3" s="241"/>
      <c r="C3" s="249"/>
      <c r="D3" s="253" t="s">
        <v>8</v>
      </c>
      <c r="E3" s="255" t="s">
        <v>9</v>
      </c>
      <c r="F3" s="255" t="s">
        <v>10</v>
      </c>
      <c r="G3" s="255"/>
      <c r="H3" s="255"/>
      <c r="I3" s="255"/>
      <c r="J3" s="255"/>
      <c r="K3" s="255"/>
      <c r="L3" s="255"/>
      <c r="M3" s="255"/>
      <c r="N3" s="255"/>
      <c r="O3" s="249"/>
      <c r="P3" s="253" t="s">
        <v>11</v>
      </c>
      <c r="Q3" s="259" t="s">
        <v>12</v>
      </c>
      <c r="R3" s="244" t="s">
        <v>13</v>
      </c>
      <c r="S3" s="246" t="s">
        <v>14</v>
      </c>
      <c r="T3" s="246" t="s">
        <v>15</v>
      </c>
      <c r="V3" s="246"/>
      <c r="W3" s="246"/>
    </row>
    <row r="4" spans="2:27" ht="16.149999999999999" customHeight="1">
      <c r="B4" s="241"/>
      <c r="C4" s="249"/>
      <c r="D4" s="253"/>
      <c r="E4" s="255"/>
      <c r="F4" s="255" t="s">
        <v>16</v>
      </c>
      <c r="G4" s="255"/>
      <c r="H4" s="255"/>
      <c r="I4" s="255"/>
      <c r="J4" s="255"/>
      <c r="K4" s="255"/>
      <c r="L4" s="255"/>
      <c r="M4" s="255"/>
      <c r="N4" s="255" t="s">
        <v>17</v>
      </c>
      <c r="O4" s="249" t="s">
        <v>18</v>
      </c>
      <c r="P4" s="253"/>
      <c r="Q4" s="259"/>
      <c r="R4" s="244"/>
      <c r="S4" s="246"/>
      <c r="T4" s="246"/>
      <c r="V4" s="246"/>
      <c r="W4" s="246"/>
    </row>
    <row r="5" spans="2:27" ht="30" customHeight="1">
      <c r="B5" s="291"/>
      <c r="C5" s="250"/>
      <c r="D5" s="254"/>
      <c r="E5" s="256"/>
      <c r="F5" s="87" t="s">
        <v>19</v>
      </c>
      <c r="G5" s="87" t="s">
        <v>20</v>
      </c>
      <c r="H5" s="87" t="s">
        <v>21</v>
      </c>
      <c r="I5" s="87" t="s">
        <v>22</v>
      </c>
      <c r="J5" s="87" t="s">
        <v>23</v>
      </c>
      <c r="K5" s="87" t="s">
        <v>24</v>
      </c>
      <c r="L5" s="87" t="s">
        <v>25</v>
      </c>
      <c r="M5" s="87" t="s">
        <v>26</v>
      </c>
      <c r="N5" s="256"/>
      <c r="O5" s="250"/>
      <c r="P5" s="254"/>
      <c r="Q5" s="260"/>
      <c r="R5" s="245"/>
      <c r="S5" s="247"/>
      <c r="T5" s="247"/>
      <c r="V5" s="247"/>
      <c r="W5" s="247"/>
    </row>
    <row r="6" spans="2:27" ht="16.149999999999999" customHeight="1">
      <c r="B6" s="3"/>
      <c r="C6" s="89" t="s">
        <v>27</v>
      </c>
      <c r="D6" s="93">
        <v>89699882</v>
      </c>
      <c r="E6" s="86">
        <v>64392</v>
      </c>
      <c r="F6" s="86">
        <v>71473903</v>
      </c>
      <c r="G6" s="86">
        <v>64929729</v>
      </c>
      <c r="H6" s="86">
        <v>320901</v>
      </c>
      <c r="I6" s="86">
        <v>3302041</v>
      </c>
      <c r="J6" s="86">
        <v>1735442</v>
      </c>
      <c r="K6" s="86">
        <v>6539</v>
      </c>
      <c r="L6" s="86">
        <v>305510</v>
      </c>
      <c r="M6" s="86">
        <v>873741</v>
      </c>
      <c r="N6" s="86">
        <v>11519026</v>
      </c>
      <c r="O6" s="94">
        <v>6642561</v>
      </c>
      <c r="P6" s="93">
        <v>66294</v>
      </c>
      <c r="Q6" s="116">
        <v>37217</v>
      </c>
      <c r="R6" s="111">
        <v>185827709</v>
      </c>
      <c r="S6" s="33">
        <v>90162118</v>
      </c>
      <c r="T6" s="33">
        <v>95665591</v>
      </c>
      <c r="U6" s="136"/>
      <c r="V6" s="142">
        <f>E6+G6+H6+L6+Q6</f>
        <v>65657749</v>
      </c>
      <c r="W6" s="133">
        <f>J6/F6</f>
        <v>2.4280778398235787E-2</v>
      </c>
      <c r="Y6" s="258" t="s">
        <v>28</v>
      </c>
      <c r="Z6" s="258"/>
      <c r="AA6" s="258"/>
    </row>
    <row r="7" spans="2:27" ht="16.149999999999999" customHeight="1">
      <c r="B7" s="4">
        <v>1</v>
      </c>
      <c r="C7" s="90" t="s">
        <v>29</v>
      </c>
      <c r="D7" s="95">
        <v>6465246</v>
      </c>
      <c r="E7" s="84">
        <v>6346</v>
      </c>
      <c r="F7" s="84">
        <v>5163515</v>
      </c>
      <c r="G7" s="84">
        <v>4856780</v>
      </c>
      <c r="H7" s="84">
        <v>17997</v>
      </c>
      <c r="I7" s="84">
        <v>170046</v>
      </c>
      <c r="J7" s="84">
        <v>89080</v>
      </c>
      <c r="K7" s="84">
        <v>256</v>
      </c>
      <c r="L7" s="84">
        <v>8118</v>
      </c>
      <c r="M7" s="84">
        <v>21238</v>
      </c>
      <c r="N7" s="84">
        <v>832958</v>
      </c>
      <c r="O7" s="96">
        <v>462427</v>
      </c>
      <c r="P7" s="95">
        <v>6813</v>
      </c>
      <c r="Q7" s="117">
        <v>3839</v>
      </c>
      <c r="R7" s="112">
        <v>16381226</v>
      </c>
      <c r="S7" s="34">
        <v>8173636</v>
      </c>
      <c r="T7" s="34">
        <v>8207590</v>
      </c>
      <c r="U7" s="136"/>
      <c r="V7" s="142">
        <f t="shared" ref="V7:V38" si="0">E7+G7+H7+L7+Q7</f>
        <v>4893080</v>
      </c>
      <c r="W7" s="131">
        <f t="shared" ref="W7:W38" si="1">J7/F7</f>
        <v>1.7251813929077382E-2</v>
      </c>
      <c r="Y7" s="209" t="s">
        <v>30</v>
      </c>
      <c r="Z7" s="210">
        <f>E6+G6+Q6</f>
        <v>65031338</v>
      </c>
      <c r="AA7" s="211">
        <f>(E6+G6+Q6)/(E6+G6+H6+L6+Q6)</f>
        <v>0.99045945056690876</v>
      </c>
    </row>
    <row r="8" spans="2:27" ht="16.149999999999999" customHeight="1">
      <c r="B8" s="3">
        <v>11</v>
      </c>
      <c r="C8" s="91" t="s">
        <v>31</v>
      </c>
      <c r="D8" s="97">
        <v>727275</v>
      </c>
      <c r="E8" s="85">
        <v>517</v>
      </c>
      <c r="F8" s="85">
        <v>557740</v>
      </c>
      <c r="G8" s="85">
        <v>514283</v>
      </c>
      <c r="H8" s="85">
        <v>2162</v>
      </c>
      <c r="I8" s="85">
        <v>23922</v>
      </c>
      <c r="J8" s="85">
        <v>9698</v>
      </c>
      <c r="K8" s="85">
        <v>34</v>
      </c>
      <c r="L8" s="85">
        <v>970</v>
      </c>
      <c r="M8" s="85">
        <v>6671</v>
      </c>
      <c r="N8" s="85">
        <v>121327</v>
      </c>
      <c r="O8" s="98">
        <v>47691</v>
      </c>
      <c r="P8" s="97">
        <v>605</v>
      </c>
      <c r="Q8" s="118">
        <v>260</v>
      </c>
      <c r="R8" s="113">
        <v>1485917</v>
      </c>
      <c r="S8" s="8">
        <v>741091</v>
      </c>
      <c r="T8" s="8">
        <v>744826</v>
      </c>
      <c r="U8" s="136"/>
      <c r="V8" s="143">
        <f t="shared" si="0"/>
        <v>518192</v>
      </c>
      <c r="W8" s="132">
        <f t="shared" si="1"/>
        <v>1.7388030264998029E-2</v>
      </c>
      <c r="Y8" s="135" t="s">
        <v>32</v>
      </c>
      <c r="Z8" s="136">
        <f>L6</f>
        <v>305510</v>
      </c>
      <c r="AA8" s="137">
        <f>L6/(E6+G6+H6+L6+Q6)</f>
        <v>4.6530684443659501E-3</v>
      </c>
    </row>
    <row r="9" spans="2:27" ht="16.149999999999999" customHeight="1">
      <c r="B9" s="4">
        <v>12</v>
      </c>
      <c r="C9" s="91" t="s">
        <v>33</v>
      </c>
      <c r="D9" s="97">
        <v>316967</v>
      </c>
      <c r="E9" s="85">
        <v>175</v>
      </c>
      <c r="F9" s="85">
        <v>254752</v>
      </c>
      <c r="G9" s="85">
        <v>240099</v>
      </c>
      <c r="H9" s="85">
        <v>1236</v>
      </c>
      <c r="I9" s="85">
        <v>7333</v>
      </c>
      <c r="J9" s="85">
        <v>2920</v>
      </c>
      <c r="K9" s="85">
        <v>9</v>
      </c>
      <c r="L9" s="85">
        <v>500</v>
      </c>
      <c r="M9" s="85">
        <v>2655</v>
      </c>
      <c r="N9" s="85">
        <v>40823</v>
      </c>
      <c r="O9" s="98">
        <v>21217</v>
      </c>
      <c r="P9" s="97">
        <v>251</v>
      </c>
      <c r="Q9" s="118">
        <v>119</v>
      </c>
      <c r="R9" s="114">
        <v>780604</v>
      </c>
      <c r="S9" s="6">
        <v>390315</v>
      </c>
      <c r="T9" s="6">
        <v>390289</v>
      </c>
      <c r="U9" s="136"/>
      <c r="V9" s="143">
        <f t="shared" si="0"/>
        <v>242129</v>
      </c>
      <c r="W9" s="132">
        <f t="shared" si="1"/>
        <v>1.146212787338274E-2</v>
      </c>
      <c r="Y9" s="212" t="s">
        <v>34</v>
      </c>
      <c r="Z9" s="213">
        <f>H6</f>
        <v>320901</v>
      </c>
      <c r="AA9" s="214">
        <f>H6/(E6+G6+H6+L6+Q6)</f>
        <v>4.8874809887253373E-3</v>
      </c>
    </row>
    <row r="10" spans="2:27" ht="16.149999999999999" customHeight="1">
      <c r="B10" s="4">
        <v>13</v>
      </c>
      <c r="C10" s="91" t="s">
        <v>35</v>
      </c>
      <c r="D10" s="97">
        <v>1304702</v>
      </c>
      <c r="E10" s="85">
        <v>1184</v>
      </c>
      <c r="F10" s="85">
        <v>1079842</v>
      </c>
      <c r="G10" s="85">
        <v>1033307</v>
      </c>
      <c r="H10" s="85">
        <v>2797</v>
      </c>
      <c r="I10" s="85">
        <v>25055</v>
      </c>
      <c r="J10" s="85">
        <v>10992</v>
      </c>
      <c r="K10" s="85">
        <v>20</v>
      </c>
      <c r="L10" s="85">
        <v>3387</v>
      </c>
      <c r="M10" s="85">
        <v>4284</v>
      </c>
      <c r="N10" s="85">
        <v>150985</v>
      </c>
      <c r="O10" s="98">
        <v>72691</v>
      </c>
      <c r="P10" s="97">
        <v>1239</v>
      </c>
      <c r="Q10" s="118">
        <v>816</v>
      </c>
      <c r="R10" s="114">
        <v>3825277</v>
      </c>
      <c r="S10" s="6">
        <v>1907460</v>
      </c>
      <c r="T10" s="6">
        <v>1917817</v>
      </c>
      <c r="U10" s="136"/>
      <c r="V10" s="143">
        <f t="shared" si="0"/>
        <v>1041491</v>
      </c>
      <c r="W10" s="132">
        <f t="shared" si="1"/>
        <v>1.0179266966834037E-2</v>
      </c>
    </row>
    <row r="11" spans="2:27" ht="16.149999999999999" customHeight="1">
      <c r="B11" s="4">
        <v>14</v>
      </c>
      <c r="C11" s="91" t="s">
        <v>36</v>
      </c>
      <c r="D11" s="97">
        <v>208877</v>
      </c>
      <c r="E11" s="85">
        <v>755</v>
      </c>
      <c r="F11" s="85">
        <v>171136</v>
      </c>
      <c r="G11" s="85">
        <v>162926</v>
      </c>
      <c r="H11" s="85">
        <v>584</v>
      </c>
      <c r="I11" s="85">
        <v>3541</v>
      </c>
      <c r="J11" s="85">
        <v>3646</v>
      </c>
      <c r="K11" s="85">
        <v>7</v>
      </c>
      <c r="L11" s="85">
        <v>145</v>
      </c>
      <c r="M11" s="85">
        <v>287</v>
      </c>
      <c r="N11" s="85">
        <v>21878</v>
      </c>
      <c r="O11" s="98">
        <v>15108</v>
      </c>
      <c r="P11" s="97">
        <v>189</v>
      </c>
      <c r="Q11" s="118">
        <v>203</v>
      </c>
      <c r="R11" s="114">
        <v>593680</v>
      </c>
      <c r="S11" s="6">
        <v>298208</v>
      </c>
      <c r="T11" s="6">
        <v>295472</v>
      </c>
      <c r="U11" s="136"/>
      <c r="V11" s="143">
        <f t="shared" si="0"/>
        <v>164613</v>
      </c>
      <c r="W11" s="132">
        <f t="shared" si="1"/>
        <v>2.1304693343305908E-2</v>
      </c>
    </row>
    <row r="12" spans="2:27" ht="16.149999999999999" customHeight="1">
      <c r="B12" s="4">
        <v>15</v>
      </c>
      <c r="C12" s="91" t="s">
        <v>37</v>
      </c>
      <c r="D12" s="97">
        <v>3006171</v>
      </c>
      <c r="E12" s="85">
        <v>2860</v>
      </c>
      <c r="F12" s="85">
        <v>2386283</v>
      </c>
      <c r="G12" s="85">
        <v>2253864</v>
      </c>
      <c r="H12" s="85">
        <v>8155</v>
      </c>
      <c r="I12" s="85">
        <v>72384</v>
      </c>
      <c r="J12" s="85">
        <v>46027</v>
      </c>
      <c r="K12" s="85">
        <v>133</v>
      </c>
      <c r="L12" s="85">
        <v>1971</v>
      </c>
      <c r="M12" s="85">
        <v>3749</v>
      </c>
      <c r="N12" s="85">
        <v>384611</v>
      </c>
      <c r="O12" s="98">
        <v>232417</v>
      </c>
      <c r="P12" s="97">
        <v>3377</v>
      </c>
      <c r="Q12" s="118">
        <v>1920</v>
      </c>
      <c r="R12" s="114">
        <v>7604446</v>
      </c>
      <c r="S12" s="6">
        <v>3791545</v>
      </c>
      <c r="T12" s="6">
        <v>3812901</v>
      </c>
      <c r="U12" s="136"/>
      <c r="V12" s="143">
        <f t="shared" si="0"/>
        <v>2268770</v>
      </c>
      <c r="W12" s="132">
        <f t="shared" si="1"/>
        <v>1.928815651789834E-2</v>
      </c>
    </row>
    <row r="13" spans="2:27" ht="16.149999999999999" customHeight="1">
      <c r="B13" s="4">
        <v>16</v>
      </c>
      <c r="C13" s="91" t="s">
        <v>38</v>
      </c>
      <c r="D13" s="97">
        <v>250878</v>
      </c>
      <c r="E13" s="85">
        <v>326</v>
      </c>
      <c r="F13" s="85">
        <v>197377</v>
      </c>
      <c r="G13" s="85">
        <v>183260</v>
      </c>
      <c r="H13" s="85">
        <v>786</v>
      </c>
      <c r="I13" s="85">
        <v>6768</v>
      </c>
      <c r="J13" s="85">
        <v>5916</v>
      </c>
      <c r="K13" s="85">
        <v>4</v>
      </c>
      <c r="L13" s="85">
        <v>154</v>
      </c>
      <c r="M13" s="85">
        <v>489</v>
      </c>
      <c r="N13" s="85">
        <v>36092</v>
      </c>
      <c r="O13" s="98">
        <v>17083</v>
      </c>
      <c r="P13" s="97">
        <v>359</v>
      </c>
      <c r="Q13" s="118">
        <v>156</v>
      </c>
      <c r="R13" s="114">
        <v>682687</v>
      </c>
      <c r="S13" s="6">
        <v>339329</v>
      </c>
      <c r="T13" s="6">
        <v>343358</v>
      </c>
      <c r="U13" s="136"/>
      <c r="V13" s="143">
        <f t="shared" si="0"/>
        <v>184682</v>
      </c>
      <c r="W13" s="132">
        <f t="shared" si="1"/>
        <v>2.9973097169376371E-2</v>
      </c>
    </row>
    <row r="14" spans="2:27" ht="16.149999999999999" customHeight="1">
      <c r="B14" s="4">
        <v>17</v>
      </c>
      <c r="C14" s="91" t="s">
        <v>39</v>
      </c>
      <c r="D14" s="97">
        <v>650376</v>
      </c>
      <c r="E14" s="85">
        <v>529</v>
      </c>
      <c r="F14" s="85">
        <v>516385</v>
      </c>
      <c r="G14" s="85">
        <v>469041</v>
      </c>
      <c r="H14" s="85">
        <v>2277</v>
      </c>
      <c r="I14" s="85">
        <v>31043</v>
      </c>
      <c r="J14" s="85">
        <v>9881</v>
      </c>
      <c r="K14" s="85">
        <v>49</v>
      </c>
      <c r="L14" s="85">
        <v>991</v>
      </c>
      <c r="M14" s="85">
        <v>3103</v>
      </c>
      <c r="N14" s="85">
        <v>77242</v>
      </c>
      <c r="O14" s="98">
        <v>56220</v>
      </c>
      <c r="P14" s="97">
        <v>793</v>
      </c>
      <c r="Q14" s="118">
        <v>365</v>
      </c>
      <c r="R14" s="114">
        <v>1408615</v>
      </c>
      <c r="S14" s="6">
        <v>705688</v>
      </c>
      <c r="T14" s="6">
        <v>702927</v>
      </c>
      <c r="U14" s="136"/>
      <c r="V14" s="143">
        <f t="shared" si="0"/>
        <v>473203</v>
      </c>
      <c r="W14" s="132">
        <f t="shared" si="1"/>
        <v>1.9134947761844361E-2</v>
      </c>
    </row>
    <row r="15" spans="2:27" ht="16.149999999999999" customHeight="1">
      <c r="B15" s="4">
        <v>2</v>
      </c>
      <c r="C15" s="90" t="s">
        <v>40</v>
      </c>
      <c r="D15" s="95">
        <v>24268896</v>
      </c>
      <c r="E15" s="84">
        <v>17856</v>
      </c>
      <c r="F15" s="84">
        <v>18654002</v>
      </c>
      <c r="G15" s="84">
        <v>17737565</v>
      </c>
      <c r="H15" s="84">
        <v>69752</v>
      </c>
      <c r="I15" s="84">
        <v>444027</v>
      </c>
      <c r="J15" s="84">
        <v>283780</v>
      </c>
      <c r="K15" s="84">
        <v>1131</v>
      </c>
      <c r="L15" s="84">
        <v>30143</v>
      </c>
      <c r="M15" s="84">
        <v>87604</v>
      </c>
      <c r="N15" s="84">
        <v>3668885</v>
      </c>
      <c r="O15" s="96">
        <v>1928153</v>
      </c>
      <c r="P15" s="95">
        <v>15054</v>
      </c>
      <c r="Q15" s="117">
        <v>6781</v>
      </c>
      <c r="R15" s="112">
        <v>52217310</v>
      </c>
      <c r="S15" s="34">
        <v>25248049</v>
      </c>
      <c r="T15" s="34">
        <v>26969261</v>
      </c>
      <c r="U15" s="136"/>
      <c r="V15" s="142">
        <f t="shared" si="0"/>
        <v>17862097</v>
      </c>
      <c r="W15" s="131">
        <f t="shared" si="1"/>
        <v>1.521282135597498E-2</v>
      </c>
    </row>
    <row r="16" spans="2:27" ht="16.149999999999999" customHeight="1">
      <c r="B16" s="4">
        <v>21</v>
      </c>
      <c r="C16" s="91" t="s">
        <v>41</v>
      </c>
      <c r="D16" s="97">
        <v>2584852</v>
      </c>
      <c r="E16" s="85">
        <v>1679</v>
      </c>
      <c r="F16" s="85">
        <v>2090316</v>
      </c>
      <c r="G16" s="85">
        <v>1964788</v>
      </c>
      <c r="H16" s="85">
        <v>4104</v>
      </c>
      <c r="I16" s="85">
        <v>85760</v>
      </c>
      <c r="J16" s="85">
        <v>30781</v>
      </c>
      <c r="K16" s="85">
        <v>98</v>
      </c>
      <c r="L16" s="85">
        <v>1112</v>
      </c>
      <c r="M16" s="85">
        <v>3673</v>
      </c>
      <c r="N16" s="85">
        <v>320072</v>
      </c>
      <c r="O16" s="98">
        <v>172785</v>
      </c>
      <c r="P16" s="97">
        <v>1696</v>
      </c>
      <c r="Q16" s="118">
        <v>827</v>
      </c>
      <c r="R16" s="114">
        <v>6453160</v>
      </c>
      <c r="S16" s="6">
        <v>3173316</v>
      </c>
      <c r="T16" s="6">
        <v>3279844</v>
      </c>
      <c r="U16" s="136"/>
      <c r="V16" s="143">
        <f t="shared" si="0"/>
        <v>1972510</v>
      </c>
      <c r="W16" s="132">
        <f t="shared" si="1"/>
        <v>1.4725524753195211E-2</v>
      </c>
    </row>
    <row r="17" spans="2:23" ht="16.149999999999999" customHeight="1">
      <c r="B17" s="4">
        <v>22</v>
      </c>
      <c r="C17" s="91" t="s">
        <v>42</v>
      </c>
      <c r="D17" s="97">
        <v>1417709</v>
      </c>
      <c r="E17" s="85">
        <v>708</v>
      </c>
      <c r="F17" s="85">
        <v>1070203</v>
      </c>
      <c r="G17" s="85">
        <v>1035246</v>
      </c>
      <c r="H17" s="85">
        <v>4018</v>
      </c>
      <c r="I17" s="85">
        <v>15540</v>
      </c>
      <c r="J17" s="85">
        <v>11079</v>
      </c>
      <c r="K17" s="85">
        <v>10</v>
      </c>
      <c r="L17" s="85">
        <v>1283</v>
      </c>
      <c r="M17" s="85">
        <v>3027</v>
      </c>
      <c r="N17" s="85">
        <v>208036</v>
      </c>
      <c r="O17" s="98">
        <v>138762</v>
      </c>
      <c r="P17" s="97">
        <v>1065</v>
      </c>
      <c r="Q17" s="118">
        <v>401</v>
      </c>
      <c r="R17" s="114">
        <v>3188234</v>
      </c>
      <c r="S17" s="6">
        <v>1561336</v>
      </c>
      <c r="T17" s="6">
        <v>1626898</v>
      </c>
      <c r="U17" s="136"/>
      <c r="V17" s="143">
        <f t="shared" si="0"/>
        <v>1041656</v>
      </c>
      <c r="W17" s="132">
        <f t="shared" si="1"/>
        <v>1.0352241584073302E-2</v>
      </c>
    </row>
    <row r="18" spans="2:23" ht="16.149999999999999" customHeight="1">
      <c r="B18" s="4">
        <v>23</v>
      </c>
      <c r="C18" s="91" t="s">
        <v>43</v>
      </c>
      <c r="D18" s="97">
        <v>3759350</v>
      </c>
      <c r="E18" s="85">
        <v>1753</v>
      </c>
      <c r="F18" s="85">
        <v>2942466</v>
      </c>
      <c r="G18" s="85">
        <v>2764120</v>
      </c>
      <c r="H18" s="85">
        <v>7402</v>
      </c>
      <c r="I18" s="85">
        <v>78509</v>
      </c>
      <c r="J18" s="85">
        <v>67981</v>
      </c>
      <c r="K18" s="85">
        <v>272</v>
      </c>
      <c r="L18" s="85">
        <v>6196</v>
      </c>
      <c r="M18" s="85">
        <v>17986</v>
      </c>
      <c r="N18" s="85">
        <v>597901</v>
      </c>
      <c r="O18" s="98">
        <v>217230</v>
      </c>
      <c r="P18" s="97">
        <v>2247</v>
      </c>
      <c r="Q18" s="118">
        <v>1068</v>
      </c>
      <c r="R18" s="114">
        <v>8152168</v>
      </c>
      <c r="S18" s="6">
        <v>3949912</v>
      </c>
      <c r="T18" s="6">
        <v>4202256</v>
      </c>
      <c r="U18" s="136"/>
      <c r="V18" s="143">
        <f t="shared" si="0"/>
        <v>2780539</v>
      </c>
      <c r="W18" s="132">
        <f t="shared" si="1"/>
        <v>2.3103410540682542E-2</v>
      </c>
    </row>
    <row r="19" spans="2:23" ht="16.149999999999999" customHeight="1">
      <c r="B19" s="4">
        <v>24</v>
      </c>
      <c r="C19" s="91" t="s">
        <v>44</v>
      </c>
      <c r="D19" s="97">
        <v>1500178</v>
      </c>
      <c r="E19" s="85">
        <v>1221</v>
      </c>
      <c r="F19" s="85">
        <v>1139463</v>
      </c>
      <c r="G19" s="85">
        <v>1101215</v>
      </c>
      <c r="H19" s="85">
        <v>4566</v>
      </c>
      <c r="I19" s="85">
        <v>14885</v>
      </c>
      <c r="J19" s="85">
        <v>11882</v>
      </c>
      <c r="K19" s="85">
        <v>17</v>
      </c>
      <c r="L19" s="85">
        <v>2635</v>
      </c>
      <c r="M19" s="85">
        <v>4263</v>
      </c>
      <c r="N19" s="85">
        <v>234343</v>
      </c>
      <c r="O19" s="98">
        <v>125151</v>
      </c>
      <c r="P19" s="97">
        <v>1127</v>
      </c>
      <c r="Q19" s="118">
        <v>437</v>
      </c>
      <c r="R19" s="114">
        <v>3220599</v>
      </c>
      <c r="S19" s="6">
        <v>1559297</v>
      </c>
      <c r="T19" s="6">
        <v>1661302</v>
      </c>
      <c r="U19" s="136"/>
      <c r="V19" s="143">
        <f t="shared" si="0"/>
        <v>1110074</v>
      </c>
      <c r="W19" s="132">
        <f t="shared" si="1"/>
        <v>1.0427719022030553E-2</v>
      </c>
    </row>
    <row r="20" spans="2:23" ht="16.149999999999999" customHeight="1">
      <c r="B20" s="4">
        <v>25</v>
      </c>
      <c r="C20" s="91" t="s">
        <v>45</v>
      </c>
      <c r="D20" s="97">
        <v>1801688</v>
      </c>
      <c r="E20" s="85">
        <v>1522</v>
      </c>
      <c r="F20" s="85">
        <v>1371688</v>
      </c>
      <c r="G20" s="85">
        <v>1316745</v>
      </c>
      <c r="H20" s="85">
        <v>7914</v>
      </c>
      <c r="I20" s="85">
        <v>24657</v>
      </c>
      <c r="J20" s="85">
        <v>13002</v>
      </c>
      <c r="K20" s="85">
        <v>27</v>
      </c>
      <c r="L20" s="85">
        <v>2260</v>
      </c>
      <c r="M20" s="85">
        <v>7083</v>
      </c>
      <c r="N20" s="85">
        <v>283460</v>
      </c>
      <c r="O20" s="98">
        <v>145018</v>
      </c>
      <c r="P20" s="97">
        <v>706</v>
      </c>
      <c r="Q20" s="118">
        <v>445</v>
      </c>
      <c r="R20" s="114">
        <v>3860387</v>
      </c>
      <c r="S20" s="6">
        <v>1864672</v>
      </c>
      <c r="T20" s="6">
        <v>1995715</v>
      </c>
      <c r="U20" s="136"/>
      <c r="V20" s="143">
        <f t="shared" si="0"/>
        <v>1328886</v>
      </c>
      <c r="W20" s="132">
        <f t="shared" si="1"/>
        <v>9.4788319209616178E-3</v>
      </c>
    </row>
    <row r="21" spans="2:23" ht="16.149999999999999" customHeight="1">
      <c r="B21" s="4">
        <v>26</v>
      </c>
      <c r="C21" s="91" t="s">
        <v>46</v>
      </c>
      <c r="D21" s="97">
        <v>4086340</v>
      </c>
      <c r="E21" s="85">
        <v>2636</v>
      </c>
      <c r="F21" s="85">
        <v>3184806</v>
      </c>
      <c r="G21" s="85">
        <v>2983651</v>
      </c>
      <c r="H21" s="85">
        <v>15031</v>
      </c>
      <c r="I21" s="85">
        <v>93408</v>
      </c>
      <c r="J21" s="85">
        <v>60440</v>
      </c>
      <c r="K21" s="85">
        <v>84</v>
      </c>
      <c r="L21" s="85">
        <v>7659</v>
      </c>
      <c r="M21" s="85">
        <v>24533</v>
      </c>
      <c r="N21" s="85">
        <v>613836</v>
      </c>
      <c r="O21" s="98">
        <v>285062</v>
      </c>
      <c r="P21" s="97">
        <v>1816</v>
      </c>
      <c r="Q21" s="118">
        <v>1044</v>
      </c>
      <c r="R21" s="114">
        <v>8606427</v>
      </c>
      <c r="S21" s="6">
        <v>4106620</v>
      </c>
      <c r="T21" s="6">
        <v>4499807</v>
      </c>
      <c r="U21" s="136"/>
      <c r="V21" s="143">
        <f t="shared" si="0"/>
        <v>3010021</v>
      </c>
      <c r="W21" s="132">
        <f t="shared" si="1"/>
        <v>1.8977608055247321E-2</v>
      </c>
    </row>
    <row r="22" spans="2:23" ht="16.149999999999999" customHeight="1">
      <c r="B22" s="4">
        <v>27</v>
      </c>
      <c r="C22" s="91" t="s">
        <v>47</v>
      </c>
      <c r="D22" s="97">
        <v>1319454</v>
      </c>
      <c r="E22" s="85">
        <v>1707</v>
      </c>
      <c r="F22" s="85">
        <v>1040855</v>
      </c>
      <c r="G22" s="85">
        <v>1007086</v>
      </c>
      <c r="H22" s="85">
        <v>3605</v>
      </c>
      <c r="I22" s="85">
        <v>16747</v>
      </c>
      <c r="J22" s="85">
        <v>11031</v>
      </c>
      <c r="K22" s="85">
        <v>35</v>
      </c>
      <c r="L22" s="85">
        <v>918</v>
      </c>
      <c r="M22" s="85">
        <v>1433</v>
      </c>
      <c r="N22" s="85">
        <v>183652</v>
      </c>
      <c r="O22" s="98">
        <v>93240</v>
      </c>
      <c r="P22" s="97">
        <v>705</v>
      </c>
      <c r="Q22" s="118">
        <v>281</v>
      </c>
      <c r="R22" s="114">
        <v>3049581</v>
      </c>
      <c r="S22" s="6">
        <v>1460361</v>
      </c>
      <c r="T22" s="6">
        <v>1589220</v>
      </c>
      <c r="U22" s="136"/>
      <c r="V22" s="143">
        <f t="shared" si="0"/>
        <v>1013597</v>
      </c>
      <c r="W22" s="132">
        <f t="shared" si="1"/>
        <v>1.0598017975606593E-2</v>
      </c>
    </row>
    <row r="23" spans="2:23" ht="16.149999999999999" customHeight="1">
      <c r="B23" s="4">
        <v>28</v>
      </c>
      <c r="C23" s="91" t="s">
        <v>48</v>
      </c>
      <c r="D23" s="97">
        <v>1006505</v>
      </c>
      <c r="E23" s="85">
        <v>1041</v>
      </c>
      <c r="F23" s="85">
        <v>782379</v>
      </c>
      <c r="G23" s="85">
        <v>755492</v>
      </c>
      <c r="H23" s="85">
        <v>3714</v>
      </c>
      <c r="I23" s="85">
        <v>11904</v>
      </c>
      <c r="J23" s="85">
        <v>9268</v>
      </c>
      <c r="K23" s="85">
        <v>11</v>
      </c>
      <c r="L23" s="85">
        <v>838</v>
      </c>
      <c r="M23" s="85">
        <v>1152</v>
      </c>
      <c r="N23" s="85">
        <v>135890</v>
      </c>
      <c r="O23" s="98">
        <v>87195</v>
      </c>
      <c r="P23" s="97">
        <v>339</v>
      </c>
      <c r="Q23" s="118">
        <v>215</v>
      </c>
      <c r="R23" s="114">
        <v>2153144</v>
      </c>
      <c r="S23" s="6">
        <v>1031061</v>
      </c>
      <c r="T23" s="6">
        <v>1122083</v>
      </c>
      <c r="U23" s="136"/>
      <c r="V23" s="143">
        <f t="shared" si="0"/>
        <v>761300</v>
      </c>
      <c r="W23" s="132">
        <f t="shared" si="1"/>
        <v>1.1845921222323197E-2</v>
      </c>
    </row>
    <row r="24" spans="2:23" ht="16.149999999999999" customHeight="1">
      <c r="B24" s="4">
        <v>29</v>
      </c>
      <c r="C24" s="91" t="s">
        <v>49</v>
      </c>
      <c r="D24" s="97">
        <v>6792820</v>
      </c>
      <c r="E24" s="85">
        <v>5589</v>
      </c>
      <c r="F24" s="85">
        <v>5031826</v>
      </c>
      <c r="G24" s="85">
        <v>4809222</v>
      </c>
      <c r="H24" s="85">
        <v>19398</v>
      </c>
      <c r="I24" s="85">
        <v>102617</v>
      </c>
      <c r="J24" s="85">
        <v>68316</v>
      </c>
      <c r="K24" s="85">
        <v>577</v>
      </c>
      <c r="L24" s="85">
        <v>7242</v>
      </c>
      <c r="M24" s="85">
        <v>24454</v>
      </c>
      <c r="N24" s="85">
        <v>1091695</v>
      </c>
      <c r="O24" s="98">
        <v>663710</v>
      </c>
      <c r="P24" s="97">
        <v>5353</v>
      </c>
      <c r="Q24" s="118">
        <v>2063</v>
      </c>
      <c r="R24" s="114">
        <v>13533610</v>
      </c>
      <c r="S24" s="6">
        <v>6541474</v>
      </c>
      <c r="T24" s="6">
        <v>6992136</v>
      </c>
      <c r="U24" s="136"/>
      <c r="V24" s="143">
        <f t="shared" si="0"/>
        <v>4843514</v>
      </c>
      <c r="W24" s="132">
        <f t="shared" si="1"/>
        <v>1.3576781073113418E-2</v>
      </c>
    </row>
    <row r="25" spans="2:23" ht="16.149999999999999" customHeight="1">
      <c r="B25" s="4">
        <v>3</v>
      </c>
      <c r="C25" s="90" t="s">
        <v>50</v>
      </c>
      <c r="D25" s="95">
        <v>38271113</v>
      </c>
      <c r="E25" s="84">
        <v>26239</v>
      </c>
      <c r="F25" s="84">
        <v>30859923</v>
      </c>
      <c r="G25" s="84">
        <v>26994524</v>
      </c>
      <c r="H25" s="84">
        <v>146269</v>
      </c>
      <c r="I25" s="84">
        <v>1878332</v>
      </c>
      <c r="J25" s="84">
        <v>1046167</v>
      </c>
      <c r="K25" s="84">
        <v>2665</v>
      </c>
      <c r="L25" s="84">
        <v>191440</v>
      </c>
      <c r="M25" s="84">
        <v>600526</v>
      </c>
      <c r="N25" s="84">
        <v>4667555</v>
      </c>
      <c r="O25" s="96">
        <v>2717396</v>
      </c>
      <c r="P25" s="95">
        <v>25126</v>
      </c>
      <c r="Q25" s="117">
        <v>14986</v>
      </c>
      <c r="R25" s="112">
        <v>74923679</v>
      </c>
      <c r="S25" s="34">
        <v>36089267</v>
      </c>
      <c r="T25" s="34">
        <v>38834412</v>
      </c>
      <c r="U25" s="136"/>
      <c r="V25" s="142">
        <f t="shared" si="0"/>
        <v>27373458</v>
      </c>
      <c r="W25" s="131">
        <f t="shared" si="1"/>
        <v>3.3900505843776733E-2</v>
      </c>
    </row>
    <row r="26" spans="2:23" ht="16.149999999999999" customHeight="1">
      <c r="B26" s="4">
        <v>31</v>
      </c>
      <c r="C26" s="91" t="s">
        <v>51</v>
      </c>
      <c r="D26" s="97">
        <v>9505507</v>
      </c>
      <c r="E26" s="85">
        <v>5011</v>
      </c>
      <c r="F26" s="85">
        <v>7456265</v>
      </c>
      <c r="G26" s="85">
        <v>7009776</v>
      </c>
      <c r="H26" s="85">
        <v>53663</v>
      </c>
      <c r="I26" s="85">
        <v>216654</v>
      </c>
      <c r="J26" s="85">
        <v>98751</v>
      </c>
      <c r="K26" s="85">
        <v>679</v>
      </c>
      <c r="L26" s="85">
        <v>23630</v>
      </c>
      <c r="M26" s="85">
        <v>53112</v>
      </c>
      <c r="N26" s="85">
        <v>1226985</v>
      </c>
      <c r="O26" s="98">
        <v>817246</v>
      </c>
      <c r="P26" s="97">
        <v>8849</v>
      </c>
      <c r="Q26" s="118">
        <v>4686</v>
      </c>
      <c r="R26" s="114">
        <v>19460007</v>
      </c>
      <c r="S26" s="6">
        <v>9487980</v>
      </c>
      <c r="T26" s="6">
        <v>9972027</v>
      </c>
      <c r="U26" s="136"/>
      <c r="V26" s="143">
        <f t="shared" si="0"/>
        <v>7096766</v>
      </c>
      <c r="W26" s="132">
        <f t="shared" si="1"/>
        <v>1.324403035568076E-2</v>
      </c>
    </row>
    <row r="27" spans="2:23" ht="16.149999999999999" customHeight="1">
      <c r="B27" s="4">
        <v>32</v>
      </c>
      <c r="C27" s="91" t="s">
        <v>52</v>
      </c>
      <c r="D27" s="97">
        <v>1763330</v>
      </c>
      <c r="E27" s="85">
        <v>923</v>
      </c>
      <c r="F27" s="85">
        <v>1390386</v>
      </c>
      <c r="G27" s="85">
        <v>1201024</v>
      </c>
      <c r="H27" s="85">
        <v>6036</v>
      </c>
      <c r="I27" s="85">
        <v>133165</v>
      </c>
      <c r="J27" s="85">
        <v>33580</v>
      </c>
      <c r="K27" s="85">
        <v>200</v>
      </c>
      <c r="L27" s="85">
        <v>3620</v>
      </c>
      <c r="M27" s="85">
        <v>12761</v>
      </c>
      <c r="N27" s="85">
        <v>230369</v>
      </c>
      <c r="O27" s="98">
        <v>141652</v>
      </c>
      <c r="P27" s="97">
        <v>1362</v>
      </c>
      <c r="Q27" s="118">
        <v>697</v>
      </c>
      <c r="R27" s="114">
        <v>3299529</v>
      </c>
      <c r="S27" s="6">
        <v>1607016</v>
      </c>
      <c r="T27" s="6">
        <v>1692513</v>
      </c>
      <c r="U27" s="136"/>
      <c r="V27" s="143">
        <f t="shared" si="0"/>
        <v>1212300</v>
      </c>
      <c r="W27" s="132">
        <f t="shared" si="1"/>
        <v>2.4151566543391546E-2</v>
      </c>
    </row>
    <row r="28" spans="2:23" ht="16.149999999999999" customHeight="1">
      <c r="B28" s="4">
        <v>33</v>
      </c>
      <c r="C28" s="91" t="s">
        <v>53</v>
      </c>
      <c r="D28" s="97">
        <v>7604284</v>
      </c>
      <c r="E28" s="85">
        <v>3684</v>
      </c>
      <c r="F28" s="85">
        <v>5987911</v>
      </c>
      <c r="G28" s="85">
        <v>5430990</v>
      </c>
      <c r="H28" s="85">
        <v>17635</v>
      </c>
      <c r="I28" s="85">
        <v>240647</v>
      </c>
      <c r="J28" s="85">
        <v>193673</v>
      </c>
      <c r="K28" s="85">
        <v>377</v>
      </c>
      <c r="L28" s="85">
        <v>26593</v>
      </c>
      <c r="M28" s="85">
        <v>77996</v>
      </c>
      <c r="N28" s="85">
        <v>1057967</v>
      </c>
      <c r="O28" s="98">
        <v>554722</v>
      </c>
      <c r="P28" s="97">
        <v>3866</v>
      </c>
      <c r="Q28" s="118">
        <v>1790</v>
      </c>
      <c r="R28" s="114">
        <v>14476303</v>
      </c>
      <c r="S28" s="6">
        <v>6829002</v>
      </c>
      <c r="T28" s="6">
        <v>7647301</v>
      </c>
      <c r="U28" s="136"/>
      <c r="V28" s="143">
        <f t="shared" si="0"/>
        <v>5480692</v>
      </c>
      <c r="W28" s="132">
        <f t="shared" si="1"/>
        <v>3.2344001104892842E-2</v>
      </c>
    </row>
    <row r="29" spans="2:23" ht="16.149999999999999" customHeight="1">
      <c r="B29" s="4">
        <v>35</v>
      </c>
      <c r="C29" s="91" t="s">
        <v>54</v>
      </c>
      <c r="D29" s="97">
        <v>19397992</v>
      </c>
      <c r="E29" s="85">
        <v>16621</v>
      </c>
      <c r="F29" s="85">
        <v>16025361</v>
      </c>
      <c r="G29" s="85">
        <v>13352734</v>
      </c>
      <c r="H29" s="85">
        <v>68935</v>
      </c>
      <c r="I29" s="85">
        <v>1287866</v>
      </c>
      <c r="J29" s="85">
        <v>720163</v>
      </c>
      <c r="K29" s="85">
        <v>1409</v>
      </c>
      <c r="L29" s="85">
        <v>137597</v>
      </c>
      <c r="M29" s="85">
        <v>456657</v>
      </c>
      <c r="N29" s="85">
        <v>2152234</v>
      </c>
      <c r="O29" s="98">
        <v>1203776</v>
      </c>
      <c r="P29" s="97">
        <v>11049</v>
      </c>
      <c r="Q29" s="118">
        <v>7813</v>
      </c>
      <c r="R29" s="114">
        <v>37687840</v>
      </c>
      <c r="S29" s="6">
        <v>18165269</v>
      </c>
      <c r="T29" s="6">
        <v>19522571</v>
      </c>
      <c r="U29" s="136"/>
      <c r="V29" s="143">
        <f t="shared" si="0"/>
        <v>13583700</v>
      </c>
      <c r="W29" s="132">
        <f t="shared" si="1"/>
        <v>4.4938956445349343E-2</v>
      </c>
    </row>
    <row r="30" spans="2:23" ht="16.149999999999999" customHeight="1">
      <c r="B30" s="4">
        <v>4</v>
      </c>
      <c r="C30" s="90" t="s">
        <v>55</v>
      </c>
      <c r="D30" s="95">
        <v>13697311</v>
      </c>
      <c r="E30" s="84">
        <v>6291</v>
      </c>
      <c r="F30" s="84">
        <v>11156887</v>
      </c>
      <c r="G30" s="84">
        <v>10300010</v>
      </c>
      <c r="H30" s="84">
        <v>62195</v>
      </c>
      <c r="I30" s="84">
        <v>435861</v>
      </c>
      <c r="J30" s="84">
        <v>186151</v>
      </c>
      <c r="K30" s="84">
        <v>1334</v>
      </c>
      <c r="L30" s="84">
        <v>57326</v>
      </c>
      <c r="M30" s="84">
        <v>114010</v>
      </c>
      <c r="N30" s="84">
        <v>1453790</v>
      </c>
      <c r="O30" s="96">
        <v>1080343</v>
      </c>
      <c r="P30" s="95">
        <v>9103</v>
      </c>
      <c r="Q30" s="117">
        <v>7219</v>
      </c>
      <c r="R30" s="112">
        <v>27901616</v>
      </c>
      <c r="S30" s="34">
        <v>13592738</v>
      </c>
      <c r="T30" s="34">
        <v>14308878</v>
      </c>
      <c r="U30" s="136"/>
      <c r="V30" s="142">
        <f t="shared" si="0"/>
        <v>10433041</v>
      </c>
      <c r="W30" s="131">
        <f t="shared" si="1"/>
        <v>1.6684851249277689E-2</v>
      </c>
    </row>
    <row r="31" spans="2:23" ht="16.149999999999999" customHeight="1">
      <c r="B31" s="4">
        <v>41</v>
      </c>
      <c r="C31" s="91" t="s">
        <v>56</v>
      </c>
      <c r="D31" s="97">
        <v>4944452</v>
      </c>
      <c r="E31" s="85">
        <v>2430</v>
      </c>
      <c r="F31" s="85">
        <v>4141818</v>
      </c>
      <c r="G31" s="85">
        <v>3811434</v>
      </c>
      <c r="H31" s="85">
        <v>25775</v>
      </c>
      <c r="I31" s="85">
        <v>164315</v>
      </c>
      <c r="J31" s="85">
        <v>79672</v>
      </c>
      <c r="K31" s="85">
        <v>415</v>
      </c>
      <c r="L31" s="85">
        <v>21911</v>
      </c>
      <c r="M31" s="85">
        <v>38296</v>
      </c>
      <c r="N31" s="85">
        <v>535477</v>
      </c>
      <c r="O31" s="98">
        <v>264727</v>
      </c>
      <c r="P31" s="97">
        <v>2516</v>
      </c>
      <c r="Q31" s="118">
        <v>2377</v>
      </c>
      <c r="R31" s="114">
        <v>10560581</v>
      </c>
      <c r="S31" s="6">
        <v>5145527</v>
      </c>
      <c r="T31" s="6">
        <v>5415054</v>
      </c>
      <c r="U31" s="136"/>
      <c r="V31" s="143">
        <f t="shared" si="0"/>
        <v>3863927</v>
      </c>
      <c r="W31" s="132">
        <f t="shared" si="1"/>
        <v>1.9235997332572315E-2</v>
      </c>
    </row>
    <row r="32" spans="2:23" ht="16.149999999999999" customHeight="1">
      <c r="B32" s="4">
        <v>42</v>
      </c>
      <c r="C32" s="91" t="s">
        <v>57</v>
      </c>
      <c r="D32" s="97">
        <v>3451461</v>
      </c>
      <c r="E32" s="85">
        <v>1369</v>
      </c>
      <c r="F32" s="85">
        <v>2788767</v>
      </c>
      <c r="G32" s="85">
        <v>2540425</v>
      </c>
      <c r="H32" s="85">
        <v>11699</v>
      </c>
      <c r="I32" s="85">
        <v>135470</v>
      </c>
      <c r="J32" s="85">
        <v>47420</v>
      </c>
      <c r="K32" s="85">
        <v>527</v>
      </c>
      <c r="L32" s="85">
        <v>13564</v>
      </c>
      <c r="M32" s="85">
        <v>39662</v>
      </c>
      <c r="N32" s="85">
        <v>303283</v>
      </c>
      <c r="O32" s="98">
        <v>358042</v>
      </c>
      <c r="P32" s="97">
        <v>3104</v>
      </c>
      <c r="Q32" s="118">
        <v>1490</v>
      </c>
      <c r="R32" s="114">
        <v>7047340</v>
      </c>
      <c r="S32" s="6">
        <v>3474982</v>
      </c>
      <c r="T32" s="6">
        <v>3572358</v>
      </c>
      <c r="U32" s="136"/>
      <c r="V32" s="143">
        <f t="shared" si="0"/>
        <v>2568547</v>
      </c>
      <c r="W32" s="132">
        <f t="shared" si="1"/>
        <v>1.7003930410823133E-2</v>
      </c>
    </row>
    <row r="33" spans="2:23" ht="16.149999999999999" customHeight="1">
      <c r="B33" s="4">
        <v>43</v>
      </c>
      <c r="C33" s="91" t="s">
        <v>58</v>
      </c>
      <c r="D33" s="97">
        <v>5301398</v>
      </c>
      <c r="E33" s="85">
        <v>2492</v>
      </c>
      <c r="F33" s="85">
        <v>4226302</v>
      </c>
      <c r="G33" s="85">
        <v>3948151</v>
      </c>
      <c r="H33" s="85">
        <v>24721</v>
      </c>
      <c r="I33" s="85">
        <v>136076</v>
      </c>
      <c r="J33" s="85">
        <v>59059</v>
      </c>
      <c r="K33" s="85">
        <v>392</v>
      </c>
      <c r="L33" s="85">
        <v>21851</v>
      </c>
      <c r="M33" s="85">
        <v>36052</v>
      </c>
      <c r="N33" s="85">
        <v>615030</v>
      </c>
      <c r="O33" s="98">
        <v>457574</v>
      </c>
      <c r="P33" s="97">
        <v>3483</v>
      </c>
      <c r="Q33" s="118">
        <v>3352</v>
      </c>
      <c r="R33" s="114">
        <v>10293695</v>
      </c>
      <c r="S33" s="6">
        <v>4972229</v>
      </c>
      <c r="T33" s="6">
        <v>5321466</v>
      </c>
      <c r="U33" s="136"/>
      <c r="V33" s="143">
        <f t="shared" si="0"/>
        <v>4000567</v>
      </c>
      <c r="W33" s="132">
        <f t="shared" si="1"/>
        <v>1.3974155183420399E-2</v>
      </c>
    </row>
    <row r="34" spans="2:23" ht="16.149999999999999" customHeight="1">
      <c r="B34" s="4">
        <v>5</v>
      </c>
      <c r="C34" s="90" t="s">
        <v>59</v>
      </c>
      <c r="D34" s="95">
        <v>6997316</v>
      </c>
      <c r="E34" s="84">
        <v>7660</v>
      </c>
      <c r="F34" s="84">
        <v>5639576</v>
      </c>
      <c r="G34" s="84">
        <v>5040850</v>
      </c>
      <c r="H34" s="84">
        <v>24688</v>
      </c>
      <c r="I34" s="84">
        <v>373775</v>
      </c>
      <c r="J34" s="84">
        <v>130264</v>
      </c>
      <c r="K34" s="84">
        <v>1153</v>
      </c>
      <c r="L34" s="84">
        <v>18483</v>
      </c>
      <c r="M34" s="84">
        <v>50363</v>
      </c>
      <c r="N34" s="84">
        <v>895838</v>
      </c>
      <c r="O34" s="96">
        <v>454242</v>
      </c>
      <c r="P34" s="95">
        <v>10198</v>
      </c>
      <c r="Q34" s="117">
        <v>4392</v>
      </c>
      <c r="R34" s="112">
        <v>14403878</v>
      </c>
      <c r="S34" s="34">
        <v>7058428</v>
      </c>
      <c r="T34" s="34">
        <v>7345450</v>
      </c>
      <c r="U34" s="136"/>
      <c r="V34" s="142">
        <f t="shared" si="0"/>
        <v>5096073</v>
      </c>
      <c r="W34" s="131">
        <f t="shared" si="1"/>
        <v>2.3098190360410074E-2</v>
      </c>
    </row>
    <row r="35" spans="2:23" ht="16.149999999999999" customHeight="1">
      <c r="B35" s="4">
        <v>50</v>
      </c>
      <c r="C35" s="91" t="s">
        <v>60</v>
      </c>
      <c r="D35" s="97">
        <v>1203608</v>
      </c>
      <c r="E35" s="85">
        <v>1614</v>
      </c>
      <c r="F35" s="85">
        <v>971754</v>
      </c>
      <c r="G35" s="85">
        <v>864477</v>
      </c>
      <c r="H35" s="85">
        <v>4003</v>
      </c>
      <c r="I35" s="85">
        <v>56131</v>
      </c>
      <c r="J35" s="85">
        <v>16944</v>
      </c>
      <c r="K35" s="85">
        <v>91</v>
      </c>
      <c r="L35" s="85">
        <v>5009</v>
      </c>
      <c r="M35" s="85">
        <v>25099</v>
      </c>
      <c r="N35" s="85">
        <v>154902</v>
      </c>
      <c r="O35" s="98">
        <v>75338</v>
      </c>
      <c r="P35" s="97">
        <v>2138</v>
      </c>
      <c r="Q35" s="118">
        <v>823</v>
      </c>
      <c r="R35" s="114">
        <v>2504514</v>
      </c>
      <c r="S35" s="6">
        <v>1232202</v>
      </c>
      <c r="T35" s="6">
        <v>1272312</v>
      </c>
      <c r="U35" s="136"/>
      <c r="V35" s="143">
        <f t="shared" si="0"/>
        <v>875926</v>
      </c>
      <c r="W35" s="132">
        <f t="shared" si="1"/>
        <v>1.7436511709753702E-2</v>
      </c>
    </row>
    <row r="36" spans="2:23" ht="16.149999999999999" customHeight="1">
      <c r="B36" s="4">
        <v>51</v>
      </c>
      <c r="C36" s="91" t="s">
        <v>61</v>
      </c>
      <c r="D36" s="97">
        <v>1479853</v>
      </c>
      <c r="E36" s="85">
        <v>1472</v>
      </c>
      <c r="F36" s="85">
        <v>1202979</v>
      </c>
      <c r="G36" s="85">
        <v>972756</v>
      </c>
      <c r="H36" s="85">
        <v>4952</v>
      </c>
      <c r="I36" s="85">
        <v>168925</v>
      </c>
      <c r="J36" s="85">
        <v>40715</v>
      </c>
      <c r="K36" s="85">
        <v>343</v>
      </c>
      <c r="L36" s="85">
        <v>3156</v>
      </c>
      <c r="M36" s="85">
        <v>12132</v>
      </c>
      <c r="N36" s="85">
        <v>176751</v>
      </c>
      <c r="O36" s="98">
        <v>98651</v>
      </c>
      <c r="P36" s="97">
        <v>3858</v>
      </c>
      <c r="Q36" s="118">
        <v>1871</v>
      </c>
      <c r="R36" s="114">
        <v>2873036</v>
      </c>
      <c r="S36" s="6">
        <v>1441336</v>
      </c>
      <c r="T36" s="6">
        <v>1431700</v>
      </c>
      <c r="U36" s="136"/>
      <c r="V36" s="143">
        <f t="shared" si="0"/>
        <v>984207</v>
      </c>
      <c r="W36" s="132">
        <f t="shared" si="1"/>
        <v>3.3845146091494534E-2</v>
      </c>
    </row>
    <row r="37" spans="2:23" ht="16.149999999999999" customHeight="1">
      <c r="B37" s="4">
        <v>52</v>
      </c>
      <c r="C37" s="91" t="s">
        <v>62</v>
      </c>
      <c r="D37" s="97">
        <v>3168435</v>
      </c>
      <c r="E37" s="85">
        <v>3474</v>
      </c>
      <c r="F37" s="85">
        <v>2504571</v>
      </c>
      <c r="G37" s="85">
        <v>2320529</v>
      </c>
      <c r="H37" s="85">
        <v>10146</v>
      </c>
      <c r="I37" s="85">
        <v>110546</v>
      </c>
      <c r="J37" s="85">
        <v>52759</v>
      </c>
      <c r="K37" s="85">
        <v>469</v>
      </c>
      <c r="L37" s="85">
        <v>3882</v>
      </c>
      <c r="M37" s="85">
        <v>6240</v>
      </c>
      <c r="N37" s="85">
        <v>411750</v>
      </c>
      <c r="O37" s="98">
        <v>248640</v>
      </c>
      <c r="P37" s="97">
        <v>3821</v>
      </c>
      <c r="Q37" s="118">
        <v>1447</v>
      </c>
      <c r="R37" s="114">
        <v>6460100</v>
      </c>
      <c r="S37" s="6">
        <v>3170551</v>
      </c>
      <c r="T37" s="6">
        <v>3289549</v>
      </c>
      <c r="U37" s="136"/>
      <c r="V37" s="143">
        <f t="shared" si="0"/>
        <v>2339478</v>
      </c>
      <c r="W37" s="132">
        <f t="shared" si="1"/>
        <v>2.1065084599318606E-2</v>
      </c>
    </row>
    <row r="38" spans="2:23" ht="16.149999999999999" customHeight="1">
      <c r="B38" s="5">
        <v>53</v>
      </c>
      <c r="C38" s="92" t="s">
        <v>63</v>
      </c>
      <c r="D38" s="99">
        <v>1145420</v>
      </c>
      <c r="E38" s="88">
        <v>1100</v>
      </c>
      <c r="F38" s="88">
        <v>960272</v>
      </c>
      <c r="G38" s="88">
        <v>883088</v>
      </c>
      <c r="H38" s="88">
        <v>5587</v>
      </c>
      <c r="I38" s="88">
        <v>38173</v>
      </c>
      <c r="J38" s="88">
        <v>19846</v>
      </c>
      <c r="K38" s="88">
        <v>250</v>
      </c>
      <c r="L38" s="88">
        <v>6436</v>
      </c>
      <c r="M38" s="88">
        <v>6892</v>
      </c>
      <c r="N38" s="88">
        <v>152435</v>
      </c>
      <c r="O38" s="100">
        <v>31613</v>
      </c>
      <c r="P38" s="99">
        <v>381</v>
      </c>
      <c r="Q38" s="119">
        <v>251</v>
      </c>
      <c r="R38" s="115">
        <v>2566228</v>
      </c>
      <c r="S38" s="7">
        <v>1214339</v>
      </c>
      <c r="T38" s="7">
        <v>1351889</v>
      </c>
      <c r="U38" s="136"/>
      <c r="V38" s="184">
        <f t="shared" si="0"/>
        <v>896462</v>
      </c>
      <c r="W38" s="134">
        <f t="shared" si="1"/>
        <v>2.0667060999383507E-2</v>
      </c>
    </row>
  </sheetData>
  <mergeCells count="19">
    <mergeCell ref="W2:W5"/>
    <mergeCell ref="Y6:AA6"/>
    <mergeCell ref="V2:V5"/>
    <mergeCell ref="Q3:Q5"/>
    <mergeCell ref="F4:M4"/>
    <mergeCell ref="N4:N5"/>
    <mergeCell ref="O4:O5"/>
    <mergeCell ref="B2:B5"/>
    <mergeCell ref="R2:T2"/>
    <mergeCell ref="R3:R5"/>
    <mergeCell ref="S3:S5"/>
    <mergeCell ref="T3:T5"/>
    <mergeCell ref="C2:C5"/>
    <mergeCell ref="D2:O2"/>
    <mergeCell ref="P2:Q2"/>
    <mergeCell ref="D3:D5"/>
    <mergeCell ref="E3:E5"/>
    <mergeCell ref="F3:O3"/>
    <mergeCell ref="P3:P5"/>
  </mergeCells>
  <pageMargins left="0" right="0" top="0.39370078740157505" bottom="0.39370078740157505" header="0" footer="0"/>
  <pageSetup paperSize="9" fitToWidth="0" fitToHeight="0" orientation="portrait" r:id="rId1"/>
  <headerFooter>
    <oddHeader>&amp;C&amp;A</oddHeader>
    <oddFooter>&amp;CPágina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373F8-64C7-4D59-8224-ABB085493711}">
  <dimension ref="B1:E41"/>
  <sheetViews>
    <sheetView showGridLines="0" workbookViewId="0"/>
  </sheetViews>
  <sheetFormatPr defaultColWidth="9.140625" defaultRowHeight="14.45"/>
  <cols>
    <col min="1" max="1" width="3.7109375" style="1" customWidth="1"/>
    <col min="2" max="2" width="5.28515625" style="1" hidden="1" customWidth="1"/>
    <col min="3" max="3" width="19.28515625" style="1" bestFit="1" customWidth="1"/>
    <col min="4" max="4" width="14" style="1" customWidth="1"/>
    <col min="5" max="6" width="9.140625" style="1"/>
    <col min="7" max="7" width="12.5703125" style="1" customWidth="1"/>
    <col min="8" max="9" width="10.140625" style="1" bestFit="1" customWidth="1"/>
    <col min="10" max="11" width="9.140625" style="1"/>
    <col min="12" max="12" width="13.140625" style="1" bestFit="1" customWidth="1"/>
    <col min="13" max="16384" width="9.140625" style="1"/>
  </cols>
  <sheetData>
    <row r="1" spans="2:5" ht="16.149999999999999" customHeight="1"/>
    <row r="2" spans="2:5" ht="16.149999999999999" customHeight="1">
      <c r="C2" s="205" t="s">
        <v>179</v>
      </c>
      <c r="D2" s="205"/>
      <c r="E2" s="205"/>
    </row>
    <row r="3" spans="2:5" ht="4.9000000000000004" customHeight="1"/>
    <row r="4" spans="2:5" ht="41.45">
      <c r="B4" s="218" t="s">
        <v>1</v>
      </c>
      <c r="C4" s="219" t="s">
        <v>78</v>
      </c>
      <c r="D4" s="41" t="s">
        <v>6</v>
      </c>
      <c r="E4" s="41" t="s">
        <v>81</v>
      </c>
    </row>
    <row r="5" spans="2:5" ht="16.149999999999999" customHeight="1">
      <c r="B5" s="3">
        <v>35</v>
      </c>
      <c r="C5" s="42" t="s">
        <v>54</v>
      </c>
      <c r="D5" s="43">
        <f>VLOOKUP(C5,'SIGC-ACOMP07'!$C$2:$W$38,20,FALSE)</f>
        <v>13583700</v>
      </c>
      <c r="E5" s="44">
        <f>D5/'SIGC-ACOMP07'!$V$6</f>
        <v>0.20688647123738585</v>
      </c>
    </row>
    <row r="6" spans="2:5" ht="16.149999999999999" customHeight="1">
      <c r="B6" s="4">
        <v>31</v>
      </c>
      <c r="C6" s="45" t="s">
        <v>51</v>
      </c>
      <c r="D6" s="43">
        <f>VLOOKUP(C6,'SIGC-ACOMP07'!$C$2:$W$38,20,FALSE)</f>
        <v>7096766</v>
      </c>
      <c r="E6" s="44">
        <f>D6/'SIGC-ACOMP07'!$V$6</f>
        <v>0.10808725714919042</v>
      </c>
    </row>
    <row r="7" spans="2:5" ht="16.149999999999999" customHeight="1">
      <c r="B7" s="4">
        <v>33</v>
      </c>
      <c r="C7" s="45" t="s">
        <v>53</v>
      </c>
      <c r="D7" s="43">
        <f>VLOOKUP(C7,'SIGC-ACOMP07'!$C$2:$W$38,20,FALSE)</f>
        <v>5480692</v>
      </c>
      <c r="E7" s="44">
        <f>D7/'SIGC-ACOMP07'!$V$6</f>
        <v>8.3473650612054945E-2</v>
      </c>
    </row>
    <row r="8" spans="2:5" ht="16.149999999999999" customHeight="1">
      <c r="B8" s="4">
        <v>29</v>
      </c>
      <c r="C8" s="45" t="s">
        <v>49</v>
      </c>
      <c r="D8" s="43">
        <f>VLOOKUP(C8,'SIGC-ACOMP07'!$C$2:$W$38,20,FALSE)</f>
        <v>4843514</v>
      </c>
      <c r="E8" s="44">
        <f>D8/'SIGC-ACOMP07'!$V$6</f>
        <v>7.3769114442226766E-2</v>
      </c>
    </row>
    <row r="9" spans="2:5" ht="16.149999999999999" customHeight="1">
      <c r="B9" s="4">
        <v>43</v>
      </c>
      <c r="C9" s="45" t="s">
        <v>58</v>
      </c>
      <c r="D9" s="43">
        <f>VLOOKUP(C9,'SIGC-ACOMP07'!$C$2:$W$38,20,FALSE)</f>
        <v>4000567</v>
      </c>
      <c r="E9" s="44">
        <f>D9/'SIGC-ACOMP07'!$V$6</f>
        <v>6.0930614602702875E-2</v>
      </c>
    </row>
    <row r="10" spans="2:5" ht="16.149999999999999" customHeight="1">
      <c r="B10" s="4">
        <v>41</v>
      </c>
      <c r="C10" s="45" t="s">
        <v>56</v>
      </c>
      <c r="D10" s="43">
        <f>VLOOKUP(C10,'SIGC-ACOMP07'!$C$2:$W$38,20,FALSE)</f>
        <v>3863927</v>
      </c>
      <c r="E10" s="44">
        <f>D10/'SIGC-ACOMP07'!$V$6</f>
        <v>5.884951980306239E-2</v>
      </c>
    </row>
    <row r="11" spans="2:5" ht="16.149999999999999" customHeight="1">
      <c r="B11" s="4">
        <v>26</v>
      </c>
      <c r="C11" s="45" t="s">
        <v>46</v>
      </c>
      <c r="D11" s="43">
        <f>VLOOKUP(C11,'SIGC-ACOMP07'!$C$2:$W$38,20,FALSE)</f>
        <v>3010021</v>
      </c>
      <c r="E11" s="44">
        <f>D11/'SIGC-ACOMP07'!$V$6</f>
        <v>4.5844108971813825E-2</v>
      </c>
    </row>
    <row r="12" spans="2:5" ht="16.149999999999999" customHeight="1">
      <c r="B12" s="4">
        <v>23</v>
      </c>
      <c r="C12" s="45" t="s">
        <v>43</v>
      </c>
      <c r="D12" s="43">
        <f>VLOOKUP(C12,'SIGC-ACOMP07'!$C$2:$W$38,20,FALSE)</f>
        <v>2780539</v>
      </c>
      <c r="E12" s="44">
        <f>D12/'SIGC-ACOMP07'!$V$6</f>
        <v>4.234898458063191E-2</v>
      </c>
    </row>
    <row r="13" spans="2:5" ht="16.149999999999999" customHeight="1">
      <c r="B13" s="4">
        <v>42</v>
      </c>
      <c r="C13" s="45" t="s">
        <v>57</v>
      </c>
      <c r="D13" s="43">
        <f>VLOOKUP(C13,'SIGC-ACOMP07'!$C$2:$W$38,20,FALSE)</f>
        <v>2568547</v>
      </c>
      <c r="E13" s="44">
        <f>D13/'SIGC-ACOMP07'!$V$6</f>
        <v>3.9120241542243549E-2</v>
      </c>
    </row>
    <row r="14" spans="2:5" ht="16.149999999999999" customHeight="1">
      <c r="B14" s="4">
        <v>52</v>
      </c>
      <c r="C14" s="45" t="s">
        <v>62</v>
      </c>
      <c r="D14" s="43">
        <f>VLOOKUP(C14,'SIGC-ACOMP07'!$C$2:$W$38,20,FALSE)</f>
        <v>2339478</v>
      </c>
      <c r="E14" s="44">
        <f>D14/'SIGC-ACOMP07'!$V$6</f>
        <v>3.5631407345384322E-2</v>
      </c>
    </row>
    <row r="15" spans="2:5" ht="16.149999999999999" customHeight="1">
      <c r="B15" s="4">
        <v>15</v>
      </c>
      <c r="C15" s="45" t="s">
        <v>37</v>
      </c>
      <c r="D15" s="43">
        <f>VLOOKUP(C15,'SIGC-ACOMP07'!$C$2:$W$38,20,FALSE)</f>
        <v>2268770</v>
      </c>
      <c r="E15" s="44">
        <f>D15/'SIGC-ACOMP07'!$V$6</f>
        <v>3.4554489524153499E-2</v>
      </c>
    </row>
    <row r="16" spans="2:5" ht="16.149999999999999" customHeight="1">
      <c r="B16" s="4">
        <v>21</v>
      </c>
      <c r="C16" s="45" t="s">
        <v>41</v>
      </c>
      <c r="D16" s="43">
        <f>VLOOKUP(C16,'SIGC-ACOMP07'!$C$2:$W$38,20,FALSE)</f>
        <v>1972510</v>
      </c>
      <c r="E16" s="44">
        <f>D16/'SIGC-ACOMP07'!$V$6</f>
        <v>3.0042303156021997E-2</v>
      </c>
    </row>
    <row r="17" spans="2:5" ht="16.149999999999999" customHeight="1">
      <c r="B17" s="4">
        <v>25</v>
      </c>
      <c r="C17" s="45" t="s">
        <v>45</v>
      </c>
      <c r="D17" s="43">
        <f>VLOOKUP(C17,'SIGC-ACOMP07'!$C$2:$W$38,20,FALSE)</f>
        <v>1328886</v>
      </c>
      <c r="E17" s="44">
        <f>D17/'SIGC-ACOMP07'!$V$6</f>
        <v>2.0239591217176819E-2</v>
      </c>
    </row>
    <row r="18" spans="2:5" ht="16.149999999999999" customHeight="1">
      <c r="B18" s="4">
        <v>32</v>
      </c>
      <c r="C18" s="45" t="s">
        <v>52</v>
      </c>
      <c r="D18" s="43">
        <f>VLOOKUP(C18,'SIGC-ACOMP07'!$C$2:$W$38,20,FALSE)</f>
        <v>1212300</v>
      </c>
      <c r="E18" s="44">
        <f>D18/'SIGC-ACOMP07'!$V$6</f>
        <v>1.8463928758812611E-2</v>
      </c>
    </row>
    <row r="19" spans="2:5" ht="16.149999999999999" customHeight="1">
      <c r="B19" s="4">
        <v>24</v>
      </c>
      <c r="C19" s="45" t="s">
        <v>44</v>
      </c>
      <c r="D19" s="43">
        <f>VLOOKUP(C19,'SIGC-ACOMP07'!$C$2:$W$38,20,FALSE)</f>
        <v>1110074</v>
      </c>
      <c r="E19" s="44">
        <f>D19/'SIGC-ACOMP07'!$V$6</f>
        <v>1.6906976204743174E-2</v>
      </c>
    </row>
    <row r="20" spans="2:5" ht="16.149999999999999" customHeight="1">
      <c r="B20" s="4">
        <v>22</v>
      </c>
      <c r="C20" s="45" t="s">
        <v>42</v>
      </c>
      <c r="D20" s="43">
        <f>VLOOKUP(C20,'SIGC-ACOMP07'!$C$2:$W$38,20,FALSE)</f>
        <v>1041656</v>
      </c>
      <c r="E20" s="44">
        <f>D20/'SIGC-ACOMP07'!$V$6</f>
        <v>1.5864936216439585E-2</v>
      </c>
    </row>
    <row r="21" spans="2:5" ht="16.149999999999999" customHeight="1">
      <c r="B21" s="4">
        <v>13</v>
      </c>
      <c r="C21" s="45" t="s">
        <v>35</v>
      </c>
      <c r="D21" s="43">
        <f>VLOOKUP(C21,'SIGC-ACOMP07'!$C$2:$W$38,20,FALSE)</f>
        <v>1041491</v>
      </c>
      <c r="E21" s="44">
        <f>D21/'SIGC-ACOMP07'!$V$6</f>
        <v>1.5862423184809456E-2</v>
      </c>
    </row>
    <row r="22" spans="2:5" ht="16.149999999999999" customHeight="1">
      <c r="B22" s="4">
        <v>27</v>
      </c>
      <c r="C22" s="45" t="s">
        <v>47</v>
      </c>
      <c r="D22" s="43">
        <f>VLOOKUP(C22,'SIGC-ACOMP07'!$C$2:$W$38,20,FALSE)</f>
        <v>1013597</v>
      </c>
      <c r="E22" s="44">
        <f>D22/'SIGC-ACOMP07'!$V$6</f>
        <v>1.5437583764865287E-2</v>
      </c>
    </row>
    <row r="23" spans="2:5" ht="16.149999999999999" customHeight="1">
      <c r="B23" s="4">
        <v>51</v>
      </c>
      <c r="C23" s="45" t="s">
        <v>61</v>
      </c>
      <c r="D23" s="43">
        <f>VLOOKUP(C23,'SIGC-ACOMP07'!$C$2:$W$38,20,FALSE)</f>
        <v>984207</v>
      </c>
      <c r="E23" s="44">
        <f>D23/'SIGC-ACOMP07'!$V$6</f>
        <v>1.4989959524807955E-2</v>
      </c>
    </row>
    <row r="24" spans="2:5" ht="16.149999999999999" customHeight="1">
      <c r="B24" s="4">
        <v>53</v>
      </c>
      <c r="C24" s="45" t="s">
        <v>63</v>
      </c>
      <c r="D24" s="43">
        <f>VLOOKUP(C24,'SIGC-ACOMP07'!$C$2:$W$38,20,FALSE)</f>
        <v>896462</v>
      </c>
      <c r="E24" s="44">
        <f>D24/'SIGC-ACOMP07'!$V$6</f>
        <v>1.3653559764895382E-2</v>
      </c>
    </row>
    <row r="25" spans="2:5" ht="16.149999999999999" customHeight="1">
      <c r="B25" s="4">
        <v>50</v>
      </c>
      <c r="C25" s="45" t="s">
        <v>60</v>
      </c>
      <c r="D25" s="43">
        <f>VLOOKUP(C25,'SIGC-ACOMP07'!$C$2:$W$38,20,FALSE)</f>
        <v>875926</v>
      </c>
      <c r="E25" s="44">
        <f>D25/'SIGC-ACOMP07'!$V$6</f>
        <v>1.3340786325160187E-2</v>
      </c>
    </row>
    <row r="26" spans="2:5" ht="16.149999999999999" customHeight="1">
      <c r="B26" s="4">
        <v>28</v>
      </c>
      <c r="C26" s="45" t="s">
        <v>48</v>
      </c>
      <c r="D26" s="43">
        <f>VLOOKUP(C26,'SIGC-ACOMP07'!$C$2:$W$38,20,FALSE)</f>
        <v>761300</v>
      </c>
      <c r="E26" s="44">
        <f>D26/'SIGC-ACOMP07'!$V$6</f>
        <v>1.1594975636462956E-2</v>
      </c>
    </row>
    <row r="27" spans="2:5" ht="16.149999999999999" customHeight="1">
      <c r="B27" s="4">
        <v>11</v>
      </c>
      <c r="C27" s="45" t="s">
        <v>31</v>
      </c>
      <c r="D27" s="43">
        <f>VLOOKUP(C27,'SIGC-ACOMP07'!$C$2:$W$38,20,FALSE)</f>
        <v>518192</v>
      </c>
      <c r="E27" s="44">
        <f>D27/'SIGC-ACOMP07'!$V$6</f>
        <v>7.8923205241166576E-3</v>
      </c>
    </row>
    <row r="28" spans="2:5" ht="16.149999999999999" customHeight="1">
      <c r="B28" s="4">
        <v>17</v>
      </c>
      <c r="C28" s="45" t="s">
        <v>39</v>
      </c>
      <c r="D28" s="43">
        <f>VLOOKUP(C28,'SIGC-ACOMP07'!$C$2:$W$38,20,FALSE)</f>
        <v>473203</v>
      </c>
      <c r="E28" s="44">
        <f>D28/'SIGC-ACOMP07'!$V$6</f>
        <v>7.2071157967965064E-3</v>
      </c>
    </row>
    <row r="29" spans="2:5" ht="16.149999999999999" customHeight="1">
      <c r="B29" s="4">
        <v>12</v>
      </c>
      <c r="C29" s="45" t="s">
        <v>33</v>
      </c>
      <c r="D29" s="43">
        <f>VLOOKUP(C29,'SIGC-ACOMP07'!$C$2:$W$38,20,FALSE)</f>
        <v>242129</v>
      </c>
      <c r="E29" s="44">
        <f>D29/'SIGC-ACOMP07'!$V$6</f>
        <v>3.6877444580075383E-3</v>
      </c>
    </row>
    <row r="30" spans="2:5" ht="16.149999999999999" customHeight="1">
      <c r="B30" s="4">
        <v>16</v>
      </c>
      <c r="C30" s="45" t="s">
        <v>38</v>
      </c>
      <c r="D30" s="43">
        <f>VLOOKUP(C30,'SIGC-ACOMP07'!$C$2:$W$38,20,FALSE)</f>
        <v>184682</v>
      </c>
      <c r="E30" s="44">
        <f>D30/'SIGC-ACOMP07'!$V$6</f>
        <v>2.812798227365364E-3</v>
      </c>
    </row>
    <row r="31" spans="2:5" ht="16.149999999999999" customHeight="1">
      <c r="B31" s="5">
        <v>14</v>
      </c>
      <c r="C31" s="46" t="s">
        <v>36</v>
      </c>
      <c r="D31" s="47">
        <f>VLOOKUP(C31,'SIGC-ACOMP07'!$C$2:$W$38,20,FALSE)</f>
        <v>164613</v>
      </c>
      <c r="E31" s="48">
        <f>D31/'SIGC-ACOMP07'!$V$6</f>
        <v>2.5071374286681682E-3</v>
      </c>
    </row>
    <row r="32" spans="2:5" ht="16.149999999999999" customHeight="1">
      <c r="D32" s="2"/>
    </row>
    <row r="33" spans="3:5" ht="16.149999999999999" customHeight="1">
      <c r="C33" s="202"/>
      <c r="D33" s="202"/>
      <c r="E33" s="202"/>
    </row>
    <row r="34" spans="3:5" ht="16.149999999999999" customHeight="1">
      <c r="C34" s="261" t="s">
        <v>82</v>
      </c>
      <c r="D34" s="272" t="s">
        <v>180</v>
      </c>
      <c r="E34" s="273"/>
    </row>
    <row r="35" spans="3:5" ht="16.149999999999999" customHeight="1">
      <c r="C35" s="262"/>
      <c r="D35" s="41" t="s">
        <v>19</v>
      </c>
      <c r="E35" s="41" t="s">
        <v>81</v>
      </c>
    </row>
    <row r="36" spans="3:5" ht="16.149999999999999" customHeight="1">
      <c r="C36" s="42" t="s">
        <v>29</v>
      </c>
      <c r="D36" s="50">
        <f>VLOOKUP(C36,'SIGC-ACOMP07'!$C$2:$W$38,20,FALSE)</f>
        <v>4893080</v>
      </c>
      <c r="E36" s="51">
        <f>D36/'SIGC-ACOMP07'!$V$6</f>
        <v>7.4524029143917189E-2</v>
      </c>
    </row>
    <row r="37" spans="3:5" ht="16.149999999999999" customHeight="1">
      <c r="C37" s="45" t="s">
        <v>40</v>
      </c>
      <c r="D37" s="50">
        <f>VLOOKUP(C37,'SIGC-ACOMP07'!$C$2:$W$38,20,FALSE)</f>
        <v>17862097</v>
      </c>
      <c r="E37" s="51">
        <f>D37/'SIGC-ACOMP07'!$V$6</f>
        <v>0.27204857419038231</v>
      </c>
    </row>
    <row r="38" spans="3:5" ht="16.149999999999999" customHeight="1">
      <c r="C38" s="45" t="s">
        <v>59</v>
      </c>
      <c r="D38" s="50">
        <f>VLOOKUP(C38,'SIGC-ACOMP07'!$C$2:$W$38,20,FALSE)</f>
        <v>5096073</v>
      </c>
      <c r="E38" s="51">
        <f>D38/'SIGC-ACOMP07'!$V$6</f>
        <v>7.7615712960247843E-2</v>
      </c>
    </row>
    <row r="39" spans="3:5" ht="16.149999999999999" customHeight="1">
      <c r="C39" s="45" t="s">
        <v>50</v>
      </c>
      <c r="D39" s="50">
        <f>VLOOKUP(C39,'SIGC-ACOMP07'!$C$2:$W$38,20,FALSE)</f>
        <v>27373458</v>
      </c>
      <c r="E39" s="51">
        <f>D39/'SIGC-ACOMP07'!$V$6</f>
        <v>0.41691130775744384</v>
      </c>
    </row>
    <row r="40" spans="3:5" ht="16.149999999999999" customHeight="1">
      <c r="C40" s="46" t="s">
        <v>55</v>
      </c>
      <c r="D40" s="50">
        <f>VLOOKUP(C40,'SIGC-ACOMP07'!$C$2:$W$38,20,FALSE)</f>
        <v>10433041</v>
      </c>
      <c r="E40" s="53">
        <f>D40/'SIGC-ACOMP07'!$V$6</f>
        <v>0.15890037594800882</v>
      </c>
    </row>
    <row r="41" spans="3:5">
      <c r="C41" s="216"/>
      <c r="D41" s="217"/>
    </row>
  </sheetData>
  <autoFilter ref="B4:E4" xr:uid="{6E9373F8-64C7-4D59-8224-ABB085493711}">
    <sortState xmlns:xlrd2="http://schemas.microsoft.com/office/spreadsheetml/2017/richdata2" ref="B5:E31">
      <sortCondition descending="1" ref="E4"/>
    </sortState>
  </autoFilter>
  <mergeCells count="2">
    <mergeCell ref="C34:C35"/>
    <mergeCell ref="D34:E3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9E1C2-0A5F-4E3C-9CFD-ECD170BB9CD4}">
  <dimension ref="B1:L64"/>
  <sheetViews>
    <sheetView showGridLines="0" workbookViewId="0"/>
  </sheetViews>
  <sheetFormatPr defaultColWidth="8.85546875" defaultRowHeight="14.45"/>
  <cols>
    <col min="1" max="1" width="3.7109375" style="1" customWidth="1"/>
    <col min="2" max="2" width="5.7109375" style="1" hidden="1" customWidth="1"/>
    <col min="3" max="3" width="19.28515625" style="1" bestFit="1" customWidth="1"/>
    <col min="4" max="5" width="12" style="1" customWidth="1"/>
    <col min="6" max="6" width="44.7109375" style="1" customWidth="1"/>
    <col min="7" max="7" width="5.7109375" style="1" customWidth="1"/>
    <col min="8" max="8" width="5.7109375" style="1" hidden="1" customWidth="1"/>
    <col min="9" max="9" width="19.28515625" style="1" customWidth="1"/>
    <col min="10" max="11" width="12" style="1" customWidth="1"/>
    <col min="12" max="12" width="44.7109375" style="1" customWidth="1"/>
    <col min="13" max="16384" width="8.85546875" style="1"/>
  </cols>
  <sheetData>
    <row r="1" spans="2:12" ht="16.149999999999999" customHeight="1">
      <c r="B1" s="202"/>
      <c r="C1" s="39" t="s">
        <v>181</v>
      </c>
      <c r="I1" s="39" t="s">
        <v>181</v>
      </c>
    </row>
    <row r="2" spans="2:12" ht="16.149999999999999" customHeight="1">
      <c r="B2" s="274" t="s">
        <v>1</v>
      </c>
      <c r="C2" s="278" t="s">
        <v>78</v>
      </c>
      <c r="D2" s="278" t="s">
        <v>182</v>
      </c>
      <c r="E2" s="278"/>
      <c r="H2" s="276" t="s">
        <v>1</v>
      </c>
      <c r="I2" s="264" t="s">
        <v>78</v>
      </c>
      <c r="J2" s="264" t="s">
        <v>183</v>
      </c>
      <c r="K2" s="264"/>
    </row>
    <row r="3" spans="2:12" ht="16.149999999999999" customHeight="1">
      <c r="B3" s="275"/>
      <c r="C3" s="279"/>
      <c r="D3" s="220" t="s">
        <v>19</v>
      </c>
      <c r="E3" s="220" t="s">
        <v>81</v>
      </c>
      <c r="H3" s="277"/>
      <c r="I3" s="280"/>
      <c r="J3" s="221" t="s">
        <v>19</v>
      </c>
      <c r="K3" s="221" t="s">
        <v>81</v>
      </c>
    </row>
    <row r="4" spans="2:12" ht="16.149999999999999" customHeight="1">
      <c r="B4" s="16"/>
      <c r="C4" s="155" t="s">
        <v>27</v>
      </c>
      <c r="D4" s="156">
        <f>SUM(D5:D31)</f>
        <v>1609396</v>
      </c>
      <c r="E4" s="157" t="s">
        <v>89</v>
      </c>
      <c r="H4" s="16"/>
      <c r="I4" s="155" t="s">
        <v>27</v>
      </c>
      <c r="J4" s="156">
        <f>SUM(J5:J31)</f>
        <v>1290404</v>
      </c>
      <c r="K4" s="157" t="s">
        <v>89</v>
      </c>
    </row>
    <row r="5" spans="2:12" ht="16.149999999999999" customHeight="1">
      <c r="B5" s="153">
        <v>11</v>
      </c>
      <c r="C5" s="158" t="s">
        <v>31</v>
      </c>
      <c r="D5" s="126">
        <v>20641</v>
      </c>
      <c r="E5" s="159">
        <f>D5/$D$4</f>
        <v>1.282530837655866E-2</v>
      </c>
      <c r="F5" s="36">
        <v>13423</v>
      </c>
      <c r="H5" s="153">
        <v>11</v>
      </c>
      <c r="I5" s="158" t="s">
        <v>31</v>
      </c>
      <c r="J5" s="126">
        <v>2893</v>
      </c>
      <c r="K5" s="159">
        <f t="shared" ref="K5:K31" si="0">J5/$J$4</f>
        <v>2.241933533994005E-3</v>
      </c>
      <c r="L5" s="36">
        <v>2014</v>
      </c>
    </row>
    <row r="6" spans="2:12" ht="16.149999999999999" customHeight="1">
      <c r="B6" s="16">
        <v>12</v>
      </c>
      <c r="C6" s="158" t="s">
        <v>33</v>
      </c>
      <c r="D6" s="126">
        <v>30502</v>
      </c>
      <c r="E6" s="159">
        <f t="shared" ref="E6:E31" si="1">D6/$D$4</f>
        <v>1.8952451727231832E-2</v>
      </c>
      <c r="F6" s="36">
        <v>14081</v>
      </c>
      <c r="H6" s="16">
        <v>12</v>
      </c>
      <c r="I6" s="158" t="s">
        <v>33</v>
      </c>
      <c r="J6" s="126">
        <v>0</v>
      </c>
      <c r="K6" s="159">
        <f t="shared" si="0"/>
        <v>0</v>
      </c>
      <c r="L6" s="36"/>
    </row>
    <row r="7" spans="2:12" ht="16.149999999999999" customHeight="1">
      <c r="B7" s="16">
        <v>13</v>
      </c>
      <c r="C7" s="158" t="s">
        <v>35</v>
      </c>
      <c r="D7" s="126">
        <v>481206</v>
      </c>
      <c r="E7" s="159">
        <f t="shared" si="1"/>
        <v>0.29899788492080259</v>
      </c>
      <c r="F7" s="37">
        <v>271247</v>
      </c>
      <c r="H7" s="16">
        <v>13</v>
      </c>
      <c r="I7" s="158" t="s">
        <v>35</v>
      </c>
      <c r="J7" s="126">
        <v>2435</v>
      </c>
      <c r="K7" s="159">
        <f t="shared" si="0"/>
        <v>1.8870059299258217E-3</v>
      </c>
      <c r="L7" s="36">
        <v>1938</v>
      </c>
    </row>
    <row r="8" spans="2:12" ht="16.149999999999999" customHeight="1">
      <c r="B8" s="16">
        <v>14</v>
      </c>
      <c r="C8" s="158" t="s">
        <v>36</v>
      </c>
      <c r="D8" s="126">
        <v>89153</v>
      </c>
      <c r="E8" s="159">
        <f t="shared" si="1"/>
        <v>5.5395316006750357E-2</v>
      </c>
      <c r="F8" s="36">
        <v>32003</v>
      </c>
      <c r="H8" s="16">
        <v>14</v>
      </c>
      <c r="I8" s="158" t="s">
        <v>36</v>
      </c>
      <c r="J8" s="126">
        <v>0</v>
      </c>
      <c r="K8" s="159">
        <f t="shared" si="0"/>
        <v>0</v>
      </c>
      <c r="L8" s="36"/>
    </row>
    <row r="9" spans="2:12" ht="16.149999999999999" customHeight="1">
      <c r="B9" s="16">
        <v>15</v>
      </c>
      <c r="C9" s="158" t="s">
        <v>37</v>
      </c>
      <c r="D9" s="126">
        <v>76847</v>
      </c>
      <c r="E9" s="159">
        <f t="shared" si="1"/>
        <v>4.7748969178499266E-2</v>
      </c>
      <c r="F9" s="36">
        <v>34895</v>
      </c>
      <c r="H9" s="16">
        <v>15</v>
      </c>
      <c r="I9" s="158" t="s">
        <v>37</v>
      </c>
      <c r="J9" s="126">
        <v>132749</v>
      </c>
      <c r="K9" s="159">
        <f t="shared" si="0"/>
        <v>0.10287398365163158</v>
      </c>
      <c r="L9" s="36">
        <v>70335</v>
      </c>
    </row>
    <row r="10" spans="2:12" ht="16.149999999999999" customHeight="1">
      <c r="B10" s="16">
        <v>16</v>
      </c>
      <c r="C10" s="158" t="s">
        <v>38</v>
      </c>
      <c r="D10" s="126">
        <v>10582</v>
      </c>
      <c r="E10" s="159">
        <f t="shared" si="1"/>
        <v>6.5751375050018762E-3</v>
      </c>
      <c r="F10" s="36">
        <v>8764</v>
      </c>
      <c r="H10" s="16">
        <v>16</v>
      </c>
      <c r="I10" s="158" t="s">
        <v>38</v>
      </c>
      <c r="J10" s="126">
        <v>11743</v>
      </c>
      <c r="K10" s="159">
        <f t="shared" si="0"/>
        <v>9.1002507741761492E-3</v>
      </c>
      <c r="L10" s="36">
        <v>2824</v>
      </c>
    </row>
    <row r="11" spans="2:12" ht="16.149999999999999" customHeight="1">
      <c r="B11" s="16">
        <v>17</v>
      </c>
      <c r="C11" s="158" t="s">
        <v>39</v>
      </c>
      <c r="D11" s="126">
        <v>19689</v>
      </c>
      <c r="E11" s="159">
        <f t="shared" si="1"/>
        <v>1.2233782114532408E-2</v>
      </c>
      <c r="F11" s="36">
        <v>13512</v>
      </c>
      <c r="H11" s="16">
        <v>17</v>
      </c>
      <c r="I11" s="158" t="s">
        <v>39</v>
      </c>
      <c r="J11" s="126">
        <v>12349</v>
      </c>
      <c r="K11" s="159">
        <f t="shared" si="0"/>
        <v>9.5698711411309947E-3</v>
      </c>
      <c r="L11" s="36">
        <v>7971</v>
      </c>
    </row>
    <row r="12" spans="2:12" ht="16.149999999999999" customHeight="1">
      <c r="B12" s="16">
        <v>21</v>
      </c>
      <c r="C12" s="158" t="s">
        <v>41</v>
      </c>
      <c r="D12" s="126">
        <v>56507</v>
      </c>
      <c r="E12" s="159">
        <f t="shared" si="1"/>
        <v>3.5110687487728318E-2</v>
      </c>
      <c r="F12" s="36">
        <v>29690</v>
      </c>
      <c r="H12" s="16">
        <v>21</v>
      </c>
      <c r="I12" s="158" t="s">
        <v>41</v>
      </c>
      <c r="J12" s="126">
        <v>261966</v>
      </c>
      <c r="K12" s="159">
        <f t="shared" si="0"/>
        <v>0.20301084001599498</v>
      </c>
      <c r="L12" s="36">
        <v>149818</v>
      </c>
    </row>
    <row r="13" spans="2:12" ht="16.149999999999999" customHeight="1">
      <c r="B13" s="16">
        <v>22</v>
      </c>
      <c r="C13" s="158" t="s">
        <v>42</v>
      </c>
      <c r="D13" s="126">
        <v>7105</v>
      </c>
      <c r="E13" s="159">
        <f t="shared" si="1"/>
        <v>4.4146996761517988E-3</v>
      </c>
      <c r="F13" s="36">
        <v>4234</v>
      </c>
      <c r="H13" s="16">
        <v>22</v>
      </c>
      <c r="I13" s="158" t="s">
        <v>42</v>
      </c>
      <c r="J13" s="126">
        <v>31482</v>
      </c>
      <c r="K13" s="159">
        <f t="shared" si="0"/>
        <v>2.4397010548634381E-2</v>
      </c>
      <c r="L13" s="36">
        <v>17452</v>
      </c>
    </row>
    <row r="14" spans="2:12" ht="16.149999999999999" customHeight="1">
      <c r="B14" s="16">
        <v>23</v>
      </c>
      <c r="C14" s="158" t="s">
        <v>43</v>
      </c>
      <c r="D14" s="126">
        <v>52120</v>
      </c>
      <c r="E14" s="159">
        <f t="shared" si="1"/>
        <v>3.2384820143706083E-2</v>
      </c>
      <c r="F14" s="36">
        <v>23818</v>
      </c>
      <c r="H14" s="16">
        <v>23</v>
      </c>
      <c r="I14" s="158" t="s">
        <v>43</v>
      </c>
      <c r="J14" s="126">
        <v>22763</v>
      </c>
      <c r="K14" s="159">
        <f t="shared" si="0"/>
        <v>1.7640211902628943E-2</v>
      </c>
      <c r="L14" s="36">
        <v>12827</v>
      </c>
    </row>
    <row r="15" spans="2:12" ht="16.149999999999999" customHeight="1">
      <c r="B15" s="16">
        <v>24</v>
      </c>
      <c r="C15" s="158" t="s">
        <v>44</v>
      </c>
      <c r="D15" s="126">
        <v>11454</v>
      </c>
      <c r="E15" s="159">
        <f t="shared" si="1"/>
        <v>7.1169556777822239E-3</v>
      </c>
      <c r="F15" s="36">
        <v>7487</v>
      </c>
      <c r="H15" s="16">
        <v>24</v>
      </c>
      <c r="I15" s="158" t="s">
        <v>44</v>
      </c>
      <c r="J15" s="126">
        <v>21303</v>
      </c>
      <c r="K15" s="159">
        <f t="shared" si="0"/>
        <v>1.6508783295774036E-2</v>
      </c>
      <c r="L15" s="36">
        <v>11886</v>
      </c>
    </row>
    <row r="16" spans="2:12" ht="16.149999999999999" customHeight="1">
      <c r="B16" s="16">
        <v>25</v>
      </c>
      <c r="C16" s="158" t="s">
        <v>45</v>
      </c>
      <c r="D16" s="126">
        <v>28914</v>
      </c>
      <c r="E16" s="159">
        <f t="shared" si="1"/>
        <v>1.7965746155700648E-2</v>
      </c>
      <c r="F16" s="36">
        <v>11682</v>
      </c>
      <c r="H16" s="16">
        <v>25</v>
      </c>
      <c r="I16" s="158" t="s">
        <v>45</v>
      </c>
      <c r="J16" s="126">
        <v>15984</v>
      </c>
      <c r="K16" s="159">
        <f t="shared" si="0"/>
        <v>1.238681839175948E-2</v>
      </c>
      <c r="L16" s="36">
        <v>9992</v>
      </c>
    </row>
    <row r="17" spans="2:12" ht="16.149999999999999" customHeight="1">
      <c r="B17" s="16">
        <v>26</v>
      </c>
      <c r="C17" s="158" t="s">
        <v>46</v>
      </c>
      <c r="D17" s="126">
        <v>103314</v>
      </c>
      <c r="E17" s="159">
        <f t="shared" si="1"/>
        <v>6.4194269154390846E-2</v>
      </c>
      <c r="F17" s="36">
        <v>61847</v>
      </c>
      <c r="H17" s="16">
        <v>26</v>
      </c>
      <c r="I17" s="158" t="s">
        <v>46</v>
      </c>
      <c r="J17" s="126">
        <v>76308</v>
      </c>
      <c r="K17" s="159">
        <f t="shared" si="0"/>
        <v>5.9134968583482383E-2</v>
      </c>
      <c r="L17" s="36">
        <v>48442</v>
      </c>
    </row>
    <row r="18" spans="2:12" ht="16.149999999999999" customHeight="1">
      <c r="B18" s="16">
        <v>27</v>
      </c>
      <c r="C18" s="158" t="s">
        <v>47</v>
      </c>
      <c r="D18" s="126">
        <v>25328</v>
      </c>
      <c r="E18" s="159">
        <f t="shared" si="1"/>
        <v>1.5737581055253028E-2</v>
      </c>
      <c r="F18" s="36">
        <v>18123</v>
      </c>
      <c r="H18" s="16">
        <v>27</v>
      </c>
      <c r="I18" s="158" t="s">
        <v>47</v>
      </c>
      <c r="J18" s="126">
        <v>37338</v>
      </c>
      <c r="K18" s="159">
        <f t="shared" si="0"/>
        <v>2.893512419366338E-2</v>
      </c>
      <c r="L18" s="36">
        <v>30763</v>
      </c>
    </row>
    <row r="19" spans="2:12" ht="16.149999999999999" customHeight="1">
      <c r="B19" s="16">
        <v>28</v>
      </c>
      <c r="C19" s="158" t="s">
        <v>48</v>
      </c>
      <c r="D19" s="126">
        <v>4554</v>
      </c>
      <c r="E19" s="159">
        <f t="shared" si="1"/>
        <v>2.8296329803230527E-3</v>
      </c>
      <c r="F19" s="36">
        <v>3369</v>
      </c>
      <c r="H19" s="16">
        <v>28</v>
      </c>
      <c r="I19" s="158" t="s">
        <v>48</v>
      </c>
      <c r="J19" s="126">
        <v>27771</v>
      </c>
      <c r="K19" s="159">
        <f t="shared" si="0"/>
        <v>2.1521167014361395E-2</v>
      </c>
      <c r="L19" s="36">
        <v>17059</v>
      </c>
    </row>
    <row r="20" spans="2:12" ht="16.149999999999999" customHeight="1">
      <c r="B20" s="16">
        <v>29</v>
      </c>
      <c r="C20" s="158" t="s">
        <v>49</v>
      </c>
      <c r="D20" s="126">
        <v>213338</v>
      </c>
      <c r="E20" s="159">
        <f t="shared" si="1"/>
        <v>0.13255780429428182</v>
      </c>
      <c r="F20" s="36">
        <v>125979</v>
      </c>
      <c r="H20" s="16">
        <v>29</v>
      </c>
      <c r="I20" s="158" t="s">
        <v>49</v>
      </c>
      <c r="J20" s="126">
        <v>386522</v>
      </c>
      <c r="K20" s="159">
        <f t="shared" si="0"/>
        <v>0.29953564930052912</v>
      </c>
      <c r="L20" s="38">
        <v>204466</v>
      </c>
    </row>
    <row r="21" spans="2:12" ht="16.149999999999999" customHeight="1">
      <c r="B21" s="16">
        <v>31</v>
      </c>
      <c r="C21" s="158" t="s">
        <v>51</v>
      </c>
      <c r="D21" s="126">
        <v>35394</v>
      </c>
      <c r="E21" s="159">
        <f t="shared" si="1"/>
        <v>2.1992101384618826E-2</v>
      </c>
      <c r="F21" s="36">
        <v>22413</v>
      </c>
      <c r="H21" s="16">
        <v>31</v>
      </c>
      <c r="I21" s="158" t="s">
        <v>51</v>
      </c>
      <c r="J21" s="126">
        <v>132275</v>
      </c>
      <c r="K21" s="159">
        <f t="shared" si="0"/>
        <v>0.10250665682995402</v>
      </c>
      <c r="L21" s="36">
        <v>73785</v>
      </c>
    </row>
    <row r="22" spans="2:12" ht="16.149999999999999" customHeight="1">
      <c r="B22" s="16">
        <v>32</v>
      </c>
      <c r="C22" s="158" t="s">
        <v>52</v>
      </c>
      <c r="D22" s="126">
        <v>12915</v>
      </c>
      <c r="E22" s="159">
        <f t="shared" si="1"/>
        <v>8.0247496576355357E-3</v>
      </c>
      <c r="F22" s="36">
        <v>5446</v>
      </c>
      <c r="H22" s="16">
        <v>32</v>
      </c>
      <c r="I22" s="158" t="s">
        <v>52</v>
      </c>
      <c r="J22" s="126">
        <v>14526</v>
      </c>
      <c r="K22" s="159">
        <f t="shared" si="0"/>
        <v>1.1256939687105744E-2</v>
      </c>
      <c r="L22" s="36">
        <v>5308</v>
      </c>
    </row>
    <row r="23" spans="2:12" ht="16.149999999999999" customHeight="1">
      <c r="B23" s="16">
        <v>33</v>
      </c>
      <c r="C23" s="158" t="s">
        <v>53</v>
      </c>
      <c r="D23" s="126">
        <v>15722</v>
      </c>
      <c r="E23" s="159">
        <f t="shared" si="1"/>
        <v>9.7688822390511725E-3</v>
      </c>
      <c r="F23" s="36">
        <v>9382</v>
      </c>
      <c r="H23" s="16">
        <v>33</v>
      </c>
      <c r="I23" s="158" t="s">
        <v>53</v>
      </c>
      <c r="J23" s="126">
        <v>19378</v>
      </c>
      <c r="K23" s="159">
        <f t="shared" si="0"/>
        <v>1.5017002427146847E-2</v>
      </c>
      <c r="L23" s="36">
        <v>7625</v>
      </c>
    </row>
    <row r="24" spans="2:12" ht="16.149999999999999" customHeight="1">
      <c r="B24" s="16">
        <v>35</v>
      </c>
      <c r="C24" s="158" t="s">
        <v>54</v>
      </c>
      <c r="D24" s="126">
        <v>48699</v>
      </c>
      <c r="E24" s="159">
        <f t="shared" si="1"/>
        <v>3.025917797732814E-2</v>
      </c>
      <c r="F24" s="36">
        <v>23467</v>
      </c>
      <c r="H24" s="16">
        <v>35</v>
      </c>
      <c r="I24" s="158" t="s">
        <v>54</v>
      </c>
      <c r="J24" s="126">
        <v>10392</v>
      </c>
      <c r="K24" s="159">
        <f t="shared" si="0"/>
        <v>8.0532918372850665E-3</v>
      </c>
      <c r="L24" s="36">
        <v>3893</v>
      </c>
    </row>
    <row r="25" spans="2:12" ht="16.149999999999999" customHeight="1">
      <c r="B25" s="16">
        <v>41</v>
      </c>
      <c r="C25" s="158" t="s">
        <v>56</v>
      </c>
      <c r="D25" s="126">
        <v>29078</v>
      </c>
      <c r="E25" s="159">
        <f t="shared" si="1"/>
        <v>1.8067647738654751E-2</v>
      </c>
      <c r="F25" s="36">
        <v>8333</v>
      </c>
      <c r="H25" s="16">
        <v>41</v>
      </c>
      <c r="I25" s="158" t="s">
        <v>56</v>
      </c>
      <c r="J25" s="126">
        <v>6829</v>
      </c>
      <c r="K25" s="159">
        <f t="shared" si="0"/>
        <v>5.2921410658987415E-3</v>
      </c>
      <c r="L25" s="36">
        <v>2919</v>
      </c>
    </row>
    <row r="26" spans="2:12" ht="16.149999999999999" customHeight="1">
      <c r="B26" s="16">
        <v>42</v>
      </c>
      <c r="C26" s="158" t="s">
        <v>57</v>
      </c>
      <c r="D26" s="126">
        <v>20705</v>
      </c>
      <c r="E26" s="159">
        <f t="shared" si="1"/>
        <v>1.2865074847955382E-2</v>
      </c>
      <c r="F26" s="36">
        <v>6224</v>
      </c>
      <c r="H26" s="16">
        <v>42</v>
      </c>
      <c r="I26" s="158" t="s">
        <v>57</v>
      </c>
      <c r="J26" s="126">
        <v>4239</v>
      </c>
      <c r="K26" s="159">
        <f t="shared" si="0"/>
        <v>3.2850177153821592E-3</v>
      </c>
      <c r="L26" s="36">
        <v>1148</v>
      </c>
    </row>
    <row r="27" spans="2:12" ht="16.149999999999999" customHeight="1">
      <c r="B27" s="16">
        <v>43</v>
      </c>
      <c r="C27" s="158" t="s">
        <v>58</v>
      </c>
      <c r="D27" s="126">
        <v>34211</v>
      </c>
      <c r="E27" s="159">
        <f t="shared" si="1"/>
        <v>2.1257043014895029E-2</v>
      </c>
      <c r="F27" s="36">
        <v>9044</v>
      </c>
      <c r="H27" s="16">
        <v>43</v>
      </c>
      <c r="I27" s="158" t="s">
        <v>58</v>
      </c>
      <c r="J27" s="126">
        <v>16732</v>
      </c>
      <c r="K27" s="159">
        <f t="shared" si="0"/>
        <v>1.2966481814997474E-2</v>
      </c>
      <c r="L27" s="36">
        <v>6649</v>
      </c>
    </row>
    <row r="28" spans="2:12" ht="16.149999999999999" customHeight="1">
      <c r="B28" s="16">
        <v>50</v>
      </c>
      <c r="C28" s="158" t="s">
        <v>60</v>
      </c>
      <c r="D28" s="126">
        <v>110214</v>
      </c>
      <c r="E28" s="159">
        <f t="shared" si="1"/>
        <v>6.8481591851850016E-2</v>
      </c>
      <c r="F28" s="36">
        <v>35494</v>
      </c>
      <c r="H28" s="16">
        <v>50</v>
      </c>
      <c r="I28" s="158" t="s">
        <v>60</v>
      </c>
      <c r="J28" s="126">
        <v>2428</v>
      </c>
      <c r="K28" s="159">
        <f t="shared" si="0"/>
        <v>1.8815812722217228E-3</v>
      </c>
      <c r="L28" s="36">
        <v>1019</v>
      </c>
    </row>
    <row r="29" spans="2:12" ht="16.149999999999999" customHeight="1">
      <c r="B29" s="16">
        <v>51</v>
      </c>
      <c r="C29" s="158" t="s">
        <v>61</v>
      </c>
      <c r="D29" s="126">
        <v>47662</v>
      </c>
      <c r="E29" s="159">
        <f t="shared" si="1"/>
        <v>2.9614836870478119E-2</v>
      </c>
      <c r="F29" s="36">
        <v>18247</v>
      </c>
      <c r="H29" s="16">
        <v>51</v>
      </c>
      <c r="I29" s="158" t="s">
        <v>61</v>
      </c>
      <c r="J29" s="126">
        <v>10591</v>
      </c>
      <c r="K29" s="159">
        <f t="shared" si="0"/>
        <v>8.2075071063015918E-3</v>
      </c>
      <c r="L29" s="36">
        <v>4136</v>
      </c>
    </row>
    <row r="30" spans="2:12" ht="16.149999999999999" customHeight="1">
      <c r="B30" s="16">
        <v>52</v>
      </c>
      <c r="C30" s="158" t="s">
        <v>62</v>
      </c>
      <c r="D30" s="126">
        <v>18273</v>
      </c>
      <c r="E30" s="159">
        <f t="shared" si="1"/>
        <v>1.1353948934879917E-2</v>
      </c>
      <c r="F30" s="36">
        <v>10859</v>
      </c>
      <c r="H30" s="16">
        <v>52</v>
      </c>
      <c r="I30" s="158" t="s">
        <v>62</v>
      </c>
      <c r="J30" s="126">
        <v>29108</v>
      </c>
      <c r="K30" s="159">
        <f t="shared" si="0"/>
        <v>2.2557276635844278E-2</v>
      </c>
      <c r="L30" s="36">
        <v>13842</v>
      </c>
    </row>
    <row r="31" spans="2:12" ht="16.149999999999999" customHeight="1">
      <c r="B31" s="154">
        <v>53</v>
      </c>
      <c r="C31" s="222" t="s">
        <v>63</v>
      </c>
      <c r="D31" s="223">
        <v>5269</v>
      </c>
      <c r="E31" s="224">
        <f t="shared" si="1"/>
        <v>3.2738990279583147E-3</v>
      </c>
      <c r="F31" s="36">
        <v>3254</v>
      </c>
      <c r="H31" s="154">
        <v>53</v>
      </c>
      <c r="I31" s="222" t="s">
        <v>63</v>
      </c>
      <c r="J31" s="223">
        <v>300</v>
      </c>
      <c r="K31" s="224">
        <f t="shared" si="0"/>
        <v>2.3248533017566591E-4</v>
      </c>
      <c r="L31" s="36">
        <v>229</v>
      </c>
    </row>
    <row r="32" spans="2:12" ht="16.149999999999999" customHeight="1">
      <c r="D32" s="2"/>
      <c r="E32" s="35"/>
    </row>
    <row r="33" spans="3:11" ht="16.149999999999999" customHeight="1">
      <c r="C33" s="166" t="s">
        <v>184</v>
      </c>
      <c r="E33" s="167">
        <f>D4/'SIGC-ACOMP07'!$R$6</f>
        <v>8.6606890256608615E-3</v>
      </c>
      <c r="I33" s="166" t="s">
        <v>185</v>
      </c>
      <c r="K33" s="167">
        <f>J4/'SIGC-ACOMP07'!$R$6</f>
        <v>6.9440881930046289E-3</v>
      </c>
    </row>
    <row r="34" spans="3:11" ht="16.149999999999999" customHeight="1"/>
    <row r="35" spans="3:11" ht="16.149999999999999" customHeight="1"/>
    <row r="36" spans="3:11" ht="16.149999999999999" customHeight="1"/>
    <row r="37" spans="3:11" ht="16.149999999999999" customHeight="1"/>
    <row r="38" spans="3:11" ht="16.149999999999999" customHeight="1"/>
    <row r="39" spans="3:11" ht="16.149999999999999" customHeight="1"/>
    <row r="40" spans="3:11" ht="16.149999999999999" customHeight="1"/>
    <row r="41" spans="3:11" ht="16.149999999999999" customHeight="1"/>
    <row r="42" spans="3:11" ht="16.149999999999999" customHeight="1"/>
    <row r="43" spans="3:11" ht="16.149999999999999" customHeight="1"/>
    <row r="44" spans="3:11" ht="16.149999999999999" customHeight="1"/>
    <row r="45" spans="3:11" ht="16.149999999999999" customHeight="1"/>
    <row r="46" spans="3:11" ht="16.149999999999999" customHeight="1"/>
    <row r="47" spans="3:11" ht="16.149999999999999" customHeight="1"/>
    <row r="48" spans="3:11" ht="16.149999999999999" customHeight="1"/>
    <row r="49" ht="16.149999999999999" customHeight="1"/>
    <row r="50" ht="16.149999999999999" customHeight="1"/>
    <row r="51" ht="16.149999999999999" customHeight="1"/>
    <row r="52" ht="16.149999999999999" customHeight="1"/>
    <row r="53" ht="16.149999999999999" customHeight="1"/>
    <row r="54" ht="16.149999999999999" customHeight="1"/>
    <row r="55" ht="16.149999999999999" customHeight="1"/>
    <row r="56" ht="16.149999999999999" customHeight="1"/>
    <row r="57" ht="16.149999999999999" customHeight="1"/>
    <row r="58" ht="16.149999999999999" customHeight="1"/>
    <row r="59" ht="16.149999999999999" customHeight="1"/>
    <row r="60" ht="16.149999999999999" customHeight="1"/>
    <row r="61" ht="16.149999999999999" customHeight="1"/>
    <row r="62" ht="16.149999999999999" customHeight="1"/>
    <row r="63" ht="16.149999999999999" customHeight="1"/>
    <row r="64" ht="16.149999999999999" customHeight="1"/>
  </sheetData>
  <mergeCells count="6">
    <mergeCell ref="B2:B3"/>
    <mergeCell ref="H2:H3"/>
    <mergeCell ref="D2:E2"/>
    <mergeCell ref="J2:K2"/>
    <mergeCell ref="C2:C3"/>
    <mergeCell ref="I2:I3"/>
  </mergeCells>
  <conditionalFormatting sqref="F5:F31">
    <cfRule type="dataBar" priority="2">
      <dataBar>
        <cfvo type="min"/>
        <cfvo type="max"/>
        <color theme="5" tint="-0.499984740745262"/>
      </dataBar>
      <extLst>
        <ext xmlns:x14="http://schemas.microsoft.com/office/spreadsheetml/2009/9/main" uri="{B025F937-C7B1-47D3-B67F-A62EFF666E3E}">
          <x14:id>{3B078958-1DBA-4160-89E3-6128D020787E}</x14:id>
        </ext>
      </extLst>
    </cfRule>
  </conditionalFormatting>
  <conditionalFormatting sqref="L5:L31">
    <cfRule type="dataBar" priority="1">
      <dataBar>
        <cfvo type="min"/>
        <cfvo type="max"/>
        <color theme="4"/>
      </dataBar>
      <extLst>
        <ext xmlns:x14="http://schemas.microsoft.com/office/spreadsheetml/2009/9/main" uri="{B025F937-C7B1-47D3-B67F-A62EFF666E3E}">
          <x14:id>{148A6507-848F-4E5B-8C9F-610DCB53E2DA}</x14:id>
        </ext>
      </extLst>
    </cfRule>
  </conditionalFormatting>
  <pageMargins left="0.511811024" right="0.511811024" top="0.78740157499999996" bottom="0.78740157499999996" header="0.31496062000000002" footer="0.31496062000000002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B078958-1DBA-4160-89E3-6128D020787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F5:F31</xm:sqref>
        </x14:conditionalFormatting>
        <x14:conditionalFormatting xmlns:xm="http://schemas.microsoft.com/office/excel/2006/main">
          <x14:cfRule type="dataBar" id="{148A6507-848F-4E5B-8C9F-610DCB53E2D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L5:L31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5CF3F-68D6-4A76-9860-9E618EC058B4}">
  <dimension ref="B2:V32"/>
  <sheetViews>
    <sheetView showGridLines="0" zoomScaleNormal="100" workbookViewId="0"/>
  </sheetViews>
  <sheetFormatPr defaultColWidth="8.85546875" defaultRowHeight="14.45"/>
  <cols>
    <col min="1" max="1" width="3.7109375" style="10" customWidth="1"/>
    <col min="2" max="2" width="5.7109375" style="10" hidden="1" customWidth="1"/>
    <col min="3" max="3" width="17.7109375" style="10" customWidth="1"/>
    <col min="4" max="10" width="13.85546875" style="10" customWidth="1"/>
    <col min="11" max="16384" width="8.85546875" style="10"/>
  </cols>
  <sheetData>
    <row r="2" spans="2:22">
      <c r="C2" s="225" t="s">
        <v>186</v>
      </c>
      <c r="D2" s="226"/>
      <c r="E2" s="226"/>
      <c r="F2" s="226"/>
      <c r="G2" s="226"/>
      <c r="H2" s="226"/>
      <c r="I2" s="226"/>
      <c r="J2" s="226"/>
      <c r="V2" s="127"/>
    </row>
    <row r="3" spans="2:22" ht="4.9000000000000004" customHeight="1"/>
    <row r="4" spans="2:22" ht="30" customHeight="1">
      <c r="B4" s="63" t="s">
        <v>187</v>
      </c>
      <c r="C4" s="63" t="s">
        <v>78</v>
      </c>
      <c r="D4" s="215" t="s">
        <v>65</v>
      </c>
      <c r="E4" s="63" t="s">
        <v>66</v>
      </c>
      <c r="F4" s="215" t="s">
        <v>76</v>
      </c>
      <c r="G4" s="63" t="s">
        <v>188</v>
      </c>
      <c r="H4" s="64" t="s">
        <v>189</v>
      </c>
      <c r="I4" s="64" t="s">
        <v>190</v>
      </c>
      <c r="J4" s="65" t="s">
        <v>191</v>
      </c>
    </row>
    <row r="5" spans="2:22" ht="16.149999999999999" customHeight="1">
      <c r="B5" s="67">
        <v>11</v>
      </c>
      <c r="C5" s="66" t="s">
        <v>31</v>
      </c>
      <c r="D5" s="68">
        <f>VLOOKUP($C5,'SIGC-CNEFE02'!$C$2:$N$35,2,FALSE)</f>
        <v>3028</v>
      </c>
      <c r="E5" s="68">
        <f>VLOOKUP($C5,'SIGC-CNEFE02'!$C$2:$N$35,3,FALSE)</f>
        <v>4</v>
      </c>
      <c r="F5" s="130">
        <f>VLOOKUP(C5,'SIGC-CNEFE02'!$C$2:$P$35,14,FALSE)</f>
        <v>3021</v>
      </c>
      <c r="G5" s="69">
        <f>Tabela1[[#This Row],[Setores trabalhados]]/Tabela1[[#This Row],[Total de setores]]</f>
        <v>0.99768824306472914</v>
      </c>
      <c r="H5" s="70">
        <f t="shared" ref="H5:H31" si="0">$F$32/$D$32</f>
        <v>0.98375662802987751</v>
      </c>
      <c r="I5" s="70">
        <f>Tabela1[[#This Row],[Não iniciados]]/Tabela1[[#This Row],[Total de setores]]</f>
        <v>1.321003963011889E-3</v>
      </c>
      <c r="J5" s="69">
        <f t="shared" ref="J5:J31" si="1">$E$32/$D$32</f>
        <v>6.9696581064288016E-3</v>
      </c>
    </row>
    <row r="6" spans="2:22" ht="16.149999999999999" customHeight="1">
      <c r="B6" s="72">
        <v>12</v>
      </c>
      <c r="C6" s="71" t="s">
        <v>33</v>
      </c>
      <c r="D6" s="73">
        <f>VLOOKUP($C6,'SIGC-CNEFE02'!$C$2:$N$35,2,FALSE)</f>
        <v>1986</v>
      </c>
      <c r="E6" s="73">
        <f>VLOOKUP($C6,'SIGC-CNEFE02'!$C$2:$N$35,3,FALSE)</f>
        <v>8</v>
      </c>
      <c r="F6" s="130">
        <f>VLOOKUP(C6,'SIGC-CNEFE02'!$C$2:$P$35,14,FALSE)</f>
        <v>1968</v>
      </c>
      <c r="G6" s="74">
        <f>Tabela1[[#This Row],[Setores trabalhados]]/Tabela1[[#This Row],[Total de setores]]</f>
        <v>0.99093655589123864</v>
      </c>
      <c r="H6" s="75">
        <f t="shared" si="0"/>
        <v>0.98375662802987751</v>
      </c>
      <c r="I6" s="75">
        <f>Tabela1[[#This Row],[Não iniciados]]/Tabela1[[#This Row],[Total de setores]]</f>
        <v>4.0281973816717019E-3</v>
      </c>
      <c r="J6" s="74">
        <f t="shared" si="1"/>
        <v>6.9696581064288016E-3</v>
      </c>
    </row>
    <row r="7" spans="2:22" ht="16.149999999999999" customHeight="1">
      <c r="B7" s="72">
        <v>13</v>
      </c>
      <c r="C7" s="71" t="s">
        <v>35</v>
      </c>
      <c r="D7" s="73">
        <f>VLOOKUP($C7,'SIGC-CNEFE02'!$C$2:$N$35,2,FALSE)</f>
        <v>10635</v>
      </c>
      <c r="E7" s="73">
        <f>VLOOKUP($C7,'SIGC-CNEFE02'!$C$2:$N$35,3,FALSE)</f>
        <v>24</v>
      </c>
      <c r="F7" s="130">
        <f>VLOOKUP(C7,'SIGC-CNEFE02'!$C$2:$P$35,14,FALSE)</f>
        <v>10583</v>
      </c>
      <c r="G7" s="74">
        <f>Tabela1[[#This Row],[Setores trabalhados]]/Tabela1[[#This Row],[Total de setores]]</f>
        <v>0.9951104842501175</v>
      </c>
      <c r="H7" s="75">
        <f t="shared" si="0"/>
        <v>0.98375662802987751</v>
      </c>
      <c r="I7" s="75">
        <f>Tabela1[[#This Row],[Não iniciados]]/Tabela1[[#This Row],[Total de setores]]</f>
        <v>2.2566995768688292E-3</v>
      </c>
      <c r="J7" s="74">
        <f t="shared" si="1"/>
        <v>6.9696581064288016E-3</v>
      </c>
    </row>
    <row r="8" spans="2:22" ht="16.149999999999999" customHeight="1">
      <c r="B8" s="72">
        <v>14</v>
      </c>
      <c r="C8" s="71" t="s">
        <v>36</v>
      </c>
      <c r="D8" s="73">
        <f>VLOOKUP($C8,'SIGC-CNEFE02'!$C$2:$N$35,2,FALSE)</f>
        <v>1596</v>
      </c>
      <c r="E8" s="73">
        <f>VLOOKUP($C8,'SIGC-CNEFE02'!$C$2:$N$35,3,FALSE)</f>
        <v>113</v>
      </c>
      <c r="F8" s="130">
        <f>VLOOKUP(C8,'SIGC-CNEFE02'!$C$2:$P$35,14,FALSE)</f>
        <v>1396</v>
      </c>
      <c r="G8" s="74">
        <f>Tabela1[[#This Row],[Setores trabalhados]]/Tabela1[[#This Row],[Total de setores]]</f>
        <v>0.87468671679197996</v>
      </c>
      <c r="H8" s="75">
        <f t="shared" si="0"/>
        <v>0.98375662802987751</v>
      </c>
      <c r="I8" s="75">
        <f>Tabela1[[#This Row],[Não iniciados]]/Tabela1[[#This Row],[Total de setores]]</f>
        <v>7.0802005012531324E-2</v>
      </c>
      <c r="J8" s="74">
        <f t="shared" si="1"/>
        <v>6.9696581064288016E-3</v>
      </c>
    </row>
    <row r="9" spans="2:22" ht="16.149999999999999" customHeight="1">
      <c r="B9" s="72">
        <v>15</v>
      </c>
      <c r="C9" s="71" t="s">
        <v>37</v>
      </c>
      <c r="D9" s="73">
        <f>VLOOKUP($C9,'SIGC-CNEFE02'!$C$2:$N$35,2,FALSE)</f>
        <v>14552</v>
      </c>
      <c r="E9" s="73">
        <f>VLOOKUP($C9,'SIGC-CNEFE02'!$C$2:$N$35,3,FALSE)</f>
        <v>79</v>
      </c>
      <c r="F9" s="130">
        <f>VLOOKUP(C9,'SIGC-CNEFE02'!$C$2:$P$35,14,FALSE)</f>
        <v>14331</v>
      </c>
      <c r="G9" s="74">
        <f>Tabela1[[#This Row],[Setores trabalhados]]/Tabela1[[#This Row],[Total de setores]]</f>
        <v>0.98481308411214952</v>
      </c>
      <c r="H9" s="75">
        <f t="shared" si="0"/>
        <v>0.98375662802987751</v>
      </c>
      <c r="I9" s="75">
        <f>Tabela1[[#This Row],[Não iniciados]]/Tabela1[[#This Row],[Total de setores]]</f>
        <v>5.4288070368334251E-3</v>
      </c>
      <c r="J9" s="74">
        <f t="shared" si="1"/>
        <v>6.9696581064288016E-3</v>
      </c>
    </row>
    <row r="10" spans="2:22" ht="16.149999999999999" customHeight="1">
      <c r="B10" s="72">
        <v>16</v>
      </c>
      <c r="C10" s="71" t="s">
        <v>38</v>
      </c>
      <c r="D10" s="73">
        <f>VLOOKUP($C10,'SIGC-CNEFE02'!$C$2:$N$35,2,FALSE)</f>
        <v>1341</v>
      </c>
      <c r="E10" s="73">
        <f>VLOOKUP($C10,'SIGC-CNEFE02'!$C$2:$N$35,3,FALSE)</f>
        <v>2</v>
      </c>
      <c r="F10" s="130">
        <f>VLOOKUP(C10,'SIGC-CNEFE02'!$C$2:$P$35,14,FALSE)</f>
        <v>1334</v>
      </c>
      <c r="G10" s="74">
        <f>Tabela1[[#This Row],[Setores trabalhados]]/Tabela1[[#This Row],[Total de setores]]</f>
        <v>0.99478001491424306</v>
      </c>
      <c r="H10" s="75">
        <f t="shared" si="0"/>
        <v>0.98375662802987751</v>
      </c>
      <c r="I10" s="75">
        <f>Tabela1[[#This Row],[Não iniciados]]/Tabela1[[#This Row],[Total de setores]]</f>
        <v>1.4914243102162564E-3</v>
      </c>
      <c r="J10" s="74">
        <f t="shared" si="1"/>
        <v>6.9696581064288016E-3</v>
      </c>
    </row>
    <row r="11" spans="2:22" ht="16.149999999999999" customHeight="1">
      <c r="B11" s="72">
        <v>17</v>
      </c>
      <c r="C11" s="71" t="s">
        <v>39</v>
      </c>
      <c r="D11" s="73">
        <f>VLOOKUP($C11,'SIGC-CNEFE02'!$C$2:$N$35,2,FALSE)</f>
        <v>4065</v>
      </c>
      <c r="E11" s="73">
        <f>VLOOKUP($C11,'SIGC-CNEFE02'!$C$2:$N$35,3,FALSE)</f>
        <v>31</v>
      </c>
      <c r="F11" s="130">
        <f>VLOOKUP(C11,'SIGC-CNEFE02'!$C$2:$P$35,14,FALSE)</f>
        <v>3994</v>
      </c>
      <c r="G11" s="74">
        <f>Tabela1[[#This Row],[Setores trabalhados]]/Tabela1[[#This Row],[Total de setores]]</f>
        <v>0.9825338253382534</v>
      </c>
      <c r="H11" s="75">
        <f t="shared" si="0"/>
        <v>0.98375662802987751</v>
      </c>
      <c r="I11" s="75">
        <f>Tabela1[[#This Row],[Não iniciados]]/Tabela1[[#This Row],[Total de setores]]</f>
        <v>7.6260762607626075E-3</v>
      </c>
      <c r="J11" s="74">
        <f t="shared" si="1"/>
        <v>6.9696581064288016E-3</v>
      </c>
    </row>
    <row r="12" spans="2:22" ht="16.149999999999999" customHeight="1">
      <c r="B12" s="72">
        <v>21</v>
      </c>
      <c r="C12" s="71" t="s">
        <v>41</v>
      </c>
      <c r="D12" s="73">
        <f>VLOOKUP($C12,'SIGC-CNEFE02'!$C$2:$N$35,2,FALSE)</f>
        <v>14317</v>
      </c>
      <c r="E12" s="73">
        <f>VLOOKUP($C12,'SIGC-CNEFE02'!$C$2:$N$35,3,FALSE)</f>
        <v>104</v>
      </c>
      <c r="F12" s="130">
        <f>VLOOKUP(C12,'SIGC-CNEFE02'!$C$2:$P$35,14,FALSE)</f>
        <v>14131</v>
      </c>
      <c r="G12" s="74">
        <f>Tabela1[[#This Row],[Setores trabalhados]]/Tabela1[[#This Row],[Total de setores]]</f>
        <v>0.98700845149123417</v>
      </c>
      <c r="H12" s="75">
        <f t="shared" si="0"/>
        <v>0.98375662802987751</v>
      </c>
      <c r="I12" s="75">
        <f>Tabela1[[#This Row],[Não iniciados]]/Tabela1[[#This Row],[Total de setores]]</f>
        <v>7.2640916393099109E-3</v>
      </c>
      <c r="J12" s="74">
        <f t="shared" si="1"/>
        <v>6.9696581064288016E-3</v>
      </c>
    </row>
    <row r="13" spans="2:22" ht="16.149999999999999" customHeight="1">
      <c r="B13" s="72">
        <v>22</v>
      </c>
      <c r="C13" s="71" t="s">
        <v>42</v>
      </c>
      <c r="D13" s="73">
        <f>VLOOKUP($C13,'SIGC-CNEFE02'!$C$2:$N$35,2,FALSE)</f>
        <v>7122</v>
      </c>
      <c r="E13" s="73">
        <f>VLOOKUP($C13,'SIGC-CNEFE02'!$C$2:$N$35,3,FALSE)</f>
        <v>1</v>
      </c>
      <c r="F13" s="130">
        <f>VLOOKUP(C13,'SIGC-CNEFE02'!$C$2:$P$35,14,FALSE)</f>
        <v>7119</v>
      </c>
      <c r="G13" s="74">
        <f>Tabela1[[#This Row],[Setores trabalhados]]/Tabela1[[#This Row],[Total de setores]]</f>
        <v>0.99957877000842466</v>
      </c>
      <c r="H13" s="75">
        <f t="shared" si="0"/>
        <v>0.98375662802987751</v>
      </c>
      <c r="I13" s="75">
        <f>Tabela1[[#This Row],[Não iniciados]]/Tabela1[[#This Row],[Total de setores]]</f>
        <v>1.4040999719180006E-4</v>
      </c>
      <c r="J13" s="74">
        <f t="shared" si="1"/>
        <v>6.9696581064288016E-3</v>
      </c>
    </row>
    <row r="14" spans="2:22" ht="16.149999999999999" customHeight="1">
      <c r="B14" s="72">
        <v>23</v>
      </c>
      <c r="C14" s="71" t="s">
        <v>43</v>
      </c>
      <c r="D14" s="73">
        <f>VLOOKUP($C14,'SIGC-CNEFE02'!$C$2:$N$35,2,FALSE)</f>
        <v>19810</v>
      </c>
      <c r="E14" s="73">
        <f>VLOOKUP($C14,'SIGC-CNEFE02'!$C$2:$N$35,3,FALSE)</f>
        <v>98</v>
      </c>
      <c r="F14" s="130">
        <f>VLOOKUP(C14,'SIGC-CNEFE02'!$C$2:$P$35,14,FALSE)</f>
        <v>19586</v>
      </c>
      <c r="G14" s="74">
        <f>Tabela1[[#This Row],[Setores trabalhados]]/Tabela1[[#This Row],[Total de setores]]</f>
        <v>0.98869257950530032</v>
      </c>
      <c r="H14" s="75">
        <f t="shared" si="0"/>
        <v>0.98375662802987751</v>
      </c>
      <c r="I14" s="75">
        <f>Tabela1[[#This Row],[Não iniciados]]/Tabela1[[#This Row],[Total de setores]]</f>
        <v>4.9469964664310955E-3</v>
      </c>
      <c r="J14" s="74">
        <f t="shared" si="1"/>
        <v>6.9696581064288016E-3</v>
      </c>
    </row>
    <row r="15" spans="2:22" ht="16.149999999999999" customHeight="1">
      <c r="B15" s="72">
        <v>24</v>
      </c>
      <c r="C15" s="71" t="s">
        <v>44</v>
      </c>
      <c r="D15" s="73">
        <f>VLOOKUP($C15,'SIGC-CNEFE02'!$C$2:$N$35,2,FALSE)</f>
        <v>5972</v>
      </c>
      <c r="E15" s="73">
        <f>VLOOKUP($C15,'SIGC-CNEFE02'!$C$2:$N$35,3,FALSE)</f>
        <v>37</v>
      </c>
      <c r="F15" s="130">
        <f>VLOOKUP(C15,'SIGC-CNEFE02'!$C$2:$P$35,14,FALSE)</f>
        <v>5902</v>
      </c>
      <c r="G15" s="74">
        <f>Tabela1[[#This Row],[Setores trabalhados]]/Tabela1[[#This Row],[Total de setores]]</f>
        <v>0.98827863362357671</v>
      </c>
      <c r="H15" s="75">
        <f t="shared" si="0"/>
        <v>0.98375662802987751</v>
      </c>
      <c r="I15" s="75">
        <f>Tabela1[[#This Row],[Não iniciados]]/Tabela1[[#This Row],[Total de setores]]</f>
        <v>6.1955793703951777E-3</v>
      </c>
      <c r="J15" s="74">
        <f t="shared" si="1"/>
        <v>6.9696581064288016E-3</v>
      </c>
    </row>
    <row r="16" spans="2:22" ht="16.149999999999999" customHeight="1">
      <c r="B16" s="72">
        <v>25</v>
      </c>
      <c r="C16" s="71" t="s">
        <v>45</v>
      </c>
      <c r="D16" s="73">
        <f>VLOOKUP($C16,'SIGC-CNEFE02'!$C$2:$N$35,2,FALSE)</f>
        <v>9269</v>
      </c>
      <c r="E16" s="73">
        <f>VLOOKUP($C16,'SIGC-CNEFE02'!$C$2:$N$35,3,FALSE)</f>
        <v>100</v>
      </c>
      <c r="F16" s="130">
        <f>VLOOKUP(C16,'SIGC-CNEFE02'!$C$2:$P$35,14,FALSE)</f>
        <v>9137</v>
      </c>
      <c r="G16" s="74">
        <f>Tabela1[[#This Row],[Setores trabalhados]]/Tabela1[[#This Row],[Total de setores]]</f>
        <v>0.98575898155140795</v>
      </c>
      <c r="H16" s="75">
        <f t="shared" si="0"/>
        <v>0.98375662802987751</v>
      </c>
      <c r="I16" s="75">
        <f>Tabela1[[#This Row],[Não iniciados]]/Tabela1[[#This Row],[Total de setores]]</f>
        <v>1.0788650339842486E-2</v>
      </c>
      <c r="J16" s="74">
        <f t="shared" si="1"/>
        <v>6.9696581064288016E-3</v>
      </c>
    </row>
    <row r="17" spans="2:22" ht="16.149999999999999" customHeight="1">
      <c r="B17" s="72">
        <v>26</v>
      </c>
      <c r="C17" s="71" t="s">
        <v>46</v>
      </c>
      <c r="D17" s="73">
        <f>VLOOKUP($C17,'SIGC-CNEFE02'!$C$2:$N$35,2,FALSE)</f>
        <v>17560</v>
      </c>
      <c r="E17" s="73">
        <f>VLOOKUP($C17,'SIGC-CNEFE02'!$C$2:$N$35,3,FALSE)</f>
        <v>30</v>
      </c>
      <c r="F17" s="130">
        <f>VLOOKUP(C17,'SIGC-CNEFE02'!$C$2:$P$35,14,FALSE)</f>
        <v>17515</v>
      </c>
      <c r="G17" s="74">
        <f>Tabela1[[#This Row],[Setores trabalhados]]/Tabela1[[#This Row],[Total de setores]]</f>
        <v>0.99743735763097952</v>
      </c>
      <c r="H17" s="75">
        <f t="shared" si="0"/>
        <v>0.98375662802987751</v>
      </c>
      <c r="I17" s="75">
        <f>Tabela1[[#This Row],[Não iniciados]]/Tabela1[[#This Row],[Total de setores]]</f>
        <v>1.7084282460136675E-3</v>
      </c>
      <c r="J17" s="74">
        <f t="shared" si="1"/>
        <v>6.9696581064288016E-3</v>
      </c>
    </row>
    <row r="18" spans="2:22" ht="16.149999999999999" customHeight="1">
      <c r="B18" s="72">
        <v>27</v>
      </c>
      <c r="C18" s="71" t="s">
        <v>47</v>
      </c>
      <c r="D18" s="73">
        <f>VLOOKUP($C18,'SIGC-CNEFE02'!$C$2:$N$35,2,FALSE)</f>
        <v>6047</v>
      </c>
      <c r="E18" s="73">
        <f>VLOOKUP($C18,'SIGC-CNEFE02'!$C$2:$N$35,3,FALSE)</f>
        <v>40</v>
      </c>
      <c r="F18" s="130">
        <f>VLOOKUP(C18,'SIGC-CNEFE02'!$C$2:$P$35,14,FALSE)</f>
        <v>5930</v>
      </c>
      <c r="G18" s="74">
        <f>Tabela1[[#This Row],[Setores trabalhados]]/Tabela1[[#This Row],[Total de setores]]</f>
        <v>0.9806515627583926</v>
      </c>
      <c r="H18" s="75">
        <f t="shared" si="0"/>
        <v>0.98375662802987751</v>
      </c>
      <c r="I18" s="75">
        <f>Tabela1[[#This Row],[Não iniciados]]/Tabela1[[#This Row],[Total de setores]]</f>
        <v>6.6148503390110799E-3</v>
      </c>
      <c r="J18" s="74">
        <f t="shared" si="1"/>
        <v>6.9696581064288016E-3</v>
      </c>
    </row>
    <row r="19" spans="2:22" ht="16.149999999999999" customHeight="1">
      <c r="B19" s="72">
        <v>28</v>
      </c>
      <c r="C19" s="71" t="s">
        <v>48</v>
      </c>
      <c r="D19" s="73">
        <f>VLOOKUP($C19,'SIGC-CNEFE02'!$C$2:$N$35,2,FALSE)</f>
        <v>5238</v>
      </c>
      <c r="E19" s="73">
        <f>VLOOKUP($C19,'SIGC-CNEFE02'!$C$2:$N$35,3,FALSE)</f>
        <v>11</v>
      </c>
      <c r="F19" s="130">
        <f>VLOOKUP(C19,'SIGC-CNEFE02'!$C$2:$P$35,14,FALSE)</f>
        <v>5205</v>
      </c>
      <c r="G19" s="74">
        <f>Tabela1[[#This Row],[Setores trabalhados]]/Tabela1[[#This Row],[Total de setores]]</f>
        <v>0.99369988545246279</v>
      </c>
      <c r="H19" s="75">
        <f t="shared" si="0"/>
        <v>0.98375662802987751</v>
      </c>
      <c r="I19" s="75">
        <f>Tabela1[[#This Row],[Não iniciados]]/Tabela1[[#This Row],[Total de setores]]</f>
        <v>2.1000381825124095E-3</v>
      </c>
      <c r="J19" s="74">
        <f t="shared" si="1"/>
        <v>6.9696581064288016E-3</v>
      </c>
    </row>
    <row r="20" spans="2:22" ht="16.149999999999999" customHeight="1">
      <c r="B20" s="72">
        <v>29</v>
      </c>
      <c r="C20" s="71" t="s">
        <v>49</v>
      </c>
      <c r="D20" s="73">
        <f>VLOOKUP($C20,'SIGC-CNEFE02'!$C$2:$N$35,2,FALSE)</f>
        <v>30642</v>
      </c>
      <c r="E20" s="73">
        <f>VLOOKUP($C20,'SIGC-CNEFE02'!$C$2:$N$35,3,FALSE)</f>
        <v>175</v>
      </c>
      <c r="F20" s="130">
        <f>VLOOKUP(C20,'SIGC-CNEFE02'!$C$2:$P$35,14,FALSE)</f>
        <v>30220</v>
      </c>
      <c r="G20" s="74">
        <f>Tabela1[[#This Row],[Setores trabalhados]]/Tabela1[[#This Row],[Total de setores]]</f>
        <v>0.98622805299915151</v>
      </c>
      <c r="H20" s="75">
        <f t="shared" si="0"/>
        <v>0.98375662802987751</v>
      </c>
      <c r="I20" s="75">
        <f>Tabela1[[#This Row],[Não iniciados]]/Tabela1[[#This Row],[Total de setores]]</f>
        <v>5.7111154624371781E-3</v>
      </c>
      <c r="J20" s="74">
        <f t="shared" si="1"/>
        <v>6.9696581064288016E-3</v>
      </c>
    </row>
    <row r="21" spans="2:22" ht="16.149999999999999" customHeight="1">
      <c r="B21" s="72">
        <v>31</v>
      </c>
      <c r="C21" s="71" t="s">
        <v>51</v>
      </c>
      <c r="D21" s="73">
        <f>VLOOKUP($C21,'SIGC-CNEFE02'!$C$2:$N$35,2,FALSE)</f>
        <v>50600</v>
      </c>
      <c r="E21" s="73">
        <f>VLOOKUP($C21,'SIGC-CNEFE02'!$C$2:$N$35,3,FALSE)</f>
        <v>523</v>
      </c>
      <c r="F21" s="130">
        <f>VLOOKUP(C21,'SIGC-CNEFE02'!$C$2:$P$35,14,FALSE)</f>
        <v>49522</v>
      </c>
      <c r="G21" s="74">
        <f>Tabela1[[#This Row],[Setores trabalhados]]/Tabela1[[#This Row],[Total de setores]]</f>
        <v>0.97869565217391308</v>
      </c>
      <c r="H21" s="75">
        <f t="shared" si="0"/>
        <v>0.98375662802987751</v>
      </c>
      <c r="I21" s="75">
        <f>Tabela1[[#This Row],[Não iniciados]]/Tabela1[[#This Row],[Total de setores]]</f>
        <v>1.033596837944664E-2</v>
      </c>
      <c r="J21" s="74">
        <f t="shared" si="1"/>
        <v>6.9696581064288016E-3</v>
      </c>
    </row>
    <row r="22" spans="2:22" ht="16.149999999999999" customHeight="1">
      <c r="B22" s="72">
        <v>32</v>
      </c>
      <c r="C22" s="71" t="s">
        <v>52</v>
      </c>
      <c r="D22" s="73">
        <f>VLOOKUP($C22,'SIGC-CNEFE02'!$C$2:$N$35,2,FALSE)</f>
        <v>8612</v>
      </c>
      <c r="E22" s="73">
        <f>VLOOKUP($C22,'SIGC-CNEFE02'!$C$2:$N$35,3,FALSE)</f>
        <v>120</v>
      </c>
      <c r="F22" s="130">
        <f>VLOOKUP(C22,'SIGC-CNEFE02'!$C$2:$P$35,14,FALSE)</f>
        <v>8380</v>
      </c>
      <c r="G22" s="74">
        <f>Tabela1[[#This Row],[Setores trabalhados]]/Tabela1[[#This Row],[Total de setores]]</f>
        <v>0.9730608453320948</v>
      </c>
      <c r="H22" s="75">
        <f t="shared" si="0"/>
        <v>0.98375662802987751</v>
      </c>
      <c r="I22" s="75">
        <f>Tabela1[[#This Row],[Não iniciados]]/Tabela1[[#This Row],[Total de setores]]</f>
        <v>1.3934045517882025E-2</v>
      </c>
      <c r="J22" s="74">
        <f t="shared" si="1"/>
        <v>6.9696581064288016E-3</v>
      </c>
    </row>
    <row r="23" spans="2:22" ht="16.149999999999999" customHeight="1">
      <c r="B23" s="72">
        <v>33</v>
      </c>
      <c r="C23" s="71" t="s">
        <v>53</v>
      </c>
      <c r="D23" s="73">
        <f>VLOOKUP($C23,'SIGC-CNEFE02'!$C$2:$N$35,2,FALSE)</f>
        <v>41365</v>
      </c>
      <c r="E23" s="73">
        <f>VLOOKUP($C23,'SIGC-CNEFE02'!$C$2:$N$35,3,FALSE)</f>
        <v>120</v>
      </c>
      <c r="F23" s="130">
        <f>VLOOKUP(C23,'SIGC-CNEFE02'!$C$2:$P$35,14,FALSE)</f>
        <v>40954</v>
      </c>
      <c r="G23" s="74">
        <f>Tabela1[[#This Row],[Setores trabalhados]]/Tabela1[[#This Row],[Total de setores]]</f>
        <v>0.99006406382207179</v>
      </c>
      <c r="H23" s="75">
        <f t="shared" si="0"/>
        <v>0.98375662802987751</v>
      </c>
      <c r="I23" s="75">
        <f>Tabela1[[#This Row],[Não iniciados]]/Tabela1[[#This Row],[Total de setores]]</f>
        <v>2.9010032636286715E-3</v>
      </c>
      <c r="J23" s="74">
        <f t="shared" si="1"/>
        <v>6.9696581064288016E-3</v>
      </c>
    </row>
    <row r="24" spans="2:22" ht="16.149999999999999" customHeight="1">
      <c r="B24" s="72">
        <v>35</v>
      </c>
      <c r="C24" s="71" t="s">
        <v>54</v>
      </c>
      <c r="D24" s="73">
        <f>VLOOKUP($C24,'SIGC-CNEFE02'!$C$2:$N$35,2,FALSE)</f>
        <v>102418</v>
      </c>
      <c r="E24" s="73">
        <f>VLOOKUP($C24,'SIGC-CNEFE02'!$C$2:$N$35,3,FALSE)</f>
        <v>552</v>
      </c>
      <c r="F24" s="130">
        <f>VLOOKUP(C24,'SIGC-CNEFE02'!$C$2:$P$35,14,FALSE)</f>
        <v>101233</v>
      </c>
      <c r="G24" s="74">
        <f>Tabela1[[#This Row],[Setores trabalhados]]/Tabela1[[#This Row],[Total de setores]]</f>
        <v>0.98842976820480777</v>
      </c>
      <c r="H24" s="75">
        <f t="shared" si="0"/>
        <v>0.98375662802987751</v>
      </c>
      <c r="I24" s="75">
        <f>Tabela1[[#This Row],[Não iniciados]]/Tabela1[[#This Row],[Total de setores]]</f>
        <v>5.3896775957351243E-3</v>
      </c>
      <c r="J24" s="74">
        <f t="shared" si="1"/>
        <v>6.9696581064288016E-3</v>
      </c>
    </row>
    <row r="25" spans="2:22" ht="16.149999999999999" customHeight="1">
      <c r="B25" s="72">
        <v>41</v>
      </c>
      <c r="C25" s="71" t="s">
        <v>56</v>
      </c>
      <c r="D25" s="73">
        <f>VLOOKUP($C25,'SIGC-CNEFE02'!$C$2:$N$35,2,FALSE)</f>
        <v>23073</v>
      </c>
      <c r="E25" s="73">
        <f>VLOOKUP($C25,'SIGC-CNEFE02'!$C$2:$N$35,3,FALSE)</f>
        <v>172</v>
      </c>
      <c r="F25" s="130">
        <f>VLOOKUP(C25,'SIGC-CNEFE02'!$C$2:$P$35,14,FALSE)</f>
        <v>22628</v>
      </c>
      <c r="G25" s="74">
        <f>Tabela1[[#This Row],[Setores trabalhados]]/Tabela1[[#This Row],[Total de setores]]</f>
        <v>0.98071338794261687</v>
      </c>
      <c r="H25" s="75">
        <f t="shared" si="0"/>
        <v>0.98375662802987751</v>
      </c>
      <c r="I25" s="75">
        <f>Tabela1[[#This Row],[Não iniciados]]/Tabela1[[#This Row],[Total de setores]]</f>
        <v>7.454600615437958E-3</v>
      </c>
      <c r="J25" s="74">
        <f t="shared" si="1"/>
        <v>6.9696581064288016E-3</v>
      </c>
      <c r="V25" s="127"/>
    </row>
    <row r="26" spans="2:22" ht="16.149999999999999" customHeight="1">
      <c r="B26" s="72">
        <v>42</v>
      </c>
      <c r="C26" s="71" t="s">
        <v>57</v>
      </c>
      <c r="D26" s="73">
        <f>VLOOKUP($C26,'SIGC-CNEFE02'!$C$2:$N$35,2,FALSE)</f>
        <v>15393</v>
      </c>
      <c r="E26" s="73">
        <f>VLOOKUP($C26,'SIGC-CNEFE02'!$C$2:$N$35,3,FALSE)</f>
        <v>127</v>
      </c>
      <c r="F26" s="130">
        <f>VLOOKUP(C26,'SIGC-CNEFE02'!$C$2:$P$35,14,FALSE)</f>
        <v>15183</v>
      </c>
      <c r="G26" s="74">
        <f>Tabela1[[#This Row],[Setores trabalhados]]/Tabela1[[#This Row],[Total de setores]]</f>
        <v>0.98635743519781716</v>
      </c>
      <c r="H26" s="75">
        <f t="shared" si="0"/>
        <v>0.98375662802987751</v>
      </c>
      <c r="I26" s="75">
        <f>Tabela1[[#This Row],[Não iniciados]]/Tabela1[[#This Row],[Total de setores]]</f>
        <v>8.2505034756057954E-3</v>
      </c>
      <c r="J26" s="74">
        <f t="shared" si="1"/>
        <v>6.9696581064288016E-3</v>
      </c>
    </row>
    <row r="27" spans="2:22" ht="16.149999999999999" customHeight="1">
      <c r="B27" s="72">
        <v>43</v>
      </c>
      <c r="C27" s="71" t="s">
        <v>58</v>
      </c>
      <c r="D27" s="73">
        <f>VLOOKUP($C27,'SIGC-CNEFE02'!$C$2:$N$35,2,FALSE)</f>
        <v>25063</v>
      </c>
      <c r="E27" s="73">
        <f>VLOOKUP($C27,'SIGC-CNEFE02'!$C$2:$N$35,3,FALSE)</f>
        <v>361</v>
      </c>
      <c r="F27" s="130">
        <f>VLOOKUP(C27,'SIGC-CNEFE02'!$C$2:$P$35,14,FALSE)</f>
        <v>24226</v>
      </c>
      <c r="G27" s="74">
        <f>Tabela1[[#This Row],[Setores trabalhados]]/Tabela1[[#This Row],[Total de setores]]</f>
        <v>0.96660415752304196</v>
      </c>
      <c r="H27" s="75">
        <f t="shared" si="0"/>
        <v>0.98375662802987751</v>
      </c>
      <c r="I27" s="75">
        <f>Tabela1[[#This Row],[Não iniciados]]/Tabela1[[#This Row],[Total de setores]]</f>
        <v>1.4403702669273431E-2</v>
      </c>
      <c r="J27" s="74">
        <f t="shared" si="1"/>
        <v>6.9696581064288016E-3</v>
      </c>
    </row>
    <row r="28" spans="2:22" ht="16.149999999999999" customHeight="1">
      <c r="B28" s="72">
        <v>50</v>
      </c>
      <c r="C28" s="71" t="s">
        <v>60</v>
      </c>
      <c r="D28" s="73">
        <f>VLOOKUP($C28,'SIGC-CNEFE02'!$C$2:$N$35,2,FALSE)</f>
        <v>5626</v>
      </c>
      <c r="E28" s="73">
        <f>VLOOKUP($C28,'SIGC-CNEFE02'!$C$2:$N$35,3,FALSE)</f>
        <v>20</v>
      </c>
      <c r="F28" s="130">
        <f>VLOOKUP(C28,'SIGC-CNEFE02'!$C$2:$P$35,14,FALSE)</f>
        <v>5531</v>
      </c>
      <c r="G28" s="74">
        <f>Tabela1[[#This Row],[Setores trabalhados]]/Tabela1[[#This Row],[Total de setores]]</f>
        <v>0.98311411304656948</v>
      </c>
      <c r="H28" s="75">
        <f t="shared" si="0"/>
        <v>0.98375662802987751</v>
      </c>
      <c r="I28" s="75">
        <f>Tabela1[[#This Row],[Não iniciados]]/Tabela1[[#This Row],[Total de setores]]</f>
        <v>3.5549235691432635E-3</v>
      </c>
      <c r="J28" s="74">
        <f t="shared" si="1"/>
        <v>6.9696581064288016E-3</v>
      </c>
    </row>
    <row r="29" spans="2:22" ht="16.149999999999999" customHeight="1">
      <c r="B29" s="72">
        <v>51</v>
      </c>
      <c r="C29" s="71" t="s">
        <v>61</v>
      </c>
      <c r="D29" s="73">
        <f>VLOOKUP($C29,'SIGC-CNEFE02'!$C$2:$N$35,2,FALSE)</f>
        <v>9082</v>
      </c>
      <c r="E29" s="73">
        <f>VLOOKUP($C29,'SIGC-CNEFE02'!$C$2:$N$35,3,FALSE)</f>
        <v>68</v>
      </c>
      <c r="F29" s="130">
        <f>VLOOKUP(C29,'SIGC-CNEFE02'!$C$2:$P$35,14,FALSE)</f>
        <v>8640</v>
      </c>
      <c r="G29" s="74">
        <f>Tabela1[[#This Row],[Setores trabalhados]]/Tabela1[[#This Row],[Total de setores]]</f>
        <v>0.95133230565954641</v>
      </c>
      <c r="H29" s="75">
        <f t="shared" si="0"/>
        <v>0.98375662802987751</v>
      </c>
      <c r="I29" s="75">
        <f>Tabela1[[#This Row],[Não iniciados]]/Tabela1[[#This Row],[Total de setores]]</f>
        <v>7.487337590839022E-3</v>
      </c>
      <c r="J29" s="74">
        <f t="shared" si="1"/>
        <v>6.9696581064288016E-3</v>
      </c>
    </row>
    <row r="30" spans="2:22" ht="16.149999999999999" customHeight="1">
      <c r="B30" s="72">
        <v>52</v>
      </c>
      <c r="C30" s="71" t="s">
        <v>62</v>
      </c>
      <c r="D30" s="73">
        <f>VLOOKUP($C30,'SIGC-CNEFE02'!$C$2:$N$35,2,FALSE)</f>
        <v>12650</v>
      </c>
      <c r="E30" s="73">
        <f>VLOOKUP($C30,'SIGC-CNEFE02'!$C$2:$N$35,3,FALSE)</f>
        <v>199</v>
      </c>
      <c r="F30" s="130">
        <f>VLOOKUP(C30,'SIGC-CNEFE02'!$C$2:$P$35,14,FALSE)</f>
        <v>12142</v>
      </c>
      <c r="G30" s="74">
        <f>Tabela1[[#This Row],[Setores trabalhados]]/Tabela1[[#This Row],[Total de setores]]</f>
        <v>0.95984189723320157</v>
      </c>
      <c r="H30" s="75">
        <f t="shared" si="0"/>
        <v>0.98375662802987751</v>
      </c>
      <c r="I30" s="75">
        <f>Tabela1[[#This Row],[Não iniciados]]/Tabela1[[#This Row],[Total de setores]]</f>
        <v>1.5731225296442688E-2</v>
      </c>
      <c r="J30" s="74">
        <f t="shared" si="1"/>
        <v>6.9696581064288016E-3</v>
      </c>
    </row>
    <row r="31" spans="2:22" ht="16.149999999999999" customHeight="1">
      <c r="B31" s="77">
        <v>53</v>
      </c>
      <c r="C31" s="76" t="s">
        <v>63</v>
      </c>
      <c r="D31" s="78">
        <f>VLOOKUP($C31,'SIGC-CNEFE02'!$C$2:$N$35,2,FALSE)</f>
        <v>5184</v>
      </c>
      <c r="E31" s="78">
        <f>VLOOKUP($C31,'SIGC-CNEFE02'!$C$2:$N$35,3,FALSE)</f>
        <v>33</v>
      </c>
      <c r="F31" s="130">
        <f>VLOOKUP(C31,'SIGC-CNEFE02'!$C$2:$P$35,14,FALSE)</f>
        <v>5089</v>
      </c>
      <c r="G31" s="79">
        <f>Tabela1[[#This Row],[Setores trabalhados]]/Tabela1[[#This Row],[Total de setores]]</f>
        <v>0.98167438271604934</v>
      </c>
      <c r="H31" s="80">
        <f t="shared" si="0"/>
        <v>0.98375662802987751</v>
      </c>
      <c r="I31" s="80">
        <f>Tabela1[[#This Row],[Não iniciados]]/Tabela1[[#This Row],[Total de setores]]</f>
        <v>6.3657407407407404E-3</v>
      </c>
      <c r="J31" s="81">
        <f t="shared" si="1"/>
        <v>6.9696581064288016E-3</v>
      </c>
    </row>
    <row r="32" spans="2:22" ht="16.149999999999999" customHeight="1">
      <c r="C32" s="128" t="s">
        <v>27</v>
      </c>
      <c r="D32" s="129">
        <f>SUM(D5:D31)</f>
        <v>452246</v>
      </c>
      <c r="E32" s="129">
        <f>SUM(E5:E31)</f>
        <v>3152</v>
      </c>
      <c r="F32" s="129">
        <f>SUM(F5:F31)</f>
        <v>444900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E8492-68B3-44C1-A415-9BA04F116F2F}">
  <dimension ref="B1:G38"/>
  <sheetViews>
    <sheetView showGridLines="0" workbookViewId="0"/>
  </sheetViews>
  <sheetFormatPr defaultColWidth="8.85546875" defaultRowHeight="14.45"/>
  <cols>
    <col min="1" max="1" width="3.7109375" style="17" customWidth="1"/>
    <col min="2" max="2" width="20.7109375" style="17" hidden="1" customWidth="1"/>
    <col min="3" max="5" width="8.85546875" style="17" hidden="1" customWidth="1"/>
    <col min="6" max="6" width="18" style="17" bestFit="1" customWidth="1"/>
    <col min="7" max="7" width="16.85546875" style="17" customWidth="1"/>
    <col min="8" max="16384" width="8.85546875" style="17"/>
  </cols>
  <sheetData>
    <row r="1" spans="2:7" ht="16.149999999999999" customHeight="1">
      <c r="B1" s="282" t="s">
        <v>192</v>
      </c>
      <c r="C1" s="282"/>
      <c r="D1" s="282"/>
    </row>
    <row r="2" spans="2:7" ht="30" customHeight="1">
      <c r="B2" s="281" t="s">
        <v>193</v>
      </c>
      <c r="C2" s="281"/>
      <c r="D2" s="281"/>
      <c r="F2" s="82" t="s">
        <v>78</v>
      </c>
      <c r="G2" s="83" t="s">
        <v>194</v>
      </c>
    </row>
    <row r="3" spans="2:7" ht="16.149999999999999" customHeight="1">
      <c r="B3" s="281" t="s">
        <v>195</v>
      </c>
      <c r="C3" s="281"/>
      <c r="D3" s="281"/>
      <c r="F3" s="18" t="s">
        <v>31</v>
      </c>
      <c r="G3" s="187">
        <v>3.9E-2</v>
      </c>
    </row>
    <row r="4" spans="2:7" ht="16.149999999999999" customHeight="1">
      <c r="B4" s="19" t="s">
        <v>196</v>
      </c>
      <c r="C4" s="19" t="s">
        <v>197</v>
      </c>
      <c r="D4" s="19" t="s">
        <v>198</v>
      </c>
      <c r="F4" s="20" t="s">
        <v>33</v>
      </c>
      <c r="G4" s="187">
        <v>0.10099999999999999</v>
      </c>
    </row>
    <row r="5" spans="2:7" ht="16.149999999999999" customHeight="1">
      <c r="B5" s="21" t="s">
        <v>27</v>
      </c>
      <c r="C5" s="22">
        <v>9.3000000000000007</v>
      </c>
      <c r="D5" s="22">
        <v>8.6999999999999993</v>
      </c>
      <c r="F5" s="20" t="s">
        <v>35</v>
      </c>
      <c r="G5" s="187">
        <v>9.4E-2</v>
      </c>
    </row>
    <row r="6" spans="2:7" ht="16.149999999999999" customHeight="1">
      <c r="B6" s="21" t="s">
        <v>29</v>
      </c>
      <c r="C6" s="22">
        <v>8.9</v>
      </c>
      <c r="D6" s="22">
        <v>8.1999999999999993</v>
      </c>
      <c r="F6" s="20" t="s">
        <v>36</v>
      </c>
      <c r="G6" s="187">
        <v>4.9000000000000002E-2</v>
      </c>
    </row>
    <row r="7" spans="2:7" ht="16.149999999999999" customHeight="1">
      <c r="B7" s="21" t="s">
        <v>31</v>
      </c>
      <c r="C7" s="22">
        <v>5.8</v>
      </c>
      <c r="D7" s="22">
        <v>3.9</v>
      </c>
      <c r="F7" s="20" t="s">
        <v>37</v>
      </c>
      <c r="G7" s="187">
        <v>8.8000000000000009E-2</v>
      </c>
    </row>
    <row r="8" spans="2:7" ht="16.149999999999999" customHeight="1">
      <c r="B8" s="21" t="s">
        <v>33</v>
      </c>
      <c r="C8" s="22">
        <v>11.9</v>
      </c>
      <c r="D8" s="22">
        <v>10.1</v>
      </c>
      <c r="F8" s="20" t="s">
        <v>38</v>
      </c>
      <c r="G8" s="187">
        <v>0.10800000000000001</v>
      </c>
    </row>
    <row r="9" spans="2:7" ht="16.149999999999999" customHeight="1">
      <c r="B9" s="21" t="s">
        <v>35</v>
      </c>
      <c r="C9" s="22">
        <v>10.4</v>
      </c>
      <c r="D9" s="22">
        <v>9.4</v>
      </c>
      <c r="F9" s="20" t="s">
        <v>39</v>
      </c>
      <c r="G9" s="187">
        <v>5.5999999999999994E-2</v>
      </c>
    </row>
    <row r="10" spans="2:7" ht="16.149999999999999" customHeight="1">
      <c r="B10" s="21" t="s">
        <v>36</v>
      </c>
      <c r="C10" s="22">
        <v>6.2</v>
      </c>
      <c r="D10" s="22">
        <v>4.9000000000000004</v>
      </c>
      <c r="F10" s="20" t="s">
        <v>41</v>
      </c>
      <c r="G10" s="187">
        <v>9.6999999999999989E-2</v>
      </c>
    </row>
    <row r="11" spans="2:7" ht="16.149999999999999" customHeight="1">
      <c r="B11" s="21" t="s">
        <v>37</v>
      </c>
      <c r="C11" s="22">
        <v>9.1</v>
      </c>
      <c r="D11" s="22">
        <v>8.8000000000000007</v>
      </c>
      <c r="F11" s="20" t="s">
        <v>42</v>
      </c>
      <c r="G11" s="187">
        <v>9.1999999999999998E-2</v>
      </c>
    </row>
    <row r="12" spans="2:7" ht="16.149999999999999" customHeight="1">
      <c r="B12" s="21" t="s">
        <v>38</v>
      </c>
      <c r="C12" s="22">
        <v>11.4</v>
      </c>
      <c r="D12" s="22">
        <v>10.8</v>
      </c>
      <c r="F12" s="20" t="s">
        <v>43</v>
      </c>
      <c r="G12" s="187">
        <v>8.5999999999999993E-2</v>
      </c>
    </row>
    <row r="13" spans="2:7" ht="16.149999999999999" customHeight="1">
      <c r="B13" s="21" t="s">
        <v>39</v>
      </c>
      <c r="C13" s="22">
        <v>5.5</v>
      </c>
      <c r="D13" s="22">
        <v>5.6</v>
      </c>
      <c r="F13" s="20" t="s">
        <v>44</v>
      </c>
      <c r="G13" s="187">
        <v>0.105</v>
      </c>
    </row>
    <row r="14" spans="2:7" ht="16.149999999999999" customHeight="1">
      <c r="B14" s="21" t="s">
        <v>40</v>
      </c>
      <c r="C14" s="22">
        <v>12.7</v>
      </c>
      <c r="D14" s="22">
        <v>12</v>
      </c>
      <c r="F14" s="20" t="s">
        <v>45</v>
      </c>
      <c r="G14" s="187">
        <v>0.109</v>
      </c>
    </row>
    <row r="15" spans="2:7" ht="16.149999999999999" customHeight="1">
      <c r="B15" s="21" t="s">
        <v>41</v>
      </c>
      <c r="C15" s="22">
        <v>10.8</v>
      </c>
      <c r="D15" s="22">
        <v>9.6999999999999993</v>
      </c>
      <c r="F15" s="20" t="s">
        <v>46</v>
      </c>
      <c r="G15" s="187">
        <v>0.13900000000000001</v>
      </c>
    </row>
    <row r="16" spans="2:7" ht="16.149999999999999" customHeight="1">
      <c r="B16" s="21" t="s">
        <v>42</v>
      </c>
      <c r="C16" s="22">
        <v>9.4</v>
      </c>
      <c r="D16" s="22">
        <v>9.1999999999999993</v>
      </c>
      <c r="F16" s="20" t="s">
        <v>47</v>
      </c>
      <c r="G16" s="187">
        <v>0.10099999999999999</v>
      </c>
    </row>
    <row r="17" spans="2:7" ht="16.149999999999999" customHeight="1">
      <c r="B17" s="21" t="s">
        <v>43</v>
      </c>
      <c r="C17" s="22">
        <v>10.4</v>
      </c>
      <c r="D17" s="22">
        <v>8.6</v>
      </c>
      <c r="F17" s="20" t="s">
        <v>48</v>
      </c>
      <c r="G17" s="187">
        <v>0.121</v>
      </c>
    </row>
    <row r="18" spans="2:7" ht="16.149999999999999" customHeight="1">
      <c r="B18" s="21" t="s">
        <v>44</v>
      </c>
      <c r="C18" s="22">
        <v>12</v>
      </c>
      <c r="D18" s="22">
        <v>10.5</v>
      </c>
      <c r="F18" s="20" t="s">
        <v>49</v>
      </c>
      <c r="G18" s="187">
        <v>0.151</v>
      </c>
    </row>
    <row r="19" spans="2:7" ht="16.149999999999999" customHeight="1">
      <c r="B19" s="21" t="s">
        <v>45</v>
      </c>
      <c r="C19" s="22">
        <v>12.2</v>
      </c>
      <c r="D19" s="22">
        <v>10.9</v>
      </c>
      <c r="F19" s="20" t="s">
        <v>51</v>
      </c>
      <c r="G19" s="187">
        <v>6.3E-2</v>
      </c>
    </row>
    <row r="20" spans="2:7" ht="16.149999999999999" customHeight="1">
      <c r="B20" s="21" t="s">
        <v>46</v>
      </c>
      <c r="C20" s="22">
        <v>13.6</v>
      </c>
      <c r="D20" s="22">
        <v>13.9</v>
      </c>
      <c r="F20" s="20" t="s">
        <v>52</v>
      </c>
      <c r="G20" s="187">
        <v>7.2999999999999995E-2</v>
      </c>
    </row>
    <row r="21" spans="2:7" ht="16.149999999999999" customHeight="1">
      <c r="B21" s="21" t="s">
        <v>47</v>
      </c>
      <c r="C21" s="22">
        <v>11.1</v>
      </c>
      <c r="D21" s="22">
        <v>10.1</v>
      </c>
      <c r="F21" s="20" t="s">
        <v>53</v>
      </c>
      <c r="G21" s="187">
        <v>0.12300000000000001</v>
      </c>
    </row>
    <row r="22" spans="2:7" ht="16.149999999999999" customHeight="1">
      <c r="B22" s="21" t="s">
        <v>48</v>
      </c>
      <c r="C22" s="22">
        <v>12.7</v>
      </c>
      <c r="D22" s="22">
        <v>12.1</v>
      </c>
      <c r="F22" s="20" t="s">
        <v>54</v>
      </c>
      <c r="G22" s="187">
        <v>8.5999999999999993E-2</v>
      </c>
    </row>
    <row r="23" spans="2:7" ht="16.149999999999999" customHeight="1">
      <c r="B23" s="21" t="s">
        <v>49</v>
      </c>
      <c r="C23" s="22">
        <v>15.5</v>
      </c>
      <c r="D23" s="22">
        <v>15.1</v>
      </c>
      <c r="F23" s="20" t="s">
        <v>56</v>
      </c>
      <c r="G23" s="187">
        <v>5.2999999999999999E-2</v>
      </c>
    </row>
    <row r="24" spans="2:7" ht="16.149999999999999" customHeight="1">
      <c r="B24" s="21" t="s">
        <v>50</v>
      </c>
      <c r="C24" s="22">
        <v>9.3000000000000007</v>
      </c>
      <c r="D24" s="22">
        <v>8.6999999999999993</v>
      </c>
      <c r="F24" s="20" t="s">
        <v>57</v>
      </c>
      <c r="G24" s="187">
        <v>3.7999999999999999E-2</v>
      </c>
    </row>
    <row r="25" spans="2:7" ht="16.149999999999999" customHeight="1">
      <c r="B25" s="21" t="s">
        <v>51</v>
      </c>
      <c r="C25" s="22">
        <v>7.2</v>
      </c>
      <c r="D25" s="22">
        <v>6.3</v>
      </c>
      <c r="F25" s="20" t="s">
        <v>58</v>
      </c>
      <c r="G25" s="187">
        <v>0.06</v>
      </c>
    </row>
    <row r="26" spans="2:7" ht="16.149999999999999" customHeight="1">
      <c r="B26" s="21" t="s">
        <v>52</v>
      </c>
      <c r="C26" s="22">
        <v>8</v>
      </c>
      <c r="D26" s="22">
        <v>7.3</v>
      </c>
      <c r="F26" s="20" t="s">
        <v>60</v>
      </c>
      <c r="G26" s="187">
        <v>5.0999999999999997E-2</v>
      </c>
    </row>
    <row r="27" spans="2:7" ht="16.149999999999999" customHeight="1">
      <c r="B27" s="21" t="s">
        <v>53</v>
      </c>
      <c r="C27" s="22">
        <v>12.6</v>
      </c>
      <c r="D27" s="22">
        <v>12.3</v>
      </c>
      <c r="F27" s="20" t="s">
        <v>61</v>
      </c>
      <c r="G27" s="187">
        <v>3.7999999999999999E-2</v>
      </c>
    </row>
    <row r="28" spans="2:7" ht="16.149999999999999" customHeight="1">
      <c r="B28" s="21" t="s">
        <v>54</v>
      </c>
      <c r="C28" s="22">
        <v>9.1999999999999993</v>
      </c>
      <c r="D28" s="22">
        <v>8.6</v>
      </c>
      <c r="F28" s="20" t="s">
        <v>62</v>
      </c>
      <c r="G28" s="187">
        <v>6.0999999999999999E-2</v>
      </c>
    </row>
    <row r="29" spans="2:7" ht="16.149999999999999" customHeight="1">
      <c r="B29" s="21" t="s">
        <v>55</v>
      </c>
      <c r="C29" s="22">
        <v>5.6</v>
      </c>
      <c r="D29" s="22">
        <v>5.2</v>
      </c>
      <c r="F29" s="23" t="s">
        <v>63</v>
      </c>
      <c r="G29" s="188">
        <v>0.109</v>
      </c>
    </row>
    <row r="30" spans="2:7" ht="16.149999999999999" customHeight="1">
      <c r="B30" s="21" t="s">
        <v>56</v>
      </c>
      <c r="C30" s="22">
        <v>6.1</v>
      </c>
      <c r="D30" s="22">
        <v>5.3</v>
      </c>
    </row>
    <row r="31" spans="2:7" ht="16.149999999999999" customHeight="1">
      <c r="B31" s="21" t="s">
        <v>57</v>
      </c>
      <c r="C31" s="22">
        <v>3.9</v>
      </c>
      <c r="D31" s="22">
        <v>3.8</v>
      </c>
    </row>
    <row r="32" spans="2:7" ht="16.149999999999999" customHeight="1">
      <c r="B32" s="21" t="s">
        <v>58</v>
      </c>
      <c r="C32" s="22">
        <v>6.3</v>
      </c>
      <c r="D32" s="22">
        <v>6</v>
      </c>
    </row>
    <row r="33" spans="2:4" ht="16.149999999999999" customHeight="1">
      <c r="B33" s="21" t="s">
        <v>59</v>
      </c>
      <c r="C33" s="22">
        <v>7</v>
      </c>
      <c r="D33" s="22">
        <v>6.5</v>
      </c>
    </row>
    <row r="34" spans="2:4" ht="16.149999999999999" customHeight="1">
      <c r="B34" s="21" t="s">
        <v>60</v>
      </c>
      <c r="C34" s="22">
        <v>5.2</v>
      </c>
      <c r="D34" s="22">
        <v>5.0999999999999996</v>
      </c>
    </row>
    <row r="35" spans="2:4" ht="16.149999999999999" customHeight="1">
      <c r="B35" s="21" t="s">
        <v>61</v>
      </c>
      <c r="C35" s="22">
        <v>4.4000000000000004</v>
      </c>
      <c r="D35" s="22">
        <v>3.8</v>
      </c>
    </row>
    <row r="36" spans="2:4" ht="16.149999999999999" customHeight="1">
      <c r="B36" s="21" t="s">
        <v>62</v>
      </c>
      <c r="C36" s="22">
        <v>6.8</v>
      </c>
      <c r="D36" s="22">
        <v>6.1</v>
      </c>
    </row>
    <row r="37" spans="2:4" ht="16.149999999999999" customHeight="1">
      <c r="B37" s="21" t="s">
        <v>63</v>
      </c>
      <c r="C37" s="22">
        <v>11.5</v>
      </c>
      <c r="D37" s="22">
        <v>10.9</v>
      </c>
    </row>
    <row r="38" spans="2:4" ht="16.149999999999999" customHeight="1">
      <c r="B38" s="283" t="s">
        <v>199</v>
      </c>
      <c r="C38" s="284"/>
      <c r="D38" s="285"/>
    </row>
  </sheetData>
  <mergeCells count="4">
    <mergeCell ref="B2:D2"/>
    <mergeCell ref="B3:D3"/>
    <mergeCell ref="B1:D1"/>
    <mergeCell ref="B38:D38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7E4D2-E048-4EDF-A066-01BDD606DEBE}">
  <dimension ref="A1:L42"/>
  <sheetViews>
    <sheetView showGridLines="0" workbookViewId="0"/>
  </sheetViews>
  <sheetFormatPr defaultColWidth="9.140625" defaultRowHeight="13.9"/>
  <cols>
    <col min="1" max="1" width="3.7109375" style="25" customWidth="1"/>
    <col min="2" max="2" width="11.85546875" style="25" customWidth="1"/>
    <col min="3" max="5" width="11.28515625" style="25" customWidth="1"/>
    <col min="6" max="6" width="9.140625" style="25"/>
    <col min="7" max="7" width="12.5703125" style="25" customWidth="1"/>
    <col min="8" max="8" width="9.85546875" style="25" bestFit="1" customWidth="1"/>
    <col min="9" max="9" width="9.140625" style="25"/>
    <col min="10" max="10" width="10.42578125" style="25" bestFit="1" customWidth="1"/>
    <col min="11" max="12" width="11.42578125" style="25" bestFit="1" customWidth="1"/>
    <col min="13" max="16384" width="9.140625" style="25"/>
  </cols>
  <sheetData>
    <row r="1" spans="1:12" ht="14.45">
      <c r="B1" s="39" t="s">
        <v>181</v>
      </c>
    </row>
    <row r="2" spans="1:12" ht="16.149999999999999" customHeight="1">
      <c r="B2" s="286" t="s">
        <v>78</v>
      </c>
      <c r="C2" s="280" t="s">
        <v>200</v>
      </c>
      <c r="D2" s="280"/>
      <c r="E2" s="280"/>
    </row>
    <row r="3" spans="1:12" ht="16.149999999999999" customHeight="1">
      <c r="A3" s="9"/>
      <c r="B3" s="287"/>
      <c r="C3" s="152" t="s">
        <v>201</v>
      </c>
      <c r="D3" s="152" t="s">
        <v>202</v>
      </c>
      <c r="E3" s="221" t="s">
        <v>19</v>
      </c>
      <c r="G3" s="185" t="s">
        <v>203</v>
      </c>
      <c r="H3" s="185" t="s">
        <v>19</v>
      </c>
      <c r="I3" s="185" t="s">
        <v>81</v>
      </c>
    </row>
    <row r="4" spans="1:12" ht="16.149999999999999" customHeight="1">
      <c r="A4" s="9"/>
      <c r="B4" s="161" t="s">
        <v>27</v>
      </c>
      <c r="C4" s="164">
        <v>7456795</v>
      </c>
      <c r="D4" s="164">
        <v>58957384</v>
      </c>
      <c r="E4" s="208">
        <v>66414179</v>
      </c>
      <c r="G4" s="126" t="s">
        <v>19</v>
      </c>
      <c r="H4" s="126">
        <f>E4</f>
        <v>66414179</v>
      </c>
      <c r="I4" s="62">
        <f>H4/$E$4</f>
        <v>1</v>
      </c>
    </row>
    <row r="5" spans="1:12" ht="16.149999999999999" customHeight="1">
      <c r="A5" s="9"/>
      <c r="B5" s="162" t="s">
        <v>29</v>
      </c>
      <c r="C5" s="165">
        <v>585545</v>
      </c>
      <c r="D5" s="165">
        <v>4348665</v>
      </c>
      <c r="E5" s="207">
        <v>4934210</v>
      </c>
      <c r="G5" s="126" t="s">
        <v>201</v>
      </c>
      <c r="H5" s="126">
        <f>C4</f>
        <v>7456795</v>
      </c>
      <c r="I5" s="62">
        <f>H5/$E$4</f>
        <v>0.11227715394930952</v>
      </c>
    </row>
    <row r="6" spans="1:12" ht="16.149999999999999" customHeight="1">
      <c r="A6" s="9"/>
      <c r="B6" s="26" t="s">
        <v>90</v>
      </c>
      <c r="C6" s="160">
        <v>60391</v>
      </c>
      <c r="D6" s="160">
        <v>464480</v>
      </c>
      <c r="E6" s="163">
        <v>524871</v>
      </c>
      <c r="G6" s="223" t="s">
        <v>202</v>
      </c>
      <c r="H6" s="223">
        <f>D4</f>
        <v>58957384</v>
      </c>
      <c r="I6" s="224">
        <f>H6/$E$4</f>
        <v>0.88772284605069052</v>
      </c>
    </row>
    <row r="7" spans="1:12" ht="16.149999999999999" customHeight="1">
      <c r="A7" s="9"/>
      <c r="B7" s="26" t="s">
        <v>91</v>
      </c>
      <c r="C7" s="160">
        <v>35640</v>
      </c>
      <c r="D7" s="160">
        <v>211338</v>
      </c>
      <c r="E7" s="163">
        <v>246978</v>
      </c>
      <c r="G7" s="126"/>
    </row>
    <row r="8" spans="1:12" ht="16.149999999999999" customHeight="1">
      <c r="A8" s="9"/>
      <c r="B8" s="26" t="s">
        <v>92</v>
      </c>
      <c r="C8" s="160">
        <v>105939</v>
      </c>
      <c r="D8" s="160">
        <v>944473</v>
      </c>
      <c r="E8" s="163">
        <v>1050412</v>
      </c>
      <c r="G8" s="126"/>
    </row>
    <row r="9" spans="1:12" ht="16.149999999999999" customHeight="1">
      <c r="A9" s="9"/>
      <c r="B9" s="26" t="s">
        <v>93</v>
      </c>
      <c r="C9" s="160">
        <v>24473</v>
      </c>
      <c r="D9" s="160">
        <v>145719</v>
      </c>
      <c r="E9" s="163">
        <v>170192</v>
      </c>
      <c r="G9" s="126"/>
    </row>
    <row r="10" spans="1:12" ht="16.149999999999999" customHeight="1">
      <c r="A10" s="9"/>
      <c r="B10" s="26" t="s">
        <v>94</v>
      </c>
      <c r="C10" s="160">
        <v>249365</v>
      </c>
      <c r="D10" s="160">
        <v>2028848</v>
      </c>
      <c r="E10" s="163">
        <v>2278213</v>
      </c>
      <c r="G10" s="126"/>
    </row>
    <row r="11" spans="1:12" ht="16.149999999999999" customHeight="1">
      <c r="A11" s="9"/>
      <c r="B11" s="26" t="s">
        <v>95</v>
      </c>
      <c r="C11" s="160">
        <v>18070</v>
      </c>
      <c r="D11" s="160">
        <v>169509</v>
      </c>
      <c r="E11" s="163">
        <v>187579</v>
      </c>
      <c r="G11" s="126"/>
    </row>
    <row r="12" spans="1:12" ht="16.149999999999999" customHeight="1">
      <c r="A12" s="9"/>
      <c r="B12" s="26" t="s">
        <v>96</v>
      </c>
      <c r="C12" s="160">
        <v>91667</v>
      </c>
      <c r="D12" s="160">
        <v>384298</v>
      </c>
      <c r="E12" s="163">
        <v>475965</v>
      </c>
      <c r="G12" s="126"/>
    </row>
    <row r="13" spans="1:12" ht="16.149999999999999" customHeight="1">
      <c r="A13" s="9"/>
      <c r="B13" s="162" t="s">
        <v>40</v>
      </c>
      <c r="C13" s="165">
        <v>2165406</v>
      </c>
      <c r="D13" s="165">
        <v>15820316</v>
      </c>
      <c r="E13" s="207">
        <v>17985722</v>
      </c>
      <c r="G13" s="126"/>
    </row>
    <row r="14" spans="1:12" ht="16.149999999999999" customHeight="1">
      <c r="A14" s="9"/>
      <c r="B14" s="26" t="s">
        <v>97</v>
      </c>
      <c r="C14" s="160">
        <v>247098</v>
      </c>
      <c r="D14" s="160">
        <v>1736898</v>
      </c>
      <c r="E14" s="163">
        <v>1983996</v>
      </c>
      <c r="G14" s="126"/>
    </row>
    <row r="15" spans="1:12" ht="16.149999999999999" customHeight="1">
      <c r="A15" s="9"/>
      <c r="B15" s="26" t="s">
        <v>98</v>
      </c>
      <c r="C15" s="160">
        <v>166517</v>
      </c>
      <c r="D15" s="160">
        <v>881492</v>
      </c>
      <c r="E15" s="163">
        <v>1048009</v>
      </c>
      <c r="G15" s="126"/>
      <c r="J15" s="126"/>
      <c r="K15" s="126"/>
      <c r="L15" s="126"/>
    </row>
    <row r="16" spans="1:12" ht="16.149999999999999" customHeight="1">
      <c r="A16" s="9"/>
      <c r="B16" s="26" t="s">
        <v>99</v>
      </c>
      <c r="C16" s="160">
        <v>296561</v>
      </c>
      <c r="D16" s="160">
        <v>2502191</v>
      </c>
      <c r="E16" s="163">
        <v>2798752</v>
      </c>
      <c r="G16" s="126"/>
      <c r="J16" s="126"/>
      <c r="K16" s="126"/>
      <c r="L16" s="126"/>
    </row>
    <row r="17" spans="1:12" ht="16.149999999999999" customHeight="1">
      <c r="A17" s="9"/>
      <c r="B17" s="26" t="s">
        <v>100</v>
      </c>
      <c r="C17" s="160">
        <v>152608</v>
      </c>
      <c r="D17" s="160">
        <v>964579</v>
      </c>
      <c r="E17" s="163">
        <v>1117187</v>
      </c>
      <c r="G17" s="126"/>
      <c r="J17" s="126"/>
      <c r="K17" s="126"/>
      <c r="L17" s="126"/>
    </row>
    <row r="18" spans="1:12" ht="16.149999999999999" customHeight="1">
      <c r="A18" s="9"/>
      <c r="B18" s="26" t="s">
        <v>101</v>
      </c>
      <c r="C18" s="160">
        <v>202062</v>
      </c>
      <c r="D18" s="160">
        <v>1137147</v>
      </c>
      <c r="E18" s="163">
        <v>1339209</v>
      </c>
      <c r="G18" s="126"/>
      <c r="J18" s="126"/>
      <c r="K18" s="126"/>
      <c r="L18" s="126"/>
    </row>
    <row r="19" spans="1:12" ht="16.149999999999999" customHeight="1">
      <c r="A19" s="9"/>
      <c r="B19" s="26" t="s">
        <v>102</v>
      </c>
      <c r="C19" s="160">
        <v>318491</v>
      </c>
      <c r="D19" s="160">
        <v>2726593</v>
      </c>
      <c r="E19" s="163">
        <v>3045084</v>
      </c>
      <c r="G19" s="126"/>
      <c r="J19" s="126"/>
      <c r="K19" s="126"/>
      <c r="L19" s="126"/>
    </row>
    <row r="20" spans="1:12" ht="16.149999999999999" customHeight="1">
      <c r="A20" s="9"/>
      <c r="B20" s="26" t="s">
        <v>103</v>
      </c>
      <c r="C20" s="160">
        <v>116500</v>
      </c>
      <c r="D20" s="160">
        <v>903124</v>
      </c>
      <c r="E20" s="163">
        <v>1019624</v>
      </c>
      <c r="G20" s="126"/>
      <c r="J20" s="126"/>
      <c r="K20" s="126"/>
      <c r="L20" s="126"/>
    </row>
    <row r="21" spans="1:12" ht="16.149999999999999" customHeight="1">
      <c r="A21" s="9"/>
      <c r="B21" s="26" t="s">
        <v>104</v>
      </c>
      <c r="C21" s="160">
        <v>95391</v>
      </c>
      <c r="D21" s="160">
        <v>671801</v>
      </c>
      <c r="E21" s="163">
        <v>767192</v>
      </c>
      <c r="G21" s="126"/>
      <c r="J21" s="126"/>
      <c r="K21" s="126"/>
      <c r="L21" s="126"/>
    </row>
    <row r="22" spans="1:12" ht="16.149999999999999" customHeight="1">
      <c r="A22" s="9"/>
      <c r="B22" s="26" t="s">
        <v>105</v>
      </c>
      <c r="C22" s="160">
        <v>570178</v>
      </c>
      <c r="D22" s="160">
        <v>4296491</v>
      </c>
      <c r="E22" s="163">
        <v>4866669</v>
      </c>
      <c r="G22" s="126"/>
      <c r="J22" s="126"/>
      <c r="K22" s="126"/>
      <c r="L22" s="126"/>
    </row>
    <row r="23" spans="1:12" ht="16.149999999999999" customHeight="1">
      <c r="A23" s="9"/>
      <c r="B23" s="162" t="s">
        <v>50</v>
      </c>
      <c r="C23" s="165">
        <v>2769626</v>
      </c>
      <c r="D23" s="165">
        <v>25008014</v>
      </c>
      <c r="E23" s="207">
        <v>27777640</v>
      </c>
      <c r="G23" s="126"/>
      <c r="J23" s="126"/>
      <c r="K23" s="126"/>
      <c r="L23" s="126"/>
    </row>
    <row r="24" spans="1:12" ht="16.149999999999999" customHeight="1">
      <c r="A24" s="9"/>
      <c r="B24" s="26" t="s">
        <v>106</v>
      </c>
      <c r="C24" s="160">
        <v>935721</v>
      </c>
      <c r="D24" s="160">
        <v>6247408</v>
      </c>
      <c r="E24" s="163">
        <v>7183129</v>
      </c>
      <c r="G24" s="126"/>
      <c r="J24" s="126"/>
      <c r="K24" s="126"/>
      <c r="L24" s="126"/>
    </row>
    <row r="25" spans="1:12" ht="16.149999999999999" customHeight="1">
      <c r="A25" s="9"/>
      <c r="B25" s="26" t="s">
        <v>107</v>
      </c>
      <c r="C25" s="160">
        <v>144536</v>
      </c>
      <c r="D25" s="160">
        <v>1088228</v>
      </c>
      <c r="E25" s="163">
        <v>1232764</v>
      </c>
      <c r="G25" s="126"/>
      <c r="J25" s="126"/>
      <c r="K25" s="126"/>
      <c r="L25" s="126"/>
    </row>
    <row r="26" spans="1:12" ht="16.149999999999999" customHeight="1">
      <c r="A26" s="9"/>
      <c r="B26" s="26" t="s">
        <v>108</v>
      </c>
      <c r="C26" s="160">
        <v>407238</v>
      </c>
      <c r="D26" s="160">
        <v>5131334</v>
      </c>
      <c r="E26" s="163">
        <v>5538572</v>
      </c>
      <c r="G26" s="126"/>
      <c r="J26" s="126"/>
      <c r="K26" s="126"/>
      <c r="L26" s="126"/>
    </row>
    <row r="27" spans="1:12" ht="16.149999999999999" customHeight="1">
      <c r="A27" s="9"/>
      <c r="B27" s="26" t="s">
        <v>109</v>
      </c>
      <c r="C27" s="160">
        <v>1282131</v>
      </c>
      <c r="D27" s="160">
        <v>12541044</v>
      </c>
      <c r="E27" s="163">
        <v>13823175</v>
      </c>
      <c r="G27" s="126"/>
      <c r="J27" s="126"/>
      <c r="K27" s="126"/>
      <c r="L27" s="126"/>
    </row>
    <row r="28" spans="1:12" ht="16.149999999999999" customHeight="1">
      <c r="A28" s="9"/>
      <c r="B28" s="162" t="s">
        <v>55</v>
      </c>
      <c r="C28" s="165">
        <v>1372113</v>
      </c>
      <c r="D28" s="165">
        <v>9194598</v>
      </c>
      <c r="E28" s="207">
        <v>10566711</v>
      </c>
      <c r="G28" s="126"/>
      <c r="J28" s="126"/>
      <c r="K28" s="126"/>
      <c r="L28" s="126"/>
    </row>
    <row r="29" spans="1:12" ht="16.149999999999999" customHeight="1">
      <c r="A29" s="9"/>
      <c r="B29" s="26" t="s">
        <v>110</v>
      </c>
      <c r="C29" s="160">
        <v>494783</v>
      </c>
      <c r="D29" s="160">
        <v>3413397</v>
      </c>
      <c r="E29" s="163">
        <v>3908180</v>
      </c>
      <c r="G29" s="126"/>
      <c r="J29" s="126"/>
      <c r="K29" s="126"/>
      <c r="L29" s="126"/>
    </row>
    <row r="30" spans="1:12" ht="16.149999999999999" customHeight="1">
      <c r="A30" s="9"/>
      <c r="B30" s="26" t="s">
        <v>111</v>
      </c>
      <c r="C30" s="160">
        <v>339576</v>
      </c>
      <c r="D30" s="160">
        <v>2262183</v>
      </c>
      <c r="E30" s="163">
        <v>2601759</v>
      </c>
      <c r="G30" s="126"/>
      <c r="J30" s="126"/>
      <c r="K30" s="126"/>
      <c r="L30" s="126"/>
    </row>
    <row r="31" spans="1:12">
      <c r="A31" s="9"/>
      <c r="B31" s="26" t="s">
        <v>112</v>
      </c>
      <c r="C31" s="160">
        <v>537754</v>
      </c>
      <c r="D31" s="160">
        <v>3519018</v>
      </c>
      <c r="E31" s="163">
        <v>4056772</v>
      </c>
      <c r="G31" s="126"/>
      <c r="J31" s="126"/>
      <c r="K31" s="126"/>
      <c r="L31" s="126"/>
    </row>
    <row r="32" spans="1:12">
      <c r="B32" s="162" t="s">
        <v>59</v>
      </c>
      <c r="C32" s="165">
        <v>564105</v>
      </c>
      <c r="D32" s="165">
        <v>4585791</v>
      </c>
      <c r="E32" s="207">
        <v>5149896</v>
      </c>
      <c r="G32" s="126"/>
      <c r="J32" s="126"/>
      <c r="K32" s="126"/>
      <c r="L32" s="126"/>
    </row>
    <row r="33" spans="2:12">
      <c r="B33" s="26" t="s">
        <v>113</v>
      </c>
      <c r="C33" s="160">
        <v>108021</v>
      </c>
      <c r="D33" s="160">
        <v>788194</v>
      </c>
      <c r="E33" s="163">
        <v>896215</v>
      </c>
      <c r="G33" s="126"/>
      <c r="J33" s="126"/>
      <c r="K33" s="126"/>
      <c r="L33" s="126"/>
    </row>
    <row r="34" spans="2:12">
      <c r="B34" s="26" t="s">
        <v>114</v>
      </c>
      <c r="C34" s="160">
        <v>129351</v>
      </c>
      <c r="D34" s="160">
        <v>864557</v>
      </c>
      <c r="E34" s="163">
        <v>993908</v>
      </c>
      <c r="G34" s="126"/>
      <c r="J34" s="126"/>
      <c r="K34" s="126"/>
      <c r="L34" s="126"/>
    </row>
    <row r="35" spans="2:12">
      <c r="B35" s="26" t="s">
        <v>115</v>
      </c>
      <c r="C35" s="160">
        <v>280360</v>
      </c>
      <c r="D35" s="160">
        <v>2079139</v>
      </c>
      <c r="E35" s="163">
        <v>2359499</v>
      </c>
      <c r="G35" s="126"/>
      <c r="J35" s="126"/>
      <c r="K35" s="126"/>
      <c r="L35" s="126"/>
    </row>
    <row r="36" spans="2:12">
      <c r="B36" s="227" t="s">
        <v>116</v>
      </c>
      <c r="C36" s="292">
        <v>46373</v>
      </c>
      <c r="D36" s="292">
        <v>853901</v>
      </c>
      <c r="E36" s="228">
        <v>900274</v>
      </c>
      <c r="G36" s="126"/>
      <c r="J36" s="126"/>
      <c r="K36" s="126"/>
      <c r="L36" s="126"/>
    </row>
    <row r="37" spans="2:12">
      <c r="J37" s="126"/>
      <c r="K37" s="126"/>
      <c r="L37" s="126"/>
    </row>
    <row r="38" spans="2:12">
      <c r="J38" s="126"/>
      <c r="K38" s="126"/>
      <c r="L38" s="126"/>
    </row>
    <row r="39" spans="2:12">
      <c r="J39" s="126"/>
      <c r="K39" s="126"/>
      <c r="L39" s="126"/>
    </row>
    <row r="40" spans="2:12">
      <c r="J40" s="126"/>
      <c r="K40" s="126"/>
      <c r="L40" s="126"/>
    </row>
    <row r="41" spans="2:12">
      <c r="J41" s="126"/>
      <c r="K41" s="126"/>
      <c r="L41" s="126"/>
    </row>
    <row r="42" spans="2:12">
      <c r="J42" s="126"/>
      <c r="K42" s="126"/>
      <c r="L42" s="126"/>
    </row>
  </sheetData>
  <mergeCells count="2">
    <mergeCell ref="B2:B3"/>
    <mergeCell ref="C2:E2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44CC8-67D9-4316-97BD-F706F3A97530}">
  <dimension ref="B1:C5"/>
  <sheetViews>
    <sheetView showGridLines="0" workbookViewId="0"/>
  </sheetViews>
  <sheetFormatPr defaultColWidth="9.140625" defaultRowHeight="13.9"/>
  <cols>
    <col min="1" max="1" width="3.7109375" style="24" customWidth="1"/>
    <col min="2" max="2" width="17.140625" style="24" customWidth="1"/>
    <col min="3" max="3" width="15.140625" style="24" customWidth="1"/>
    <col min="4" max="16384" width="9.140625" style="24"/>
  </cols>
  <sheetData>
    <row r="1" spans="2:3" ht="16.149999999999999" customHeight="1">
      <c r="B1" s="28" t="s">
        <v>204</v>
      </c>
    </row>
    <row r="2" spans="2:3" ht="30" customHeight="1">
      <c r="B2" s="229" t="s">
        <v>200</v>
      </c>
      <c r="C2" s="230" t="s">
        <v>205</v>
      </c>
    </row>
    <row r="3" spans="2:3" ht="16.149999999999999" customHeight="1">
      <c r="B3" s="161" t="s">
        <v>19</v>
      </c>
      <c r="C3" s="231">
        <v>5</v>
      </c>
    </row>
    <row r="4" spans="2:3" ht="16.149999999999999" customHeight="1">
      <c r="B4" s="26" t="s">
        <v>201</v>
      </c>
      <c r="C4" s="27">
        <v>14</v>
      </c>
    </row>
    <row r="5" spans="2:3" ht="16.149999999999999" customHeight="1">
      <c r="B5" s="232" t="s">
        <v>202</v>
      </c>
      <c r="C5" s="293">
        <v>5</v>
      </c>
    </row>
  </sheetData>
  <pageMargins left="0.511811024" right="0.511811024" top="0.78740157499999996" bottom="0.78740157499999996" header="0.31496062000000002" footer="0.31496062000000002"/>
  <pageSetup paperSize="9" orientation="portrait" horizontalDpi="4294967293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16983-7889-41AC-84A8-5E5E226D81A5}">
  <dimension ref="B1:U38"/>
  <sheetViews>
    <sheetView showGridLines="0" zoomScaleNormal="100" workbookViewId="0"/>
  </sheetViews>
  <sheetFormatPr defaultRowHeight="13.9"/>
  <cols>
    <col min="1" max="1" width="3.7109375" style="101" customWidth="1"/>
    <col min="2" max="2" width="5.7109375" style="101" hidden="1" customWidth="1"/>
    <col min="3" max="3" width="17.5703125" style="101" hidden="1" customWidth="1"/>
    <col min="4" max="4" width="8.85546875" style="101" hidden="1" customWidth="1"/>
    <col min="5" max="5" width="11.7109375" style="101" hidden="1" customWidth="1"/>
    <col min="6" max="6" width="11.28515625" style="101" hidden="1" customWidth="1"/>
    <col min="7" max="7" width="8.85546875" style="101" hidden="1" customWidth="1"/>
    <col min="8" max="8" width="10.7109375" style="101" hidden="1" customWidth="1"/>
    <col min="9" max="10" width="8.85546875" style="101" hidden="1" customWidth="1"/>
    <col min="11" max="11" width="10.7109375" style="101" hidden="1" customWidth="1"/>
    <col min="12" max="13" width="8.85546875" style="101" hidden="1" customWidth="1"/>
    <col min="14" max="14" width="16.7109375" style="101" customWidth="1"/>
    <col min="15" max="16" width="13.7109375" style="101" customWidth="1"/>
    <col min="17" max="17" width="8.85546875" style="101"/>
    <col min="18" max="18" width="16.7109375" style="101" customWidth="1"/>
    <col min="19" max="20" width="13.7109375" style="101" customWidth="1"/>
    <col min="21" max="260" width="8.85546875" style="101"/>
    <col min="261" max="261" width="11.7109375" style="101" customWidth="1"/>
    <col min="262" max="262" width="11.28515625" style="101" bestFit="1" customWidth="1"/>
    <col min="263" max="263" width="8.85546875" style="101"/>
    <col min="264" max="264" width="10.7109375" style="101" customWidth="1"/>
    <col min="265" max="516" width="8.85546875" style="101"/>
    <col min="517" max="517" width="11.7109375" style="101" customWidth="1"/>
    <col min="518" max="518" width="11.28515625" style="101" bestFit="1" customWidth="1"/>
    <col min="519" max="519" width="8.85546875" style="101"/>
    <col min="520" max="520" width="10.7109375" style="101" customWidth="1"/>
    <col min="521" max="772" width="8.85546875" style="101"/>
    <col min="773" max="773" width="11.7109375" style="101" customWidth="1"/>
    <col min="774" max="774" width="11.28515625" style="101" bestFit="1" customWidth="1"/>
    <col min="775" max="775" width="8.85546875" style="101"/>
    <col min="776" max="776" width="10.7109375" style="101" customWidth="1"/>
    <col min="777" max="1028" width="8.85546875" style="101"/>
    <col min="1029" max="1029" width="11.7109375" style="101" customWidth="1"/>
    <col min="1030" max="1030" width="11.28515625" style="101" bestFit="1" customWidth="1"/>
    <col min="1031" max="1031" width="8.85546875" style="101"/>
    <col min="1032" max="1032" width="10.7109375" style="101" customWidth="1"/>
    <col min="1033" max="1284" width="8.85546875" style="101"/>
    <col min="1285" max="1285" width="11.7109375" style="101" customWidth="1"/>
    <col min="1286" max="1286" width="11.28515625" style="101" bestFit="1" customWidth="1"/>
    <col min="1287" max="1287" width="8.85546875" style="101"/>
    <col min="1288" max="1288" width="10.7109375" style="101" customWidth="1"/>
    <col min="1289" max="1540" width="8.85546875" style="101"/>
    <col min="1541" max="1541" width="11.7109375" style="101" customWidth="1"/>
    <col min="1542" max="1542" width="11.28515625" style="101" bestFit="1" customWidth="1"/>
    <col min="1543" max="1543" width="8.85546875" style="101"/>
    <col min="1544" max="1544" width="10.7109375" style="101" customWidth="1"/>
    <col min="1545" max="1796" width="8.85546875" style="101"/>
    <col min="1797" max="1797" width="11.7109375" style="101" customWidth="1"/>
    <col min="1798" max="1798" width="11.28515625" style="101" bestFit="1" customWidth="1"/>
    <col min="1799" max="1799" width="8.85546875" style="101"/>
    <col min="1800" max="1800" width="10.7109375" style="101" customWidth="1"/>
    <col min="1801" max="2052" width="8.85546875" style="101"/>
    <col min="2053" max="2053" width="11.7109375" style="101" customWidth="1"/>
    <col min="2054" max="2054" width="11.28515625" style="101" bestFit="1" customWidth="1"/>
    <col min="2055" max="2055" width="8.85546875" style="101"/>
    <col min="2056" max="2056" width="10.7109375" style="101" customWidth="1"/>
    <col min="2057" max="2308" width="8.85546875" style="101"/>
    <col min="2309" max="2309" width="11.7109375" style="101" customWidth="1"/>
    <col min="2310" max="2310" width="11.28515625" style="101" bestFit="1" customWidth="1"/>
    <col min="2311" max="2311" width="8.85546875" style="101"/>
    <col min="2312" max="2312" width="10.7109375" style="101" customWidth="1"/>
    <col min="2313" max="2564" width="8.85546875" style="101"/>
    <col min="2565" max="2565" width="11.7109375" style="101" customWidth="1"/>
    <col min="2566" max="2566" width="11.28515625" style="101" bestFit="1" customWidth="1"/>
    <col min="2567" max="2567" width="8.85546875" style="101"/>
    <col min="2568" max="2568" width="10.7109375" style="101" customWidth="1"/>
    <col min="2569" max="2820" width="8.85546875" style="101"/>
    <col min="2821" max="2821" width="11.7109375" style="101" customWidth="1"/>
    <col min="2822" max="2822" width="11.28515625" style="101" bestFit="1" customWidth="1"/>
    <col min="2823" max="2823" width="8.85546875" style="101"/>
    <col min="2824" max="2824" width="10.7109375" style="101" customWidth="1"/>
    <col min="2825" max="3076" width="8.85546875" style="101"/>
    <col min="3077" max="3077" width="11.7109375" style="101" customWidth="1"/>
    <col min="3078" max="3078" width="11.28515625" style="101" bestFit="1" customWidth="1"/>
    <col min="3079" max="3079" width="8.85546875" style="101"/>
    <col min="3080" max="3080" width="10.7109375" style="101" customWidth="1"/>
    <col min="3081" max="3332" width="8.85546875" style="101"/>
    <col min="3333" max="3333" width="11.7109375" style="101" customWidth="1"/>
    <col min="3334" max="3334" width="11.28515625" style="101" bestFit="1" customWidth="1"/>
    <col min="3335" max="3335" width="8.85546875" style="101"/>
    <col min="3336" max="3336" width="10.7109375" style="101" customWidth="1"/>
    <col min="3337" max="3588" width="8.85546875" style="101"/>
    <col min="3589" max="3589" width="11.7109375" style="101" customWidth="1"/>
    <col min="3590" max="3590" width="11.28515625" style="101" bestFit="1" customWidth="1"/>
    <col min="3591" max="3591" width="8.85546875" style="101"/>
    <col min="3592" max="3592" width="10.7109375" style="101" customWidth="1"/>
    <col min="3593" max="3844" width="8.85546875" style="101"/>
    <col min="3845" max="3845" width="11.7109375" style="101" customWidth="1"/>
    <col min="3846" max="3846" width="11.28515625" style="101" bestFit="1" customWidth="1"/>
    <col min="3847" max="3847" width="8.85546875" style="101"/>
    <col min="3848" max="3848" width="10.7109375" style="101" customWidth="1"/>
    <col min="3849" max="4100" width="8.85546875" style="101"/>
    <col min="4101" max="4101" width="11.7109375" style="101" customWidth="1"/>
    <col min="4102" max="4102" width="11.28515625" style="101" bestFit="1" customWidth="1"/>
    <col min="4103" max="4103" width="8.85546875" style="101"/>
    <col min="4104" max="4104" width="10.7109375" style="101" customWidth="1"/>
    <col min="4105" max="4356" width="8.85546875" style="101"/>
    <col min="4357" max="4357" width="11.7109375" style="101" customWidth="1"/>
    <col min="4358" max="4358" width="11.28515625" style="101" bestFit="1" customWidth="1"/>
    <col min="4359" max="4359" width="8.85546875" style="101"/>
    <col min="4360" max="4360" width="10.7109375" style="101" customWidth="1"/>
    <col min="4361" max="4612" width="8.85546875" style="101"/>
    <col min="4613" max="4613" width="11.7109375" style="101" customWidth="1"/>
    <col min="4614" max="4614" width="11.28515625" style="101" bestFit="1" customWidth="1"/>
    <col min="4615" max="4615" width="8.85546875" style="101"/>
    <col min="4616" max="4616" width="10.7109375" style="101" customWidth="1"/>
    <col min="4617" max="4868" width="8.85546875" style="101"/>
    <col min="4869" max="4869" width="11.7109375" style="101" customWidth="1"/>
    <col min="4870" max="4870" width="11.28515625" style="101" bestFit="1" customWidth="1"/>
    <col min="4871" max="4871" width="8.85546875" style="101"/>
    <col min="4872" max="4872" width="10.7109375" style="101" customWidth="1"/>
    <col min="4873" max="5124" width="8.85546875" style="101"/>
    <col min="5125" max="5125" width="11.7109375" style="101" customWidth="1"/>
    <col min="5126" max="5126" width="11.28515625" style="101" bestFit="1" customWidth="1"/>
    <col min="5127" max="5127" width="8.85546875" style="101"/>
    <col min="5128" max="5128" width="10.7109375" style="101" customWidth="1"/>
    <col min="5129" max="5380" width="8.85546875" style="101"/>
    <col min="5381" max="5381" width="11.7109375" style="101" customWidth="1"/>
    <col min="5382" max="5382" width="11.28515625" style="101" bestFit="1" customWidth="1"/>
    <col min="5383" max="5383" width="8.85546875" style="101"/>
    <col min="5384" max="5384" width="10.7109375" style="101" customWidth="1"/>
    <col min="5385" max="5636" width="8.85546875" style="101"/>
    <col min="5637" max="5637" width="11.7109375" style="101" customWidth="1"/>
    <col min="5638" max="5638" width="11.28515625" style="101" bestFit="1" customWidth="1"/>
    <col min="5639" max="5639" width="8.85546875" style="101"/>
    <col min="5640" max="5640" width="10.7109375" style="101" customWidth="1"/>
    <col min="5641" max="5892" width="8.85546875" style="101"/>
    <col min="5893" max="5893" width="11.7109375" style="101" customWidth="1"/>
    <col min="5894" max="5894" width="11.28515625" style="101" bestFit="1" customWidth="1"/>
    <col min="5895" max="5895" width="8.85546875" style="101"/>
    <col min="5896" max="5896" width="10.7109375" style="101" customWidth="1"/>
    <col min="5897" max="6148" width="8.85546875" style="101"/>
    <col min="6149" max="6149" width="11.7109375" style="101" customWidth="1"/>
    <col min="6150" max="6150" width="11.28515625" style="101" bestFit="1" customWidth="1"/>
    <col min="6151" max="6151" width="8.85546875" style="101"/>
    <col min="6152" max="6152" width="10.7109375" style="101" customWidth="1"/>
    <col min="6153" max="6404" width="8.85546875" style="101"/>
    <col min="6405" max="6405" width="11.7109375" style="101" customWidth="1"/>
    <col min="6406" max="6406" width="11.28515625" style="101" bestFit="1" customWidth="1"/>
    <col min="6407" max="6407" width="8.85546875" style="101"/>
    <col min="6408" max="6408" width="10.7109375" style="101" customWidth="1"/>
    <col min="6409" max="6660" width="8.85546875" style="101"/>
    <col min="6661" max="6661" width="11.7109375" style="101" customWidth="1"/>
    <col min="6662" max="6662" width="11.28515625" style="101" bestFit="1" customWidth="1"/>
    <col min="6663" max="6663" width="8.85546875" style="101"/>
    <col min="6664" max="6664" width="10.7109375" style="101" customWidth="1"/>
    <col min="6665" max="6916" width="8.85546875" style="101"/>
    <col min="6917" max="6917" width="11.7109375" style="101" customWidth="1"/>
    <col min="6918" max="6918" width="11.28515625" style="101" bestFit="1" customWidth="1"/>
    <col min="6919" max="6919" width="8.85546875" style="101"/>
    <col min="6920" max="6920" width="10.7109375" style="101" customWidth="1"/>
    <col min="6921" max="7172" width="8.85546875" style="101"/>
    <col min="7173" max="7173" width="11.7109375" style="101" customWidth="1"/>
    <col min="7174" max="7174" width="11.28515625" style="101" bestFit="1" customWidth="1"/>
    <col min="7175" max="7175" width="8.85546875" style="101"/>
    <col min="7176" max="7176" width="10.7109375" style="101" customWidth="1"/>
    <col min="7177" max="7428" width="8.85546875" style="101"/>
    <col min="7429" max="7429" width="11.7109375" style="101" customWidth="1"/>
    <col min="7430" max="7430" width="11.28515625" style="101" bestFit="1" customWidth="1"/>
    <col min="7431" max="7431" width="8.85546875" style="101"/>
    <col min="7432" max="7432" width="10.7109375" style="101" customWidth="1"/>
    <col min="7433" max="7684" width="8.85546875" style="101"/>
    <col min="7685" max="7685" width="11.7109375" style="101" customWidth="1"/>
    <col min="7686" max="7686" width="11.28515625" style="101" bestFit="1" customWidth="1"/>
    <col min="7687" max="7687" width="8.85546875" style="101"/>
    <col min="7688" max="7688" width="10.7109375" style="101" customWidth="1"/>
    <col min="7689" max="7940" width="8.85546875" style="101"/>
    <col min="7941" max="7941" width="11.7109375" style="101" customWidth="1"/>
    <col min="7942" max="7942" width="11.28515625" style="101" bestFit="1" customWidth="1"/>
    <col min="7943" max="7943" width="8.85546875" style="101"/>
    <col min="7944" max="7944" width="10.7109375" style="101" customWidth="1"/>
    <col min="7945" max="8196" width="8.85546875" style="101"/>
    <col min="8197" max="8197" width="11.7109375" style="101" customWidth="1"/>
    <col min="8198" max="8198" width="11.28515625" style="101" bestFit="1" customWidth="1"/>
    <col min="8199" max="8199" width="8.85546875" style="101"/>
    <col min="8200" max="8200" width="10.7109375" style="101" customWidth="1"/>
    <col min="8201" max="8452" width="8.85546875" style="101"/>
    <col min="8453" max="8453" width="11.7109375" style="101" customWidth="1"/>
    <col min="8454" max="8454" width="11.28515625" style="101" bestFit="1" customWidth="1"/>
    <col min="8455" max="8455" width="8.85546875" style="101"/>
    <col min="8456" max="8456" width="10.7109375" style="101" customWidth="1"/>
    <col min="8457" max="8708" width="8.85546875" style="101"/>
    <col min="8709" max="8709" width="11.7109375" style="101" customWidth="1"/>
    <col min="8710" max="8710" width="11.28515625" style="101" bestFit="1" customWidth="1"/>
    <col min="8711" max="8711" width="8.85546875" style="101"/>
    <col min="8712" max="8712" width="10.7109375" style="101" customWidth="1"/>
    <col min="8713" max="8964" width="8.85546875" style="101"/>
    <col min="8965" max="8965" width="11.7109375" style="101" customWidth="1"/>
    <col min="8966" max="8966" width="11.28515625" style="101" bestFit="1" customWidth="1"/>
    <col min="8967" max="8967" width="8.85546875" style="101"/>
    <col min="8968" max="8968" width="10.7109375" style="101" customWidth="1"/>
    <col min="8969" max="9220" width="8.85546875" style="101"/>
    <col min="9221" max="9221" width="11.7109375" style="101" customWidth="1"/>
    <col min="9222" max="9222" width="11.28515625" style="101" bestFit="1" customWidth="1"/>
    <col min="9223" max="9223" width="8.85546875" style="101"/>
    <col min="9224" max="9224" width="10.7109375" style="101" customWidth="1"/>
    <col min="9225" max="9476" width="8.85546875" style="101"/>
    <col min="9477" max="9477" width="11.7109375" style="101" customWidth="1"/>
    <col min="9478" max="9478" width="11.28515625" style="101" bestFit="1" customWidth="1"/>
    <col min="9479" max="9479" width="8.85546875" style="101"/>
    <col min="9480" max="9480" width="10.7109375" style="101" customWidth="1"/>
    <col min="9481" max="9732" width="8.85546875" style="101"/>
    <col min="9733" max="9733" width="11.7109375" style="101" customWidth="1"/>
    <col min="9734" max="9734" width="11.28515625" style="101" bestFit="1" customWidth="1"/>
    <col min="9735" max="9735" width="8.85546875" style="101"/>
    <col min="9736" max="9736" width="10.7109375" style="101" customWidth="1"/>
    <col min="9737" max="9988" width="8.85546875" style="101"/>
    <col min="9989" max="9989" width="11.7109375" style="101" customWidth="1"/>
    <col min="9990" max="9990" width="11.28515625" style="101" bestFit="1" customWidth="1"/>
    <col min="9991" max="9991" width="8.85546875" style="101"/>
    <col min="9992" max="9992" width="10.7109375" style="101" customWidth="1"/>
    <col min="9993" max="10244" width="8.85546875" style="101"/>
    <col min="10245" max="10245" width="11.7109375" style="101" customWidth="1"/>
    <col min="10246" max="10246" width="11.28515625" style="101" bestFit="1" customWidth="1"/>
    <col min="10247" max="10247" width="8.85546875" style="101"/>
    <col min="10248" max="10248" width="10.7109375" style="101" customWidth="1"/>
    <col min="10249" max="10500" width="8.85546875" style="101"/>
    <col min="10501" max="10501" width="11.7109375" style="101" customWidth="1"/>
    <col min="10502" max="10502" width="11.28515625" style="101" bestFit="1" customWidth="1"/>
    <col min="10503" max="10503" width="8.85546875" style="101"/>
    <col min="10504" max="10504" width="10.7109375" style="101" customWidth="1"/>
    <col min="10505" max="10756" width="8.85546875" style="101"/>
    <col min="10757" max="10757" width="11.7109375" style="101" customWidth="1"/>
    <col min="10758" max="10758" width="11.28515625" style="101" bestFit="1" customWidth="1"/>
    <col min="10759" max="10759" width="8.85546875" style="101"/>
    <col min="10760" max="10760" width="10.7109375" style="101" customWidth="1"/>
    <col min="10761" max="11012" width="8.85546875" style="101"/>
    <col min="11013" max="11013" width="11.7109375" style="101" customWidth="1"/>
    <col min="11014" max="11014" width="11.28515625" style="101" bestFit="1" customWidth="1"/>
    <col min="11015" max="11015" width="8.85546875" style="101"/>
    <col min="11016" max="11016" width="10.7109375" style="101" customWidth="1"/>
    <col min="11017" max="11268" width="8.85546875" style="101"/>
    <col min="11269" max="11269" width="11.7109375" style="101" customWidth="1"/>
    <col min="11270" max="11270" width="11.28515625" style="101" bestFit="1" customWidth="1"/>
    <col min="11271" max="11271" width="8.85546875" style="101"/>
    <col min="11272" max="11272" width="10.7109375" style="101" customWidth="1"/>
    <col min="11273" max="11524" width="8.85546875" style="101"/>
    <col min="11525" max="11525" width="11.7109375" style="101" customWidth="1"/>
    <col min="11526" max="11526" width="11.28515625" style="101" bestFit="1" customWidth="1"/>
    <col min="11527" max="11527" width="8.85546875" style="101"/>
    <col min="11528" max="11528" width="10.7109375" style="101" customWidth="1"/>
    <col min="11529" max="11780" width="8.85546875" style="101"/>
    <col min="11781" max="11781" width="11.7109375" style="101" customWidth="1"/>
    <col min="11782" max="11782" width="11.28515625" style="101" bestFit="1" customWidth="1"/>
    <col min="11783" max="11783" width="8.85546875" style="101"/>
    <col min="11784" max="11784" width="10.7109375" style="101" customWidth="1"/>
    <col min="11785" max="12036" width="8.85546875" style="101"/>
    <col min="12037" max="12037" width="11.7109375" style="101" customWidth="1"/>
    <col min="12038" max="12038" width="11.28515625" style="101" bestFit="1" customWidth="1"/>
    <col min="12039" max="12039" width="8.85546875" style="101"/>
    <col min="12040" max="12040" width="10.7109375" style="101" customWidth="1"/>
    <col min="12041" max="12292" width="8.85546875" style="101"/>
    <col min="12293" max="12293" width="11.7109375" style="101" customWidth="1"/>
    <col min="12294" max="12294" width="11.28515625" style="101" bestFit="1" customWidth="1"/>
    <col min="12295" max="12295" width="8.85546875" style="101"/>
    <col min="12296" max="12296" width="10.7109375" style="101" customWidth="1"/>
    <col min="12297" max="12548" width="8.85546875" style="101"/>
    <col min="12549" max="12549" width="11.7109375" style="101" customWidth="1"/>
    <col min="12550" max="12550" width="11.28515625" style="101" bestFit="1" customWidth="1"/>
    <col min="12551" max="12551" width="8.85546875" style="101"/>
    <col min="12552" max="12552" width="10.7109375" style="101" customWidth="1"/>
    <col min="12553" max="12804" width="8.85546875" style="101"/>
    <col min="12805" max="12805" width="11.7109375" style="101" customWidth="1"/>
    <col min="12806" max="12806" width="11.28515625" style="101" bestFit="1" customWidth="1"/>
    <col min="12807" max="12807" width="8.85546875" style="101"/>
    <col min="12808" max="12808" width="10.7109375" style="101" customWidth="1"/>
    <col min="12809" max="13060" width="8.85546875" style="101"/>
    <col min="13061" max="13061" width="11.7109375" style="101" customWidth="1"/>
    <col min="13062" max="13062" width="11.28515625" style="101" bestFit="1" customWidth="1"/>
    <col min="13063" max="13063" width="8.85546875" style="101"/>
    <col min="13064" max="13064" width="10.7109375" style="101" customWidth="1"/>
    <col min="13065" max="13316" width="8.85546875" style="101"/>
    <col min="13317" max="13317" width="11.7109375" style="101" customWidth="1"/>
    <col min="13318" max="13318" width="11.28515625" style="101" bestFit="1" customWidth="1"/>
    <col min="13319" max="13319" width="8.85546875" style="101"/>
    <col min="13320" max="13320" width="10.7109375" style="101" customWidth="1"/>
    <col min="13321" max="13572" width="8.85546875" style="101"/>
    <col min="13573" max="13573" width="11.7109375" style="101" customWidth="1"/>
    <col min="13574" max="13574" width="11.28515625" style="101" bestFit="1" customWidth="1"/>
    <col min="13575" max="13575" width="8.85546875" style="101"/>
    <col min="13576" max="13576" width="10.7109375" style="101" customWidth="1"/>
    <col min="13577" max="13828" width="8.85546875" style="101"/>
    <col min="13829" max="13829" width="11.7109375" style="101" customWidth="1"/>
    <col min="13830" max="13830" width="11.28515625" style="101" bestFit="1" customWidth="1"/>
    <col min="13831" max="13831" width="8.85546875" style="101"/>
    <col min="13832" max="13832" width="10.7109375" style="101" customWidth="1"/>
    <col min="13833" max="14084" width="8.85546875" style="101"/>
    <col min="14085" max="14085" width="11.7109375" style="101" customWidth="1"/>
    <col min="14086" max="14086" width="11.28515625" style="101" bestFit="1" customWidth="1"/>
    <col min="14087" max="14087" width="8.85546875" style="101"/>
    <col min="14088" max="14088" width="10.7109375" style="101" customWidth="1"/>
    <col min="14089" max="14340" width="8.85546875" style="101"/>
    <col min="14341" max="14341" width="11.7109375" style="101" customWidth="1"/>
    <col min="14342" max="14342" width="11.28515625" style="101" bestFit="1" customWidth="1"/>
    <col min="14343" max="14343" width="8.85546875" style="101"/>
    <col min="14344" max="14344" width="10.7109375" style="101" customWidth="1"/>
    <col min="14345" max="14596" width="8.85546875" style="101"/>
    <col min="14597" max="14597" width="11.7109375" style="101" customWidth="1"/>
    <col min="14598" max="14598" width="11.28515625" style="101" bestFit="1" customWidth="1"/>
    <col min="14599" max="14599" width="8.85546875" style="101"/>
    <col min="14600" max="14600" width="10.7109375" style="101" customWidth="1"/>
    <col min="14601" max="14852" width="8.85546875" style="101"/>
    <col min="14853" max="14853" width="11.7109375" style="101" customWidth="1"/>
    <col min="14854" max="14854" width="11.28515625" style="101" bestFit="1" customWidth="1"/>
    <col min="14855" max="14855" width="8.85546875" style="101"/>
    <col min="14856" max="14856" width="10.7109375" style="101" customWidth="1"/>
    <col min="14857" max="15108" width="8.85546875" style="101"/>
    <col min="15109" max="15109" width="11.7109375" style="101" customWidth="1"/>
    <col min="15110" max="15110" width="11.28515625" style="101" bestFit="1" customWidth="1"/>
    <col min="15111" max="15111" width="8.85546875" style="101"/>
    <col min="15112" max="15112" width="10.7109375" style="101" customWidth="1"/>
    <col min="15113" max="15364" width="8.85546875" style="101"/>
    <col min="15365" max="15365" width="11.7109375" style="101" customWidth="1"/>
    <col min="15366" max="15366" width="11.28515625" style="101" bestFit="1" customWidth="1"/>
    <col min="15367" max="15367" width="8.85546875" style="101"/>
    <col min="15368" max="15368" width="10.7109375" style="101" customWidth="1"/>
    <col min="15369" max="15620" width="8.85546875" style="101"/>
    <col min="15621" max="15621" width="11.7109375" style="101" customWidth="1"/>
    <col min="15622" max="15622" width="11.28515625" style="101" bestFit="1" customWidth="1"/>
    <col min="15623" max="15623" width="8.85546875" style="101"/>
    <col min="15624" max="15624" width="10.7109375" style="101" customWidth="1"/>
    <col min="15625" max="15876" width="8.85546875" style="101"/>
    <col min="15877" max="15877" width="11.7109375" style="101" customWidth="1"/>
    <col min="15878" max="15878" width="11.28515625" style="101" bestFit="1" customWidth="1"/>
    <col min="15879" max="15879" width="8.85546875" style="101"/>
    <col min="15880" max="15880" width="10.7109375" style="101" customWidth="1"/>
    <col min="15881" max="16132" width="8.85546875" style="101"/>
    <col min="16133" max="16133" width="11.7109375" style="101" customWidth="1"/>
    <col min="16134" max="16134" width="11.28515625" style="101" bestFit="1" customWidth="1"/>
    <col min="16135" max="16135" width="8.85546875" style="101"/>
    <col min="16136" max="16136" width="10.7109375" style="101" customWidth="1"/>
    <col min="16137" max="16384" width="8.85546875" style="101"/>
  </cols>
  <sheetData>
    <row r="1" spans="2:21" ht="16.149999999999999" customHeight="1"/>
    <row r="2" spans="2:21" ht="16.149999999999999" customHeight="1">
      <c r="B2" s="233" t="s">
        <v>206</v>
      </c>
      <c r="C2" s="234"/>
      <c r="D2" s="234"/>
      <c r="E2" s="234"/>
      <c r="F2" s="234"/>
      <c r="G2" s="234"/>
      <c r="H2" s="234"/>
      <c r="I2" s="234"/>
      <c r="J2" s="234"/>
      <c r="K2" s="234"/>
      <c r="L2" s="234"/>
    </row>
    <row r="3" spans="2:21" ht="4.9000000000000004" customHeight="1"/>
    <row r="4" spans="2:21" ht="14.45">
      <c r="B4" s="288" t="s">
        <v>1</v>
      </c>
      <c r="C4" s="288" t="s">
        <v>78</v>
      </c>
      <c r="D4" s="290" t="s">
        <v>207</v>
      </c>
      <c r="E4" s="290"/>
      <c r="F4" s="290"/>
      <c r="G4" s="290" t="s">
        <v>208</v>
      </c>
      <c r="H4" s="290"/>
      <c r="I4" s="290"/>
      <c r="J4" s="290" t="s">
        <v>209</v>
      </c>
      <c r="K4" s="290"/>
      <c r="L4" s="290"/>
      <c r="N4" s="39" t="s">
        <v>181</v>
      </c>
      <c r="O4" s="234"/>
      <c r="P4" s="234"/>
      <c r="R4" s="39" t="s">
        <v>181</v>
      </c>
    </row>
    <row r="5" spans="2:21" ht="30" customHeight="1">
      <c r="B5" s="289"/>
      <c r="C5" s="289"/>
      <c r="D5" s="31" t="s">
        <v>23</v>
      </c>
      <c r="E5" s="13" t="s">
        <v>210</v>
      </c>
      <c r="F5" s="13" t="s">
        <v>211</v>
      </c>
      <c r="G5" s="31" t="s">
        <v>23</v>
      </c>
      <c r="H5" s="13" t="s">
        <v>210</v>
      </c>
      <c r="I5" s="13" t="s">
        <v>211</v>
      </c>
      <c r="J5" s="31" t="s">
        <v>23</v>
      </c>
      <c r="K5" s="13" t="s">
        <v>210</v>
      </c>
      <c r="L5" s="13" t="s">
        <v>211</v>
      </c>
      <c r="N5" s="235" t="s">
        <v>2</v>
      </c>
      <c r="O5" s="235" t="s">
        <v>212</v>
      </c>
      <c r="P5" s="235" t="s">
        <v>213</v>
      </c>
      <c r="R5" s="235" t="s">
        <v>2</v>
      </c>
      <c r="S5" s="235" t="s">
        <v>212</v>
      </c>
      <c r="T5" s="235" t="s">
        <v>214</v>
      </c>
    </row>
    <row r="6" spans="2:21" ht="16.149999999999999" customHeight="1">
      <c r="B6" s="102"/>
      <c r="C6" s="146" t="s">
        <v>27</v>
      </c>
      <c r="D6" s="147">
        <v>5689</v>
      </c>
      <c r="E6" s="147">
        <v>209810</v>
      </c>
      <c r="F6" s="148">
        <v>2.7115008817501549E-2</v>
      </c>
      <c r="G6" s="147">
        <v>6273</v>
      </c>
      <c r="H6" s="147">
        <v>209801</v>
      </c>
      <c r="I6" s="148">
        <v>2.9899762155566466E-2</v>
      </c>
      <c r="J6" s="147">
        <v>4650</v>
      </c>
      <c r="K6" s="147">
        <v>209584</v>
      </c>
      <c r="L6" s="148">
        <v>2.2186808153294144E-2</v>
      </c>
      <c r="N6" s="105" t="s">
        <v>27</v>
      </c>
      <c r="O6" s="106">
        <f>VLOOKUP(N6,'SIGC-ACOMP07'!$C$2:$W$38,21,FALSE)</f>
        <v>2.4280778398235787E-2</v>
      </c>
      <c r="P6" s="106">
        <f>L6</f>
        <v>2.2186808153294144E-2</v>
      </c>
      <c r="R6" s="101" t="s">
        <v>54</v>
      </c>
      <c r="S6" s="191">
        <f t="shared" ref="S6:S32" si="0">VLOOKUP(R6,$N$5:$P$38,2,FALSE)</f>
        <v>4.4938956445349343E-2</v>
      </c>
      <c r="T6" s="191">
        <f t="shared" ref="T6:T32" si="1">$O$6</f>
        <v>2.4280778398235787E-2</v>
      </c>
      <c r="U6" s="103"/>
    </row>
    <row r="7" spans="2:21" ht="16.149999999999999" customHeight="1">
      <c r="B7" s="102">
        <v>1</v>
      </c>
      <c r="C7" s="149" t="s">
        <v>29</v>
      </c>
      <c r="D7" s="150">
        <v>591</v>
      </c>
      <c r="E7" s="150">
        <v>26418</v>
      </c>
      <c r="F7" s="151">
        <v>2.2371110606404725E-2</v>
      </c>
      <c r="G7" s="150">
        <v>650</v>
      </c>
      <c r="H7" s="150">
        <v>26396</v>
      </c>
      <c r="I7" s="151">
        <v>2.4624943173208062E-2</v>
      </c>
      <c r="J7" s="150">
        <v>471</v>
      </c>
      <c r="K7" s="150">
        <v>26386</v>
      </c>
      <c r="L7" s="148">
        <v>1.7850375198969152E-2</v>
      </c>
      <c r="N7" s="107" t="s">
        <v>29</v>
      </c>
      <c r="O7" s="106">
        <f>VLOOKUP(N7,'SIGC-ACOMP07'!$C$2:$W$38,21,FALSE)</f>
        <v>1.7251813929077382E-2</v>
      </c>
      <c r="P7" s="106">
        <f t="shared" ref="P7:P38" si="2">L7</f>
        <v>1.7850375198969152E-2</v>
      </c>
      <c r="R7" s="101" t="s">
        <v>61</v>
      </c>
      <c r="S7" s="103">
        <f t="shared" si="0"/>
        <v>3.3845146091494534E-2</v>
      </c>
      <c r="T7" s="103">
        <f t="shared" si="1"/>
        <v>2.4280778398235787E-2</v>
      </c>
    </row>
    <row r="8" spans="2:21" ht="16.149999999999999" customHeight="1">
      <c r="B8" s="102">
        <v>11</v>
      </c>
      <c r="C8" s="102" t="s">
        <v>31</v>
      </c>
      <c r="D8" s="11">
        <v>106</v>
      </c>
      <c r="E8" s="11">
        <v>3684</v>
      </c>
      <c r="F8" s="12">
        <v>2.8773072747014114E-2</v>
      </c>
      <c r="G8" s="11">
        <v>152</v>
      </c>
      <c r="H8" s="11">
        <v>3686</v>
      </c>
      <c r="I8" s="12">
        <v>4.1237113402061855E-2</v>
      </c>
      <c r="J8" s="11">
        <v>75</v>
      </c>
      <c r="K8" s="11">
        <v>3677</v>
      </c>
      <c r="L8" s="189">
        <v>2.0397062822953494E-2</v>
      </c>
      <c r="N8" s="108" t="s">
        <v>31</v>
      </c>
      <c r="O8" s="109">
        <f>VLOOKUP(N8,'SIGC-ACOMP07'!$C$2:$W$38,21,FALSE)</f>
        <v>1.7388030264998029E-2</v>
      </c>
      <c r="P8" s="109">
        <f t="shared" si="2"/>
        <v>2.0397062822953494E-2</v>
      </c>
      <c r="R8" s="101" t="s">
        <v>53</v>
      </c>
      <c r="S8" s="103">
        <f t="shared" si="0"/>
        <v>3.2344001104892842E-2</v>
      </c>
      <c r="T8" s="103">
        <f t="shared" si="1"/>
        <v>2.4280778398235787E-2</v>
      </c>
    </row>
    <row r="9" spans="2:21" ht="16.149999999999999" customHeight="1">
      <c r="B9" s="102">
        <v>12</v>
      </c>
      <c r="C9" s="102" t="s">
        <v>33</v>
      </c>
      <c r="D9" s="11">
        <v>49</v>
      </c>
      <c r="E9" s="11">
        <v>3844</v>
      </c>
      <c r="F9" s="12">
        <v>1.2747138397502602E-2</v>
      </c>
      <c r="G9" s="11">
        <v>41</v>
      </c>
      <c r="H9" s="11">
        <v>3855</v>
      </c>
      <c r="I9" s="12">
        <v>1.0635538261997406E-2</v>
      </c>
      <c r="J9" s="11">
        <v>36</v>
      </c>
      <c r="K9" s="11">
        <v>3844</v>
      </c>
      <c r="L9" s="189">
        <v>9.3652445369406864E-3</v>
      </c>
      <c r="N9" s="108" t="s">
        <v>33</v>
      </c>
      <c r="O9" s="109">
        <f>VLOOKUP(N9,'SIGC-ACOMP07'!$C$2:$W$38,21,FALSE)</f>
        <v>1.146212787338274E-2</v>
      </c>
      <c r="P9" s="109">
        <f t="shared" si="2"/>
        <v>9.3652445369406864E-3</v>
      </c>
      <c r="R9" s="101" t="s">
        <v>38</v>
      </c>
      <c r="S9" s="103">
        <f t="shared" si="0"/>
        <v>2.9973097169376371E-2</v>
      </c>
      <c r="T9" s="103">
        <f t="shared" si="1"/>
        <v>2.4280778398235787E-2</v>
      </c>
    </row>
    <row r="10" spans="2:21" ht="16.149999999999999" customHeight="1">
      <c r="B10" s="102">
        <v>13</v>
      </c>
      <c r="C10" s="102" t="s">
        <v>35</v>
      </c>
      <c r="D10" s="11">
        <v>56</v>
      </c>
      <c r="E10" s="11">
        <v>4991</v>
      </c>
      <c r="F10" s="12">
        <v>1.1220196353436185E-2</v>
      </c>
      <c r="G10" s="11">
        <v>65</v>
      </c>
      <c r="H10" s="11">
        <v>4983</v>
      </c>
      <c r="I10" s="12">
        <v>1.3044350792695164E-2</v>
      </c>
      <c r="J10" s="11">
        <v>59</v>
      </c>
      <c r="K10" s="11">
        <v>4986</v>
      </c>
      <c r="L10" s="189">
        <v>1.1833132771760931E-2</v>
      </c>
      <c r="N10" s="108" t="s">
        <v>35</v>
      </c>
      <c r="O10" s="109">
        <f>VLOOKUP(N10,'SIGC-ACOMP07'!$C$2:$W$38,21,FALSE)</f>
        <v>1.0179266966834037E-2</v>
      </c>
      <c r="P10" s="109">
        <f t="shared" si="2"/>
        <v>1.1833132771760931E-2</v>
      </c>
      <c r="R10" s="101" t="s">
        <v>52</v>
      </c>
      <c r="S10" s="103">
        <f t="shared" si="0"/>
        <v>2.4151566543391546E-2</v>
      </c>
      <c r="T10" s="103">
        <f t="shared" si="1"/>
        <v>2.4280778398235787E-2</v>
      </c>
    </row>
    <row r="11" spans="2:21" ht="16.149999999999999" customHeight="1">
      <c r="B11" s="102">
        <v>14</v>
      </c>
      <c r="C11" s="102" t="s">
        <v>36</v>
      </c>
      <c r="D11" s="11">
        <v>41</v>
      </c>
      <c r="E11" s="11">
        <v>2164</v>
      </c>
      <c r="F11" s="12">
        <v>1.8946395563770795E-2</v>
      </c>
      <c r="G11" s="11">
        <v>37</v>
      </c>
      <c r="H11" s="11">
        <v>2151</v>
      </c>
      <c r="I11" s="12">
        <v>1.7201301720130173E-2</v>
      </c>
      <c r="J11" s="11">
        <v>25</v>
      </c>
      <c r="K11" s="11">
        <v>2157</v>
      </c>
      <c r="L11" s="189">
        <v>1.1590171534538712E-2</v>
      </c>
      <c r="N11" s="108" t="s">
        <v>36</v>
      </c>
      <c r="O11" s="109">
        <f>VLOOKUP(N11,'SIGC-ACOMP07'!$C$2:$W$38,21,FALSE)</f>
        <v>2.1304693343305908E-2</v>
      </c>
      <c r="P11" s="109">
        <f t="shared" si="2"/>
        <v>1.1590171534538712E-2</v>
      </c>
      <c r="R11" s="101" t="s">
        <v>43</v>
      </c>
      <c r="S11" s="103">
        <f t="shared" si="0"/>
        <v>2.3103410540682542E-2</v>
      </c>
      <c r="T11" s="103">
        <f t="shared" si="1"/>
        <v>2.4280778398235787E-2</v>
      </c>
    </row>
    <row r="12" spans="2:21" ht="16.149999999999999" customHeight="1">
      <c r="B12" s="102">
        <v>15</v>
      </c>
      <c r="C12" s="102" t="s">
        <v>37</v>
      </c>
      <c r="D12" s="11">
        <v>228</v>
      </c>
      <c r="E12" s="11">
        <v>7048</v>
      </c>
      <c r="F12" s="12">
        <v>3.2349602724177071E-2</v>
      </c>
      <c r="G12" s="11">
        <v>213</v>
      </c>
      <c r="H12" s="11">
        <v>7034</v>
      </c>
      <c r="I12" s="12">
        <v>3.028148990617003E-2</v>
      </c>
      <c r="J12" s="11">
        <v>181</v>
      </c>
      <c r="K12" s="11">
        <v>7042</v>
      </c>
      <c r="L12" s="189">
        <v>2.570292530531099E-2</v>
      </c>
      <c r="N12" s="108" t="s">
        <v>37</v>
      </c>
      <c r="O12" s="109">
        <f>VLOOKUP(N12,'SIGC-ACOMP07'!$C$2:$W$38,21,FALSE)</f>
        <v>1.928815651789834E-2</v>
      </c>
      <c r="P12" s="109">
        <f t="shared" si="2"/>
        <v>2.570292530531099E-2</v>
      </c>
      <c r="R12" s="101" t="s">
        <v>36</v>
      </c>
      <c r="S12" s="103">
        <f t="shared" si="0"/>
        <v>2.1304693343305908E-2</v>
      </c>
      <c r="T12" s="103">
        <f t="shared" si="1"/>
        <v>2.4280778398235787E-2</v>
      </c>
    </row>
    <row r="13" spans="2:21" ht="16.149999999999999" customHeight="1">
      <c r="B13" s="102">
        <v>16</v>
      </c>
      <c r="C13" s="102" t="s">
        <v>38</v>
      </c>
      <c r="D13" s="11">
        <v>40</v>
      </c>
      <c r="E13" s="11">
        <v>1512</v>
      </c>
      <c r="F13" s="12">
        <v>2.6455026455026454E-2</v>
      </c>
      <c r="G13" s="11">
        <v>45</v>
      </c>
      <c r="H13" s="11">
        <v>1512</v>
      </c>
      <c r="I13" s="12">
        <v>2.976190476190476E-2</v>
      </c>
      <c r="J13" s="11">
        <v>36</v>
      </c>
      <c r="K13" s="11">
        <v>1512</v>
      </c>
      <c r="L13" s="189">
        <v>2.3809523809523808E-2</v>
      </c>
      <c r="N13" s="108" t="s">
        <v>38</v>
      </c>
      <c r="O13" s="109">
        <f>VLOOKUP(N13,'SIGC-ACOMP07'!$C$2:$W$38,21,FALSE)</f>
        <v>2.9973097169376371E-2</v>
      </c>
      <c r="P13" s="109">
        <f t="shared" si="2"/>
        <v>2.3809523809523808E-2</v>
      </c>
      <c r="R13" s="101" t="s">
        <v>62</v>
      </c>
      <c r="S13" s="103">
        <f t="shared" si="0"/>
        <v>2.1065084599318606E-2</v>
      </c>
      <c r="T13" s="103">
        <f t="shared" si="1"/>
        <v>2.4280778398235787E-2</v>
      </c>
    </row>
    <row r="14" spans="2:21" ht="16.149999999999999" customHeight="1">
      <c r="B14" s="102">
        <v>17</v>
      </c>
      <c r="C14" s="102" t="s">
        <v>39</v>
      </c>
      <c r="D14" s="11">
        <v>71</v>
      </c>
      <c r="E14" s="11">
        <v>3175</v>
      </c>
      <c r="F14" s="12">
        <v>2.2362204724409449E-2</v>
      </c>
      <c r="G14" s="11">
        <v>97</v>
      </c>
      <c r="H14" s="11">
        <v>3175</v>
      </c>
      <c r="I14" s="12">
        <v>3.0551181102362206E-2</v>
      </c>
      <c r="J14" s="11">
        <v>59</v>
      </c>
      <c r="K14" s="11">
        <v>3168</v>
      </c>
      <c r="L14" s="189">
        <v>1.8623737373737372E-2</v>
      </c>
      <c r="N14" s="108" t="s">
        <v>39</v>
      </c>
      <c r="O14" s="109">
        <f>VLOOKUP(N14,'SIGC-ACOMP07'!$C$2:$W$38,21,FALSE)</f>
        <v>1.9134947761844361E-2</v>
      </c>
      <c r="P14" s="109">
        <f t="shared" si="2"/>
        <v>1.8623737373737372E-2</v>
      </c>
      <c r="R14" s="101" t="s">
        <v>63</v>
      </c>
      <c r="S14" s="103">
        <f t="shared" si="0"/>
        <v>2.0667060999383507E-2</v>
      </c>
      <c r="T14" s="103">
        <f t="shared" si="1"/>
        <v>2.4280778398235787E-2</v>
      </c>
    </row>
    <row r="15" spans="2:21" ht="16.149999999999999" customHeight="1">
      <c r="B15" s="102">
        <v>2</v>
      </c>
      <c r="C15" s="149" t="s">
        <v>40</v>
      </c>
      <c r="D15" s="150">
        <v>1639</v>
      </c>
      <c r="E15" s="150">
        <v>68188</v>
      </c>
      <c r="F15" s="151">
        <v>2.4036487358479498E-2</v>
      </c>
      <c r="G15" s="150">
        <v>1782</v>
      </c>
      <c r="H15" s="150">
        <v>68138</v>
      </c>
      <c r="I15" s="151">
        <v>2.6152807537644193E-2</v>
      </c>
      <c r="J15" s="150">
        <v>1297</v>
      </c>
      <c r="K15" s="150">
        <v>68065</v>
      </c>
      <c r="L15" s="148">
        <v>1.9055314772643796E-2</v>
      </c>
      <c r="N15" s="107" t="s">
        <v>40</v>
      </c>
      <c r="O15" s="106">
        <f>VLOOKUP(N15,'SIGC-ACOMP07'!$C$2:$W$38,21,FALSE)</f>
        <v>1.521282135597498E-2</v>
      </c>
      <c r="P15" s="106">
        <f t="shared" si="2"/>
        <v>1.9055314772643796E-2</v>
      </c>
      <c r="R15" s="101" t="s">
        <v>37</v>
      </c>
      <c r="S15" s="103">
        <f t="shared" si="0"/>
        <v>1.928815651789834E-2</v>
      </c>
      <c r="T15" s="103">
        <f t="shared" si="1"/>
        <v>2.4280778398235787E-2</v>
      </c>
    </row>
    <row r="16" spans="2:21" ht="16.149999999999999" customHeight="1">
      <c r="B16" s="102">
        <v>21</v>
      </c>
      <c r="C16" s="102" t="s">
        <v>41</v>
      </c>
      <c r="D16" s="11">
        <v>202</v>
      </c>
      <c r="E16" s="11">
        <v>12518</v>
      </c>
      <c r="F16" s="12">
        <v>1.6136763061191883E-2</v>
      </c>
      <c r="G16" s="11">
        <v>197</v>
      </c>
      <c r="H16" s="11">
        <v>12490</v>
      </c>
      <c r="I16" s="12">
        <v>1.5772618094475579E-2</v>
      </c>
      <c r="J16" s="11">
        <v>144</v>
      </c>
      <c r="K16" s="11">
        <v>12491</v>
      </c>
      <c r="L16" s="189">
        <v>1.1528300376270915E-2</v>
      </c>
      <c r="N16" s="108" t="s">
        <v>41</v>
      </c>
      <c r="O16" s="109">
        <f>VLOOKUP(N16,'SIGC-ACOMP07'!$C$2:$W$38,21,FALSE)</f>
        <v>1.4725524753195211E-2</v>
      </c>
      <c r="P16" s="109">
        <f t="shared" si="2"/>
        <v>1.1528300376270915E-2</v>
      </c>
      <c r="R16" s="101" t="s">
        <v>56</v>
      </c>
      <c r="S16" s="103">
        <f t="shared" si="0"/>
        <v>1.9235997332572315E-2</v>
      </c>
      <c r="T16" s="103">
        <f t="shared" si="1"/>
        <v>2.4280778398235787E-2</v>
      </c>
    </row>
    <row r="17" spans="2:20" ht="16.149999999999999" customHeight="1">
      <c r="B17" s="102">
        <v>22</v>
      </c>
      <c r="C17" s="102" t="s">
        <v>42</v>
      </c>
      <c r="D17" s="11">
        <v>85</v>
      </c>
      <c r="E17" s="11">
        <v>4530</v>
      </c>
      <c r="F17" s="12">
        <v>1.8763796909492272E-2</v>
      </c>
      <c r="G17" s="11">
        <v>89</v>
      </c>
      <c r="H17" s="11">
        <v>4528</v>
      </c>
      <c r="I17" s="12">
        <v>1.9655477031802121E-2</v>
      </c>
      <c r="J17" s="11">
        <v>65</v>
      </c>
      <c r="K17" s="11">
        <v>4513</v>
      </c>
      <c r="L17" s="189">
        <v>1.4402836250830933E-2</v>
      </c>
      <c r="N17" s="108" t="s">
        <v>42</v>
      </c>
      <c r="O17" s="109">
        <f>VLOOKUP(N17,'SIGC-ACOMP07'!$C$2:$W$38,21,FALSE)</f>
        <v>1.0352241584073302E-2</v>
      </c>
      <c r="P17" s="109">
        <f t="shared" si="2"/>
        <v>1.4402836250830933E-2</v>
      </c>
      <c r="R17" s="101" t="s">
        <v>39</v>
      </c>
      <c r="S17" s="103">
        <f t="shared" si="0"/>
        <v>1.9134947761844361E-2</v>
      </c>
      <c r="T17" s="103">
        <f t="shared" si="1"/>
        <v>2.4280778398235787E-2</v>
      </c>
    </row>
    <row r="18" spans="2:20" ht="16.149999999999999" customHeight="1">
      <c r="B18" s="102">
        <v>23</v>
      </c>
      <c r="C18" s="102" t="s">
        <v>43</v>
      </c>
      <c r="D18" s="11">
        <v>377</v>
      </c>
      <c r="E18" s="11">
        <v>10841</v>
      </c>
      <c r="F18" s="12">
        <v>3.4775389724195187E-2</v>
      </c>
      <c r="G18" s="11">
        <v>412</v>
      </c>
      <c r="H18" s="11">
        <v>10866</v>
      </c>
      <c r="I18" s="12">
        <v>3.7916436591201912E-2</v>
      </c>
      <c r="J18" s="11">
        <v>295</v>
      </c>
      <c r="K18" s="11">
        <v>10810</v>
      </c>
      <c r="L18" s="189">
        <v>2.7289546716003699E-2</v>
      </c>
      <c r="N18" s="108" t="s">
        <v>43</v>
      </c>
      <c r="O18" s="109">
        <f>VLOOKUP(N18,'SIGC-ACOMP07'!$C$2:$W$38,21,FALSE)</f>
        <v>2.3103410540682542E-2</v>
      </c>
      <c r="P18" s="109">
        <f t="shared" si="2"/>
        <v>2.7289546716003699E-2</v>
      </c>
      <c r="R18" s="101" t="s">
        <v>46</v>
      </c>
      <c r="S18" s="103">
        <f t="shared" si="0"/>
        <v>1.8977608055247321E-2</v>
      </c>
      <c r="T18" s="103">
        <f t="shared" si="1"/>
        <v>2.4280778398235787E-2</v>
      </c>
    </row>
    <row r="19" spans="2:20" ht="16.149999999999999" customHeight="1">
      <c r="B19" s="102">
        <v>24</v>
      </c>
      <c r="C19" s="102" t="s">
        <v>44</v>
      </c>
      <c r="D19" s="11">
        <v>156</v>
      </c>
      <c r="E19" s="11">
        <v>4184</v>
      </c>
      <c r="F19" s="12">
        <v>3.7284894837476101E-2</v>
      </c>
      <c r="G19" s="11">
        <v>167</v>
      </c>
      <c r="H19" s="11">
        <v>4145</v>
      </c>
      <c r="I19" s="12">
        <v>4.0289505428226777E-2</v>
      </c>
      <c r="J19" s="11">
        <v>131</v>
      </c>
      <c r="K19" s="11">
        <v>4180</v>
      </c>
      <c r="L19" s="189">
        <v>3.1339712918660285E-2</v>
      </c>
      <c r="N19" s="108" t="s">
        <v>44</v>
      </c>
      <c r="O19" s="109">
        <f>VLOOKUP(N19,'SIGC-ACOMP07'!$C$2:$W$38,21,FALSE)</f>
        <v>1.0427719022030553E-2</v>
      </c>
      <c r="P19" s="109">
        <f t="shared" si="2"/>
        <v>3.1339712918660285E-2</v>
      </c>
      <c r="R19" s="101" t="s">
        <v>60</v>
      </c>
      <c r="S19" s="103">
        <f t="shared" si="0"/>
        <v>1.7436511709753702E-2</v>
      </c>
      <c r="T19" s="103">
        <f t="shared" si="1"/>
        <v>2.4280778398235787E-2</v>
      </c>
    </row>
    <row r="20" spans="2:20" ht="16.149999999999999" customHeight="1">
      <c r="B20" s="102">
        <v>25</v>
      </c>
      <c r="C20" s="102" t="s">
        <v>45</v>
      </c>
      <c r="D20" s="11">
        <v>71</v>
      </c>
      <c r="E20" s="11">
        <v>5322</v>
      </c>
      <c r="F20" s="12">
        <v>1.3340849304772641E-2</v>
      </c>
      <c r="G20" s="11">
        <v>99</v>
      </c>
      <c r="H20" s="11">
        <v>5300</v>
      </c>
      <c r="I20" s="12">
        <v>1.8679245283018869E-2</v>
      </c>
      <c r="J20" s="11">
        <v>46</v>
      </c>
      <c r="K20" s="11">
        <v>5309</v>
      </c>
      <c r="L20" s="189">
        <v>8.664531926916557E-3</v>
      </c>
      <c r="N20" s="108" t="s">
        <v>45</v>
      </c>
      <c r="O20" s="109">
        <f>VLOOKUP(N20,'SIGC-ACOMP07'!$C$2:$W$38,21,FALSE)</f>
        <v>9.4788319209616178E-3</v>
      </c>
      <c r="P20" s="109">
        <f t="shared" si="2"/>
        <v>8.664531926916557E-3</v>
      </c>
      <c r="R20" s="101" t="s">
        <v>31</v>
      </c>
      <c r="S20" s="103">
        <f t="shared" si="0"/>
        <v>1.7388030264998029E-2</v>
      </c>
      <c r="T20" s="103">
        <f t="shared" si="1"/>
        <v>2.4280778398235787E-2</v>
      </c>
    </row>
    <row r="21" spans="2:20" ht="16.149999999999999" customHeight="1">
      <c r="B21" s="102">
        <v>26</v>
      </c>
      <c r="C21" s="102" t="s">
        <v>46</v>
      </c>
      <c r="D21" s="11">
        <v>118</v>
      </c>
      <c r="E21" s="11">
        <v>8304</v>
      </c>
      <c r="F21" s="12">
        <v>1.4210019267822735E-2</v>
      </c>
      <c r="G21" s="11">
        <v>181</v>
      </c>
      <c r="H21" s="11">
        <v>8291</v>
      </c>
      <c r="I21" s="12">
        <v>2.1830900976962973E-2</v>
      </c>
      <c r="J21" s="11">
        <v>93</v>
      </c>
      <c r="K21" s="11">
        <v>8271</v>
      </c>
      <c r="L21" s="189">
        <v>1.1244105912223431E-2</v>
      </c>
      <c r="N21" s="108" t="s">
        <v>46</v>
      </c>
      <c r="O21" s="109">
        <f>VLOOKUP(N21,'SIGC-ACOMP07'!$C$2:$W$38,21,FALSE)</f>
        <v>1.8977608055247321E-2</v>
      </c>
      <c r="P21" s="109">
        <f t="shared" si="2"/>
        <v>1.1244105912223431E-2</v>
      </c>
      <c r="R21" s="101" t="s">
        <v>57</v>
      </c>
      <c r="S21" s="103">
        <f t="shared" si="0"/>
        <v>1.7003930410823133E-2</v>
      </c>
      <c r="T21" s="103">
        <f t="shared" si="1"/>
        <v>2.4280778398235787E-2</v>
      </c>
    </row>
    <row r="22" spans="2:20" ht="16.149999999999999" customHeight="1">
      <c r="B22" s="102">
        <v>27</v>
      </c>
      <c r="C22" s="102" t="s">
        <v>47</v>
      </c>
      <c r="D22" s="11">
        <v>141</v>
      </c>
      <c r="E22" s="11">
        <v>7807</v>
      </c>
      <c r="F22" s="12">
        <v>1.8060714743179197E-2</v>
      </c>
      <c r="G22" s="11">
        <v>179</v>
      </c>
      <c r="H22" s="11">
        <v>7818</v>
      </c>
      <c r="I22" s="12">
        <v>2.2895881299565105E-2</v>
      </c>
      <c r="J22" s="11">
        <v>115</v>
      </c>
      <c r="K22" s="11">
        <v>7826</v>
      </c>
      <c r="L22" s="189">
        <v>1.4694607717863533E-2</v>
      </c>
      <c r="N22" s="108" t="s">
        <v>47</v>
      </c>
      <c r="O22" s="109">
        <f>VLOOKUP(N22,'SIGC-ACOMP07'!$C$2:$W$38,21,FALSE)</f>
        <v>1.0598017975606593E-2</v>
      </c>
      <c r="P22" s="109">
        <f t="shared" si="2"/>
        <v>1.4694607717863533E-2</v>
      </c>
      <c r="R22" s="101" t="s">
        <v>41</v>
      </c>
      <c r="S22" s="103">
        <f t="shared" si="0"/>
        <v>1.4725524753195211E-2</v>
      </c>
      <c r="T22" s="103">
        <f t="shared" si="1"/>
        <v>2.4280778398235787E-2</v>
      </c>
    </row>
    <row r="23" spans="2:20" ht="16.149999999999999" customHeight="1">
      <c r="B23" s="102">
        <v>28</v>
      </c>
      <c r="C23" s="102" t="s">
        <v>48</v>
      </c>
      <c r="D23" s="11">
        <v>181</v>
      </c>
      <c r="E23" s="11">
        <v>3964</v>
      </c>
      <c r="F23" s="12">
        <v>4.5660948536831482E-2</v>
      </c>
      <c r="G23" s="11">
        <v>162</v>
      </c>
      <c r="H23" s="11">
        <v>3985</v>
      </c>
      <c r="I23" s="12">
        <v>4.0652446675031366E-2</v>
      </c>
      <c r="J23" s="11">
        <v>113</v>
      </c>
      <c r="K23" s="11">
        <v>3971</v>
      </c>
      <c r="L23" s="189">
        <v>2.8456308234701588E-2</v>
      </c>
      <c r="N23" s="108" t="s">
        <v>48</v>
      </c>
      <c r="O23" s="109">
        <f>VLOOKUP(N23,'SIGC-ACOMP07'!$C$2:$W$38,21,FALSE)</f>
        <v>1.1845921222323197E-2</v>
      </c>
      <c r="P23" s="109">
        <f t="shared" si="2"/>
        <v>2.8456308234701588E-2</v>
      </c>
      <c r="R23" s="101" t="s">
        <v>58</v>
      </c>
      <c r="S23" s="103">
        <f t="shared" si="0"/>
        <v>1.3974155183420399E-2</v>
      </c>
      <c r="T23" s="103">
        <f t="shared" si="1"/>
        <v>2.4280778398235787E-2</v>
      </c>
    </row>
    <row r="24" spans="2:20" ht="16.149999999999999" customHeight="1">
      <c r="B24" s="102">
        <v>29</v>
      </c>
      <c r="C24" s="102" t="s">
        <v>49</v>
      </c>
      <c r="D24" s="11">
        <v>308</v>
      </c>
      <c r="E24" s="11">
        <v>10718</v>
      </c>
      <c r="F24" s="12">
        <v>2.8736704609068856E-2</v>
      </c>
      <c r="G24" s="11">
        <v>296</v>
      </c>
      <c r="H24" s="11">
        <v>10715</v>
      </c>
      <c r="I24" s="12">
        <v>2.7624825011665889E-2</v>
      </c>
      <c r="J24" s="11">
        <v>295</v>
      </c>
      <c r="K24" s="11">
        <v>10694</v>
      </c>
      <c r="L24" s="189">
        <v>2.758556199738171E-2</v>
      </c>
      <c r="N24" s="108" t="s">
        <v>49</v>
      </c>
      <c r="O24" s="109">
        <f>VLOOKUP(N24,'SIGC-ACOMP07'!$C$2:$W$38,21,FALSE)</f>
        <v>1.3576781073113418E-2</v>
      </c>
      <c r="P24" s="109">
        <f t="shared" si="2"/>
        <v>2.758556199738171E-2</v>
      </c>
      <c r="R24" s="101" t="s">
        <v>49</v>
      </c>
      <c r="S24" s="103">
        <f t="shared" si="0"/>
        <v>1.3576781073113418E-2</v>
      </c>
      <c r="T24" s="103">
        <f t="shared" si="1"/>
        <v>2.4280778398235787E-2</v>
      </c>
    </row>
    <row r="25" spans="2:20" ht="16.149999999999999" customHeight="1">
      <c r="B25" s="102">
        <v>3</v>
      </c>
      <c r="C25" s="149" t="s">
        <v>50</v>
      </c>
      <c r="D25" s="150">
        <v>1849</v>
      </c>
      <c r="E25" s="150">
        <v>56811</v>
      </c>
      <c r="F25" s="151">
        <v>3.2546513879354352E-2</v>
      </c>
      <c r="G25" s="150">
        <v>2080</v>
      </c>
      <c r="H25" s="150">
        <v>56908</v>
      </c>
      <c r="I25" s="151">
        <v>3.655022140999508E-2</v>
      </c>
      <c r="J25" s="150">
        <v>1529</v>
      </c>
      <c r="K25" s="150">
        <v>56820</v>
      </c>
      <c r="L25" s="148">
        <v>2.6909538894755367E-2</v>
      </c>
      <c r="N25" s="107" t="s">
        <v>50</v>
      </c>
      <c r="O25" s="106">
        <f>VLOOKUP(N25,'SIGC-ACOMP07'!$C$2:$W$38,21,FALSE)</f>
        <v>3.3900505843776733E-2</v>
      </c>
      <c r="P25" s="106">
        <f t="shared" si="2"/>
        <v>2.6909538894755367E-2</v>
      </c>
      <c r="R25" s="101" t="s">
        <v>51</v>
      </c>
      <c r="S25" s="103">
        <f t="shared" si="0"/>
        <v>1.324403035568076E-2</v>
      </c>
      <c r="T25" s="103">
        <f t="shared" si="1"/>
        <v>2.4280778398235787E-2</v>
      </c>
    </row>
    <row r="26" spans="2:20" ht="16.149999999999999" customHeight="1">
      <c r="B26" s="102">
        <v>31</v>
      </c>
      <c r="C26" s="102" t="s">
        <v>51</v>
      </c>
      <c r="D26" s="11">
        <v>281</v>
      </c>
      <c r="E26" s="11">
        <v>15350</v>
      </c>
      <c r="F26" s="12">
        <v>1.8306188925081433E-2</v>
      </c>
      <c r="G26" s="11">
        <v>335</v>
      </c>
      <c r="H26" s="11">
        <v>15400</v>
      </c>
      <c r="I26" s="12">
        <v>2.1753246753246754E-2</v>
      </c>
      <c r="J26" s="11">
        <v>211</v>
      </c>
      <c r="K26" s="11">
        <v>15311</v>
      </c>
      <c r="L26" s="189">
        <v>1.3780941806544315E-2</v>
      </c>
      <c r="N26" s="108" t="s">
        <v>51</v>
      </c>
      <c r="O26" s="109">
        <f>VLOOKUP(N26,'SIGC-ACOMP07'!$C$2:$W$38,21,FALSE)</f>
        <v>1.324403035568076E-2</v>
      </c>
      <c r="P26" s="109">
        <f t="shared" si="2"/>
        <v>1.3780941806544315E-2</v>
      </c>
      <c r="R26" s="101" t="s">
        <v>48</v>
      </c>
      <c r="S26" s="103">
        <f t="shared" si="0"/>
        <v>1.1845921222323197E-2</v>
      </c>
      <c r="T26" s="103">
        <f t="shared" si="1"/>
        <v>2.4280778398235787E-2</v>
      </c>
    </row>
    <row r="27" spans="2:20" ht="16.149999999999999" customHeight="1">
      <c r="B27" s="102">
        <v>32</v>
      </c>
      <c r="C27" s="102" t="s">
        <v>52</v>
      </c>
      <c r="D27" s="11">
        <v>405</v>
      </c>
      <c r="E27" s="11">
        <v>8333</v>
      </c>
      <c r="F27" s="12">
        <v>4.860194407776311E-2</v>
      </c>
      <c r="G27" s="11">
        <v>451</v>
      </c>
      <c r="H27" s="11">
        <v>8334</v>
      </c>
      <c r="I27" s="12">
        <v>5.4115670746340293E-2</v>
      </c>
      <c r="J27" s="11">
        <v>345</v>
      </c>
      <c r="K27" s="11">
        <v>8333</v>
      </c>
      <c r="L27" s="189">
        <v>4.1401656066242652E-2</v>
      </c>
      <c r="N27" s="108" t="s">
        <v>52</v>
      </c>
      <c r="O27" s="109">
        <f>VLOOKUP(N27,'SIGC-ACOMP07'!$C$2:$W$38,21,FALSE)</f>
        <v>2.4151566543391546E-2</v>
      </c>
      <c r="P27" s="109">
        <f t="shared" si="2"/>
        <v>4.1401656066242652E-2</v>
      </c>
      <c r="R27" s="101" t="s">
        <v>33</v>
      </c>
      <c r="S27" s="103">
        <f t="shared" si="0"/>
        <v>1.146212787338274E-2</v>
      </c>
      <c r="T27" s="103">
        <f t="shared" si="1"/>
        <v>2.4280778398235787E-2</v>
      </c>
    </row>
    <row r="28" spans="2:20" ht="16.149999999999999" customHeight="1">
      <c r="B28" s="102">
        <v>33</v>
      </c>
      <c r="C28" s="102" t="s">
        <v>53</v>
      </c>
      <c r="D28" s="11">
        <v>577</v>
      </c>
      <c r="E28" s="11">
        <v>16150</v>
      </c>
      <c r="F28" s="12">
        <v>3.5727554179566565E-2</v>
      </c>
      <c r="G28" s="11">
        <v>702</v>
      </c>
      <c r="H28" s="11">
        <v>16173</v>
      </c>
      <c r="I28" s="12">
        <v>4.340567612687813E-2</v>
      </c>
      <c r="J28" s="11">
        <v>511</v>
      </c>
      <c r="K28" s="11">
        <v>16174</v>
      </c>
      <c r="L28" s="189">
        <v>3.1593916161741065E-2</v>
      </c>
      <c r="N28" s="108" t="s">
        <v>53</v>
      </c>
      <c r="O28" s="109">
        <f>VLOOKUP(N28,'SIGC-ACOMP07'!$C$2:$W$38,21,FALSE)</f>
        <v>3.2344001104892842E-2</v>
      </c>
      <c r="P28" s="109">
        <f t="shared" si="2"/>
        <v>3.1593916161741065E-2</v>
      </c>
      <c r="R28" s="101" t="s">
        <v>47</v>
      </c>
      <c r="S28" s="103">
        <f t="shared" si="0"/>
        <v>1.0598017975606593E-2</v>
      </c>
      <c r="T28" s="103">
        <f t="shared" si="1"/>
        <v>2.4280778398235787E-2</v>
      </c>
    </row>
    <row r="29" spans="2:20" ht="16.149999999999999" customHeight="1">
      <c r="B29" s="102">
        <v>35</v>
      </c>
      <c r="C29" s="102" t="s">
        <v>54</v>
      </c>
      <c r="D29" s="11">
        <v>586</v>
      </c>
      <c r="E29" s="11">
        <v>16978</v>
      </c>
      <c r="F29" s="12">
        <v>3.4515255035928852E-2</v>
      </c>
      <c r="G29" s="11">
        <v>592</v>
      </c>
      <c r="H29" s="11">
        <v>17001</v>
      </c>
      <c r="I29" s="12">
        <v>3.4821481089347683E-2</v>
      </c>
      <c r="J29" s="11">
        <v>462</v>
      </c>
      <c r="K29" s="11">
        <v>17002</v>
      </c>
      <c r="L29" s="189">
        <v>2.717327373250206E-2</v>
      </c>
      <c r="N29" s="108" t="s">
        <v>54</v>
      </c>
      <c r="O29" s="109">
        <f>VLOOKUP(N29,'SIGC-ACOMP07'!$C$2:$W$38,21,FALSE)</f>
        <v>4.4938956445349343E-2</v>
      </c>
      <c r="P29" s="109">
        <f t="shared" si="2"/>
        <v>2.717327373250206E-2</v>
      </c>
      <c r="R29" s="101" t="s">
        <v>44</v>
      </c>
      <c r="S29" s="103">
        <f t="shared" si="0"/>
        <v>1.0427719022030553E-2</v>
      </c>
      <c r="T29" s="103">
        <f t="shared" si="1"/>
        <v>2.4280778398235787E-2</v>
      </c>
    </row>
    <row r="30" spans="2:20" ht="16.149999999999999" customHeight="1">
      <c r="B30" s="102">
        <v>4</v>
      </c>
      <c r="C30" s="149" t="s">
        <v>55</v>
      </c>
      <c r="D30" s="150">
        <v>937</v>
      </c>
      <c r="E30" s="150">
        <v>37001</v>
      </c>
      <c r="F30" s="151">
        <v>2.5323639901624281E-2</v>
      </c>
      <c r="G30" s="150">
        <v>999</v>
      </c>
      <c r="H30" s="150">
        <v>36986</v>
      </c>
      <c r="I30" s="151">
        <v>2.7010220083274753E-2</v>
      </c>
      <c r="J30" s="150">
        <v>815</v>
      </c>
      <c r="K30" s="150">
        <v>36935</v>
      </c>
      <c r="L30" s="148">
        <v>2.206579125490727E-2</v>
      </c>
      <c r="N30" s="107" t="s">
        <v>55</v>
      </c>
      <c r="O30" s="106">
        <f>VLOOKUP(N30,'SIGC-ACOMP07'!$C$2:$W$38,21,FALSE)</f>
        <v>1.6684851249277689E-2</v>
      </c>
      <c r="P30" s="106">
        <f t="shared" si="2"/>
        <v>2.206579125490727E-2</v>
      </c>
      <c r="R30" s="101" t="s">
        <v>42</v>
      </c>
      <c r="S30" s="103">
        <f t="shared" si="0"/>
        <v>1.0352241584073302E-2</v>
      </c>
      <c r="T30" s="103">
        <f t="shared" si="1"/>
        <v>2.4280778398235787E-2</v>
      </c>
    </row>
    <row r="31" spans="2:20" ht="16.149999999999999" customHeight="1">
      <c r="B31" s="102">
        <v>41</v>
      </c>
      <c r="C31" s="102" t="s">
        <v>56</v>
      </c>
      <c r="D31" s="11">
        <v>246</v>
      </c>
      <c r="E31" s="11">
        <v>11522</v>
      </c>
      <c r="F31" s="12">
        <v>2.1350459989585142E-2</v>
      </c>
      <c r="G31" s="11">
        <v>304</v>
      </c>
      <c r="H31" s="11">
        <v>11511</v>
      </c>
      <c r="I31" s="12">
        <v>2.6409521327425939E-2</v>
      </c>
      <c r="J31" s="11">
        <v>250</v>
      </c>
      <c r="K31" s="11">
        <v>11511</v>
      </c>
      <c r="L31" s="189">
        <v>2.1718356354791069E-2</v>
      </c>
      <c r="N31" s="108" t="s">
        <v>56</v>
      </c>
      <c r="O31" s="109">
        <f>VLOOKUP(N31,'SIGC-ACOMP07'!$C$2:$W$38,21,FALSE)</f>
        <v>1.9235997332572315E-2</v>
      </c>
      <c r="P31" s="109">
        <f t="shared" si="2"/>
        <v>2.1718356354791069E-2</v>
      </c>
      <c r="R31" s="101" t="s">
        <v>35</v>
      </c>
      <c r="S31" s="103">
        <f t="shared" si="0"/>
        <v>1.0179266966834037E-2</v>
      </c>
      <c r="T31" s="103">
        <f t="shared" si="1"/>
        <v>2.4280778398235787E-2</v>
      </c>
    </row>
    <row r="32" spans="2:20" ht="16.149999999999999" customHeight="1">
      <c r="B32" s="102">
        <v>42</v>
      </c>
      <c r="C32" s="102" t="s">
        <v>57</v>
      </c>
      <c r="D32" s="11">
        <v>328</v>
      </c>
      <c r="E32" s="11">
        <v>13176</v>
      </c>
      <c r="F32" s="12">
        <v>2.4893746205221615E-2</v>
      </c>
      <c r="G32" s="11">
        <v>346</v>
      </c>
      <c r="H32" s="11">
        <v>13149</v>
      </c>
      <c r="I32" s="12">
        <v>2.6313788120769642E-2</v>
      </c>
      <c r="J32" s="11">
        <v>288</v>
      </c>
      <c r="K32" s="11">
        <v>13165</v>
      </c>
      <c r="L32" s="189">
        <v>2.1876186859096088E-2</v>
      </c>
      <c r="N32" s="108" t="s">
        <v>57</v>
      </c>
      <c r="O32" s="109">
        <f>VLOOKUP(N32,'SIGC-ACOMP07'!$C$2:$W$38,21,FALSE)</f>
        <v>1.7003930410823133E-2</v>
      </c>
      <c r="P32" s="109">
        <f t="shared" si="2"/>
        <v>2.1876186859096088E-2</v>
      </c>
      <c r="R32" s="234" t="s">
        <v>45</v>
      </c>
      <c r="S32" s="236">
        <f t="shared" si="0"/>
        <v>9.4788319209616178E-3</v>
      </c>
      <c r="T32" s="236">
        <f t="shared" si="1"/>
        <v>2.4280778398235787E-2</v>
      </c>
    </row>
    <row r="33" spans="2:16" ht="16.149999999999999" customHeight="1">
      <c r="B33" s="102">
        <v>43</v>
      </c>
      <c r="C33" s="102" t="s">
        <v>58</v>
      </c>
      <c r="D33" s="11">
        <v>363</v>
      </c>
      <c r="E33" s="11">
        <v>12303</v>
      </c>
      <c r="F33" s="12">
        <v>2.9504998780785174E-2</v>
      </c>
      <c r="G33" s="11">
        <v>349</v>
      </c>
      <c r="H33" s="11">
        <v>12326</v>
      </c>
      <c r="I33" s="12">
        <v>2.8314132727567744E-2</v>
      </c>
      <c r="J33" s="11">
        <v>277</v>
      </c>
      <c r="K33" s="11">
        <v>12259</v>
      </c>
      <c r="L33" s="189">
        <v>2.2595644016640836E-2</v>
      </c>
      <c r="N33" s="108" t="s">
        <v>58</v>
      </c>
      <c r="O33" s="109">
        <f>VLOOKUP(N33,'SIGC-ACOMP07'!$C$2:$W$38,21,FALSE)</f>
        <v>1.3974155183420399E-2</v>
      </c>
      <c r="P33" s="109">
        <f t="shared" si="2"/>
        <v>2.2595644016640836E-2</v>
      </c>
    </row>
    <row r="34" spans="2:16" ht="16.149999999999999" customHeight="1">
      <c r="B34" s="102">
        <v>5</v>
      </c>
      <c r="C34" s="149" t="s">
        <v>59</v>
      </c>
      <c r="D34" s="150">
        <v>673</v>
      </c>
      <c r="E34" s="150">
        <v>21392</v>
      </c>
      <c r="F34" s="151">
        <v>3.1460359012715031E-2</v>
      </c>
      <c r="G34" s="150">
        <v>762</v>
      </c>
      <c r="H34" s="150">
        <v>21373</v>
      </c>
      <c r="I34" s="151">
        <v>3.5652458709586859E-2</v>
      </c>
      <c r="J34" s="150">
        <v>538</v>
      </c>
      <c r="K34" s="150">
        <v>21378</v>
      </c>
      <c r="L34" s="148">
        <v>2.5166058564879783E-2</v>
      </c>
      <c r="N34" s="107" t="s">
        <v>59</v>
      </c>
      <c r="O34" s="106">
        <f>VLOOKUP(N34,'SIGC-ACOMP07'!$C$2:$W$38,21,FALSE)</f>
        <v>2.3098190360410074E-2</v>
      </c>
      <c r="P34" s="106">
        <f t="shared" si="2"/>
        <v>2.5166058564879783E-2</v>
      </c>
    </row>
    <row r="35" spans="2:16" ht="16.149999999999999" customHeight="1">
      <c r="B35" s="102">
        <v>50</v>
      </c>
      <c r="C35" s="102" t="s">
        <v>60</v>
      </c>
      <c r="D35" s="11">
        <v>128</v>
      </c>
      <c r="E35" s="11">
        <v>4693</v>
      </c>
      <c r="F35" s="12">
        <v>2.7274664393777966E-2</v>
      </c>
      <c r="G35" s="11">
        <v>143</v>
      </c>
      <c r="H35" s="11">
        <v>4693</v>
      </c>
      <c r="I35" s="12">
        <v>3.0470914127423823E-2</v>
      </c>
      <c r="J35" s="11">
        <v>120</v>
      </c>
      <c r="K35" s="11">
        <v>4675</v>
      </c>
      <c r="L35" s="189">
        <v>2.5668449197860963E-2</v>
      </c>
      <c r="N35" s="108" t="s">
        <v>60</v>
      </c>
      <c r="O35" s="109">
        <f>VLOOKUP(N35,'SIGC-ACOMP07'!$C$2:$W$38,21,FALSE)</f>
        <v>1.7436511709753702E-2</v>
      </c>
      <c r="P35" s="109">
        <f t="shared" si="2"/>
        <v>2.5668449197860963E-2</v>
      </c>
    </row>
    <row r="36" spans="2:16" ht="16.149999999999999" customHeight="1">
      <c r="B36" s="102">
        <v>51</v>
      </c>
      <c r="C36" s="102" t="s">
        <v>61</v>
      </c>
      <c r="D36" s="11">
        <v>183</v>
      </c>
      <c r="E36" s="11">
        <v>5482</v>
      </c>
      <c r="F36" s="12">
        <v>3.3381977380518062E-2</v>
      </c>
      <c r="G36" s="11">
        <v>204</v>
      </c>
      <c r="H36" s="11">
        <v>5477</v>
      </c>
      <c r="I36" s="12">
        <v>3.7246667883878037E-2</v>
      </c>
      <c r="J36" s="11">
        <v>155</v>
      </c>
      <c r="K36" s="11">
        <v>5478</v>
      </c>
      <c r="L36" s="189">
        <v>2.8294998174516247E-2</v>
      </c>
      <c r="N36" s="108" t="s">
        <v>61</v>
      </c>
      <c r="O36" s="109">
        <f>VLOOKUP(N36,'SIGC-ACOMP07'!$C$2:$W$38,21,FALSE)</f>
        <v>3.3845146091494534E-2</v>
      </c>
      <c r="P36" s="109">
        <f t="shared" si="2"/>
        <v>2.8294998174516247E-2</v>
      </c>
    </row>
    <row r="37" spans="2:16" ht="16.149999999999999" customHeight="1">
      <c r="B37" s="102">
        <v>52</v>
      </c>
      <c r="C37" s="102" t="s">
        <v>62</v>
      </c>
      <c r="D37" s="11">
        <v>157</v>
      </c>
      <c r="E37" s="11">
        <v>7367</v>
      </c>
      <c r="F37" s="12">
        <v>2.1311252884484867E-2</v>
      </c>
      <c r="G37" s="11">
        <v>184</v>
      </c>
      <c r="H37" s="11">
        <v>7353</v>
      </c>
      <c r="I37" s="12">
        <v>2.5023799809601524E-2</v>
      </c>
      <c r="J37" s="11">
        <v>146</v>
      </c>
      <c r="K37" s="11">
        <v>7361</v>
      </c>
      <c r="L37" s="189">
        <v>1.9834261649232441E-2</v>
      </c>
      <c r="N37" s="108" t="s">
        <v>62</v>
      </c>
      <c r="O37" s="109">
        <f>VLOOKUP(N37,'SIGC-ACOMP07'!$C$2:$W$38,21,FALSE)</f>
        <v>2.1065084599318606E-2</v>
      </c>
      <c r="P37" s="109">
        <f t="shared" si="2"/>
        <v>1.9834261649232441E-2</v>
      </c>
    </row>
    <row r="38" spans="2:16" ht="16.149999999999999" customHeight="1">
      <c r="B38" s="104">
        <v>53</v>
      </c>
      <c r="C38" s="104" t="s">
        <v>63</v>
      </c>
      <c r="D38" s="14">
        <v>205</v>
      </c>
      <c r="E38" s="14">
        <v>3850</v>
      </c>
      <c r="F38" s="15">
        <v>5.3246753246753244E-2</v>
      </c>
      <c r="G38" s="14">
        <v>231</v>
      </c>
      <c r="H38" s="14">
        <v>3850</v>
      </c>
      <c r="I38" s="15">
        <v>0.06</v>
      </c>
      <c r="J38" s="14">
        <v>117</v>
      </c>
      <c r="K38" s="14">
        <v>3864</v>
      </c>
      <c r="L38" s="190">
        <v>3.0279503105590064E-2</v>
      </c>
      <c r="N38" s="237" t="s">
        <v>63</v>
      </c>
      <c r="O38" s="238">
        <f>VLOOKUP(N38,'SIGC-ACOMP07'!$C$2:$W$38,21,FALSE)</f>
        <v>2.0667060999383507E-2</v>
      </c>
      <c r="P38" s="238">
        <f t="shared" si="2"/>
        <v>3.0279503105590064E-2</v>
      </c>
    </row>
  </sheetData>
  <autoFilter ref="R5:T5" xr:uid="{C0616983-7889-41AC-84A8-5E5E226D81A5}">
    <sortState xmlns:xlrd2="http://schemas.microsoft.com/office/spreadsheetml/2017/richdata2" ref="R6:T32">
      <sortCondition descending="1" ref="S5"/>
    </sortState>
  </autoFilter>
  <mergeCells count="5">
    <mergeCell ref="B4:B5"/>
    <mergeCell ref="D4:F4"/>
    <mergeCell ref="G4:I4"/>
    <mergeCell ref="C4:C5"/>
    <mergeCell ref="J4:L4"/>
  </mergeCells>
  <phoneticPr fontId="34" type="noConversion"/>
  <pageMargins left="0.78740157499999996" right="0.78740157499999996" top="0.984251969" bottom="0.984251969" header="0.5" footer="0.5"/>
  <pageSetup paperSize="9" orientation="portrait" r:id="rId1"/>
  <headerFooter alignWithMargins="0">
    <oddHeader>&amp;A</oddHeader>
    <oddFooter>Page 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FEB34-4D18-40BF-8543-379C880FE416}">
  <dimension ref="B1:I19"/>
  <sheetViews>
    <sheetView showGridLines="0" workbookViewId="0"/>
  </sheetViews>
  <sheetFormatPr defaultColWidth="8.85546875" defaultRowHeight="14.45"/>
  <cols>
    <col min="1" max="1" width="3.7109375" style="1" customWidth="1"/>
    <col min="2" max="2" width="16.7109375" style="1" bestFit="1" customWidth="1"/>
    <col min="3" max="8" width="10.7109375" style="1" customWidth="1"/>
    <col min="9" max="9" width="9.140625" style="1" bestFit="1" customWidth="1"/>
    <col min="10" max="16384" width="8.85546875" style="1"/>
  </cols>
  <sheetData>
    <row r="1" spans="2:9">
      <c r="B1" s="110" t="s">
        <v>215</v>
      </c>
    </row>
    <row r="2" spans="2:9">
      <c r="B2" s="239" t="s">
        <v>216</v>
      </c>
      <c r="C2" s="202"/>
      <c r="D2" s="202"/>
      <c r="E2" s="202"/>
      <c r="F2" s="202"/>
      <c r="G2" s="202"/>
      <c r="H2" s="202"/>
      <c r="I2" s="202"/>
    </row>
    <row r="3" spans="2:9" ht="4.9000000000000004" customHeight="1"/>
    <row r="4" spans="2:9" ht="30" customHeight="1">
      <c r="B4" s="194" t="s">
        <v>27</v>
      </c>
      <c r="C4" s="193" t="s">
        <v>217</v>
      </c>
      <c r="D4" s="192" t="s">
        <v>218</v>
      </c>
      <c r="E4" s="192" t="s">
        <v>219</v>
      </c>
      <c r="F4" s="192" t="s">
        <v>220</v>
      </c>
      <c r="G4" s="192" t="s">
        <v>221</v>
      </c>
      <c r="H4" s="192" t="s">
        <v>222</v>
      </c>
      <c r="I4" s="192" t="s">
        <v>223</v>
      </c>
    </row>
    <row r="5" spans="2:9">
      <c r="B5" s="195" t="s">
        <v>224</v>
      </c>
      <c r="C5" s="113">
        <v>69209</v>
      </c>
      <c r="D5" s="8">
        <v>309911</v>
      </c>
      <c r="E5" s="8">
        <v>392666</v>
      </c>
      <c r="F5" s="8">
        <v>374462</v>
      </c>
      <c r="G5" s="8">
        <v>383885</v>
      </c>
      <c r="H5" s="8">
        <v>361776</v>
      </c>
      <c r="I5" s="8">
        <v>218632</v>
      </c>
    </row>
    <row r="6" spans="2:9">
      <c r="B6" s="196" t="s">
        <v>225</v>
      </c>
      <c r="C6" s="114">
        <v>2105065</v>
      </c>
      <c r="D6" s="6">
        <v>9008989</v>
      </c>
      <c r="E6" s="6">
        <v>10133936</v>
      </c>
      <c r="F6" s="6">
        <v>9693089</v>
      </c>
      <c r="G6" s="6">
        <v>9977070</v>
      </c>
      <c r="H6" s="6">
        <v>8929653</v>
      </c>
      <c r="I6" s="6">
        <v>7256430</v>
      </c>
    </row>
    <row r="7" spans="2:9">
      <c r="B7" s="196" t="s">
        <v>226</v>
      </c>
      <c r="C7" s="114">
        <v>188838</v>
      </c>
      <c r="D7" s="6">
        <v>1257380</v>
      </c>
      <c r="E7" s="6">
        <v>1303233</v>
      </c>
      <c r="F7" s="6">
        <v>1268298</v>
      </c>
      <c r="G7" s="6">
        <v>1377973</v>
      </c>
      <c r="H7" s="6">
        <v>1047659</v>
      </c>
      <c r="I7" s="6">
        <v>458886</v>
      </c>
    </row>
    <row r="8" spans="2:9">
      <c r="B8" s="197" t="s">
        <v>227</v>
      </c>
      <c r="C8" s="115">
        <v>21539</v>
      </c>
      <c r="D8" s="7">
        <v>44555</v>
      </c>
      <c r="E8" s="7">
        <v>45516</v>
      </c>
      <c r="F8" s="7">
        <v>44513</v>
      </c>
      <c r="G8" s="7">
        <v>47445</v>
      </c>
      <c r="H8" s="7">
        <v>33175</v>
      </c>
      <c r="I8" s="7">
        <v>20242</v>
      </c>
    </row>
    <row r="12" spans="2:9">
      <c r="B12" s="2"/>
      <c r="C12" s="2"/>
      <c r="D12" s="2"/>
      <c r="E12" s="2"/>
      <c r="F12" s="2"/>
    </row>
    <row r="13" spans="2:9">
      <c r="B13" s="2"/>
      <c r="C13" s="2"/>
      <c r="D13" s="2"/>
      <c r="E13" s="2"/>
      <c r="F13" s="2"/>
    </row>
    <row r="14" spans="2:9" ht="14.45" customHeight="1">
      <c r="B14" s="2"/>
      <c r="C14" s="2"/>
      <c r="D14" s="2"/>
      <c r="E14" s="2"/>
      <c r="F14" s="2"/>
    </row>
    <row r="15" spans="2:9">
      <c r="B15" s="2"/>
      <c r="C15" s="2"/>
      <c r="D15" s="2"/>
      <c r="E15" s="2"/>
      <c r="F15" s="2"/>
    </row>
    <row r="16" spans="2:9">
      <c r="B16" s="2"/>
      <c r="C16" s="2"/>
      <c r="D16" s="2"/>
      <c r="E16" s="2"/>
      <c r="F16" s="2"/>
    </row>
    <row r="17" spans="2:6">
      <c r="B17" s="2"/>
      <c r="C17" s="2"/>
      <c r="D17" s="2"/>
      <c r="E17" s="2"/>
      <c r="F17" s="2"/>
    </row>
    <row r="18" spans="2:6">
      <c r="B18" s="2"/>
      <c r="C18" s="2"/>
      <c r="D18" s="2"/>
      <c r="E18" s="2"/>
      <c r="F18" s="2"/>
    </row>
    <row r="19" spans="2:6">
      <c r="B19" s="2"/>
      <c r="C19" s="2"/>
      <c r="D19" s="2"/>
      <c r="E19" s="2"/>
      <c r="F19" s="2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22786-BBDB-4417-B7A4-9594DFB2EFA5}">
  <dimension ref="B1:P35"/>
  <sheetViews>
    <sheetView showGridLines="0" zoomScaleNormal="100" workbookViewId="0">
      <pane xSplit="3" ySplit="2" topLeftCell="D3" activePane="bottomRight" state="frozen"/>
      <selection pane="bottomRight"/>
      <selection pane="bottomLeft" activeCell="G15" sqref="G15"/>
      <selection pane="topRight" activeCell="G15" sqref="G15"/>
    </sheetView>
  </sheetViews>
  <sheetFormatPr defaultColWidth="8.85546875" defaultRowHeight="14.45"/>
  <cols>
    <col min="1" max="1" width="3.7109375" style="10" customWidth="1"/>
    <col min="2" max="2" width="5.7109375" style="10" hidden="1" customWidth="1"/>
    <col min="3" max="3" width="20.7109375" style="10" customWidth="1"/>
    <col min="4" max="14" width="13.7109375" style="10" customWidth="1"/>
    <col min="15" max="15" width="8.85546875" style="10"/>
    <col min="16" max="16" width="13.7109375" style="10" customWidth="1"/>
    <col min="17" max="16384" width="8.85546875" style="10"/>
  </cols>
  <sheetData>
    <row r="1" spans="2:16" ht="16.149999999999999" customHeight="1">
      <c r="C1" s="110" t="s">
        <v>64</v>
      </c>
    </row>
    <row r="2" spans="2:16" ht="30" customHeight="1">
      <c r="B2" s="63" t="s">
        <v>1</v>
      </c>
      <c r="C2" s="125" t="s">
        <v>2</v>
      </c>
      <c r="D2" s="215" t="s">
        <v>65</v>
      </c>
      <c r="E2" s="63" t="s">
        <v>66</v>
      </c>
      <c r="F2" s="63" t="s">
        <v>67</v>
      </c>
      <c r="G2" s="63" t="s">
        <v>68</v>
      </c>
      <c r="H2" s="63" t="s">
        <v>69</v>
      </c>
      <c r="I2" s="63" t="s">
        <v>70</v>
      </c>
      <c r="J2" s="63" t="s">
        <v>71</v>
      </c>
      <c r="K2" s="63" t="s">
        <v>72</v>
      </c>
      <c r="L2" s="63" t="s">
        <v>73</v>
      </c>
      <c r="M2" s="63" t="s">
        <v>74</v>
      </c>
      <c r="N2" s="63" t="s">
        <v>75</v>
      </c>
      <c r="P2" s="63" t="s">
        <v>76</v>
      </c>
    </row>
    <row r="3" spans="2:16" ht="16.149999999999999" customHeight="1">
      <c r="B3" s="123"/>
      <c r="C3" s="89" t="s">
        <v>27</v>
      </c>
      <c r="D3" s="144">
        <v>452246</v>
      </c>
      <c r="E3" s="144">
        <v>3152</v>
      </c>
      <c r="F3" s="144">
        <v>943</v>
      </c>
      <c r="G3" s="144">
        <v>3251</v>
      </c>
      <c r="H3" s="144">
        <v>31153</v>
      </c>
      <c r="I3" s="144">
        <v>24014</v>
      </c>
      <c r="J3" s="144">
        <v>27721</v>
      </c>
      <c r="K3" s="144">
        <v>18579</v>
      </c>
      <c r="L3" s="144">
        <v>11769</v>
      </c>
      <c r="M3" s="144">
        <v>84620</v>
      </c>
      <c r="N3" s="144">
        <v>271058</v>
      </c>
      <c r="P3" s="144">
        <f>H3+J3+K3+L3+M3+N3</f>
        <v>444900</v>
      </c>
    </row>
    <row r="4" spans="2:16" ht="16.149999999999999" customHeight="1">
      <c r="B4" s="122">
        <v>1</v>
      </c>
      <c r="C4" s="90" t="s">
        <v>29</v>
      </c>
      <c r="D4" s="145">
        <v>37203</v>
      </c>
      <c r="E4" s="145">
        <v>261</v>
      </c>
      <c r="F4" s="145">
        <v>50</v>
      </c>
      <c r="G4" s="145">
        <v>265</v>
      </c>
      <c r="H4" s="145">
        <v>1804</v>
      </c>
      <c r="I4" s="145">
        <v>1343</v>
      </c>
      <c r="J4" s="145">
        <v>1610</v>
      </c>
      <c r="K4" s="145">
        <v>872</v>
      </c>
      <c r="L4" s="145">
        <v>729</v>
      </c>
      <c r="M4" s="145">
        <v>5789</v>
      </c>
      <c r="N4" s="145">
        <v>25823</v>
      </c>
      <c r="P4" s="144">
        <f t="shared" ref="P4:P35" si="0">H4+J4+K4+L4+M4+N4</f>
        <v>36627</v>
      </c>
    </row>
    <row r="5" spans="2:16" ht="16.149999999999999" customHeight="1">
      <c r="B5" s="122">
        <v>11</v>
      </c>
      <c r="C5" s="91" t="s">
        <v>31</v>
      </c>
      <c r="D5" s="73">
        <v>3028</v>
      </c>
      <c r="E5" s="73">
        <v>4</v>
      </c>
      <c r="F5" s="73">
        <v>0</v>
      </c>
      <c r="G5" s="73">
        <v>3</v>
      </c>
      <c r="H5" s="73">
        <v>92</v>
      </c>
      <c r="I5" s="73">
        <v>84</v>
      </c>
      <c r="J5" s="73">
        <v>57</v>
      </c>
      <c r="K5" s="73">
        <v>47</v>
      </c>
      <c r="L5" s="73">
        <v>28</v>
      </c>
      <c r="M5" s="73">
        <v>87</v>
      </c>
      <c r="N5" s="73">
        <v>2710</v>
      </c>
      <c r="P5" s="68">
        <f t="shared" si="0"/>
        <v>3021</v>
      </c>
    </row>
    <row r="6" spans="2:16" ht="16.149999999999999" customHeight="1">
      <c r="B6" s="122">
        <v>12</v>
      </c>
      <c r="C6" s="91" t="s">
        <v>33</v>
      </c>
      <c r="D6" s="73">
        <v>1986</v>
      </c>
      <c r="E6" s="73">
        <v>8</v>
      </c>
      <c r="F6" s="73">
        <v>4</v>
      </c>
      <c r="G6" s="73">
        <v>6</v>
      </c>
      <c r="H6" s="73">
        <v>138</v>
      </c>
      <c r="I6" s="73">
        <v>112</v>
      </c>
      <c r="J6" s="73">
        <v>195</v>
      </c>
      <c r="K6" s="73">
        <v>97</v>
      </c>
      <c r="L6" s="73">
        <v>61</v>
      </c>
      <c r="M6" s="73">
        <v>328</v>
      </c>
      <c r="N6" s="73">
        <v>1149</v>
      </c>
      <c r="P6" s="68">
        <f t="shared" si="0"/>
        <v>1968</v>
      </c>
    </row>
    <row r="7" spans="2:16" ht="16.149999999999999" customHeight="1">
      <c r="B7" s="122">
        <v>13</v>
      </c>
      <c r="C7" s="91" t="s">
        <v>35</v>
      </c>
      <c r="D7" s="73">
        <v>10635</v>
      </c>
      <c r="E7" s="73">
        <v>24</v>
      </c>
      <c r="F7" s="73">
        <v>6</v>
      </c>
      <c r="G7" s="73">
        <v>22</v>
      </c>
      <c r="H7" s="73">
        <v>283</v>
      </c>
      <c r="I7" s="73">
        <v>270</v>
      </c>
      <c r="J7" s="73">
        <v>161</v>
      </c>
      <c r="K7" s="73">
        <v>38</v>
      </c>
      <c r="L7" s="73">
        <v>141</v>
      </c>
      <c r="M7" s="73">
        <v>2142</v>
      </c>
      <c r="N7" s="73">
        <v>7818</v>
      </c>
      <c r="P7" s="68">
        <f t="shared" si="0"/>
        <v>10583</v>
      </c>
    </row>
    <row r="8" spans="2:16" ht="16.149999999999999" customHeight="1">
      <c r="B8" s="122">
        <v>14</v>
      </c>
      <c r="C8" s="91" t="s">
        <v>36</v>
      </c>
      <c r="D8" s="73">
        <v>1596</v>
      </c>
      <c r="E8" s="73">
        <v>113</v>
      </c>
      <c r="F8" s="73">
        <v>11</v>
      </c>
      <c r="G8" s="73">
        <v>76</v>
      </c>
      <c r="H8" s="73">
        <v>159</v>
      </c>
      <c r="I8" s="73">
        <v>157</v>
      </c>
      <c r="J8" s="73">
        <v>180</v>
      </c>
      <c r="K8" s="73">
        <v>119</v>
      </c>
      <c r="L8" s="73">
        <v>31</v>
      </c>
      <c r="M8" s="73">
        <v>289</v>
      </c>
      <c r="N8" s="73">
        <v>618</v>
      </c>
      <c r="P8" s="68">
        <f t="shared" si="0"/>
        <v>1396</v>
      </c>
    </row>
    <row r="9" spans="2:16" ht="16.149999999999999" customHeight="1">
      <c r="B9" s="122">
        <v>15</v>
      </c>
      <c r="C9" s="91" t="s">
        <v>37</v>
      </c>
      <c r="D9" s="73">
        <v>14552</v>
      </c>
      <c r="E9" s="73">
        <v>79</v>
      </c>
      <c r="F9" s="73">
        <v>24</v>
      </c>
      <c r="G9" s="73">
        <v>118</v>
      </c>
      <c r="H9" s="73">
        <v>879</v>
      </c>
      <c r="I9" s="73">
        <v>543</v>
      </c>
      <c r="J9" s="73">
        <v>640</v>
      </c>
      <c r="K9" s="73">
        <v>407</v>
      </c>
      <c r="L9" s="73">
        <v>386</v>
      </c>
      <c r="M9" s="73">
        <v>2326</v>
      </c>
      <c r="N9" s="73">
        <v>9693</v>
      </c>
      <c r="P9" s="68">
        <f t="shared" si="0"/>
        <v>14331</v>
      </c>
    </row>
    <row r="10" spans="2:16" ht="16.149999999999999" customHeight="1">
      <c r="B10" s="122">
        <v>16</v>
      </c>
      <c r="C10" s="91" t="s">
        <v>38</v>
      </c>
      <c r="D10" s="73">
        <v>1341</v>
      </c>
      <c r="E10" s="73">
        <v>2</v>
      </c>
      <c r="F10" s="73">
        <v>3</v>
      </c>
      <c r="G10" s="73">
        <v>2</v>
      </c>
      <c r="H10" s="73">
        <v>27</v>
      </c>
      <c r="I10" s="73">
        <v>21</v>
      </c>
      <c r="J10" s="73">
        <v>29</v>
      </c>
      <c r="K10" s="73">
        <v>27</v>
      </c>
      <c r="L10" s="73">
        <v>17</v>
      </c>
      <c r="M10" s="73">
        <v>102</v>
      </c>
      <c r="N10" s="73">
        <v>1132</v>
      </c>
      <c r="P10" s="68">
        <f t="shared" si="0"/>
        <v>1334</v>
      </c>
    </row>
    <row r="11" spans="2:16" ht="16.149999999999999" customHeight="1">
      <c r="B11" s="122">
        <v>17</v>
      </c>
      <c r="C11" s="91" t="s">
        <v>39</v>
      </c>
      <c r="D11" s="73">
        <v>4065</v>
      </c>
      <c r="E11" s="73">
        <v>31</v>
      </c>
      <c r="F11" s="73">
        <v>2</v>
      </c>
      <c r="G11" s="73">
        <v>38</v>
      </c>
      <c r="H11" s="73">
        <v>226</v>
      </c>
      <c r="I11" s="73">
        <v>156</v>
      </c>
      <c r="J11" s="73">
        <v>348</v>
      </c>
      <c r="K11" s="73">
        <v>137</v>
      </c>
      <c r="L11" s="73">
        <v>65</v>
      </c>
      <c r="M11" s="73">
        <v>515</v>
      </c>
      <c r="N11" s="73">
        <v>2703</v>
      </c>
      <c r="P11" s="68">
        <f t="shared" si="0"/>
        <v>3994</v>
      </c>
    </row>
    <row r="12" spans="2:16" ht="16.149999999999999" customHeight="1">
      <c r="B12" s="122">
        <v>2</v>
      </c>
      <c r="C12" s="90" t="s">
        <v>40</v>
      </c>
      <c r="D12" s="145">
        <v>115977</v>
      </c>
      <c r="E12" s="145">
        <v>596</v>
      </c>
      <c r="F12" s="145">
        <v>160</v>
      </c>
      <c r="G12" s="145">
        <v>476</v>
      </c>
      <c r="H12" s="145">
        <v>4888</v>
      </c>
      <c r="I12" s="145">
        <v>3587</v>
      </c>
      <c r="J12" s="145">
        <v>6151</v>
      </c>
      <c r="K12" s="145">
        <v>2800</v>
      </c>
      <c r="L12" s="145">
        <v>3813</v>
      </c>
      <c r="M12" s="145">
        <v>27329</v>
      </c>
      <c r="N12" s="145">
        <v>69764</v>
      </c>
      <c r="P12" s="144">
        <f t="shared" si="0"/>
        <v>114745</v>
      </c>
    </row>
    <row r="13" spans="2:16" ht="16.149999999999999" customHeight="1">
      <c r="B13" s="122">
        <v>21</v>
      </c>
      <c r="C13" s="91" t="s">
        <v>41</v>
      </c>
      <c r="D13" s="73">
        <v>14317</v>
      </c>
      <c r="E13" s="73">
        <v>104</v>
      </c>
      <c r="F13" s="73">
        <v>22</v>
      </c>
      <c r="G13" s="73">
        <v>60</v>
      </c>
      <c r="H13" s="73">
        <v>354</v>
      </c>
      <c r="I13" s="73">
        <v>353</v>
      </c>
      <c r="J13" s="73">
        <v>1044</v>
      </c>
      <c r="K13" s="73">
        <v>228</v>
      </c>
      <c r="L13" s="73">
        <v>982</v>
      </c>
      <c r="M13" s="73">
        <v>3950</v>
      </c>
      <c r="N13" s="73">
        <v>7573</v>
      </c>
      <c r="P13" s="68">
        <f t="shared" si="0"/>
        <v>14131</v>
      </c>
    </row>
    <row r="14" spans="2:16" ht="16.149999999999999" customHeight="1">
      <c r="B14" s="122">
        <v>22</v>
      </c>
      <c r="C14" s="91" t="s">
        <v>42</v>
      </c>
      <c r="D14" s="73">
        <v>7122</v>
      </c>
      <c r="E14" s="73">
        <v>1</v>
      </c>
      <c r="F14" s="73">
        <v>0</v>
      </c>
      <c r="G14" s="73">
        <v>2</v>
      </c>
      <c r="H14" s="73">
        <v>35</v>
      </c>
      <c r="I14" s="73">
        <v>35</v>
      </c>
      <c r="J14" s="73">
        <v>80</v>
      </c>
      <c r="K14" s="73">
        <v>14</v>
      </c>
      <c r="L14" s="73">
        <v>14</v>
      </c>
      <c r="M14" s="73">
        <v>2057</v>
      </c>
      <c r="N14" s="73">
        <v>4919</v>
      </c>
      <c r="P14" s="68">
        <f t="shared" si="0"/>
        <v>7119</v>
      </c>
    </row>
    <row r="15" spans="2:16" ht="16.149999999999999" customHeight="1">
      <c r="B15" s="122">
        <v>23</v>
      </c>
      <c r="C15" s="91" t="s">
        <v>43</v>
      </c>
      <c r="D15" s="73">
        <v>19810</v>
      </c>
      <c r="E15" s="73">
        <v>98</v>
      </c>
      <c r="F15" s="73">
        <v>31</v>
      </c>
      <c r="G15" s="73">
        <v>95</v>
      </c>
      <c r="H15" s="73">
        <v>1272</v>
      </c>
      <c r="I15" s="73">
        <v>847</v>
      </c>
      <c r="J15" s="73">
        <v>848</v>
      </c>
      <c r="K15" s="73">
        <v>619</v>
      </c>
      <c r="L15" s="73">
        <v>240</v>
      </c>
      <c r="M15" s="73">
        <v>4671</v>
      </c>
      <c r="N15" s="73">
        <v>11936</v>
      </c>
      <c r="P15" s="68">
        <f t="shared" si="0"/>
        <v>19586</v>
      </c>
    </row>
    <row r="16" spans="2:16" ht="16.149999999999999" customHeight="1">
      <c r="B16" s="122">
        <v>24</v>
      </c>
      <c r="C16" s="91" t="s">
        <v>44</v>
      </c>
      <c r="D16" s="73">
        <v>5972</v>
      </c>
      <c r="E16" s="73">
        <v>37</v>
      </c>
      <c r="F16" s="73">
        <v>2</v>
      </c>
      <c r="G16" s="73">
        <v>31</v>
      </c>
      <c r="H16" s="73">
        <v>202</v>
      </c>
      <c r="I16" s="73">
        <v>202</v>
      </c>
      <c r="J16" s="73">
        <v>253</v>
      </c>
      <c r="K16" s="73">
        <v>217</v>
      </c>
      <c r="L16" s="73">
        <v>106</v>
      </c>
      <c r="M16" s="73">
        <v>1082</v>
      </c>
      <c r="N16" s="73">
        <v>4042</v>
      </c>
      <c r="P16" s="68">
        <f t="shared" si="0"/>
        <v>5902</v>
      </c>
    </row>
    <row r="17" spans="2:16" ht="16.149999999999999" customHeight="1">
      <c r="B17" s="122">
        <v>25</v>
      </c>
      <c r="C17" s="91" t="s">
        <v>45</v>
      </c>
      <c r="D17" s="73">
        <v>9269</v>
      </c>
      <c r="E17" s="73">
        <v>100</v>
      </c>
      <c r="F17" s="73">
        <v>6</v>
      </c>
      <c r="G17" s="73">
        <v>26</v>
      </c>
      <c r="H17" s="73">
        <v>247</v>
      </c>
      <c r="I17" s="73">
        <v>233</v>
      </c>
      <c r="J17" s="73">
        <v>1156</v>
      </c>
      <c r="K17" s="73">
        <v>178</v>
      </c>
      <c r="L17" s="73">
        <v>690</v>
      </c>
      <c r="M17" s="73">
        <v>1136</v>
      </c>
      <c r="N17" s="73">
        <v>5730</v>
      </c>
      <c r="P17" s="68">
        <f t="shared" si="0"/>
        <v>9137</v>
      </c>
    </row>
    <row r="18" spans="2:16" ht="16.149999999999999" customHeight="1">
      <c r="B18" s="122">
        <v>26</v>
      </c>
      <c r="C18" s="91" t="s">
        <v>46</v>
      </c>
      <c r="D18" s="73">
        <v>17560</v>
      </c>
      <c r="E18" s="73">
        <v>30</v>
      </c>
      <c r="F18" s="73">
        <v>8</v>
      </c>
      <c r="G18" s="73">
        <v>7</v>
      </c>
      <c r="H18" s="73">
        <v>406</v>
      </c>
      <c r="I18" s="73">
        <v>405</v>
      </c>
      <c r="J18" s="73">
        <v>352</v>
      </c>
      <c r="K18" s="73">
        <v>144</v>
      </c>
      <c r="L18" s="73">
        <v>293</v>
      </c>
      <c r="M18" s="73">
        <v>6021</v>
      </c>
      <c r="N18" s="73">
        <v>10299</v>
      </c>
      <c r="P18" s="68">
        <f t="shared" si="0"/>
        <v>17515</v>
      </c>
    </row>
    <row r="19" spans="2:16" ht="16.149999999999999" customHeight="1">
      <c r="B19" s="122">
        <v>27</v>
      </c>
      <c r="C19" s="91" t="s">
        <v>47</v>
      </c>
      <c r="D19" s="73">
        <v>6047</v>
      </c>
      <c r="E19" s="73">
        <v>40</v>
      </c>
      <c r="F19" s="73">
        <v>8</v>
      </c>
      <c r="G19" s="73">
        <v>69</v>
      </c>
      <c r="H19" s="73">
        <v>419</v>
      </c>
      <c r="I19" s="73">
        <v>419</v>
      </c>
      <c r="J19" s="73">
        <v>548</v>
      </c>
      <c r="K19" s="73">
        <v>372</v>
      </c>
      <c r="L19" s="73">
        <v>258</v>
      </c>
      <c r="M19" s="73">
        <v>1005</v>
      </c>
      <c r="N19" s="73">
        <v>3328</v>
      </c>
      <c r="P19" s="68">
        <f t="shared" si="0"/>
        <v>5930</v>
      </c>
    </row>
    <row r="20" spans="2:16" ht="16.149999999999999" customHeight="1">
      <c r="B20" s="122">
        <v>28</v>
      </c>
      <c r="C20" s="91" t="s">
        <v>48</v>
      </c>
      <c r="D20" s="73">
        <v>5238</v>
      </c>
      <c r="E20" s="73">
        <v>11</v>
      </c>
      <c r="F20" s="73">
        <v>2</v>
      </c>
      <c r="G20" s="73">
        <v>20</v>
      </c>
      <c r="H20" s="73">
        <v>82</v>
      </c>
      <c r="I20" s="73">
        <v>82</v>
      </c>
      <c r="J20" s="73">
        <v>564</v>
      </c>
      <c r="K20" s="73">
        <v>113</v>
      </c>
      <c r="L20" s="73">
        <v>391</v>
      </c>
      <c r="M20" s="73">
        <v>1342</v>
      </c>
      <c r="N20" s="73">
        <v>2713</v>
      </c>
      <c r="P20" s="68">
        <f t="shared" si="0"/>
        <v>5205</v>
      </c>
    </row>
    <row r="21" spans="2:16" ht="16.149999999999999" customHeight="1">
      <c r="B21" s="122">
        <v>29</v>
      </c>
      <c r="C21" s="91" t="s">
        <v>49</v>
      </c>
      <c r="D21" s="73">
        <v>30642</v>
      </c>
      <c r="E21" s="73">
        <v>175</v>
      </c>
      <c r="F21" s="73">
        <v>81</v>
      </c>
      <c r="G21" s="73">
        <v>166</v>
      </c>
      <c r="H21" s="73">
        <v>1871</v>
      </c>
      <c r="I21" s="73">
        <v>1011</v>
      </c>
      <c r="J21" s="73">
        <v>1306</v>
      </c>
      <c r="K21" s="73">
        <v>915</v>
      </c>
      <c r="L21" s="73">
        <v>839</v>
      </c>
      <c r="M21" s="73">
        <v>6065</v>
      </c>
      <c r="N21" s="73">
        <v>19224</v>
      </c>
      <c r="P21" s="68">
        <f t="shared" si="0"/>
        <v>30220</v>
      </c>
    </row>
    <row r="22" spans="2:16" ht="16.149999999999999" customHeight="1">
      <c r="B22" s="122">
        <v>3</v>
      </c>
      <c r="C22" s="90" t="s">
        <v>50</v>
      </c>
      <c r="D22" s="145">
        <v>202995</v>
      </c>
      <c r="E22" s="145">
        <v>1315</v>
      </c>
      <c r="F22" s="145">
        <v>367</v>
      </c>
      <c r="G22" s="145">
        <v>1224</v>
      </c>
      <c r="H22" s="145">
        <v>15856</v>
      </c>
      <c r="I22" s="145">
        <v>12758</v>
      </c>
      <c r="J22" s="145">
        <v>14561</v>
      </c>
      <c r="K22" s="145">
        <v>9230</v>
      </c>
      <c r="L22" s="145">
        <v>5071</v>
      </c>
      <c r="M22" s="145">
        <v>37763</v>
      </c>
      <c r="N22" s="145">
        <v>117608</v>
      </c>
      <c r="P22" s="144">
        <f t="shared" si="0"/>
        <v>200089</v>
      </c>
    </row>
    <row r="23" spans="2:16" ht="16.149999999999999" customHeight="1">
      <c r="B23" s="122">
        <v>31</v>
      </c>
      <c r="C23" s="91" t="s">
        <v>51</v>
      </c>
      <c r="D23" s="73">
        <v>50600</v>
      </c>
      <c r="E23" s="73">
        <v>523</v>
      </c>
      <c r="F23" s="73">
        <v>103</v>
      </c>
      <c r="G23" s="73">
        <v>452</v>
      </c>
      <c r="H23" s="73">
        <v>5242</v>
      </c>
      <c r="I23" s="73">
        <v>4038</v>
      </c>
      <c r="J23" s="73">
        <v>5922</v>
      </c>
      <c r="K23" s="73">
        <v>3461</v>
      </c>
      <c r="L23" s="73">
        <v>1968</v>
      </c>
      <c r="M23" s="73">
        <v>6047</v>
      </c>
      <c r="N23" s="73">
        <v>26882</v>
      </c>
      <c r="P23" s="68">
        <f t="shared" si="0"/>
        <v>49522</v>
      </c>
    </row>
    <row r="24" spans="2:16" ht="16.149999999999999" customHeight="1">
      <c r="B24" s="122">
        <v>32</v>
      </c>
      <c r="C24" s="91" t="s">
        <v>52</v>
      </c>
      <c r="D24" s="73">
        <v>8612</v>
      </c>
      <c r="E24" s="73">
        <v>120</v>
      </c>
      <c r="F24" s="73">
        <v>29</v>
      </c>
      <c r="G24" s="73">
        <v>83</v>
      </c>
      <c r="H24" s="73">
        <v>1001</v>
      </c>
      <c r="I24" s="73">
        <v>840</v>
      </c>
      <c r="J24" s="73">
        <v>404</v>
      </c>
      <c r="K24" s="73">
        <v>401</v>
      </c>
      <c r="L24" s="73">
        <v>107</v>
      </c>
      <c r="M24" s="73">
        <v>1080</v>
      </c>
      <c r="N24" s="73">
        <v>5387</v>
      </c>
      <c r="P24" s="68">
        <f t="shared" si="0"/>
        <v>8380</v>
      </c>
    </row>
    <row r="25" spans="2:16" ht="16.149999999999999" customHeight="1">
      <c r="B25" s="122">
        <v>33</v>
      </c>
      <c r="C25" s="91" t="s">
        <v>53</v>
      </c>
      <c r="D25" s="73">
        <v>41365</v>
      </c>
      <c r="E25" s="73">
        <v>120</v>
      </c>
      <c r="F25" s="73">
        <v>91</v>
      </c>
      <c r="G25" s="73">
        <v>200</v>
      </c>
      <c r="H25" s="73">
        <v>2370</v>
      </c>
      <c r="I25" s="73">
        <v>1918</v>
      </c>
      <c r="J25" s="73">
        <v>1859</v>
      </c>
      <c r="K25" s="73">
        <v>1076</v>
      </c>
      <c r="L25" s="73">
        <v>1143</v>
      </c>
      <c r="M25" s="73">
        <v>12541</v>
      </c>
      <c r="N25" s="73">
        <v>21965</v>
      </c>
      <c r="P25" s="68">
        <f t="shared" si="0"/>
        <v>40954</v>
      </c>
    </row>
    <row r="26" spans="2:16" ht="16.149999999999999" customHeight="1">
      <c r="B26" s="122">
        <v>35</v>
      </c>
      <c r="C26" s="91" t="s">
        <v>54</v>
      </c>
      <c r="D26" s="73">
        <v>102418</v>
      </c>
      <c r="E26" s="73">
        <v>552</v>
      </c>
      <c r="F26" s="73">
        <v>144</v>
      </c>
      <c r="G26" s="73">
        <v>489</v>
      </c>
      <c r="H26" s="73">
        <v>7243</v>
      </c>
      <c r="I26" s="73">
        <v>5962</v>
      </c>
      <c r="J26" s="73">
        <v>6376</v>
      </c>
      <c r="K26" s="73">
        <v>4292</v>
      </c>
      <c r="L26" s="73">
        <v>1853</v>
      </c>
      <c r="M26" s="73">
        <v>18095</v>
      </c>
      <c r="N26" s="73">
        <v>63374</v>
      </c>
      <c r="P26" s="68">
        <f t="shared" si="0"/>
        <v>101233</v>
      </c>
    </row>
    <row r="27" spans="2:16" ht="16.149999999999999" customHeight="1">
      <c r="B27" s="122">
        <v>4</v>
      </c>
      <c r="C27" s="90" t="s">
        <v>55</v>
      </c>
      <c r="D27" s="145">
        <v>63529</v>
      </c>
      <c r="E27" s="145">
        <v>660</v>
      </c>
      <c r="F27" s="145">
        <v>187</v>
      </c>
      <c r="G27" s="145">
        <v>645</v>
      </c>
      <c r="H27" s="145">
        <v>5134</v>
      </c>
      <c r="I27" s="145">
        <v>3903</v>
      </c>
      <c r="J27" s="145">
        <v>3646</v>
      </c>
      <c r="K27" s="145">
        <v>3440</v>
      </c>
      <c r="L27" s="145">
        <v>1419</v>
      </c>
      <c r="M27" s="145">
        <v>8683</v>
      </c>
      <c r="N27" s="145">
        <v>39715</v>
      </c>
      <c r="P27" s="144">
        <f t="shared" si="0"/>
        <v>62037</v>
      </c>
    </row>
    <row r="28" spans="2:16" ht="16.149999999999999" customHeight="1">
      <c r="B28" s="122">
        <v>41</v>
      </c>
      <c r="C28" s="91" t="s">
        <v>56</v>
      </c>
      <c r="D28" s="73">
        <v>23073</v>
      </c>
      <c r="E28" s="73">
        <v>172</v>
      </c>
      <c r="F28" s="73">
        <v>61</v>
      </c>
      <c r="G28" s="73">
        <v>212</v>
      </c>
      <c r="H28" s="73">
        <v>1661</v>
      </c>
      <c r="I28" s="73">
        <v>1103</v>
      </c>
      <c r="J28" s="73">
        <v>997</v>
      </c>
      <c r="K28" s="73">
        <v>1096</v>
      </c>
      <c r="L28" s="73">
        <v>454</v>
      </c>
      <c r="M28" s="73">
        <v>3408</v>
      </c>
      <c r="N28" s="73">
        <v>15012</v>
      </c>
      <c r="P28" s="68">
        <f t="shared" si="0"/>
        <v>22628</v>
      </c>
    </row>
    <row r="29" spans="2:16" ht="16.149999999999999" customHeight="1">
      <c r="B29" s="122">
        <v>42</v>
      </c>
      <c r="C29" s="91" t="s">
        <v>57</v>
      </c>
      <c r="D29" s="73">
        <v>15393</v>
      </c>
      <c r="E29" s="73">
        <v>127</v>
      </c>
      <c r="F29" s="73">
        <v>13</v>
      </c>
      <c r="G29" s="73">
        <v>70</v>
      </c>
      <c r="H29" s="73">
        <v>1017</v>
      </c>
      <c r="I29" s="73">
        <v>807</v>
      </c>
      <c r="J29" s="73">
        <v>765</v>
      </c>
      <c r="K29" s="73">
        <v>762</v>
      </c>
      <c r="L29" s="73">
        <v>244</v>
      </c>
      <c r="M29" s="73">
        <v>1551</v>
      </c>
      <c r="N29" s="73">
        <v>10844</v>
      </c>
      <c r="P29" s="68">
        <f t="shared" si="0"/>
        <v>15183</v>
      </c>
    </row>
    <row r="30" spans="2:16" ht="16.149999999999999" customHeight="1">
      <c r="B30" s="122">
        <v>43</v>
      </c>
      <c r="C30" s="91" t="s">
        <v>58</v>
      </c>
      <c r="D30" s="73">
        <v>25063</v>
      </c>
      <c r="E30" s="73">
        <v>361</v>
      </c>
      <c r="F30" s="73">
        <v>113</v>
      </c>
      <c r="G30" s="73">
        <v>363</v>
      </c>
      <c r="H30" s="73">
        <v>2456</v>
      </c>
      <c r="I30" s="73">
        <v>1993</v>
      </c>
      <c r="J30" s="73">
        <v>1884</v>
      </c>
      <c r="K30" s="73">
        <v>1582</v>
      </c>
      <c r="L30" s="73">
        <v>721</v>
      </c>
      <c r="M30" s="73">
        <v>3724</v>
      </c>
      <c r="N30" s="73">
        <v>13859</v>
      </c>
      <c r="P30" s="68">
        <f t="shared" si="0"/>
        <v>24226</v>
      </c>
    </row>
    <row r="31" spans="2:16" ht="16.149999999999999" customHeight="1">
      <c r="B31" s="122">
        <v>5</v>
      </c>
      <c r="C31" s="90" t="s">
        <v>59</v>
      </c>
      <c r="D31" s="145">
        <v>32542</v>
      </c>
      <c r="E31" s="145">
        <v>320</v>
      </c>
      <c r="F31" s="145">
        <v>179</v>
      </c>
      <c r="G31" s="145">
        <v>641</v>
      </c>
      <c r="H31" s="145">
        <v>3471</v>
      </c>
      <c r="I31" s="145">
        <v>2423</v>
      </c>
      <c r="J31" s="145">
        <v>1753</v>
      </c>
      <c r="K31" s="145">
        <v>2237</v>
      </c>
      <c r="L31" s="145">
        <v>737</v>
      </c>
      <c r="M31" s="145">
        <v>5056</v>
      </c>
      <c r="N31" s="145">
        <v>18148</v>
      </c>
      <c r="P31" s="144">
        <f t="shared" si="0"/>
        <v>31402</v>
      </c>
    </row>
    <row r="32" spans="2:16" ht="16.149999999999999" customHeight="1">
      <c r="B32" s="122">
        <v>50</v>
      </c>
      <c r="C32" s="91" t="s">
        <v>60</v>
      </c>
      <c r="D32" s="73">
        <v>5626</v>
      </c>
      <c r="E32" s="73">
        <v>20</v>
      </c>
      <c r="F32" s="73">
        <v>8</v>
      </c>
      <c r="G32" s="73">
        <v>67</v>
      </c>
      <c r="H32" s="73">
        <v>646</v>
      </c>
      <c r="I32" s="73">
        <v>561</v>
      </c>
      <c r="J32" s="73">
        <v>269</v>
      </c>
      <c r="K32" s="73">
        <v>487</v>
      </c>
      <c r="L32" s="73">
        <v>66</v>
      </c>
      <c r="M32" s="73">
        <v>829</v>
      </c>
      <c r="N32" s="73">
        <v>3234</v>
      </c>
      <c r="P32" s="68">
        <f t="shared" si="0"/>
        <v>5531</v>
      </c>
    </row>
    <row r="33" spans="2:16" ht="16.149999999999999" customHeight="1">
      <c r="B33" s="122">
        <v>51</v>
      </c>
      <c r="C33" s="91" t="s">
        <v>61</v>
      </c>
      <c r="D33" s="73">
        <v>9082</v>
      </c>
      <c r="E33" s="73">
        <v>68</v>
      </c>
      <c r="F33" s="73">
        <v>64</v>
      </c>
      <c r="G33" s="73">
        <v>310</v>
      </c>
      <c r="H33" s="73">
        <v>789</v>
      </c>
      <c r="I33" s="73">
        <v>407</v>
      </c>
      <c r="J33" s="73">
        <v>424</v>
      </c>
      <c r="K33" s="73">
        <v>561</v>
      </c>
      <c r="L33" s="73">
        <v>236</v>
      </c>
      <c r="M33" s="73">
        <v>1309</v>
      </c>
      <c r="N33" s="73">
        <v>5321</v>
      </c>
      <c r="P33" s="68">
        <f t="shared" si="0"/>
        <v>8640</v>
      </c>
    </row>
    <row r="34" spans="2:16" ht="16.149999999999999" customHeight="1">
      <c r="B34" s="122">
        <v>52</v>
      </c>
      <c r="C34" s="91" t="s">
        <v>62</v>
      </c>
      <c r="D34" s="73">
        <v>12650</v>
      </c>
      <c r="E34" s="73">
        <v>199</v>
      </c>
      <c r="F34" s="73">
        <v>96</v>
      </c>
      <c r="G34" s="73">
        <v>213</v>
      </c>
      <c r="H34" s="73">
        <v>1613</v>
      </c>
      <c r="I34" s="73">
        <v>1415</v>
      </c>
      <c r="J34" s="73">
        <v>943</v>
      </c>
      <c r="K34" s="73">
        <v>1072</v>
      </c>
      <c r="L34" s="73">
        <v>372</v>
      </c>
      <c r="M34" s="73">
        <v>2164</v>
      </c>
      <c r="N34" s="73">
        <v>5978</v>
      </c>
      <c r="P34" s="68">
        <f t="shared" si="0"/>
        <v>12142</v>
      </c>
    </row>
    <row r="35" spans="2:16" ht="16.149999999999999" customHeight="1">
      <c r="B35" s="124">
        <v>53</v>
      </c>
      <c r="C35" s="92" t="s">
        <v>63</v>
      </c>
      <c r="D35" s="78">
        <v>5184</v>
      </c>
      <c r="E35" s="78">
        <v>33</v>
      </c>
      <c r="F35" s="78">
        <v>11</v>
      </c>
      <c r="G35" s="78">
        <v>51</v>
      </c>
      <c r="H35" s="78">
        <v>423</v>
      </c>
      <c r="I35" s="78">
        <v>40</v>
      </c>
      <c r="J35" s="78">
        <v>117</v>
      </c>
      <c r="K35" s="78">
        <v>117</v>
      </c>
      <c r="L35" s="78">
        <v>63</v>
      </c>
      <c r="M35" s="78">
        <v>754</v>
      </c>
      <c r="N35" s="78">
        <v>3615</v>
      </c>
      <c r="P35" s="78">
        <f t="shared" si="0"/>
        <v>5089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2E435-EE03-4F73-99AA-86281CADD11F}">
  <dimension ref="B1:G41"/>
  <sheetViews>
    <sheetView showGridLines="0" workbookViewId="0"/>
  </sheetViews>
  <sheetFormatPr defaultColWidth="9.140625" defaultRowHeight="14.45"/>
  <cols>
    <col min="1" max="1" width="3.7109375" style="1" customWidth="1"/>
    <col min="2" max="2" width="9.28515625" style="1" hidden="1" customWidth="1"/>
    <col min="3" max="3" width="19.28515625" style="1" bestFit="1" customWidth="1"/>
    <col min="4" max="6" width="12.7109375" style="1" customWidth="1"/>
    <col min="7" max="7" width="8.7109375" style="1" customWidth="1"/>
    <col min="8" max="8" width="9.140625" style="1"/>
    <col min="9" max="9" width="12.5703125" style="1" customWidth="1"/>
    <col min="10" max="11" width="10.140625" style="1" bestFit="1" customWidth="1"/>
    <col min="12" max="13" width="9.140625" style="1"/>
    <col min="14" max="14" width="13.140625" style="1" bestFit="1" customWidth="1"/>
    <col min="15" max="16384" width="9.140625" style="1"/>
  </cols>
  <sheetData>
    <row r="1" spans="2:7" ht="16.149999999999999" customHeight="1"/>
    <row r="2" spans="2:7" ht="16.149999999999999" customHeight="1">
      <c r="C2" s="205" t="s">
        <v>77</v>
      </c>
      <c r="D2" s="202"/>
      <c r="E2" s="202"/>
      <c r="F2" s="202"/>
      <c r="G2" s="202"/>
    </row>
    <row r="3" spans="2:7" ht="4.9000000000000004" customHeight="1">
      <c r="B3" s="202"/>
      <c r="C3" s="202"/>
      <c r="D3" s="202"/>
      <c r="E3" s="202"/>
      <c r="F3" s="202"/>
      <c r="G3" s="202"/>
    </row>
    <row r="4" spans="2:7" ht="16.149999999999999" customHeight="1">
      <c r="B4" s="30" t="s">
        <v>1</v>
      </c>
      <c r="C4" s="40" t="s">
        <v>78</v>
      </c>
      <c r="D4" s="41" t="s">
        <v>19</v>
      </c>
      <c r="E4" s="41" t="s">
        <v>79</v>
      </c>
      <c r="F4" s="41" t="s">
        <v>80</v>
      </c>
      <c r="G4" s="41" t="s">
        <v>81</v>
      </c>
    </row>
    <row r="5" spans="2:7" ht="16.149999999999999" customHeight="1">
      <c r="B5" s="3">
        <v>35</v>
      </c>
      <c r="C5" s="42" t="s">
        <v>54</v>
      </c>
      <c r="D5" s="43">
        <f>VLOOKUP($C5,'SIGC-ACOMP07'!$C$2:$T$38,16,FALSE)</f>
        <v>37687840</v>
      </c>
      <c r="E5" s="43">
        <f>VLOOKUP($C5,'SIGC-ACOMP07'!$C$2:$T$38,17,FALSE)</f>
        <v>18165269</v>
      </c>
      <c r="F5" s="43">
        <f>VLOOKUP($C5,'SIGC-ACOMP07'!$C$2:$T$38,18,FALSE)</f>
        <v>19522571</v>
      </c>
      <c r="G5" s="44">
        <f>D5/'SIGC-ACOMP07'!$R$6</f>
        <v>0.20281065833944065</v>
      </c>
    </row>
    <row r="6" spans="2:7" ht="16.149999999999999" customHeight="1">
      <c r="B6" s="4">
        <v>31</v>
      </c>
      <c r="C6" s="45" t="s">
        <v>51</v>
      </c>
      <c r="D6" s="43">
        <f>VLOOKUP($C6,'SIGC-ACOMP07'!$C$2:$T$38,16,FALSE)</f>
        <v>19460007</v>
      </c>
      <c r="E6" s="43">
        <f>VLOOKUP($C6,'SIGC-ACOMP07'!$C$2:$T$38,17,FALSE)</f>
        <v>9487980</v>
      </c>
      <c r="F6" s="43">
        <f>VLOOKUP($C6,'SIGC-ACOMP07'!$C$2:$T$38,18,FALSE)</f>
        <v>9972027</v>
      </c>
      <c r="G6" s="44">
        <f>D6/'SIGC-ACOMP07'!$R$6</f>
        <v>0.10472069587856782</v>
      </c>
    </row>
    <row r="7" spans="2:7" ht="16.149999999999999" customHeight="1">
      <c r="B7" s="4">
        <v>33</v>
      </c>
      <c r="C7" s="45" t="s">
        <v>53</v>
      </c>
      <c r="D7" s="43">
        <f>VLOOKUP($C7,'SIGC-ACOMP07'!$C$2:$T$38,16,FALSE)</f>
        <v>14476303</v>
      </c>
      <c r="E7" s="43">
        <f>VLOOKUP($C7,'SIGC-ACOMP07'!$C$2:$T$38,17,FALSE)</f>
        <v>6829002</v>
      </c>
      <c r="F7" s="43">
        <f>VLOOKUP($C7,'SIGC-ACOMP07'!$C$2:$T$38,18,FALSE)</f>
        <v>7647301</v>
      </c>
      <c r="G7" s="44">
        <f>D7/'SIGC-ACOMP07'!$R$6</f>
        <v>7.7901746073832295E-2</v>
      </c>
    </row>
    <row r="8" spans="2:7" ht="16.149999999999999" customHeight="1">
      <c r="B8" s="4">
        <v>29</v>
      </c>
      <c r="C8" s="45" t="s">
        <v>49</v>
      </c>
      <c r="D8" s="43">
        <f>VLOOKUP($C8,'SIGC-ACOMP07'!$C$2:$T$38,16,FALSE)</f>
        <v>13533610</v>
      </c>
      <c r="E8" s="43">
        <f>VLOOKUP($C8,'SIGC-ACOMP07'!$C$2:$T$38,17,FALSE)</f>
        <v>6541474</v>
      </c>
      <c r="F8" s="43">
        <f>VLOOKUP($C8,'SIGC-ACOMP07'!$C$2:$T$38,18,FALSE)</f>
        <v>6992136</v>
      </c>
      <c r="G8" s="44">
        <f>D8/'SIGC-ACOMP07'!$R$6</f>
        <v>7.2828805094938776E-2</v>
      </c>
    </row>
    <row r="9" spans="2:7" ht="16.149999999999999" customHeight="1">
      <c r="B9" s="4">
        <v>41</v>
      </c>
      <c r="C9" s="45" t="s">
        <v>56</v>
      </c>
      <c r="D9" s="43">
        <f>VLOOKUP($C9,'SIGC-ACOMP07'!$C$2:$T$38,16,FALSE)</f>
        <v>10560581</v>
      </c>
      <c r="E9" s="43">
        <f>VLOOKUP($C9,'SIGC-ACOMP07'!$C$2:$T$38,17,FALSE)</f>
        <v>5145527</v>
      </c>
      <c r="F9" s="43">
        <f>VLOOKUP($C9,'SIGC-ACOMP07'!$C$2:$T$38,18,FALSE)</f>
        <v>5415054</v>
      </c>
      <c r="G9" s="44">
        <f>D9/'SIGC-ACOMP07'!$R$6</f>
        <v>5.6829958550476449E-2</v>
      </c>
    </row>
    <row r="10" spans="2:7" ht="16.149999999999999" customHeight="1">
      <c r="B10" s="4">
        <v>43</v>
      </c>
      <c r="C10" s="45" t="s">
        <v>58</v>
      </c>
      <c r="D10" s="43">
        <f>VLOOKUP($C10,'SIGC-ACOMP07'!$C$2:$T$38,16,FALSE)</f>
        <v>10293695</v>
      </c>
      <c r="E10" s="43">
        <f>VLOOKUP($C10,'SIGC-ACOMP07'!$C$2:$T$38,17,FALSE)</f>
        <v>4972229</v>
      </c>
      <c r="F10" s="43">
        <f>VLOOKUP($C10,'SIGC-ACOMP07'!$C$2:$T$38,18,FALSE)</f>
        <v>5321466</v>
      </c>
      <c r="G10" s="44">
        <f>D10/'SIGC-ACOMP07'!$R$6</f>
        <v>5.5393757235633785E-2</v>
      </c>
    </row>
    <row r="11" spans="2:7" ht="16.149999999999999" customHeight="1">
      <c r="B11" s="4">
        <v>26</v>
      </c>
      <c r="C11" s="45" t="s">
        <v>46</v>
      </c>
      <c r="D11" s="43">
        <f>VLOOKUP($C11,'SIGC-ACOMP07'!$C$2:$T$38,16,FALSE)</f>
        <v>8606427</v>
      </c>
      <c r="E11" s="43">
        <f>VLOOKUP($C11,'SIGC-ACOMP07'!$C$2:$T$38,17,FALSE)</f>
        <v>4106620</v>
      </c>
      <c r="F11" s="43">
        <f>VLOOKUP($C11,'SIGC-ACOMP07'!$C$2:$T$38,18,FALSE)</f>
        <v>4499807</v>
      </c>
      <c r="G11" s="44">
        <f>D11/'SIGC-ACOMP07'!$R$6</f>
        <v>4.6314013374614653E-2</v>
      </c>
    </row>
    <row r="12" spans="2:7" ht="16.149999999999999" customHeight="1">
      <c r="B12" s="4">
        <v>23</v>
      </c>
      <c r="C12" s="45" t="s">
        <v>43</v>
      </c>
      <c r="D12" s="43">
        <f>VLOOKUP($C12,'SIGC-ACOMP07'!$C$2:$T$38,16,FALSE)</f>
        <v>8152168</v>
      </c>
      <c r="E12" s="43">
        <f>VLOOKUP($C12,'SIGC-ACOMP07'!$C$2:$T$38,17,FALSE)</f>
        <v>3949912</v>
      </c>
      <c r="F12" s="43">
        <f>VLOOKUP($C12,'SIGC-ACOMP07'!$C$2:$T$38,18,FALSE)</f>
        <v>4202256</v>
      </c>
      <c r="G12" s="44">
        <f>D12/'SIGC-ACOMP07'!$R$6</f>
        <v>4.3869496340828269E-2</v>
      </c>
    </row>
    <row r="13" spans="2:7" ht="16.149999999999999" customHeight="1">
      <c r="B13" s="4">
        <v>15</v>
      </c>
      <c r="C13" s="45" t="s">
        <v>37</v>
      </c>
      <c r="D13" s="43">
        <f>VLOOKUP($C13,'SIGC-ACOMP07'!$C$2:$T$38,16,FALSE)</f>
        <v>7604446</v>
      </c>
      <c r="E13" s="43">
        <f>VLOOKUP($C13,'SIGC-ACOMP07'!$C$2:$T$38,17,FALSE)</f>
        <v>3791545</v>
      </c>
      <c r="F13" s="43">
        <f>VLOOKUP($C13,'SIGC-ACOMP07'!$C$2:$T$38,18,FALSE)</f>
        <v>3812901</v>
      </c>
      <c r="G13" s="44">
        <f>D13/'SIGC-ACOMP07'!$R$6</f>
        <v>4.0922024174554074E-2</v>
      </c>
    </row>
    <row r="14" spans="2:7" ht="16.149999999999999" customHeight="1">
      <c r="B14" s="4">
        <v>42</v>
      </c>
      <c r="C14" s="45" t="s">
        <v>57</v>
      </c>
      <c r="D14" s="43">
        <f>VLOOKUP($C14,'SIGC-ACOMP07'!$C$2:$T$38,16,FALSE)</f>
        <v>7047340</v>
      </c>
      <c r="E14" s="43">
        <f>VLOOKUP($C14,'SIGC-ACOMP07'!$C$2:$T$38,17,FALSE)</f>
        <v>3474982</v>
      </c>
      <c r="F14" s="43">
        <f>VLOOKUP($C14,'SIGC-ACOMP07'!$C$2:$T$38,18,FALSE)</f>
        <v>3572358</v>
      </c>
      <c r="G14" s="44">
        <f>D14/'SIGC-ACOMP07'!$R$6</f>
        <v>3.7924053618935805E-2</v>
      </c>
    </row>
    <row r="15" spans="2:7" ht="16.149999999999999" customHeight="1">
      <c r="B15" s="4">
        <v>52</v>
      </c>
      <c r="C15" s="45" t="s">
        <v>62</v>
      </c>
      <c r="D15" s="43">
        <f>VLOOKUP($C15,'SIGC-ACOMP07'!$C$2:$T$38,16,FALSE)</f>
        <v>6460100</v>
      </c>
      <c r="E15" s="43">
        <f>VLOOKUP($C15,'SIGC-ACOMP07'!$C$2:$T$38,17,FALSE)</f>
        <v>3170551</v>
      </c>
      <c r="F15" s="43">
        <f>VLOOKUP($C15,'SIGC-ACOMP07'!$C$2:$T$38,18,FALSE)</f>
        <v>3289549</v>
      </c>
      <c r="G15" s="44">
        <f>D15/'SIGC-ACOMP07'!$R$6</f>
        <v>3.4763922101628021E-2</v>
      </c>
    </row>
    <row r="16" spans="2:7" ht="16.149999999999999" customHeight="1">
      <c r="B16" s="4">
        <v>21</v>
      </c>
      <c r="C16" s="45" t="s">
        <v>41</v>
      </c>
      <c r="D16" s="43">
        <f>VLOOKUP($C16,'SIGC-ACOMP07'!$C$2:$T$38,16,FALSE)</f>
        <v>6453160</v>
      </c>
      <c r="E16" s="43">
        <f>VLOOKUP($C16,'SIGC-ACOMP07'!$C$2:$T$38,17,FALSE)</f>
        <v>3173316</v>
      </c>
      <c r="F16" s="43">
        <f>VLOOKUP($C16,'SIGC-ACOMP07'!$C$2:$T$38,18,FALSE)</f>
        <v>3279844</v>
      </c>
      <c r="G16" s="44">
        <f>D16/'SIGC-ACOMP07'!$R$6</f>
        <v>3.4726575679841158E-2</v>
      </c>
    </row>
    <row r="17" spans="2:7" ht="16.149999999999999" customHeight="1">
      <c r="B17" s="4">
        <v>25</v>
      </c>
      <c r="C17" s="45" t="s">
        <v>45</v>
      </c>
      <c r="D17" s="43">
        <f>VLOOKUP($C17,'SIGC-ACOMP07'!$C$2:$T$38,16,FALSE)</f>
        <v>3860387</v>
      </c>
      <c r="E17" s="43">
        <f>VLOOKUP($C17,'SIGC-ACOMP07'!$C$2:$T$38,17,FALSE)</f>
        <v>1864672</v>
      </c>
      <c r="F17" s="43">
        <f>VLOOKUP($C17,'SIGC-ACOMP07'!$C$2:$T$38,18,FALSE)</f>
        <v>1995715</v>
      </c>
      <c r="G17" s="44">
        <f>D17/'SIGC-ACOMP07'!$R$6</f>
        <v>2.0774011694886688E-2</v>
      </c>
    </row>
    <row r="18" spans="2:7" ht="16.149999999999999" customHeight="1">
      <c r="B18" s="4">
        <v>13</v>
      </c>
      <c r="C18" s="45" t="s">
        <v>35</v>
      </c>
      <c r="D18" s="43">
        <f>VLOOKUP($C18,'SIGC-ACOMP07'!$C$2:$T$38,16,FALSE)</f>
        <v>3825277</v>
      </c>
      <c r="E18" s="43">
        <f>VLOOKUP($C18,'SIGC-ACOMP07'!$C$2:$T$38,17,FALSE)</f>
        <v>1907460</v>
      </c>
      <c r="F18" s="43">
        <f>VLOOKUP($C18,'SIGC-ACOMP07'!$C$2:$T$38,18,FALSE)</f>
        <v>1917817</v>
      </c>
      <c r="G18" s="44">
        <f>D18/'SIGC-ACOMP07'!$R$6</f>
        <v>2.0585073241149412E-2</v>
      </c>
    </row>
    <row r="19" spans="2:7" ht="16.149999999999999" customHeight="1">
      <c r="B19" s="4">
        <v>32</v>
      </c>
      <c r="C19" s="45" t="s">
        <v>52</v>
      </c>
      <c r="D19" s="43">
        <f>VLOOKUP($C19,'SIGC-ACOMP07'!$C$2:$T$38,16,FALSE)</f>
        <v>3299529</v>
      </c>
      <c r="E19" s="43">
        <f>VLOOKUP($C19,'SIGC-ACOMP07'!$C$2:$T$38,17,FALSE)</f>
        <v>1607016</v>
      </c>
      <c r="F19" s="43">
        <f>VLOOKUP($C19,'SIGC-ACOMP07'!$C$2:$T$38,18,FALSE)</f>
        <v>1692513</v>
      </c>
      <c r="G19" s="44">
        <f>D19/'SIGC-ACOMP07'!$R$6</f>
        <v>1.7755850393656847E-2</v>
      </c>
    </row>
    <row r="20" spans="2:7" ht="16.149999999999999" customHeight="1">
      <c r="B20" s="4">
        <v>24</v>
      </c>
      <c r="C20" s="45" t="s">
        <v>44</v>
      </c>
      <c r="D20" s="43">
        <f>VLOOKUP($C20,'SIGC-ACOMP07'!$C$2:$T$38,16,FALSE)</f>
        <v>3220599</v>
      </c>
      <c r="E20" s="43">
        <f>VLOOKUP($C20,'SIGC-ACOMP07'!$C$2:$T$38,17,FALSE)</f>
        <v>1559297</v>
      </c>
      <c r="F20" s="43">
        <f>VLOOKUP($C20,'SIGC-ACOMP07'!$C$2:$T$38,18,FALSE)</f>
        <v>1661302</v>
      </c>
      <c r="G20" s="44">
        <f>D20/'SIGC-ACOMP07'!$R$6</f>
        <v>1.7331102112441155E-2</v>
      </c>
    </row>
    <row r="21" spans="2:7" ht="16.149999999999999" customHeight="1">
      <c r="B21" s="4">
        <v>22</v>
      </c>
      <c r="C21" s="45" t="s">
        <v>42</v>
      </c>
      <c r="D21" s="43">
        <f>VLOOKUP($C21,'SIGC-ACOMP07'!$C$2:$T$38,16,FALSE)</f>
        <v>3188234</v>
      </c>
      <c r="E21" s="43">
        <f>VLOOKUP($C21,'SIGC-ACOMP07'!$C$2:$T$38,17,FALSE)</f>
        <v>1561336</v>
      </c>
      <c r="F21" s="43">
        <f>VLOOKUP($C21,'SIGC-ACOMP07'!$C$2:$T$38,18,FALSE)</f>
        <v>1626898</v>
      </c>
      <c r="G21" s="44">
        <f>D21/'SIGC-ACOMP07'!$R$6</f>
        <v>1.7156935406226204E-2</v>
      </c>
    </row>
    <row r="22" spans="2:7" ht="16.149999999999999" customHeight="1">
      <c r="B22" s="4">
        <v>27</v>
      </c>
      <c r="C22" s="45" t="s">
        <v>47</v>
      </c>
      <c r="D22" s="43">
        <f>VLOOKUP($C22,'SIGC-ACOMP07'!$C$2:$T$38,16,FALSE)</f>
        <v>3049581</v>
      </c>
      <c r="E22" s="43">
        <f>VLOOKUP($C22,'SIGC-ACOMP07'!$C$2:$T$38,17,FALSE)</f>
        <v>1460361</v>
      </c>
      <c r="F22" s="43">
        <f>VLOOKUP($C22,'SIGC-ACOMP07'!$C$2:$T$38,18,FALSE)</f>
        <v>1589220</v>
      </c>
      <c r="G22" s="44">
        <f>D22/'SIGC-ACOMP07'!$R$6</f>
        <v>1.6410798025820787E-2</v>
      </c>
    </row>
    <row r="23" spans="2:7" ht="16.149999999999999" customHeight="1">
      <c r="B23" s="4">
        <v>51</v>
      </c>
      <c r="C23" s="45" t="s">
        <v>61</v>
      </c>
      <c r="D23" s="43">
        <f>VLOOKUP($C23,'SIGC-ACOMP07'!$C$2:$T$38,16,FALSE)</f>
        <v>2873036</v>
      </c>
      <c r="E23" s="43">
        <f>VLOOKUP($C23,'SIGC-ACOMP07'!$C$2:$T$38,17,FALSE)</f>
        <v>1441336</v>
      </c>
      <c r="F23" s="43">
        <f>VLOOKUP($C23,'SIGC-ACOMP07'!$C$2:$T$38,18,FALSE)</f>
        <v>1431700</v>
      </c>
      <c r="G23" s="44">
        <f>D23/'SIGC-ACOMP07'!$R$6</f>
        <v>1.5460751334990629E-2</v>
      </c>
    </row>
    <row r="24" spans="2:7" ht="16.149999999999999" customHeight="1">
      <c r="B24" s="4">
        <v>53</v>
      </c>
      <c r="C24" s="45" t="s">
        <v>63</v>
      </c>
      <c r="D24" s="43">
        <f>VLOOKUP($C24,'SIGC-ACOMP07'!$C$2:$T$38,16,FALSE)</f>
        <v>2566228</v>
      </c>
      <c r="E24" s="43">
        <f>VLOOKUP($C24,'SIGC-ACOMP07'!$C$2:$T$38,17,FALSE)</f>
        <v>1214339</v>
      </c>
      <c r="F24" s="43">
        <f>VLOOKUP($C24,'SIGC-ACOMP07'!$C$2:$T$38,18,FALSE)</f>
        <v>1351889</v>
      </c>
      <c r="G24" s="44">
        <f>D24/'SIGC-ACOMP07'!$R$6</f>
        <v>1.3809716612284124E-2</v>
      </c>
    </row>
    <row r="25" spans="2:7" ht="16.149999999999999" customHeight="1">
      <c r="B25" s="4">
        <v>50</v>
      </c>
      <c r="C25" s="45" t="s">
        <v>60</v>
      </c>
      <c r="D25" s="43">
        <f>VLOOKUP($C25,'SIGC-ACOMP07'!$C$2:$T$38,16,FALSE)</f>
        <v>2504514</v>
      </c>
      <c r="E25" s="43">
        <f>VLOOKUP($C25,'SIGC-ACOMP07'!$C$2:$T$38,17,FALSE)</f>
        <v>1232202</v>
      </c>
      <c r="F25" s="43">
        <f>VLOOKUP($C25,'SIGC-ACOMP07'!$C$2:$T$38,18,FALSE)</f>
        <v>1272312</v>
      </c>
      <c r="G25" s="44">
        <f>D25/'SIGC-ACOMP07'!$R$6</f>
        <v>1.3477613287478027E-2</v>
      </c>
    </row>
    <row r="26" spans="2:7" ht="16.149999999999999" customHeight="1">
      <c r="B26" s="4">
        <v>28</v>
      </c>
      <c r="C26" s="45" t="s">
        <v>48</v>
      </c>
      <c r="D26" s="43">
        <f>VLOOKUP($C26,'SIGC-ACOMP07'!$C$2:$T$38,16,FALSE)</f>
        <v>2153144</v>
      </c>
      <c r="E26" s="43">
        <f>VLOOKUP($C26,'SIGC-ACOMP07'!$C$2:$T$38,17,FALSE)</f>
        <v>1031061</v>
      </c>
      <c r="F26" s="43">
        <f>VLOOKUP($C26,'SIGC-ACOMP07'!$C$2:$T$38,18,FALSE)</f>
        <v>1122083</v>
      </c>
      <c r="G26" s="44">
        <f>D26/'SIGC-ACOMP07'!$R$6</f>
        <v>1.1586775791332604E-2</v>
      </c>
    </row>
    <row r="27" spans="2:7" ht="16.149999999999999" customHeight="1">
      <c r="B27" s="4">
        <v>11</v>
      </c>
      <c r="C27" s="45" t="s">
        <v>31</v>
      </c>
      <c r="D27" s="43">
        <f>VLOOKUP($C27,'SIGC-ACOMP07'!$C$2:$T$38,16,FALSE)</f>
        <v>1485917</v>
      </c>
      <c r="E27" s="43">
        <f>VLOOKUP($C27,'SIGC-ACOMP07'!$C$2:$T$38,17,FALSE)</f>
        <v>741091</v>
      </c>
      <c r="F27" s="43">
        <f>VLOOKUP($C27,'SIGC-ACOMP07'!$C$2:$T$38,18,FALSE)</f>
        <v>744826</v>
      </c>
      <c r="G27" s="44">
        <f>D27/'SIGC-ACOMP07'!$R$6</f>
        <v>7.9962079282804906E-3</v>
      </c>
    </row>
    <row r="28" spans="2:7" ht="16.149999999999999" customHeight="1">
      <c r="B28" s="4">
        <v>17</v>
      </c>
      <c r="C28" s="45" t="s">
        <v>39</v>
      </c>
      <c r="D28" s="43">
        <f>VLOOKUP($C28,'SIGC-ACOMP07'!$C$2:$T$38,16,FALSE)</f>
        <v>1408615</v>
      </c>
      <c r="E28" s="43">
        <f>VLOOKUP($C28,'SIGC-ACOMP07'!$C$2:$T$38,17,FALSE)</f>
        <v>705688</v>
      </c>
      <c r="F28" s="43">
        <f>VLOOKUP($C28,'SIGC-ACOMP07'!$C$2:$T$38,18,FALSE)</f>
        <v>702927</v>
      </c>
      <c r="G28" s="44">
        <f>D28/'SIGC-ACOMP07'!$R$6</f>
        <v>7.5802204503312258E-3</v>
      </c>
    </row>
    <row r="29" spans="2:7" ht="16.149999999999999" customHeight="1">
      <c r="B29" s="3">
        <v>12</v>
      </c>
      <c r="C29" s="45" t="s">
        <v>33</v>
      </c>
      <c r="D29" s="43">
        <f>VLOOKUP($C29,'SIGC-ACOMP07'!$C$2:$T$38,16,FALSE)</f>
        <v>780604</v>
      </c>
      <c r="E29" s="43">
        <f>VLOOKUP($C29,'SIGC-ACOMP07'!$C$2:$T$38,17,FALSE)</f>
        <v>390315</v>
      </c>
      <c r="F29" s="43">
        <f>VLOOKUP($C29,'SIGC-ACOMP07'!$C$2:$T$38,18,FALSE)</f>
        <v>390289</v>
      </c>
      <c r="G29" s="44">
        <f>D29/'SIGC-ACOMP07'!$R$6</f>
        <v>4.2006867770188134E-3</v>
      </c>
    </row>
    <row r="30" spans="2:7" ht="16.149999999999999" customHeight="1">
      <c r="B30" s="4">
        <v>16</v>
      </c>
      <c r="C30" s="45" t="s">
        <v>38</v>
      </c>
      <c r="D30" s="43">
        <f>VLOOKUP($C30,'SIGC-ACOMP07'!$C$2:$T$38,16,FALSE)</f>
        <v>682687</v>
      </c>
      <c r="E30" s="43">
        <f>VLOOKUP($C30,'SIGC-ACOMP07'!$C$2:$T$38,17,FALSE)</f>
        <v>339329</v>
      </c>
      <c r="F30" s="43">
        <f>VLOOKUP($C30,'SIGC-ACOMP07'!$C$2:$T$38,18,FALSE)</f>
        <v>343358</v>
      </c>
      <c r="G30" s="44">
        <f>D30/'SIGC-ACOMP07'!$R$6</f>
        <v>3.6737632061104517E-3</v>
      </c>
    </row>
    <row r="31" spans="2:7" ht="16.149999999999999" customHeight="1">
      <c r="B31" s="5">
        <v>14</v>
      </c>
      <c r="C31" s="46" t="s">
        <v>36</v>
      </c>
      <c r="D31" s="47">
        <f>VLOOKUP($C31,'SIGC-ACOMP07'!$C$2:$T$38,16,FALSE)</f>
        <v>593680</v>
      </c>
      <c r="E31" s="47">
        <f>VLOOKUP($C31,'SIGC-ACOMP07'!$C$2:$T$38,17,FALSE)</f>
        <v>298208</v>
      </c>
      <c r="F31" s="47">
        <f>VLOOKUP($C31,'SIGC-ACOMP07'!$C$2:$T$38,18,FALSE)</f>
        <v>295472</v>
      </c>
      <c r="G31" s="48">
        <f>D31/'SIGC-ACOMP07'!$R$6</f>
        <v>3.1947872747007822E-3</v>
      </c>
    </row>
    <row r="32" spans="2:7" ht="16.149999999999999" customHeight="1">
      <c r="D32" s="2"/>
      <c r="E32" s="2"/>
      <c r="F32" s="2"/>
      <c r="G32" s="2"/>
    </row>
    <row r="33" spans="3:7" ht="16.149999999999999" customHeight="1">
      <c r="C33" s="202"/>
      <c r="D33" s="202"/>
      <c r="E33" s="202"/>
      <c r="F33" s="202"/>
      <c r="G33" s="202"/>
    </row>
    <row r="34" spans="3:7" ht="16.149999999999999" customHeight="1">
      <c r="C34" s="261" t="s">
        <v>82</v>
      </c>
      <c r="D34" s="263" t="s">
        <v>83</v>
      </c>
      <c r="E34" s="264"/>
      <c r="F34" s="264"/>
      <c r="G34" s="265"/>
    </row>
    <row r="35" spans="3:7" ht="16.149999999999999" customHeight="1">
      <c r="C35" s="262"/>
      <c r="D35" s="49" t="s">
        <v>19</v>
      </c>
      <c r="E35" s="49" t="s">
        <v>79</v>
      </c>
      <c r="F35" s="49" t="s">
        <v>80</v>
      </c>
      <c r="G35" s="49" t="s">
        <v>81</v>
      </c>
    </row>
    <row r="36" spans="3:7" ht="16.149999999999999" customHeight="1">
      <c r="C36" s="42" t="s">
        <v>29</v>
      </c>
      <c r="D36" s="50">
        <f>VLOOKUP($C36,'SIGC-ACOMP07'!$C$2:$T$38,16,FALSE)</f>
        <v>16381226</v>
      </c>
      <c r="E36" s="50">
        <f>VLOOKUP($C36,'SIGC-ACOMP07'!$C$2:$T$38,17,FALSE)</f>
        <v>8173636</v>
      </c>
      <c r="F36" s="50">
        <f>VLOOKUP($C36,'SIGC-ACOMP07'!$C$2:$T$38,18,FALSE)</f>
        <v>8207590</v>
      </c>
      <c r="G36" s="51">
        <f>D36/'SIGC-ACOMP07'!$R$6</f>
        <v>8.8152763052145255E-2</v>
      </c>
    </row>
    <row r="37" spans="3:7" ht="16.149999999999999" customHeight="1">
      <c r="C37" s="45" t="s">
        <v>40</v>
      </c>
      <c r="D37" s="50">
        <f>VLOOKUP($C37,'SIGC-ACOMP07'!$C$2:$T$38,16,FALSE)</f>
        <v>52217310</v>
      </c>
      <c r="E37" s="50">
        <f>VLOOKUP($C37,'SIGC-ACOMP07'!$C$2:$T$38,17,FALSE)</f>
        <v>25248049</v>
      </c>
      <c r="F37" s="50">
        <f>VLOOKUP($C37,'SIGC-ACOMP07'!$C$2:$T$38,18,FALSE)</f>
        <v>26969261</v>
      </c>
      <c r="G37" s="51">
        <f>D37/'SIGC-ACOMP07'!$R$6</f>
        <v>0.2809985135209303</v>
      </c>
    </row>
    <row r="38" spans="3:7" ht="16.149999999999999" customHeight="1">
      <c r="C38" s="45" t="s">
        <v>59</v>
      </c>
      <c r="D38" s="50">
        <f>VLOOKUP($C38,'SIGC-ACOMP07'!$C$2:$T$38,16,FALSE)</f>
        <v>14403878</v>
      </c>
      <c r="E38" s="50">
        <f>VLOOKUP($C38,'SIGC-ACOMP07'!$C$2:$T$38,17,FALSE)</f>
        <v>7058428</v>
      </c>
      <c r="F38" s="50">
        <f>VLOOKUP($C38,'SIGC-ACOMP07'!$C$2:$T$38,18,FALSE)</f>
        <v>7345450</v>
      </c>
      <c r="G38" s="51">
        <f>D38/'SIGC-ACOMP07'!$R$6</f>
        <v>7.7512003336380794E-2</v>
      </c>
    </row>
    <row r="39" spans="3:7" ht="16.149999999999999" customHeight="1">
      <c r="C39" s="45" t="s">
        <v>50</v>
      </c>
      <c r="D39" s="50">
        <f>VLOOKUP($C39,'SIGC-ACOMP07'!$C$2:$T$38,16,FALSE)</f>
        <v>74923679</v>
      </c>
      <c r="E39" s="50">
        <f>VLOOKUP($C39,'SIGC-ACOMP07'!$C$2:$T$38,17,FALSE)</f>
        <v>36089267</v>
      </c>
      <c r="F39" s="50">
        <f>VLOOKUP($C39,'SIGC-ACOMP07'!$C$2:$T$38,18,FALSE)</f>
        <v>38834412</v>
      </c>
      <c r="G39" s="51">
        <f>D39/'SIGC-ACOMP07'!$R$6</f>
        <v>0.40318895068549759</v>
      </c>
    </row>
    <row r="40" spans="3:7" ht="16.149999999999999" customHeight="1">
      <c r="C40" s="46" t="s">
        <v>55</v>
      </c>
      <c r="D40" s="50">
        <f>VLOOKUP($C40,'SIGC-ACOMP07'!$C$2:$T$38,16,FALSE)</f>
        <v>27901616</v>
      </c>
      <c r="E40" s="50">
        <f>VLOOKUP($C40,'SIGC-ACOMP07'!$C$2:$T$38,17,FALSE)</f>
        <v>13592738</v>
      </c>
      <c r="F40" s="52">
        <f>VLOOKUP($C40,'SIGC-ACOMP07'!$C$2:$T$38,18,FALSE)</f>
        <v>14308878</v>
      </c>
      <c r="G40" s="51">
        <f>D40/'SIGC-ACOMP07'!$R$6</f>
        <v>0.15014776940504604</v>
      </c>
    </row>
    <row r="41" spans="3:7">
      <c r="C41" s="216"/>
      <c r="D41" s="217"/>
      <c r="E41" s="217"/>
      <c r="G41" s="217"/>
    </row>
  </sheetData>
  <autoFilter ref="B4:G31" xr:uid="{57C2E435-EE03-4F73-99AA-86281CADD11F}">
    <sortState xmlns:xlrd2="http://schemas.microsoft.com/office/spreadsheetml/2017/richdata2" ref="B5:G31">
      <sortCondition descending="1" ref="G4:G31"/>
    </sortState>
  </autoFilter>
  <mergeCells count="2">
    <mergeCell ref="C34:C35"/>
    <mergeCell ref="D34:G3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A0BB8-3F3F-4347-BCB2-E09BC130FFFF}">
  <dimension ref="B2:F32"/>
  <sheetViews>
    <sheetView showGridLines="0" workbookViewId="0"/>
  </sheetViews>
  <sheetFormatPr defaultColWidth="8.85546875" defaultRowHeight="14.45"/>
  <cols>
    <col min="1" max="1" width="3.7109375" style="1" customWidth="1"/>
    <col min="2" max="2" width="8.85546875" style="1"/>
    <col min="3" max="3" width="11.42578125" style="1" bestFit="1" customWidth="1"/>
    <col min="4" max="4" width="15.28515625" style="1" hidden="1" customWidth="1"/>
    <col min="5" max="5" width="12.85546875" style="1" customWidth="1"/>
    <col min="6" max="6" width="15.28515625" style="1" customWidth="1"/>
    <col min="7" max="16384" width="8.85546875" style="1"/>
  </cols>
  <sheetData>
    <row r="2" spans="2:6">
      <c r="B2" s="205" t="s">
        <v>84</v>
      </c>
      <c r="C2" s="202"/>
      <c r="D2" s="202"/>
      <c r="E2" s="202"/>
      <c r="F2" s="202"/>
    </row>
    <row r="3" spans="2:6" ht="4.9000000000000004" customHeight="1"/>
    <row r="4" spans="2:6" ht="43.15">
      <c r="B4" s="201" t="s">
        <v>78</v>
      </c>
      <c r="C4" s="201" t="s">
        <v>85</v>
      </c>
      <c r="D4" s="201" t="s">
        <v>86</v>
      </c>
      <c r="E4" s="201" t="s">
        <v>87</v>
      </c>
      <c r="F4" s="201" t="s">
        <v>88</v>
      </c>
    </row>
    <row r="5" spans="2:6">
      <c r="B5" s="1" t="s">
        <v>27</v>
      </c>
      <c r="C5" s="2">
        <v>14429461</v>
      </c>
      <c r="D5" s="2">
        <v>185297709</v>
      </c>
      <c r="E5" s="206" t="s">
        <v>89</v>
      </c>
      <c r="F5" s="206" t="s">
        <v>89</v>
      </c>
    </row>
    <row r="6" spans="2:6">
      <c r="B6" s="1" t="s">
        <v>90</v>
      </c>
      <c r="C6" s="2">
        <v>74908</v>
      </c>
      <c r="D6" s="2">
        <v>1485917</v>
      </c>
      <c r="E6" s="200">
        <f t="shared" ref="E6:E32" si="0">C6/$C$5</f>
        <v>5.1913235012728473E-3</v>
      </c>
      <c r="F6" s="200">
        <f>C6/D6</f>
        <v>5.0411967828620306E-2</v>
      </c>
    </row>
    <row r="7" spans="2:6">
      <c r="B7" s="1" t="s">
        <v>91</v>
      </c>
      <c r="C7" s="2">
        <v>59376</v>
      </c>
      <c r="D7" s="2">
        <v>780604</v>
      </c>
      <c r="E7" s="200">
        <f t="shared" si="0"/>
        <v>4.1149146180858732E-3</v>
      </c>
      <c r="F7" s="200">
        <f t="shared" ref="F7:F32" si="1">C7/D7</f>
        <v>7.606417594580607E-2</v>
      </c>
    </row>
    <row r="8" spans="2:6">
      <c r="B8" s="1" t="s">
        <v>92</v>
      </c>
      <c r="C8" s="2">
        <v>1291930</v>
      </c>
      <c r="D8" s="2">
        <v>3825277</v>
      </c>
      <c r="E8" s="200">
        <f t="shared" si="0"/>
        <v>8.9534182877655646E-2</v>
      </c>
      <c r="F8" s="200">
        <f t="shared" si="1"/>
        <v>0.33773501892804103</v>
      </c>
    </row>
    <row r="9" spans="2:6">
      <c r="B9" s="1" t="s">
        <v>93</v>
      </c>
      <c r="C9" s="2">
        <v>14683</v>
      </c>
      <c r="D9" s="2">
        <v>593680</v>
      </c>
      <c r="E9" s="200">
        <f t="shared" si="0"/>
        <v>1.0175709265924763E-3</v>
      </c>
      <c r="F9" s="200">
        <f t="shared" si="1"/>
        <v>2.473217895162377E-2</v>
      </c>
    </row>
    <row r="10" spans="2:6">
      <c r="B10" s="1" t="s">
        <v>94</v>
      </c>
      <c r="C10" s="2">
        <v>1354088</v>
      </c>
      <c r="D10" s="2">
        <v>7604446</v>
      </c>
      <c r="E10" s="200">
        <f t="shared" si="0"/>
        <v>9.3841897490141865E-2</v>
      </c>
      <c r="F10" s="200">
        <f t="shared" si="1"/>
        <v>0.17806530548050442</v>
      </c>
    </row>
    <row r="11" spans="2:6">
      <c r="B11" s="1" t="s">
        <v>95</v>
      </c>
      <c r="C11" s="2">
        <v>161158</v>
      </c>
      <c r="D11" s="2">
        <v>682687</v>
      </c>
      <c r="E11" s="200">
        <f t="shared" si="0"/>
        <v>1.1168677748947102E-2</v>
      </c>
      <c r="F11" s="200">
        <f t="shared" si="1"/>
        <v>0.23606425785169485</v>
      </c>
    </row>
    <row r="12" spans="2:6">
      <c r="B12" s="1" t="s">
        <v>96</v>
      </c>
      <c r="C12" s="2">
        <v>36642</v>
      </c>
      <c r="D12" s="2">
        <v>1408615</v>
      </c>
      <c r="E12" s="200">
        <f t="shared" si="0"/>
        <v>2.5393879923858555E-3</v>
      </c>
      <c r="F12" s="200">
        <f t="shared" si="1"/>
        <v>2.6012785608558762E-2</v>
      </c>
    </row>
    <row r="13" spans="2:6">
      <c r="B13" s="1" t="s">
        <v>97</v>
      </c>
      <c r="C13" s="2">
        <v>472035</v>
      </c>
      <c r="D13" s="2">
        <v>6453160</v>
      </c>
      <c r="E13" s="200">
        <f t="shared" si="0"/>
        <v>3.2713280142619323E-2</v>
      </c>
      <c r="F13" s="200">
        <f t="shared" si="1"/>
        <v>7.3147884137383851E-2</v>
      </c>
    </row>
    <row r="14" spans="2:6">
      <c r="B14" s="1" t="s">
        <v>98</v>
      </c>
      <c r="C14" s="2">
        <v>168661</v>
      </c>
      <c r="D14" s="2">
        <v>3188234</v>
      </c>
      <c r="E14" s="200">
        <f t="shared" si="0"/>
        <v>1.1688655591501304E-2</v>
      </c>
      <c r="F14" s="200">
        <f t="shared" si="1"/>
        <v>5.2901073133276917E-2</v>
      </c>
    </row>
    <row r="15" spans="2:6">
      <c r="B15" s="1" t="s">
        <v>99</v>
      </c>
      <c r="C15" s="2">
        <v>668413</v>
      </c>
      <c r="D15" s="2">
        <v>8152168</v>
      </c>
      <c r="E15" s="200">
        <f t="shared" si="0"/>
        <v>4.6322797504355848E-2</v>
      </c>
      <c r="F15" s="200">
        <f t="shared" si="1"/>
        <v>8.1992054138236597E-2</v>
      </c>
    </row>
    <row r="16" spans="2:6">
      <c r="B16" s="1" t="s">
        <v>100</v>
      </c>
      <c r="C16" s="2">
        <v>131393</v>
      </c>
      <c r="D16" s="2">
        <v>3220599</v>
      </c>
      <c r="E16" s="200">
        <f t="shared" si="0"/>
        <v>9.1058841352424733E-3</v>
      </c>
      <c r="F16" s="200">
        <f t="shared" si="1"/>
        <v>4.0797690119136226E-2</v>
      </c>
    </row>
    <row r="17" spans="2:6">
      <c r="B17" s="1" t="s">
        <v>101</v>
      </c>
      <c r="C17" s="2">
        <v>179743</v>
      </c>
      <c r="D17" s="2">
        <v>3860387</v>
      </c>
      <c r="E17" s="200">
        <f t="shared" si="0"/>
        <v>1.2456667646837258E-2</v>
      </c>
      <c r="F17" s="200">
        <f t="shared" si="1"/>
        <v>4.6560875891458547E-2</v>
      </c>
    </row>
    <row r="18" spans="2:6">
      <c r="B18" s="1" t="s">
        <v>102</v>
      </c>
      <c r="C18" s="2">
        <v>904821</v>
      </c>
      <c r="D18" s="2">
        <v>8606427</v>
      </c>
      <c r="E18" s="200">
        <f t="shared" si="0"/>
        <v>6.270650026359266E-2</v>
      </c>
      <c r="F18" s="200">
        <f t="shared" si="1"/>
        <v>0.10513317547456105</v>
      </c>
    </row>
    <row r="19" spans="2:6">
      <c r="B19" s="1" t="s">
        <v>103</v>
      </c>
      <c r="C19" s="2">
        <v>183453</v>
      </c>
      <c r="D19" s="2">
        <v>3049581</v>
      </c>
      <c r="E19" s="200">
        <f t="shared" si="0"/>
        <v>1.2713780507809682E-2</v>
      </c>
      <c r="F19" s="200">
        <f t="shared" si="1"/>
        <v>6.0156788752290885E-2</v>
      </c>
    </row>
    <row r="20" spans="2:6">
      <c r="B20" s="1" t="s">
        <v>104</v>
      </c>
      <c r="C20" s="2">
        <v>158688</v>
      </c>
      <c r="D20" s="2">
        <v>2153144</v>
      </c>
      <c r="E20" s="200">
        <f t="shared" si="0"/>
        <v>1.0997500183825301E-2</v>
      </c>
      <c r="F20" s="200">
        <f t="shared" si="1"/>
        <v>7.3700597823461875E-2</v>
      </c>
    </row>
    <row r="21" spans="2:6">
      <c r="B21" s="1" t="s">
        <v>105</v>
      </c>
      <c r="C21" s="2">
        <v>1248155</v>
      </c>
      <c r="D21" s="2">
        <v>13533610</v>
      </c>
      <c r="E21" s="200">
        <f t="shared" si="0"/>
        <v>8.6500459026154886E-2</v>
      </c>
      <c r="F21" s="200">
        <f t="shared" si="1"/>
        <v>9.2226316555597515E-2</v>
      </c>
    </row>
    <row r="22" spans="2:6">
      <c r="B22" s="1" t="s">
        <v>106</v>
      </c>
      <c r="C22" s="2">
        <v>666406</v>
      </c>
      <c r="D22" s="2">
        <v>19460007</v>
      </c>
      <c r="E22" s="200">
        <f t="shared" si="0"/>
        <v>4.6183707069862141E-2</v>
      </c>
      <c r="F22" s="200">
        <f t="shared" si="1"/>
        <v>3.4244900323006047E-2</v>
      </c>
    </row>
    <row r="23" spans="2:6">
      <c r="B23" s="1" t="s">
        <v>107</v>
      </c>
      <c r="C23" s="2">
        <v>865612</v>
      </c>
      <c r="D23" s="2">
        <v>3299529</v>
      </c>
      <c r="E23" s="200">
        <f t="shared" si="0"/>
        <v>5.9989212348264431E-2</v>
      </c>
      <c r="F23" s="200">
        <f t="shared" si="1"/>
        <v>0.26234411032604954</v>
      </c>
    </row>
    <row r="24" spans="2:6">
      <c r="B24" s="1" t="s">
        <v>108</v>
      </c>
      <c r="C24" s="2">
        <v>1817080</v>
      </c>
      <c r="D24" s="2">
        <v>14476303</v>
      </c>
      <c r="E24" s="200">
        <f t="shared" si="0"/>
        <v>0.12592847369697316</v>
      </c>
      <c r="F24" s="200">
        <f t="shared" si="1"/>
        <v>0.12552099800618985</v>
      </c>
    </row>
    <row r="25" spans="2:6">
      <c r="B25" s="1" t="s">
        <v>109</v>
      </c>
      <c r="C25" s="2">
        <v>2750020</v>
      </c>
      <c r="D25" s="2">
        <v>37687840</v>
      </c>
      <c r="E25" s="200">
        <f t="shared" si="0"/>
        <v>0.19058369539929454</v>
      </c>
      <c r="F25" s="200">
        <f t="shared" si="1"/>
        <v>7.2968363270487238E-2</v>
      </c>
    </row>
    <row r="26" spans="2:6">
      <c r="B26" s="1" t="s">
        <v>110</v>
      </c>
      <c r="C26" s="2">
        <v>391467</v>
      </c>
      <c r="D26" s="2">
        <v>10560581</v>
      </c>
      <c r="E26" s="200">
        <f t="shared" si="0"/>
        <v>2.7129703597383158E-2</v>
      </c>
      <c r="F26" s="200">
        <f t="shared" si="1"/>
        <v>3.706869915585137E-2</v>
      </c>
    </row>
    <row r="27" spans="2:6">
      <c r="B27" s="1" t="s">
        <v>111</v>
      </c>
      <c r="C27" s="2">
        <v>105245</v>
      </c>
      <c r="D27" s="2">
        <v>7047340</v>
      </c>
      <c r="E27" s="200">
        <f t="shared" si="0"/>
        <v>7.2937582353214715E-3</v>
      </c>
      <c r="F27" s="200">
        <f t="shared" si="1"/>
        <v>1.4934003467975151E-2</v>
      </c>
    </row>
    <row r="28" spans="2:6">
      <c r="B28" s="1" t="s">
        <v>112</v>
      </c>
      <c r="C28" s="2">
        <v>346253</v>
      </c>
      <c r="D28" s="2">
        <v>10293695</v>
      </c>
      <c r="E28" s="200">
        <f t="shared" si="0"/>
        <v>2.3996253221100914E-2</v>
      </c>
      <c r="F28" s="200">
        <f t="shared" si="1"/>
        <v>3.3637386769279638E-2</v>
      </c>
    </row>
    <row r="29" spans="2:6">
      <c r="B29" s="1" t="s">
        <v>113</v>
      </c>
      <c r="C29" s="2">
        <v>17099</v>
      </c>
      <c r="D29" s="2">
        <v>2504514</v>
      </c>
      <c r="E29" s="200">
        <f t="shared" si="0"/>
        <v>1.1850061481852995E-3</v>
      </c>
      <c r="F29" s="200">
        <f t="shared" si="1"/>
        <v>6.8272726764553923E-3</v>
      </c>
    </row>
    <row r="30" spans="2:6">
      <c r="B30" s="1" t="s">
        <v>114</v>
      </c>
      <c r="C30" s="2">
        <v>65746</v>
      </c>
      <c r="D30" s="2">
        <v>2873036</v>
      </c>
      <c r="E30" s="200">
        <f t="shared" si="0"/>
        <v>4.5563725491894677E-3</v>
      </c>
      <c r="F30" s="200">
        <f t="shared" si="1"/>
        <v>2.2883806537753095E-2</v>
      </c>
    </row>
    <row r="31" spans="2:6">
      <c r="B31" s="1" t="s">
        <v>115</v>
      </c>
      <c r="C31" s="2">
        <v>92409</v>
      </c>
      <c r="D31" s="2">
        <v>6460100</v>
      </c>
      <c r="E31" s="200">
        <f t="shared" si="0"/>
        <v>6.4041893179516548E-3</v>
      </c>
      <c r="F31" s="200">
        <f t="shared" si="1"/>
        <v>1.4304577328524326E-2</v>
      </c>
    </row>
    <row r="32" spans="2:6">
      <c r="B32" s="202" t="s">
        <v>116</v>
      </c>
      <c r="C32" s="203">
        <v>203977</v>
      </c>
      <c r="D32" s="203">
        <v>2566228</v>
      </c>
      <c r="E32" s="204">
        <f t="shared" si="0"/>
        <v>1.4136148259453351E-2</v>
      </c>
      <c r="F32" s="204">
        <f t="shared" si="1"/>
        <v>7.9485143175119274E-2</v>
      </c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3DC7D-D39F-47CB-B9E9-0ECA4AC23272}">
  <dimension ref="B1:K33"/>
  <sheetViews>
    <sheetView showGridLines="0" tabSelected="1" topLeftCell="A9" workbookViewId="0">
      <selection activeCell="G30" sqref="G30"/>
    </sheetView>
  </sheetViews>
  <sheetFormatPr defaultColWidth="8.85546875" defaultRowHeight="14.45"/>
  <cols>
    <col min="1" max="1" width="3.7109375" style="1" customWidth="1"/>
    <col min="2" max="2" width="19.28515625" style="1" customWidth="1"/>
    <col min="3" max="5" width="20.7109375" style="1" customWidth="1"/>
    <col min="6" max="9" width="7.7109375" style="1" customWidth="1"/>
    <col min="10" max="16384" width="8.85546875" style="1"/>
  </cols>
  <sheetData>
    <row r="1" spans="2:9" ht="16.149999999999999" customHeight="1"/>
    <row r="2" spans="2:9" ht="16.149999999999999" customHeight="1">
      <c r="B2" s="205" t="s">
        <v>117</v>
      </c>
      <c r="C2" s="202"/>
      <c r="D2" s="202"/>
      <c r="E2" s="202"/>
      <c r="F2" s="202"/>
    </row>
    <row r="3" spans="2:9" ht="4.9000000000000004" customHeight="1"/>
    <row r="4" spans="2:9" ht="16.149999999999999" customHeight="1">
      <c r="B4" s="54" t="s">
        <v>78</v>
      </c>
      <c r="C4" s="55" t="s">
        <v>118</v>
      </c>
      <c r="D4" s="55" t="s">
        <v>119</v>
      </c>
      <c r="E4" s="55" t="s">
        <v>120</v>
      </c>
      <c r="F4" s="55" t="s">
        <v>121</v>
      </c>
      <c r="G4" s="55" t="s">
        <v>122</v>
      </c>
      <c r="H4" s="55" t="s">
        <v>123</v>
      </c>
      <c r="I4" s="55" t="s">
        <v>124</v>
      </c>
    </row>
    <row r="5" spans="2:9" ht="16.149999999999999" customHeight="1">
      <c r="B5" s="56" t="s">
        <v>47</v>
      </c>
      <c r="C5" s="57">
        <v>3365351</v>
      </c>
      <c r="D5" s="57">
        <v>3125254</v>
      </c>
      <c r="E5" s="58">
        <f>VLOOKUP(B5,'SIGC-ACOMP07'!$C$2:$T$38,16,FALSE)</f>
        <v>3049581</v>
      </c>
      <c r="F5" s="120">
        <f>E5/C5</f>
        <v>0.90617026277496759</v>
      </c>
      <c r="G5" s="59">
        <f>E5/D5</f>
        <v>0.97578660806449646</v>
      </c>
      <c r="H5" s="59">
        <f>$E$33/$C$33</f>
        <v>0.87113147262988411</v>
      </c>
      <c r="I5" s="59">
        <f>$E$33/$D$33</f>
        <v>0.89447628740024243</v>
      </c>
    </row>
    <row r="6" spans="2:9" ht="16.149999999999999" customHeight="1">
      <c r="B6" s="56" t="s">
        <v>42</v>
      </c>
      <c r="C6" s="57">
        <v>3289290</v>
      </c>
      <c r="D6" s="57">
        <v>3270174</v>
      </c>
      <c r="E6" s="58">
        <f>VLOOKUP(B6,'SIGC-ACOMP07'!$C$2:$T$38,16,FALSE)</f>
        <v>3188234</v>
      </c>
      <c r="F6" s="120">
        <f>E6/C6</f>
        <v>0.96927726044222307</v>
      </c>
      <c r="G6" s="59">
        <f>E6/D6</f>
        <v>0.97494322932051936</v>
      </c>
      <c r="H6" s="59">
        <f>$E$33/$C$33</f>
        <v>0.87113147262988411</v>
      </c>
      <c r="I6" s="59">
        <f>$E$33/$D$33</f>
        <v>0.89447628740024243</v>
      </c>
    </row>
    <row r="7" spans="2:9" ht="16.149999999999999" customHeight="1">
      <c r="B7" s="56" t="s">
        <v>44</v>
      </c>
      <c r="C7" s="57">
        <v>3560903</v>
      </c>
      <c r="D7" s="57">
        <v>3303953</v>
      </c>
      <c r="E7" s="58">
        <f>VLOOKUP(B7,'SIGC-ACOMP07'!$C$2:$T$38,16,FALSE)</f>
        <v>3220599</v>
      </c>
      <c r="F7" s="120">
        <f>E7/C7</f>
        <v>0.90443322943646598</v>
      </c>
      <c r="G7" s="59">
        <f>E7/D7</f>
        <v>0.97477143288660584</v>
      </c>
      <c r="H7" s="59">
        <f>$E$33/$C$33</f>
        <v>0.87113147262988411</v>
      </c>
      <c r="I7" s="59">
        <f>$E$33/$D$33</f>
        <v>0.89447628740024243</v>
      </c>
    </row>
    <row r="8" spans="2:9" ht="16.149999999999999" customHeight="1">
      <c r="B8" s="56" t="s">
        <v>48</v>
      </c>
      <c r="C8" s="57">
        <v>2338474</v>
      </c>
      <c r="D8" s="57">
        <v>2211868</v>
      </c>
      <c r="E8" s="58">
        <f>VLOOKUP(B8,'SIGC-ACOMP07'!$C$2:$T$38,16,FALSE)</f>
        <v>2153144</v>
      </c>
      <c r="F8" s="120">
        <f>E8/C8</f>
        <v>0.92074746180628908</v>
      </c>
      <c r="G8" s="59">
        <f>E8/D8</f>
        <v>0.97345049523750971</v>
      </c>
      <c r="H8" s="59">
        <f>$E$33/$C$33</f>
        <v>0.87113147262988411</v>
      </c>
      <c r="I8" s="59">
        <f>$E$33/$D$33</f>
        <v>0.89447628740024243</v>
      </c>
    </row>
    <row r="9" spans="2:9" ht="16.149999999999999" customHeight="1">
      <c r="B9" s="56" t="s">
        <v>35</v>
      </c>
      <c r="C9" s="57">
        <v>4269995</v>
      </c>
      <c r="D9" s="57">
        <v>3952262</v>
      </c>
      <c r="E9" s="58">
        <f>VLOOKUP(B9,'SIGC-ACOMP07'!$C$2:$T$38,16,FALSE)</f>
        <v>3825277</v>
      </c>
      <c r="F9" s="120">
        <f>E9/C9</f>
        <v>0.89585046352513298</v>
      </c>
      <c r="G9" s="59">
        <f>E9/D9</f>
        <v>0.96787029807234437</v>
      </c>
      <c r="H9" s="59">
        <f>$E$33/$C$33</f>
        <v>0.87113147262988411</v>
      </c>
      <c r="I9" s="59">
        <f>$E$33/$D$33</f>
        <v>0.89447628740024243</v>
      </c>
    </row>
    <row r="10" spans="2:9" ht="16.149999999999999" customHeight="1">
      <c r="B10" s="56" t="s">
        <v>45</v>
      </c>
      <c r="C10" s="57">
        <v>4059905</v>
      </c>
      <c r="D10" s="57">
        <v>4030961</v>
      </c>
      <c r="E10" s="58">
        <f>VLOOKUP(B10,'SIGC-ACOMP07'!$C$2:$T$38,16,FALSE)</f>
        <v>3860387</v>
      </c>
      <c r="F10" s="120">
        <f>E10/C10</f>
        <v>0.9508564855581596</v>
      </c>
      <c r="G10" s="59">
        <f>E10/D10</f>
        <v>0.957684036139273</v>
      </c>
      <c r="H10" s="59">
        <f>$E$33/$C$33</f>
        <v>0.87113147262988411</v>
      </c>
      <c r="I10" s="59">
        <f>$E$33/$D$33</f>
        <v>0.89447628740024243</v>
      </c>
    </row>
    <row r="11" spans="2:9" ht="16.149999999999999" customHeight="1">
      <c r="B11" s="56" t="s">
        <v>46</v>
      </c>
      <c r="C11" s="57">
        <v>9674793</v>
      </c>
      <c r="D11" s="57">
        <v>9051113</v>
      </c>
      <c r="E11" s="58">
        <f>VLOOKUP(B11,'SIGC-ACOMP07'!$C$2:$T$38,16,FALSE)</f>
        <v>8606427</v>
      </c>
      <c r="F11" s="120">
        <f>E11/C11</f>
        <v>0.88957221100234396</v>
      </c>
      <c r="G11" s="59">
        <f>E11/D11</f>
        <v>0.95086946765552482</v>
      </c>
      <c r="H11" s="59">
        <f>$E$33/$C$33</f>
        <v>0.87113147262988411</v>
      </c>
      <c r="I11" s="59">
        <f>$E$33/$D$33</f>
        <v>0.89447628740024243</v>
      </c>
    </row>
    <row r="12" spans="2:9" ht="16.149999999999999" customHeight="1">
      <c r="B12" s="56" t="s">
        <v>41</v>
      </c>
      <c r="C12" s="57">
        <v>7153262</v>
      </c>
      <c r="D12" s="57">
        <v>6800605</v>
      </c>
      <c r="E12" s="58">
        <f>VLOOKUP(B12,'SIGC-ACOMP07'!$C$2:$T$38,16,FALSE)</f>
        <v>6453160</v>
      </c>
      <c r="F12" s="120">
        <f>E12/C12</f>
        <v>0.90212828776577736</v>
      </c>
      <c r="G12" s="59">
        <f>E12/D12</f>
        <v>0.94890969259352664</v>
      </c>
      <c r="H12" s="59">
        <f>$E$33/$C$33</f>
        <v>0.87113147262988411</v>
      </c>
      <c r="I12" s="59">
        <f>$E$33/$D$33</f>
        <v>0.89447628740024243</v>
      </c>
    </row>
    <row r="13" spans="2:9" ht="16.149999999999999" customHeight="1">
      <c r="B13" s="56" t="s">
        <v>33</v>
      </c>
      <c r="C13" s="57">
        <v>906876</v>
      </c>
      <c r="D13" s="57">
        <v>829780</v>
      </c>
      <c r="E13" s="58">
        <f>VLOOKUP(B13,'SIGC-ACOMP07'!$C$2:$T$38,16,FALSE)</f>
        <v>780604</v>
      </c>
      <c r="F13" s="120">
        <f>E13/C13</f>
        <v>0.86076155946347677</v>
      </c>
      <c r="G13" s="59">
        <f>E13/D13</f>
        <v>0.94073609872496322</v>
      </c>
      <c r="H13" s="59">
        <f>$E$33/$C$33</f>
        <v>0.87113147262988411</v>
      </c>
      <c r="I13" s="59">
        <f>$E$33/$D$33</f>
        <v>0.89447628740024243</v>
      </c>
    </row>
    <row r="14" spans="2:9" ht="16.149999999999999" customHeight="1">
      <c r="B14" s="56" t="s">
        <v>51</v>
      </c>
      <c r="C14" s="57">
        <v>21411923</v>
      </c>
      <c r="D14" s="57">
        <v>20732660</v>
      </c>
      <c r="E14" s="58">
        <f>VLOOKUP(B14,'SIGC-ACOMP07'!$C$2:$T$38,16,FALSE)</f>
        <v>19460007</v>
      </c>
      <c r="F14" s="120">
        <f>E14/C14</f>
        <v>0.90883976184670567</v>
      </c>
      <c r="G14" s="59">
        <f>E14/D14</f>
        <v>0.93861602900930219</v>
      </c>
      <c r="H14" s="59">
        <f>$E$33/$C$33</f>
        <v>0.87113147262988411</v>
      </c>
      <c r="I14" s="59">
        <f>$E$33/$D$33</f>
        <v>0.89447628740024243</v>
      </c>
    </row>
    <row r="15" spans="2:9" ht="16.149999999999999" customHeight="1">
      <c r="B15" s="56" t="s">
        <v>36</v>
      </c>
      <c r="C15" s="57">
        <v>652713</v>
      </c>
      <c r="D15" s="57">
        <v>634805</v>
      </c>
      <c r="E15" s="58">
        <f>VLOOKUP(B15,'SIGC-ACOMP07'!$C$2:$T$38,16,FALSE)</f>
        <v>593680</v>
      </c>
      <c r="F15" s="120">
        <f>E15/C15</f>
        <v>0.90955749310952905</v>
      </c>
      <c r="G15" s="59">
        <f>E15/D15</f>
        <v>0.93521632627342255</v>
      </c>
      <c r="H15" s="59">
        <f>$E$33/$C$33</f>
        <v>0.87113147262988411</v>
      </c>
      <c r="I15" s="59">
        <f>$E$33/$D$33</f>
        <v>0.89447628740024243</v>
      </c>
    </row>
    <row r="16" spans="2:9" ht="16.149999999999999" customHeight="1">
      <c r="B16" s="56" t="s">
        <v>62</v>
      </c>
      <c r="C16" s="57">
        <v>7206589</v>
      </c>
      <c r="D16" s="57">
        <v>6950976</v>
      </c>
      <c r="E16" s="58">
        <f>VLOOKUP(B16,'SIGC-ACOMP07'!$C$2:$T$38,16,FALSE)</f>
        <v>6460100</v>
      </c>
      <c r="F16" s="120">
        <f>E16/C16</f>
        <v>0.896415766182864</v>
      </c>
      <c r="G16" s="59">
        <f>E16/D16</f>
        <v>0.92938027695678993</v>
      </c>
      <c r="H16" s="59">
        <f>$E$33/$C$33</f>
        <v>0.87113147262988411</v>
      </c>
      <c r="I16" s="59">
        <f>$E$33/$D$33</f>
        <v>0.89447628740024243</v>
      </c>
    </row>
    <row r="17" spans="2:11" ht="16.149999999999999" customHeight="1">
      <c r="B17" s="56" t="s">
        <v>58</v>
      </c>
      <c r="C17" s="57">
        <v>11466630</v>
      </c>
      <c r="D17" s="57">
        <v>11088065</v>
      </c>
      <c r="E17" s="58">
        <f>VLOOKUP(B17,'SIGC-ACOMP07'!$C$2:$T$38,16,FALSE)</f>
        <v>10293695</v>
      </c>
      <c r="F17" s="120">
        <f>E17/C17</f>
        <v>0.89770882988288625</v>
      </c>
      <c r="G17" s="59">
        <f>E17/D17</f>
        <v>0.92835810396133145</v>
      </c>
      <c r="H17" s="59">
        <f>$E$33/$C$33</f>
        <v>0.87113147262988411</v>
      </c>
      <c r="I17" s="59">
        <f>$E$33/$D$33</f>
        <v>0.89447628740024243</v>
      </c>
    </row>
    <row r="18" spans="2:11" ht="16.149999999999999" customHeight="1">
      <c r="B18" s="56" t="s">
        <v>49</v>
      </c>
      <c r="C18" s="57">
        <v>14985284</v>
      </c>
      <c r="D18" s="57">
        <v>14659023</v>
      </c>
      <c r="E18" s="58">
        <f>VLOOKUP(B18,'SIGC-ACOMP07'!$C$2:$T$38,16,FALSE)</f>
        <v>13533610</v>
      </c>
      <c r="F18" s="120">
        <f>E18/C18</f>
        <v>0.90312669416208591</v>
      </c>
      <c r="G18" s="59">
        <f>E18/D18</f>
        <v>0.92322728465601012</v>
      </c>
      <c r="H18" s="59">
        <f>$E$33/$C$33</f>
        <v>0.87113147262988411</v>
      </c>
      <c r="I18" s="59">
        <f>$E$33/$D$33</f>
        <v>0.89447628740024243</v>
      </c>
    </row>
    <row r="19" spans="2:11" ht="16.149999999999999" customHeight="1">
      <c r="B19" s="56" t="s">
        <v>31</v>
      </c>
      <c r="C19" s="57">
        <v>1815278</v>
      </c>
      <c r="D19" s="57">
        <v>1616379</v>
      </c>
      <c r="E19" s="58">
        <f>VLOOKUP(B19,'SIGC-ACOMP07'!$C$2:$T$38,16,FALSE)</f>
        <v>1485917</v>
      </c>
      <c r="F19" s="120">
        <f>E19/C19</f>
        <v>0.81856167485090436</v>
      </c>
      <c r="G19" s="59">
        <f>E19/D19</f>
        <v>0.91928749383653219</v>
      </c>
      <c r="H19" s="59">
        <f>$E$33/$C$33</f>
        <v>0.87113147262988411</v>
      </c>
      <c r="I19" s="59">
        <f>$E$33/$D$33</f>
        <v>0.89447628740024243</v>
      </c>
    </row>
    <row r="20" spans="2:11" ht="16.149999999999999" customHeight="1">
      <c r="B20" s="56" t="s">
        <v>43</v>
      </c>
      <c r="C20" s="57">
        <v>9240580</v>
      </c>
      <c r="D20" s="57">
        <v>8936431</v>
      </c>
      <c r="E20" s="58">
        <f>VLOOKUP(B20,'SIGC-ACOMP07'!$C$2:$T$38,16,FALSE)</f>
        <v>8152168</v>
      </c>
      <c r="F20" s="120">
        <f>E20/C20</f>
        <v>0.88221388700709258</v>
      </c>
      <c r="G20" s="59">
        <f>E20/D20</f>
        <v>0.9122397968495477</v>
      </c>
      <c r="H20" s="59">
        <f>$E$33/$C$33</f>
        <v>0.87113147262988411</v>
      </c>
      <c r="I20" s="59">
        <f>$E$33/$D$33</f>
        <v>0.89447628740024243</v>
      </c>
    </row>
    <row r="21" spans="2:11" ht="16.149999999999999" customHeight="1">
      <c r="B21" s="56" t="s">
        <v>57</v>
      </c>
      <c r="C21" s="57">
        <v>7338473</v>
      </c>
      <c r="D21" s="57">
        <v>7762154</v>
      </c>
      <c r="E21" s="58">
        <f>VLOOKUP(B21,'SIGC-ACOMP07'!$C$2:$T$38,16,FALSE)</f>
        <v>7047340</v>
      </c>
      <c r="F21" s="120">
        <f>E21/C21</f>
        <v>0.96032785022170142</v>
      </c>
      <c r="G21" s="59">
        <f>E21/D21</f>
        <v>0.90791035581102875</v>
      </c>
      <c r="H21" s="59">
        <f>$E$33/$C$33</f>
        <v>0.87113147262988411</v>
      </c>
      <c r="I21" s="59">
        <f>$E$33/$D$33</f>
        <v>0.89447628740024243</v>
      </c>
    </row>
    <row r="22" spans="2:11" ht="16.149999999999999" customHeight="1">
      <c r="B22" s="56" t="s">
        <v>37</v>
      </c>
      <c r="C22" s="57">
        <v>8777124</v>
      </c>
      <c r="D22" s="57">
        <v>8442962</v>
      </c>
      <c r="E22" s="58">
        <f>VLOOKUP(B22,'SIGC-ACOMP07'!$C$2:$T$38,16,FALSE)</f>
        <v>7604446</v>
      </c>
      <c r="F22" s="120">
        <f>E22/C22</f>
        <v>0.86639382102839158</v>
      </c>
      <c r="G22" s="59">
        <f>E22/D22</f>
        <v>0.90068461755483442</v>
      </c>
      <c r="H22" s="59">
        <f>$E$33/$C$33</f>
        <v>0.87113147262988411</v>
      </c>
      <c r="I22" s="59">
        <f>$E$33/$D$33</f>
        <v>0.89447628740024243</v>
      </c>
    </row>
    <row r="23" spans="2:11" ht="16.149999999999999" customHeight="1">
      <c r="B23" s="56" t="s">
        <v>56</v>
      </c>
      <c r="C23" s="57">
        <v>11597484</v>
      </c>
      <c r="D23" s="57">
        <v>11835379</v>
      </c>
      <c r="E23" s="58">
        <f>VLOOKUP(B23,'SIGC-ACOMP07'!$C$2:$T$38,16,FALSE)</f>
        <v>10560581</v>
      </c>
      <c r="F23" s="120">
        <f>E23/C23</f>
        <v>0.91059241814862601</v>
      </c>
      <c r="G23" s="59">
        <f>E23/D23</f>
        <v>0.89228921186216348</v>
      </c>
      <c r="H23" s="59">
        <f>$E$33/$C$33</f>
        <v>0.87113147262988411</v>
      </c>
      <c r="I23" s="59">
        <f>$E$33/$D$33</f>
        <v>0.89447628740024243</v>
      </c>
    </row>
    <row r="24" spans="2:11" ht="16.149999999999999" customHeight="1">
      <c r="B24" s="56" t="s">
        <v>39</v>
      </c>
      <c r="C24" s="57">
        <v>1607363</v>
      </c>
      <c r="D24" s="57">
        <v>1584306</v>
      </c>
      <c r="E24" s="58">
        <f>VLOOKUP(B24,'SIGC-ACOMP07'!$C$2:$T$38,16,FALSE)</f>
        <v>1408615</v>
      </c>
      <c r="F24" s="120">
        <f>E24/C24</f>
        <v>0.87635151487249618</v>
      </c>
      <c r="G24" s="59">
        <f>E24/D24</f>
        <v>0.88910538746933987</v>
      </c>
      <c r="H24" s="59">
        <f>$E$33/$C$33</f>
        <v>0.87113147262988411</v>
      </c>
      <c r="I24" s="59">
        <f>$E$33/$D$33</f>
        <v>0.89447628740024243</v>
      </c>
      <c r="J24" s="121"/>
    </row>
    <row r="25" spans="2:11" ht="16.149999999999999" customHeight="1">
      <c r="B25" s="56" t="s">
        <v>60</v>
      </c>
      <c r="C25" s="57">
        <v>2839188</v>
      </c>
      <c r="D25" s="57">
        <v>2833742</v>
      </c>
      <c r="E25" s="58">
        <f>VLOOKUP(B25,'SIGC-ACOMP07'!$C$2:$T$38,16,FALSE)</f>
        <v>2504514</v>
      </c>
      <c r="F25" s="59">
        <f>E25/C25</f>
        <v>0.88212333949002319</v>
      </c>
      <c r="G25" s="59">
        <f>E25/D25</f>
        <v>0.88381863980559983</v>
      </c>
      <c r="H25" s="59">
        <f>$E$33/$C$33</f>
        <v>0.87113147262988411</v>
      </c>
      <c r="I25" s="59">
        <f>$E$33/$D$33</f>
        <v>0.89447628740024243</v>
      </c>
      <c r="J25" s="121"/>
    </row>
    <row r="26" spans="2:11" ht="16.149999999999999" customHeight="1">
      <c r="B26" s="56" t="s">
        <v>38</v>
      </c>
      <c r="C26" s="57">
        <v>877613</v>
      </c>
      <c r="D26" s="57">
        <v>774268</v>
      </c>
      <c r="E26" s="58">
        <f>VLOOKUP(B26,'SIGC-ACOMP07'!$C$2:$T$38,16,FALSE)</f>
        <v>682687</v>
      </c>
      <c r="F26" s="59">
        <f>E26/C26</f>
        <v>0.77789071037006063</v>
      </c>
      <c r="G26" s="59">
        <f>E26/D26</f>
        <v>0.88171924966549053</v>
      </c>
      <c r="H26" s="59">
        <f>$E$33/$C$33</f>
        <v>0.87113147262988411</v>
      </c>
      <c r="I26" s="59">
        <f>$E$33/$D$33</f>
        <v>0.89447628740024243</v>
      </c>
      <c r="J26" s="121"/>
    </row>
    <row r="27" spans="2:11" ht="16.149999999999999" customHeight="1">
      <c r="B27" s="56" t="s">
        <v>63</v>
      </c>
      <c r="C27" s="57">
        <v>3094325</v>
      </c>
      <c r="D27" s="57">
        <v>2923369</v>
      </c>
      <c r="E27" s="58">
        <f>VLOOKUP(B27,'SIGC-ACOMP07'!$C$2:$T$38,16,FALSE)</f>
        <v>2566228</v>
      </c>
      <c r="F27" s="59">
        <f>E27/C27</f>
        <v>0.82933369959522674</v>
      </c>
      <c r="G27" s="59">
        <f>E27/D27</f>
        <v>0.87783239132658242</v>
      </c>
      <c r="H27" s="59">
        <f>$E$33/$C$33</f>
        <v>0.87113147262988411</v>
      </c>
      <c r="I27" s="59">
        <f>$E$33/$D$33</f>
        <v>0.89447628740024243</v>
      </c>
      <c r="J27" s="121"/>
    </row>
    <row r="28" spans="2:11" ht="16.149999999999999" customHeight="1">
      <c r="B28" s="56" t="s">
        <v>53</v>
      </c>
      <c r="C28" s="57">
        <v>17463349</v>
      </c>
      <c r="D28" s="57">
        <v>16615526</v>
      </c>
      <c r="E28" s="58">
        <f>VLOOKUP(B28,'SIGC-ACOMP07'!$C$2:$T$38,16,FALSE)</f>
        <v>14476303</v>
      </c>
      <c r="F28" s="59">
        <f>E28/C28</f>
        <v>0.82895342697440222</v>
      </c>
      <c r="G28" s="59">
        <f>E28/D28</f>
        <v>0.87125156314642105</v>
      </c>
      <c r="H28" s="59">
        <f>$E$33/$C$33</f>
        <v>0.87113147262988411</v>
      </c>
      <c r="I28" s="59">
        <f>$E$33/$D$33</f>
        <v>0.89447628740024243</v>
      </c>
      <c r="J28" s="121"/>
    </row>
    <row r="29" spans="2:11" ht="16.149999999999999" customHeight="1">
      <c r="B29" s="56" t="s">
        <v>52</v>
      </c>
      <c r="C29" s="57">
        <v>4108508</v>
      </c>
      <c r="D29" s="57">
        <v>3975100</v>
      </c>
      <c r="E29" s="58">
        <f>VLOOKUP(B29,'SIGC-ACOMP07'!$C$2:$T$38,16,FALSE)</f>
        <v>3299529</v>
      </c>
      <c r="F29" s="59">
        <f>E29/C29</f>
        <v>0.80309664725004792</v>
      </c>
      <c r="G29" s="59">
        <f>E29/D29</f>
        <v>0.83004930693567458</v>
      </c>
      <c r="H29" s="59">
        <f>$E$33/$C$33</f>
        <v>0.87113147262988411</v>
      </c>
      <c r="I29" s="59">
        <f>$E$33/$D$33</f>
        <v>0.89447628740024243</v>
      </c>
      <c r="J29" s="121"/>
    </row>
    <row r="30" spans="2:11" ht="16.149999999999999" customHeight="1">
      <c r="B30" s="56" t="s">
        <v>54</v>
      </c>
      <c r="C30" s="57">
        <v>46649132</v>
      </c>
      <c r="D30" s="57">
        <v>46024937</v>
      </c>
      <c r="E30" s="58">
        <f>VLOOKUP(B30,'SIGC-ACOMP07'!$C$2:$T$38,16,FALSE)</f>
        <v>37687840</v>
      </c>
      <c r="F30" s="59">
        <f>E30/C30</f>
        <v>0.80790013413325679</v>
      </c>
      <c r="G30" s="59">
        <f>E30/D30</f>
        <v>0.81885696008665909</v>
      </c>
      <c r="H30" s="59">
        <f>$E$33/$C$33</f>
        <v>0.87113147262988411</v>
      </c>
      <c r="I30" s="59">
        <f>$E$33/$D$33</f>
        <v>0.89447628740024243</v>
      </c>
      <c r="J30" s="121"/>
      <c r="K30" s="32"/>
    </row>
    <row r="31" spans="2:11" ht="16.149999999999999" customHeight="1">
      <c r="B31" s="60" t="s">
        <v>61</v>
      </c>
      <c r="C31" s="47">
        <v>3567234</v>
      </c>
      <c r="D31" s="198">
        <v>3784239</v>
      </c>
      <c r="E31" s="58">
        <f>VLOOKUP(B31,'SIGC-ACOMP07'!$C$2:$T$38,16,FALSE)</f>
        <v>2873036</v>
      </c>
      <c r="F31" s="61">
        <f>E31/C31</f>
        <v>0.80539600149583679</v>
      </c>
      <c r="G31" s="61">
        <f>E31/D31</f>
        <v>0.75921103291837544</v>
      </c>
      <c r="H31" s="61">
        <f>$E$33/$C$33</f>
        <v>0.87113147262988411</v>
      </c>
      <c r="I31" s="59">
        <f>$E$33/$D$33</f>
        <v>0.89447628740024243</v>
      </c>
      <c r="J31" s="121"/>
    </row>
    <row r="32" spans="2:11" ht="16.149999999999999" customHeight="1"/>
    <row r="33" spans="2:9" ht="16.149999999999999" customHeight="1">
      <c r="B33" s="138" t="s">
        <v>27</v>
      </c>
      <c r="C33" s="139">
        <f>SUM(C5:C31)</f>
        <v>213317639</v>
      </c>
      <c r="D33" s="139">
        <f>SUM(D5:D31)</f>
        <v>207750291</v>
      </c>
      <c r="E33" s="140">
        <f>SUM(E5:E31)</f>
        <v>185827709</v>
      </c>
      <c r="G33" s="141"/>
      <c r="H33" s="141"/>
      <c r="I33" s="62"/>
    </row>
  </sheetData>
  <pageMargins left="0.511811024" right="0.511811024" top="0.78740157499999996" bottom="0.78740157499999996" header="0.31496062000000002" footer="0.31496062000000002"/>
  <drawing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21EA8A-C804-4F5E-B02B-2B2015C281BC}">
  <dimension ref="A1:T33"/>
  <sheetViews>
    <sheetView topLeftCell="E20" zoomScaleNormal="100" workbookViewId="0">
      <selection sqref="A1:B1"/>
    </sheetView>
  </sheetViews>
  <sheetFormatPr defaultColWidth="8.85546875" defaultRowHeight="10.15"/>
  <cols>
    <col min="1" max="1" width="22.28515625" style="182" customWidth="1"/>
    <col min="2" max="3" width="21.42578125" style="183" customWidth="1"/>
    <col min="4" max="4" width="15.42578125" style="182" customWidth="1"/>
    <col min="5" max="6" width="15.42578125" style="183" customWidth="1"/>
    <col min="7" max="8" width="13.28515625" style="182" customWidth="1"/>
    <col min="9" max="9" width="5.28515625" style="168" bestFit="1" customWidth="1"/>
    <col min="10" max="10" width="5.28515625" style="168" customWidth="1"/>
    <col min="11" max="16384" width="8.85546875" style="182"/>
  </cols>
  <sheetData>
    <row r="1" spans="1:20" s="176" customFormat="1" ht="16.149999999999999" customHeight="1">
      <c r="A1" s="266" t="s">
        <v>125</v>
      </c>
      <c r="B1" s="266"/>
      <c r="C1" s="199"/>
      <c r="E1" s="177"/>
      <c r="F1" s="177"/>
      <c r="I1" s="169"/>
      <c r="J1" s="169"/>
      <c r="L1" s="267"/>
      <c r="M1" s="267"/>
      <c r="N1" s="267"/>
      <c r="O1" s="267"/>
      <c r="P1" s="267"/>
      <c r="Q1" s="267"/>
      <c r="R1" s="267"/>
      <c r="S1" s="267"/>
      <c r="T1" s="267"/>
    </row>
    <row r="2" spans="1:20" s="176" customFormat="1" ht="16.149999999999999" customHeight="1">
      <c r="A2" s="266" t="s">
        <v>78</v>
      </c>
      <c r="B2" s="268" t="s">
        <v>126</v>
      </c>
      <c r="C2" s="268" t="s">
        <v>127</v>
      </c>
      <c r="D2" s="268" t="s">
        <v>128</v>
      </c>
      <c r="E2" s="268" t="s">
        <v>118</v>
      </c>
      <c r="F2" s="268" t="s">
        <v>119</v>
      </c>
      <c r="G2" s="268" t="s">
        <v>129</v>
      </c>
      <c r="H2" s="268" t="s">
        <v>130</v>
      </c>
      <c r="I2" s="169"/>
      <c r="J2" s="169"/>
    </row>
    <row r="3" spans="1:20" s="176" customFormat="1" ht="16.149999999999999" customHeight="1">
      <c r="A3" s="266"/>
      <c r="B3" s="268"/>
      <c r="C3" s="268"/>
      <c r="D3" s="268"/>
      <c r="E3" s="268"/>
      <c r="F3" s="268"/>
      <c r="G3" s="268"/>
      <c r="H3" s="268"/>
      <c r="I3" s="169"/>
      <c r="J3" s="169"/>
    </row>
    <row r="4" spans="1:20" s="176" customFormat="1" ht="16.149999999999999" customHeight="1">
      <c r="A4" s="170" t="s">
        <v>27</v>
      </c>
      <c r="B4" s="171"/>
      <c r="C4" s="171"/>
      <c r="D4" s="172"/>
      <c r="E4" s="177"/>
      <c r="F4" s="177"/>
      <c r="I4" s="169"/>
      <c r="J4" s="169"/>
    </row>
    <row r="5" spans="1:20" s="176" customFormat="1" ht="16.149999999999999" customHeight="1">
      <c r="A5" s="170" t="s">
        <v>31</v>
      </c>
      <c r="B5" s="173">
        <f>D5/E5</f>
        <v>0.81856167485090436</v>
      </c>
      <c r="C5" s="173">
        <f t="shared" ref="C5:C13" si="0">D5/F5</f>
        <v>0.91928749383653219</v>
      </c>
      <c r="D5" s="178">
        <f>VLOOKUP(A5,'SIGC-ACOMP07'!$C$2:$T$38,16,FALSE)</f>
        <v>1485917</v>
      </c>
      <c r="E5" s="174">
        <v>1815278</v>
      </c>
      <c r="F5" s="174">
        <v>1616379</v>
      </c>
      <c r="G5" s="175">
        <f>$G$33</f>
        <v>0.87113147262988411</v>
      </c>
      <c r="H5" s="175">
        <f>$H$33</f>
        <v>0.89447628740024243</v>
      </c>
      <c r="I5" s="169" t="e">
        <f>IF(B5&gt;=G5,B5,NA())</f>
        <v>#N/A</v>
      </c>
      <c r="J5" s="169">
        <f>IF(C5&gt;=H5,C5,NA())</f>
        <v>0.91928749383653219</v>
      </c>
    </row>
    <row r="6" spans="1:20" s="176" customFormat="1" ht="16.149999999999999" customHeight="1">
      <c r="A6" s="170" t="s">
        <v>33</v>
      </c>
      <c r="B6" s="173">
        <f t="shared" ref="B6:B31" si="1">D6/E6</f>
        <v>0.86076155946347677</v>
      </c>
      <c r="C6" s="173">
        <f t="shared" si="0"/>
        <v>0.94073609872496322</v>
      </c>
      <c r="D6" s="178">
        <f>VLOOKUP(A6,'SIGC-ACOMP07'!$C$2:$T$38,16,FALSE)</f>
        <v>780604</v>
      </c>
      <c r="E6" s="174">
        <v>906876</v>
      </c>
      <c r="F6" s="174">
        <v>829780</v>
      </c>
      <c r="G6" s="175">
        <f t="shared" ref="G6:G31" si="2">$G$33</f>
        <v>0.87113147262988411</v>
      </c>
      <c r="H6" s="175">
        <f t="shared" ref="H6:H31" si="3">$H$33</f>
        <v>0.89447628740024243</v>
      </c>
      <c r="I6" s="169" t="e">
        <f t="shared" ref="I6:J31" si="4">IF(B6&gt;=G6,B6,NA())</f>
        <v>#N/A</v>
      </c>
      <c r="J6" s="169">
        <f t="shared" si="4"/>
        <v>0.94073609872496322</v>
      </c>
    </row>
    <row r="7" spans="1:20" s="176" customFormat="1" ht="16.149999999999999" customHeight="1">
      <c r="A7" s="170" t="s">
        <v>35</v>
      </c>
      <c r="B7" s="173">
        <f t="shared" si="1"/>
        <v>0.89585046352513298</v>
      </c>
      <c r="C7" s="173">
        <f t="shared" si="0"/>
        <v>0.96787029807234437</v>
      </c>
      <c r="D7" s="178">
        <f>VLOOKUP(A7,'SIGC-ACOMP07'!$C$2:$T$38,16,FALSE)</f>
        <v>3825277</v>
      </c>
      <c r="E7" s="174">
        <v>4269995</v>
      </c>
      <c r="F7" s="174">
        <v>3952262</v>
      </c>
      <c r="G7" s="175">
        <f t="shared" si="2"/>
        <v>0.87113147262988411</v>
      </c>
      <c r="H7" s="175">
        <f t="shared" si="3"/>
        <v>0.89447628740024243</v>
      </c>
      <c r="I7" s="169">
        <f t="shared" si="4"/>
        <v>0.89585046352513298</v>
      </c>
      <c r="J7" s="169">
        <f t="shared" si="4"/>
        <v>0.96787029807234437</v>
      </c>
    </row>
    <row r="8" spans="1:20" s="176" customFormat="1" ht="16.149999999999999" customHeight="1">
      <c r="A8" s="170" t="s">
        <v>36</v>
      </c>
      <c r="B8" s="173">
        <f t="shared" si="1"/>
        <v>0.90955749310952905</v>
      </c>
      <c r="C8" s="173">
        <f t="shared" si="0"/>
        <v>0.93521632627342255</v>
      </c>
      <c r="D8" s="178">
        <f>VLOOKUP(A8,'SIGC-ACOMP07'!$C$2:$T$38,16,FALSE)</f>
        <v>593680</v>
      </c>
      <c r="E8" s="174">
        <v>652713</v>
      </c>
      <c r="F8" s="174">
        <v>634805</v>
      </c>
      <c r="G8" s="175">
        <f t="shared" si="2"/>
        <v>0.87113147262988411</v>
      </c>
      <c r="H8" s="175">
        <f t="shared" si="3"/>
        <v>0.89447628740024243</v>
      </c>
      <c r="I8" s="169">
        <f t="shared" si="4"/>
        <v>0.90955749310952905</v>
      </c>
      <c r="J8" s="169">
        <f t="shared" si="4"/>
        <v>0.93521632627342255</v>
      </c>
    </row>
    <row r="9" spans="1:20" s="176" customFormat="1" ht="16.149999999999999" customHeight="1">
      <c r="A9" s="170" t="s">
        <v>37</v>
      </c>
      <c r="B9" s="173">
        <f t="shared" si="1"/>
        <v>0.86639382102839158</v>
      </c>
      <c r="C9" s="173">
        <f t="shared" si="0"/>
        <v>0.90068461755483442</v>
      </c>
      <c r="D9" s="178">
        <f>VLOOKUP(A9,'SIGC-ACOMP07'!$C$2:$T$38,16,FALSE)</f>
        <v>7604446</v>
      </c>
      <c r="E9" s="174">
        <v>8777124</v>
      </c>
      <c r="F9" s="174">
        <v>8442962</v>
      </c>
      <c r="G9" s="175">
        <f t="shared" si="2"/>
        <v>0.87113147262988411</v>
      </c>
      <c r="H9" s="175">
        <f t="shared" si="3"/>
        <v>0.89447628740024243</v>
      </c>
      <c r="I9" s="169" t="e">
        <f t="shared" si="4"/>
        <v>#N/A</v>
      </c>
      <c r="J9" s="169">
        <f t="shared" si="4"/>
        <v>0.90068461755483442</v>
      </c>
    </row>
    <row r="10" spans="1:20" s="176" customFormat="1" ht="16.149999999999999" customHeight="1">
      <c r="A10" s="170" t="s">
        <v>38</v>
      </c>
      <c r="B10" s="173">
        <f t="shared" si="1"/>
        <v>0.77789071037006063</v>
      </c>
      <c r="C10" s="173">
        <f t="shared" si="0"/>
        <v>0.88171924966549053</v>
      </c>
      <c r="D10" s="178">
        <f>VLOOKUP(A10,'SIGC-ACOMP07'!$C$2:$T$38,16,FALSE)</f>
        <v>682687</v>
      </c>
      <c r="E10" s="174">
        <v>877613</v>
      </c>
      <c r="F10" s="174">
        <v>774268</v>
      </c>
      <c r="G10" s="175">
        <f t="shared" si="2"/>
        <v>0.87113147262988411</v>
      </c>
      <c r="H10" s="175">
        <f t="shared" si="3"/>
        <v>0.89447628740024243</v>
      </c>
      <c r="I10" s="169" t="e">
        <f t="shared" si="4"/>
        <v>#N/A</v>
      </c>
      <c r="J10" s="169" t="e">
        <f t="shared" si="4"/>
        <v>#N/A</v>
      </c>
    </row>
    <row r="11" spans="1:20" s="176" customFormat="1" ht="16.149999999999999" customHeight="1">
      <c r="A11" s="170" t="s">
        <v>39</v>
      </c>
      <c r="B11" s="173">
        <f t="shared" si="1"/>
        <v>0.87635151487249618</v>
      </c>
      <c r="C11" s="173">
        <f t="shared" si="0"/>
        <v>0.88910538746933987</v>
      </c>
      <c r="D11" s="178">
        <f>VLOOKUP(A11,'SIGC-ACOMP07'!$C$2:$T$38,16,FALSE)</f>
        <v>1408615</v>
      </c>
      <c r="E11" s="174">
        <v>1607363</v>
      </c>
      <c r="F11" s="174">
        <v>1584306</v>
      </c>
      <c r="G11" s="175">
        <f t="shared" si="2"/>
        <v>0.87113147262988411</v>
      </c>
      <c r="H11" s="175">
        <f t="shared" si="3"/>
        <v>0.89447628740024243</v>
      </c>
      <c r="I11" s="169">
        <f t="shared" si="4"/>
        <v>0.87635151487249618</v>
      </c>
      <c r="J11" s="169" t="e">
        <f t="shared" si="4"/>
        <v>#N/A</v>
      </c>
    </row>
    <row r="12" spans="1:20" s="176" customFormat="1" ht="16.149999999999999" customHeight="1">
      <c r="A12" s="170" t="s">
        <v>41</v>
      </c>
      <c r="B12" s="173">
        <f t="shared" si="1"/>
        <v>0.90212828776577736</v>
      </c>
      <c r="C12" s="173">
        <f t="shared" si="0"/>
        <v>0.94890969259352664</v>
      </c>
      <c r="D12" s="178">
        <f>VLOOKUP(A12,'SIGC-ACOMP07'!$C$2:$T$38,16,FALSE)</f>
        <v>6453160</v>
      </c>
      <c r="E12" s="174">
        <v>7153262</v>
      </c>
      <c r="F12" s="174">
        <v>6800605</v>
      </c>
      <c r="G12" s="175">
        <f t="shared" si="2"/>
        <v>0.87113147262988411</v>
      </c>
      <c r="H12" s="175">
        <f t="shared" si="3"/>
        <v>0.89447628740024243</v>
      </c>
      <c r="I12" s="169">
        <f t="shared" si="4"/>
        <v>0.90212828776577736</v>
      </c>
      <c r="J12" s="169">
        <f t="shared" si="4"/>
        <v>0.94890969259352664</v>
      </c>
    </row>
    <row r="13" spans="1:20" s="176" customFormat="1" ht="16.149999999999999" customHeight="1">
      <c r="A13" s="170" t="s">
        <v>42</v>
      </c>
      <c r="B13" s="173">
        <f t="shared" si="1"/>
        <v>0.96927726044222307</v>
      </c>
      <c r="C13" s="173">
        <f t="shared" si="0"/>
        <v>0.97494322932051936</v>
      </c>
      <c r="D13" s="178">
        <f>VLOOKUP(A13,'SIGC-ACOMP07'!$C$2:$T$38,16,FALSE)</f>
        <v>3188234</v>
      </c>
      <c r="E13" s="174">
        <v>3289290</v>
      </c>
      <c r="F13" s="174">
        <v>3270174</v>
      </c>
      <c r="G13" s="175">
        <f t="shared" si="2"/>
        <v>0.87113147262988411</v>
      </c>
      <c r="H13" s="175">
        <f t="shared" si="3"/>
        <v>0.89447628740024243</v>
      </c>
      <c r="I13" s="169">
        <f t="shared" si="4"/>
        <v>0.96927726044222307</v>
      </c>
      <c r="J13" s="169">
        <f t="shared" si="4"/>
        <v>0.97494322932051936</v>
      </c>
    </row>
    <row r="14" spans="1:20" s="176" customFormat="1" ht="16.149999999999999" customHeight="1">
      <c r="A14" s="170" t="s">
        <v>43</v>
      </c>
      <c r="B14" s="173">
        <f t="shared" si="1"/>
        <v>0.88221388700709258</v>
      </c>
      <c r="C14" s="173">
        <f t="shared" ref="C14:C31" si="5">D14/F14</f>
        <v>0.9122397968495477</v>
      </c>
      <c r="D14" s="178">
        <f>VLOOKUP(A14,'SIGC-ACOMP07'!$C$2:$T$38,16,FALSE)</f>
        <v>8152168</v>
      </c>
      <c r="E14" s="174">
        <v>9240580</v>
      </c>
      <c r="F14" s="174">
        <v>8936431</v>
      </c>
      <c r="G14" s="175">
        <f t="shared" si="2"/>
        <v>0.87113147262988411</v>
      </c>
      <c r="H14" s="175">
        <f t="shared" si="3"/>
        <v>0.89447628740024243</v>
      </c>
      <c r="I14" s="169">
        <f t="shared" si="4"/>
        <v>0.88221388700709258</v>
      </c>
      <c r="J14" s="169">
        <f t="shared" si="4"/>
        <v>0.9122397968495477</v>
      </c>
    </row>
    <row r="15" spans="1:20" s="176" customFormat="1" ht="16.149999999999999" customHeight="1">
      <c r="A15" s="170" t="s">
        <v>44</v>
      </c>
      <c r="B15" s="173">
        <f t="shared" si="1"/>
        <v>0.90443322943646598</v>
      </c>
      <c r="C15" s="173">
        <f t="shared" si="5"/>
        <v>0.97477143288660584</v>
      </c>
      <c r="D15" s="178">
        <f>VLOOKUP(A15,'SIGC-ACOMP07'!$C$2:$T$38,16,FALSE)</f>
        <v>3220599</v>
      </c>
      <c r="E15" s="174">
        <v>3560903</v>
      </c>
      <c r="F15" s="174">
        <v>3303953</v>
      </c>
      <c r="G15" s="175">
        <f t="shared" si="2"/>
        <v>0.87113147262988411</v>
      </c>
      <c r="H15" s="175">
        <f t="shared" si="3"/>
        <v>0.89447628740024243</v>
      </c>
      <c r="I15" s="169">
        <f t="shared" si="4"/>
        <v>0.90443322943646598</v>
      </c>
      <c r="J15" s="169">
        <f t="shared" si="4"/>
        <v>0.97477143288660584</v>
      </c>
    </row>
    <row r="16" spans="1:20" s="176" customFormat="1" ht="16.149999999999999" customHeight="1">
      <c r="A16" s="170" t="s">
        <v>45</v>
      </c>
      <c r="B16" s="173">
        <f t="shared" si="1"/>
        <v>0.9508564855581596</v>
      </c>
      <c r="C16" s="173">
        <f t="shared" si="5"/>
        <v>0.957684036139273</v>
      </c>
      <c r="D16" s="178">
        <f>VLOOKUP(A16,'SIGC-ACOMP07'!$C$2:$T$38,16,FALSE)</f>
        <v>3860387</v>
      </c>
      <c r="E16" s="174">
        <v>4059905</v>
      </c>
      <c r="F16" s="174">
        <v>4030961</v>
      </c>
      <c r="G16" s="175">
        <f t="shared" si="2"/>
        <v>0.87113147262988411</v>
      </c>
      <c r="H16" s="175">
        <f t="shared" si="3"/>
        <v>0.89447628740024243</v>
      </c>
      <c r="I16" s="169">
        <f t="shared" si="4"/>
        <v>0.9508564855581596</v>
      </c>
      <c r="J16" s="169">
        <f t="shared" si="4"/>
        <v>0.957684036139273</v>
      </c>
    </row>
    <row r="17" spans="1:10" s="176" customFormat="1" ht="16.149999999999999" customHeight="1">
      <c r="A17" s="170" t="s">
        <v>46</v>
      </c>
      <c r="B17" s="173">
        <f t="shared" si="1"/>
        <v>0.88957221100234396</v>
      </c>
      <c r="C17" s="173">
        <f t="shared" si="5"/>
        <v>0.95086946765552482</v>
      </c>
      <c r="D17" s="178">
        <f>VLOOKUP(A17,'SIGC-ACOMP07'!$C$2:$T$38,16,FALSE)</f>
        <v>8606427</v>
      </c>
      <c r="E17" s="174">
        <v>9674793</v>
      </c>
      <c r="F17" s="174">
        <v>9051113</v>
      </c>
      <c r="G17" s="175">
        <f t="shared" si="2"/>
        <v>0.87113147262988411</v>
      </c>
      <c r="H17" s="175">
        <f t="shared" si="3"/>
        <v>0.89447628740024243</v>
      </c>
      <c r="I17" s="169">
        <f t="shared" si="4"/>
        <v>0.88957221100234396</v>
      </c>
      <c r="J17" s="169">
        <f t="shared" si="4"/>
        <v>0.95086946765552482</v>
      </c>
    </row>
    <row r="18" spans="1:10" s="176" customFormat="1" ht="16.149999999999999" customHeight="1">
      <c r="A18" s="170" t="s">
        <v>47</v>
      </c>
      <c r="B18" s="173">
        <f t="shared" si="1"/>
        <v>0.90617026277496759</v>
      </c>
      <c r="C18" s="173">
        <f t="shared" si="5"/>
        <v>0.97578660806449646</v>
      </c>
      <c r="D18" s="178">
        <f>VLOOKUP(A18,'SIGC-ACOMP07'!$C$2:$T$38,16,FALSE)</f>
        <v>3049581</v>
      </c>
      <c r="E18" s="174">
        <v>3365351</v>
      </c>
      <c r="F18" s="174">
        <v>3125254</v>
      </c>
      <c r="G18" s="175">
        <f t="shared" si="2"/>
        <v>0.87113147262988411</v>
      </c>
      <c r="H18" s="175">
        <f t="shared" si="3"/>
        <v>0.89447628740024243</v>
      </c>
      <c r="I18" s="169">
        <f t="shared" si="4"/>
        <v>0.90617026277496759</v>
      </c>
      <c r="J18" s="169">
        <f t="shared" si="4"/>
        <v>0.97578660806449646</v>
      </c>
    </row>
    <row r="19" spans="1:10" s="176" customFormat="1" ht="16.149999999999999" customHeight="1">
      <c r="A19" s="170" t="s">
        <v>48</v>
      </c>
      <c r="B19" s="173">
        <f t="shared" si="1"/>
        <v>0.92074746180628908</v>
      </c>
      <c r="C19" s="173">
        <f t="shared" si="5"/>
        <v>0.97345049523750971</v>
      </c>
      <c r="D19" s="178">
        <f>VLOOKUP(A19,'SIGC-ACOMP07'!$C$2:$T$38,16,FALSE)</f>
        <v>2153144</v>
      </c>
      <c r="E19" s="174">
        <v>2338474</v>
      </c>
      <c r="F19" s="174">
        <v>2211868</v>
      </c>
      <c r="G19" s="175">
        <f t="shared" si="2"/>
        <v>0.87113147262988411</v>
      </c>
      <c r="H19" s="175">
        <f t="shared" si="3"/>
        <v>0.89447628740024243</v>
      </c>
      <c r="I19" s="169">
        <f t="shared" si="4"/>
        <v>0.92074746180628908</v>
      </c>
      <c r="J19" s="169">
        <f t="shared" si="4"/>
        <v>0.97345049523750971</v>
      </c>
    </row>
    <row r="20" spans="1:10" s="176" customFormat="1" ht="16.149999999999999" customHeight="1">
      <c r="A20" s="170" t="s">
        <v>49</v>
      </c>
      <c r="B20" s="173">
        <f t="shared" si="1"/>
        <v>0.90312669416208591</v>
      </c>
      <c r="C20" s="173">
        <f t="shared" si="5"/>
        <v>0.92322728465601012</v>
      </c>
      <c r="D20" s="178">
        <f>VLOOKUP(A20,'SIGC-ACOMP07'!$C$2:$T$38,16,FALSE)</f>
        <v>13533610</v>
      </c>
      <c r="E20" s="174">
        <v>14985284</v>
      </c>
      <c r="F20" s="174">
        <v>14659023</v>
      </c>
      <c r="G20" s="175">
        <f t="shared" si="2"/>
        <v>0.87113147262988411</v>
      </c>
      <c r="H20" s="175">
        <f t="shared" si="3"/>
        <v>0.89447628740024243</v>
      </c>
      <c r="I20" s="169">
        <f t="shared" si="4"/>
        <v>0.90312669416208591</v>
      </c>
      <c r="J20" s="169">
        <f t="shared" si="4"/>
        <v>0.92322728465601012</v>
      </c>
    </row>
    <row r="21" spans="1:10" s="176" customFormat="1" ht="16.149999999999999" customHeight="1">
      <c r="A21" s="170" t="s">
        <v>51</v>
      </c>
      <c r="B21" s="173">
        <f t="shared" si="1"/>
        <v>0.90883976184670567</v>
      </c>
      <c r="C21" s="173">
        <f t="shared" si="5"/>
        <v>0.93861602900930219</v>
      </c>
      <c r="D21" s="178">
        <f>VLOOKUP(A21,'SIGC-ACOMP07'!$C$2:$T$38,16,FALSE)</f>
        <v>19460007</v>
      </c>
      <c r="E21" s="174">
        <v>21411923</v>
      </c>
      <c r="F21" s="174">
        <v>20732660</v>
      </c>
      <c r="G21" s="175">
        <f t="shared" si="2"/>
        <v>0.87113147262988411</v>
      </c>
      <c r="H21" s="175">
        <f t="shared" si="3"/>
        <v>0.89447628740024243</v>
      </c>
      <c r="I21" s="169">
        <f t="shared" si="4"/>
        <v>0.90883976184670567</v>
      </c>
      <c r="J21" s="169">
        <f t="shared" si="4"/>
        <v>0.93861602900930219</v>
      </c>
    </row>
    <row r="22" spans="1:10" s="176" customFormat="1" ht="16.149999999999999" customHeight="1">
      <c r="A22" s="170" t="s">
        <v>52</v>
      </c>
      <c r="B22" s="173">
        <f t="shared" si="1"/>
        <v>0.80309664725004792</v>
      </c>
      <c r="C22" s="173">
        <f t="shared" si="5"/>
        <v>0.83004930693567458</v>
      </c>
      <c r="D22" s="178">
        <f>VLOOKUP(A22,'SIGC-ACOMP07'!$C$2:$T$38,16,FALSE)</f>
        <v>3299529</v>
      </c>
      <c r="E22" s="174">
        <v>4108508</v>
      </c>
      <c r="F22" s="174">
        <v>3975100</v>
      </c>
      <c r="G22" s="175">
        <f t="shared" si="2"/>
        <v>0.87113147262988411</v>
      </c>
      <c r="H22" s="175">
        <f t="shared" si="3"/>
        <v>0.89447628740024243</v>
      </c>
      <c r="I22" s="169" t="e">
        <f t="shared" si="4"/>
        <v>#N/A</v>
      </c>
      <c r="J22" s="169" t="e">
        <f t="shared" si="4"/>
        <v>#N/A</v>
      </c>
    </row>
    <row r="23" spans="1:10" s="176" customFormat="1" ht="16.149999999999999" customHeight="1">
      <c r="A23" s="170" t="s">
        <v>53</v>
      </c>
      <c r="B23" s="173">
        <f t="shared" si="1"/>
        <v>0.82895342697440222</v>
      </c>
      <c r="C23" s="173">
        <f t="shared" si="5"/>
        <v>0.87125156314642105</v>
      </c>
      <c r="D23" s="178">
        <f>VLOOKUP(A23,'SIGC-ACOMP07'!$C$2:$T$38,16,FALSE)</f>
        <v>14476303</v>
      </c>
      <c r="E23" s="174">
        <v>17463349</v>
      </c>
      <c r="F23" s="174">
        <v>16615526</v>
      </c>
      <c r="G23" s="175">
        <f t="shared" si="2"/>
        <v>0.87113147262988411</v>
      </c>
      <c r="H23" s="175">
        <f t="shared" si="3"/>
        <v>0.89447628740024243</v>
      </c>
      <c r="I23" s="169" t="e">
        <f t="shared" si="4"/>
        <v>#N/A</v>
      </c>
      <c r="J23" s="169" t="e">
        <f t="shared" si="4"/>
        <v>#N/A</v>
      </c>
    </row>
    <row r="24" spans="1:10" s="176" customFormat="1" ht="16.149999999999999" customHeight="1">
      <c r="A24" s="170" t="s">
        <v>54</v>
      </c>
      <c r="B24" s="173">
        <f t="shared" si="1"/>
        <v>0.80790013413325679</v>
      </c>
      <c r="C24" s="173">
        <f t="shared" si="5"/>
        <v>0.81885696008665909</v>
      </c>
      <c r="D24" s="178">
        <f>VLOOKUP(A24,'SIGC-ACOMP07'!$C$2:$T$38,16,FALSE)</f>
        <v>37687840</v>
      </c>
      <c r="E24" s="174">
        <v>46649132</v>
      </c>
      <c r="F24" s="174">
        <v>46024937</v>
      </c>
      <c r="G24" s="175">
        <f t="shared" si="2"/>
        <v>0.87113147262988411</v>
      </c>
      <c r="H24" s="175">
        <f t="shared" si="3"/>
        <v>0.89447628740024243</v>
      </c>
      <c r="I24" s="169" t="e">
        <f t="shared" si="4"/>
        <v>#N/A</v>
      </c>
      <c r="J24" s="169" t="e">
        <f t="shared" si="4"/>
        <v>#N/A</v>
      </c>
    </row>
    <row r="25" spans="1:10" s="176" customFormat="1" ht="16.149999999999999" customHeight="1">
      <c r="A25" s="170" t="s">
        <v>56</v>
      </c>
      <c r="B25" s="173">
        <f t="shared" si="1"/>
        <v>0.91059241814862601</v>
      </c>
      <c r="C25" s="173">
        <f t="shared" si="5"/>
        <v>0.89228921186216348</v>
      </c>
      <c r="D25" s="178">
        <f>VLOOKUP(A25,'SIGC-ACOMP07'!$C$2:$T$38,16,FALSE)</f>
        <v>10560581</v>
      </c>
      <c r="E25" s="174">
        <v>11597484</v>
      </c>
      <c r="F25" s="174">
        <v>11835379</v>
      </c>
      <c r="G25" s="175">
        <f t="shared" si="2"/>
        <v>0.87113147262988411</v>
      </c>
      <c r="H25" s="175">
        <f t="shared" si="3"/>
        <v>0.89447628740024243</v>
      </c>
      <c r="I25" s="169">
        <f t="shared" si="4"/>
        <v>0.91059241814862601</v>
      </c>
      <c r="J25" s="169" t="e">
        <f t="shared" si="4"/>
        <v>#N/A</v>
      </c>
    </row>
    <row r="26" spans="1:10" s="176" customFormat="1" ht="16.149999999999999" customHeight="1">
      <c r="A26" s="170" t="s">
        <v>57</v>
      </c>
      <c r="B26" s="173">
        <f t="shared" si="1"/>
        <v>0.96032785022170142</v>
      </c>
      <c r="C26" s="173">
        <f t="shared" si="5"/>
        <v>0.90791035581102875</v>
      </c>
      <c r="D26" s="178">
        <f>VLOOKUP(A26,'SIGC-ACOMP07'!$C$2:$T$38,16,FALSE)</f>
        <v>7047340</v>
      </c>
      <c r="E26" s="174">
        <v>7338473</v>
      </c>
      <c r="F26" s="174">
        <v>7762154</v>
      </c>
      <c r="G26" s="175">
        <f t="shared" si="2"/>
        <v>0.87113147262988411</v>
      </c>
      <c r="H26" s="175">
        <f t="shared" si="3"/>
        <v>0.89447628740024243</v>
      </c>
      <c r="I26" s="169">
        <f t="shared" si="4"/>
        <v>0.96032785022170142</v>
      </c>
      <c r="J26" s="169">
        <f t="shared" si="4"/>
        <v>0.90791035581102875</v>
      </c>
    </row>
    <row r="27" spans="1:10" s="176" customFormat="1" ht="16.149999999999999" customHeight="1">
      <c r="A27" s="170" t="s">
        <v>58</v>
      </c>
      <c r="B27" s="173">
        <f t="shared" si="1"/>
        <v>0.89770882988288625</v>
      </c>
      <c r="C27" s="173">
        <f t="shared" si="5"/>
        <v>0.92835810396133145</v>
      </c>
      <c r="D27" s="178">
        <f>VLOOKUP(A27,'SIGC-ACOMP07'!$C$2:$T$38,16,FALSE)</f>
        <v>10293695</v>
      </c>
      <c r="E27" s="174">
        <v>11466630</v>
      </c>
      <c r="F27" s="174">
        <v>11088065</v>
      </c>
      <c r="G27" s="175">
        <f t="shared" si="2"/>
        <v>0.87113147262988411</v>
      </c>
      <c r="H27" s="175">
        <f t="shared" si="3"/>
        <v>0.89447628740024243</v>
      </c>
      <c r="I27" s="169">
        <f t="shared" si="4"/>
        <v>0.89770882988288625</v>
      </c>
      <c r="J27" s="169">
        <f t="shared" si="4"/>
        <v>0.92835810396133145</v>
      </c>
    </row>
    <row r="28" spans="1:10" s="176" customFormat="1" ht="16.149999999999999" customHeight="1">
      <c r="A28" s="170" t="s">
        <v>60</v>
      </c>
      <c r="B28" s="173">
        <f t="shared" si="1"/>
        <v>0.88212333949002319</v>
      </c>
      <c r="C28" s="173">
        <f t="shared" si="5"/>
        <v>0.88381863980559983</v>
      </c>
      <c r="D28" s="178">
        <f>VLOOKUP(A28,'SIGC-ACOMP07'!$C$2:$T$38,16,FALSE)</f>
        <v>2504514</v>
      </c>
      <c r="E28" s="174">
        <v>2839188</v>
      </c>
      <c r="F28" s="174">
        <v>2833742</v>
      </c>
      <c r="G28" s="175">
        <f t="shared" si="2"/>
        <v>0.87113147262988411</v>
      </c>
      <c r="H28" s="175">
        <f t="shared" si="3"/>
        <v>0.89447628740024243</v>
      </c>
      <c r="I28" s="169">
        <f t="shared" si="4"/>
        <v>0.88212333949002319</v>
      </c>
      <c r="J28" s="169" t="e">
        <f t="shared" si="4"/>
        <v>#N/A</v>
      </c>
    </row>
    <row r="29" spans="1:10" s="176" customFormat="1" ht="16.149999999999999" customHeight="1">
      <c r="A29" s="170" t="s">
        <v>61</v>
      </c>
      <c r="B29" s="173">
        <f t="shared" si="1"/>
        <v>0.80539600149583679</v>
      </c>
      <c r="C29" s="173">
        <f t="shared" si="5"/>
        <v>0.75921103291837544</v>
      </c>
      <c r="D29" s="178">
        <f>VLOOKUP(A29,'SIGC-ACOMP07'!$C$2:$T$38,16,FALSE)</f>
        <v>2873036</v>
      </c>
      <c r="E29" s="174">
        <v>3567234</v>
      </c>
      <c r="F29" s="174">
        <v>3784239</v>
      </c>
      <c r="G29" s="175">
        <f t="shared" si="2"/>
        <v>0.87113147262988411</v>
      </c>
      <c r="H29" s="175">
        <f t="shared" si="3"/>
        <v>0.89447628740024243</v>
      </c>
      <c r="I29" s="169" t="e">
        <f t="shared" si="4"/>
        <v>#N/A</v>
      </c>
      <c r="J29" s="169" t="e">
        <f t="shared" si="4"/>
        <v>#N/A</v>
      </c>
    </row>
    <row r="30" spans="1:10" s="176" customFormat="1" ht="16.149999999999999" customHeight="1">
      <c r="A30" s="170" t="s">
        <v>62</v>
      </c>
      <c r="B30" s="173">
        <f t="shared" si="1"/>
        <v>0.896415766182864</v>
      </c>
      <c r="C30" s="173">
        <f t="shared" si="5"/>
        <v>0.92938027695678993</v>
      </c>
      <c r="D30" s="178">
        <f>VLOOKUP(A30,'SIGC-ACOMP07'!$C$2:$T$38,16,FALSE)</f>
        <v>6460100</v>
      </c>
      <c r="E30" s="174">
        <v>7206589</v>
      </c>
      <c r="F30" s="174">
        <v>6950976</v>
      </c>
      <c r="G30" s="175">
        <f t="shared" si="2"/>
        <v>0.87113147262988411</v>
      </c>
      <c r="H30" s="175">
        <f t="shared" si="3"/>
        <v>0.89447628740024243</v>
      </c>
      <c r="I30" s="169">
        <f t="shared" si="4"/>
        <v>0.896415766182864</v>
      </c>
      <c r="J30" s="169">
        <f t="shared" si="4"/>
        <v>0.92938027695678993</v>
      </c>
    </row>
    <row r="31" spans="1:10" s="176" customFormat="1" ht="16.149999999999999" customHeight="1">
      <c r="A31" s="170" t="s">
        <v>63</v>
      </c>
      <c r="B31" s="173">
        <f t="shared" si="1"/>
        <v>0.82933369959522674</v>
      </c>
      <c r="C31" s="173">
        <f t="shared" si="5"/>
        <v>0.87783239132658242</v>
      </c>
      <c r="D31" s="178">
        <f>VLOOKUP(A31,'SIGC-ACOMP07'!$C$2:$T$38,16,FALSE)</f>
        <v>2566228</v>
      </c>
      <c r="E31" s="174">
        <v>3094325</v>
      </c>
      <c r="F31" s="174">
        <v>2923369</v>
      </c>
      <c r="G31" s="175">
        <f t="shared" si="2"/>
        <v>0.87113147262988411</v>
      </c>
      <c r="H31" s="175">
        <f t="shared" si="3"/>
        <v>0.89447628740024243</v>
      </c>
      <c r="I31" s="169" t="e">
        <f t="shared" si="4"/>
        <v>#N/A</v>
      </c>
      <c r="J31" s="169" t="e">
        <f t="shared" si="4"/>
        <v>#N/A</v>
      </c>
    </row>
    <row r="32" spans="1:10" s="176" customFormat="1" ht="16.149999999999999" customHeight="1">
      <c r="A32" s="182"/>
      <c r="B32" s="183"/>
      <c r="C32" s="173"/>
      <c r="D32" s="179"/>
      <c r="E32" s="179"/>
      <c r="F32" s="179"/>
      <c r="G32" s="180"/>
      <c r="H32" s="180"/>
      <c r="I32" s="169"/>
      <c r="J32" s="169"/>
    </row>
    <row r="33" spans="2:10" s="176" customFormat="1" ht="16.149999999999999" customHeight="1">
      <c r="B33" s="181" t="s">
        <v>131</v>
      </c>
      <c r="C33" s="181"/>
      <c r="D33" s="178">
        <f>SUM(D5:D31)</f>
        <v>185827709</v>
      </c>
      <c r="E33" s="178">
        <f>SUM(E5:E31)</f>
        <v>213317639</v>
      </c>
      <c r="F33" s="178">
        <f>SUM(F5:F31)</f>
        <v>207750291</v>
      </c>
      <c r="G33" s="186">
        <f>D33/E33</f>
        <v>0.87113147262988411</v>
      </c>
      <c r="H33" s="186">
        <f>D33/F33</f>
        <v>0.89447628740024243</v>
      </c>
      <c r="I33" s="169"/>
      <c r="J33" s="169"/>
    </row>
  </sheetData>
  <mergeCells count="10">
    <mergeCell ref="A1:B1"/>
    <mergeCell ref="L1:T1"/>
    <mergeCell ref="A2:A3"/>
    <mergeCell ref="B2:B3"/>
    <mergeCell ref="D2:D3"/>
    <mergeCell ref="E2:E3"/>
    <mergeCell ref="G2:G3"/>
    <mergeCell ref="C2:C3"/>
    <mergeCell ref="F2:F3"/>
    <mergeCell ref="H2:H3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E8F9C-B710-40D5-94CC-AF95D88AA9EA}">
  <dimension ref="A1:V33"/>
  <sheetViews>
    <sheetView topLeftCell="G27" zoomScaleNormal="100" workbookViewId="0">
      <selection sqref="A1:B1"/>
    </sheetView>
  </sheetViews>
  <sheetFormatPr defaultColWidth="8.85546875" defaultRowHeight="10.15"/>
  <cols>
    <col min="1" max="1" width="22.28515625" style="182" customWidth="1"/>
    <col min="2" max="3" width="21.5703125" style="183" customWidth="1"/>
    <col min="4" max="4" width="14.7109375" style="182" customWidth="1"/>
    <col min="5" max="6" width="14.7109375" style="183" customWidth="1"/>
    <col min="7" max="10" width="14.7109375" style="182" customWidth="1"/>
    <col min="11" max="11" width="5.28515625" style="168" bestFit="1" customWidth="1"/>
    <col min="12" max="12" width="5.28515625" style="168" customWidth="1"/>
    <col min="13" max="16384" width="8.85546875" style="182"/>
  </cols>
  <sheetData>
    <row r="1" spans="1:22" s="176" customFormat="1" ht="16.149999999999999" customHeight="1">
      <c r="A1" s="266" t="s">
        <v>132</v>
      </c>
      <c r="B1" s="266"/>
      <c r="C1" s="199"/>
      <c r="E1" s="177"/>
      <c r="F1" s="177"/>
      <c r="K1" s="169"/>
      <c r="L1" s="169"/>
      <c r="N1" s="267"/>
      <c r="O1" s="267"/>
      <c r="P1" s="267"/>
      <c r="Q1" s="267"/>
      <c r="R1" s="267"/>
      <c r="S1" s="267"/>
      <c r="T1" s="267"/>
      <c r="U1" s="267"/>
      <c r="V1" s="267"/>
    </row>
    <row r="2" spans="1:22" s="176" customFormat="1" ht="16.149999999999999" customHeight="1">
      <c r="A2" s="266" t="s">
        <v>78</v>
      </c>
      <c r="B2" s="268" t="s">
        <v>133</v>
      </c>
      <c r="C2" s="268" t="s">
        <v>134</v>
      </c>
      <c r="D2" s="268" t="s">
        <v>128</v>
      </c>
      <c r="E2" s="268" t="s">
        <v>118</v>
      </c>
      <c r="F2" s="270" t="s">
        <v>119</v>
      </c>
      <c r="G2" s="268" t="s">
        <v>135</v>
      </c>
      <c r="H2" s="270" t="s">
        <v>136</v>
      </c>
      <c r="I2" s="268" t="s">
        <v>137</v>
      </c>
      <c r="J2" s="268" t="s">
        <v>138</v>
      </c>
      <c r="K2" s="169"/>
      <c r="L2" s="169"/>
    </row>
    <row r="3" spans="1:22" s="176" customFormat="1" ht="16.149999999999999" customHeight="1">
      <c r="A3" s="266"/>
      <c r="B3" s="268"/>
      <c r="C3" s="268"/>
      <c r="D3" s="268"/>
      <c r="E3" s="268"/>
      <c r="F3" s="271"/>
      <c r="G3" s="268"/>
      <c r="H3" s="271"/>
      <c r="I3" s="268"/>
      <c r="J3" s="268"/>
      <c r="K3" s="169"/>
      <c r="L3" s="169"/>
    </row>
    <row r="4" spans="1:22" s="176" customFormat="1" ht="16.149999999999999" customHeight="1">
      <c r="A4" s="170" t="s">
        <v>27</v>
      </c>
      <c r="B4" s="171"/>
      <c r="C4" s="171"/>
      <c r="D4" s="178">
        <f>'5634514_POPULACAO_RECENSEADA_PO'!D33</f>
        <v>185827709</v>
      </c>
      <c r="E4" s="174">
        <v>213317639</v>
      </c>
      <c r="F4" s="174">
        <v>207750291</v>
      </c>
      <c r="I4" s="186">
        <f>D4/E4</f>
        <v>0.87113147262988411</v>
      </c>
      <c r="J4" s="186">
        <f>D4/F4</f>
        <v>0.89447628740024243</v>
      </c>
      <c r="K4" s="169"/>
      <c r="L4" s="169"/>
    </row>
    <row r="5" spans="1:22" s="176" customFormat="1" ht="16.149999999999999" customHeight="1">
      <c r="A5" s="170" t="s">
        <v>139</v>
      </c>
      <c r="B5" s="173">
        <f>D5/E5</f>
        <v>0.78174412334776078</v>
      </c>
      <c r="C5" s="173">
        <f>D5/F5</f>
        <v>0.92938139418037546</v>
      </c>
      <c r="D5" s="178">
        <v>429140</v>
      </c>
      <c r="E5" s="174">
        <v>548952</v>
      </c>
      <c r="F5" s="174">
        <v>461748</v>
      </c>
      <c r="G5" s="175">
        <f>$G$33</f>
        <v>0.78747063940835305</v>
      </c>
      <c r="H5" s="175">
        <f>$H$33</f>
        <v>0.8235846438027794</v>
      </c>
      <c r="I5" s="175">
        <f t="shared" ref="I5:I31" si="0">$I$4</f>
        <v>0.87113147262988411</v>
      </c>
      <c r="J5" s="175">
        <f>$J$4</f>
        <v>0.89447628740024243</v>
      </c>
      <c r="K5" s="169" t="e">
        <f>IF(B5&gt;=G5,B5,NA())</f>
        <v>#N/A</v>
      </c>
      <c r="L5" s="169">
        <f>IF(C5&gt;=H5,C5,NA())</f>
        <v>0.92938139418037546</v>
      </c>
    </row>
    <row r="6" spans="1:22" s="176" customFormat="1" ht="16.149999999999999" customHeight="1">
      <c r="A6" s="170" t="s">
        <v>140</v>
      </c>
      <c r="B6" s="173">
        <f t="shared" ref="B6:B31" si="1">D6/E6</f>
        <v>0.79818191354433876</v>
      </c>
      <c r="C6" s="173">
        <f t="shared" ref="C6:C31" si="2">D6/F6</f>
        <v>0.91884852676415052</v>
      </c>
      <c r="D6" s="178">
        <v>334799</v>
      </c>
      <c r="E6" s="174">
        <v>419452</v>
      </c>
      <c r="F6" s="174">
        <v>364368</v>
      </c>
      <c r="G6" s="175">
        <f t="shared" ref="G6:G31" si="3">$G$33</f>
        <v>0.78747063940835305</v>
      </c>
      <c r="H6" s="175">
        <f t="shared" ref="H6:H31" si="4">$H$33</f>
        <v>0.8235846438027794</v>
      </c>
      <c r="I6" s="175">
        <f t="shared" si="0"/>
        <v>0.87113147262988411</v>
      </c>
      <c r="J6" s="175">
        <f t="shared" ref="J6:J31" si="5">$J$4</f>
        <v>0.89447628740024243</v>
      </c>
      <c r="K6" s="169">
        <f t="shared" ref="K6:L31" si="6">IF(B6&gt;=G6,B6,NA())</f>
        <v>0.79818191354433876</v>
      </c>
      <c r="L6" s="169">
        <f t="shared" si="6"/>
        <v>0.91884852676415052</v>
      </c>
    </row>
    <row r="7" spans="1:22" s="176" customFormat="1" ht="16.149999999999999" customHeight="1">
      <c r="A7" s="170" t="s">
        <v>141</v>
      </c>
      <c r="B7" s="173">
        <f t="shared" si="1"/>
        <v>0.88053165406491329</v>
      </c>
      <c r="C7" s="173">
        <f t="shared" si="2"/>
        <v>0.96674163187298001</v>
      </c>
      <c r="D7" s="178">
        <v>1986394</v>
      </c>
      <c r="E7" s="174">
        <v>2255903</v>
      </c>
      <c r="F7" s="174">
        <v>2054731</v>
      </c>
      <c r="G7" s="175">
        <f t="shared" si="3"/>
        <v>0.78747063940835305</v>
      </c>
      <c r="H7" s="175">
        <f t="shared" si="4"/>
        <v>0.8235846438027794</v>
      </c>
      <c r="I7" s="175">
        <f t="shared" si="0"/>
        <v>0.87113147262988411</v>
      </c>
      <c r="J7" s="175">
        <f t="shared" si="5"/>
        <v>0.89447628740024243</v>
      </c>
      <c r="K7" s="169">
        <f t="shared" si="6"/>
        <v>0.88053165406491329</v>
      </c>
      <c r="L7" s="169">
        <f t="shared" si="6"/>
        <v>0.96674163187298001</v>
      </c>
    </row>
    <row r="8" spans="1:22" s="176" customFormat="1" ht="16.149999999999999" customHeight="1">
      <c r="A8" s="170" t="s">
        <v>142</v>
      </c>
      <c r="B8" s="173">
        <f t="shared" si="1"/>
        <v>0.8868964316717477</v>
      </c>
      <c r="C8" s="173">
        <f t="shared" si="2"/>
        <v>0.94868151226121322</v>
      </c>
      <c r="D8" s="178">
        <v>387211</v>
      </c>
      <c r="E8" s="174">
        <v>436591</v>
      </c>
      <c r="F8" s="174">
        <v>408157</v>
      </c>
      <c r="G8" s="175">
        <f t="shared" si="3"/>
        <v>0.78747063940835305</v>
      </c>
      <c r="H8" s="175">
        <f t="shared" si="4"/>
        <v>0.8235846438027794</v>
      </c>
      <c r="I8" s="175">
        <f t="shared" si="0"/>
        <v>0.87113147262988411</v>
      </c>
      <c r="J8" s="175">
        <f t="shared" si="5"/>
        <v>0.89447628740024243</v>
      </c>
      <c r="K8" s="169">
        <f t="shared" si="6"/>
        <v>0.8868964316717477</v>
      </c>
      <c r="L8" s="169">
        <f t="shared" si="6"/>
        <v>0.94868151226121322</v>
      </c>
    </row>
    <row r="9" spans="1:22" s="176" customFormat="1" ht="16.149999999999999" customHeight="1">
      <c r="A9" s="170" t="s">
        <v>143</v>
      </c>
      <c r="B9" s="173">
        <f t="shared" si="1"/>
        <v>0.76317826369803909</v>
      </c>
      <c r="C9" s="173">
        <f t="shared" si="2"/>
        <v>0.84080796526969226</v>
      </c>
      <c r="D9" s="178">
        <v>1149667</v>
      </c>
      <c r="E9" s="174">
        <v>1506420</v>
      </c>
      <c r="F9" s="174">
        <v>1367336</v>
      </c>
      <c r="G9" s="175">
        <f t="shared" si="3"/>
        <v>0.78747063940835305</v>
      </c>
      <c r="H9" s="175">
        <f t="shared" si="4"/>
        <v>0.8235846438027794</v>
      </c>
      <c r="I9" s="175">
        <f t="shared" si="0"/>
        <v>0.87113147262988411</v>
      </c>
      <c r="J9" s="175">
        <f t="shared" si="5"/>
        <v>0.89447628740024243</v>
      </c>
      <c r="K9" s="169" t="e">
        <f t="shared" si="6"/>
        <v>#N/A</v>
      </c>
      <c r="L9" s="169">
        <f t="shared" si="6"/>
        <v>0.84080796526969226</v>
      </c>
    </row>
    <row r="10" spans="1:22" s="176" customFormat="1" ht="16.149999999999999" customHeight="1">
      <c r="A10" s="170" t="s">
        <v>144</v>
      </c>
      <c r="B10" s="173">
        <f t="shared" si="1"/>
        <v>0.77101867113870404</v>
      </c>
      <c r="C10" s="173">
        <f t="shared" si="2"/>
        <v>0.84177799886299032</v>
      </c>
      <c r="D10" s="178">
        <v>402747</v>
      </c>
      <c r="E10" s="174">
        <v>522357</v>
      </c>
      <c r="F10" s="174">
        <v>478448</v>
      </c>
      <c r="G10" s="175">
        <f t="shared" si="3"/>
        <v>0.78747063940835305</v>
      </c>
      <c r="H10" s="175">
        <f t="shared" si="4"/>
        <v>0.8235846438027794</v>
      </c>
      <c r="I10" s="175">
        <f t="shared" si="0"/>
        <v>0.87113147262988411</v>
      </c>
      <c r="J10" s="175">
        <f t="shared" si="5"/>
        <v>0.89447628740024243</v>
      </c>
      <c r="K10" s="169" t="e">
        <f t="shared" si="6"/>
        <v>#N/A</v>
      </c>
      <c r="L10" s="169">
        <f t="shared" si="6"/>
        <v>0.84177799886299032</v>
      </c>
    </row>
    <row r="11" spans="1:22" s="176" customFormat="1" ht="16.149999999999999" customHeight="1">
      <c r="A11" s="170" t="s">
        <v>145</v>
      </c>
      <c r="B11" s="173">
        <f t="shared" si="1"/>
        <v>0.807333037603439</v>
      </c>
      <c r="C11" s="173">
        <f t="shared" si="2"/>
        <v>0.75638802346511025</v>
      </c>
      <c r="D11" s="178">
        <v>252977</v>
      </c>
      <c r="E11" s="174">
        <v>313349</v>
      </c>
      <c r="F11" s="174">
        <v>334454</v>
      </c>
      <c r="G11" s="175">
        <f t="shared" si="3"/>
        <v>0.78747063940835305</v>
      </c>
      <c r="H11" s="175">
        <f t="shared" si="4"/>
        <v>0.8235846438027794</v>
      </c>
      <c r="I11" s="175">
        <f t="shared" si="0"/>
        <v>0.87113147262988411</v>
      </c>
      <c r="J11" s="175">
        <f t="shared" si="5"/>
        <v>0.89447628740024243</v>
      </c>
      <c r="K11" s="169">
        <f t="shared" si="6"/>
        <v>0.807333037603439</v>
      </c>
      <c r="L11" s="169" t="e">
        <f t="shared" si="6"/>
        <v>#N/A</v>
      </c>
    </row>
    <row r="12" spans="1:22" s="176" customFormat="1" ht="16.149999999999999" customHeight="1">
      <c r="A12" s="170" t="s">
        <v>146</v>
      </c>
      <c r="B12" s="173">
        <f t="shared" si="1"/>
        <v>0.82319532014495511</v>
      </c>
      <c r="C12" s="173">
        <f t="shared" si="2"/>
        <v>0.86551017831603183</v>
      </c>
      <c r="D12" s="178">
        <v>918630</v>
      </c>
      <c r="E12" s="174">
        <v>1115932</v>
      </c>
      <c r="F12" s="174">
        <v>1061374</v>
      </c>
      <c r="G12" s="175">
        <f t="shared" si="3"/>
        <v>0.78747063940835305</v>
      </c>
      <c r="H12" s="175">
        <f t="shared" si="4"/>
        <v>0.8235846438027794</v>
      </c>
      <c r="I12" s="175">
        <f t="shared" si="0"/>
        <v>0.87113147262988411</v>
      </c>
      <c r="J12" s="175">
        <f t="shared" si="5"/>
        <v>0.89447628740024243</v>
      </c>
      <c r="K12" s="169">
        <f t="shared" si="6"/>
        <v>0.82319532014495511</v>
      </c>
      <c r="L12" s="169">
        <f t="shared" si="6"/>
        <v>0.86551017831603183</v>
      </c>
    </row>
    <row r="13" spans="1:22" s="176" customFormat="1" ht="16.149999999999999" customHeight="1">
      <c r="A13" s="170" t="s">
        <v>147</v>
      </c>
      <c r="B13" s="173">
        <f t="shared" si="1"/>
        <v>0.94062053021032543</v>
      </c>
      <c r="C13" s="173">
        <f t="shared" si="2"/>
        <v>0.94343960954401895</v>
      </c>
      <c r="D13" s="178">
        <v>819399</v>
      </c>
      <c r="E13" s="174">
        <v>871126</v>
      </c>
      <c r="F13" s="174">
        <v>868523</v>
      </c>
      <c r="G13" s="175">
        <f t="shared" si="3"/>
        <v>0.78747063940835305</v>
      </c>
      <c r="H13" s="175">
        <f t="shared" si="4"/>
        <v>0.8235846438027794</v>
      </c>
      <c r="I13" s="175">
        <f t="shared" si="0"/>
        <v>0.87113147262988411</v>
      </c>
      <c r="J13" s="175">
        <f t="shared" si="5"/>
        <v>0.89447628740024243</v>
      </c>
      <c r="K13" s="169">
        <f t="shared" si="6"/>
        <v>0.94062053021032543</v>
      </c>
      <c r="L13" s="169">
        <f t="shared" si="6"/>
        <v>0.94343960954401895</v>
      </c>
    </row>
    <row r="14" spans="1:22" s="176" customFormat="1" ht="16.149999999999999" customHeight="1">
      <c r="A14" s="170" t="s">
        <v>148</v>
      </c>
      <c r="B14" s="173">
        <f t="shared" si="1"/>
        <v>0.77017900851190224</v>
      </c>
      <c r="C14" s="173">
        <f t="shared" si="2"/>
        <v>0.80199117387738872</v>
      </c>
      <c r="D14" s="178">
        <v>2082095</v>
      </c>
      <c r="E14" s="174">
        <v>2703391</v>
      </c>
      <c r="F14" s="174">
        <v>2596157</v>
      </c>
      <c r="G14" s="175">
        <f t="shared" si="3"/>
        <v>0.78747063940835305</v>
      </c>
      <c r="H14" s="175">
        <f t="shared" si="4"/>
        <v>0.8235846438027794</v>
      </c>
      <c r="I14" s="175">
        <f t="shared" si="0"/>
        <v>0.87113147262988411</v>
      </c>
      <c r="J14" s="175">
        <f t="shared" si="5"/>
        <v>0.89447628740024243</v>
      </c>
      <c r="K14" s="169" t="e">
        <f t="shared" si="6"/>
        <v>#N/A</v>
      </c>
      <c r="L14" s="169" t="e">
        <f t="shared" si="6"/>
        <v>#N/A</v>
      </c>
    </row>
    <row r="15" spans="1:22" s="176" customFormat="1" ht="16.149999999999999" customHeight="1">
      <c r="A15" s="170" t="s">
        <v>149</v>
      </c>
      <c r="B15" s="173">
        <f t="shared" si="1"/>
        <v>0.80372205890880866</v>
      </c>
      <c r="C15" s="173">
        <f t="shared" si="2"/>
        <v>0.95846964885122587</v>
      </c>
      <c r="D15" s="178">
        <v>720704</v>
      </c>
      <c r="E15" s="174">
        <v>896708</v>
      </c>
      <c r="F15" s="174">
        <v>751932</v>
      </c>
      <c r="G15" s="175">
        <f t="shared" si="3"/>
        <v>0.78747063940835305</v>
      </c>
      <c r="H15" s="175">
        <f t="shared" si="4"/>
        <v>0.8235846438027794</v>
      </c>
      <c r="I15" s="175">
        <f t="shared" si="0"/>
        <v>0.87113147262988411</v>
      </c>
      <c r="J15" s="175">
        <f t="shared" si="5"/>
        <v>0.89447628740024243</v>
      </c>
      <c r="K15" s="169">
        <f t="shared" si="6"/>
        <v>0.80372205890880866</v>
      </c>
      <c r="L15" s="169">
        <f t="shared" si="6"/>
        <v>0.95846964885122587</v>
      </c>
    </row>
    <row r="16" spans="1:22" s="176" customFormat="1" ht="16.149999999999999" customHeight="1">
      <c r="A16" s="170" t="s">
        <v>150</v>
      </c>
      <c r="B16" s="173">
        <f t="shared" si="1"/>
        <v>0.91290585083967468</v>
      </c>
      <c r="C16" s="173">
        <f t="shared" si="2"/>
        <v>0.84741315935603823</v>
      </c>
      <c r="D16" s="178">
        <v>753874</v>
      </c>
      <c r="E16" s="174">
        <v>825796</v>
      </c>
      <c r="F16" s="174">
        <v>889618</v>
      </c>
      <c r="G16" s="175">
        <f t="shared" si="3"/>
        <v>0.78747063940835305</v>
      </c>
      <c r="H16" s="175">
        <f t="shared" si="4"/>
        <v>0.8235846438027794</v>
      </c>
      <c r="I16" s="175">
        <f t="shared" si="0"/>
        <v>0.87113147262988411</v>
      </c>
      <c r="J16" s="175">
        <f t="shared" si="5"/>
        <v>0.89447628740024243</v>
      </c>
      <c r="K16" s="169">
        <f t="shared" si="6"/>
        <v>0.91290585083967468</v>
      </c>
      <c r="L16" s="169">
        <f t="shared" si="6"/>
        <v>0.84741315935603823</v>
      </c>
    </row>
    <row r="17" spans="1:12" s="176" customFormat="1" ht="16.149999999999999" customHeight="1">
      <c r="A17" s="170" t="s">
        <v>151</v>
      </c>
      <c r="B17" s="173">
        <f t="shared" si="1"/>
        <v>0.83416726017855325</v>
      </c>
      <c r="C17" s="173">
        <f t="shared" si="2"/>
        <v>0.9270567234003263</v>
      </c>
      <c r="D17" s="178">
        <v>1385566</v>
      </c>
      <c r="E17" s="174">
        <v>1661017</v>
      </c>
      <c r="F17" s="174">
        <v>1494586</v>
      </c>
      <c r="G17" s="175">
        <f t="shared" si="3"/>
        <v>0.78747063940835305</v>
      </c>
      <c r="H17" s="175">
        <f t="shared" si="4"/>
        <v>0.8235846438027794</v>
      </c>
      <c r="I17" s="175">
        <f t="shared" si="0"/>
        <v>0.87113147262988411</v>
      </c>
      <c r="J17" s="175">
        <f t="shared" si="5"/>
        <v>0.89447628740024243</v>
      </c>
      <c r="K17" s="169">
        <f t="shared" si="6"/>
        <v>0.83416726017855325</v>
      </c>
      <c r="L17" s="169">
        <f t="shared" si="6"/>
        <v>0.9270567234003263</v>
      </c>
    </row>
    <row r="18" spans="1:12" s="176" customFormat="1" ht="16.149999999999999" customHeight="1">
      <c r="A18" s="170" t="s">
        <v>152</v>
      </c>
      <c r="B18" s="173">
        <f t="shared" si="1"/>
        <v>0.88436278895731568</v>
      </c>
      <c r="C18" s="173">
        <f t="shared" si="2"/>
        <v>0.94965893488586572</v>
      </c>
      <c r="D18" s="178">
        <v>912306</v>
      </c>
      <c r="E18" s="174">
        <v>1031597</v>
      </c>
      <c r="F18" s="174">
        <v>960667</v>
      </c>
      <c r="G18" s="175">
        <f t="shared" si="3"/>
        <v>0.78747063940835305</v>
      </c>
      <c r="H18" s="175">
        <f t="shared" si="4"/>
        <v>0.8235846438027794</v>
      </c>
      <c r="I18" s="175">
        <f t="shared" si="0"/>
        <v>0.87113147262988411</v>
      </c>
      <c r="J18" s="175">
        <f t="shared" si="5"/>
        <v>0.89447628740024243</v>
      </c>
      <c r="K18" s="169">
        <f t="shared" si="6"/>
        <v>0.88436278895731568</v>
      </c>
      <c r="L18" s="169">
        <f t="shared" si="6"/>
        <v>0.94965893488586572</v>
      </c>
    </row>
    <row r="19" spans="1:12" s="176" customFormat="1" ht="16.149999999999999" customHeight="1">
      <c r="A19" s="170" t="s">
        <v>153</v>
      </c>
      <c r="B19" s="173">
        <f t="shared" si="1"/>
        <v>0.8544544121888632</v>
      </c>
      <c r="C19" s="173">
        <f t="shared" si="2"/>
        <v>0.94946217551696732</v>
      </c>
      <c r="D19" s="178">
        <v>574718</v>
      </c>
      <c r="E19" s="174">
        <v>672614</v>
      </c>
      <c r="F19" s="174">
        <v>605309</v>
      </c>
      <c r="G19" s="175">
        <f t="shared" si="3"/>
        <v>0.78747063940835305</v>
      </c>
      <c r="H19" s="175">
        <f t="shared" si="4"/>
        <v>0.8235846438027794</v>
      </c>
      <c r="I19" s="175">
        <f t="shared" si="0"/>
        <v>0.87113147262988411</v>
      </c>
      <c r="J19" s="175">
        <f t="shared" si="5"/>
        <v>0.89447628740024243</v>
      </c>
      <c r="K19" s="169">
        <f t="shared" si="6"/>
        <v>0.8544544121888632</v>
      </c>
      <c r="L19" s="169">
        <f t="shared" si="6"/>
        <v>0.94946217551696732</v>
      </c>
    </row>
    <row r="20" spans="1:12" s="176" customFormat="1" ht="16.149999999999999" customHeight="1">
      <c r="A20" s="170" t="s">
        <v>154</v>
      </c>
      <c r="B20" s="173">
        <f t="shared" si="1"/>
        <v>0.76578093651077694</v>
      </c>
      <c r="C20" s="173">
        <f t="shared" si="2"/>
        <v>0.85063962401957571</v>
      </c>
      <c r="D20" s="178">
        <v>2221009</v>
      </c>
      <c r="E20" s="174">
        <v>2900319</v>
      </c>
      <c r="F20" s="174">
        <v>2610987</v>
      </c>
      <c r="G20" s="175">
        <f t="shared" si="3"/>
        <v>0.78747063940835305</v>
      </c>
      <c r="H20" s="175">
        <f t="shared" si="4"/>
        <v>0.8235846438027794</v>
      </c>
      <c r="I20" s="175">
        <f t="shared" si="0"/>
        <v>0.87113147262988411</v>
      </c>
      <c r="J20" s="175">
        <f t="shared" si="5"/>
        <v>0.89447628740024243</v>
      </c>
      <c r="K20" s="169" t="e">
        <f t="shared" si="6"/>
        <v>#N/A</v>
      </c>
      <c r="L20" s="169">
        <f t="shared" si="6"/>
        <v>0.85063962401957571</v>
      </c>
    </row>
    <row r="21" spans="1:12" s="176" customFormat="1" ht="16.149999999999999" customHeight="1">
      <c r="A21" s="170" t="s">
        <v>155</v>
      </c>
      <c r="B21" s="173">
        <f t="shared" si="1"/>
        <v>0.84511840790358084</v>
      </c>
      <c r="C21" s="173">
        <f t="shared" si="2"/>
        <v>0.8938695470096687</v>
      </c>
      <c r="D21" s="178">
        <v>2138742</v>
      </c>
      <c r="E21" s="174">
        <v>2530701</v>
      </c>
      <c r="F21" s="174">
        <v>2392678</v>
      </c>
      <c r="G21" s="175">
        <f t="shared" si="3"/>
        <v>0.78747063940835305</v>
      </c>
      <c r="H21" s="175">
        <f t="shared" si="4"/>
        <v>0.8235846438027794</v>
      </c>
      <c r="I21" s="175">
        <f t="shared" si="0"/>
        <v>0.87113147262988411</v>
      </c>
      <c r="J21" s="175">
        <f t="shared" si="5"/>
        <v>0.89447628740024243</v>
      </c>
      <c r="K21" s="169">
        <f t="shared" si="6"/>
        <v>0.84511840790358084</v>
      </c>
      <c r="L21" s="169">
        <f t="shared" si="6"/>
        <v>0.8938695470096687</v>
      </c>
    </row>
    <row r="22" spans="1:12" s="176" customFormat="1" ht="16.149999999999999" customHeight="1">
      <c r="A22" s="170" t="s">
        <v>156</v>
      </c>
      <c r="B22" s="173">
        <f t="shared" si="1"/>
        <v>0.73130212646197645</v>
      </c>
      <c r="C22" s="173">
        <f t="shared" si="2"/>
        <v>0.81450638214506377</v>
      </c>
      <c r="D22" s="178">
        <v>270241</v>
      </c>
      <c r="E22" s="174">
        <v>369534</v>
      </c>
      <c r="F22" s="174">
        <v>331785</v>
      </c>
      <c r="G22" s="175">
        <f t="shared" si="3"/>
        <v>0.78747063940835305</v>
      </c>
      <c r="H22" s="175">
        <f t="shared" si="4"/>
        <v>0.8235846438027794</v>
      </c>
      <c r="I22" s="175">
        <f t="shared" si="0"/>
        <v>0.87113147262988411</v>
      </c>
      <c r="J22" s="175">
        <f t="shared" si="5"/>
        <v>0.89447628740024243</v>
      </c>
      <c r="K22" s="169" t="e">
        <f t="shared" si="6"/>
        <v>#N/A</v>
      </c>
      <c r="L22" s="169" t="e">
        <f t="shared" si="6"/>
        <v>#N/A</v>
      </c>
    </row>
    <row r="23" spans="1:12" s="176" customFormat="1" ht="16.149999999999999" customHeight="1">
      <c r="A23" s="170" t="s">
        <v>157</v>
      </c>
      <c r="B23" s="173">
        <f t="shared" si="1"/>
        <v>0.79780832908153287</v>
      </c>
      <c r="C23" s="173">
        <f t="shared" si="2"/>
        <v>0.8158349216832439</v>
      </c>
      <c r="D23" s="178">
        <v>5405599</v>
      </c>
      <c r="E23" s="174">
        <v>6775561</v>
      </c>
      <c r="F23" s="174">
        <v>6625849</v>
      </c>
      <c r="G23" s="175">
        <f t="shared" si="3"/>
        <v>0.78747063940835305</v>
      </c>
      <c r="H23" s="175">
        <f t="shared" si="4"/>
        <v>0.8235846438027794</v>
      </c>
      <c r="I23" s="175">
        <f t="shared" si="0"/>
        <v>0.87113147262988411</v>
      </c>
      <c r="J23" s="175">
        <f t="shared" si="5"/>
        <v>0.89447628740024243</v>
      </c>
      <c r="K23" s="169">
        <f t="shared" si="6"/>
        <v>0.79780832908153287</v>
      </c>
      <c r="L23" s="169" t="e">
        <f t="shared" si="6"/>
        <v>#N/A</v>
      </c>
    </row>
    <row r="24" spans="1:12" s="176" customFormat="1" ht="16.149999999999999" customHeight="1">
      <c r="A24" s="170" t="s">
        <v>158</v>
      </c>
      <c r="B24" s="173">
        <f t="shared" si="1"/>
        <v>0.69677466923386944</v>
      </c>
      <c r="C24" s="173">
        <f t="shared" si="2"/>
        <v>0.70797955440001703</v>
      </c>
      <c r="D24" s="178">
        <v>8637478</v>
      </c>
      <c r="E24" s="174">
        <v>12396372</v>
      </c>
      <c r="F24" s="174">
        <v>12200180</v>
      </c>
      <c r="G24" s="175">
        <f t="shared" si="3"/>
        <v>0.78747063940835305</v>
      </c>
      <c r="H24" s="175">
        <f t="shared" si="4"/>
        <v>0.8235846438027794</v>
      </c>
      <c r="I24" s="175">
        <f t="shared" si="0"/>
        <v>0.87113147262988411</v>
      </c>
      <c r="J24" s="175">
        <f t="shared" si="5"/>
        <v>0.89447628740024243</v>
      </c>
      <c r="K24" s="169" t="e">
        <f t="shared" si="6"/>
        <v>#N/A</v>
      </c>
      <c r="L24" s="169" t="e">
        <f t="shared" si="6"/>
        <v>#N/A</v>
      </c>
    </row>
    <row r="25" spans="1:12" s="176" customFormat="1" ht="16.149999999999999" customHeight="1">
      <c r="A25" s="170" t="s">
        <v>159</v>
      </c>
      <c r="B25" s="173">
        <f t="shared" si="1"/>
        <v>0.81917640241051959</v>
      </c>
      <c r="C25" s="173">
        <f t="shared" si="2"/>
        <v>0.85941203842954517</v>
      </c>
      <c r="D25" s="178">
        <v>1608638</v>
      </c>
      <c r="E25" s="174">
        <v>1963726</v>
      </c>
      <c r="F25" s="174">
        <v>1871789</v>
      </c>
      <c r="G25" s="175">
        <f t="shared" si="3"/>
        <v>0.78747063940835305</v>
      </c>
      <c r="H25" s="175">
        <f t="shared" si="4"/>
        <v>0.8235846438027794</v>
      </c>
      <c r="I25" s="175">
        <f t="shared" si="0"/>
        <v>0.87113147262988411</v>
      </c>
      <c r="J25" s="175">
        <f t="shared" si="5"/>
        <v>0.89447628740024243</v>
      </c>
      <c r="K25" s="169">
        <f t="shared" si="6"/>
        <v>0.81917640241051959</v>
      </c>
      <c r="L25" s="169">
        <f t="shared" si="6"/>
        <v>0.85941203842954517</v>
      </c>
    </row>
    <row r="26" spans="1:12" s="176" customFormat="1" ht="16.149999999999999" customHeight="1">
      <c r="A26" s="170" t="s">
        <v>160</v>
      </c>
      <c r="B26" s="173">
        <f t="shared" si="1"/>
        <v>0.82872625473356509</v>
      </c>
      <c r="C26" s="173">
        <f t="shared" si="2"/>
        <v>0.74548415186346217</v>
      </c>
      <c r="D26" s="178">
        <v>428057</v>
      </c>
      <c r="E26" s="174">
        <v>516524</v>
      </c>
      <c r="F26" s="174">
        <v>574200</v>
      </c>
      <c r="G26" s="175">
        <f t="shared" si="3"/>
        <v>0.78747063940835305</v>
      </c>
      <c r="H26" s="175">
        <f t="shared" si="4"/>
        <v>0.8235846438027794</v>
      </c>
      <c r="I26" s="175">
        <f t="shared" si="0"/>
        <v>0.87113147262988411</v>
      </c>
      <c r="J26" s="175">
        <f t="shared" si="5"/>
        <v>0.89447628740024243</v>
      </c>
      <c r="K26" s="169">
        <f t="shared" si="6"/>
        <v>0.82872625473356509</v>
      </c>
      <c r="L26" s="169" t="e">
        <f t="shared" si="6"/>
        <v>#N/A</v>
      </c>
    </row>
    <row r="27" spans="1:12" s="176" customFormat="1" ht="16.149999999999999" customHeight="1">
      <c r="A27" s="170" t="s">
        <v>161</v>
      </c>
      <c r="B27" s="173">
        <f t="shared" si="1"/>
        <v>0.7814020488700395</v>
      </c>
      <c r="C27" s="173">
        <f t="shared" si="2"/>
        <v>0.83051466634953841</v>
      </c>
      <c r="D27" s="178">
        <v>1166266</v>
      </c>
      <c r="E27" s="174">
        <v>1492530</v>
      </c>
      <c r="F27" s="174">
        <v>1404269</v>
      </c>
      <c r="G27" s="175">
        <f t="shared" si="3"/>
        <v>0.78747063940835305</v>
      </c>
      <c r="H27" s="175">
        <f t="shared" si="4"/>
        <v>0.8235846438027794</v>
      </c>
      <c r="I27" s="175">
        <f t="shared" si="0"/>
        <v>0.87113147262988411</v>
      </c>
      <c r="J27" s="175">
        <f t="shared" si="5"/>
        <v>0.89447628740024243</v>
      </c>
      <c r="K27" s="169" t="e">
        <f t="shared" si="6"/>
        <v>#N/A</v>
      </c>
      <c r="L27" s="169">
        <f t="shared" si="6"/>
        <v>0.83051466634953841</v>
      </c>
    </row>
    <row r="28" spans="1:12" s="176" customFormat="1" ht="16.149999999999999" customHeight="1">
      <c r="A28" s="170" t="s">
        <v>162</v>
      </c>
      <c r="B28" s="173">
        <f t="shared" si="1"/>
        <v>0.86467591192586035</v>
      </c>
      <c r="C28" s="173">
        <f t="shared" si="2"/>
        <v>0.84068609760757429</v>
      </c>
      <c r="D28" s="178">
        <v>792044</v>
      </c>
      <c r="E28" s="174">
        <v>916001</v>
      </c>
      <c r="F28" s="174">
        <v>942140</v>
      </c>
      <c r="G28" s="175">
        <f t="shared" si="3"/>
        <v>0.78747063940835305</v>
      </c>
      <c r="H28" s="175">
        <f t="shared" si="4"/>
        <v>0.8235846438027794</v>
      </c>
      <c r="I28" s="175">
        <f t="shared" si="0"/>
        <v>0.87113147262988411</v>
      </c>
      <c r="J28" s="175">
        <f t="shared" si="5"/>
        <v>0.89447628740024243</v>
      </c>
      <c r="K28" s="169">
        <f t="shared" si="6"/>
        <v>0.86467591192586035</v>
      </c>
      <c r="L28" s="169">
        <f t="shared" si="6"/>
        <v>0.84068609760757429</v>
      </c>
    </row>
    <row r="29" spans="1:12" s="176" customFormat="1" ht="16.149999999999999" customHeight="1">
      <c r="A29" s="170" t="s">
        <v>163</v>
      </c>
      <c r="B29" s="173">
        <f t="shared" si="1"/>
        <v>0.76835510427924969</v>
      </c>
      <c r="C29" s="173">
        <f t="shared" si="2"/>
        <v>0.69018529508357296</v>
      </c>
      <c r="D29" s="178">
        <v>479157</v>
      </c>
      <c r="E29" s="174">
        <v>623614</v>
      </c>
      <c r="F29" s="174">
        <v>694244</v>
      </c>
      <c r="G29" s="175">
        <f t="shared" si="3"/>
        <v>0.78747063940835305</v>
      </c>
      <c r="H29" s="175">
        <f t="shared" si="4"/>
        <v>0.8235846438027794</v>
      </c>
      <c r="I29" s="175">
        <f t="shared" si="0"/>
        <v>0.87113147262988411</v>
      </c>
      <c r="J29" s="175">
        <f t="shared" si="5"/>
        <v>0.89447628740024243</v>
      </c>
      <c r="K29" s="169" t="e">
        <f t="shared" si="6"/>
        <v>#N/A</v>
      </c>
      <c r="L29" s="169" t="e">
        <f t="shared" si="6"/>
        <v>#N/A</v>
      </c>
    </row>
    <row r="30" spans="1:12" s="176" customFormat="1" ht="16.149999999999999" customHeight="1">
      <c r="A30" s="170" t="s">
        <v>164</v>
      </c>
      <c r="B30" s="173">
        <f t="shared" si="1"/>
        <v>0.82898460169732313</v>
      </c>
      <c r="C30" s="173">
        <f t="shared" si="2"/>
        <v>0.91170413500904568</v>
      </c>
      <c r="D30" s="178">
        <v>1289590</v>
      </c>
      <c r="E30" s="174">
        <v>1555626</v>
      </c>
      <c r="F30" s="174">
        <v>1414483</v>
      </c>
      <c r="G30" s="175">
        <f t="shared" si="3"/>
        <v>0.78747063940835305</v>
      </c>
      <c r="H30" s="175">
        <f t="shared" si="4"/>
        <v>0.8235846438027794</v>
      </c>
      <c r="I30" s="175">
        <f t="shared" si="0"/>
        <v>0.87113147262988411</v>
      </c>
      <c r="J30" s="175">
        <f t="shared" si="5"/>
        <v>0.89447628740024243</v>
      </c>
      <c r="K30" s="169">
        <f t="shared" si="6"/>
        <v>0.82898460169732313</v>
      </c>
      <c r="L30" s="169">
        <f t="shared" si="6"/>
        <v>0.91170413500904568</v>
      </c>
    </row>
    <row r="31" spans="1:12" s="176" customFormat="1" ht="16.149999999999999" customHeight="1">
      <c r="A31" s="170" t="s">
        <v>165</v>
      </c>
      <c r="B31" s="173">
        <f t="shared" si="1"/>
        <v>0.82339023858192018</v>
      </c>
      <c r="C31" s="173">
        <f t="shared" si="2"/>
        <v>0.87154136203811428</v>
      </c>
      <c r="D31" s="178">
        <v>2547837</v>
      </c>
      <c r="E31" s="174">
        <v>3094325</v>
      </c>
      <c r="F31" s="174">
        <v>2923369</v>
      </c>
      <c r="G31" s="175">
        <f t="shared" si="3"/>
        <v>0.78747063940835305</v>
      </c>
      <c r="H31" s="175">
        <f t="shared" si="4"/>
        <v>0.8235846438027794</v>
      </c>
      <c r="I31" s="175">
        <f t="shared" si="0"/>
        <v>0.87113147262988411</v>
      </c>
      <c r="J31" s="175">
        <f t="shared" si="5"/>
        <v>0.89447628740024243</v>
      </c>
      <c r="K31" s="169">
        <f t="shared" si="6"/>
        <v>0.82339023858192018</v>
      </c>
      <c r="L31" s="169">
        <f t="shared" si="6"/>
        <v>0.87154136203811428</v>
      </c>
    </row>
    <row r="32" spans="1:12" s="176" customFormat="1" ht="16.149999999999999" customHeight="1">
      <c r="A32" s="269" t="s">
        <v>166</v>
      </c>
      <c r="B32" s="269"/>
      <c r="C32" s="173"/>
      <c r="D32" s="179"/>
      <c r="E32" s="179"/>
      <c r="F32" s="179"/>
      <c r="G32" s="180"/>
      <c r="H32" s="175"/>
      <c r="I32" s="175"/>
      <c r="J32" s="175"/>
      <c r="K32" s="169"/>
      <c r="L32" s="169"/>
    </row>
    <row r="33" spans="2:12" s="176" customFormat="1" ht="16.149999999999999" customHeight="1">
      <c r="B33" s="181"/>
      <c r="C33" s="181"/>
      <c r="D33" s="178">
        <f>SUM(D5:D31)</f>
        <v>40094885</v>
      </c>
      <c r="E33" s="178">
        <f>SUM(E5:E31)</f>
        <v>50916038</v>
      </c>
      <c r="F33" s="178">
        <f>SUM(F5:F31)</f>
        <v>48683381</v>
      </c>
      <c r="G33" s="186">
        <f>D33/E33</f>
        <v>0.78747063940835305</v>
      </c>
      <c r="H33" s="186">
        <f>D33/F33</f>
        <v>0.8235846438027794</v>
      </c>
      <c r="I33" s="186"/>
      <c r="J33" s="186"/>
      <c r="K33" s="169"/>
      <c r="L33" s="169"/>
    </row>
  </sheetData>
  <mergeCells count="13">
    <mergeCell ref="A32:B32"/>
    <mergeCell ref="I2:I3"/>
    <mergeCell ref="A1:B1"/>
    <mergeCell ref="N1:V1"/>
    <mergeCell ref="A2:A3"/>
    <mergeCell ref="B2:B3"/>
    <mergeCell ref="D2:D3"/>
    <mergeCell ref="E2:E3"/>
    <mergeCell ref="G2:G3"/>
    <mergeCell ref="F2:F3"/>
    <mergeCell ref="J2:J3"/>
    <mergeCell ref="C2:C3"/>
    <mergeCell ref="H2:H3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A88D5-F80C-4CF7-B4EA-338AB2CAD5A9}">
  <dimension ref="A1:V33"/>
  <sheetViews>
    <sheetView topLeftCell="J12" zoomScaleNormal="100" workbookViewId="0">
      <selection sqref="A1:B1"/>
    </sheetView>
  </sheetViews>
  <sheetFormatPr defaultColWidth="8.85546875" defaultRowHeight="10.15"/>
  <cols>
    <col min="1" max="1" width="22.28515625" style="182" customWidth="1"/>
    <col min="2" max="3" width="22.42578125" style="183" customWidth="1"/>
    <col min="4" max="4" width="19.7109375" style="182" customWidth="1"/>
    <col min="5" max="6" width="19.7109375" style="183" customWidth="1"/>
    <col min="7" max="10" width="19.7109375" style="182" customWidth="1"/>
    <col min="11" max="11" width="5.28515625" style="168" bestFit="1" customWidth="1"/>
    <col min="12" max="12" width="6.28515625" style="182" customWidth="1"/>
    <col min="13" max="16384" width="8.85546875" style="182"/>
  </cols>
  <sheetData>
    <row r="1" spans="1:22" s="176" customFormat="1" ht="16.149999999999999" customHeight="1">
      <c r="A1" s="266" t="s">
        <v>132</v>
      </c>
      <c r="B1" s="266"/>
      <c r="C1" s="199"/>
      <c r="E1" s="177"/>
      <c r="F1" s="177"/>
      <c r="K1" s="169"/>
      <c r="N1" s="267"/>
      <c r="O1" s="267"/>
      <c r="P1" s="267"/>
      <c r="Q1" s="267"/>
      <c r="R1" s="267"/>
      <c r="S1" s="267"/>
      <c r="T1" s="267"/>
      <c r="U1" s="267"/>
      <c r="V1" s="267"/>
    </row>
    <row r="2" spans="1:22" s="176" customFormat="1" ht="16.149999999999999" customHeight="1">
      <c r="A2" s="266" t="s">
        <v>78</v>
      </c>
      <c r="B2" s="268" t="s">
        <v>133</v>
      </c>
      <c r="C2" s="268" t="s">
        <v>134</v>
      </c>
      <c r="D2" s="268" t="s">
        <v>128</v>
      </c>
      <c r="E2" s="268" t="s">
        <v>118</v>
      </c>
      <c r="F2" s="270" t="s">
        <v>119</v>
      </c>
      <c r="G2" s="268" t="s">
        <v>167</v>
      </c>
      <c r="H2" s="268" t="s">
        <v>168</v>
      </c>
      <c r="I2" s="268" t="s">
        <v>137</v>
      </c>
      <c r="J2" s="268" t="s">
        <v>138</v>
      </c>
      <c r="K2" s="169"/>
    </row>
    <row r="3" spans="1:22" s="176" customFormat="1" ht="16.149999999999999" customHeight="1">
      <c r="A3" s="266"/>
      <c r="B3" s="268"/>
      <c r="C3" s="268"/>
      <c r="D3" s="268"/>
      <c r="E3" s="268"/>
      <c r="F3" s="271"/>
      <c r="G3" s="268"/>
      <c r="H3" s="268"/>
      <c r="I3" s="268"/>
      <c r="J3" s="268"/>
      <c r="K3" s="169"/>
    </row>
    <row r="4" spans="1:22" s="176" customFormat="1" ht="16.149999999999999" customHeight="1">
      <c r="A4" s="170" t="s">
        <v>27</v>
      </c>
      <c r="B4" s="171"/>
      <c r="C4" s="171"/>
      <c r="D4" s="178">
        <f>'5634514_POPULACAO_RECENSEADA_PO'!D33</f>
        <v>185827709</v>
      </c>
      <c r="E4" s="174">
        <v>213317639</v>
      </c>
      <c r="F4" s="174">
        <v>207750291</v>
      </c>
      <c r="H4" s="186"/>
      <c r="I4" s="186">
        <f>D4/E4</f>
        <v>0.87113147262988411</v>
      </c>
      <c r="J4" s="186">
        <f>D4/F4</f>
        <v>0.89447628740024243</v>
      </c>
      <c r="K4" s="169"/>
    </row>
    <row r="5" spans="1:22" s="176" customFormat="1" ht="16.149999999999999" customHeight="1">
      <c r="A5" s="170" t="s">
        <v>31</v>
      </c>
      <c r="B5" s="173">
        <f>D5/E5</f>
        <v>0.83206615042256105</v>
      </c>
      <c r="C5" s="173">
        <f>D5/F5</f>
        <v>0.91255734516048848</v>
      </c>
      <c r="D5" s="178">
        <v>1053667</v>
      </c>
      <c r="E5" s="174">
        <v>1266326</v>
      </c>
      <c r="F5" s="174">
        <v>1154631</v>
      </c>
      <c r="G5" s="175">
        <f>$G$33</f>
        <v>0.9127232980526816</v>
      </c>
      <c r="H5" s="175">
        <f>$H$33</f>
        <v>0.9415341940499441</v>
      </c>
      <c r="I5" s="175">
        <f t="shared" ref="I5:I31" si="0">$I$4</f>
        <v>0.87113147262988411</v>
      </c>
      <c r="J5" s="175">
        <f>$J$4</f>
        <v>0.89447628740024243</v>
      </c>
      <c r="K5" s="169" t="e">
        <f>IF(B5&gt;=G5,B5,NA())</f>
        <v>#N/A</v>
      </c>
      <c r="L5" s="169" t="e">
        <f>IF(C5&gt;=H5,C5,NA())</f>
        <v>#N/A</v>
      </c>
      <c r="M5" s="169"/>
    </row>
    <row r="6" spans="1:22" s="176" customFormat="1" ht="16.149999999999999" customHeight="1">
      <c r="A6" s="170" t="s">
        <v>33</v>
      </c>
      <c r="B6" s="173">
        <f t="shared" ref="B6:B30" si="1">D6/E6</f>
        <v>0.91068351168592432</v>
      </c>
      <c r="C6" s="173">
        <f t="shared" ref="C6:C30" si="2">D6/F6</f>
        <v>0.95375495260113619</v>
      </c>
      <c r="D6" s="178">
        <v>443889</v>
      </c>
      <c r="E6" s="174">
        <v>487424</v>
      </c>
      <c r="F6" s="174">
        <v>465412</v>
      </c>
      <c r="G6" s="175">
        <f t="shared" ref="G6:G31" si="3">$G$33</f>
        <v>0.9127232980526816</v>
      </c>
      <c r="H6" s="175">
        <f t="shared" ref="H6:H31" si="4">$H$33</f>
        <v>0.9415341940499441</v>
      </c>
      <c r="I6" s="175">
        <f t="shared" si="0"/>
        <v>0.87113147262988411</v>
      </c>
      <c r="J6" s="175">
        <f t="shared" ref="J6:J31" si="5">$J$4</f>
        <v>0.89447628740024243</v>
      </c>
      <c r="K6" s="169" t="e">
        <f t="shared" ref="K6:L31" si="6">IF(B6&gt;=G6,B6,NA())</f>
        <v>#N/A</v>
      </c>
      <c r="L6" s="169">
        <f t="shared" si="6"/>
        <v>0.95375495260113619</v>
      </c>
      <c r="M6" s="169"/>
    </row>
    <row r="7" spans="1:22" s="176" customFormat="1" ht="16.149999999999999" customHeight="1">
      <c r="A7" s="170" t="s">
        <v>35</v>
      </c>
      <c r="B7" s="173">
        <f t="shared" si="1"/>
        <v>0.90811939077261616</v>
      </c>
      <c r="C7" s="173">
        <f t="shared" si="2"/>
        <v>0.96390309301929722</v>
      </c>
      <c r="D7" s="178">
        <v>1829036</v>
      </c>
      <c r="E7" s="174">
        <v>2014092</v>
      </c>
      <c r="F7" s="174">
        <v>1897531</v>
      </c>
      <c r="G7" s="175">
        <f t="shared" si="3"/>
        <v>0.9127232980526816</v>
      </c>
      <c r="H7" s="175">
        <f t="shared" si="4"/>
        <v>0.9415341940499441</v>
      </c>
      <c r="I7" s="175">
        <f t="shared" si="0"/>
        <v>0.87113147262988411</v>
      </c>
      <c r="J7" s="175">
        <f t="shared" si="5"/>
        <v>0.89447628740024243</v>
      </c>
      <c r="K7" s="169" t="e">
        <f t="shared" si="6"/>
        <v>#N/A</v>
      </c>
      <c r="L7" s="169">
        <f t="shared" si="6"/>
        <v>0.96390309301929722</v>
      </c>
      <c r="M7" s="169"/>
    </row>
    <row r="8" spans="1:22" s="176" customFormat="1" ht="16.149999999999999" customHeight="1">
      <c r="A8" s="170" t="s">
        <v>36</v>
      </c>
      <c r="B8" s="173">
        <f t="shared" si="1"/>
        <v>0.95030584577229527</v>
      </c>
      <c r="C8" s="173">
        <f t="shared" si="2"/>
        <v>0.90617168472697751</v>
      </c>
      <c r="D8" s="178">
        <v>205382</v>
      </c>
      <c r="E8" s="174">
        <v>216122</v>
      </c>
      <c r="F8" s="174">
        <v>226648</v>
      </c>
      <c r="G8" s="175">
        <f t="shared" si="3"/>
        <v>0.9127232980526816</v>
      </c>
      <c r="H8" s="175">
        <f t="shared" si="4"/>
        <v>0.9415341940499441</v>
      </c>
      <c r="I8" s="175">
        <f t="shared" si="0"/>
        <v>0.87113147262988411</v>
      </c>
      <c r="J8" s="175">
        <f t="shared" si="5"/>
        <v>0.89447628740024243</v>
      </c>
      <c r="K8" s="169">
        <f t="shared" si="6"/>
        <v>0.95030584577229527</v>
      </c>
      <c r="L8" s="169" t="e">
        <f t="shared" si="6"/>
        <v>#N/A</v>
      </c>
      <c r="M8" s="169"/>
    </row>
    <row r="9" spans="1:22" s="176" customFormat="1" ht="16.149999999999999" customHeight="1">
      <c r="A9" s="170" t="s">
        <v>37</v>
      </c>
      <c r="B9" s="173">
        <f t="shared" si="1"/>
        <v>0.88317092064099201</v>
      </c>
      <c r="C9" s="173">
        <f t="shared" si="2"/>
        <v>0.92260948157255351</v>
      </c>
      <c r="D9" s="178">
        <v>5042762</v>
      </c>
      <c r="E9" s="174">
        <v>5709837</v>
      </c>
      <c r="F9" s="174">
        <v>5465760</v>
      </c>
      <c r="G9" s="175">
        <f t="shared" si="3"/>
        <v>0.9127232980526816</v>
      </c>
      <c r="H9" s="175">
        <f t="shared" si="4"/>
        <v>0.9415341940499441</v>
      </c>
      <c r="I9" s="175">
        <f t="shared" si="0"/>
        <v>0.87113147262988411</v>
      </c>
      <c r="J9" s="175">
        <f t="shared" si="5"/>
        <v>0.89447628740024243</v>
      </c>
      <c r="K9" s="169" t="e">
        <f t="shared" si="6"/>
        <v>#N/A</v>
      </c>
      <c r="L9" s="169" t="e">
        <f t="shared" si="6"/>
        <v>#N/A</v>
      </c>
      <c r="M9" s="169"/>
    </row>
    <row r="10" spans="1:22" s="176" customFormat="1" ht="16.149999999999999" customHeight="1">
      <c r="A10" s="170" t="s">
        <v>38</v>
      </c>
      <c r="B10" s="173">
        <f t="shared" si="1"/>
        <v>0.78628369401220533</v>
      </c>
      <c r="C10" s="173">
        <f t="shared" si="2"/>
        <v>0.94426340342099924</v>
      </c>
      <c r="D10" s="178">
        <v>279332</v>
      </c>
      <c r="E10" s="174">
        <v>355256</v>
      </c>
      <c r="F10" s="174">
        <v>295820</v>
      </c>
      <c r="G10" s="175">
        <f t="shared" si="3"/>
        <v>0.9127232980526816</v>
      </c>
      <c r="H10" s="175">
        <f t="shared" si="4"/>
        <v>0.9415341940499441</v>
      </c>
      <c r="I10" s="175">
        <f t="shared" si="0"/>
        <v>0.87113147262988411</v>
      </c>
      <c r="J10" s="175">
        <f t="shared" si="5"/>
        <v>0.89447628740024243</v>
      </c>
      <c r="K10" s="169" t="e">
        <f t="shared" si="6"/>
        <v>#N/A</v>
      </c>
      <c r="L10" s="169">
        <f t="shared" si="6"/>
        <v>0.94426340342099924</v>
      </c>
      <c r="M10" s="169"/>
    </row>
    <row r="11" spans="1:22" s="176" customFormat="1" ht="16.149999999999999" customHeight="1">
      <c r="A11" s="170" t="s">
        <v>39</v>
      </c>
      <c r="B11" s="173">
        <f t="shared" si="1"/>
        <v>0.89733419151465699</v>
      </c>
      <c r="C11" s="173">
        <f t="shared" si="2"/>
        <v>0.9351392540816662</v>
      </c>
      <c r="D11" s="178">
        <v>994039</v>
      </c>
      <c r="E11" s="174">
        <v>1107769</v>
      </c>
      <c r="F11" s="174">
        <v>1062985</v>
      </c>
      <c r="G11" s="175">
        <f t="shared" si="3"/>
        <v>0.9127232980526816</v>
      </c>
      <c r="H11" s="175">
        <f t="shared" si="4"/>
        <v>0.9415341940499441</v>
      </c>
      <c r="I11" s="175">
        <f t="shared" si="0"/>
        <v>0.87113147262988411</v>
      </c>
      <c r="J11" s="175">
        <f t="shared" si="5"/>
        <v>0.89447628740024243</v>
      </c>
      <c r="K11" s="169" t="e">
        <f t="shared" si="6"/>
        <v>#N/A</v>
      </c>
      <c r="L11" s="169" t="e">
        <f t="shared" si="6"/>
        <v>#N/A</v>
      </c>
      <c r="M11" s="169"/>
    </row>
    <row r="12" spans="1:22" s="176" customFormat="1" ht="16.149999999999999" customHeight="1">
      <c r="A12" s="170" t="s">
        <v>41</v>
      </c>
      <c r="B12" s="173">
        <f t="shared" si="1"/>
        <v>0.89958766519563971</v>
      </c>
      <c r="C12" s="173">
        <f t="shared" si="2"/>
        <v>0.97199623300035864</v>
      </c>
      <c r="D12" s="178">
        <v>4880882</v>
      </c>
      <c r="E12" s="174">
        <v>5425688</v>
      </c>
      <c r="F12" s="174">
        <v>5021503</v>
      </c>
      <c r="G12" s="175">
        <f t="shared" si="3"/>
        <v>0.9127232980526816</v>
      </c>
      <c r="H12" s="175">
        <f t="shared" si="4"/>
        <v>0.9415341940499441</v>
      </c>
      <c r="I12" s="175">
        <f t="shared" si="0"/>
        <v>0.87113147262988411</v>
      </c>
      <c r="J12" s="175">
        <f t="shared" si="5"/>
        <v>0.89447628740024243</v>
      </c>
      <c r="K12" s="169" t="e">
        <f t="shared" si="6"/>
        <v>#N/A</v>
      </c>
      <c r="L12" s="169">
        <f t="shared" si="6"/>
        <v>0.97199623300035864</v>
      </c>
      <c r="M12" s="169"/>
    </row>
    <row r="13" spans="1:22" s="176" customFormat="1" ht="16.149999999999999" customHeight="1">
      <c r="A13" s="170" t="s">
        <v>42</v>
      </c>
      <c r="B13" s="173">
        <f t="shared" si="1"/>
        <v>0.97821653121955332</v>
      </c>
      <c r="C13" s="173">
        <f t="shared" si="2"/>
        <v>0.98494244167866185</v>
      </c>
      <c r="D13" s="178">
        <v>2365488</v>
      </c>
      <c r="E13" s="174">
        <v>2418164</v>
      </c>
      <c r="F13" s="174">
        <v>2401651</v>
      </c>
      <c r="G13" s="175">
        <f t="shared" si="3"/>
        <v>0.9127232980526816</v>
      </c>
      <c r="H13" s="175">
        <f t="shared" si="4"/>
        <v>0.9415341940499441</v>
      </c>
      <c r="I13" s="175">
        <f t="shared" si="0"/>
        <v>0.87113147262988411</v>
      </c>
      <c r="J13" s="175">
        <f t="shared" si="5"/>
        <v>0.89447628740024243</v>
      </c>
      <c r="K13" s="169">
        <f t="shared" si="6"/>
        <v>0.97821653121955332</v>
      </c>
      <c r="L13" s="169">
        <f t="shared" si="6"/>
        <v>0.98494244167866185</v>
      </c>
      <c r="M13" s="169"/>
    </row>
    <row r="14" spans="1:22" s="176" customFormat="1" ht="16.149999999999999" customHeight="1">
      <c r="A14" s="170" t="s">
        <v>43</v>
      </c>
      <c r="B14" s="173">
        <f t="shared" si="1"/>
        <v>0.93533194383856011</v>
      </c>
      <c r="C14" s="173">
        <f t="shared" si="2"/>
        <v>0.97067398335643618</v>
      </c>
      <c r="D14" s="178">
        <v>5094364</v>
      </c>
      <c r="E14" s="174">
        <v>5446584</v>
      </c>
      <c r="F14" s="174">
        <v>5248275</v>
      </c>
      <c r="G14" s="175">
        <f t="shared" si="3"/>
        <v>0.9127232980526816</v>
      </c>
      <c r="H14" s="175">
        <f t="shared" si="4"/>
        <v>0.9415341940499441</v>
      </c>
      <c r="I14" s="175">
        <f t="shared" si="0"/>
        <v>0.87113147262988411</v>
      </c>
      <c r="J14" s="175">
        <f t="shared" si="5"/>
        <v>0.89447628740024243</v>
      </c>
      <c r="K14" s="169">
        <f t="shared" si="6"/>
        <v>0.93533194383856011</v>
      </c>
      <c r="L14" s="169">
        <f t="shared" si="6"/>
        <v>0.97067398335643618</v>
      </c>
      <c r="M14" s="169"/>
    </row>
    <row r="15" spans="1:22" s="176" customFormat="1" ht="16.149999999999999" customHeight="1">
      <c r="A15" s="170" t="s">
        <v>44</v>
      </c>
      <c r="B15" s="173">
        <f t="shared" si="1"/>
        <v>0.9560120560578913</v>
      </c>
      <c r="C15" s="173">
        <f t="shared" si="2"/>
        <v>0.9809228017239261</v>
      </c>
      <c r="D15" s="178">
        <v>1996070</v>
      </c>
      <c r="E15" s="174">
        <v>2087913</v>
      </c>
      <c r="F15" s="174">
        <v>2034890</v>
      </c>
      <c r="G15" s="175">
        <f t="shared" si="3"/>
        <v>0.9127232980526816</v>
      </c>
      <c r="H15" s="175">
        <f t="shared" si="4"/>
        <v>0.9415341940499441</v>
      </c>
      <c r="I15" s="175">
        <f t="shared" si="0"/>
        <v>0.87113147262988411</v>
      </c>
      <c r="J15" s="175">
        <f t="shared" si="5"/>
        <v>0.89447628740024243</v>
      </c>
      <c r="K15" s="169">
        <f t="shared" si="6"/>
        <v>0.9560120560578913</v>
      </c>
      <c r="L15" s="169">
        <f t="shared" si="6"/>
        <v>0.9809228017239261</v>
      </c>
      <c r="M15" s="169"/>
    </row>
    <row r="16" spans="1:22" s="176" customFormat="1" ht="16.149999999999999" customHeight="1">
      <c r="A16" s="170" t="s">
        <v>45</v>
      </c>
      <c r="B16" s="173">
        <f t="shared" si="1"/>
        <v>0.95319151048531015</v>
      </c>
      <c r="C16" s="173">
        <f t="shared" si="2"/>
        <v>0.98717062224152952</v>
      </c>
      <c r="D16" s="178">
        <v>2688266</v>
      </c>
      <c r="E16" s="174">
        <v>2820279</v>
      </c>
      <c r="F16" s="174">
        <v>2723203</v>
      </c>
      <c r="G16" s="175">
        <f t="shared" si="3"/>
        <v>0.9127232980526816</v>
      </c>
      <c r="H16" s="175">
        <f t="shared" si="4"/>
        <v>0.9415341940499441</v>
      </c>
      <c r="I16" s="175">
        <f t="shared" si="0"/>
        <v>0.87113147262988411</v>
      </c>
      <c r="J16" s="175">
        <f t="shared" si="5"/>
        <v>0.89447628740024243</v>
      </c>
      <c r="K16" s="169">
        <f t="shared" si="6"/>
        <v>0.95319151048531015</v>
      </c>
      <c r="L16" s="169">
        <f t="shared" si="6"/>
        <v>0.98717062224152952</v>
      </c>
      <c r="M16" s="169"/>
    </row>
    <row r="17" spans="1:13" s="176" customFormat="1" ht="16.149999999999999" customHeight="1">
      <c r="A17" s="170" t="s">
        <v>46</v>
      </c>
      <c r="B17" s="173">
        <f t="shared" si="1"/>
        <v>0.90419726853165383</v>
      </c>
      <c r="C17" s="173">
        <f t="shared" si="2"/>
        <v>0.97278818265448641</v>
      </c>
      <c r="D17" s="178">
        <v>5092694</v>
      </c>
      <c r="E17" s="174">
        <v>5632282</v>
      </c>
      <c r="F17" s="174">
        <v>5235152</v>
      </c>
      <c r="G17" s="175">
        <f t="shared" si="3"/>
        <v>0.9127232980526816</v>
      </c>
      <c r="H17" s="175">
        <f t="shared" si="4"/>
        <v>0.9415341940499441</v>
      </c>
      <c r="I17" s="175">
        <f t="shared" si="0"/>
        <v>0.87113147262988411</v>
      </c>
      <c r="J17" s="175">
        <f t="shared" si="5"/>
        <v>0.89447628740024243</v>
      </c>
      <c r="K17" s="169" t="e">
        <f t="shared" si="6"/>
        <v>#N/A</v>
      </c>
      <c r="L17" s="169">
        <f t="shared" si="6"/>
        <v>0.97278818265448641</v>
      </c>
      <c r="M17" s="169"/>
    </row>
    <row r="18" spans="1:13" s="176" customFormat="1" ht="16.149999999999999" customHeight="1">
      <c r="A18" s="170" t="s">
        <v>47</v>
      </c>
      <c r="B18" s="173">
        <f t="shared" si="1"/>
        <v>0.90825241909171228</v>
      </c>
      <c r="C18" s="173">
        <f t="shared" si="2"/>
        <v>0.98824774475486421</v>
      </c>
      <c r="D18" s="178">
        <v>1906826</v>
      </c>
      <c r="E18" s="174">
        <v>2099445</v>
      </c>
      <c r="F18" s="174">
        <v>1929502</v>
      </c>
      <c r="G18" s="175">
        <f t="shared" si="3"/>
        <v>0.9127232980526816</v>
      </c>
      <c r="H18" s="175">
        <f t="shared" si="4"/>
        <v>0.9415341940499441</v>
      </c>
      <c r="I18" s="175">
        <f t="shared" si="0"/>
        <v>0.87113147262988411</v>
      </c>
      <c r="J18" s="175">
        <f t="shared" si="5"/>
        <v>0.89447628740024243</v>
      </c>
      <c r="K18" s="169" t="e">
        <f t="shared" si="6"/>
        <v>#N/A</v>
      </c>
      <c r="L18" s="169">
        <f t="shared" si="6"/>
        <v>0.98824774475486421</v>
      </c>
      <c r="M18" s="169"/>
    </row>
    <row r="19" spans="1:13" s="176" customFormat="1" ht="16.149999999999999" customHeight="1">
      <c r="A19" s="170" t="s">
        <v>48</v>
      </c>
      <c r="B19" s="173">
        <f t="shared" si="1"/>
        <v>0.94038401301106067</v>
      </c>
      <c r="C19" s="173">
        <f t="shared" si="2"/>
        <v>0.98290392197903531</v>
      </c>
      <c r="D19" s="178">
        <v>1390007</v>
      </c>
      <c r="E19" s="174">
        <v>1478127</v>
      </c>
      <c r="F19" s="174">
        <v>1414184</v>
      </c>
      <c r="G19" s="175">
        <f t="shared" si="3"/>
        <v>0.9127232980526816</v>
      </c>
      <c r="H19" s="175">
        <f t="shared" si="4"/>
        <v>0.9415341940499441</v>
      </c>
      <c r="I19" s="175">
        <f t="shared" si="0"/>
        <v>0.87113147262988411</v>
      </c>
      <c r="J19" s="175">
        <f t="shared" si="5"/>
        <v>0.89447628740024243</v>
      </c>
      <c r="K19" s="169">
        <f t="shared" si="6"/>
        <v>0.94038401301106067</v>
      </c>
      <c r="L19" s="169">
        <f t="shared" si="6"/>
        <v>0.98290392197903531</v>
      </c>
      <c r="M19" s="169"/>
    </row>
    <row r="20" spans="1:13" s="176" customFormat="1" ht="16.149999999999999" customHeight="1">
      <c r="A20" s="170" t="s">
        <v>49</v>
      </c>
      <c r="B20" s="173">
        <f t="shared" si="1"/>
        <v>0.93196771065651973</v>
      </c>
      <c r="C20" s="173">
        <f t="shared" si="2"/>
        <v>0.96454241453401357</v>
      </c>
      <c r="D20" s="178">
        <v>9477805</v>
      </c>
      <c r="E20" s="174">
        <v>10169671</v>
      </c>
      <c r="F20" s="174">
        <v>9826219</v>
      </c>
      <c r="G20" s="175">
        <f t="shared" si="3"/>
        <v>0.9127232980526816</v>
      </c>
      <c r="H20" s="175">
        <f t="shared" si="4"/>
        <v>0.9415341940499441</v>
      </c>
      <c r="I20" s="175">
        <f t="shared" si="0"/>
        <v>0.87113147262988411</v>
      </c>
      <c r="J20" s="175">
        <f t="shared" si="5"/>
        <v>0.89447628740024243</v>
      </c>
      <c r="K20" s="169">
        <f t="shared" si="6"/>
        <v>0.93196771065651973</v>
      </c>
      <c r="L20" s="169">
        <f t="shared" si="6"/>
        <v>0.96454241453401357</v>
      </c>
      <c r="M20" s="169"/>
    </row>
    <row r="21" spans="1:13" s="176" customFormat="1" ht="16.149999999999999" customHeight="1">
      <c r="A21" s="170" t="s">
        <v>51</v>
      </c>
      <c r="B21" s="173">
        <f t="shared" si="1"/>
        <v>0.9251721333990508</v>
      </c>
      <c r="C21" s="173">
        <f t="shared" si="2"/>
        <v>0.96452124896110591</v>
      </c>
      <c r="D21" s="178">
        <v>12889834</v>
      </c>
      <c r="E21" s="174">
        <v>13932363</v>
      </c>
      <c r="F21" s="174">
        <v>13363971</v>
      </c>
      <c r="G21" s="175">
        <f t="shared" si="3"/>
        <v>0.9127232980526816</v>
      </c>
      <c r="H21" s="175">
        <f t="shared" si="4"/>
        <v>0.9415341940499441</v>
      </c>
      <c r="I21" s="175">
        <f t="shared" si="0"/>
        <v>0.87113147262988411</v>
      </c>
      <c r="J21" s="175">
        <f t="shared" si="5"/>
        <v>0.89447628740024243</v>
      </c>
      <c r="K21" s="169">
        <f t="shared" si="6"/>
        <v>0.9251721333990508</v>
      </c>
      <c r="L21" s="169">
        <f t="shared" si="6"/>
        <v>0.96452124896110591</v>
      </c>
      <c r="M21" s="169"/>
    </row>
    <row r="22" spans="1:13" s="176" customFormat="1" ht="16.149999999999999" customHeight="1">
      <c r="A22" s="170" t="s">
        <v>52</v>
      </c>
      <c r="B22" s="173">
        <f t="shared" si="1"/>
        <v>0.8561044356211478</v>
      </c>
      <c r="C22" s="173">
        <f t="shared" si="2"/>
        <v>0.88111534472288355</v>
      </c>
      <c r="D22" s="178">
        <v>1639553</v>
      </c>
      <c r="E22" s="174">
        <v>1915132</v>
      </c>
      <c r="F22" s="174">
        <v>1860770</v>
      </c>
      <c r="G22" s="175">
        <f t="shared" si="3"/>
        <v>0.9127232980526816</v>
      </c>
      <c r="H22" s="175">
        <f t="shared" si="4"/>
        <v>0.9415341940499441</v>
      </c>
      <c r="I22" s="175">
        <f t="shared" si="0"/>
        <v>0.87113147262988411</v>
      </c>
      <c r="J22" s="175">
        <f t="shared" si="5"/>
        <v>0.89447628740024243</v>
      </c>
      <c r="K22" s="169" t="e">
        <f t="shared" si="6"/>
        <v>#N/A</v>
      </c>
      <c r="L22" s="169" t="e">
        <f t="shared" si="6"/>
        <v>#N/A</v>
      </c>
      <c r="M22" s="169"/>
    </row>
    <row r="23" spans="1:13" s="176" customFormat="1" ht="16.149999999999999" customHeight="1">
      <c r="A23" s="170" t="s">
        <v>53</v>
      </c>
      <c r="B23" s="173">
        <f t="shared" si="1"/>
        <v>0.88541668249747185</v>
      </c>
      <c r="C23" s="173">
        <f t="shared" si="2"/>
        <v>0.8855849167653177</v>
      </c>
      <c r="D23" s="178">
        <v>2913020</v>
      </c>
      <c r="E23" s="174">
        <v>3289999</v>
      </c>
      <c r="F23" s="174">
        <v>3289374</v>
      </c>
      <c r="G23" s="175">
        <f t="shared" si="3"/>
        <v>0.9127232980526816</v>
      </c>
      <c r="H23" s="175">
        <f t="shared" si="4"/>
        <v>0.9415341940499441</v>
      </c>
      <c r="I23" s="175">
        <f t="shared" si="0"/>
        <v>0.87113147262988411</v>
      </c>
      <c r="J23" s="175">
        <f t="shared" si="5"/>
        <v>0.89447628740024243</v>
      </c>
      <c r="K23" s="169" t="e">
        <f t="shared" si="6"/>
        <v>#N/A</v>
      </c>
      <c r="L23" s="169" t="e">
        <f t="shared" si="6"/>
        <v>#N/A</v>
      </c>
      <c r="M23" s="169"/>
    </row>
    <row r="24" spans="1:13" s="176" customFormat="1" ht="16.149999999999999" customHeight="1">
      <c r="A24" s="170" t="s">
        <v>54</v>
      </c>
      <c r="B24" s="173">
        <f t="shared" si="1"/>
        <v>0.87113483244378331</v>
      </c>
      <c r="C24" s="173">
        <f t="shared" si="2"/>
        <v>0.90167800423476774</v>
      </c>
      <c r="D24" s="178">
        <v>13341308</v>
      </c>
      <c r="E24" s="174">
        <v>15314860</v>
      </c>
      <c r="F24" s="174">
        <v>14796089</v>
      </c>
      <c r="G24" s="175">
        <f t="shared" si="3"/>
        <v>0.9127232980526816</v>
      </c>
      <c r="H24" s="175">
        <f t="shared" si="4"/>
        <v>0.9415341940499441</v>
      </c>
      <c r="I24" s="175">
        <f t="shared" si="0"/>
        <v>0.87113147262988411</v>
      </c>
      <c r="J24" s="175">
        <f t="shared" si="5"/>
        <v>0.89447628740024243</v>
      </c>
      <c r="K24" s="169" t="e">
        <f t="shared" si="6"/>
        <v>#N/A</v>
      </c>
      <c r="L24" s="169" t="e">
        <f t="shared" si="6"/>
        <v>#N/A</v>
      </c>
      <c r="M24" s="169"/>
    </row>
    <row r="25" spans="1:13" s="176" customFormat="1" ht="16.149999999999999" customHeight="1">
      <c r="A25" s="170" t="s">
        <v>56</v>
      </c>
      <c r="B25" s="173">
        <f t="shared" si="1"/>
        <v>0.93981857578189421</v>
      </c>
      <c r="C25" s="173">
        <f t="shared" si="2"/>
        <v>0.90821642331725949</v>
      </c>
      <c r="D25" s="178">
        <v>6480878</v>
      </c>
      <c r="E25" s="174">
        <v>6895882</v>
      </c>
      <c r="F25" s="174">
        <v>7135830</v>
      </c>
      <c r="G25" s="175">
        <f t="shared" si="3"/>
        <v>0.9127232980526816</v>
      </c>
      <c r="H25" s="175">
        <f t="shared" si="4"/>
        <v>0.9415341940499441</v>
      </c>
      <c r="I25" s="175">
        <f t="shared" si="0"/>
        <v>0.87113147262988411</v>
      </c>
      <c r="J25" s="175">
        <f t="shared" si="5"/>
        <v>0.89447628740024243</v>
      </c>
      <c r="K25" s="169">
        <f t="shared" si="6"/>
        <v>0.93981857578189421</v>
      </c>
      <c r="L25" s="169" t="e">
        <f t="shared" si="6"/>
        <v>#N/A</v>
      </c>
      <c r="M25" s="169"/>
    </row>
    <row r="26" spans="1:13" s="176" customFormat="1" ht="16.149999999999999" customHeight="1">
      <c r="A26" s="170" t="s">
        <v>57</v>
      </c>
      <c r="B26" s="173">
        <f t="shared" si="1"/>
        <v>0.97194745127638471</v>
      </c>
      <c r="C26" s="173">
        <f t="shared" si="2"/>
        <v>0.93987523423532882</v>
      </c>
      <c r="D26" s="178">
        <v>4432336</v>
      </c>
      <c r="E26" s="174">
        <v>4560263</v>
      </c>
      <c r="F26" s="174">
        <v>4715877</v>
      </c>
      <c r="G26" s="175">
        <f t="shared" si="3"/>
        <v>0.9127232980526816</v>
      </c>
      <c r="H26" s="175">
        <f t="shared" si="4"/>
        <v>0.9415341940499441</v>
      </c>
      <c r="I26" s="175">
        <f t="shared" si="0"/>
        <v>0.87113147262988411</v>
      </c>
      <c r="J26" s="175">
        <f t="shared" si="5"/>
        <v>0.89447628740024243</v>
      </c>
      <c r="K26" s="169">
        <f t="shared" si="6"/>
        <v>0.97194745127638471</v>
      </c>
      <c r="L26" s="169" t="e">
        <f t="shared" si="6"/>
        <v>#N/A</v>
      </c>
      <c r="M26" s="169"/>
    </row>
    <row r="27" spans="1:13" s="176" customFormat="1" ht="16.149999999999999" customHeight="1">
      <c r="A27" s="170" t="s">
        <v>58</v>
      </c>
      <c r="B27" s="173">
        <f t="shared" si="1"/>
        <v>0.93817065505979658</v>
      </c>
      <c r="C27" s="173">
        <f t="shared" si="2"/>
        <v>0.95848189785722027</v>
      </c>
      <c r="D27" s="178">
        <v>6388717</v>
      </c>
      <c r="E27" s="174">
        <v>6809760</v>
      </c>
      <c r="F27" s="174">
        <v>6665454</v>
      </c>
      <c r="G27" s="175">
        <f t="shared" si="3"/>
        <v>0.9127232980526816</v>
      </c>
      <c r="H27" s="175">
        <f t="shared" si="4"/>
        <v>0.9415341940499441</v>
      </c>
      <c r="I27" s="175">
        <f t="shared" si="0"/>
        <v>0.87113147262988411</v>
      </c>
      <c r="J27" s="175">
        <f t="shared" si="5"/>
        <v>0.89447628740024243</v>
      </c>
      <c r="K27" s="169">
        <f t="shared" si="6"/>
        <v>0.93817065505979658</v>
      </c>
      <c r="L27" s="169">
        <f t="shared" si="6"/>
        <v>0.95848189785722027</v>
      </c>
      <c r="M27" s="169"/>
    </row>
    <row r="28" spans="1:13" s="176" customFormat="1" ht="16.149999999999999" customHeight="1">
      <c r="A28" s="170" t="s">
        <v>60</v>
      </c>
      <c r="B28" s="173">
        <f t="shared" si="1"/>
        <v>0.87931137207062071</v>
      </c>
      <c r="C28" s="173">
        <f t="shared" si="2"/>
        <v>0.91415524386063141</v>
      </c>
      <c r="D28" s="178">
        <v>1490606</v>
      </c>
      <c r="E28" s="174">
        <v>1695197</v>
      </c>
      <c r="F28" s="174">
        <v>1630583</v>
      </c>
      <c r="G28" s="175">
        <f t="shared" si="3"/>
        <v>0.9127232980526816</v>
      </c>
      <c r="H28" s="175">
        <f t="shared" si="4"/>
        <v>0.9415341940499441</v>
      </c>
      <c r="I28" s="175">
        <f t="shared" si="0"/>
        <v>0.87113147262988411</v>
      </c>
      <c r="J28" s="175">
        <f t="shared" si="5"/>
        <v>0.89447628740024243</v>
      </c>
      <c r="K28" s="169" t="e">
        <f t="shared" si="6"/>
        <v>#N/A</v>
      </c>
      <c r="L28" s="169" t="e">
        <f t="shared" si="6"/>
        <v>#N/A</v>
      </c>
      <c r="M28" s="169"/>
    </row>
    <row r="29" spans="1:13" s="176" customFormat="1" ht="16.149999999999999" customHeight="1">
      <c r="A29" s="170" t="s">
        <v>61</v>
      </c>
      <c r="B29" s="173">
        <f t="shared" si="1"/>
        <v>0.81752874515666074</v>
      </c>
      <c r="C29" s="173">
        <f t="shared" si="2"/>
        <v>0.85008129422823908</v>
      </c>
      <c r="D29" s="178">
        <v>1973207</v>
      </c>
      <c r="E29" s="174">
        <v>2413624</v>
      </c>
      <c r="F29" s="174">
        <v>2321198</v>
      </c>
      <c r="G29" s="175">
        <f t="shared" si="3"/>
        <v>0.9127232980526816</v>
      </c>
      <c r="H29" s="175">
        <f t="shared" si="4"/>
        <v>0.9415341940499441</v>
      </c>
      <c r="I29" s="175">
        <f t="shared" si="0"/>
        <v>0.87113147262988411</v>
      </c>
      <c r="J29" s="175">
        <f t="shared" si="5"/>
        <v>0.89447628740024243</v>
      </c>
      <c r="K29" s="169" t="e">
        <f t="shared" si="6"/>
        <v>#N/A</v>
      </c>
      <c r="L29" s="169" t="e">
        <f t="shared" si="6"/>
        <v>#N/A</v>
      </c>
      <c r="M29" s="169"/>
    </row>
    <row r="30" spans="1:13" s="176" customFormat="1" ht="16.149999999999999" customHeight="1">
      <c r="A30" s="170" t="s">
        <v>62</v>
      </c>
      <c r="B30" s="173">
        <f t="shared" si="1"/>
        <v>0.92827730353398719</v>
      </c>
      <c r="C30" s="173">
        <f t="shared" si="2"/>
        <v>0.92019310750100514</v>
      </c>
      <c r="D30" s="178">
        <v>3520138</v>
      </c>
      <c r="E30" s="174">
        <v>3792119</v>
      </c>
      <c r="F30" s="174">
        <v>3825434</v>
      </c>
      <c r="G30" s="175">
        <f t="shared" si="3"/>
        <v>0.9127232980526816</v>
      </c>
      <c r="H30" s="175">
        <f t="shared" si="4"/>
        <v>0.9415341940499441</v>
      </c>
      <c r="I30" s="175">
        <f t="shared" si="0"/>
        <v>0.87113147262988411</v>
      </c>
      <c r="J30" s="175">
        <f t="shared" si="5"/>
        <v>0.89447628740024243</v>
      </c>
      <c r="K30" s="169">
        <f t="shared" si="6"/>
        <v>0.92827730353398719</v>
      </c>
      <c r="L30" s="169" t="e">
        <f t="shared" si="6"/>
        <v>#N/A</v>
      </c>
      <c r="M30" s="169"/>
    </row>
    <row r="31" spans="1:13" s="176" customFormat="1" ht="16.149999999999999" customHeight="1">
      <c r="A31" s="170" t="s">
        <v>63</v>
      </c>
      <c r="B31" s="173">
        <v>0</v>
      </c>
      <c r="C31" s="173">
        <v>0</v>
      </c>
      <c r="D31" s="178">
        <v>0</v>
      </c>
      <c r="E31" s="174">
        <v>0</v>
      </c>
      <c r="F31" s="174">
        <v>0</v>
      </c>
      <c r="G31" s="175">
        <f t="shared" si="3"/>
        <v>0.9127232980526816</v>
      </c>
      <c r="H31" s="175">
        <f t="shared" si="4"/>
        <v>0.9415341940499441</v>
      </c>
      <c r="I31" s="175">
        <f t="shared" si="0"/>
        <v>0.87113147262988411</v>
      </c>
      <c r="J31" s="175">
        <f t="shared" si="5"/>
        <v>0.89447628740024243</v>
      </c>
      <c r="K31" s="169" t="e">
        <f t="shared" si="6"/>
        <v>#N/A</v>
      </c>
      <c r="L31" s="169" t="e">
        <f t="shared" si="6"/>
        <v>#N/A</v>
      </c>
      <c r="M31" s="169"/>
    </row>
    <row r="32" spans="1:13" s="176" customFormat="1" ht="16.149999999999999" customHeight="1">
      <c r="A32" s="269" t="s">
        <v>166</v>
      </c>
      <c r="B32" s="269"/>
      <c r="C32" s="173"/>
      <c r="D32" s="179"/>
      <c r="E32" s="179"/>
      <c r="F32" s="179"/>
      <c r="G32" s="180"/>
      <c r="H32" s="175"/>
      <c r="I32" s="175"/>
      <c r="J32" s="175"/>
      <c r="K32" s="169"/>
    </row>
    <row r="33" spans="2:11" s="176" customFormat="1" ht="16.149999999999999" customHeight="1">
      <c r="B33" s="181"/>
      <c r="C33" s="181"/>
      <c r="D33" s="178">
        <f>SUM(D5:D31)</f>
        <v>99810106</v>
      </c>
      <c r="E33" s="178">
        <f>SUM(E5:E31)</f>
        <v>109354178</v>
      </c>
      <c r="F33" s="178">
        <f>SUM(F5:F31)</f>
        <v>106007946</v>
      </c>
      <c r="G33" s="186">
        <f>D33/E33</f>
        <v>0.9127232980526816</v>
      </c>
      <c r="H33" s="186">
        <f>D33/F33</f>
        <v>0.9415341940499441</v>
      </c>
      <c r="I33" s="186"/>
      <c r="J33" s="186"/>
      <c r="K33" s="169"/>
    </row>
  </sheetData>
  <mergeCells count="13">
    <mergeCell ref="A32:B32"/>
    <mergeCell ref="A1:B1"/>
    <mergeCell ref="N1:V1"/>
    <mergeCell ref="A2:A3"/>
    <mergeCell ref="B2:B3"/>
    <mergeCell ref="D2:D3"/>
    <mergeCell ref="E2:E3"/>
    <mergeCell ref="G2:G3"/>
    <mergeCell ref="I2:I3"/>
    <mergeCell ref="F2:F3"/>
    <mergeCell ref="C2:C3"/>
    <mergeCell ref="H2:H3"/>
    <mergeCell ref="J2:J3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A7DDD-10FB-4FA6-A74C-A845A610A8DA}">
  <dimension ref="A1:N38"/>
  <sheetViews>
    <sheetView zoomScaleNormal="100" workbookViewId="0">
      <selection sqref="A1:B1"/>
    </sheetView>
  </sheetViews>
  <sheetFormatPr defaultColWidth="8.85546875" defaultRowHeight="10.15"/>
  <cols>
    <col min="1" max="1" width="22.28515625" style="182" customWidth="1"/>
    <col min="2" max="2" width="19.7109375" style="183" customWidth="1"/>
    <col min="3" max="3" width="19.7109375" style="182" customWidth="1"/>
    <col min="4" max="4" width="19.7109375" style="183" customWidth="1"/>
    <col min="5" max="16384" width="8.85546875" style="182"/>
  </cols>
  <sheetData>
    <row r="1" spans="1:14" s="176" customFormat="1" ht="16.149999999999999" customHeight="1">
      <c r="A1" s="266" t="s">
        <v>132</v>
      </c>
      <c r="B1" s="266"/>
      <c r="D1" s="177"/>
      <c r="F1" s="267"/>
      <c r="G1" s="267"/>
      <c r="H1" s="267"/>
      <c r="I1" s="267"/>
      <c r="J1" s="267"/>
      <c r="K1" s="267"/>
      <c r="L1" s="267"/>
      <c r="M1" s="267"/>
      <c r="N1" s="267"/>
    </row>
    <row r="2" spans="1:14" s="176" customFormat="1" ht="16.149999999999999" customHeight="1">
      <c r="A2" s="266" t="s">
        <v>78</v>
      </c>
      <c r="B2" s="268" t="s">
        <v>169</v>
      </c>
      <c r="C2" s="268" t="s">
        <v>128</v>
      </c>
      <c r="D2" s="268" t="s">
        <v>118</v>
      </c>
    </row>
    <row r="3" spans="1:14" s="176" customFormat="1" ht="16.149999999999999" customHeight="1">
      <c r="A3" s="266"/>
      <c r="B3" s="268"/>
      <c r="C3" s="268"/>
      <c r="D3" s="268"/>
    </row>
    <row r="4" spans="1:14" s="176" customFormat="1" ht="16.149999999999999" customHeight="1">
      <c r="A4" s="170" t="s">
        <v>170</v>
      </c>
      <c r="B4" s="173">
        <f>C4/D4</f>
        <v>0.9619754966409424</v>
      </c>
      <c r="C4" s="178">
        <v>679729</v>
      </c>
      <c r="D4" s="174">
        <v>706597</v>
      </c>
    </row>
    <row r="5" spans="1:14" s="176" customFormat="1" ht="16.149999999999999" customHeight="1">
      <c r="A5" s="170" t="s">
        <v>171</v>
      </c>
      <c r="B5" s="173">
        <f t="shared" ref="B5:B13" si="0">C5/D5</f>
        <v>0.95275489619568443</v>
      </c>
      <c r="C5" s="178">
        <v>594621</v>
      </c>
      <c r="D5" s="174">
        <v>624107</v>
      </c>
    </row>
    <row r="6" spans="1:14" s="176" customFormat="1" ht="16.149999999999999" customHeight="1">
      <c r="A6" s="170" t="s">
        <v>172</v>
      </c>
      <c r="B6" s="173">
        <f t="shared" si="0"/>
        <v>0.95251923242292147</v>
      </c>
      <c r="C6" s="178">
        <v>575996</v>
      </c>
      <c r="D6" s="174">
        <v>604708</v>
      </c>
    </row>
    <row r="7" spans="1:14" s="176" customFormat="1" ht="16.149999999999999" customHeight="1">
      <c r="A7" s="170" t="s">
        <v>147</v>
      </c>
      <c r="B7" s="173">
        <f t="shared" si="0"/>
        <v>0.94062053021032543</v>
      </c>
      <c r="C7" s="178">
        <v>819399</v>
      </c>
      <c r="D7" s="174">
        <v>871126</v>
      </c>
    </row>
    <row r="8" spans="1:14" s="176" customFormat="1" ht="16.149999999999999" customHeight="1">
      <c r="A8" s="170" t="s">
        <v>150</v>
      </c>
      <c r="B8" s="173">
        <f t="shared" si="0"/>
        <v>0.91290585083967468</v>
      </c>
      <c r="C8" s="178">
        <v>753874</v>
      </c>
      <c r="D8" s="174">
        <v>825796</v>
      </c>
    </row>
    <row r="9" spans="1:14" s="176" customFormat="1" ht="16.149999999999999" customHeight="1">
      <c r="A9" s="170" t="s">
        <v>173</v>
      </c>
      <c r="B9" s="173">
        <f t="shared" si="0"/>
        <v>0.9041238295284304</v>
      </c>
      <c r="C9" s="178">
        <v>465301</v>
      </c>
      <c r="D9" s="174">
        <v>514643</v>
      </c>
    </row>
    <row r="10" spans="1:14" s="176" customFormat="1" ht="16.149999999999999" customHeight="1">
      <c r="A10" s="170" t="s">
        <v>174</v>
      </c>
      <c r="B10" s="173">
        <f t="shared" si="0"/>
        <v>0.89150277832229319</v>
      </c>
      <c r="C10" s="178">
        <v>459337</v>
      </c>
      <c r="D10" s="174">
        <v>515239</v>
      </c>
    </row>
    <row r="11" spans="1:14" s="176" customFormat="1" ht="16.149999999999999" customHeight="1">
      <c r="A11" s="170" t="s">
        <v>152</v>
      </c>
      <c r="B11" s="173">
        <f t="shared" si="0"/>
        <v>0.88436278895731568</v>
      </c>
      <c r="C11" s="178">
        <v>912306</v>
      </c>
      <c r="D11" s="174">
        <v>1031597</v>
      </c>
    </row>
    <row r="12" spans="1:14" s="176" customFormat="1" ht="16.149999999999999" customHeight="1">
      <c r="A12" s="170" t="s">
        <v>141</v>
      </c>
      <c r="B12" s="173">
        <f t="shared" si="0"/>
        <v>0.88053165406491329</v>
      </c>
      <c r="C12" s="178">
        <v>1986394</v>
      </c>
      <c r="D12" s="174">
        <v>2255903</v>
      </c>
    </row>
    <row r="13" spans="1:14" s="176" customFormat="1" ht="16.149999999999999" customHeight="1">
      <c r="A13" s="170" t="s">
        <v>175</v>
      </c>
      <c r="B13" s="173">
        <f t="shared" si="0"/>
        <v>0.87393564825176029</v>
      </c>
      <c r="C13" s="178">
        <v>507643</v>
      </c>
      <c r="D13" s="174">
        <v>580870</v>
      </c>
    </row>
    <row r="14" spans="1:14" s="176" customFormat="1" ht="16.149999999999999" customHeight="1">
      <c r="A14" s="182"/>
      <c r="B14" s="183"/>
      <c r="C14" s="179"/>
      <c r="D14" s="179"/>
    </row>
    <row r="15" spans="1:14" s="176" customFormat="1" ht="16.149999999999999" customHeight="1">
      <c r="B15" s="181"/>
      <c r="C15" s="178"/>
      <c r="D15" s="178"/>
    </row>
    <row r="16" spans="1:14" ht="16.149999999999999" customHeight="1"/>
    <row r="17" spans="1:4" ht="16.149999999999999" customHeight="1"/>
    <row r="18" spans="1:4" ht="16.149999999999999" customHeight="1"/>
    <row r="19" spans="1:4" ht="16.149999999999999" customHeight="1"/>
    <row r="20" spans="1:4" ht="16.149999999999999" customHeight="1"/>
    <row r="21" spans="1:4" ht="16.149999999999999" customHeight="1"/>
    <row r="22" spans="1:4" ht="16.149999999999999" customHeight="1"/>
    <row r="23" spans="1:4">
      <c r="A23" s="266" t="s">
        <v>78</v>
      </c>
      <c r="B23" s="268" t="s">
        <v>169</v>
      </c>
      <c r="C23" s="268" t="s">
        <v>128</v>
      </c>
      <c r="D23" s="268" t="s">
        <v>119</v>
      </c>
    </row>
    <row r="24" spans="1:4">
      <c r="A24" s="266"/>
      <c r="B24" s="268"/>
      <c r="C24" s="268"/>
      <c r="D24" s="268"/>
    </row>
    <row r="25" spans="1:4" ht="13.9">
      <c r="A25" s="170" t="s">
        <v>176</v>
      </c>
      <c r="B25" s="173">
        <f>C25/D25</f>
        <v>0.97200655004393322</v>
      </c>
      <c r="C25" s="178">
        <v>486742</v>
      </c>
      <c r="D25" s="174">
        <v>500760</v>
      </c>
    </row>
    <row r="26" spans="1:4" ht="13.9">
      <c r="A26" s="170" t="s">
        <v>141</v>
      </c>
      <c r="B26" s="173">
        <f t="shared" ref="B26:B34" si="1">C26/D26</f>
        <v>0.96674163187298001</v>
      </c>
      <c r="C26" s="178">
        <v>1986394</v>
      </c>
      <c r="D26" s="174">
        <v>2054731</v>
      </c>
    </row>
    <row r="27" spans="1:4" ht="13.9">
      <c r="A27" s="170" t="s">
        <v>149</v>
      </c>
      <c r="B27" s="173">
        <f t="shared" si="1"/>
        <v>0.95846964885122587</v>
      </c>
      <c r="C27" s="178">
        <v>720704</v>
      </c>
      <c r="D27" s="174">
        <v>751932</v>
      </c>
    </row>
    <row r="28" spans="1:4" ht="13.9">
      <c r="A28" s="170" t="s">
        <v>177</v>
      </c>
      <c r="B28" s="173">
        <f t="shared" si="1"/>
        <v>0.95419769314983793</v>
      </c>
      <c r="C28" s="178">
        <v>746945</v>
      </c>
      <c r="D28" s="174">
        <v>782799</v>
      </c>
    </row>
    <row r="29" spans="1:4" ht="13.9">
      <c r="A29" s="170" t="s">
        <v>152</v>
      </c>
      <c r="B29" s="173">
        <f t="shared" si="1"/>
        <v>0.94965893488586572</v>
      </c>
      <c r="C29" s="178">
        <v>912306</v>
      </c>
      <c r="D29" s="174">
        <v>960667</v>
      </c>
    </row>
    <row r="30" spans="1:4" ht="13.9">
      <c r="A30" s="170" t="s">
        <v>153</v>
      </c>
      <c r="B30" s="173">
        <f t="shared" si="1"/>
        <v>0.94946217551696732</v>
      </c>
      <c r="C30" s="178">
        <v>574718</v>
      </c>
      <c r="D30" s="174">
        <v>605309</v>
      </c>
    </row>
    <row r="31" spans="1:4" ht="13.9">
      <c r="A31" s="170" t="s">
        <v>147</v>
      </c>
      <c r="B31" s="173">
        <f t="shared" si="1"/>
        <v>0.94343960954401895</v>
      </c>
      <c r="C31" s="178">
        <v>819399</v>
      </c>
      <c r="D31" s="174">
        <v>868523</v>
      </c>
    </row>
    <row r="32" spans="1:4" ht="13.9">
      <c r="A32" s="170" t="s">
        <v>170</v>
      </c>
      <c r="B32" s="173">
        <f t="shared" si="1"/>
        <v>0.93686460768314739</v>
      </c>
      <c r="C32" s="178">
        <v>679729</v>
      </c>
      <c r="D32" s="174">
        <v>725536</v>
      </c>
    </row>
    <row r="33" spans="1:4" ht="13.9">
      <c r="A33" s="170" t="s">
        <v>178</v>
      </c>
      <c r="B33" s="173">
        <f t="shared" si="1"/>
        <v>0.9356178557911442</v>
      </c>
      <c r="C33" s="178">
        <v>575986</v>
      </c>
      <c r="D33" s="174">
        <v>615621</v>
      </c>
    </row>
    <row r="34" spans="1:4" ht="13.9">
      <c r="A34" s="170" t="s">
        <v>172</v>
      </c>
      <c r="B34" s="173">
        <f t="shared" si="1"/>
        <v>0.93206403453839048</v>
      </c>
      <c r="C34" s="178">
        <v>575996</v>
      </c>
      <c r="D34" s="174">
        <v>617979</v>
      </c>
    </row>
    <row r="35" spans="1:4" ht="13.9">
      <c r="C35" s="179"/>
      <c r="D35" s="179"/>
    </row>
    <row r="36" spans="1:4" ht="13.9">
      <c r="A36" s="176"/>
      <c r="B36" s="181"/>
      <c r="C36" s="178"/>
      <c r="D36" s="178"/>
    </row>
    <row r="38" spans="1:4">
      <c r="B38" s="182"/>
    </row>
  </sheetData>
  <mergeCells count="10">
    <mergeCell ref="F1:N1"/>
    <mergeCell ref="A2:A3"/>
    <mergeCell ref="B2:B3"/>
    <mergeCell ref="C2:C3"/>
    <mergeCell ref="D2:D3"/>
    <mergeCell ref="A23:A24"/>
    <mergeCell ref="B23:B24"/>
    <mergeCell ref="C23:C24"/>
    <mergeCell ref="D23:D24"/>
    <mergeCell ref="A1:B1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5d48d35-aa31-4959-83dc-ddfce39761ac" xsi:nil="true"/>
    <lcf76f155ced4ddcb4097134ff3c332f xmlns="e366de4c-8b30-400d-8c8d-8b1689d28605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FAAA17EC6E5A842AFA56633150E2D8D" ma:contentTypeVersion="14" ma:contentTypeDescription="Crie um novo documento." ma:contentTypeScope="" ma:versionID="3b2c7c600ab60b8c382bacf6bb24bc41">
  <xsd:schema xmlns:xsd="http://www.w3.org/2001/XMLSchema" xmlns:xs="http://www.w3.org/2001/XMLSchema" xmlns:p="http://schemas.microsoft.com/office/2006/metadata/properties" xmlns:ns2="e366de4c-8b30-400d-8c8d-8b1689d28605" xmlns:ns3="75d48d35-aa31-4959-83dc-ddfce39761ac" targetNamespace="http://schemas.microsoft.com/office/2006/metadata/properties" ma:root="true" ma:fieldsID="b4e995171189ef46453735e895ac6b14" ns2:_="" ns3:_="">
    <xsd:import namespace="e366de4c-8b30-400d-8c8d-8b1689d28605"/>
    <xsd:import namespace="75d48d35-aa31-4959-83dc-ddfce39761a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66de4c-8b30-400d-8c8d-8b1689d2860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Marcações de imagem" ma:readOnly="false" ma:fieldId="{5cf76f15-5ced-4ddc-b409-7134ff3c332f}" ma:taxonomyMulti="true" ma:sspId="1f81e987-bf3d-489f-ba09-155191a9b13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d48d35-aa31-4959-83dc-ddfce39761ac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70040d2f-b8f6-4623-b7a0-84f1e9d23fc8}" ma:internalName="TaxCatchAll" ma:showField="CatchAllData" ma:web="75d48d35-aa31-4959-83dc-ddfce39761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B4B7B2B-DC11-488B-8FB8-DD77EDC01315}"/>
</file>

<file path=customXml/itemProps2.xml><?xml version="1.0" encoding="utf-8"?>
<ds:datastoreItem xmlns:ds="http://schemas.openxmlformats.org/officeDocument/2006/customXml" ds:itemID="{6DAC92E6-27A5-4792-ADD1-40FAA6E9AFA4}"/>
</file>

<file path=customXml/itemProps3.xml><?xml version="1.0" encoding="utf-8"?>
<ds:datastoreItem xmlns:ds="http://schemas.openxmlformats.org/officeDocument/2006/customXml" ds:itemID="{55EE0B07-469B-4160-A251-2F0FE156206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Vitor</dc:creator>
  <cp:keywords/>
  <dc:description/>
  <cp:lastModifiedBy>Pedro Mendonca Renaux Wanderley</cp:lastModifiedBy>
  <cp:revision/>
  <dcterms:created xsi:type="dcterms:W3CDTF">2022-08-24T23:17:47Z</dcterms:created>
  <dcterms:modified xsi:type="dcterms:W3CDTF">2023-02-01T17:11:33Z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0x0101009FAAA17EC6E5A842AFA56633150E2D8D</vt:lpwstr>
  </property>
  <property fmtid="{D5CDD505-2E9C-101B-9397-08002B2CF9AE}" pid="3" name="MediaServiceImageTags">
    <vt:lpwstr/>
  </property>
</Properties>
</file>