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edro.renaux\Downloads\"/>
    </mc:Choice>
  </mc:AlternateContent>
  <bookViews>
    <workbookView xWindow="0" yWindow="0" windowWidth="16380" windowHeight="8190" tabRatio="500"/>
  </bookViews>
  <sheets>
    <sheet name="SÉRIE HISTÓRICA (m-12)" sheetId="2" r:id="rId1"/>
    <sheet name="SÉRIE HISTÓRICA (m-1)" sheetId="3" r:id="rId2"/>
    <sheet name="SERIE HIST - Bimestre" sheetId="4" r:id="rId3"/>
    <sheet name="SERIE HIST - Trimestre " sheetId="5" r:id="rId4"/>
    <sheet name="SERIE HIST - Quadrimestre" sheetId="6" r:id="rId5"/>
    <sheet name="SERIE HIST - Semestre" sheetId="7" r:id="rId6"/>
  </sheets>
  <externalReferences>
    <externalReference r:id="rId7"/>
    <externalReference r:id="rId8"/>
    <externalReference r:id="rId9"/>
    <externalReference r:id="rId10"/>
  </externalReferences>
  <definedNames>
    <definedName name="___xlfn_IFERROR">NA()</definedName>
    <definedName name="__xlfn_IFERROR">NA()</definedName>
    <definedName name="__xlnm.Print_Area" localSheetId="1">('SÉRIE HISTÓRICA (m-1)'!#REF!,'SÉRIE HISTÓRICA (m-1)'!#REF!)</definedName>
    <definedName name="__xlnm.Print_Area" localSheetId="0">('SÉRIE HISTÓRICA (m-12)'!#REF!,'SÉRIE HISTÓRICA (m-12)'!#REF!)</definedName>
    <definedName name="__xlnm.Print_Titles" localSheetId="1">'SÉRIE HISTÓRICA (m-1)'!#REF!</definedName>
    <definedName name="__xlnm.Print_Titles" localSheetId="0">'SÉRIE HISTÓRICA (m-12)'!#REF!</definedName>
    <definedName name="_xlnm.Print_Area" localSheetId="2">'SERIE HIST - Bimestre'!$A$1:$N$124</definedName>
    <definedName name="_xlnm.Print_Area" localSheetId="4">'SERIE HIST - Quadrimestre'!$A$1:$N$65</definedName>
    <definedName name="_xlnm.Print_Area" localSheetId="5">'SERIE HIST - Semestre'!$A$1:$N$46</definedName>
    <definedName name="_xlnm.Print_Area" localSheetId="3">'SERIE HIST - Trimestre '!$A$1:$N$85</definedName>
    <definedName name="_xlnm.Print_Area" localSheetId="1">'SÉRIE HISTÓRICA (m-1)'!$D$3:$Z$222</definedName>
    <definedName name="_xlnm.Print_Area" localSheetId="0">'SÉRIE HISTÓRICA (m-12)'!$D$3:$Y$222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2">OFFSET(#REF!,0,0,#REF!,2)</definedName>
    <definedName name="data_mensal" localSheetId="4">OFFSET(#REF!,0,0,#REF!,2)</definedName>
    <definedName name="data_mensal" localSheetId="5">OFFSET(#REF!,0,0,#REF!,2)</definedName>
    <definedName name="data_mensal" localSheetId="3">OFFSET(#REF!,0,0,#REF!,2)</definedName>
    <definedName name="data_mensal">OFFSET('[1]GRAF - HISTÓRICO MENSAL - 2'!$AY$5,0,0,'[1]GRAF - HISTÓRICO MENSAL - 2'!$BA$2,2)</definedName>
    <definedName name="Data_quadri" localSheetId="2">OFFSET('[3]GRAF - QUADRIMESTRAL'!$O$37,0,0,'[3]GRAF - QUADRIMESTRAL'!$W$2,2)</definedName>
    <definedName name="Data_quadri" localSheetId="4">OFFSET('[3]GRAF - QUADRIMESTRAL'!$O$37,0,0,'[3]GRAF - QUADRIMESTRAL'!$W$2,2)</definedName>
    <definedName name="Data_quadri" localSheetId="5">OFFSET('[3]GRAF - QUADRIMESTRAL'!$O$37,0,0,'[3]GRAF - QUADRIMESTRAL'!$W$2,2)</definedName>
    <definedName name="Data_quadri" localSheetId="3">OFFSET('[3]GRAF - QUADRIMESTRAL'!$O$37,0,0,'[3]GRAF - QUADRIMESTRAL'!$W$2,2)</definedName>
    <definedName name="Data_quadri">OFFSET('[1]GRAF - QUADRIMESTRAL'!$O$37,0,0,'[1]GRAF - QUADRIMESTRAL'!$W$2,2)</definedName>
    <definedName name="Excel_BuiltIn_Print_Area" localSheetId="1">'SÉRIE HISTÓRICA (m-1)'!#REF!</definedName>
    <definedName name="Excel_BuiltIn_Print_Area" localSheetId="0">'SÉRIE HISTÓRICA (m-12)'!#REF!</definedName>
    <definedName name="HTML_CodePage">1252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2">OFFSET(#REF!,0,0,#REF!,1)</definedName>
    <definedName name="intervalo_mensal_varejo" localSheetId="4">OFFSET(#REF!,0,0,#REF!,1)</definedName>
    <definedName name="intervalo_mensal_varejo" localSheetId="5">OFFSET(#REF!,0,0,#REF!,1)</definedName>
    <definedName name="intervalo_mensal_varejo" localSheetId="3">OFFSET(#REF!,0,0,#REF!,1)</definedName>
    <definedName name="intervalo_mensal_varejo">OFFSET('[1]GRAF - HISTÓRICO MENSAL - 2'!$BA$5,0,0,'[1]GRAF - HISTÓRICO MENSAL - 2'!$BA$2,1)</definedName>
    <definedName name="Intervalo_quad_ampliado" localSheetId="2">OFFSET('[3]GRAF - QUADRIMESTRAL'!$AF$37,0,0,'[3]GRAF - QUADRIMESTRAL'!$AF$2,1)</definedName>
    <definedName name="Intervalo_quad_ampliado" localSheetId="4">OFFSET('[3]GRAF - QUADRIMESTRAL'!$AF$37,0,0,'[3]GRAF - QUADRIMESTRAL'!$AF$2,1)</definedName>
    <definedName name="Intervalo_quad_ampliado" localSheetId="5">OFFSET('[3]GRAF - QUADRIMESTRAL'!$AF$37,0,0,'[3]GRAF - QUADRIMESTRAL'!$AF$2,1)</definedName>
    <definedName name="Intervalo_quad_ampliado" localSheetId="3">OFFSET('[3]GRAF - QUADRIMESTRAL'!$AF$37,0,0,'[3]GRAF - QUADRIMESTRAL'!$AF$2,1)</definedName>
    <definedName name="Intervalo_quad_ampliado">OFFSET('[1]GRAF - QUADRIMESTRAL'!$AF$37,0,0,'[1]GRAF - QUADRIMESTRAL'!$AF$2,1)</definedName>
    <definedName name="Intervalo_quad_combustivel" localSheetId="2">OFFSET('[3]GRAF - QUADRIMESTRAL'!$X$37,0,0,'[3]GRAF - QUADRIMESTRAL'!$X$2,1)</definedName>
    <definedName name="Intervalo_quad_combustivel" localSheetId="4">OFFSET('[3]GRAF - QUADRIMESTRAL'!$X$37,0,0,'[3]GRAF - QUADRIMESTRAL'!$X$2,1)</definedName>
    <definedName name="Intervalo_quad_combustivel" localSheetId="5">OFFSET('[3]GRAF - QUADRIMESTRAL'!$X$37,0,0,'[3]GRAF - QUADRIMESTRAL'!$X$2,1)</definedName>
    <definedName name="Intervalo_quad_combustivel" localSheetId="3">OFFSET('[3]GRAF - QUADRIMESTRAL'!$X$37,0,0,'[3]GRAF - QUADRIMESTRAL'!$X$2,1)</definedName>
    <definedName name="Intervalo_quad_combustivel">OFFSET('[1]GRAF - QUADRIMESTRAL'!$X$37,0,0,'[1]GRAF - QUADRIMESTRAL'!$X$2,1)</definedName>
    <definedName name="Intervalo_quad_construcao" localSheetId="2">OFFSET('[3]GRAF - QUADRIMESTRAL'!$AH$37,0,0,'[3]GRAF - QUADRIMESTRAL'!$AH$2,1)</definedName>
    <definedName name="Intervalo_quad_construcao" localSheetId="4">OFFSET('[3]GRAF - QUADRIMESTRAL'!$AH$37,0,0,'[3]GRAF - QUADRIMESTRAL'!$AH$2,1)</definedName>
    <definedName name="Intervalo_quad_construcao" localSheetId="5">OFFSET('[3]GRAF - QUADRIMESTRAL'!$AH$37,0,0,'[3]GRAF - QUADRIMESTRAL'!$AH$2,1)</definedName>
    <definedName name="Intervalo_quad_construcao" localSheetId="3">OFFSET('[3]GRAF - QUADRIMESTRAL'!$AH$37,0,0,'[3]GRAF - QUADRIMESTRAL'!$AH$2,1)</definedName>
    <definedName name="Intervalo_quad_construcao">OFFSET('[1]GRAF - QUADRIMESTRAL'!$AH$37,0,0,'[1]GRAF - QUADRIMESTRAL'!$AH$2,1)</definedName>
    <definedName name="Intervalo_quad_escritorio" localSheetId="2">OFFSET('[3]GRAF - QUADRIMESTRAL'!$AD$37,0,0,'[3]GRAF - QUADRIMESTRAL'!$AD$2,1)</definedName>
    <definedName name="Intervalo_quad_escritorio" localSheetId="4">OFFSET('[3]GRAF - QUADRIMESTRAL'!$AD$37,0,0,'[3]GRAF - QUADRIMESTRAL'!$AD$2,1)</definedName>
    <definedName name="Intervalo_quad_escritorio" localSheetId="5">OFFSET('[3]GRAF - QUADRIMESTRAL'!$AD$37,0,0,'[3]GRAF - QUADRIMESTRAL'!$AD$2,1)</definedName>
    <definedName name="Intervalo_quad_escritorio" localSheetId="3">OFFSET('[3]GRAF - QUADRIMESTRAL'!$AD$37,0,0,'[3]GRAF - QUADRIMESTRAL'!$AD$2,1)</definedName>
    <definedName name="Intervalo_quad_escritorio">OFFSET('[1]GRAF - QUADRIMESTRAL'!$AD$37,0,0,'[1]GRAF - QUADRIMESTRAL'!$AD$2,1)</definedName>
    <definedName name="Intervalo_quad_farmacia" localSheetId="2">OFFSET('[3]GRAF - QUADRIMESTRAL'!$AB$37,0,0,'[3]GRAF - QUADRIMESTRAL'!$AB$2,1)</definedName>
    <definedName name="Intervalo_quad_farmacia" localSheetId="4">OFFSET('[3]GRAF - QUADRIMESTRAL'!$AB$37,0,0,'[3]GRAF - QUADRIMESTRAL'!$AB$2,1)</definedName>
    <definedName name="Intervalo_quad_farmacia" localSheetId="5">OFFSET('[3]GRAF - QUADRIMESTRAL'!$AB$37,0,0,'[3]GRAF - QUADRIMESTRAL'!$AB$2,1)</definedName>
    <definedName name="Intervalo_quad_farmacia" localSheetId="3">OFFSET('[3]GRAF - QUADRIMESTRAL'!$AB$37,0,0,'[3]GRAF - QUADRIMESTRAL'!$AB$2,1)</definedName>
    <definedName name="Intervalo_quad_farmacia">OFFSET('[1]GRAF - QUADRIMESTRAL'!$AB$37,0,0,'[1]GRAF - QUADRIMESTRAL'!$AB$2,1)</definedName>
    <definedName name="Intervalo_quad_hiper" localSheetId="2">OFFSET('[3]GRAF - QUADRIMESTRAL'!$Y$37,0,0,'[3]GRAF - QUADRIMESTRAL'!$Y$2,1)</definedName>
    <definedName name="Intervalo_quad_hiper" localSheetId="4">OFFSET('[3]GRAF - QUADRIMESTRAL'!$Y$37,0,0,'[3]GRAF - QUADRIMESTRAL'!$Y$2,1)</definedName>
    <definedName name="Intervalo_quad_hiper" localSheetId="5">OFFSET('[3]GRAF - QUADRIMESTRAL'!$Y$37,0,0,'[3]GRAF - QUADRIMESTRAL'!$Y$2,1)</definedName>
    <definedName name="Intervalo_quad_hiper" localSheetId="3">OFFSET('[3]GRAF - QUADRIMESTRAL'!$Y$37,0,0,'[3]GRAF - QUADRIMESTRAL'!$Y$2,1)</definedName>
    <definedName name="Intervalo_quad_hiper">OFFSET('[1]GRAF - QUADRIMESTRAL'!$Y$37,0,0,'[1]GRAF - QUADRIMESTRAL'!$Y$2,1)</definedName>
    <definedName name="Intervalo_quad_livros" localSheetId="2">OFFSET('[3]GRAF - QUADRIMESTRAL'!$AC$37,0,0,'[3]GRAF - QUADRIMESTRAL'!$AC$2,1)</definedName>
    <definedName name="Intervalo_quad_livros" localSheetId="4">OFFSET('[3]GRAF - QUADRIMESTRAL'!$AC$37,0,0,'[3]GRAF - QUADRIMESTRAL'!$AC$2,1)</definedName>
    <definedName name="Intervalo_quad_livros" localSheetId="5">OFFSET('[3]GRAF - QUADRIMESTRAL'!$AC$37,0,0,'[3]GRAF - QUADRIMESTRAL'!$AC$2,1)</definedName>
    <definedName name="Intervalo_quad_livros" localSheetId="3">OFFSET('[3]GRAF - QUADRIMESTRAL'!$AC$37,0,0,'[3]GRAF - QUADRIMESTRAL'!$AC$2,1)</definedName>
    <definedName name="Intervalo_quad_livros">OFFSET('[1]GRAF - QUADRIMESTRAL'!$AC$37,0,0,'[1]GRAF - QUADRIMESTRAL'!$AC$2,1)</definedName>
    <definedName name="Intervalo_quad_moveis" localSheetId="2">OFFSET('[3]GRAF - QUADRIMESTRAL'!$AA$37,0,0,'[3]GRAF - QUADRIMESTRAL'!$AA$2,1)</definedName>
    <definedName name="Intervalo_quad_moveis" localSheetId="4">OFFSET('[3]GRAF - QUADRIMESTRAL'!$AA$37,0,0,'[3]GRAF - QUADRIMESTRAL'!$AA$2,1)</definedName>
    <definedName name="Intervalo_quad_moveis" localSheetId="5">OFFSET('[3]GRAF - QUADRIMESTRAL'!$AA$37,0,0,'[3]GRAF - QUADRIMESTRAL'!$AA$2,1)</definedName>
    <definedName name="Intervalo_quad_moveis" localSheetId="3">OFFSET('[3]GRAF - QUADRIMESTRAL'!$AA$37,0,0,'[3]GRAF - QUADRIMESTRAL'!$AA$2,1)</definedName>
    <definedName name="Intervalo_quad_moveis">OFFSET('[1]GRAF - QUADRIMESTRAL'!$AA$37,0,0,'[1]GRAF - QUADRIMESTRAL'!$AA$2,1)</definedName>
    <definedName name="Intervalo_quad_outros" localSheetId="2">OFFSET('[3]GRAF - QUADRIMESTRAL'!$AE$37,0,0,'[3]GRAF - QUADRIMESTRAL'!$AE$2,1)</definedName>
    <definedName name="Intervalo_quad_outros" localSheetId="4">OFFSET('[3]GRAF - QUADRIMESTRAL'!$AE$37,0,0,'[3]GRAF - QUADRIMESTRAL'!$AE$2,1)</definedName>
    <definedName name="Intervalo_quad_outros" localSheetId="5">OFFSET('[3]GRAF - QUADRIMESTRAL'!$AE$37,0,0,'[3]GRAF - QUADRIMESTRAL'!$AE$2,1)</definedName>
    <definedName name="Intervalo_quad_outros" localSheetId="3">OFFSET('[3]GRAF - QUADRIMESTRAL'!$AE$37,0,0,'[3]GRAF - QUADRIMESTRAL'!$AE$2,1)</definedName>
    <definedName name="Intervalo_quad_outros">OFFSET('[1]GRAF - QUADRIMESTRAL'!$AE$37,0,0,'[1]GRAF - QUADRIMESTRAL'!$AE$2,1)</definedName>
    <definedName name="Intervalo_quad_tecidos" localSheetId="2">OFFSET('[3]GRAF - QUADRIMESTRAL'!$Z$37,0,0,'[3]GRAF - QUADRIMESTRAL'!$Z$2,1)</definedName>
    <definedName name="Intervalo_quad_tecidos" localSheetId="4">OFFSET('[3]GRAF - QUADRIMESTRAL'!$Z$37,0,0,'[3]GRAF - QUADRIMESTRAL'!$Z$2,1)</definedName>
    <definedName name="Intervalo_quad_tecidos" localSheetId="5">OFFSET('[3]GRAF - QUADRIMESTRAL'!$Z$37,0,0,'[3]GRAF - QUADRIMESTRAL'!$Z$2,1)</definedName>
    <definedName name="Intervalo_quad_tecidos" localSheetId="3">OFFSET('[3]GRAF - QUADRIMESTRAL'!$Z$37,0,0,'[3]GRAF - QUADRIMESTRAL'!$Z$2,1)</definedName>
    <definedName name="Intervalo_quad_tecidos">OFFSET('[1]GRAF - QUADRIMESTRAL'!$Z$37,0,0,'[1]GRAF - QUADRIMESTRAL'!$Z$2,1)</definedName>
    <definedName name="Intervalo_quad_varejo" localSheetId="2">OFFSET('[3]GRAF - QUADRIMESTRAL'!$W$37,0,0,'[3]GRAF - QUADRIMESTRAL'!$W$2,1)</definedName>
    <definedName name="Intervalo_quad_varejo" localSheetId="4">OFFSET('[3]GRAF - QUADRIMESTRAL'!$W$37,0,0,'[3]GRAF - QUADRIMESTRAL'!$W$2,1)</definedName>
    <definedName name="Intervalo_quad_varejo" localSheetId="5">OFFSET('[3]GRAF - QUADRIMESTRAL'!$W$37,0,0,'[3]GRAF - QUADRIMESTRAL'!$W$2,1)</definedName>
    <definedName name="Intervalo_quad_varejo" localSheetId="3">OFFSET('[3]GRAF - QUADRIMESTRAL'!$W$37,0,0,'[3]GRAF - QUADRIMESTRAL'!$W$2,1)</definedName>
    <definedName name="Intervalo_quad_varejo">OFFSET('[1]GRAF - QUADRIMESTRAL'!$W$37,0,0,'[1]GRAF - QUADRIMESTRAL'!$W$2,1)</definedName>
    <definedName name="Intervalo_quad_veiculos" localSheetId="2">OFFSET('[3]GRAF - QUADRIMESTRAL'!$AG$37,0,0,'[3]GRAF - QUADRIMESTRAL'!$AG$2,1)</definedName>
    <definedName name="Intervalo_quad_veiculos" localSheetId="4">OFFSET('[3]GRAF - QUADRIMESTRAL'!$AG$37,0,0,'[3]GRAF - QUADRIMESTRAL'!$AG$2,1)</definedName>
    <definedName name="Intervalo_quad_veiculos" localSheetId="5">OFFSET('[3]GRAF - QUADRIMESTRAL'!$AG$37,0,0,'[3]GRAF - QUADRIMESTRAL'!$AG$2,1)</definedName>
    <definedName name="Intervalo_quad_veiculos" localSheetId="3">OFFSET('[3]GRAF - QUADRIMESTRAL'!$AG$37,0,0,'[3]GRAF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>#N/A</definedName>
    <definedName name="municipios_vizinhos" localSheetId="2">[2]RL_Limítrofes!$A$1:$B$31081</definedName>
    <definedName name="municipios_vizinhos" localSheetId="4">[2]RL_Limítrofes!$A$1:$B$31081</definedName>
    <definedName name="municipios_vizinhos" localSheetId="5">[2]RL_Limítrofes!$A$1:$B$31081</definedName>
    <definedName name="municipios_vizinhos" localSheetId="3">[2]RL_Limítrofes!$A$1:$B$31081</definedName>
    <definedName name="municipios_vizinhos">[2]RL_Limítrofes!$A$1:$B$31081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1">#N/A</definedName>
    <definedName name="TABLE" localSheetId="0">#N/A</definedName>
    <definedName name="TABLE_10" localSheetId="1">#N/A</definedName>
    <definedName name="TABLE_10" localSheetId="0">#N/A</definedName>
    <definedName name="TABLE_11" localSheetId="1">#N/A</definedName>
    <definedName name="TABLE_11" localSheetId="0">#N/A</definedName>
    <definedName name="TABLE_12" localSheetId="1">#N/A</definedName>
    <definedName name="TABLE_12" localSheetId="0">#N/A</definedName>
    <definedName name="TABLE_2" localSheetId="1">#N/A</definedName>
    <definedName name="TABLE_2" localSheetId="0">#N/A</definedName>
    <definedName name="TABLE_3" localSheetId="1">#N/A</definedName>
    <definedName name="TABLE_3" localSheetId="0">#N/A</definedName>
    <definedName name="TABLE_4" localSheetId="1">#N/A</definedName>
    <definedName name="TABLE_4" localSheetId="0">#N/A</definedName>
    <definedName name="TABLE_5" localSheetId="1">#N/A</definedName>
    <definedName name="TABLE_5" localSheetId="0">#N/A</definedName>
    <definedName name="TABLE_6" localSheetId="1">#N/A</definedName>
    <definedName name="TABLE_6" localSheetId="0">#N/A</definedName>
    <definedName name="TABLE_7" localSheetId="1">#N/A</definedName>
    <definedName name="TABLE_7" localSheetId="0">#N/A</definedName>
    <definedName name="TABLE_8" localSheetId="1">#N/A</definedName>
    <definedName name="TABLE_8" localSheetId="0">#N/A</definedName>
    <definedName name="TABLE_9" localSheetId="1">#N/A</definedName>
    <definedName name="TABLE_9" localSheetId="0">#N/A</definedName>
    <definedName name="teste" localSheetId="2">{"'RELATÓRIO'!$A$1:$E$20","'RELATÓRIO'!$A$22:$D$34","'INTERNET'!$A$31:$G$58","'INTERNET'!$A$1:$G$28","'SÉRIE HISTÓRICA'!$A$167:$H$212","'SÉRIE HISTÓRICA'!$A$56:$H$101"}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 localSheetId="5">{"'RELATÓRIO'!$A$1:$E$20","'RELATÓRIO'!$A$22:$D$34","'INTERNET'!$A$31:$G$58","'INTERNET'!$A$1:$G$28","'SÉRIE HISTÓRICA'!$A$167:$H$212","'SÉRIE HISTÓRICA'!$A$56:$H$101"}</definedName>
    <definedName name="teste" localSheetId="3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1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84" i="7" l="1"/>
  <c r="K84" i="7"/>
  <c r="H84" i="7"/>
  <c r="G84" i="7"/>
  <c r="D84" i="7"/>
  <c r="C84" i="7"/>
  <c r="A84" i="7" s="1"/>
  <c r="B84" i="7"/>
  <c r="N84" i="7" s="1"/>
  <c r="N83" i="7"/>
  <c r="B83" i="7"/>
  <c r="N82" i="7"/>
  <c r="L82" i="7"/>
  <c r="K82" i="7"/>
  <c r="H82" i="7"/>
  <c r="G82" i="7"/>
  <c r="F82" i="7"/>
  <c r="D82" i="7"/>
  <c r="C82" i="7"/>
  <c r="A82" i="7" s="1"/>
  <c r="B82" i="7"/>
  <c r="J82" i="7" s="1"/>
  <c r="L81" i="7"/>
  <c r="J81" i="7"/>
  <c r="I81" i="7"/>
  <c r="F81" i="7"/>
  <c r="E81" i="7"/>
  <c r="D81" i="7"/>
  <c r="B81" i="7"/>
  <c r="M81" i="7" s="1"/>
  <c r="L80" i="7"/>
  <c r="K80" i="7"/>
  <c r="J80" i="7"/>
  <c r="H80" i="7"/>
  <c r="G80" i="7"/>
  <c r="D80" i="7"/>
  <c r="B80" i="7"/>
  <c r="N79" i="7"/>
  <c r="M79" i="7"/>
  <c r="J79" i="7"/>
  <c r="I79" i="7"/>
  <c r="H79" i="7"/>
  <c r="F79" i="7"/>
  <c r="B79" i="7"/>
  <c r="N78" i="7"/>
  <c r="L78" i="7"/>
  <c r="K78" i="7"/>
  <c r="H78" i="7"/>
  <c r="G78" i="7"/>
  <c r="F78" i="7"/>
  <c r="D78" i="7"/>
  <c r="C78" i="7"/>
  <c r="A78" i="7" s="1"/>
  <c r="B78" i="7"/>
  <c r="J78" i="7" s="1"/>
  <c r="M77" i="7"/>
  <c r="L77" i="7"/>
  <c r="J77" i="7"/>
  <c r="E77" i="7"/>
  <c r="D77" i="7"/>
  <c r="B77" i="7"/>
  <c r="L76" i="7"/>
  <c r="G76" i="7"/>
  <c r="B76" i="7"/>
  <c r="M75" i="7"/>
  <c r="H75" i="7"/>
  <c r="F75" i="7"/>
  <c r="B75" i="7"/>
  <c r="N75" i="7" s="1"/>
  <c r="N74" i="7"/>
  <c r="L74" i="7"/>
  <c r="K74" i="7"/>
  <c r="H74" i="7"/>
  <c r="G74" i="7"/>
  <c r="F74" i="7"/>
  <c r="D74" i="7"/>
  <c r="C74" i="7"/>
  <c r="A74" i="7" s="1"/>
  <c r="B74" i="7"/>
  <c r="J74" i="7" s="1"/>
  <c r="M73" i="7"/>
  <c r="L73" i="7"/>
  <c r="J73" i="7"/>
  <c r="I73" i="7"/>
  <c r="F73" i="7"/>
  <c r="E73" i="7"/>
  <c r="D73" i="7"/>
  <c r="B73" i="7"/>
  <c r="L72" i="7"/>
  <c r="K72" i="7"/>
  <c r="J72" i="7"/>
  <c r="H72" i="7"/>
  <c r="G72" i="7"/>
  <c r="D72" i="7"/>
  <c r="B72" i="7"/>
  <c r="N71" i="7"/>
  <c r="M71" i="7"/>
  <c r="J71" i="7"/>
  <c r="I71" i="7"/>
  <c r="H71" i="7"/>
  <c r="F71" i="7"/>
  <c r="B71" i="7"/>
  <c r="N70" i="7"/>
  <c r="L70" i="7"/>
  <c r="K70" i="7"/>
  <c r="H70" i="7"/>
  <c r="G70" i="7"/>
  <c r="F70" i="7"/>
  <c r="D70" i="7"/>
  <c r="C70" i="7"/>
  <c r="A70" i="7" s="1"/>
  <c r="B70" i="7"/>
  <c r="J70" i="7" s="1"/>
  <c r="L69" i="7"/>
  <c r="J69" i="7"/>
  <c r="E69" i="7"/>
  <c r="B69" i="7"/>
  <c r="N69" i="7" s="1"/>
  <c r="K68" i="7"/>
  <c r="G68" i="7"/>
  <c r="D68" i="7"/>
  <c r="C68" i="7"/>
  <c r="A68" i="7" s="1"/>
  <c r="B68" i="7"/>
  <c r="L68" i="7" s="1"/>
  <c r="B67" i="7"/>
  <c r="B66" i="7"/>
  <c r="L65" i="7"/>
  <c r="J65" i="7"/>
  <c r="I65" i="7"/>
  <c r="H65" i="7"/>
  <c r="F65" i="7"/>
  <c r="E65" i="7"/>
  <c r="B65" i="7"/>
  <c r="B64" i="7"/>
  <c r="B63" i="7"/>
  <c r="K62" i="7"/>
  <c r="J62" i="7"/>
  <c r="H62" i="7"/>
  <c r="G62" i="7"/>
  <c r="F62" i="7"/>
  <c r="D62" i="7"/>
  <c r="B62" i="7"/>
  <c r="B61" i="7"/>
  <c r="B60" i="7"/>
  <c r="N59" i="7"/>
  <c r="L59" i="7"/>
  <c r="J59" i="7"/>
  <c r="I59" i="7"/>
  <c r="H59" i="7"/>
  <c r="F59" i="7"/>
  <c r="E59" i="7"/>
  <c r="D59" i="7"/>
  <c r="B59" i="7"/>
  <c r="K58" i="7"/>
  <c r="J58" i="7"/>
  <c r="H58" i="7"/>
  <c r="G58" i="7"/>
  <c r="C58" i="7"/>
  <c r="A58" i="7" s="1"/>
  <c r="B58" i="7"/>
  <c r="L58" i="7" s="1"/>
  <c r="M57" i="7"/>
  <c r="L57" i="7"/>
  <c r="J57" i="7"/>
  <c r="H57" i="7"/>
  <c r="E57" i="7"/>
  <c r="D57" i="7"/>
  <c r="B57" i="7"/>
  <c r="N56" i="7"/>
  <c r="K56" i="7"/>
  <c r="J56" i="7"/>
  <c r="H56" i="7"/>
  <c r="G56" i="7"/>
  <c r="F56" i="7"/>
  <c r="D56" i="7"/>
  <c r="C56" i="7"/>
  <c r="A56" i="7" s="1"/>
  <c r="B56" i="7"/>
  <c r="N55" i="7"/>
  <c r="M55" i="7"/>
  <c r="B55" i="7"/>
  <c r="L54" i="7"/>
  <c r="K54" i="7"/>
  <c r="G54" i="7"/>
  <c r="F54" i="7"/>
  <c r="D54" i="7"/>
  <c r="C54" i="7"/>
  <c r="A54" i="7" s="1"/>
  <c r="B54" i="7"/>
  <c r="J54" i="7" s="1"/>
  <c r="I53" i="7"/>
  <c r="H53" i="7"/>
  <c r="F53" i="7"/>
  <c r="E53" i="7"/>
  <c r="B53" i="7"/>
  <c r="M53" i="7" s="1"/>
  <c r="K52" i="7"/>
  <c r="J52" i="7"/>
  <c r="H52" i="7"/>
  <c r="G52" i="7"/>
  <c r="C52" i="7"/>
  <c r="A52" i="7" s="1"/>
  <c r="B52" i="7"/>
  <c r="L52" i="7" s="1"/>
  <c r="M51" i="7"/>
  <c r="L51" i="7"/>
  <c r="J51" i="7"/>
  <c r="I51" i="7"/>
  <c r="F51" i="7"/>
  <c r="E51" i="7"/>
  <c r="D51" i="7"/>
  <c r="B51" i="7"/>
  <c r="B50" i="7"/>
  <c r="L49" i="7"/>
  <c r="I49" i="7"/>
  <c r="E49" i="7"/>
  <c r="B49" i="7"/>
  <c r="K48" i="7"/>
  <c r="B48" i="7"/>
  <c r="N48" i="7" s="1"/>
  <c r="M47" i="7"/>
  <c r="L47" i="7"/>
  <c r="H47" i="7"/>
  <c r="F47" i="7"/>
  <c r="E47" i="7"/>
  <c r="D47" i="7"/>
  <c r="B47" i="7"/>
  <c r="I47" i="7" s="1"/>
  <c r="J46" i="7"/>
  <c r="G46" i="7"/>
  <c r="F46" i="7"/>
  <c r="B46" i="7"/>
  <c r="H46" i="7" s="1"/>
  <c r="L45" i="7"/>
  <c r="J45" i="7"/>
  <c r="I45" i="7"/>
  <c r="H45" i="7"/>
  <c r="D45" i="7"/>
  <c r="B45" i="7"/>
  <c r="M45" i="7" s="1"/>
  <c r="N97" i="6"/>
  <c r="K97" i="6"/>
  <c r="H97" i="6"/>
  <c r="F97" i="6"/>
  <c r="B97" i="6"/>
  <c r="N96" i="6"/>
  <c r="L96" i="6"/>
  <c r="J96" i="6"/>
  <c r="I96" i="6"/>
  <c r="H96" i="6"/>
  <c r="F96" i="6"/>
  <c r="E96" i="6"/>
  <c r="D96" i="6"/>
  <c r="B96" i="6"/>
  <c r="N95" i="6"/>
  <c r="G95" i="6"/>
  <c r="D95" i="6"/>
  <c r="C95" i="6"/>
  <c r="A95" i="6" s="1"/>
  <c r="B95" i="6"/>
  <c r="M94" i="6"/>
  <c r="L94" i="6"/>
  <c r="H94" i="6"/>
  <c r="F94" i="6"/>
  <c r="E94" i="6"/>
  <c r="D94" i="6"/>
  <c r="B94" i="6"/>
  <c r="J94" i="6" s="1"/>
  <c r="N93" i="6"/>
  <c r="K93" i="6"/>
  <c r="J93" i="6"/>
  <c r="H93" i="6"/>
  <c r="G93" i="6"/>
  <c r="F93" i="6"/>
  <c r="D93" i="6"/>
  <c r="C93" i="6"/>
  <c r="A93" i="6" s="1"/>
  <c r="B93" i="6"/>
  <c r="M92" i="6"/>
  <c r="L92" i="6"/>
  <c r="J92" i="6"/>
  <c r="I92" i="6"/>
  <c r="H92" i="6"/>
  <c r="F92" i="6"/>
  <c r="D92" i="6"/>
  <c r="B92" i="6"/>
  <c r="N91" i="6"/>
  <c r="L91" i="6"/>
  <c r="K91" i="6"/>
  <c r="G91" i="6"/>
  <c r="F91" i="6"/>
  <c r="C91" i="6"/>
  <c r="A91" i="6" s="1"/>
  <c r="B91" i="6"/>
  <c r="N90" i="6"/>
  <c r="M90" i="6"/>
  <c r="H90" i="6"/>
  <c r="E90" i="6"/>
  <c r="D90" i="6"/>
  <c r="B90" i="6"/>
  <c r="N89" i="6"/>
  <c r="K89" i="6"/>
  <c r="J89" i="6"/>
  <c r="G89" i="6"/>
  <c r="F89" i="6"/>
  <c r="D89" i="6"/>
  <c r="C89" i="6"/>
  <c r="A89" i="6" s="1"/>
  <c r="B89" i="6"/>
  <c r="H89" i="6" s="1"/>
  <c r="N88" i="6"/>
  <c r="L88" i="6"/>
  <c r="J88" i="6"/>
  <c r="I88" i="6"/>
  <c r="H88" i="6"/>
  <c r="F88" i="6"/>
  <c r="E88" i="6"/>
  <c r="B88" i="6"/>
  <c r="B87" i="6"/>
  <c r="L86" i="6"/>
  <c r="K86" i="6"/>
  <c r="J86" i="6"/>
  <c r="I86" i="6"/>
  <c r="E86" i="6"/>
  <c r="C86" i="6"/>
  <c r="A86" i="6" s="1"/>
  <c r="B86" i="6"/>
  <c r="F86" i="6" s="1"/>
  <c r="N85" i="6"/>
  <c r="K85" i="6"/>
  <c r="F85" i="6"/>
  <c r="B85" i="6"/>
  <c r="J85" i="6" s="1"/>
  <c r="G84" i="6"/>
  <c r="B84" i="6"/>
  <c r="M84" i="6" s="1"/>
  <c r="K83" i="6"/>
  <c r="H83" i="6"/>
  <c r="F83" i="6"/>
  <c r="E83" i="6"/>
  <c r="C83" i="6"/>
  <c r="A83" i="6" s="1"/>
  <c r="B83" i="6"/>
  <c r="L83" i="6" s="1"/>
  <c r="L82" i="6"/>
  <c r="K82" i="6"/>
  <c r="J82" i="6"/>
  <c r="H82" i="6"/>
  <c r="F82" i="6"/>
  <c r="D82" i="6"/>
  <c r="C82" i="6"/>
  <c r="B82" i="6"/>
  <c r="A82" i="6"/>
  <c r="L81" i="6"/>
  <c r="I81" i="6"/>
  <c r="H81" i="6"/>
  <c r="G81" i="6"/>
  <c r="B81" i="6"/>
  <c r="J80" i="6"/>
  <c r="B80" i="6"/>
  <c r="N79" i="6"/>
  <c r="M79" i="6"/>
  <c r="L79" i="6"/>
  <c r="J79" i="6"/>
  <c r="H79" i="6"/>
  <c r="G79" i="6"/>
  <c r="F79" i="6"/>
  <c r="E79" i="6"/>
  <c r="D79" i="6"/>
  <c r="C79" i="6"/>
  <c r="A79" i="6" s="1"/>
  <c r="B79" i="6"/>
  <c r="I79" i="6" s="1"/>
  <c r="K78" i="6"/>
  <c r="I78" i="6"/>
  <c r="H78" i="6"/>
  <c r="E78" i="6"/>
  <c r="B78" i="6"/>
  <c r="N77" i="6"/>
  <c r="L77" i="6"/>
  <c r="J77" i="6"/>
  <c r="I77" i="6"/>
  <c r="H77" i="6"/>
  <c r="G77" i="6"/>
  <c r="F77" i="6"/>
  <c r="D77" i="6"/>
  <c r="C77" i="6"/>
  <c r="B77" i="6"/>
  <c r="A77" i="6"/>
  <c r="N76" i="6"/>
  <c r="J76" i="6"/>
  <c r="I76" i="6"/>
  <c r="F76" i="6"/>
  <c r="E76" i="6"/>
  <c r="D76" i="6"/>
  <c r="B76" i="6"/>
  <c r="L76" i="6" s="1"/>
  <c r="M75" i="6"/>
  <c r="J75" i="6"/>
  <c r="H75" i="6"/>
  <c r="G75" i="6"/>
  <c r="B75" i="6"/>
  <c r="M74" i="6"/>
  <c r="L74" i="6"/>
  <c r="K74" i="6"/>
  <c r="E74" i="6"/>
  <c r="C74" i="6"/>
  <c r="A74" i="6" s="1"/>
  <c r="B74" i="6"/>
  <c r="J73" i="6"/>
  <c r="I73" i="6"/>
  <c r="G73" i="6"/>
  <c r="F73" i="6"/>
  <c r="D73" i="6"/>
  <c r="B73" i="6"/>
  <c r="K73" i="6" s="1"/>
  <c r="J72" i="6"/>
  <c r="G72" i="6"/>
  <c r="B72" i="6"/>
  <c r="N71" i="6"/>
  <c r="L71" i="6"/>
  <c r="K71" i="6"/>
  <c r="F71" i="6"/>
  <c r="C71" i="6"/>
  <c r="A71" i="6" s="1"/>
  <c r="B71" i="6"/>
  <c r="N70" i="6"/>
  <c r="M70" i="6"/>
  <c r="K70" i="6"/>
  <c r="J70" i="6"/>
  <c r="H70" i="6"/>
  <c r="F70" i="6"/>
  <c r="E70" i="6"/>
  <c r="D70" i="6"/>
  <c r="C70" i="6"/>
  <c r="B70" i="6"/>
  <c r="A70" i="6"/>
  <c r="M69" i="6"/>
  <c r="B69" i="6"/>
  <c r="N68" i="6"/>
  <c r="M68" i="6"/>
  <c r="J68" i="6"/>
  <c r="I68" i="6"/>
  <c r="H68" i="6"/>
  <c r="G68" i="6"/>
  <c r="F68" i="6"/>
  <c r="E68" i="6"/>
  <c r="C68" i="6"/>
  <c r="B68" i="6"/>
  <c r="A68" i="6"/>
  <c r="N67" i="6"/>
  <c r="M67" i="6"/>
  <c r="L67" i="6"/>
  <c r="K67" i="6"/>
  <c r="I67" i="6"/>
  <c r="H67" i="6"/>
  <c r="G67" i="6"/>
  <c r="F67" i="6"/>
  <c r="E67" i="6"/>
  <c r="D67" i="6"/>
  <c r="C67" i="6"/>
  <c r="B67" i="6"/>
  <c r="J67" i="6" s="1"/>
  <c r="A67" i="6"/>
  <c r="K66" i="6"/>
  <c r="I66" i="6"/>
  <c r="B66" i="6"/>
  <c r="L97" i="5"/>
  <c r="K97" i="5"/>
  <c r="G97" i="5"/>
  <c r="D97" i="5"/>
  <c r="C97" i="5"/>
  <c r="A97" i="5" s="1"/>
  <c r="B97" i="5"/>
  <c r="M97" i="5" s="1"/>
  <c r="H96" i="5"/>
  <c r="B96" i="5"/>
  <c r="N95" i="5"/>
  <c r="M95" i="5"/>
  <c r="L95" i="5"/>
  <c r="K95" i="5"/>
  <c r="I95" i="5"/>
  <c r="H95" i="5"/>
  <c r="G95" i="5"/>
  <c r="F95" i="5"/>
  <c r="E95" i="5"/>
  <c r="D95" i="5"/>
  <c r="C95" i="5"/>
  <c r="A95" i="5" s="1"/>
  <c r="B95" i="5"/>
  <c r="J95" i="5" s="1"/>
  <c r="M94" i="5"/>
  <c r="K94" i="5"/>
  <c r="J94" i="5"/>
  <c r="I94" i="5"/>
  <c r="G94" i="5"/>
  <c r="E94" i="5"/>
  <c r="D94" i="5"/>
  <c r="B94" i="5"/>
  <c r="M93" i="5"/>
  <c r="L93" i="5"/>
  <c r="J93" i="5"/>
  <c r="I93" i="5"/>
  <c r="H93" i="5"/>
  <c r="G93" i="5"/>
  <c r="E93" i="5"/>
  <c r="D93" i="5"/>
  <c r="C93" i="5"/>
  <c r="B93" i="5"/>
  <c r="A93" i="5"/>
  <c r="B92" i="5"/>
  <c r="J92" i="5" s="1"/>
  <c r="N91" i="5"/>
  <c r="M91" i="5"/>
  <c r="L91" i="5"/>
  <c r="K91" i="5"/>
  <c r="I91" i="5"/>
  <c r="H91" i="5"/>
  <c r="G91" i="5"/>
  <c r="F91" i="5"/>
  <c r="E91" i="5"/>
  <c r="D91" i="5"/>
  <c r="C91" i="5"/>
  <c r="B91" i="5"/>
  <c r="J91" i="5" s="1"/>
  <c r="A91" i="5"/>
  <c r="L90" i="5"/>
  <c r="K90" i="5"/>
  <c r="G90" i="5"/>
  <c r="D90" i="5"/>
  <c r="C90" i="5"/>
  <c r="B90" i="5"/>
  <c r="A90" i="5"/>
  <c r="B89" i="5"/>
  <c r="H89" i="5" s="1"/>
  <c r="H88" i="5"/>
  <c r="C88" i="5"/>
  <c r="A88" i="5" s="1"/>
  <c r="B88" i="5"/>
  <c r="M88" i="5" s="1"/>
  <c r="N87" i="5"/>
  <c r="M87" i="5"/>
  <c r="L87" i="5"/>
  <c r="K87" i="5"/>
  <c r="I87" i="5"/>
  <c r="H87" i="5"/>
  <c r="G87" i="5"/>
  <c r="F87" i="5"/>
  <c r="E87" i="5"/>
  <c r="D87" i="5"/>
  <c r="C87" i="5"/>
  <c r="A87" i="5" s="1"/>
  <c r="B87" i="5"/>
  <c r="J87" i="5" s="1"/>
  <c r="N86" i="5"/>
  <c r="M86" i="5"/>
  <c r="L86" i="5"/>
  <c r="J86" i="5"/>
  <c r="I86" i="5"/>
  <c r="G86" i="5"/>
  <c r="F86" i="5"/>
  <c r="E86" i="5"/>
  <c r="D86" i="5"/>
  <c r="C86" i="5"/>
  <c r="A86" i="5" s="1"/>
  <c r="B86" i="5"/>
  <c r="H86" i="5" s="1"/>
  <c r="I145" i="4"/>
  <c r="B145" i="4"/>
  <c r="K145" i="4" s="1"/>
  <c r="B144" i="4"/>
  <c r="H144" i="4" s="1"/>
  <c r="G143" i="4"/>
  <c r="B143" i="4"/>
  <c r="I143" i="4" s="1"/>
  <c r="L142" i="4"/>
  <c r="F142" i="4"/>
  <c r="C142" i="4"/>
  <c r="A142" i="4" s="1"/>
  <c r="B142" i="4"/>
  <c r="G142" i="4" s="1"/>
  <c r="H141" i="4"/>
  <c r="B141" i="4"/>
  <c r="J141" i="4" s="1"/>
  <c r="M140" i="4"/>
  <c r="G140" i="4"/>
  <c r="D140" i="4"/>
  <c r="B140" i="4"/>
  <c r="J140" i="4" s="1"/>
  <c r="N139" i="4"/>
  <c r="L139" i="4"/>
  <c r="H139" i="4"/>
  <c r="G139" i="4"/>
  <c r="E139" i="4"/>
  <c r="C139" i="4"/>
  <c r="A139" i="4" s="1"/>
  <c r="B139" i="4"/>
  <c r="I139" i="4" s="1"/>
  <c r="N138" i="4"/>
  <c r="M138" i="4"/>
  <c r="L138" i="4"/>
  <c r="J138" i="4"/>
  <c r="H138" i="4"/>
  <c r="F138" i="4"/>
  <c r="E138" i="4"/>
  <c r="D138" i="4"/>
  <c r="C138" i="4"/>
  <c r="A138" i="4" s="1"/>
  <c r="B138" i="4"/>
  <c r="G138" i="4" s="1"/>
  <c r="L137" i="4"/>
  <c r="J137" i="4"/>
  <c r="I137" i="4"/>
  <c r="H137" i="4"/>
  <c r="F137" i="4"/>
  <c r="C137" i="4"/>
  <c r="A137" i="4" s="1"/>
  <c r="B137" i="4"/>
  <c r="N136" i="4"/>
  <c r="M136" i="4"/>
  <c r="J136" i="4"/>
  <c r="H136" i="4"/>
  <c r="G136" i="4"/>
  <c r="F136" i="4"/>
  <c r="E136" i="4"/>
  <c r="D136" i="4"/>
  <c r="B136" i="4"/>
  <c r="I136" i="4" s="1"/>
  <c r="M135" i="4"/>
  <c r="J135" i="4"/>
  <c r="H135" i="4"/>
  <c r="F135" i="4"/>
  <c r="D135" i="4"/>
  <c r="B135" i="4"/>
  <c r="I135" i="4" s="1"/>
  <c r="N134" i="4"/>
  <c r="M134" i="4"/>
  <c r="I134" i="4"/>
  <c r="F134" i="4"/>
  <c r="E134" i="4"/>
  <c r="D134" i="4"/>
  <c r="B134" i="4"/>
  <c r="G134" i="4" s="1"/>
  <c r="N133" i="4"/>
  <c r="J133" i="4"/>
  <c r="I133" i="4"/>
  <c r="G133" i="4"/>
  <c r="D133" i="4"/>
  <c r="B133" i="4"/>
  <c r="N132" i="4"/>
  <c r="I132" i="4"/>
  <c r="F132" i="4"/>
  <c r="E132" i="4"/>
  <c r="B132" i="4"/>
  <c r="J132" i="4" s="1"/>
  <c r="J131" i="4"/>
  <c r="B131" i="4"/>
  <c r="I131" i="4" s="1"/>
  <c r="N130" i="4"/>
  <c r="M130" i="4"/>
  <c r="L130" i="4"/>
  <c r="J130" i="4"/>
  <c r="I130" i="4"/>
  <c r="H130" i="4"/>
  <c r="F130" i="4"/>
  <c r="E130" i="4"/>
  <c r="D130" i="4"/>
  <c r="C130" i="4"/>
  <c r="B130" i="4"/>
  <c r="G130" i="4" s="1"/>
  <c r="A130" i="4"/>
  <c r="J129" i="4"/>
  <c r="B129" i="4"/>
  <c r="N128" i="4"/>
  <c r="M128" i="4"/>
  <c r="J128" i="4"/>
  <c r="I128" i="4"/>
  <c r="H128" i="4"/>
  <c r="G128" i="4"/>
  <c r="F128" i="4"/>
  <c r="E128" i="4"/>
  <c r="D128" i="4"/>
  <c r="B128" i="4"/>
  <c r="B127" i="4"/>
  <c r="I127" i="4" s="1"/>
  <c r="H126" i="4"/>
  <c r="F126" i="4"/>
  <c r="B126" i="4"/>
  <c r="G126" i="4" s="1"/>
  <c r="I87" i="6" l="1"/>
  <c r="L87" i="6"/>
  <c r="C87" i="6"/>
  <c r="A87" i="6" s="1"/>
  <c r="H87" i="6"/>
  <c r="M87" i="6"/>
  <c r="K87" i="6"/>
  <c r="J87" i="6"/>
  <c r="G87" i="6"/>
  <c r="F87" i="6"/>
  <c r="E87" i="6"/>
  <c r="D87" i="6"/>
  <c r="I126" i="4"/>
  <c r="D127" i="4"/>
  <c r="M127" i="4"/>
  <c r="C131" i="4"/>
  <c r="A131" i="4" s="1"/>
  <c r="L131" i="4"/>
  <c r="G132" i="4"/>
  <c r="M133" i="4"/>
  <c r="E133" i="4"/>
  <c r="K133" i="4"/>
  <c r="K135" i="4"/>
  <c r="J139" i="4"/>
  <c r="E140" i="4"/>
  <c r="N140" i="4"/>
  <c r="I141" i="4"/>
  <c r="D142" i="4"/>
  <c r="M142" i="4"/>
  <c r="H143" i="4"/>
  <c r="D144" i="4"/>
  <c r="N144" i="4"/>
  <c r="J145" i="4"/>
  <c r="E88" i="5"/>
  <c r="C89" i="5"/>
  <c r="A89" i="5" s="1"/>
  <c r="H90" i="5"/>
  <c r="N90" i="5"/>
  <c r="E90" i="5"/>
  <c r="I90" i="5"/>
  <c r="M90" i="5"/>
  <c r="E92" i="5"/>
  <c r="L96" i="5"/>
  <c r="D96" i="5"/>
  <c r="J96" i="5"/>
  <c r="F96" i="5"/>
  <c r="N96" i="5"/>
  <c r="E96" i="5"/>
  <c r="M96" i="5"/>
  <c r="C96" i="5"/>
  <c r="A96" i="5" s="1"/>
  <c r="N87" i="6"/>
  <c r="I50" i="7"/>
  <c r="M50" i="7"/>
  <c r="E50" i="7"/>
  <c r="K50" i="7"/>
  <c r="H50" i="7"/>
  <c r="F50" i="7"/>
  <c r="D50" i="7"/>
  <c r="N50" i="7"/>
  <c r="L50" i="7"/>
  <c r="J50" i="7"/>
  <c r="G50" i="7"/>
  <c r="C50" i="7"/>
  <c r="A50" i="7" s="1"/>
  <c r="L67" i="7"/>
  <c r="D67" i="7"/>
  <c r="K67" i="7"/>
  <c r="C67" i="7"/>
  <c r="A67" i="7" s="1"/>
  <c r="G67" i="7"/>
  <c r="J67" i="7"/>
  <c r="I67" i="7"/>
  <c r="N67" i="7"/>
  <c r="M67" i="7"/>
  <c r="H67" i="7"/>
  <c r="F67" i="7"/>
  <c r="E67" i="7"/>
  <c r="K127" i="4"/>
  <c r="M129" i="4"/>
  <c r="E129" i="4"/>
  <c r="K129" i="4"/>
  <c r="C129" i="4"/>
  <c r="A129" i="4" s="1"/>
  <c r="L129" i="4"/>
  <c r="J126" i="4"/>
  <c r="E127" i="4"/>
  <c r="N127" i="4"/>
  <c r="D129" i="4"/>
  <c r="N129" i="4"/>
  <c r="D131" i="4"/>
  <c r="M131" i="4"/>
  <c r="H132" i="4"/>
  <c r="C133" i="4"/>
  <c r="A133" i="4" s="1"/>
  <c r="L133" i="4"/>
  <c r="H134" i="4"/>
  <c r="C135" i="4"/>
  <c r="A135" i="4" s="1"/>
  <c r="L135" i="4"/>
  <c r="M137" i="4"/>
  <c r="E137" i="4"/>
  <c r="K137" i="4"/>
  <c r="K139" i="4"/>
  <c r="F140" i="4"/>
  <c r="E142" i="4"/>
  <c r="N142" i="4"/>
  <c r="J143" i="4"/>
  <c r="E144" i="4"/>
  <c r="G88" i="5"/>
  <c r="E89" i="5"/>
  <c r="F92" i="5"/>
  <c r="G96" i="5"/>
  <c r="K72" i="6"/>
  <c r="C72" i="6"/>
  <c r="A72" i="6" s="1"/>
  <c r="H72" i="6"/>
  <c r="L72" i="6"/>
  <c r="F72" i="6"/>
  <c r="E72" i="6"/>
  <c r="N72" i="6"/>
  <c r="D72" i="6"/>
  <c r="C127" i="4"/>
  <c r="A127" i="4" s="1"/>
  <c r="L127" i="4"/>
  <c r="K126" i="4"/>
  <c r="F127" i="4"/>
  <c r="M141" i="4"/>
  <c r="E141" i="4"/>
  <c r="K141" i="4"/>
  <c r="K143" i="4"/>
  <c r="F144" i="4"/>
  <c r="N145" i="4"/>
  <c r="F145" i="4"/>
  <c r="G145" i="4"/>
  <c r="L145" i="4"/>
  <c r="G89" i="5"/>
  <c r="N69" i="6"/>
  <c r="F69" i="6"/>
  <c r="L69" i="6"/>
  <c r="C69" i="6"/>
  <c r="A69" i="6" s="1"/>
  <c r="H69" i="6"/>
  <c r="G69" i="6"/>
  <c r="E69" i="6"/>
  <c r="H92" i="5"/>
  <c r="C126" i="4"/>
  <c r="A126" i="4" s="1"/>
  <c r="L126" i="4"/>
  <c r="G127" i="4"/>
  <c r="K128" i="4"/>
  <c r="C128" i="4"/>
  <c r="A128" i="4" s="1"/>
  <c r="L128" i="4"/>
  <c r="G129" i="4"/>
  <c r="K130" i="4"/>
  <c r="F131" i="4"/>
  <c r="F133" i="4"/>
  <c r="J134" i="4"/>
  <c r="E135" i="4"/>
  <c r="N135" i="4"/>
  <c r="D137" i="4"/>
  <c r="N137" i="4"/>
  <c r="I138" i="4"/>
  <c r="D139" i="4"/>
  <c r="M139" i="4"/>
  <c r="H140" i="4"/>
  <c r="C141" i="4"/>
  <c r="A141" i="4" s="1"/>
  <c r="L141" i="4"/>
  <c r="H142" i="4"/>
  <c r="C143" i="4"/>
  <c r="A143" i="4" s="1"/>
  <c r="L143" i="4"/>
  <c r="G144" i="4"/>
  <c r="C145" i="4"/>
  <c r="A145" i="4" s="1"/>
  <c r="M145" i="4"/>
  <c r="J88" i="5"/>
  <c r="F90" i="5"/>
  <c r="I92" i="5"/>
  <c r="H94" i="5"/>
  <c r="L94" i="5"/>
  <c r="C94" i="5"/>
  <c r="A94" i="5" s="1"/>
  <c r="F94" i="5"/>
  <c r="N94" i="5"/>
  <c r="I96" i="5"/>
  <c r="D69" i="6"/>
  <c r="I71" i="6"/>
  <c r="M71" i="6"/>
  <c r="D71" i="6"/>
  <c r="E71" i="6"/>
  <c r="J71" i="6"/>
  <c r="H71" i="6"/>
  <c r="G71" i="6"/>
  <c r="I72" i="6"/>
  <c r="I75" i="6"/>
  <c r="L75" i="6"/>
  <c r="C75" i="6"/>
  <c r="A75" i="6" s="1"/>
  <c r="K75" i="6"/>
  <c r="F75" i="6"/>
  <c r="E75" i="6"/>
  <c r="N75" i="6"/>
  <c r="D75" i="6"/>
  <c r="K80" i="6"/>
  <c r="C80" i="6"/>
  <c r="A80" i="6" s="1"/>
  <c r="I80" i="6"/>
  <c r="F80" i="6"/>
  <c r="M80" i="6"/>
  <c r="L80" i="6"/>
  <c r="H80" i="6"/>
  <c r="G80" i="6"/>
  <c r="E80" i="6"/>
  <c r="D80" i="6"/>
  <c r="K131" i="4"/>
  <c r="N89" i="5"/>
  <c r="F89" i="5"/>
  <c r="J89" i="5"/>
  <c r="M89" i="5"/>
  <c r="D89" i="5"/>
  <c r="E131" i="4"/>
  <c r="N131" i="4"/>
  <c r="G131" i="4"/>
  <c r="K132" i="4"/>
  <c r="C132" i="4"/>
  <c r="A132" i="4" s="1"/>
  <c r="L132" i="4"/>
  <c r="K134" i="4"/>
  <c r="I140" i="4"/>
  <c r="D141" i="4"/>
  <c r="N141" i="4"/>
  <c r="I142" i="4"/>
  <c r="D143" i="4"/>
  <c r="M143" i="4"/>
  <c r="D145" i="4"/>
  <c r="K88" i="5"/>
  <c r="I89" i="5"/>
  <c r="K96" i="5"/>
  <c r="H66" i="6"/>
  <c r="J66" i="6"/>
  <c r="N66" i="6"/>
  <c r="E66" i="6"/>
  <c r="M66" i="6"/>
  <c r="D66" i="6"/>
  <c r="L66" i="6"/>
  <c r="C66" i="6"/>
  <c r="A66" i="6" s="1"/>
  <c r="I69" i="6"/>
  <c r="L144" i="4"/>
  <c r="K144" i="4"/>
  <c r="C144" i="4"/>
  <c r="A144" i="4" s="1"/>
  <c r="M144" i="4"/>
  <c r="L92" i="5"/>
  <c r="D92" i="5"/>
  <c r="M92" i="5"/>
  <c r="C92" i="5"/>
  <c r="A92" i="5" s="1"/>
  <c r="G92" i="5"/>
  <c r="F129" i="4"/>
  <c r="D126" i="4"/>
  <c r="M126" i="4"/>
  <c r="H127" i="4"/>
  <c r="H129" i="4"/>
  <c r="E126" i="4"/>
  <c r="N126" i="4"/>
  <c r="J127" i="4"/>
  <c r="I129" i="4"/>
  <c r="H131" i="4"/>
  <c r="D132" i="4"/>
  <c r="M132" i="4"/>
  <c r="H133" i="4"/>
  <c r="C134" i="4"/>
  <c r="A134" i="4" s="1"/>
  <c r="L134" i="4"/>
  <c r="G135" i="4"/>
  <c r="K136" i="4"/>
  <c r="C136" i="4"/>
  <c r="A136" i="4" s="1"/>
  <c r="L136" i="4"/>
  <c r="G137" i="4"/>
  <c r="K138" i="4"/>
  <c r="F139" i="4"/>
  <c r="F141" i="4"/>
  <c r="J142" i="4"/>
  <c r="E143" i="4"/>
  <c r="N143" i="4"/>
  <c r="I144" i="4"/>
  <c r="E145" i="4"/>
  <c r="K89" i="5"/>
  <c r="J90" i="5"/>
  <c r="K92" i="5"/>
  <c r="N97" i="5"/>
  <c r="F97" i="5"/>
  <c r="E97" i="5"/>
  <c r="J97" i="5"/>
  <c r="I97" i="5"/>
  <c r="H97" i="5"/>
  <c r="F66" i="6"/>
  <c r="J69" i="6"/>
  <c r="M72" i="6"/>
  <c r="G74" i="6"/>
  <c r="H74" i="6"/>
  <c r="N74" i="6"/>
  <c r="D74" i="6"/>
  <c r="J74" i="6"/>
  <c r="I74" i="6"/>
  <c r="F74" i="6"/>
  <c r="N80" i="6"/>
  <c r="K140" i="4"/>
  <c r="C140" i="4"/>
  <c r="A140" i="4" s="1"/>
  <c r="L140" i="4"/>
  <c r="G141" i="4"/>
  <c r="K142" i="4"/>
  <c r="F143" i="4"/>
  <c r="J144" i="4"/>
  <c r="H145" i="4"/>
  <c r="L88" i="5"/>
  <c r="D88" i="5"/>
  <c r="F88" i="5"/>
  <c r="I88" i="5"/>
  <c r="N88" i="5"/>
  <c r="L89" i="5"/>
  <c r="N92" i="5"/>
  <c r="G66" i="6"/>
  <c r="K69" i="6"/>
  <c r="G61" i="7"/>
  <c r="K61" i="7"/>
  <c r="C61" i="7"/>
  <c r="A61" i="7" s="1"/>
  <c r="F61" i="7"/>
  <c r="E61" i="7"/>
  <c r="M61" i="7"/>
  <c r="L61" i="7"/>
  <c r="J61" i="7"/>
  <c r="I61" i="7"/>
  <c r="H61" i="7"/>
  <c r="D61" i="7"/>
  <c r="N61" i="7"/>
  <c r="G78" i="6"/>
  <c r="F78" i="6"/>
  <c r="L78" i="6"/>
  <c r="M81" i="6"/>
  <c r="E81" i="6"/>
  <c r="N81" i="6"/>
  <c r="D81" i="6"/>
  <c r="J81" i="6"/>
  <c r="I84" i="6"/>
  <c r="G85" i="6"/>
  <c r="K86" i="5"/>
  <c r="N93" i="5"/>
  <c r="F93" i="5"/>
  <c r="K93" i="5"/>
  <c r="L68" i="6"/>
  <c r="D68" i="6"/>
  <c r="K68" i="6"/>
  <c r="G70" i="6"/>
  <c r="I70" i="6"/>
  <c r="L70" i="6"/>
  <c r="C78" i="6"/>
  <c r="A78" i="6" s="1"/>
  <c r="M78" i="6"/>
  <c r="C81" i="6"/>
  <c r="A81" i="6" s="1"/>
  <c r="G82" i="6"/>
  <c r="I82" i="6"/>
  <c r="N82" i="6"/>
  <c r="E82" i="6"/>
  <c r="M82" i="6"/>
  <c r="J84" i="6"/>
  <c r="H85" i="6"/>
  <c r="K88" i="6"/>
  <c r="C88" i="6"/>
  <c r="A88" i="6" s="1"/>
  <c r="G88" i="6"/>
  <c r="M88" i="6"/>
  <c r="D88" i="6"/>
  <c r="I91" i="6"/>
  <c r="M91" i="6"/>
  <c r="E91" i="6"/>
  <c r="H91" i="6"/>
  <c r="J91" i="6"/>
  <c r="D91" i="6"/>
  <c r="K55" i="7"/>
  <c r="C55" i="7"/>
  <c r="A55" i="7" s="1"/>
  <c r="G55" i="7"/>
  <c r="E55" i="7"/>
  <c r="L55" i="7"/>
  <c r="J55" i="7"/>
  <c r="I55" i="7"/>
  <c r="H55" i="7"/>
  <c r="F55" i="7"/>
  <c r="K63" i="7"/>
  <c r="C63" i="7"/>
  <c r="A63" i="7" s="1"/>
  <c r="G63" i="7"/>
  <c r="J63" i="7"/>
  <c r="I63" i="7"/>
  <c r="M63" i="7"/>
  <c r="L63" i="7"/>
  <c r="H63" i="7"/>
  <c r="F63" i="7"/>
  <c r="E63" i="7"/>
  <c r="D63" i="7"/>
  <c r="M73" i="6"/>
  <c r="E73" i="6"/>
  <c r="L73" i="6"/>
  <c r="C73" i="6"/>
  <c r="A73" i="6" s="1"/>
  <c r="N73" i="6"/>
  <c r="K76" i="6"/>
  <c r="C76" i="6"/>
  <c r="A76" i="6" s="1"/>
  <c r="G76" i="6"/>
  <c r="M76" i="6"/>
  <c r="D78" i="6"/>
  <c r="N78" i="6"/>
  <c r="F81" i="6"/>
  <c r="I83" i="6"/>
  <c r="M83" i="6"/>
  <c r="D83" i="6"/>
  <c r="J83" i="6"/>
  <c r="N83" i="6"/>
  <c r="L84" i="6"/>
  <c r="G90" i="6"/>
  <c r="K90" i="6"/>
  <c r="C90" i="6"/>
  <c r="A90" i="6" s="1"/>
  <c r="L90" i="6"/>
  <c r="J90" i="6"/>
  <c r="F90" i="6"/>
  <c r="I95" i="6"/>
  <c r="M95" i="6"/>
  <c r="E95" i="6"/>
  <c r="F95" i="6"/>
  <c r="L95" i="6"/>
  <c r="J95" i="6"/>
  <c r="H95" i="6"/>
  <c r="M97" i="6"/>
  <c r="E97" i="6"/>
  <c r="I97" i="6"/>
  <c r="J97" i="6"/>
  <c r="G97" i="6"/>
  <c r="D97" i="6"/>
  <c r="C97" i="6"/>
  <c r="A97" i="6" s="1"/>
  <c r="G49" i="7"/>
  <c r="K49" i="7"/>
  <c r="C49" i="7"/>
  <c r="A49" i="7" s="1"/>
  <c r="N49" i="7"/>
  <c r="D49" i="7"/>
  <c r="J49" i="7"/>
  <c r="H49" i="7"/>
  <c r="F49" i="7"/>
  <c r="D55" i="7"/>
  <c r="N63" i="7"/>
  <c r="M48" i="7"/>
  <c r="E48" i="7"/>
  <c r="I48" i="7"/>
  <c r="G48" i="7"/>
  <c r="L48" i="7"/>
  <c r="J48" i="7"/>
  <c r="H48" i="7"/>
  <c r="M64" i="7"/>
  <c r="E64" i="7"/>
  <c r="I64" i="7"/>
  <c r="G64" i="7"/>
  <c r="F64" i="7"/>
  <c r="L64" i="7"/>
  <c r="K64" i="7"/>
  <c r="J64" i="7"/>
  <c r="H64" i="7"/>
  <c r="D64" i="7"/>
  <c r="C64" i="7"/>
  <c r="A64" i="7" s="1"/>
  <c r="K84" i="6"/>
  <c r="C84" i="6"/>
  <c r="A84" i="6" s="1"/>
  <c r="H84" i="6"/>
  <c r="N84" i="6"/>
  <c r="E84" i="6"/>
  <c r="C48" i="7"/>
  <c r="A48" i="7" s="1"/>
  <c r="M60" i="7"/>
  <c r="E60" i="7"/>
  <c r="I60" i="7"/>
  <c r="J60" i="7"/>
  <c r="H60" i="7"/>
  <c r="N60" i="7"/>
  <c r="L60" i="7"/>
  <c r="K60" i="7"/>
  <c r="G60" i="7"/>
  <c r="F60" i="7"/>
  <c r="D60" i="7"/>
  <c r="N64" i="7"/>
  <c r="D84" i="6"/>
  <c r="M85" i="6"/>
  <c r="E85" i="6"/>
  <c r="L85" i="6"/>
  <c r="C85" i="6"/>
  <c r="A85" i="6" s="1"/>
  <c r="I85" i="6"/>
  <c r="D48" i="7"/>
  <c r="C60" i="7"/>
  <c r="A60" i="7" s="1"/>
  <c r="J66" i="7"/>
  <c r="I66" i="7"/>
  <c r="M66" i="7"/>
  <c r="E66" i="7"/>
  <c r="L66" i="7"/>
  <c r="K66" i="7"/>
  <c r="N66" i="7"/>
  <c r="H66" i="7"/>
  <c r="G66" i="7"/>
  <c r="F66" i="7"/>
  <c r="D66" i="7"/>
  <c r="C66" i="7"/>
  <c r="A66" i="7" s="1"/>
  <c r="H73" i="6"/>
  <c r="H76" i="6"/>
  <c r="J78" i="6"/>
  <c r="K81" i="6"/>
  <c r="G83" i="6"/>
  <c r="F84" i="6"/>
  <c r="D85" i="6"/>
  <c r="G86" i="6"/>
  <c r="H86" i="6"/>
  <c r="M86" i="6"/>
  <c r="D86" i="6"/>
  <c r="N86" i="6"/>
  <c r="I90" i="6"/>
  <c r="K95" i="6"/>
  <c r="L97" i="6"/>
  <c r="I46" i="7"/>
  <c r="M46" i="7"/>
  <c r="E46" i="7"/>
  <c r="N46" i="7"/>
  <c r="C46" i="7"/>
  <c r="A46" i="7" s="1"/>
  <c r="D46" i="7"/>
  <c r="L46" i="7"/>
  <c r="K46" i="7"/>
  <c r="F48" i="7"/>
  <c r="M49" i="7"/>
  <c r="M69" i="7"/>
  <c r="M77" i="6"/>
  <c r="E77" i="6"/>
  <c r="K77" i="6"/>
  <c r="K79" i="6"/>
  <c r="K92" i="6"/>
  <c r="C92" i="6"/>
  <c r="A92" i="6" s="1"/>
  <c r="G92" i="6"/>
  <c r="E92" i="6"/>
  <c r="N92" i="6"/>
  <c r="K51" i="7"/>
  <c r="C51" i="7"/>
  <c r="A51" i="7" s="1"/>
  <c r="G51" i="7"/>
  <c r="H51" i="7"/>
  <c r="N51" i="7"/>
  <c r="J53" i="7"/>
  <c r="G57" i="7"/>
  <c r="K57" i="7"/>
  <c r="C57" i="7"/>
  <c r="A57" i="7" s="1"/>
  <c r="I57" i="7"/>
  <c r="N57" i="7"/>
  <c r="N76" i="7"/>
  <c r="F76" i="7"/>
  <c r="M76" i="7"/>
  <c r="E76" i="7"/>
  <c r="I76" i="7"/>
  <c r="J76" i="7"/>
  <c r="H76" i="7"/>
  <c r="C76" i="7"/>
  <c r="A76" i="7" s="1"/>
  <c r="G45" i="7"/>
  <c r="K45" i="7"/>
  <c r="C45" i="7"/>
  <c r="A45" i="7" s="1"/>
  <c r="F45" i="7"/>
  <c r="N45" i="7"/>
  <c r="M52" i="7"/>
  <c r="E52" i="7"/>
  <c r="I52" i="7"/>
  <c r="D52" i="7"/>
  <c r="N52" i="7"/>
  <c r="I58" i="7"/>
  <c r="M58" i="7"/>
  <c r="E58" i="7"/>
  <c r="F58" i="7"/>
  <c r="N58" i="7"/>
  <c r="D76" i="7"/>
  <c r="G53" i="7"/>
  <c r="K53" i="7"/>
  <c r="C53" i="7"/>
  <c r="A53" i="7" s="1"/>
  <c r="L53" i="7"/>
  <c r="N53" i="7"/>
  <c r="H69" i="7"/>
  <c r="G69" i="7"/>
  <c r="K69" i="7"/>
  <c r="C69" i="7"/>
  <c r="A69" i="7" s="1"/>
  <c r="I69" i="7"/>
  <c r="F69" i="7"/>
  <c r="M89" i="6"/>
  <c r="I89" i="6"/>
  <c r="E89" i="6"/>
  <c r="L89" i="6"/>
  <c r="G94" i="6"/>
  <c r="K94" i="6"/>
  <c r="C94" i="6"/>
  <c r="A94" i="6" s="1"/>
  <c r="I94" i="6"/>
  <c r="N94" i="6"/>
  <c r="E45" i="7"/>
  <c r="K47" i="7"/>
  <c r="C47" i="7"/>
  <c r="A47" i="7" s="1"/>
  <c r="G47" i="7"/>
  <c r="J47" i="7"/>
  <c r="N47" i="7"/>
  <c r="F52" i="7"/>
  <c r="D53" i="7"/>
  <c r="I54" i="7"/>
  <c r="M54" i="7"/>
  <c r="E54" i="7"/>
  <c r="H54" i="7"/>
  <c r="N54" i="7"/>
  <c r="F57" i="7"/>
  <c r="D58" i="7"/>
  <c r="N68" i="7"/>
  <c r="F68" i="7"/>
  <c r="M68" i="7"/>
  <c r="E68" i="7"/>
  <c r="I68" i="7"/>
  <c r="J68" i="7"/>
  <c r="H68" i="7"/>
  <c r="D69" i="7"/>
  <c r="L75" i="7"/>
  <c r="D75" i="7"/>
  <c r="K75" i="7"/>
  <c r="C75" i="7"/>
  <c r="A75" i="7" s="1"/>
  <c r="G75" i="7"/>
  <c r="J75" i="7"/>
  <c r="I75" i="7"/>
  <c r="E75" i="7"/>
  <c r="K76" i="7"/>
  <c r="L83" i="7"/>
  <c r="D83" i="7"/>
  <c r="K83" i="7"/>
  <c r="C83" i="7"/>
  <c r="A83" i="7" s="1"/>
  <c r="H83" i="7"/>
  <c r="G83" i="7"/>
  <c r="M83" i="7"/>
  <c r="J83" i="7"/>
  <c r="I83" i="7"/>
  <c r="F83" i="7"/>
  <c r="E83" i="7"/>
  <c r="H77" i="7"/>
  <c r="G77" i="7"/>
  <c r="K77" i="7"/>
  <c r="C77" i="7"/>
  <c r="A77" i="7" s="1"/>
  <c r="N77" i="7"/>
  <c r="I62" i="7"/>
  <c r="M62" i="7"/>
  <c r="E62" i="7"/>
  <c r="L62" i="7"/>
  <c r="G65" i="7"/>
  <c r="K65" i="7"/>
  <c r="C65" i="7"/>
  <c r="A65" i="7" s="1"/>
  <c r="M65" i="7"/>
  <c r="L71" i="7"/>
  <c r="D71" i="7"/>
  <c r="K71" i="7"/>
  <c r="C71" i="7"/>
  <c r="A71" i="7" s="1"/>
  <c r="G71" i="7"/>
  <c r="N72" i="7"/>
  <c r="F72" i="7"/>
  <c r="M72" i="7"/>
  <c r="E72" i="7"/>
  <c r="I72" i="7"/>
  <c r="F77" i="7"/>
  <c r="L79" i="7"/>
  <c r="D79" i="7"/>
  <c r="K79" i="7"/>
  <c r="C79" i="7"/>
  <c r="A79" i="7" s="1"/>
  <c r="G79" i="7"/>
  <c r="N80" i="7"/>
  <c r="F80" i="7"/>
  <c r="M80" i="7"/>
  <c r="E80" i="7"/>
  <c r="I80" i="7"/>
  <c r="M93" i="6"/>
  <c r="E93" i="6"/>
  <c r="I93" i="6"/>
  <c r="L93" i="6"/>
  <c r="K96" i="6"/>
  <c r="C96" i="6"/>
  <c r="A96" i="6" s="1"/>
  <c r="G96" i="6"/>
  <c r="M96" i="6"/>
  <c r="M56" i="7"/>
  <c r="E56" i="7"/>
  <c r="I56" i="7"/>
  <c r="L56" i="7"/>
  <c r="K59" i="7"/>
  <c r="C59" i="7"/>
  <c r="A59" i="7" s="1"/>
  <c r="G59" i="7"/>
  <c r="M59" i="7"/>
  <c r="C62" i="7"/>
  <c r="A62" i="7" s="1"/>
  <c r="N62" i="7"/>
  <c r="D65" i="7"/>
  <c r="N65" i="7"/>
  <c r="E71" i="7"/>
  <c r="C72" i="7"/>
  <c r="A72" i="7" s="1"/>
  <c r="H73" i="7"/>
  <c r="G73" i="7"/>
  <c r="K73" i="7"/>
  <c r="C73" i="7"/>
  <c r="A73" i="7" s="1"/>
  <c r="N73" i="7"/>
  <c r="I77" i="7"/>
  <c r="E79" i="7"/>
  <c r="C80" i="7"/>
  <c r="A80" i="7" s="1"/>
  <c r="H81" i="7"/>
  <c r="G81" i="7"/>
  <c r="K81" i="7"/>
  <c r="C81" i="7"/>
  <c r="A81" i="7" s="1"/>
  <c r="N81" i="7"/>
  <c r="E70" i="7"/>
  <c r="M70" i="7"/>
  <c r="E74" i="7"/>
  <c r="M74" i="7"/>
  <c r="E78" i="7"/>
  <c r="M78" i="7"/>
  <c r="E82" i="7"/>
  <c r="M82" i="7"/>
  <c r="I84" i="7"/>
  <c r="J84" i="7"/>
  <c r="I70" i="7"/>
  <c r="I74" i="7"/>
  <c r="I78" i="7"/>
  <c r="I82" i="7"/>
  <c r="E84" i="7"/>
  <c r="M84" i="7"/>
  <c r="F84" i="7"/>
</calcChain>
</file>

<file path=xl/sharedStrings.xml><?xml version="1.0" encoding="utf-8"?>
<sst xmlns="http://schemas.openxmlformats.org/spreadsheetml/2006/main" count="1165" uniqueCount="655">
  <si>
    <t>INDICADORES DO COMÉRCIO VAREJISTA</t>
  </si>
  <si>
    <t>VOLUME DE VENDAS - TAXA DE VARIAÇÃO (%) - MÊS/IGUAL MÊS DO ANO ANTERIOR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</si>
  <si>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</si>
  <si>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</si>
  <si>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</si>
  <si>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</si>
  <si>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</si>
  <si>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</si>
  <si>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</si>
  <si>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</si>
  <si>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</si>
  <si>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</si>
  <si>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</si>
  <si>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</si>
  <si>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</si>
  <si>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</si>
  <si>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</si>
  <si>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</si>
  <si>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</si>
  <si>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</si>
  <si>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</si>
  <si>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LIVROS, JORNAIS, REVISTAS E PAPELARIA</t>
  </si>
  <si>
    <t>INDICADORES DE EQUIP. E MATERIAIS P/ ESCRITÓRIO, INFORM. E COMUM</t>
  </si>
  <si>
    <t>INDICADORES DE OUTROS ARTIGOS DE USO PESSOAL E DOMÉSTICO</t>
  </si>
  <si>
    <t>INDICADORES DO COMÉRCIO VAREJISTA AMPLIADO</t>
  </si>
  <si>
    <t>INDICADORES DE VEÍCULOS E MOTOS, PARTES E PEÇAS</t>
  </si>
  <si>
    <t>INDICADORES DE MATERIAL DE CONSTRUÇÃO</t>
  </si>
  <si>
    <t>VOLUME DE VENDAS - TAXA DE VARIAÇÃO (%) - MÊS/MÊS IMEDIATAMENTE ANTERIOR</t>
  </si>
  <si>
    <t>SÉRIE COM AJUSTE SAZONAL</t>
  </si>
  <si>
    <t>Volume de vendas - Indicador bimestral sem ajuste sazonal</t>
  </si>
  <si>
    <t>base: igual bimestre do ano anterior</t>
  </si>
  <si>
    <t>ANO</t>
  </si>
  <si>
    <t>Ano/Quad.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</si>
  <si>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</si>
  <si>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</si>
  <si>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</si>
  <si>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</si>
  <si>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</si>
  <si>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</si>
  <si>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</si>
  <si>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</si>
  <si>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</si>
  <si>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</si>
  <si>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</si>
  <si>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</si>
  <si>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1º Bim 2001</t>
  </si>
  <si>
    <t>2001 1º Bim</t>
  </si>
  <si>
    <t>-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</si>
  <si>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</si>
  <si>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</si>
  <si>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</si>
  <si>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</si>
  <si>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</si>
  <si>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</si>
  <si>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</si>
  <si>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</si>
  <si>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</si>
  <si>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</si>
  <si>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</si>
  <si>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</si>
  <si>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</si>
  <si>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</si>
  <si>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</si>
  <si>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</si>
  <si>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</si>
  <si>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</si>
  <si>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</si>
  <si>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</si>
  <si>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</si>
  <si>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</si>
  <si>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</si>
  <si>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</si>
  <si>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</si>
  <si>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</si>
  <si>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</si>
  <si>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</si>
  <si>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</si>
  <si>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</si>
  <si>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</si>
  <si>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</si>
  <si>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</si>
  <si>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</si>
  <si>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</si>
  <si>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</si>
  <si>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</si>
  <si>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</si>
  <si>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</si>
  <si>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</si>
  <si>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</si>
  <si>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</si>
  <si>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</si>
  <si>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</si>
  <si>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</si>
  <si>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</si>
  <si>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</si>
  <si>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</si>
  <si>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</si>
  <si>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</si>
  <si>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</si>
  <si>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</si>
  <si>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</si>
  <si>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</si>
  <si>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</si>
  <si>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</si>
  <si>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</si>
  <si>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</si>
  <si>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</si>
  <si>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</si>
  <si>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</si>
  <si>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</si>
  <si>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</si>
  <si>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</si>
  <si>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</si>
  <si>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</si>
  <si>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</si>
  <si>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</si>
  <si>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</si>
  <si>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</si>
  <si>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</si>
  <si>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</si>
  <si>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</si>
  <si>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</si>
  <si>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</si>
  <si>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</si>
  <si>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</si>
  <si>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</si>
  <si>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</si>
  <si>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</si>
  <si>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</si>
  <si>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</si>
  <si>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</si>
  <si>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</si>
  <si>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</si>
  <si>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</si>
  <si>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</si>
  <si>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</si>
  <si>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</si>
  <si>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</si>
  <si>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</si>
  <si>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</si>
  <si>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</si>
  <si>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</si>
  <si>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</si>
  <si>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</si>
  <si>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</si>
  <si>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</si>
  <si>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</si>
  <si>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</si>
  <si>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</si>
  <si>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</si>
  <si>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</si>
  <si>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</si>
  <si>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</si>
  <si>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</si>
  <si>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</si>
  <si>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</si>
  <si>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</si>
  <si>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</si>
  <si>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</si>
  <si>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</si>
  <si>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</si>
  <si>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</si>
  <si>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</si>
  <si>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</si>
  <si>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</si>
  <si>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</si>
  <si>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</si>
  <si>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</si>
  <si>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</si>
  <si>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</si>
  <si>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</si>
  <si>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</si>
  <si>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</si>
  <si>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</si>
  <si>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</si>
  <si>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</si>
  <si>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</si>
  <si>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</si>
  <si>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</si>
  <si>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</si>
  <si>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</si>
  <si>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</si>
  <si>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</si>
  <si>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</si>
  <si>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</si>
  <si>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</si>
  <si>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</si>
  <si>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</si>
  <si>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</si>
  <si>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</si>
  <si>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</si>
  <si>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</si>
  <si>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</si>
  <si>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</si>
  <si>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</si>
  <si>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</si>
  <si>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</si>
  <si>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</si>
  <si>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</si>
  <si>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</si>
  <si>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</si>
  <si>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</si>
  <si>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</si>
  <si>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</si>
  <si>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</si>
  <si>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</si>
  <si>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</si>
  <si>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</si>
  <si>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</si>
  <si>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</si>
  <si>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</si>
  <si>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</si>
  <si>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</si>
  <si>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</si>
  <si>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</si>
  <si>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</si>
  <si>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</si>
  <si>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</si>
  <si>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</si>
  <si>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</si>
  <si>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</si>
  <si>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</si>
  <si>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</si>
  <si>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</si>
  <si>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</si>
  <si>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</si>
  <si>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</si>
  <si>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</si>
  <si>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</si>
  <si>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</si>
  <si>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</si>
  <si>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</si>
  <si>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</si>
  <si>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</si>
  <si>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</si>
  <si>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</si>
  <si>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</si>
  <si>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</si>
  <si>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</si>
  <si>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</si>
  <si>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</si>
  <si>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</si>
  <si>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</si>
  <si>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</si>
  <si>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</si>
  <si>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</si>
  <si>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</si>
  <si>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</si>
  <si>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</si>
  <si>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</si>
  <si>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</si>
  <si>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</si>
  <si>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</si>
  <si>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</si>
  <si>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</si>
  <si>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</si>
  <si>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</si>
  <si>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</si>
  <si>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</si>
  <si>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</si>
  <si>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</si>
  <si>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</si>
  <si>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</si>
  <si>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</si>
  <si>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</si>
  <si>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</si>
  <si>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</si>
  <si>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</si>
  <si>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</si>
  <si>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</si>
  <si>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</si>
  <si>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</si>
  <si>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</si>
  <si>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</si>
  <si>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</si>
  <si>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</si>
  <si>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</si>
  <si>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</si>
  <si>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</si>
  <si>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</si>
  <si>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</si>
  <si>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</si>
  <si>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</si>
  <si>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</si>
  <si>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</si>
  <si>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</si>
  <si>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</si>
  <si>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</si>
  <si>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Volume de vendas - Indicador trimestral sem ajuste sazonal</t>
  </si>
  <si>
    <t>base: igual trimestre do ano anterior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</si>
  <si>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</si>
  <si>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</si>
  <si>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</si>
  <si>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</si>
  <si>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</si>
  <si>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</si>
  <si>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</si>
  <si>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</si>
  <si>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</si>
  <si>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</si>
  <si>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</si>
  <si>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</si>
  <si>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</si>
  <si>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</si>
  <si>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</si>
  <si>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</si>
  <si>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</si>
  <si>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</si>
  <si>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</si>
  <si>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</si>
  <si>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</si>
  <si>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</si>
  <si>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</si>
  <si>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</si>
  <si>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</si>
  <si>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</si>
  <si>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</si>
  <si>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</si>
  <si>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</si>
  <si>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</si>
  <si>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</si>
  <si>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</si>
  <si>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</si>
  <si>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</si>
  <si>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</si>
  <si>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</si>
  <si>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</si>
  <si>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</si>
  <si>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</si>
  <si>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</si>
  <si>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</si>
  <si>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</si>
  <si>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</si>
  <si>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</si>
  <si>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</si>
  <si>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</si>
  <si>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</si>
  <si>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</si>
  <si>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</si>
  <si>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</si>
  <si>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</si>
  <si>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</si>
  <si>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</si>
  <si>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</si>
  <si>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</si>
  <si>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</si>
  <si>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</si>
  <si>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</si>
  <si>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</si>
  <si>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</si>
  <si>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</si>
  <si>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</si>
  <si>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</si>
  <si>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</si>
  <si>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</si>
  <si>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</si>
  <si>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</si>
  <si>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</si>
  <si>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</si>
  <si>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</si>
  <si>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</si>
  <si>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</si>
  <si>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</si>
  <si>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</si>
  <si>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</si>
  <si>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</si>
  <si>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</si>
  <si>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</si>
  <si>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</si>
  <si>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</si>
  <si>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</si>
  <si>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</si>
  <si>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</si>
  <si>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</si>
  <si>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</si>
  <si>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</si>
  <si>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</si>
  <si>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</si>
  <si>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</si>
  <si>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</si>
  <si>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</si>
  <si>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</si>
  <si>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</si>
  <si>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</si>
  <si>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</si>
  <si>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</si>
  <si>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</si>
  <si>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</si>
  <si>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</si>
  <si>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</si>
  <si>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</si>
  <si>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</si>
  <si>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</si>
  <si>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</si>
  <si>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</si>
  <si>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</si>
  <si>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</si>
  <si>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</si>
  <si>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</si>
  <si>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</si>
  <si>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</si>
  <si>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</si>
  <si>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</si>
  <si>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</si>
  <si>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</si>
  <si>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</si>
  <si>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</si>
  <si>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</si>
  <si>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</si>
  <si>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</si>
  <si>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</si>
  <si>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</si>
  <si>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</si>
  <si>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</si>
  <si>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</si>
  <si>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</si>
  <si>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</si>
  <si>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</si>
  <si>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</si>
  <si>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</si>
  <si>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</si>
  <si>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</si>
  <si>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</si>
  <si>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</si>
  <si>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</si>
  <si>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</si>
  <si>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</si>
  <si>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</si>
  <si>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</si>
  <si>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</si>
  <si>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</si>
  <si>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</si>
  <si>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</si>
  <si>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</si>
  <si>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</si>
  <si>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</si>
  <si>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</si>
  <si>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</si>
  <si>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</si>
  <si>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</si>
  <si>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</si>
  <si>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</si>
  <si>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</si>
  <si>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</si>
  <si>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</si>
  <si>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</si>
  <si>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</si>
  <si>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</si>
  <si>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</si>
  <si>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</si>
  <si>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Volume de vendas - Indicador quadrimestral sem ajuste sazonal</t>
  </si>
  <si>
    <t>base: igual quadrimestre do ano anterior</t>
  </si>
  <si>
    <t>1º Quad 2001</t>
  </si>
  <si>
    <t>2001 1º Quad</t>
  </si>
  <si>
    <t>2º Quad 2001</t>
  </si>
  <si>
    <t>2001 2º Quad</t>
  </si>
  <si>
    <t>3º Quad 2001</t>
  </si>
  <si>
    <t>2001 3º Quad</t>
  </si>
  <si>
    <t>1º Quad 2002</t>
  </si>
  <si>
    <t>2002 1º Quad</t>
  </si>
  <si>
    <t>2º Quad 2002</t>
  </si>
  <si>
    <t>2002 2º Quad</t>
  </si>
  <si>
    <t>3º Quad 2002</t>
  </si>
  <si>
    <t>2002 3º Quad</t>
  </si>
  <si>
    <t>1º Quad 2003</t>
  </si>
  <si>
    <t>2003 1º Quad</t>
  </si>
  <si>
    <t>2º Quad 2003</t>
  </si>
  <si>
    <t>2003 2º Quad</t>
  </si>
  <si>
    <t>3º Quad 2003</t>
  </si>
  <si>
    <t>2003 3º Quad</t>
  </si>
  <si>
    <t>1º Quad 2004</t>
  </si>
  <si>
    <t>2004 1º Quad</t>
  </si>
  <si>
    <t>2º Quad 2004</t>
  </si>
  <si>
    <t>2004 2º Quad</t>
  </si>
  <si>
    <t>3º Quad 2004</t>
  </si>
  <si>
    <t>2004 3º Quad</t>
  </si>
  <si>
    <t>1º Quad 2005</t>
  </si>
  <si>
    <t>2005 1º Quad</t>
  </si>
  <si>
    <t>2º Quad 2005</t>
  </si>
  <si>
    <t>2005 2º Quad</t>
  </si>
  <si>
    <t>3º Quad 2005</t>
  </si>
  <si>
    <t>2005 3º Quad</t>
  </si>
  <si>
    <t>1º Quad 2006</t>
  </si>
  <si>
    <t>2006 1º Quad</t>
  </si>
  <si>
    <t>2º Quad 2006</t>
  </si>
  <si>
    <t>2006 2º Quad</t>
  </si>
  <si>
    <t>3º Quad 2006</t>
  </si>
  <si>
    <t>2006 3º Quad</t>
  </si>
  <si>
    <t>1º Quad 2007</t>
  </si>
  <si>
    <t>2007 1º Quad</t>
  </si>
  <si>
    <t>2º Quad 2007</t>
  </si>
  <si>
    <t>2007 2º Quad</t>
  </si>
  <si>
    <t>3º Quad 2007</t>
  </si>
  <si>
    <t>2007 3º Quad</t>
  </si>
  <si>
    <t>1º Quad 2008</t>
  </si>
  <si>
    <t>2008 1º Quad</t>
  </si>
  <si>
    <t>2º Quad 2008</t>
  </si>
  <si>
    <t>2008 2º Quad</t>
  </si>
  <si>
    <t>3º Quad 2008</t>
  </si>
  <si>
    <t>2008 3º Quad</t>
  </si>
  <si>
    <t>1º Quad 2009</t>
  </si>
  <si>
    <t>2009 1º Quad</t>
  </si>
  <si>
    <t>2º Quad 2009</t>
  </si>
  <si>
    <t>2009 2º Quad</t>
  </si>
  <si>
    <t>3º Quad 2009</t>
  </si>
  <si>
    <t>2009 3º Quad</t>
  </si>
  <si>
    <t>1º Quad 2010</t>
  </si>
  <si>
    <t>2010 1º Quad</t>
  </si>
  <si>
    <t>2º Quad 2010</t>
  </si>
  <si>
    <t>2010 2º Quad</t>
  </si>
  <si>
    <t>3º Quad 2010</t>
  </si>
  <si>
    <t>2010 3º Quad</t>
  </si>
  <si>
    <t>1º Quad 2011</t>
  </si>
  <si>
    <t>2011 1º Quad</t>
  </si>
  <si>
    <t>2º Quad 2011</t>
  </si>
  <si>
    <t>2011 2º Quad</t>
  </si>
  <si>
    <t>3º Quad 2011</t>
  </si>
  <si>
    <t>2011 3º Quad</t>
  </si>
  <si>
    <t>1º Quad 2012</t>
  </si>
  <si>
    <t>2012 1º Quad</t>
  </si>
  <si>
    <t>2º Quad 2012</t>
  </si>
  <si>
    <t>2012 2º Quad</t>
  </si>
  <si>
    <t>3º Quad 2012</t>
  </si>
  <si>
    <t>2012 3º Quad</t>
  </si>
  <si>
    <t>1º Quad 2013</t>
  </si>
  <si>
    <t>2013 1º Quad</t>
  </si>
  <si>
    <t>2º Quad 2013</t>
  </si>
  <si>
    <t>2013 2º Quad</t>
  </si>
  <si>
    <t>3º Quad 2013</t>
  </si>
  <si>
    <t>2013 3º Quad</t>
  </si>
  <si>
    <t>1º Quad 2014</t>
  </si>
  <si>
    <t>2014 1º Quad</t>
  </si>
  <si>
    <t>2º Quad 2014</t>
  </si>
  <si>
    <t>2014 2º Quad</t>
  </si>
  <si>
    <t>3º Quad 2014</t>
  </si>
  <si>
    <t>2014 3º Quad</t>
  </si>
  <si>
    <t>1º Quad 2015</t>
  </si>
  <si>
    <t>2015 1º Quad</t>
  </si>
  <si>
    <t>2º Quad 2015</t>
  </si>
  <si>
    <t>2015 2º Quad</t>
  </si>
  <si>
    <t>3º Quad 2015</t>
  </si>
  <si>
    <t>2015 3º Quad</t>
  </si>
  <si>
    <t>1º Quad 2016</t>
  </si>
  <si>
    <t>2016 1º Quad</t>
  </si>
  <si>
    <t>2º Quad 2016</t>
  </si>
  <si>
    <t>2016 2º Quad</t>
  </si>
  <si>
    <t>3º Quad 2016</t>
  </si>
  <si>
    <t>2016 3º Quad</t>
  </si>
  <si>
    <t>1º Quad 2017</t>
  </si>
  <si>
    <t>2017 1º Quad</t>
  </si>
  <si>
    <t>2º Quad 2017</t>
  </si>
  <si>
    <t>2017 2º Quad</t>
  </si>
  <si>
    <t>3º Quad 2017</t>
  </si>
  <si>
    <t>2017 3º Quad</t>
  </si>
  <si>
    <t>1º Quad 2018</t>
  </si>
  <si>
    <t>2018 1º Quad</t>
  </si>
  <si>
    <t>2º Quad 2018</t>
  </si>
  <si>
    <t>2018 2º Quad</t>
  </si>
  <si>
    <t>3º Quad 2018</t>
  </si>
  <si>
    <t>2018 3º Quad</t>
  </si>
  <si>
    <t>1º Quad 2019</t>
  </si>
  <si>
    <t>2019 1º Quad</t>
  </si>
  <si>
    <t>2º Quad 2019</t>
  </si>
  <si>
    <t>2019 2º Quad</t>
  </si>
  <si>
    <t>3º Quad 2019</t>
  </si>
  <si>
    <t>2019 3º Quad</t>
  </si>
  <si>
    <t>1º Quad 2020</t>
  </si>
  <si>
    <t>2020 1º Quad</t>
  </si>
  <si>
    <t>2º Quad 2020</t>
  </si>
  <si>
    <t>2020 2º Quad</t>
  </si>
  <si>
    <t>3º Quad 2020</t>
  </si>
  <si>
    <t>2020 3º Quad</t>
  </si>
  <si>
    <t>2021 1º Quad</t>
  </si>
  <si>
    <t>Volume de vendas - Indicador semestral sem ajuste sazonal</t>
  </si>
  <si>
    <t>base: igual semestre do ano anterior</t>
  </si>
  <si>
    <t xml:space="preserve"> 1º Sem 2001</t>
  </si>
  <si>
    <t>2001 1º Sem</t>
  </si>
  <si>
    <t xml:space="preserve"> 2º Sem 2001</t>
  </si>
  <si>
    <t>2001 2º Sem</t>
  </si>
  <si>
    <t xml:space="preserve"> 1º Sem 2002</t>
  </si>
  <si>
    <t>2002 1º Sem</t>
  </si>
  <si>
    <t xml:space="preserve"> 2º Sem 2002</t>
  </si>
  <si>
    <t>2002 2º Sem</t>
  </si>
  <si>
    <t xml:space="preserve"> 1º Sem 2003</t>
  </si>
  <si>
    <t>2003 1º Sem</t>
  </si>
  <si>
    <t xml:space="preserve"> 2º Sem 2003</t>
  </si>
  <si>
    <t>2003 2º Sem</t>
  </si>
  <si>
    <t xml:space="preserve"> 1º Sem 2004</t>
  </si>
  <si>
    <t>2004 1º Sem</t>
  </si>
  <si>
    <t xml:space="preserve"> 2º Sem 2004</t>
  </si>
  <si>
    <t>2004 2º Sem</t>
  </si>
  <si>
    <t xml:space="preserve"> 1º Sem 2005</t>
  </si>
  <si>
    <t>2005 1º Sem</t>
  </si>
  <si>
    <t xml:space="preserve"> 2º Sem 2005</t>
  </si>
  <si>
    <t>2005 2º Sem</t>
  </si>
  <si>
    <t xml:space="preserve"> 1º Sem 2006</t>
  </si>
  <si>
    <t>2006 1º Sem</t>
  </si>
  <si>
    <t xml:space="preserve"> 2º Sem 2006</t>
  </si>
  <si>
    <t>2006 2º Sem</t>
  </si>
  <si>
    <t xml:space="preserve"> 1º Sem 2007</t>
  </si>
  <si>
    <t>2007 1º Sem</t>
  </si>
  <si>
    <t xml:space="preserve"> 2º Sem 2007</t>
  </si>
  <si>
    <t>2007 2º Sem</t>
  </si>
  <si>
    <t xml:space="preserve"> 1º Sem 2008</t>
  </si>
  <si>
    <t>2008 1º Sem</t>
  </si>
  <si>
    <t xml:space="preserve"> 2º Sem 2008</t>
  </si>
  <si>
    <t>2008 2º Sem</t>
  </si>
  <si>
    <t xml:space="preserve"> 1º Sem 2009</t>
  </si>
  <si>
    <t>2009 1º Sem</t>
  </si>
  <si>
    <t xml:space="preserve"> 2º Sem 2009</t>
  </si>
  <si>
    <t>2009 2º Sem</t>
  </si>
  <si>
    <t xml:space="preserve"> 1º Sem 2010</t>
  </si>
  <si>
    <t>2010 1º Sem</t>
  </si>
  <si>
    <t xml:space="preserve"> 2º Sem 2010</t>
  </si>
  <si>
    <t>2010 2º Sem</t>
  </si>
  <si>
    <t xml:space="preserve"> 1º Sem 2011</t>
  </si>
  <si>
    <t>2011 1º Sem</t>
  </si>
  <si>
    <t xml:space="preserve"> 2º Sem 2011</t>
  </si>
  <si>
    <t>2011 2º Sem</t>
  </si>
  <si>
    <t xml:space="preserve"> 1º Sem 2012</t>
  </si>
  <si>
    <t>2012 1º Sem</t>
  </si>
  <si>
    <t xml:space="preserve"> 2º Sem 2012</t>
  </si>
  <si>
    <t>2012 2º Sem</t>
  </si>
  <si>
    <t xml:space="preserve"> 1º Sem 2013</t>
  </si>
  <si>
    <t>2013 1º Sem</t>
  </si>
  <si>
    <t xml:space="preserve"> 2º Sem 2013</t>
  </si>
  <si>
    <t>2013 2º Sem</t>
  </si>
  <si>
    <t xml:space="preserve"> 1º Sem 2014</t>
  </si>
  <si>
    <t>2014 1º Sem</t>
  </si>
  <si>
    <t xml:space="preserve"> 2º Sem 2014</t>
  </si>
  <si>
    <t>2014 2º Sem</t>
  </si>
  <si>
    <t xml:space="preserve"> 1º Sem 2015</t>
  </si>
  <si>
    <t>2015 1º Sem</t>
  </si>
  <si>
    <t xml:space="preserve"> 2º Sem 2015</t>
  </si>
  <si>
    <t>2015 2º Sem</t>
  </si>
  <si>
    <t xml:space="preserve"> 1º Sem 2016</t>
  </si>
  <si>
    <t>2016 1º Sem</t>
  </si>
  <si>
    <t xml:space="preserve"> 2º Sem 2016</t>
  </si>
  <si>
    <t>2016 2º Sem</t>
  </si>
  <si>
    <t xml:space="preserve"> 1º Sem 2017</t>
  </si>
  <si>
    <t>2017 1º Sem</t>
  </si>
  <si>
    <t xml:space="preserve"> 2º Sem 2017</t>
  </si>
  <si>
    <t>2017 2º Sem</t>
  </si>
  <si>
    <t xml:space="preserve"> 1º Sem 2018</t>
  </si>
  <si>
    <t>2018 1º Sem</t>
  </si>
  <si>
    <t xml:space="preserve"> 2º Sem 2018</t>
  </si>
  <si>
    <t>2018 2º Sem</t>
  </si>
  <si>
    <t xml:space="preserve"> 1º Sem 2019</t>
  </si>
  <si>
    <t>2019 1º Sem</t>
  </si>
  <si>
    <t xml:space="preserve"> 2º Sem 2019</t>
  </si>
  <si>
    <t>2019 2º Sem</t>
  </si>
  <si>
    <t xml:space="preserve"> 1º Sem 2020</t>
  </si>
  <si>
    <t>2020 1º Sem</t>
  </si>
  <si>
    <t xml:space="preserve"> 2º Sem 2020</t>
  </si>
  <si>
    <t>2020 2º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</si>
</sst>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23" x14ac:knownFonts="1">
    <font>
      <sz val="11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MS Sans Serif"/>
      <charset val="1"/>
    </font>
    <font>
      <sz val="10"/>
      <color rgb="FFFFFFFF"/>
      <name val="Arial"/>
      <family val="2"/>
      <charset val="1"/>
    </font>
    <font>
      <sz val="10"/>
      <color rgb="FFFFFFFF"/>
      <name val="MS Sans Serif"/>
      <family val="2"/>
      <charset val="1"/>
    </font>
    <font>
      <b/>
      <sz val="10"/>
      <color rgb="FF000000"/>
      <name val="MS Sans Serif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MS Sans Serif"/>
      <family val="2"/>
      <charset val="1"/>
    </font>
    <font>
      <sz val="10"/>
      <color rgb="FF800000"/>
      <name val="MS Sans Serif"/>
      <charset val="1"/>
    </font>
    <font>
      <sz val="10"/>
      <color rgb="FF800000"/>
      <name val="Arial"/>
      <family val="2"/>
      <charset val="1"/>
    </font>
    <font>
      <sz val="10"/>
      <color rgb="FF800000"/>
      <name val="MS Sans Serif"/>
      <family val="2"/>
      <charset val="1"/>
    </font>
    <font>
      <sz val="10"/>
      <color rgb="FFCC0000"/>
      <name val="MS Sans Serif"/>
      <charset val="1"/>
    </font>
    <font>
      <sz val="11"/>
      <color rgb="FF008000"/>
      <name val="Calibri"/>
      <family val="2"/>
      <charset val="1"/>
    </font>
    <font>
      <sz val="10"/>
      <name val="Arial"/>
      <family val="2"/>
      <charset val="1"/>
    </font>
    <font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b/>
      <sz val="14"/>
      <name val="Calibri"/>
      <family val="2"/>
      <charset val="1"/>
    </font>
    <font>
      <sz val="18"/>
      <name val="Arial"/>
      <family val="2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MS Sans Serif"/>
      <charset val="1"/>
    </font>
  </fonts>
  <fills count="20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FFCCCC"/>
      </patternFill>
    </fill>
    <fill>
      <patternFill patternType="solid">
        <fgColor rgb="FFCCCCFF"/>
        <bgColor rgb="FFBDD7EE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BDD7EE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DD7EE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FFCCCC"/>
        <bgColor rgb="FFFFCC9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5176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4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5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5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5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5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5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4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4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5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5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5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5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4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7" fillId="2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8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8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8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8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8" fillId="4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7" fillId="2" borderId="0" applyBorder="0" applyProtection="0"/>
    <xf numFmtId="0" fontId="6" fillId="4" borderId="0" applyBorder="0" applyProtection="0"/>
    <xf numFmtId="0" fontId="6" fillId="15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8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6" fillId="0" borderId="0" applyBorder="0" applyProtection="0"/>
    <xf numFmtId="0" fontId="8" fillId="0" borderId="0" applyBorder="0" applyProtection="0"/>
    <xf numFmtId="0" fontId="6" fillId="0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10" fillId="16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11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11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11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11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1" fillId="3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10" fillId="16" borderId="0" applyBorder="0" applyProtection="0"/>
    <xf numFmtId="0" fontId="9" fillId="3" borderId="0" applyBorder="0" applyProtection="0"/>
    <xf numFmtId="0" fontId="12" fillId="17" borderId="0" applyBorder="0" applyProtection="0"/>
    <xf numFmtId="0" fontId="9" fillId="3" borderId="0" applyBorder="0" applyProtection="0"/>
    <xf numFmtId="0" fontId="9" fillId="3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13" fillId="6" borderId="0" applyBorder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0">
    <xf numFmtId="0" fontId="0" fillId="0" borderId="0" xfId="0"/>
    <xf numFmtId="165" fontId="20" fillId="0" borderId="1" xfId="1537" applyNumberFormat="1" applyFont="1" applyBorder="1" applyAlignment="1">
      <alignment horizontal="center" wrapText="1"/>
    </xf>
    <xf numFmtId="0" fontId="18" fillId="0" borderId="0" xfId="1537" applyFont="1" applyBorder="1" applyAlignment="1">
      <alignment horizontal="center" wrapText="1"/>
    </xf>
    <xf numFmtId="0" fontId="17" fillId="0" borderId="0" xfId="1537" applyFont="1" applyBorder="1" applyAlignment="1">
      <alignment horizontal="center" vertical="center" wrapText="1"/>
    </xf>
    <xf numFmtId="0" fontId="17" fillId="0" borderId="1" xfId="1537" applyFont="1" applyBorder="1" applyAlignment="1">
      <alignment horizontal="center" vertical="center" wrapText="1"/>
    </xf>
    <xf numFmtId="0" fontId="17" fillId="0" borderId="0" xfId="1537" applyFont="1" applyBorder="1" applyAlignment="1">
      <alignment horizontal="center"/>
    </xf>
    <xf numFmtId="0" fontId="15" fillId="18" borderId="0" xfId="1537" applyFont="1" applyFill="1" applyAlignment="1">
      <alignment horizontal="left"/>
    </xf>
    <xf numFmtId="0" fontId="16" fillId="0" borderId="0" xfId="1537" applyFont="1"/>
    <xf numFmtId="0" fontId="16" fillId="0" borderId="0" xfId="1537" applyFont="1"/>
    <xf numFmtId="0" fontId="15" fillId="0" borderId="0" xfId="1537" applyFont="1"/>
    <xf numFmtId="0" fontId="15" fillId="0" borderId="0" xfId="1537" applyFont="1"/>
    <xf numFmtId="0" fontId="17" fillId="0" borderId="0" xfId="1537" applyFont="1" applyBorder="1" applyAlignment="1"/>
    <xf numFmtId="0" fontId="16" fillId="0" borderId="0" xfId="1537" applyFont="1" applyBorder="1" applyAlignment="1"/>
    <xf numFmtId="0" fontId="15" fillId="0" borderId="0" xfId="1537" applyFont="1" applyBorder="1"/>
    <xf numFmtId="0" fontId="17" fillId="0" borderId="1" xfId="1537" applyFont="1" applyBorder="1" applyAlignment="1">
      <alignment horizontal="center" vertical="center" wrapText="1"/>
    </xf>
    <xf numFmtId="0" fontId="17" fillId="0" borderId="0" xfId="1537" applyFont="1" applyBorder="1" applyAlignment="1">
      <alignment vertical="center" wrapText="1"/>
    </xf>
    <xf numFmtId="0" fontId="16" fillId="0" borderId="2" xfId="1537" applyFont="1" applyBorder="1" applyAlignment="1">
      <alignment horizontal="center" vertical="center" wrapText="1"/>
    </xf>
    <xf numFmtId="0" fontId="17" fillId="0" borderId="2" xfId="1537" applyFont="1" applyBorder="1" applyAlignment="1">
      <alignment horizontal="center" vertical="center" wrapText="1"/>
    </xf>
    <xf numFmtId="0" fontId="16" fillId="0" borderId="0" xfId="1537" applyFont="1" applyBorder="1" applyAlignment="1">
      <alignment horizontal="center" vertical="center" wrapText="1"/>
    </xf>
    <xf numFmtId="165" fontId="16" fillId="0" borderId="0" xfId="1537" applyNumberFormat="1" applyFont="1" applyBorder="1" applyAlignment="1">
      <alignment horizontal="center" vertical="center" wrapText="1"/>
    </xf>
    <xf numFmtId="165" fontId="17" fillId="0" borderId="1" xfId="1537" applyNumberFormat="1" applyFont="1" applyBorder="1" applyAlignment="1">
      <alignment horizontal="center" vertical="center" wrapText="1"/>
    </xf>
    <xf numFmtId="165" fontId="17" fillId="0" borderId="0" xfId="1537" applyNumberFormat="1" applyFont="1" applyBorder="1" applyAlignment="1">
      <alignment horizontal="center"/>
    </xf>
    <xf numFmtId="165" fontId="16" fillId="0" borderId="0" xfId="1537" applyNumberFormat="1" applyFont="1" applyBorder="1" applyAlignment="1">
      <alignment horizontal="center"/>
    </xf>
    <xf numFmtId="0" fontId="17" fillId="0" borderId="0" xfId="1537" applyFont="1" applyBorder="1" applyAlignment="1">
      <alignment horizontal="center" vertical="center" wrapText="1"/>
    </xf>
    <xf numFmtId="165" fontId="17" fillId="0" borderId="0" xfId="1537" applyNumberFormat="1" applyFont="1" applyBorder="1" applyAlignment="1">
      <alignment horizontal="center" vertical="center" wrapText="1"/>
    </xf>
    <xf numFmtId="0" fontId="15" fillId="0" borderId="0" xfId="1537" applyFont="1" applyAlignment="1">
      <alignment horizontal="center"/>
    </xf>
    <xf numFmtId="165" fontId="15" fillId="0" borderId="0" xfId="1537" applyNumberFormat="1" applyFont="1" applyAlignment="1">
      <alignment horizontal="center"/>
    </xf>
    <xf numFmtId="0" fontId="16" fillId="0" borderId="1" xfId="1537" applyFont="1" applyBorder="1" applyAlignment="1">
      <alignment horizontal="center" vertical="center" wrapText="1"/>
    </xf>
    <xf numFmtId="165" fontId="16" fillId="0" borderId="1" xfId="1537" applyNumberFormat="1" applyFont="1" applyBorder="1" applyAlignment="1">
      <alignment horizontal="center" vertical="center" wrapText="1"/>
    </xf>
    <xf numFmtId="165" fontId="15" fillId="0" borderId="1" xfId="1537" applyNumberFormat="1" applyFont="1" applyBorder="1" applyAlignment="1">
      <alignment horizontal="center"/>
    </xf>
    <xf numFmtId="0" fontId="14" fillId="0" borderId="0" xfId="1537" applyFont="1"/>
    <xf numFmtId="0" fontId="19" fillId="0" borderId="0" xfId="1537" applyFont="1" applyAlignment="1">
      <alignment horizontal="center" wrapText="1"/>
    </xf>
    <xf numFmtId="0" fontId="19" fillId="0" borderId="0" xfId="1537" applyFont="1"/>
    <xf numFmtId="0" fontId="21" fillId="18" borderId="3" xfId="1537" applyFont="1" applyFill="1" applyBorder="1" applyAlignment="1">
      <alignment horizontal="center" vertical="center" wrapText="1"/>
    </xf>
    <xf numFmtId="0" fontId="21" fillId="18" borderId="4" xfId="1537" applyFont="1" applyFill="1" applyBorder="1" applyAlignment="1">
      <alignment horizontal="center" vertical="center" wrapText="1"/>
    </xf>
    <xf numFmtId="165" fontId="21" fillId="0" borderId="5" xfId="1537" applyNumberFormat="1" applyFont="1" applyBorder="1" applyAlignment="1">
      <alignment horizontal="center" vertical="center" wrapText="1"/>
    </xf>
    <xf numFmtId="165" fontId="21" fillId="0" borderId="6" xfId="1537" applyNumberFormat="1" applyFont="1" applyBorder="1" applyAlignment="1">
      <alignment horizontal="center" vertical="center" wrapText="1"/>
    </xf>
    <xf numFmtId="0" fontId="14" fillId="0" borderId="0" xfId="1537" applyFont="1" applyBorder="1"/>
    <xf numFmtId="165" fontId="21" fillId="19" borderId="7" xfId="1537" applyNumberFormat="1" applyFont="1" applyFill="1" applyBorder="1" applyAlignment="1">
      <alignment horizontal="center"/>
    </xf>
    <xf numFmtId="165" fontId="21" fillId="19" borderId="8" xfId="1537" applyNumberFormat="1" applyFont="1" applyFill="1" applyBorder="1" applyAlignment="1">
      <alignment horizontal="center"/>
    </xf>
    <xf numFmtId="165" fontId="21" fillId="19" borderId="9" xfId="1537" applyNumberFormat="1" applyFont="1" applyFill="1" applyBorder="1" applyAlignment="1">
      <alignment horizontal="center"/>
    </xf>
    <xf numFmtId="165" fontId="21" fillId="19" borderId="10" xfId="1537" applyNumberFormat="1" applyFont="1" applyFill="1" applyBorder="1" applyAlignment="1">
      <alignment horizontal="center"/>
    </xf>
    <xf numFmtId="165" fontId="21" fillId="18" borderId="11" xfId="1537" applyNumberFormat="1" applyFont="1" applyFill="1" applyBorder="1" applyAlignment="1">
      <alignment horizontal="center"/>
    </xf>
    <xf numFmtId="165" fontId="21" fillId="18" borderId="12" xfId="1537" applyNumberFormat="1" applyFont="1" applyFill="1" applyBorder="1" applyAlignment="1">
      <alignment horizontal="center"/>
    </xf>
    <xf numFmtId="165" fontId="21" fillId="18" borderId="0" xfId="1537" applyNumberFormat="1" applyFont="1" applyFill="1" applyBorder="1" applyAlignment="1">
      <alignment horizontal="center"/>
    </xf>
    <xf numFmtId="165" fontId="21" fillId="18" borderId="13" xfId="1537" applyNumberFormat="1" applyFont="1" applyFill="1" applyBorder="1" applyAlignment="1">
      <alignment horizontal="center"/>
    </xf>
    <xf numFmtId="165" fontId="21" fillId="19" borderId="11" xfId="1537" applyNumberFormat="1" applyFont="1" applyFill="1" applyBorder="1" applyAlignment="1">
      <alignment horizontal="center"/>
    </xf>
    <xf numFmtId="165" fontId="21" fillId="19" borderId="12" xfId="1537" applyNumberFormat="1" applyFont="1" applyFill="1" applyBorder="1" applyAlignment="1">
      <alignment horizontal="center"/>
    </xf>
    <xf numFmtId="165" fontId="21" fillId="19" borderId="0" xfId="1537" applyNumberFormat="1" applyFont="1" applyFill="1" applyBorder="1" applyAlignment="1">
      <alignment horizontal="center"/>
    </xf>
    <xf numFmtId="165" fontId="21" fillId="19" borderId="13" xfId="1537" applyNumberFormat="1" applyFont="1" applyFill="1" applyBorder="1" applyAlignment="1">
      <alignment horizontal="center"/>
    </xf>
  </cellXfs>
  <cellStyles count="5176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15" xfId="6"/>
    <cellStyle name="20% - Ênfase1 16" xfId="7"/>
    <cellStyle name="20% - Ênfase1 17" xfId="8"/>
    <cellStyle name="20% - Ênfase1 18" xfId="9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7" xfId="58"/>
    <cellStyle name="20% - Ênfase1 8" xfId="59"/>
    <cellStyle name="20% - Ênfase1 9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7" xfId="118"/>
    <cellStyle name="20% - Ênfase2 8" xfId="119"/>
    <cellStyle name="20% - Ênfase2 9" xfId="120"/>
    <cellStyle name="20% - Ênfase3 10" xfId="121"/>
    <cellStyle name="20% - Ênfase3 11" xfId="122"/>
    <cellStyle name="20% - Ênfase3 12" xfId="123"/>
    <cellStyle name="20% - Ênfase3 13" xfId="124"/>
    <cellStyle name="20% - Ênfase3 14" xfId="125"/>
    <cellStyle name="20% - Ênfase3 15" xfId="126"/>
    <cellStyle name="20% - Ênfase3 16" xfId="127"/>
    <cellStyle name="20% - Ênfase3 17" xfId="128"/>
    <cellStyle name="20% - Ênfase3 18" xfId="129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7" xfId="178"/>
    <cellStyle name="20% - Ênfase3 8" xfId="179"/>
    <cellStyle name="20% - Ênfase3 9" xfId="180"/>
    <cellStyle name="20% - Ênfase4 10" xfId="181"/>
    <cellStyle name="20% - Ênfase4 11" xfId="182"/>
    <cellStyle name="20% - Ênfase4 12" xfId="183"/>
    <cellStyle name="20% - Ênfase4 13" xfId="184"/>
    <cellStyle name="20% - Ênfase4 14" xfId="185"/>
    <cellStyle name="20% - Ênfase4 15" xfId="186"/>
    <cellStyle name="20% - Ênfase4 16" xfId="187"/>
    <cellStyle name="20% - Ênfase4 17" xfId="188"/>
    <cellStyle name="20% - Ênfase4 18" xfId="189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7" xfId="237"/>
    <cellStyle name="20% - Ênfase4 8" xfId="238"/>
    <cellStyle name="20% - Ênfase4 9" xfId="239"/>
    <cellStyle name="20% - Ênfase5 10" xfId="240"/>
    <cellStyle name="20% - Ênfase5 11" xfId="241"/>
    <cellStyle name="20% - Ênfase5 12" xfId="242"/>
    <cellStyle name="20% - Ênfase5 13" xfId="243"/>
    <cellStyle name="20% - Ênfase5 14" xfId="244"/>
    <cellStyle name="20% - Ênfase5 15" xfId="245"/>
    <cellStyle name="20% - Ênfase5 16" xfId="246"/>
    <cellStyle name="20% - Ênfase5 17" xfId="247"/>
    <cellStyle name="20% - Ênfase5 18" xfId="248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7" xfId="297"/>
    <cellStyle name="20% - Ênfase5 8" xfId="298"/>
    <cellStyle name="20% - Ênfase5 9" xfId="299"/>
    <cellStyle name="20% - Ênfase6 10" xfId="300"/>
    <cellStyle name="20% - Ênfase6 11" xfId="301"/>
    <cellStyle name="20% - Ênfase6 12" xfId="302"/>
    <cellStyle name="20% - Ênfase6 13" xfId="303"/>
    <cellStyle name="20% - Ênfase6 14" xfId="304"/>
    <cellStyle name="20% - Ênfase6 15" xfId="305"/>
    <cellStyle name="20% - Ênfase6 16" xfId="306"/>
    <cellStyle name="20% - Ênfase6 17" xfId="307"/>
    <cellStyle name="20% - Ênfase6 18" xfId="308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7" xfId="357"/>
    <cellStyle name="20% - Ênfase6 8" xfId="358"/>
    <cellStyle name="20% - Ênfase6 9" xfId="359"/>
    <cellStyle name="40% - Ênfase1 10" xfId="360"/>
    <cellStyle name="40% - Ênfase1 11" xfId="361"/>
    <cellStyle name="40% - Ênfase1 12" xfId="362"/>
    <cellStyle name="40% - Ênfase1 13" xfId="363"/>
    <cellStyle name="40% - Ênfase1 14" xfId="364"/>
    <cellStyle name="40% - Ênfase1 15" xfId="365"/>
    <cellStyle name="40% - Ênfase1 16" xfId="366"/>
    <cellStyle name="40% - Ênfase1 17" xfId="367"/>
    <cellStyle name="40% - Ênfase1 18" xfId="368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7" xfId="417"/>
    <cellStyle name="40% - Ênfase1 8" xfId="418"/>
    <cellStyle name="40% - Ênfase1 9" xfId="419"/>
    <cellStyle name="40% - Ênfase2 10" xfId="420"/>
    <cellStyle name="40% - Ênfase2 11" xfId="421"/>
    <cellStyle name="40% - Ênfase2 12" xfId="422"/>
    <cellStyle name="40% - Ênfase2 13" xfId="423"/>
    <cellStyle name="40% - Ênfase2 14" xfId="424"/>
    <cellStyle name="40% - Ênfase2 15" xfId="425"/>
    <cellStyle name="40% - Ênfase2 16" xfId="426"/>
    <cellStyle name="40% - Ênfase2 17" xfId="427"/>
    <cellStyle name="40% - Ênfase2 18" xfId="428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7" xfId="477"/>
    <cellStyle name="40% - Ênfase2 8" xfId="478"/>
    <cellStyle name="40% - Ênfase2 9" xfId="479"/>
    <cellStyle name="40% - Ênfase3 10" xfId="480"/>
    <cellStyle name="40% - Ênfase3 11" xfId="481"/>
    <cellStyle name="40% - Ênfase3 12" xfId="482"/>
    <cellStyle name="40% - Ênfase3 13" xfId="483"/>
    <cellStyle name="40% - Ênfase3 14" xfId="484"/>
    <cellStyle name="40% - Ênfase3 15" xfId="485"/>
    <cellStyle name="40% - Ênfase3 16" xfId="486"/>
    <cellStyle name="40% - Ênfase3 17" xfId="487"/>
    <cellStyle name="40% - Ênfase3 18" xfId="488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7" xfId="537"/>
    <cellStyle name="40% - Ênfase3 8" xfId="538"/>
    <cellStyle name="40% - Ênfase3 9" xfId="539"/>
    <cellStyle name="40% - Ênfase4 10" xfId="540"/>
    <cellStyle name="40% - Ênfase4 11" xfId="541"/>
    <cellStyle name="40% - Ênfase4 12" xfId="542"/>
    <cellStyle name="40% - Ênfase4 13" xfId="543"/>
    <cellStyle name="40% - Ênfase4 14" xfId="544"/>
    <cellStyle name="40% - Ênfase4 15" xfId="545"/>
    <cellStyle name="40% - Ênfase4 16" xfId="546"/>
    <cellStyle name="40% - Ênfase4 17" xfId="547"/>
    <cellStyle name="40% - Ênfase4 18" xfId="548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7" xfId="596"/>
    <cellStyle name="40% - Ênfase4 8" xfId="597"/>
    <cellStyle name="40% - Ênfase4 9" xfId="598"/>
    <cellStyle name="40% - Ênfase5 10" xfId="599"/>
    <cellStyle name="40% - Ênfase5 11" xfId="600"/>
    <cellStyle name="40% - Ênfase5 12" xfId="601"/>
    <cellStyle name="40% - Ênfase5 13" xfId="602"/>
    <cellStyle name="40% - Ênfase5 14" xfId="603"/>
    <cellStyle name="40% - Ênfase5 15" xfId="604"/>
    <cellStyle name="40% - Ênfase5 16" xfId="605"/>
    <cellStyle name="40% - Ênfase5 17" xfId="606"/>
    <cellStyle name="40% - Ênfase5 18" xfId="607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7" xfId="656"/>
    <cellStyle name="40% - Ênfase5 8" xfId="657"/>
    <cellStyle name="40% - Ênfase5 9" xfId="658"/>
    <cellStyle name="40% - Ênfase6 10" xfId="659"/>
    <cellStyle name="40% - Ênfase6 11" xfId="660"/>
    <cellStyle name="40% - Ênfase6 12" xfId="661"/>
    <cellStyle name="40% - Ênfase6 13" xfId="662"/>
    <cellStyle name="40% - Ênfase6 14" xfId="663"/>
    <cellStyle name="40% - Ênfase6 15" xfId="664"/>
    <cellStyle name="40% - Ênfase6 16" xfId="665"/>
    <cellStyle name="40% - Ênfase6 17" xfId="666"/>
    <cellStyle name="40% - Ênfase6 18" xfId="667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7" xfId="715"/>
    <cellStyle name="40% - Ênfase6 8" xfId="716"/>
    <cellStyle name="40% - Ênfase6 9" xfId="717"/>
    <cellStyle name="60% - Ênfase1 10" xfId="718"/>
    <cellStyle name="60% - Ênfase1 11" xfId="719"/>
    <cellStyle name="60% - Ênfase1 12" xfId="720"/>
    <cellStyle name="60% - Ênfase1 13" xfId="721"/>
    <cellStyle name="60% - Ênfase1 14" xfId="722"/>
    <cellStyle name="60% - Ênfase1 15" xfId="723"/>
    <cellStyle name="60% - Ênfase1 16" xfId="724"/>
    <cellStyle name="60% - Ênfase1 17" xfId="725"/>
    <cellStyle name="60% - Ênfase1 18" xfId="726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7" xfId="775"/>
    <cellStyle name="60% - Ênfase1 8" xfId="776"/>
    <cellStyle name="60% - Ênfase1 9" xfId="777"/>
    <cellStyle name="60% - Ênfase2 10" xfId="778"/>
    <cellStyle name="60% - Ênfase2 11" xfId="779"/>
    <cellStyle name="60% - Ênfase2 12" xfId="780"/>
    <cellStyle name="60% - Ênfase2 13" xfId="781"/>
    <cellStyle name="60% - Ênfase2 14" xfId="782"/>
    <cellStyle name="60% - Ênfase2 15" xfId="783"/>
    <cellStyle name="60% - Ênfase2 16" xfId="784"/>
    <cellStyle name="60% - Ênfase2 17" xfId="785"/>
    <cellStyle name="60% - Ênfase2 18" xfId="786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7" xfId="835"/>
    <cellStyle name="60% - Ênfase2 8" xfId="836"/>
    <cellStyle name="60% - Ênfase2 9" xfId="837"/>
    <cellStyle name="60% - Ênfase3 10" xfId="838"/>
    <cellStyle name="60% - Ênfase3 11" xfId="839"/>
    <cellStyle name="60% - Ênfase3 12" xfId="840"/>
    <cellStyle name="60% - Ênfase3 13" xfId="841"/>
    <cellStyle name="60% - Ênfase3 14" xfId="842"/>
    <cellStyle name="60% - Ênfase3 15" xfId="843"/>
    <cellStyle name="60% - Ênfase3 16" xfId="844"/>
    <cellStyle name="60% - Ênfase3 17" xfId="845"/>
    <cellStyle name="60% - Ênfase3 18" xfId="846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7" xfId="894"/>
    <cellStyle name="60% - Ênfase3 8" xfId="895"/>
    <cellStyle name="60% - Ênfase3 9" xfId="896"/>
    <cellStyle name="60% - Ênfase4 10" xfId="897"/>
    <cellStyle name="60% - Ênfase4 11" xfId="898"/>
    <cellStyle name="60% - Ênfase4 12" xfId="899"/>
    <cellStyle name="60% - Ênfase4 13" xfId="900"/>
    <cellStyle name="60% - Ênfase4 14" xfId="901"/>
    <cellStyle name="60% - Ênfase4 15" xfId="902"/>
    <cellStyle name="60% - Ênfase4 16" xfId="903"/>
    <cellStyle name="60% - Ênfase4 17" xfId="904"/>
    <cellStyle name="60% - Ênfase4 18" xfId="905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7" xfId="953"/>
    <cellStyle name="60% - Ênfase4 8" xfId="954"/>
    <cellStyle name="60% - Ênfase4 9" xfId="955"/>
    <cellStyle name="60% - Ênfase5 10" xfId="956"/>
    <cellStyle name="60% - Ênfase5 11" xfId="957"/>
    <cellStyle name="60% - Ênfase5 12" xfId="958"/>
    <cellStyle name="60% - Ênfase5 13" xfId="959"/>
    <cellStyle name="60% - Ênfase5 14" xfId="960"/>
    <cellStyle name="60% - Ênfase5 15" xfId="961"/>
    <cellStyle name="60% - Ênfase5 16" xfId="962"/>
    <cellStyle name="60% - Ênfase5 17" xfId="963"/>
    <cellStyle name="60% - Ênfase5 18" xfId="964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7" xfId="1013"/>
    <cellStyle name="60% - Ênfase5 8" xfId="1014"/>
    <cellStyle name="60% - Ênfase5 9" xfId="1015"/>
    <cellStyle name="60% - Ênfase6 10" xfId="1016"/>
    <cellStyle name="60% - Ênfase6 11" xfId="1017"/>
    <cellStyle name="60% - Ênfase6 12" xfId="1018"/>
    <cellStyle name="60% - Ênfase6 13" xfId="1019"/>
    <cellStyle name="60% - Ênfase6 14" xfId="1020"/>
    <cellStyle name="60% - Ênfase6 15" xfId="1021"/>
    <cellStyle name="60% - Ênfase6 16" xfId="1022"/>
    <cellStyle name="60% - Ênfase6 17" xfId="1023"/>
    <cellStyle name="60% - Ênfase6 18" xfId="1024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7" xfId="1072"/>
    <cellStyle name="60% - Ênfase6 8" xfId="1073"/>
    <cellStyle name="60% - Ênfase6 9" xfId="1074"/>
    <cellStyle name="Accent 1 10" xfId="1075"/>
    <cellStyle name="Accent 1 11" xfId="1076"/>
    <cellStyle name="Accent 1 12" xfId="1077"/>
    <cellStyle name="Accent 1 13" xfId="1078"/>
    <cellStyle name="Accent 1 14" xfId="1079"/>
    <cellStyle name="Accent 1 15" xfId="1080"/>
    <cellStyle name="Accent 1 16" xfId="1081"/>
    <cellStyle name="Accent 1 17" xfId="1082"/>
    <cellStyle name="Accent 1 18" xfId="1083"/>
    <cellStyle name="Accent 1 19" xfId="1084"/>
    <cellStyle name="Accent 1 2" xfId="1085"/>
    <cellStyle name="Accent 1 2 10" xfId="1086"/>
    <cellStyle name="Accent 1 2 11" xfId="1087"/>
    <cellStyle name="Accent 1 2 12" xfId="1088"/>
    <cellStyle name="Accent 1 2 13" xfId="1089"/>
    <cellStyle name="Accent 1 2 14" xfId="1090"/>
    <cellStyle name="Accent 1 2 15" xfId="1091"/>
    <cellStyle name="Accent 1 2 2" xfId="1092"/>
    <cellStyle name="Accent 1 2 3" xfId="1093"/>
    <cellStyle name="Accent 1 2 4" xfId="1094"/>
    <cellStyle name="Accent 1 2 5" xfId="1095"/>
    <cellStyle name="Accent 1 2 6" xfId="1096"/>
    <cellStyle name="Accent 1 2 7" xfId="1097"/>
    <cellStyle name="Accent 1 2 8" xfId="1098"/>
    <cellStyle name="Accent 1 2 9" xfId="1099"/>
    <cellStyle name="Accent 1 20" xfId="1100"/>
    <cellStyle name="Accent 1 21" xfId="1101"/>
    <cellStyle name="Accent 1 22" xfId="1102"/>
    <cellStyle name="Accent 1 23" xfId="1103"/>
    <cellStyle name="Accent 1 24" xfId="1104"/>
    <cellStyle name="Accent 1 25" xfId="1105"/>
    <cellStyle name="Accent 1 26" xfId="1106"/>
    <cellStyle name="Accent 1 27" xfId="1107"/>
    <cellStyle name="Accent 1 28" xfId="1108"/>
    <cellStyle name="Accent 1 29" xfId="1109"/>
    <cellStyle name="Accent 1 3" xfId="1110"/>
    <cellStyle name="Accent 1 30" xfId="1111"/>
    <cellStyle name="Accent 1 31" xfId="1112"/>
    <cellStyle name="Accent 1 32" xfId="1113"/>
    <cellStyle name="Accent 1 33" xfId="1114"/>
    <cellStyle name="Accent 1 34" xfId="1115"/>
    <cellStyle name="Accent 1 35" xfId="1116"/>
    <cellStyle name="Accent 1 36" xfId="1117"/>
    <cellStyle name="Accent 1 37" xfId="1118"/>
    <cellStyle name="Accent 1 38" xfId="1119"/>
    <cellStyle name="Accent 1 39" xfId="1120"/>
    <cellStyle name="Accent 1 4" xfId="1121"/>
    <cellStyle name="Accent 1 40" xfId="1122"/>
    <cellStyle name="Accent 1 41" xfId="1123"/>
    <cellStyle name="Accent 1 42" xfId="1124"/>
    <cellStyle name="Accent 1 43" xfId="1125"/>
    <cellStyle name="Accent 1 44" xfId="1126"/>
    <cellStyle name="Accent 1 45" xfId="1127"/>
    <cellStyle name="Accent 1 46" xfId="1128"/>
    <cellStyle name="Accent 1 47" xfId="1129"/>
    <cellStyle name="Accent 1 48" xfId="1130"/>
    <cellStyle name="Accent 1 49" xfId="1131"/>
    <cellStyle name="Accent 1 5" xfId="1132"/>
    <cellStyle name="Accent 1 50" xfId="1133"/>
    <cellStyle name="Accent 1 51" xfId="1134"/>
    <cellStyle name="Accent 1 52" xfId="1135"/>
    <cellStyle name="Accent 1 53" xfId="1136"/>
    <cellStyle name="Accent 1 54" xfId="1137"/>
    <cellStyle name="Accent 1 55" xfId="1138"/>
    <cellStyle name="Accent 1 56" xfId="1139"/>
    <cellStyle name="Accent 1 57" xfId="1140"/>
    <cellStyle name="Accent 1 58" xfId="1141"/>
    <cellStyle name="Accent 1 59" xfId="1142"/>
    <cellStyle name="Accent 1 6" xfId="1143"/>
    <cellStyle name="Accent 1 60" xfId="1144"/>
    <cellStyle name="Accent 1 61" xfId="1145"/>
    <cellStyle name="Accent 1 62" xfId="1146"/>
    <cellStyle name="Accent 1 63" xfId="1147"/>
    <cellStyle name="Accent 1 64" xfId="1148"/>
    <cellStyle name="Accent 1 65" xfId="1149"/>
    <cellStyle name="Accent 1 66" xfId="1150"/>
    <cellStyle name="Accent 1 67" xfId="1151"/>
    <cellStyle name="Accent 1 7" xfId="1152"/>
    <cellStyle name="Accent 1 71" xfId="1153"/>
    <cellStyle name="Accent 1 8" xfId="1154"/>
    <cellStyle name="Accent 1 9" xfId="1155"/>
    <cellStyle name="Accent 10" xfId="1156"/>
    <cellStyle name="Accent 11" xfId="1157"/>
    <cellStyle name="Accent 12" xfId="1158"/>
    <cellStyle name="Accent 13" xfId="1159"/>
    <cellStyle name="Accent 14" xfId="1160"/>
    <cellStyle name="Accent 15" xfId="1161"/>
    <cellStyle name="Accent 16" xfId="1162"/>
    <cellStyle name="Accent 17" xfId="1163"/>
    <cellStyle name="Accent 18" xfId="1164"/>
    <cellStyle name="Accent 19" xfId="1165"/>
    <cellStyle name="Accent 2 10" xfId="1166"/>
    <cellStyle name="Accent 2 11" xfId="1167"/>
    <cellStyle name="Accent 2 12" xfId="1168"/>
    <cellStyle name="Accent 2 13" xfId="1169"/>
    <cellStyle name="Accent 2 14" xfId="1170"/>
    <cellStyle name="Accent 2 15" xfId="1171"/>
    <cellStyle name="Accent 2 16" xfId="1172"/>
    <cellStyle name="Accent 2 17" xfId="1173"/>
    <cellStyle name="Accent 2 18" xfId="1174"/>
    <cellStyle name="Accent 2 19" xfId="1175"/>
    <cellStyle name="Accent 2 2" xfId="1176"/>
    <cellStyle name="Accent 2 2 10" xfId="1177"/>
    <cellStyle name="Accent 2 2 11" xfId="1178"/>
    <cellStyle name="Accent 2 2 12" xfId="1179"/>
    <cellStyle name="Accent 2 2 13" xfId="1180"/>
    <cellStyle name="Accent 2 2 14" xfId="1181"/>
    <cellStyle name="Accent 2 2 15" xfId="1182"/>
    <cellStyle name="Accent 2 2 2" xfId="1183"/>
    <cellStyle name="Accent 2 2 3" xfId="1184"/>
    <cellStyle name="Accent 2 2 4" xfId="1185"/>
    <cellStyle name="Accent 2 2 5" xfId="1186"/>
    <cellStyle name="Accent 2 2 6" xfId="1187"/>
    <cellStyle name="Accent 2 2 7" xfId="1188"/>
    <cellStyle name="Accent 2 2 8" xfId="1189"/>
    <cellStyle name="Accent 2 2 9" xfId="1190"/>
    <cellStyle name="Accent 2 20" xfId="1191"/>
    <cellStyle name="Accent 2 21" xfId="1192"/>
    <cellStyle name="Accent 2 22" xfId="1193"/>
    <cellStyle name="Accent 2 23" xfId="1194"/>
    <cellStyle name="Accent 2 24" xfId="1195"/>
    <cellStyle name="Accent 2 25" xfId="1196"/>
    <cellStyle name="Accent 2 26" xfId="1197"/>
    <cellStyle name="Accent 2 27" xfId="1198"/>
    <cellStyle name="Accent 2 28" xfId="1199"/>
    <cellStyle name="Accent 2 29" xfId="1200"/>
    <cellStyle name="Accent 2 3" xfId="1201"/>
    <cellStyle name="Accent 2 30" xfId="1202"/>
    <cellStyle name="Accent 2 31" xfId="1203"/>
    <cellStyle name="Accent 2 32" xfId="1204"/>
    <cellStyle name="Accent 2 33" xfId="1205"/>
    <cellStyle name="Accent 2 34" xfId="1206"/>
    <cellStyle name="Accent 2 35" xfId="1207"/>
    <cellStyle name="Accent 2 36" xfId="1208"/>
    <cellStyle name="Accent 2 37" xfId="1209"/>
    <cellStyle name="Accent 2 38" xfId="1210"/>
    <cellStyle name="Accent 2 39" xfId="1211"/>
    <cellStyle name="Accent 2 4" xfId="1212"/>
    <cellStyle name="Accent 2 40" xfId="1213"/>
    <cellStyle name="Accent 2 41" xfId="1214"/>
    <cellStyle name="Accent 2 42" xfId="1215"/>
    <cellStyle name="Accent 2 43" xfId="1216"/>
    <cellStyle name="Accent 2 44" xfId="1217"/>
    <cellStyle name="Accent 2 45" xfId="1218"/>
    <cellStyle name="Accent 2 46" xfId="1219"/>
    <cellStyle name="Accent 2 47" xfId="1220"/>
    <cellStyle name="Accent 2 48" xfId="1221"/>
    <cellStyle name="Accent 2 49" xfId="1222"/>
    <cellStyle name="Accent 2 5" xfId="1223"/>
    <cellStyle name="Accent 2 50" xfId="1224"/>
    <cellStyle name="Accent 2 51" xfId="1225"/>
    <cellStyle name="Accent 2 52" xfId="1226"/>
    <cellStyle name="Accent 2 53" xfId="1227"/>
    <cellStyle name="Accent 2 54" xfId="1228"/>
    <cellStyle name="Accent 2 55" xfId="1229"/>
    <cellStyle name="Accent 2 56" xfId="1230"/>
    <cellStyle name="Accent 2 57" xfId="1231"/>
    <cellStyle name="Accent 2 58" xfId="1232"/>
    <cellStyle name="Accent 2 59" xfId="1233"/>
    <cellStyle name="Accent 2 6" xfId="1234"/>
    <cellStyle name="Accent 2 60" xfId="1235"/>
    <cellStyle name="Accent 2 61" xfId="1236"/>
    <cellStyle name="Accent 2 62" xfId="1237"/>
    <cellStyle name="Accent 2 63" xfId="1238"/>
    <cellStyle name="Accent 2 64" xfId="1239"/>
    <cellStyle name="Accent 2 65" xfId="1240"/>
    <cellStyle name="Accent 2 66" xfId="1241"/>
    <cellStyle name="Accent 2 67" xfId="1242"/>
    <cellStyle name="Accent 2 7" xfId="1243"/>
    <cellStyle name="Accent 2 72" xfId="1244"/>
    <cellStyle name="Accent 2 8" xfId="1245"/>
    <cellStyle name="Accent 2 9" xfId="1246"/>
    <cellStyle name="Accent 20" xfId="1247"/>
    <cellStyle name="Accent 21" xfId="1248"/>
    <cellStyle name="Accent 22" xfId="1249"/>
    <cellStyle name="Accent 23" xfId="1250"/>
    <cellStyle name="Accent 24" xfId="1251"/>
    <cellStyle name="Accent 25" xfId="1252"/>
    <cellStyle name="Accent 26" xfId="1253"/>
    <cellStyle name="Accent 27" xfId="1254"/>
    <cellStyle name="Accent 28" xfId="1255"/>
    <cellStyle name="Accent 29" xfId="1256"/>
    <cellStyle name="Accent 3 10" xfId="1257"/>
    <cellStyle name="Accent 3 11" xfId="1258"/>
    <cellStyle name="Accent 3 12" xfId="1259"/>
    <cellStyle name="Accent 3 13" xfId="1260"/>
    <cellStyle name="Accent 3 14" xfId="1261"/>
    <cellStyle name="Accent 3 15" xfId="1262"/>
    <cellStyle name="Accent 3 16" xfId="1263"/>
    <cellStyle name="Accent 3 17" xfId="1264"/>
    <cellStyle name="Accent 3 18" xfId="1265"/>
    <cellStyle name="Accent 3 19" xfId="1266"/>
    <cellStyle name="Accent 3 2" xfId="1267"/>
    <cellStyle name="Accent 3 2 10" xfId="1268"/>
    <cellStyle name="Accent 3 2 11" xfId="1269"/>
    <cellStyle name="Accent 3 2 12" xfId="1270"/>
    <cellStyle name="Accent 3 2 13" xfId="1271"/>
    <cellStyle name="Accent 3 2 14" xfId="1272"/>
    <cellStyle name="Accent 3 2 15" xfId="1273"/>
    <cellStyle name="Accent 3 2 2" xfId="1274"/>
    <cellStyle name="Accent 3 2 3" xfId="1275"/>
    <cellStyle name="Accent 3 2 4" xfId="1276"/>
    <cellStyle name="Accent 3 2 5" xfId="1277"/>
    <cellStyle name="Accent 3 2 6" xfId="1278"/>
    <cellStyle name="Accent 3 2 7" xfId="1279"/>
    <cellStyle name="Accent 3 2 8" xfId="1280"/>
    <cellStyle name="Accent 3 2 9" xfId="1281"/>
    <cellStyle name="Accent 3 20" xfId="1282"/>
    <cellStyle name="Accent 3 21" xfId="1283"/>
    <cellStyle name="Accent 3 22" xfId="1284"/>
    <cellStyle name="Accent 3 23" xfId="1285"/>
    <cellStyle name="Accent 3 24" xfId="1286"/>
    <cellStyle name="Accent 3 25" xfId="1287"/>
    <cellStyle name="Accent 3 26" xfId="1288"/>
    <cellStyle name="Accent 3 27" xfId="1289"/>
    <cellStyle name="Accent 3 28" xfId="1290"/>
    <cellStyle name="Accent 3 29" xfId="1291"/>
    <cellStyle name="Accent 3 3" xfId="1292"/>
    <cellStyle name="Accent 3 30" xfId="1293"/>
    <cellStyle name="Accent 3 31" xfId="1294"/>
    <cellStyle name="Accent 3 32" xfId="1295"/>
    <cellStyle name="Accent 3 33" xfId="1296"/>
    <cellStyle name="Accent 3 34" xfId="1297"/>
    <cellStyle name="Accent 3 35" xfId="1298"/>
    <cellStyle name="Accent 3 36" xfId="1299"/>
    <cellStyle name="Accent 3 37" xfId="1300"/>
    <cellStyle name="Accent 3 38" xfId="1301"/>
    <cellStyle name="Accent 3 39" xfId="1302"/>
    <cellStyle name="Accent 3 4" xfId="1303"/>
    <cellStyle name="Accent 3 40" xfId="1304"/>
    <cellStyle name="Accent 3 41" xfId="1305"/>
    <cellStyle name="Accent 3 42" xfId="1306"/>
    <cellStyle name="Accent 3 43" xfId="1307"/>
    <cellStyle name="Accent 3 44" xfId="1308"/>
    <cellStyle name="Accent 3 45" xfId="1309"/>
    <cellStyle name="Accent 3 46" xfId="1310"/>
    <cellStyle name="Accent 3 47" xfId="1311"/>
    <cellStyle name="Accent 3 48" xfId="1312"/>
    <cellStyle name="Accent 3 49" xfId="1313"/>
    <cellStyle name="Accent 3 5" xfId="1314"/>
    <cellStyle name="Accent 3 50" xfId="1315"/>
    <cellStyle name="Accent 3 51" xfId="1316"/>
    <cellStyle name="Accent 3 52" xfId="1317"/>
    <cellStyle name="Accent 3 53" xfId="1318"/>
    <cellStyle name="Accent 3 54" xfId="1319"/>
    <cellStyle name="Accent 3 55" xfId="1320"/>
    <cellStyle name="Accent 3 56" xfId="1321"/>
    <cellStyle name="Accent 3 57" xfId="1322"/>
    <cellStyle name="Accent 3 58" xfId="1323"/>
    <cellStyle name="Accent 3 59" xfId="1324"/>
    <cellStyle name="Accent 3 6" xfId="1325"/>
    <cellStyle name="Accent 3 60" xfId="1326"/>
    <cellStyle name="Accent 3 61" xfId="1327"/>
    <cellStyle name="Accent 3 62" xfId="1328"/>
    <cellStyle name="Accent 3 63" xfId="1329"/>
    <cellStyle name="Accent 3 64" xfId="1330"/>
    <cellStyle name="Accent 3 65" xfId="1331"/>
    <cellStyle name="Accent 3 66" xfId="1332"/>
    <cellStyle name="Accent 3 67" xfId="1333"/>
    <cellStyle name="Accent 3 7" xfId="1334"/>
    <cellStyle name="Accent 3 73" xfId="1335"/>
    <cellStyle name="Accent 3 8" xfId="1336"/>
    <cellStyle name="Accent 3 9" xfId="1337"/>
    <cellStyle name="Accent 30" xfId="1338"/>
    <cellStyle name="Accent 31" xfId="1339"/>
    <cellStyle name="Accent 32" xfId="1340"/>
    <cellStyle name="Accent 33" xfId="1341"/>
    <cellStyle name="Accent 34" xfId="1342"/>
    <cellStyle name="Accent 35" xfId="1343"/>
    <cellStyle name="Accent 36" xfId="1344"/>
    <cellStyle name="Accent 37" xfId="1345"/>
    <cellStyle name="Accent 38" xfId="1346"/>
    <cellStyle name="Accent 39" xfId="1347"/>
    <cellStyle name="Accent 4" xfId="1348"/>
    <cellStyle name="Accent 4 10" xfId="1349"/>
    <cellStyle name="Accent 4 11" xfId="1350"/>
    <cellStyle name="Accent 4 12" xfId="1351"/>
    <cellStyle name="Accent 4 13" xfId="1352"/>
    <cellStyle name="Accent 4 14" xfId="1353"/>
    <cellStyle name="Accent 4 15" xfId="1354"/>
    <cellStyle name="Accent 4 2" xfId="1355"/>
    <cellStyle name="Accent 4 3" xfId="1356"/>
    <cellStyle name="Accent 4 4" xfId="1357"/>
    <cellStyle name="Accent 4 5" xfId="1358"/>
    <cellStyle name="Accent 4 6" xfId="1359"/>
    <cellStyle name="Accent 4 7" xfId="1360"/>
    <cellStyle name="Accent 4 8" xfId="1361"/>
    <cellStyle name="Accent 4 9" xfId="1362"/>
    <cellStyle name="Accent 40" xfId="1363"/>
    <cellStyle name="Accent 41" xfId="1364"/>
    <cellStyle name="Accent 42" xfId="1365"/>
    <cellStyle name="Accent 43" xfId="1366"/>
    <cellStyle name="Accent 44" xfId="1367"/>
    <cellStyle name="Accent 45" xfId="1368"/>
    <cellStyle name="Accent 46" xfId="1369"/>
    <cellStyle name="Accent 47" xfId="1370"/>
    <cellStyle name="Accent 48" xfId="1371"/>
    <cellStyle name="Accent 49" xfId="1372"/>
    <cellStyle name="Accent 5" xfId="1373"/>
    <cellStyle name="Accent 50" xfId="1374"/>
    <cellStyle name="Accent 51" xfId="1375"/>
    <cellStyle name="Accent 52" xfId="1376"/>
    <cellStyle name="Accent 53" xfId="1377"/>
    <cellStyle name="Accent 54" xfId="1378"/>
    <cellStyle name="Accent 55" xfId="1379"/>
    <cellStyle name="Accent 56" xfId="1380"/>
    <cellStyle name="Accent 57" xfId="1381"/>
    <cellStyle name="Accent 58" xfId="1382"/>
    <cellStyle name="Accent 59" xfId="1383"/>
    <cellStyle name="Accent 6" xfId="1384"/>
    <cellStyle name="Accent 60" xfId="1385"/>
    <cellStyle name="Accent 61" xfId="1386"/>
    <cellStyle name="Accent 62" xfId="1387"/>
    <cellStyle name="Accent 63" xfId="1388"/>
    <cellStyle name="Accent 64" xfId="1389"/>
    <cellStyle name="Accent 65" xfId="1390"/>
    <cellStyle name="Accent 66" xfId="1391"/>
    <cellStyle name="Accent 67" xfId="1392"/>
    <cellStyle name="Accent 68" xfId="1393"/>
    <cellStyle name="Accent 69" xfId="1394"/>
    <cellStyle name="Accent 7" xfId="1395"/>
    <cellStyle name="Accent 70" xfId="1396"/>
    <cellStyle name="Accent 8" xfId="1397"/>
    <cellStyle name="Accent 9" xfId="1398"/>
    <cellStyle name="Bad 10" xfId="1399"/>
    <cellStyle name="Bad 11" xfId="1400"/>
    <cellStyle name="Bad 12" xfId="1401"/>
    <cellStyle name="Bad 13" xfId="1402"/>
    <cellStyle name="Bad 14" xfId="1403"/>
    <cellStyle name="Bad 15" xfId="1404"/>
    <cellStyle name="Bad 16" xfId="1405"/>
    <cellStyle name="Bad 17" xfId="1406"/>
    <cellStyle name="Bad 18" xfId="1407"/>
    <cellStyle name="Bad 19" xfId="1408"/>
    <cellStyle name="Bad 2" xfId="1409"/>
    <cellStyle name="Bad 2 10" xfId="1410"/>
    <cellStyle name="Bad 2 11" xfId="1411"/>
    <cellStyle name="Bad 2 12" xfId="1412"/>
    <cellStyle name="Bad 2 13" xfId="1413"/>
    <cellStyle name="Bad 2 14" xfId="1414"/>
    <cellStyle name="Bad 2 15" xfId="1415"/>
    <cellStyle name="Bad 2 2" xfId="1416"/>
    <cellStyle name="Bad 2 3" xfId="1417"/>
    <cellStyle name="Bad 2 4" xfId="1418"/>
    <cellStyle name="Bad 2 5" xfId="1419"/>
    <cellStyle name="Bad 2 6" xfId="1420"/>
    <cellStyle name="Bad 2 7" xfId="1421"/>
    <cellStyle name="Bad 2 8" xfId="1422"/>
    <cellStyle name="Bad 2 9" xfId="1423"/>
    <cellStyle name="Bad 20" xfId="1424"/>
    <cellStyle name="Bad 21" xfId="1425"/>
    <cellStyle name="Bad 22" xfId="1426"/>
    <cellStyle name="Bad 23" xfId="1427"/>
    <cellStyle name="Bad 24" xfId="1428"/>
    <cellStyle name="Bad 25" xfId="1429"/>
    <cellStyle name="Bad 26" xfId="1430"/>
    <cellStyle name="Bad 27" xfId="1431"/>
    <cellStyle name="Bad 28" xfId="1432"/>
    <cellStyle name="Bad 29" xfId="1433"/>
    <cellStyle name="Bad 3" xfId="1434"/>
    <cellStyle name="Bad 30" xfId="1435"/>
    <cellStyle name="Bad 31" xfId="1436"/>
    <cellStyle name="Bad 32" xfId="1437"/>
    <cellStyle name="Bad 33" xfId="1438"/>
    <cellStyle name="Bad 34" xfId="1439"/>
    <cellStyle name="Bad 35" xfId="1440"/>
    <cellStyle name="Bad 36" xfId="1441"/>
    <cellStyle name="Bad 37" xfId="1442"/>
    <cellStyle name="Bad 38" xfId="1443"/>
    <cellStyle name="Bad 39" xfId="1444"/>
    <cellStyle name="Bad 4" xfId="1445"/>
    <cellStyle name="Bad 40" xfId="1446"/>
    <cellStyle name="Bad 41" xfId="1447"/>
    <cellStyle name="Bad 42" xfId="1448"/>
    <cellStyle name="Bad 43" xfId="1449"/>
    <cellStyle name="Bad 44" xfId="1450"/>
    <cellStyle name="Bad 45" xfId="1451"/>
    <cellStyle name="Bad 46" xfId="1452"/>
    <cellStyle name="Bad 47" xfId="1453"/>
    <cellStyle name="Bad 48" xfId="1454"/>
    <cellStyle name="Bad 49" xfId="1455"/>
    <cellStyle name="Bad 5" xfId="1456"/>
    <cellStyle name="Bad 50" xfId="1457"/>
    <cellStyle name="Bad 51" xfId="1458"/>
    <cellStyle name="Bad 52" xfId="1459"/>
    <cellStyle name="Bad 53" xfId="1460"/>
    <cellStyle name="Bad 54" xfId="1461"/>
    <cellStyle name="Bad 55" xfId="1462"/>
    <cellStyle name="Bad 56" xfId="1463"/>
    <cellStyle name="Bad 57" xfId="1464"/>
    <cellStyle name="Bad 58" xfId="1465"/>
    <cellStyle name="Bad 59" xfId="1466"/>
    <cellStyle name="Bad 6" xfId="1467"/>
    <cellStyle name="Bad 60" xfId="1468"/>
    <cellStyle name="Bad 61" xfId="1469"/>
    <cellStyle name="Bad 62" xfId="1470"/>
    <cellStyle name="Bad 63" xfId="1471"/>
    <cellStyle name="Bad 64" xfId="1472"/>
    <cellStyle name="Bad 65" xfId="1473"/>
    <cellStyle name="Bad 66" xfId="1474"/>
    <cellStyle name="Bad 67" xfId="1475"/>
    <cellStyle name="Bad 7" xfId="1476"/>
    <cellStyle name="Bad 74" xfId="1477"/>
    <cellStyle name="Bad 8" xfId="1478"/>
    <cellStyle name="Bad 9" xfId="1479"/>
    <cellStyle name="Bom 10" xfId="1480"/>
    <cellStyle name="Bom 11" xfId="1481"/>
    <cellStyle name="Bom 12" xfId="1482"/>
    <cellStyle name="Bom 13" xfId="1483"/>
    <cellStyle name="Bom 14" xfId="1484"/>
    <cellStyle name="Bom 15" xfId="1485"/>
    <cellStyle name="Bom 16" xfId="1486"/>
    <cellStyle name="Bom 17" xfId="1487"/>
    <cellStyle name="Bom 18" xfId="1488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7" xfId="1537"/>
    <cellStyle name="Bom 8" xfId="1538"/>
    <cellStyle name="Bom 9" xfId="1539"/>
    <cellStyle name="Cálculo 10" xfId="1541"/>
    <cellStyle name="Cálculo 11" xfId="1542"/>
    <cellStyle name="Cálculo 12" xfId="1543"/>
    <cellStyle name="Cálculo 13" xfId="1544"/>
    <cellStyle name="Cálculo 14" xfId="1545"/>
    <cellStyle name="Cálculo 15" xfId="1546"/>
    <cellStyle name="Cálculo 16" xfId="1547"/>
    <cellStyle name="Cálculo 17" xfId="1548"/>
    <cellStyle name="Cálculo 18" xfId="1549"/>
    <cellStyle name="Cálculo 19" xfId="1550"/>
    <cellStyle name="Cálculo 2" xfId="1551"/>
    <cellStyle name="Cálculo 2 2" xfId="1552"/>
    <cellStyle name="Cálculo 2 3" xfId="1553"/>
    <cellStyle name="Cálculo 2 4" xfId="1554"/>
    <cellStyle name="Cálculo 2 5" xfId="1555"/>
    <cellStyle name="Cálculo 2 6" xfId="1556"/>
    <cellStyle name="Cálculo 2 7" xfId="1557"/>
    <cellStyle name="Cálculo 20" xfId="1558"/>
    <cellStyle name="Cálculo 21" xfId="1559"/>
    <cellStyle name="Cálculo 22" xfId="1560"/>
    <cellStyle name="Cálculo 23" xfId="1561"/>
    <cellStyle name="Cálculo 24" xfId="1562"/>
    <cellStyle name="Cálculo 25" xfId="1563"/>
    <cellStyle name="Cálculo 26" xfId="1564"/>
    <cellStyle name="Cálculo 27" xfId="1565"/>
    <cellStyle name="Cálculo 28" xfId="1566"/>
    <cellStyle name="Cálculo 29" xfId="1567"/>
    <cellStyle name="Cálculo 3" xfId="1568"/>
    <cellStyle name="Cálculo 30" xfId="1569"/>
    <cellStyle name="Cálculo 31" xfId="1570"/>
    <cellStyle name="Cálculo 32" xfId="1571"/>
    <cellStyle name="Cálculo 33" xfId="1572"/>
    <cellStyle name="Cálculo 34" xfId="1573"/>
    <cellStyle name="Cálculo 35" xfId="1574"/>
    <cellStyle name="Cálculo 36" xfId="1575"/>
    <cellStyle name="Cálculo 37" xfId="1576"/>
    <cellStyle name="Cálculo 38" xfId="1577"/>
    <cellStyle name="Cálculo 39" xfId="1578"/>
    <cellStyle name="Cálculo 4" xfId="1579"/>
    <cellStyle name="Cálculo 40" xfId="1580"/>
    <cellStyle name="Cálculo 41" xfId="1581"/>
    <cellStyle name="Cálculo 42" xfId="1582"/>
    <cellStyle name="Cálculo 43" xfId="1583"/>
    <cellStyle name="Cálculo 44" xfId="1584"/>
    <cellStyle name="Cálculo 45" xfId="1585"/>
    <cellStyle name="Cálculo 46" xfId="1586"/>
    <cellStyle name="Cálculo 47" xfId="1587"/>
    <cellStyle name="Cálculo 48" xfId="1588"/>
    <cellStyle name="Cálculo 49" xfId="1589"/>
    <cellStyle name="Cálculo 5" xfId="1590"/>
    <cellStyle name="Cálculo 50" xfId="1591"/>
    <cellStyle name="Cálculo 51" xfId="1592"/>
    <cellStyle name="Cálculo 52" xfId="1593"/>
    <cellStyle name="Cálculo 53" xfId="1594"/>
    <cellStyle name="Cálculo 54" xfId="1595"/>
    <cellStyle name="Cálculo 6" xfId="1596"/>
    <cellStyle name="Cálculo 7" xfId="1597"/>
    <cellStyle name="Cálculo 8" xfId="1598"/>
    <cellStyle name="Cálculo 9" xfId="1599"/>
    <cellStyle name="Célula de Verificação 10" xfId="1600"/>
    <cellStyle name="Célula de Verificação 11" xfId="1601"/>
    <cellStyle name="Célula de Verificação 12" xfId="1602"/>
    <cellStyle name="Célula de Verificação 13" xfId="1603"/>
    <cellStyle name="Célula de Verificação 14" xfId="1604"/>
    <cellStyle name="Célula de Verificação 15" xfId="1605"/>
    <cellStyle name="Célula de Verificação 16" xfId="1606"/>
    <cellStyle name="Célula de Verificação 17" xfId="1607"/>
    <cellStyle name="Célula de Verificação 18" xfId="1608"/>
    <cellStyle name="Célula de Verificação 19" xfId="1609"/>
    <cellStyle name="Célula de Verificação 2" xfId="1610"/>
    <cellStyle name="Célula de Verificação 2 2" xfId="1611"/>
    <cellStyle name="Célula de Verificação 2 3" xfId="1612"/>
    <cellStyle name="Célula de Verificação 2 4" xfId="1613"/>
    <cellStyle name="Célula de Verificação 2 5" xfId="1614"/>
    <cellStyle name="Célula de Verificação 2 6" xfId="1615"/>
    <cellStyle name="Célula de Verificação 2 7" xfId="1616"/>
    <cellStyle name="Célula de Verificação 20" xfId="1617"/>
    <cellStyle name="Célula de Verificação 21" xfId="1618"/>
    <cellStyle name="Célula de Verificação 22" xfId="1619"/>
    <cellStyle name="Célula de Verificação 23" xfId="1620"/>
    <cellStyle name="Célula de Verificação 24" xfId="1621"/>
    <cellStyle name="Célula de Verificação 25" xfId="1622"/>
    <cellStyle name="Célula de Verificação 26" xfId="1623"/>
    <cellStyle name="Célula de Verificação 27" xfId="1624"/>
    <cellStyle name="Célula de Verificação 28" xfId="1625"/>
    <cellStyle name="Célula de Verificação 29" xfId="1626"/>
    <cellStyle name="Célula de Verificação 3" xfId="1627"/>
    <cellStyle name="Célula de Verificação 30" xfId="1628"/>
    <cellStyle name="Célula de Verificação 31" xfId="1629"/>
    <cellStyle name="Célula de Verificação 32" xfId="1630"/>
    <cellStyle name="Célula de Verificação 33" xfId="1631"/>
    <cellStyle name="Célula de Verificação 34" xfId="1632"/>
    <cellStyle name="Célula de Verificação 35" xfId="1633"/>
    <cellStyle name="Célula de Verificação 36" xfId="1634"/>
    <cellStyle name="Célula de Verificação 37" xfId="1635"/>
    <cellStyle name="Célula de Verificação 38" xfId="1636"/>
    <cellStyle name="Célula de Verificação 39" xfId="1637"/>
    <cellStyle name="Célula de Verificação 4" xfId="1638"/>
    <cellStyle name="Célula de Verificação 40" xfId="1639"/>
    <cellStyle name="Célula de Verificação 41" xfId="1640"/>
    <cellStyle name="Célula de Verificação 42" xfId="1641"/>
    <cellStyle name="Célula de Verificação 43" xfId="1642"/>
    <cellStyle name="Célula de Verificação 44" xfId="1643"/>
    <cellStyle name="Célula de Verificação 45" xfId="1644"/>
    <cellStyle name="Célula de Verificação 46" xfId="1645"/>
    <cellStyle name="Célula de Verificação 47" xfId="1646"/>
    <cellStyle name="Célula de Verificação 48" xfId="1647"/>
    <cellStyle name="Célula de Verificação 49" xfId="1648"/>
    <cellStyle name="Célula de Verificação 5" xfId="1649"/>
    <cellStyle name="Célula de Verificação 50" xfId="1650"/>
    <cellStyle name="Célula de Verificação 51" xfId="1651"/>
    <cellStyle name="Célula de Verificação 52" xfId="1652"/>
    <cellStyle name="Célula de Verificação 53" xfId="1653"/>
    <cellStyle name="Célula de Verificação 54" xfId="1654"/>
    <cellStyle name="Célula de Verificação 6" xfId="1655"/>
    <cellStyle name="Célula de Verificação 7" xfId="1656"/>
    <cellStyle name="Célula de Verificação 8" xfId="1657"/>
    <cellStyle name="Célula de Verificação 9" xfId="1658"/>
    <cellStyle name="Célula Vinculada 10" xfId="1659"/>
    <cellStyle name="Célula Vinculada 11" xfId="1660"/>
    <cellStyle name="Célula Vinculada 12" xfId="1661"/>
    <cellStyle name="Célula Vinculada 13" xfId="1662"/>
    <cellStyle name="Célula Vinculada 14" xfId="1663"/>
    <cellStyle name="Célula Vinculada 15" xfId="1664"/>
    <cellStyle name="Célula Vinculada 16" xfId="1665"/>
    <cellStyle name="Célula Vinculada 17" xfId="1666"/>
    <cellStyle name="Célula Vinculada 18" xfId="1667"/>
    <cellStyle name="Célula Vinculada 19" xfId="1668"/>
    <cellStyle name="Célula Vinculada 2" xfId="1669"/>
    <cellStyle name="Célula Vinculada 2 2" xfId="1670"/>
    <cellStyle name="Célula Vinculada 2 3" xfId="1671"/>
    <cellStyle name="Célula Vinculada 2 4" xfId="1672"/>
    <cellStyle name="Célula Vinculada 2 5" xfId="1673"/>
    <cellStyle name="Célula Vinculada 2 6" xfId="1674"/>
    <cellStyle name="Célula Vinculada 2 7" xfId="1675"/>
    <cellStyle name="Célula Vinculada 20" xfId="1676"/>
    <cellStyle name="Célula Vinculada 21" xfId="1677"/>
    <cellStyle name="Célula Vinculada 22" xfId="1678"/>
    <cellStyle name="Célula Vinculada 23" xfId="1679"/>
    <cellStyle name="Célula Vinculada 24" xfId="1680"/>
    <cellStyle name="Célula Vinculada 25" xfId="1681"/>
    <cellStyle name="Célula Vinculada 26" xfId="1682"/>
    <cellStyle name="Célula Vinculada 27" xfId="1683"/>
    <cellStyle name="Célula Vinculada 28" xfId="1684"/>
    <cellStyle name="Célula Vinculada 29" xfId="1685"/>
    <cellStyle name="Célula Vinculada 3" xfId="1686"/>
    <cellStyle name="Célula Vinculada 30" xfId="1687"/>
    <cellStyle name="Célula Vinculada 31" xfId="1688"/>
    <cellStyle name="Célula Vinculada 32" xfId="1689"/>
    <cellStyle name="Célula Vinculada 33" xfId="1690"/>
    <cellStyle name="Célula Vinculada 34" xfId="1691"/>
    <cellStyle name="Célula Vinculada 35" xfId="1692"/>
    <cellStyle name="Célula Vinculada 36" xfId="1693"/>
    <cellStyle name="Célula Vinculada 37" xfId="1694"/>
    <cellStyle name="Célula Vinculada 38" xfId="1695"/>
    <cellStyle name="Célula Vinculada 39" xfId="1696"/>
    <cellStyle name="Célula Vinculada 4" xfId="1697"/>
    <cellStyle name="Célula Vinculada 40" xfId="1698"/>
    <cellStyle name="Célula Vinculada 41" xfId="1699"/>
    <cellStyle name="Célula Vinculada 42" xfId="1700"/>
    <cellStyle name="Célula Vinculada 43" xfId="1701"/>
    <cellStyle name="Célula Vinculada 44" xfId="1702"/>
    <cellStyle name="Célula Vinculada 45" xfId="1703"/>
    <cellStyle name="Célula Vinculada 46" xfId="1704"/>
    <cellStyle name="Célula Vinculada 47" xfId="1705"/>
    <cellStyle name="Célula Vinculada 48" xfId="1706"/>
    <cellStyle name="Célula Vinculada 49" xfId="1707"/>
    <cellStyle name="Célula Vinculada 5" xfId="1708"/>
    <cellStyle name="Célula Vinculada 50" xfId="1709"/>
    <cellStyle name="Célula Vinculada 51" xfId="1710"/>
    <cellStyle name="Célula Vinculada 52" xfId="1711"/>
    <cellStyle name="Célula Vinculada 53" xfId="1712"/>
    <cellStyle name="Célula Vinculada 54" xfId="1713"/>
    <cellStyle name="Célula Vinculada 6" xfId="1714"/>
    <cellStyle name="Célula Vinculada 7" xfId="1715"/>
    <cellStyle name="Célula Vinculada 8" xfId="1716"/>
    <cellStyle name="Célula Vinculada 9" xfId="1717"/>
    <cellStyle name="Comma 2" xfId="1540"/>
    <cellStyle name="Ênfase1 10" xfId="4815"/>
    <cellStyle name="Ênfase1 11" xfId="4816"/>
    <cellStyle name="Ênfase1 12" xfId="4817"/>
    <cellStyle name="Ênfase1 13" xfId="4818"/>
    <cellStyle name="Ênfase1 14" xfId="4819"/>
    <cellStyle name="Ênfase1 15" xfId="4820"/>
    <cellStyle name="Ênfase1 16" xfId="4821"/>
    <cellStyle name="Ênfase1 17" xfId="4822"/>
    <cellStyle name="Ênfase1 18" xfId="4823"/>
    <cellStyle name="Ênfase1 19" xfId="4824"/>
    <cellStyle name="Ênfase1 2" xfId="4825"/>
    <cellStyle name="Ênfase1 2 2" xfId="4826"/>
    <cellStyle name="Ênfase1 2 2 2" xfId="4827"/>
    <cellStyle name="Ênfase1 2 3" xfId="4828"/>
    <cellStyle name="Ênfase1 2 4" xfId="4829"/>
    <cellStyle name="Ênfase1 2 5" xfId="4830"/>
    <cellStyle name="Ênfase1 2 6" xfId="4831"/>
    <cellStyle name="Ênfase1 2 7" xfId="4832"/>
    <cellStyle name="Ênfase1 20" xfId="4833"/>
    <cellStyle name="Ênfase1 21" xfId="4834"/>
    <cellStyle name="Ênfase1 22" xfId="4835"/>
    <cellStyle name="Ênfase1 23" xfId="4836"/>
    <cellStyle name="Ênfase1 24" xfId="4837"/>
    <cellStyle name="Ênfase1 25" xfId="4838"/>
    <cellStyle name="Ênfase1 26" xfId="4839"/>
    <cellStyle name="Ênfase1 27" xfId="4840"/>
    <cellStyle name="Ênfase1 28" xfId="4841"/>
    <cellStyle name="Ênfase1 29" xfId="4842"/>
    <cellStyle name="Ênfase1 3" xfId="4843"/>
    <cellStyle name="Ênfase1 30" xfId="4844"/>
    <cellStyle name="Ênfase1 31" xfId="4845"/>
    <cellStyle name="Ênfase1 32" xfId="4846"/>
    <cellStyle name="Ênfase1 33" xfId="4847"/>
    <cellStyle name="Ênfase1 34" xfId="4848"/>
    <cellStyle name="Ênfase1 35" xfId="4849"/>
    <cellStyle name="Ênfase1 36" xfId="4850"/>
    <cellStyle name="Ênfase1 37" xfId="4851"/>
    <cellStyle name="Ênfase1 38" xfId="4852"/>
    <cellStyle name="Ênfase1 39" xfId="4853"/>
    <cellStyle name="Ênfase1 4" xfId="4854"/>
    <cellStyle name="Ênfase1 40" xfId="4855"/>
    <cellStyle name="Ênfase1 41" xfId="4856"/>
    <cellStyle name="Ênfase1 42" xfId="4857"/>
    <cellStyle name="Ênfase1 43" xfId="4858"/>
    <cellStyle name="Ênfase1 44" xfId="4859"/>
    <cellStyle name="Ênfase1 45" xfId="4860"/>
    <cellStyle name="Ênfase1 46" xfId="4861"/>
    <cellStyle name="Ênfase1 47" xfId="4862"/>
    <cellStyle name="Ênfase1 48" xfId="4863"/>
    <cellStyle name="Ênfase1 49" xfId="4864"/>
    <cellStyle name="Ênfase1 5" xfId="4865"/>
    <cellStyle name="Ênfase1 50" xfId="4866"/>
    <cellStyle name="Ênfase1 51" xfId="4867"/>
    <cellStyle name="Ênfase1 52" xfId="4868"/>
    <cellStyle name="Ênfase1 53" xfId="4869"/>
    <cellStyle name="Ênfase1 54" xfId="4870"/>
    <cellStyle name="Ênfase1 6" xfId="4871"/>
    <cellStyle name="Ênfase1 7" xfId="4872"/>
    <cellStyle name="Ênfase1 8" xfId="4873"/>
    <cellStyle name="Ênfase1 9" xfId="4874"/>
    <cellStyle name="Ênfase2 10" xfId="4875"/>
    <cellStyle name="Ênfase2 11" xfId="4876"/>
    <cellStyle name="Ênfase2 12" xfId="4877"/>
    <cellStyle name="Ênfase2 13" xfId="4878"/>
    <cellStyle name="Ênfase2 14" xfId="4879"/>
    <cellStyle name="Ênfase2 15" xfId="4880"/>
    <cellStyle name="Ênfase2 16" xfId="4881"/>
    <cellStyle name="Ênfase2 17" xfId="4882"/>
    <cellStyle name="Ênfase2 18" xfId="4883"/>
    <cellStyle name="Ênfase2 19" xfId="4884"/>
    <cellStyle name="Ênfase2 2" xfId="4885"/>
    <cellStyle name="Ênfase2 2 2" xfId="4886"/>
    <cellStyle name="Ênfase2 2 2 2" xfId="4887"/>
    <cellStyle name="Ênfase2 2 3" xfId="4888"/>
    <cellStyle name="Ênfase2 2 4" xfId="4889"/>
    <cellStyle name="Ênfase2 2 5" xfId="4890"/>
    <cellStyle name="Ênfase2 2 6" xfId="4891"/>
    <cellStyle name="Ênfase2 2 7" xfId="4892"/>
    <cellStyle name="Ênfase2 20" xfId="4893"/>
    <cellStyle name="Ênfase2 21" xfId="4894"/>
    <cellStyle name="Ênfase2 22" xfId="4895"/>
    <cellStyle name="Ênfase2 23" xfId="4896"/>
    <cellStyle name="Ênfase2 24" xfId="4897"/>
    <cellStyle name="Ênfase2 25" xfId="4898"/>
    <cellStyle name="Ênfase2 26" xfId="4899"/>
    <cellStyle name="Ênfase2 27" xfId="4900"/>
    <cellStyle name="Ênfase2 28" xfId="4901"/>
    <cellStyle name="Ênfase2 29" xfId="4902"/>
    <cellStyle name="Ênfase2 3" xfId="4903"/>
    <cellStyle name="Ênfase2 30" xfId="4904"/>
    <cellStyle name="Ênfase2 31" xfId="4905"/>
    <cellStyle name="Ênfase2 32" xfId="4906"/>
    <cellStyle name="Ênfase2 33" xfId="4907"/>
    <cellStyle name="Ênfase2 34" xfId="4908"/>
    <cellStyle name="Ênfase2 35" xfId="4909"/>
    <cellStyle name="Ênfase2 36" xfId="4910"/>
    <cellStyle name="Ênfase2 37" xfId="4911"/>
    <cellStyle name="Ênfase2 38" xfId="4912"/>
    <cellStyle name="Ênfase2 39" xfId="4913"/>
    <cellStyle name="Ênfase2 4" xfId="4914"/>
    <cellStyle name="Ênfase2 40" xfId="4915"/>
    <cellStyle name="Ênfase2 41" xfId="4916"/>
    <cellStyle name="Ênfase2 42" xfId="4917"/>
    <cellStyle name="Ênfase2 43" xfId="4918"/>
    <cellStyle name="Ênfase2 44" xfId="4919"/>
    <cellStyle name="Ênfase2 45" xfId="4920"/>
    <cellStyle name="Ênfase2 46" xfId="4921"/>
    <cellStyle name="Ênfase2 47" xfId="4922"/>
    <cellStyle name="Ênfase2 48" xfId="4923"/>
    <cellStyle name="Ênfase2 49" xfId="4924"/>
    <cellStyle name="Ênfase2 5" xfId="4925"/>
    <cellStyle name="Ênfase2 50" xfId="4926"/>
    <cellStyle name="Ênfase2 51" xfId="4927"/>
    <cellStyle name="Ênfase2 52" xfId="4928"/>
    <cellStyle name="Ênfase2 53" xfId="4929"/>
    <cellStyle name="Ênfase2 54" xfId="4930"/>
    <cellStyle name="Ênfase2 6" xfId="4931"/>
    <cellStyle name="Ênfase2 7" xfId="4932"/>
    <cellStyle name="Ênfase2 8" xfId="4933"/>
    <cellStyle name="Ênfase2 9" xfId="4934"/>
    <cellStyle name="Ênfase3 10" xfId="4935"/>
    <cellStyle name="Ênfase3 11" xfId="4936"/>
    <cellStyle name="Ênfase3 12" xfId="4937"/>
    <cellStyle name="Ênfase3 13" xfId="4938"/>
    <cellStyle name="Ênfase3 14" xfId="4939"/>
    <cellStyle name="Ênfase3 15" xfId="4940"/>
    <cellStyle name="Ênfase3 16" xfId="4941"/>
    <cellStyle name="Ênfase3 17" xfId="4942"/>
    <cellStyle name="Ênfase3 18" xfId="4943"/>
    <cellStyle name="Ênfase3 19" xfId="4944"/>
    <cellStyle name="Ênfase3 2" xfId="4945"/>
    <cellStyle name="Ênfase3 2 2" xfId="4946"/>
    <cellStyle name="Ênfase3 2 2 2" xfId="4947"/>
    <cellStyle name="Ênfase3 2 3" xfId="4948"/>
    <cellStyle name="Ênfase3 2 4" xfId="4949"/>
    <cellStyle name="Ênfase3 2 5" xfId="4950"/>
    <cellStyle name="Ênfase3 2 6" xfId="4951"/>
    <cellStyle name="Ênfase3 2 7" xfId="4952"/>
    <cellStyle name="Ênfase3 20" xfId="4953"/>
    <cellStyle name="Ênfase3 21" xfId="4954"/>
    <cellStyle name="Ênfase3 22" xfId="4955"/>
    <cellStyle name="Ênfase3 23" xfId="4956"/>
    <cellStyle name="Ênfase3 24" xfId="4957"/>
    <cellStyle name="Ênfase3 25" xfId="4958"/>
    <cellStyle name="Ênfase3 26" xfId="4959"/>
    <cellStyle name="Ênfase3 27" xfId="4960"/>
    <cellStyle name="Ênfase3 28" xfId="4961"/>
    <cellStyle name="Ênfase3 29" xfId="4962"/>
    <cellStyle name="Ênfase3 3" xfId="4963"/>
    <cellStyle name="Ênfase3 30" xfId="4964"/>
    <cellStyle name="Ênfase3 31" xfId="4965"/>
    <cellStyle name="Ênfase3 32" xfId="4966"/>
    <cellStyle name="Ênfase3 33" xfId="4967"/>
    <cellStyle name="Ênfase3 34" xfId="4968"/>
    <cellStyle name="Ênfase3 35" xfId="4969"/>
    <cellStyle name="Ênfase3 36" xfId="4970"/>
    <cellStyle name="Ênfase3 37" xfId="4971"/>
    <cellStyle name="Ênfase3 38" xfId="4972"/>
    <cellStyle name="Ênfase3 39" xfId="4973"/>
    <cellStyle name="Ênfase3 4" xfId="4974"/>
    <cellStyle name="Ênfase3 40" xfId="4975"/>
    <cellStyle name="Ênfase3 41" xfId="4976"/>
    <cellStyle name="Ênfase3 42" xfId="4977"/>
    <cellStyle name="Ênfase3 43" xfId="4978"/>
    <cellStyle name="Ênfase3 44" xfId="4979"/>
    <cellStyle name="Ênfase3 45" xfId="4980"/>
    <cellStyle name="Ênfase3 46" xfId="4981"/>
    <cellStyle name="Ênfase3 47" xfId="4982"/>
    <cellStyle name="Ênfase3 48" xfId="4983"/>
    <cellStyle name="Ênfase3 49" xfId="4984"/>
    <cellStyle name="Ênfase3 5" xfId="4985"/>
    <cellStyle name="Ênfase3 50" xfId="4986"/>
    <cellStyle name="Ênfase3 51" xfId="4987"/>
    <cellStyle name="Ênfase3 52" xfId="4988"/>
    <cellStyle name="Ênfase3 53" xfId="4989"/>
    <cellStyle name="Ênfase3 54" xfId="4990"/>
    <cellStyle name="Ênfase3 6" xfId="4991"/>
    <cellStyle name="Ênfase3 7" xfId="4992"/>
    <cellStyle name="Ênfase3 8" xfId="4993"/>
    <cellStyle name="Ênfase3 9" xfId="4994"/>
    <cellStyle name="Ênfase4 10" xfId="4995"/>
    <cellStyle name="Ênfase4 11" xfId="4996"/>
    <cellStyle name="Ênfase4 12" xfId="4997"/>
    <cellStyle name="Ênfase4 13" xfId="4998"/>
    <cellStyle name="Ênfase4 14" xfId="4999"/>
    <cellStyle name="Ênfase4 15" xfId="5000"/>
    <cellStyle name="Ênfase4 16" xfId="5001"/>
    <cellStyle name="Ênfase4 17" xfId="5002"/>
    <cellStyle name="Ênfase4 18" xfId="5003"/>
    <cellStyle name="Ênfase4 19" xfId="5004"/>
    <cellStyle name="Ênfase4 2" xfId="5005"/>
    <cellStyle name="Ênfase4 2 2" xfId="5006"/>
    <cellStyle name="Ênfase4 2 2 2" xfId="5007"/>
    <cellStyle name="Ênfase4 2 3" xfId="5008"/>
    <cellStyle name="Ênfase4 2 4" xfId="5009"/>
    <cellStyle name="Ênfase4 2 5" xfId="5010"/>
    <cellStyle name="Ênfase4 2 6" xfId="5011"/>
    <cellStyle name="Ênfase4 2 7" xfId="5012"/>
    <cellStyle name="Ênfase4 20" xfId="5013"/>
    <cellStyle name="Ênfase4 21" xfId="5014"/>
    <cellStyle name="Ênfase4 22" xfId="5015"/>
    <cellStyle name="Ênfase4 23" xfId="5016"/>
    <cellStyle name="Ênfase4 24" xfId="5017"/>
    <cellStyle name="Ênfase4 25" xfId="5018"/>
    <cellStyle name="Ênfase4 26" xfId="5019"/>
    <cellStyle name="Ênfase4 27" xfId="5020"/>
    <cellStyle name="Ênfase4 28" xfId="5021"/>
    <cellStyle name="Ênfase4 29" xfId="5022"/>
    <cellStyle name="Ênfase4 3" xfId="5023"/>
    <cellStyle name="Ênfase4 30" xfId="5024"/>
    <cellStyle name="Ênfase4 31" xfId="5025"/>
    <cellStyle name="Ênfase4 32" xfId="5026"/>
    <cellStyle name="Ênfase4 33" xfId="5027"/>
    <cellStyle name="Ênfase4 34" xfId="5028"/>
    <cellStyle name="Ênfase4 35" xfId="5029"/>
    <cellStyle name="Ênfase4 36" xfId="5030"/>
    <cellStyle name="Ênfase4 37" xfId="5031"/>
    <cellStyle name="Ênfase4 38" xfId="5032"/>
    <cellStyle name="Ênfase4 39" xfId="5033"/>
    <cellStyle name="Ênfase4 4" xfId="5034"/>
    <cellStyle name="Ênfase4 40" xfId="5035"/>
    <cellStyle name="Ênfase4 41" xfId="5036"/>
    <cellStyle name="Ênfase4 42" xfId="5037"/>
    <cellStyle name="Ênfase4 43" xfId="5038"/>
    <cellStyle name="Ênfase4 44" xfId="5039"/>
    <cellStyle name="Ênfase4 45" xfId="5040"/>
    <cellStyle name="Ênfase4 46" xfId="5041"/>
    <cellStyle name="Ênfase4 47" xfId="5042"/>
    <cellStyle name="Ênfase4 48" xfId="5043"/>
    <cellStyle name="Ênfase4 49" xfId="5044"/>
    <cellStyle name="Ênfase4 5" xfId="5045"/>
    <cellStyle name="Ênfase4 50" xfId="5046"/>
    <cellStyle name="Ênfase4 51" xfId="5047"/>
    <cellStyle name="Ênfase4 52" xfId="5048"/>
    <cellStyle name="Ênfase4 53" xfId="5049"/>
    <cellStyle name="Ênfase4 54" xfId="5050"/>
    <cellStyle name="Ênfase4 6" xfId="5051"/>
    <cellStyle name="Ênfase4 7" xfId="5052"/>
    <cellStyle name="Ênfase4 8" xfId="5053"/>
    <cellStyle name="Ênfase4 9" xfId="5054"/>
    <cellStyle name="Ênfase5 10" xfId="5055"/>
    <cellStyle name="Ênfase5 11" xfId="5056"/>
    <cellStyle name="Ênfase5 12" xfId="5057"/>
    <cellStyle name="Ênfase5 13" xfId="5058"/>
    <cellStyle name="Ênfase5 14" xfId="5059"/>
    <cellStyle name="Ênfase5 15" xfId="5060"/>
    <cellStyle name="Ênfase5 16" xfId="5061"/>
    <cellStyle name="Ênfase5 17" xfId="5062"/>
    <cellStyle name="Ênfase5 18" xfId="5063"/>
    <cellStyle name="Ênfase5 19" xfId="5064"/>
    <cellStyle name="Ênfase5 2" xfId="5065"/>
    <cellStyle name="Ênfase5 2 2" xfId="5066"/>
    <cellStyle name="Ênfase5 2 2 2" xfId="5067"/>
    <cellStyle name="Ênfase5 2 3" xfId="5068"/>
    <cellStyle name="Ênfase5 2 4" xfId="5069"/>
    <cellStyle name="Ênfase5 2 5" xfId="5070"/>
    <cellStyle name="Ênfase5 2 6" xfId="5071"/>
    <cellStyle name="Ênfase5 2 7" xfId="5072"/>
    <cellStyle name="Ênfase5 20" xfId="5073"/>
    <cellStyle name="Ênfase5 21" xfId="5074"/>
    <cellStyle name="Ênfase5 22" xfId="5075"/>
    <cellStyle name="Ênfase5 23" xfId="5076"/>
    <cellStyle name="Ênfase5 24" xfId="5077"/>
    <cellStyle name="Ênfase5 25" xfId="5078"/>
    <cellStyle name="Ênfase5 26" xfId="5079"/>
    <cellStyle name="Ênfase5 27" xfId="5080"/>
    <cellStyle name="Ênfase5 28" xfId="5081"/>
    <cellStyle name="Ênfase5 29" xfId="5082"/>
    <cellStyle name="Ênfase5 3" xfId="5083"/>
    <cellStyle name="Ênfase5 30" xfId="5084"/>
    <cellStyle name="Ênfase5 31" xfId="5085"/>
    <cellStyle name="Ênfase5 32" xfId="5086"/>
    <cellStyle name="Ênfase5 33" xfId="5087"/>
    <cellStyle name="Ênfase5 34" xfId="5088"/>
    <cellStyle name="Ênfase5 35" xfId="5089"/>
    <cellStyle name="Ênfase5 36" xfId="5090"/>
    <cellStyle name="Ênfase5 37" xfId="5091"/>
    <cellStyle name="Ênfase5 38" xfId="5092"/>
    <cellStyle name="Ênfase5 39" xfId="5093"/>
    <cellStyle name="Ênfase5 4" xfId="5094"/>
    <cellStyle name="Ênfase5 40" xfId="5095"/>
    <cellStyle name="Ênfase5 41" xfId="5096"/>
    <cellStyle name="Ênfase5 42" xfId="5097"/>
    <cellStyle name="Ênfase5 43" xfId="5098"/>
    <cellStyle name="Ênfase5 44" xfId="5099"/>
    <cellStyle name="Ênfase5 45" xfId="5100"/>
    <cellStyle name="Ênfase5 46" xfId="5101"/>
    <cellStyle name="Ênfase5 47" xfId="5102"/>
    <cellStyle name="Ênfase5 48" xfId="5103"/>
    <cellStyle name="Ênfase5 49" xfId="5104"/>
    <cellStyle name="Ênfase5 5" xfId="5105"/>
    <cellStyle name="Ênfase5 50" xfId="5106"/>
    <cellStyle name="Ênfase5 51" xfId="5107"/>
    <cellStyle name="Ênfase5 52" xfId="5108"/>
    <cellStyle name="Ênfase5 53" xfId="5109"/>
    <cellStyle name="Ênfase5 54" xfId="5110"/>
    <cellStyle name="Ênfase5 6" xfId="5111"/>
    <cellStyle name="Ênfase5 7" xfId="5112"/>
    <cellStyle name="Ênfase5 8" xfId="5113"/>
    <cellStyle name="Ênfase5 9" xfId="5114"/>
    <cellStyle name="Ênfase6 10" xfId="5115"/>
    <cellStyle name="Ênfase6 11" xfId="5116"/>
    <cellStyle name="Ênfase6 12" xfId="5117"/>
    <cellStyle name="Ênfase6 13" xfId="5118"/>
    <cellStyle name="Ênfase6 14" xfId="5119"/>
    <cellStyle name="Ênfase6 15" xfId="5120"/>
    <cellStyle name="Ênfase6 16" xfId="5121"/>
    <cellStyle name="Ênfase6 17" xfId="5122"/>
    <cellStyle name="Ênfase6 18" xfId="5123"/>
    <cellStyle name="Ênfase6 19" xfId="5124"/>
    <cellStyle name="Ênfase6 2" xfId="5125"/>
    <cellStyle name="Ênfase6 2 2" xfId="5126"/>
    <cellStyle name="Ênfase6 2 2 2" xfId="5127"/>
    <cellStyle name="Ênfase6 2 3" xfId="5128"/>
    <cellStyle name="Ênfase6 2 4" xfId="5129"/>
    <cellStyle name="Ênfase6 2 5" xfId="5130"/>
    <cellStyle name="Ênfase6 2 6" xfId="5131"/>
    <cellStyle name="Ênfase6 2 7" xfId="5132"/>
    <cellStyle name="Ênfase6 20" xfId="5133"/>
    <cellStyle name="Ênfase6 21" xfId="5134"/>
    <cellStyle name="Ênfase6 22" xfId="5135"/>
    <cellStyle name="Ênfase6 23" xfId="5136"/>
    <cellStyle name="Ênfase6 24" xfId="5137"/>
    <cellStyle name="Ênfase6 25" xfId="5138"/>
    <cellStyle name="Ênfase6 26" xfId="5139"/>
    <cellStyle name="Ênfase6 27" xfId="5140"/>
    <cellStyle name="Ênfase6 28" xfId="5141"/>
    <cellStyle name="Ênfase6 29" xfId="5142"/>
    <cellStyle name="Ênfase6 3" xfId="5143"/>
    <cellStyle name="Ênfase6 30" xfId="5144"/>
    <cellStyle name="Ênfase6 31" xfId="5145"/>
    <cellStyle name="Ênfase6 32" xfId="5146"/>
    <cellStyle name="Ênfase6 33" xfId="5147"/>
    <cellStyle name="Ênfase6 34" xfId="5148"/>
    <cellStyle name="Ênfase6 35" xfId="5149"/>
    <cellStyle name="Ênfase6 36" xfId="5150"/>
    <cellStyle name="Ênfase6 37" xfId="5151"/>
    <cellStyle name="Ênfase6 38" xfId="5152"/>
    <cellStyle name="Ênfase6 39" xfId="5153"/>
    <cellStyle name="Ênfase6 4" xfId="5154"/>
    <cellStyle name="Ênfase6 40" xfId="5155"/>
    <cellStyle name="Ênfase6 41" xfId="5156"/>
    <cellStyle name="Ênfase6 42" xfId="5157"/>
    <cellStyle name="Ênfase6 43" xfId="5158"/>
    <cellStyle name="Ênfase6 44" xfId="5159"/>
    <cellStyle name="Ênfase6 45" xfId="5160"/>
    <cellStyle name="Ênfase6 46" xfId="5161"/>
    <cellStyle name="Ênfase6 47" xfId="5162"/>
    <cellStyle name="Ênfase6 48" xfId="5163"/>
    <cellStyle name="Ênfase6 49" xfId="5164"/>
    <cellStyle name="Ênfase6 5" xfId="5165"/>
    <cellStyle name="Ênfase6 50" xfId="5166"/>
    <cellStyle name="Ênfase6 51" xfId="5167"/>
    <cellStyle name="Ênfase6 52" xfId="5168"/>
    <cellStyle name="Ênfase6 53" xfId="5169"/>
    <cellStyle name="Ênfase6 54" xfId="5170"/>
    <cellStyle name="Ênfase6 6" xfId="5171"/>
    <cellStyle name="Ênfase6 7" xfId="5172"/>
    <cellStyle name="Ênfase6 8" xfId="5173"/>
    <cellStyle name="Ênfase6 9" xfId="5174"/>
    <cellStyle name="Entrada 10" xfId="1718"/>
    <cellStyle name="Entrada 11" xfId="1719"/>
    <cellStyle name="Entrada 12" xfId="1720"/>
    <cellStyle name="Entrada 13" xfId="1721"/>
    <cellStyle name="Entrada 14" xfId="1722"/>
    <cellStyle name="Entrada 15" xfId="1723"/>
    <cellStyle name="Entrada 16" xfId="1724"/>
    <cellStyle name="Entrada 17" xfId="1725"/>
    <cellStyle name="Entrada 18" xfId="1726"/>
    <cellStyle name="Entrada 19" xfId="1727"/>
    <cellStyle name="Entrada 2" xfId="1728"/>
    <cellStyle name="Entrada 2 2" xfId="1729"/>
    <cellStyle name="Entrada 2 3" xfId="1730"/>
    <cellStyle name="Entrada 2 4" xfId="1731"/>
    <cellStyle name="Entrada 2 5" xfId="1732"/>
    <cellStyle name="Entrada 2 6" xfId="1733"/>
    <cellStyle name="Entrada 2 7" xfId="1734"/>
    <cellStyle name="Entrada 20" xfId="1735"/>
    <cellStyle name="Entrada 21" xfId="1736"/>
    <cellStyle name="Entrada 22" xfId="1737"/>
    <cellStyle name="Entrada 23" xfId="1738"/>
    <cellStyle name="Entrada 24" xfId="1739"/>
    <cellStyle name="Entrada 25" xfId="1740"/>
    <cellStyle name="Entrada 26" xfId="1741"/>
    <cellStyle name="Entrada 27" xfId="1742"/>
    <cellStyle name="Entrada 28" xfId="1743"/>
    <cellStyle name="Entrada 29" xfId="1744"/>
    <cellStyle name="Entrada 3" xfId="1745"/>
    <cellStyle name="Entrada 30" xfId="1746"/>
    <cellStyle name="Entrada 31" xfId="1747"/>
    <cellStyle name="Entrada 32" xfId="1748"/>
    <cellStyle name="Entrada 33" xfId="1749"/>
    <cellStyle name="Entrada 34" xfId="1750"/>
    <cellStyle name="Entrada 35" xfId="1751"/>
    <cellStyle name="Entrada 36" xfId="1752"/>
    <cellStyle name="Entrada 37" xfId="1753"/>
    <cellStyle name="Entrada 38" xfId="1754"/>
    <cellStyle name="Entrada 39" xfId="1755"/>
    <cellStyle name="Entrada 4" xfId="1756"/>
    <cellStyle name="Entrada 40" xfId="1757"/>
    <cellStyle name="Entrada 41" xfId="1758"/>
    <cellStyle name="Entrada 42" xfId="1759"/>
    <cellStyle name="Entrada 43" xfId="1760"/>
    <cellStyle name="Entrada 44" xfId="1761"/>
    <cellStyle name="Entrada 45" xfId="1762"/>
    <cellStyle name="Entrada 46" xfId="1763"/>
    <cellStyle name="Entrada 47" xfId="1764"/>
    <cellStyle name="Entrada 48" xfId="1765"/>
    <cellStyle name="Entrada 49" xfId="1766"/>
    <cellStyle name="Entrada 5" xfId="1767"/>
    <cellStyle name="Entrada 50" xfId="1768"/>
    <cellStyle name="Entrada 51" xfId="1769"/>
    <cellStyle name="Entrada 52" xfId="1770"/>
    <cellStyle name="Entrada 53" xfId="1771"/>
    <cellStyle name="Entrada 54" xfId="1772"/>
    <cellStyle name="Entrada 6" xfId="1773"/>
    <cellStyle name="Entrada 7" xfId="1774"/>
    <cellStyle name="Entrada 8" xfId="1775"/>
    <cellStyle name="Entrada 9" xfId="1776"/>
    <cellStyle name="Error 10" xfId="1777"/>
    <cellStyle name="Error 11" xfId="1778"/>
    <cellStyle name="Error 12" xfId="1779"/>
    <cellStyle name="Error 13" xfId="1780"/>
    <cellStyle name="Error 14" xfId="1781"/>
    <cellStyle name="Error 15" xfId="1782"/>
    <cellStyle name="Error 16" xfId="1783"/>
    <cellStyle name="Error 17" xfId="1784"/>
    <cellStyle name="Error 18" xfId="1785"/>
    <cellStyle name="Error 19" xfId="1786"/>
    <cellStyle name="Error 2" xfId="1787"/>
    <cellStyle name="Error 2 10" xfId="1788"/>
    <cellStyle name="Error 2 11" xfId="1789"/>
    <cellStyle name="Error 2 12" xfId="1790"/>
    <cellStyle name="Error 2 13" xfId="1791"/>
    <cellStyle name="Error 2 14" xfId="1792"/>
    <cellStyle name="Error 2 15" xfId="1793"/>
    <cellStyle name="Error 2 2" xfId="1794"/>
    <cellStyle name="Error 2 3" xfId="1795"/>
    <cellStyle name="Error 2 4" xfId="1796"/>
    <cellStyle name="Error 2 5" xfId="1797"/>
    <cellStyle name="Error 2 6" xfId="1798"/>
    <cellStyle name="Error 2 7" xfId="1799"/>
    <cellStyle name="Error 2 8" xfId="1800"/>
    <cellStyle name="Error 2 9" xfId="1801"/>
    <cellStyle name="Error 20" xfId="1802"/>
    <cellStyle name="Error 21" xfId="1803"/>
    <cellStyle name="Error 22" xfId="1804"/>
    <cellStyle name="Error 23" xfId="1805"/>
    <cellStyle name="Error 24" xfId="1806"/>
    <cellStyle name="Error 25" xfId="1807"/>
    <cellStyle name="Error 26" xfId="1808"/>
    <cellStyle name="Error 27" xfId="1809"/>
    <cellStyle name="Error 28" xfId="1810"/>
    <cellStyle name="Error 29" xfId="1811"/>
    <cellStyle name="Error 3" xfId="1812"/>
    <cellStyle name="Error 30" xfId="1813"/>
    <cellStyle name="Error 31" xfId="1814"/>
    <cellStyle name="Error 32" xfId="1815"/>
    <cellStyle name="Error 33" xfId="1816"/>
    <cellStyle name="Error 34" xfId="1817"/>
    <cellStyle name="Error 35" xfId="1818"/>
    <cellStyle name="Error 36" xfId="1819"/>
    <cellStyle name="Error 37" xfId="1820"/>
    <cellStyle name="Error 38" xfId="1821"/>
    <cellStyle name="Error 39" xfId="1822"/>
    <cellStyle name="Error 4" xfId="1823"/>
    <cellStyle name="Error 40" xfId="1824"/>
    <cellStyle name="Error 41" xfId="1825"/>
    <cellStyle name="Error 42" xfId="1826"/>
    <cellStyle name="Error 43" xfId="1827"/>
    <cellStyle name="Error 44" xfId="1828"/>
    <cellStyle name="Error 45" xfId="1829"/>
    <cellStyle name="Error 46" xfId="1830"/>
    <cellStyle name="Error 47" xfId="1831"/>
    <cellStyle name="Error 48" xfId="1832"/>
    <cellStyle name="Error 49" xfId="1833"/>
    <cellStyle name="Error 5" xfId="1834"/>
    <cellStyle name="Error 50" xfId="1835"/>
    <cellStyle name="Error 51" xfId="1836"/>
    <cellStyle name="Error 52" xfId="1837"/>
    <cellStyle name="Error 53" xfId="1838"/>
    <cellStyle name="Error 54" xfId="1839"/>
    <cellStyle name="Error 55" xfId="1840"/>
    <cellStyle name="Error 56" xfId="1841"/>
    <cellStyle name="Error 57" xfId="1842"/>
    <cellStyle name="Error 58" xfId="1843"/>
    <cellStyle name="Error 59" xfId="1844"/>
    <cellStyle name="Error 6" xfId="1845"/>
    <cellStyle name="Error 60" xfId="1846"/>
    <cellStyle name="Error 61" xfId="1847"/>
    <cellStyle name="Error 62" xfId="1848"/>
    <cellStyle name="Error 63" xfId="1849"/>
    <cellStyle name="Error 64" xfId="1850"/>
    <cellStyle name="Error 65" xfId="1851"/>
    <cellStyle name="Error 66" xfId="1852"/>
    <cellStyle name="Error 67" xfId="1853"/>
    <cellStyle name="Error 7" xfId="1854"/>
    <cellStyle name="Error 75" xfId="1855"/>
    <cellStyle name="Error 8" xfId="1856"/>
    <cellStyle name="Error 9" xfId="1857"/>
    <cellStyle name="Footnote 10" xfId="1858"/>
    <cellStyle name="Footnote 11" xfId="1859"/>
    <cellStyle name="Footnote 12" xfId="1860"/>
    <cellStyle name="Footnote 13" xfId="1861"/>
    <cellStyle name="Footnote 14" xfId="1862"/>
    <cellStyle name="Footnote 15" xfId="1863"/>
    <cellStyle name="Footnote 16" xfId="1864"/>
    <cellStyle name="Footnote 17" xfId="1865"/>
    <cellStyle name="Footnote 18" xfId="1866"/>
    <cellStyle name="Footnote 19" xfId="1867"/>
    <cellStyle name="Footnote 2" xfId="1868"/>
    <cellStyle name="Footnote 2 10" xfId="1869"/>
    <cellStyle name="Footnote 2 11" xfId="1870"/>
    <cellStyle name="Footnote 2 12" xfId="1871"/>
    <cellStyle name="Footnote 2 13" xfId="1872"/>
    <cellStyle name="Footnote 2 14" xfId="1873"/>
    <cellStyle name="Footnote 2 15" xfId="1874"/>
    <cellStyle name="Footnote 2 2" xfId="1875"/>
    <cellStyle name="Footnote 2 3" xfId="1876"/>
    <cellStyle name="Footnote 2 4" xfId="1877"/>
    <cellStyle name="Footnote 2 5" xfId="1878"/>
    <cellStyle name="Footnote 2 6" xfId="1879"/>
    <cellStyle name="Footnote 2 7" xfId="1880"/>
    <cellStyle name="Footnote 2 8" xfId="1881"/>
    <cellStyle name="Footnote 2 9" xfId="1882"/>
    <cellStyle name="Footnote 20" xfId="1883"/>
    <cellStyle name="Footnote 21" xfId="1884"/>
    <cellStyle name="Footnote 22" xfId="1885"/>
    <cellStyle name="Footnote 23" xfId="1886"/>
    <cellStyle name="Footnote 24" xfId="1887"/>
    <cellStyle name="Footnote 25" xfId="1888"/>
    <cellStyle name="Footnote 26" xfId="1889"/>
    <cellStyle name="Footnote 27" xfId="1890"/>
    <cellStyle name="Footnote 28" xfId="1891"/>
    <cellStyle name="Footnote 29" xfId="1892"/>
    <cellStyle name="Footnote 3" xfId="1893"/>
    <cellStyle name="Footnote 30" xfId="1894"/>
    <cellStyle name="Footnote 31" xfId="1895"/>
    <cellStyle name="Footnote 32" xfId="1896"/>
    <cellStyle name="Footnote 33" xfId="1897"/>
    <cellStyle name="Footnote 34" xfId="1898"/>
    <cellStyle name="Footnote 35" xfId="1899"/>
    <cellStyle name="Footnote 36" xfId="1900"/>
    <cellStyle name="Footnote 37" xfId="1901"/>
    <cellStyle name="Footnote 38" xfId="1902"/>
    <cellStyle name="Footnote 39" xfId="1903"/>
    <cellStyle name="Footnote 4" xfId="1904"/>
    <cellStyle name="Footnote 40" xfId="1905"/>
    <cellStyle name="Footnote 41" xfId="1906"/>
    <cellStyle name="Footnote 42" xfId="1907"/>
    <cellStyle name="Footnote 43" xfId="1908"/>
    <cellStyle name="Footnote 44" xfId="1909"/>
    <cellStyle name="Footnote 45" xfId="1910"/>
    <cellStyle name="Footnote 46" xfId="1911"/>
    <cellStyle name="Footnote 47" xfId="1912"/>
    <cellStyle name="Footnote 48" xfId="1913"/>
    <cellStyle name="Footnote 49" xfId="1914"/>
    <cellStyle name="Footnote 5" xfId="1915"/>
    <cellStyle name="Footnote 50" xfId="1916"/>
    <cellStyle name="Footnote 51" xfId="1917"/>
    <cellStyle name="Footnote 52" xfId="1918"/>
    <cellStyle name="Footnote 53" xfId="1919"/>
    <cellStyle name="Footnote 54" xfId="1920"/>
    <cellStyle name="Footnote 55" xfId="1921"/>
    <cellStyle name="Footnote 56" xfId="1922"/>
    <cellStyle name="Footnote 57" xfId="1923"/>
    <cellStyle name="Footnote 58" xfId="1924"/>
    <cellStyle name="Footnote 59" xfId="1925"/>
    <cellStyle name="Footnote 6" xfId="1926"/>
    <cellStyle name="Footnote 60" xfId="1927"/>
    <cellStyle name="Footnote 61" xfId="1928"/>
    <cellStyle name="Footnote 62" xfId="1929"/>
    <cellStyle name="Footnote 63" xfId="1930"/>
    <cellStyle name="Footnote 64" xfId="1931"/>
    <cellStyle name="Footnote 65" xfId="1932"/>
    <cellStyle name="Footnote 66" xfId="1933"/>
    <cellStyle name="Footnote 67" xfId="1934"/>
    <cellStyle name="Footnote 7" xfId="1935"/>
    <cellStyle name="Footnote 76" xfId="1936"/>
    <cellStyle name="Footnote 8" xfId="1937"/>
    <cellStyle name="Footnote 9" xfId="1938"/>
    <cellStyle name="Good 10" xfId="1939"/>
    <cellStyle name="Good 11" xfId="1940"/>
    <cellStyle name="Good 12" xfId="1941"/>
    <cellStyle name="Good 13" xfId="1942"/>
    <cellStyle name="Good 14" xfId="1943"/>
    <cellStyle name="Good 15" xfId="1944"/>
    <cellStyle name="Good 16" xfId="1945"/>
    <cellStyle name="Good 17" xfId="1946"/>
    <cellStyle name="Good 18" xfId="1947"/>
    <cellStyle name="Good 19" xfId="1948"/>
    <cellStyle name="Good 2" xfId="1949"/>
    <cellStyle name="Good 2 10" xfId="1950"/>
    <cellStyle name="Good 2 11" xfId="1951"/>
    <cellStyle name="Good 2 12" xfId="1952"/>
    <cellStyle name="Good 2 13" xfId="1953"/>
    <cellStyle name="Good 2 14" xfId="1954"/>
    <cellStyle name="Good 2 15" xfId="1955"/>
    <cellStyle name="Good 2 2" xfId="1956"/>
    <cellStyle name="Good 2 3" xfId="1957"/>
    <cellStyle name="Good 2 4" xfId="1958"/>
    <cellStyle name="Good 2 5" xfId="1959"/>
    <cellStyle name="Good 2 6" xfId="1960"/>
    <cellStyle name="Good 2 7" xfId="1961"/>
    <cellStyle name="Good 2 8" xfId="1962"/>
    <cellStyle name="Good 2 9" xfId="1963"/>
    <cellStyle name="Good 20" xfId="1964"/>
    <cellStyle name="Good 21" xfId="1965"/>
    <cellStyle name="Good 22" xfId="1966"/>
    <cellStyle name="Good 23" xfId="1967"/>
    <cellStyle name="Good 24" xfId="1968"/>
    <cellStyle name="Good 25" xfId="1969"/>
    <cellStyle name="Good 26" xfId="1970"/>
    <cellStyle name="Good 27" xfId="1971"/>
    <cellStyle name="Good 28" xfId="1972"/>
    <cellStyle name="Good 29" xfId="1973"/>
    <cellStyle name="Good 3" xfId="1974"/>
    <cellStyle name="Good 30" xfId="1975"/>
    <cellStyle name="Good 31" xfId="1976"/>
    <cellStyle name="Good 32" xfId="1977"/>
    <cellStyle name="Good 33" xfId="1978"/>
    <cellStyle name="Good 34" xfId="1979"/>
    <cellStyle name="Good 35" xfId="1980"/>
    <cellStyle name="Good 36" xfId="1981"/>
    <cellStyle name="Good 37" xfId="1982"/>
    <cellStyle name="Good 38" xfId="1983"/>
    <cellStyle name="Good 39" xfId="1984"/>
    <cellStyle name="Good 4" xfId="1985"/>
    <cellStyle name="Good 40" xfId="1986"/>
    <cellStyle name="Good 41" xfId="1987"/>
    <cellStyle name="Good 42" xfId="1988"/>
    <cellStyle name="Good 43" xfId="1989"/>
    <cellStyle name="Good 44" xfId="1990"/>
    <cellStyle name="Good 45" xfId="1991"/>
    <cellStyle name="Good 46" xfId="1992"/>
    <cellStyle name="Good 47" xfId="1993"/>
    <cellStyle name="Good 48" xfId="1994"/>
    <cellStyle name="Good 49" xfId="1995"/>
    <cellStyle name="Good 5" xfId="1996"/>
    <cellStyle name="Good 50" xfId="1997"/>
    <cellStyle name="Good 50 2" xfId="1998"/>
    <cellStyle name="Good 51" xfId="1999"/>
    <cellStyle name="Good 52" xfId="2000"/>
    <cellStyle name="Good 53" xfId="2001"/>
    <cellStyle name="Good 54" xfId="2002"/>
    <cellStyle name="Good 55" xfId="2003"/>
    <cellStyle name="Good 56" xfId="2004"/>
    <cellStyle name="Good 57" xfId="2005"/>
    <cellStyle name="Good 58" xfId="2006"/>
    <cellStyle name="Good 59" xfId="2007"/>
    <cellStyle name="Good 6" xfId="2008"/>
    <cellStyle name="Good 60" xfId="2009"/>
    <cellStyle name="Good 61" xfId="2010"/>
    <cellStyle name="Good 62" xfId="2011"/>
    <cellStyle name="Good 63" xfId="2012"/>
    <cellStyle name="Good 64" xfId="2013"/>
    <cellStyle name="Good 65" xfId="2014"/>
    <cellStyle name="Good 66" xfId="2015"/>
    <cellStyle name="Good 67" xfId="2016"/>
    <cellStyle name="Good 7" xfId="2017"/>
    <cellStyle name="Good 77" xfId="2018"/>
    <cellStyle name="Good 8" xfId="2019"/>
    <cellStyle name="Good 9" xfId="2020"/>
    <cellStyle name="Heading 1 10" xfId="2021"/>
    <cellStyle name="Heading 1 11" xfId="2022"/>
    <cellStyle name="Heading 1 12" xfId="2023"/>
    <cellStyle name="Heading 1 13" xfId="2024"/>
    <cellStyle name="Heading 1 14" xfId="2025"/>
    <cellStyle name="Heading 1 15" xfId="2026"/>
    <cellStyle name="Heading 1 16" xfId="2027"/>
    <cellStyle name="Heading 1 17" xfId="2028"/>
    <cellStyle name="Heading 1 18" xfId="2029"/>
    <cellStyle name="Heading 1 19" xfId="2030"/>
    <cellStyle name="Heading 1 2" xfId="2031"/>
    <cellStyle name="Heading 1 2 10" xfId="2032"/>
    <cellStyle name="Heading 1 2 11" xfId="2033"/>
    <cellStyle name="Heading 1 2 12" xfId="2034"/>
    <cellStyle name="Heading 1 2 13" xfId="2035"/>
    <cellStyle name="Heading 1 2 14" xfId="2036"/>
    <cellStyle name="Heading 1 2 15" xfId="2037"/>
    <cellStyle name="Heading 1 2 2" xfId="2038"/>
    <cellStyle name="Heading 1 2 3" xfId="2039"/>
    <cellStyle name="Heading 1 2 4" xfId="2040"/>
    <cellStyle name="Heading 1 2 5" xfId="2041"/>
    <cellStyle name="Heading 1 2 6" xfId="2042"/>
    <cellStyle name="Heading 1 2 7" xfId="2043"/>
    <cellStyle name="Heading 1 2 8" xfId="2044"/>
    <cellStyle name="Heading 1 2 9" xfId="2045"/>
    <cellStyle name="Heading 1 20" xfId="2046"/>
    <cellStyle name="Heading 1 21" xfId="2047"/>
    <cellStyle name="Heading 1 22" xfId="2048"/>
    <cellStyle name="Heading 1 23" xfId="2049"/>
    <cellStyle name="Heading 1 24" xfId="2050"/>
    <cellStyle name="Heading 1 25" xfId="2051"/>
    <cellStyle name="Heading 1 26" xfId="2052"/>
    <cellStyle name="Heading 1 27" xfId="2053"/>
    <cellStyle name="Heading 1 28" xfId="2054"/>
    <cellStyle name="Heading 1 29" xfId="2055"/>
    <cellStyle name="Heading 1 3" xfId="2056"/>
    <cellStyle name="Heading 1 30" xfId="2057"/>
    <cellStyle name="Heading 1 31" xfId="2058"/>
    <cellStyle name="Heading 1 32" xfId="2059"/>
    <cellStyle name="Heading 1 33" xfId="2060"/>
    <cellStyle name="Heading 1 34" xfId="2061"/>
    <cellStyle name="Heading 1 35" xfId="2062"/>
    <cellStyle name="Heading 1 36" xfId="2063"/>
    <cellStyle name="Heading 1 37" xfId="2064"/>
    <cellStyle name="Heading 1 38" xfId="2065"/>
    <cellStyle name="Heading 1 39" xfId="2066"/>
    <cellStyle name="Heading 1 4" xfId="2067"/>
    <cellStyle name="Heading 1 40" xfId="2068"/>
    <cellStyle name="Heading 1 41" xfId="2069"/>
    <cellStyle name="Heading 1 42" xfId="2070"/>
    <cellStyle name="Heading 1 43" xfId="2071"/>
    <cellStyle name="Heading 1 44" xfId="2072"/>
    <cellStyle name="Heading 1 45" xfId="2073"/>
    <cellStyle name="Heading 1 46" xfId="2074"/>
    <cellStyle name="Heading 1 47" xfId="2075"/>
    <cellStyle name="Heading 1 48" xfId="2076"/>
    <cellStyle name="Heading 1 49" xfId="2077"/>
    <cellStyle name="Heading 1 5" xfId="2078"/>
    <cellStyle name="Heading 1 50" xfId="2079"/>
    <cellStyle name="Heading 1 51" xfId="2080"/>
    <cellStyle name="Heading 1 52" xfId="2081"/>
    <cellStyle name="Heading 1 53" xfId="2082"/>
    <cellStyle name="Heading 1 54" xfId="2083"/>
    <cellStyle name="Heading 1 55" xfId="2084"/>
    <cellStyle name="Heading 1 56" xfId="2085"/>
    <cellStyle name="Heading 1 57" xfId="2086"/>
    <cellStyle name="Heading 1 58" xfId="2087"/>
    <cellStyle name="Heading 1 59" xfId="2088"/>
    <cellStyle name="Heading 1 6" xfId="2089"/>
    <cellStyle name="Heading 1 60" xfId="2090"/>
    <cellStyle name="Heading 1 61" xfId="2091"/>
    <cellStyle name="Heading 1 62" xfId="2092"/>
    <cellStyle name="Heading 1 63" xfId="2093"/>
    <cellStyle name="Heading 1 64" xfId="2094"/>
    <cellStyle name="Heading 1 65" xfId="2095"/>
    <cellStyle name="Heading 1 66" xfId="2096"/>
    <cellStyle name="Heading 1 67" xfId="2097"/>
    <cellStyle name="Heading 1 7" xfId="2098"/>
    <cellStyle name="Heading 1 78" xfId="2099"/>
    <cellStyle name="Heading 1 8" xfId="2100"/>
    <cellStyle name="Heading 1 9" xfId="2101"/>
    <cellStyle name="Heading 10" xfId="2102"/>
    <cellStyle name="Heading 11" xfId="2103"/>
    <cellStyle name="Heading 12" xfId="2104"/>
    <cellStyle name="Heading 13" xfId="2105"/>
    <cellStyle name="Heading 14" xfId="2106"/>
    <cellStyle name="Heading 15" xfId="2107"/>
    <cellStyle name="Heading 16" xfId="2108"/>
    <cellStyle name="Heading 17" xfId="2109"/>
    <cellStyle name="Heading 18" xfId="2110"/>
    <cellStyle name="Heading 19" xfId="2111"/>
    <cellStyle name="Heading 2 10" xfId="2112"/>
    <cellStyle name="Heading 2 11" xfId="2113"/>
    <cellStyle name="Heading 2 12" xfId="2114"/>
    <cellStyle name="Heading 2 13" xfId="2115"/>
    <cellStyle name="Heading 2 14" xfId="2116"/>
    <cellStyle name="Heading 2 15" xfId="2117"/>
    <cellStyle name="Heading 2 16" xfId="2118"/>
    <cellStyle name="Heading 2 17" xfId="2119"/>
    <cellStyle name="Heading 2 18" xfId="2120"/>
    <cellStyle name="Heading 2 19" xfId="2121"/>
    <cellStyle name="Heading 2 2" xfId="2122"/>
    <cellStyle name="Heading 2 2 10" xfId="2123"/>
    <cellStyle name="Heading 2 2 11" xfId="2124"/>
    <cellStyle name="Heading 2 2 12" xfId="2125"/>
    <cellStyle name="Heading 2 2 13" xfId="2126"/>
    <cellStyle name="Heading 2 2 14" xfId="2127"/>
    <cellStyle name="Heading 2 2 15" xfId="2128"/>
    <cellStyle name="Heading 2 2 2" xfId="2129"/>
    <cellStyle name="Heading 2 2 3" xfId="2130"/>
    <cellStyle name="Heading 2 2 4" xfId="2131"/>
    <cellStyle name="Heading 2 2 5" xfId="2132"/>
    <cellStyle name="Heading 2 2 6" xfId="2133"/>
    <cellStyle name="Heading 2 2 7" xfId="2134"/>
    <cellStyle name="Heading 2 2 8" xfId="2135"/>
    <cellStyle name="Heading 2 2 9" xfId="2136"/>
    <cellStyle name="Heading 2 20" xfId="2137"/>
    <cellStyle name="Heading 2 21" xfId="2138"/>
    <cellStyle name="Heading 2 22" xfId="2139"/>
    <cellStyle name="Heading 2 23" xfId="2140"/>
    <cellStyle name="Heading 2 24" xfId="2141"/>
    <cellStyle name="Heading 2 25" xfId="2142"/>
    <cellStyle name="Heading 2 26" xfId="2143"/>
    <cellStyle name="Heading 2 27" xfId="2144"/>
    <cellStyle name="Heading 2 28" xfId="2145"/>
    <cellStyle name="Heading 2 29" xfId="2146"/>
    <cellStyle name="Heading 2 3" xfId="2147"/>
    <cellStyle name="Heading 2 30" xfId="2148"/>
    <cellStyle name="Heading 2 31" xfId="2149"/>
    <cellStyle name="Heading 2 32" xfId="2150"/>
    <cellStyle name="Heading 2 33" xfId="2151"/>
    <cellStyle name="Heading 2 34" xfId="2152"/>
    <cellStyle name="Heading 2 35" xfId="2153"/>
    <cellStyle name="Heading 2 36" xfId="2154"/>
    <cellStyle name="Heading 2 37" xfId="2155"/>
    <cellStyle name="Heading 2 38" xfId="2156"/>
    <cellStyle name="Heading 2 39" xfId="2157"/>
    <cellStyle name="Heading 2 4" xfId="2158"/>
    <cellStyle name="Heading 2 40" xfId="2159"/>
    <cellStyle name="Heading 2 41" xfId="2160"/>
    <cellStyle name="Heading 2 42" xfId="2161"/>
    <cellStyle name="Heading 2 43" xfId="2162"/>
    <cellStyle name="Heading 2 44" xfId="2163"/>
    <cellStyle name="Heading 2 45" xfId="2164"/>
    <cellStyle name="Heading 2 46" xfId="2165"/>
    <cellStyle name="Heading 2 47" xfId="2166"/>
    <cellStyle name="Heading 2 48" xfId="2167"/>
    <cellStyle name="Heading 2 49" xfId="2168"/>
    <cellStyle name="Heading 2 5" xfId="2169"/>
    <cellStyle name="Heading 2 50" xfId="2170"/>
    <cellStyle name="Heading 2 51" xfId="2171"/>
    <cellStyle name="Heading 2 52" xfId="2172"/>
    <cellStyle name="Heading 2 53" xfId="2173"/>
    <cellStyle name="Heading 2 54" xfId="2174"/>
    <cellStyle name="Heading 2 55" xfId="2175"/>
    <cellStyle name="Heading 2 56" xfId="2176"/>
    <cellStyle name="Heading 2 57" xfId="2177"/>
    <cellStyle name="Heading 2 58" xfId="2178"/>
    <cellStyle name="Heading 2 59" xfId="2179"/>
    <cellStyle name="Heading 2 6" xfId="2180"/>
    <cellStyle name="Heading 2 60" xfId="2181"/>
    <cellStyle name="Heading 2 61" xfId="2182"/>
    <cellStyle name="Heading 2 62" xfId="2183"/>
    <cellStyle name="Heading 2 63" xfId="2184"/>
    <cellStyle name="Heading 2 64" xfId="2185"/>
    <cellStyle name="Heading 2 65" xfId="2186"/>
    <cellStyle name="Heading 2 66" xfId="2187"/>
    <cellStyle name="Heading 2 67" xfId="2188"/>
    <cellStyle name="Heading 2 7" xfId="2189"/>
    <cellStyle name="Heading 2 79" xfId="2190"/>
    <cellStyle name="Heading 2 8" xfId="2191"/>
    <cellStyle name="Heading 2 9" xfId="2192"/>
    <cellStyle name="Heading 20" xfId="2193"/>
    <cellStyle name="Heading 21" xfId="2194"/>
    <cellStyle name="Heading 22" xfId="2195"/>
    <cellStyle name="Heading 23" xfId="2196"/>
    <cellStyle name="Heading 24" xfId="2197"/>
    <cellStyle name="Heading 25" xfId="2198"/>
    <cellStyle name="Heading 26" xfId="2199"/>
    <cellStyle name="Heading 27" xfId="2200"/>
    <cellStyle name="Heading 28" xfId="2201"/>
    <cellStyle name="Heading 29" xfId="2202"/>
    <cellStyle name="Heading 3" xfId="2203"/>
    <cellStyle name="Heading 3 10" xfId="2204"/>
    <cellStyle name="Heading 3 11" xfId="2205"/>
    <cellStyle name="Heading 3 12" xfId="2206"/>
    <cellStyle name="Heading 3 13" xfId="2207"/>
    <cellStyle name="Heading 3 14" xfId="2208"/>
    <cellStyle name="Heading 3 15" xfId="2209"/>
    <cellStyle name="Heading 3 2" xfId="2210"/>
    <cellStyle name="Heading 3 3" xfId="2211"/>
    <cellStyle name="Heading 3 4" xfId="2212"/>
    <cellStyle name="Heading 3 5" xfId="2213"/>
    <cellStyle name="Heading 3 6" xfId="2214"/>
    <cellStyle name="Heading 3 7" xfId="2215"/>
    <cellStyle name="Heading 3 8" xfId="2216"/>
    <cellStyle name="Heading 3 9" xfId="2217"/>
    <cellStyle name="Heading 30" xfId="2218"/>
    <cellStyle name="Heading 31" xfId="2219"/>
    <cellStyle name="Heading 32" xfId="2220"/>
    <cellStyle name="Heading 33" xfId="2221"/>
    <cellStyle name="Heading 34" xfId="2222"/>
    <cellStyle name="Heading 35" xfId="2223"/>
    <cellStyle name="Heading 36" xfId="2224"/>
    <cellStyle name="Heading 37" xfId="2225"/>
    <cellStyle name="Heading 38" xfId="2226"/>
    <cellStyle name="Heading 39" xfId="2227"/>
    <cellStyle name="Heading 4" xfId="2228"/>
    <cellStyle name="Heading 40" xfId="2229"/>
    <cellStyle name="Heading 41" xfId="2230"/>
    <cellStyle name="Heading 42" xfId="2231"/>
    <cellStyle name="Heading 43" xfId="2232"/>
    <cellStyle name="Heading 44" xfId="2233"/>
    <cellStyle name="Heading 45" xfId="2234"/>
    <cellStyle name="Heading 46" xfId="2235"/>
    <cellStyle name="Heading 47" xfId="2236"/>
    <cellStyle name="Heading 48" xfId="2237"/>
    <cellStyle name="Heading 49" xfId="2238"/>
    <cellStyle name="Heading 5" xfId="2239"/>
    <cellStyle name="Heading 50" xfId="2240"/>
    <cellStyle name="Heading 51" xfId="2241"/>
    <cellStyle name="Heading 52" xfId="2242"/>
    <cellStyle name="Heading 53" xfId="2243"/>
    <cellStyle name="Heading 54" xfId="2244"/>
    <cellStyle name="Heading 55" xfId="2245"/>
    <cellStyle name="Heading 56" xfId="2246"/>
    <cellStyle name="Heading 57" xfId="2247"/>
    <cellStyle name="Heading 58" xfId="2248"/>
    <cellStyle name="Heading 59" xfId="2249"/>
    <cellStyle name="Heading 6" xfId="2250"/>
    <cellStyle name="Heading 60" xfId="2251"/>
    <cellStyle name="Heading 61" xfId="2252"/>
    <cellStyle name="Heading 62" xfId="2253"/>
    <cellStyle name="Heading 63" xfId="2254"/>
    <cellStyle name="Heading 64" xfId="2255"/>
    <cellStyle name="Heading 65" xfId="2256"/>
    <cellStyle name="Heading 66" xfId="2257"/>
    <cellStyle name="Heading 67" xfId="2258"/>
    <cellStyle name="Heading 68" xfId="2259"/>
    <cellStyle name="Heading 7" xfId="2260"/>
    <cellStyle name="Heading 8" xfId="2261"/>
    <cellStyle name="Heading 9" xfId="2262"/>
    <cellStyle name="Hyperlink 10" xfId="2263"/>
    <cellStyle name="Hyperlink 100" xfId="2264"/>
    <cellStyle name="Hyperlink 101" xfId="2265"/>
    <cellStyle name="Hyperlink 102" xfId="2266"/>
    <cellStyle name="Hyperlink 103" xfId="2267"/>
    <cellStyle name="Hyperlink 104" xfId="2268"/>
    <cellStyle name="Hyperlink 105" xfId="2269"/>
    <cellStyle name="Hyperlink 106" xfId="2270"/>
    <cellStyle name="Hyperlink 107" xfId="2271"/>
    <cellStyle name="Hyperlink 108" xfId="2272"/>
    <cellStyle name="Hyperlink 109" xfId="2273"/>
    <cellStyle name="Hyperlink 11" xfId="2274"/>
    <cellStyle name="Hyperlink 110" xfId="2275"/>
    <cellStyle name="Hyperlink 111" xfId="2276"/>
    <cellStyle name="Hyperlink 112" xfId="2277"/>
    <cellStyle name="Hyperlink 113" xfId="2278"/>
    <cellStyle name="Hyperlink 114" xfId="2279"/>
    <cellStyle name="Hyperlink 115" xfId="2280"/>
    <cellStyle name="Hyperlink 116" xfId="2281"/>
    <cellStyle name="Hyperlink 117" xfId="2282"/>
    <cellStyle name="Hyperlink 118" xfId="2283"/>
    <cellStyle name="Hyperlink 119" xfId="2284"/>
    <cellStyle name="Hyperlink 12" xfId="2285"/>
    <cellStyle name="Hyperlink 120" xfId="2286"/>
    <cellStyle name="Hyperlink 121" xfId="2287"/>
    <cellStyle name="Hyperlink 122" xfId="2288"/>
    <cellStyle name="Hyperlink 123" xfId="2289"/>
    <cellStyle name="Hyperlink 124" xfId="2290"/>
    <cellStyle name="Hyperlink 125" xfId="2291"/>
    <cellStyle name="Hyperlink 126" xfId="2292"/>
    <cellStyle name="Hyperlink 127" xfId="2293"/>
    <cellStyle name="Hyperlink 13" xfId="2294"/>
    <cellStyle name="Hyperlink 14" xfId="2295"/>
    <cellStyle name="Hyperlink 15" xfId="2296"/>
    <cellStyle name="Hyperlink 16" xfId="2297"/>
    <cellStyle name="Hyperlink 17" xfId="2298"/>
    <cellStyle name="Hyperlink 18" xfId="2299"/>
    <cellStyle name="Hyperlink 19" xfId="2300"/>
    <cellStyle name="Hyperlink 2" xfId="2301"/>
    <cellStyle name="Hyperlink 2 10" xfId="2302"/>
    <cellStyle name="Hyperlink 2 11" xfId="2303"/>
    <cellStyle name="Hyperlink 2 12" xfId="2304"/>
    <cellStyle name="Hyperlink 2 13" xfId="2305"/>
    <cellStyle name="Hyperlink 2 14" xfId="2306"/>
    <cellStyle name="Hyperlink 2 15" xfId="2307"/>
    <cellStyle name="Hyperlink 2 2" xfId="2308"/>
    <cellStyle name="Hyperlink 2 3" xfId="2309"/>
    <cellStyle name="Hyperlink 2 4" xfId="2310"/>
    <cellStyle name="Hyperlink 2 5" xfId="2311"/>
    <cellStyle name="Hyperlink 2 6" xfId="2312"/>
    <cellStyle name="Hyperlink 2 7" xfId="2313"/>
    <cellStyle name="Hyperlink 2 8" xfId="2314"/>
    <cellStyle name="Hyperlink 2 9" xfId="2315"/>
    <cellStyle name="Hyperlink 20" xfId="2316"/>
    <cellStyle name="Hyperlink 21" xfId="2317"/>
    <cellStyle name="Hyperlink 22" xfId="2318"/>
    <cellStyle name="Hyperlink 23" xfId="2319"/>
    <cellStyle name="Hyperlink 24" xfId="2320"/>
    <cellStyle name="Hyperlink 25" xfId="2321"/>
    <cellStyle name="Hyperlink 26" xfId="2322"/>
    <cellStyle name="Hyperlink 27" xfId="2323"/>
    <cellStyle name="Hyperlink 28" xfId="2324"/>
    <cellStyle name="Hyperlink 29" xfId="2325"/>
    <cellStyle name="Hyperlink 3" xfId="2326"/>
    <cellStyle name="Hyperlink 30" xfId="2327"/>
    <cellStyle name="Hyperlink 31" xfId="2328"/>
    <cellStyle name="Hyperlink 32" xfId="2329"/>
    <cellStyle name="Hyperlink 33" xfId="2330"/>
    <cellStyle name="Hyperlink 34" xfId="2331"/>
    <cellStyle name="Hyperlink 35" xfId="2332"/>
    <cellStyle name="Hyperlink 36" xfId="2333"/>
    <cellStyle name="Hyperlink 37" xfId="2334"/>
    <cellStyle name="Hyperlink 38" xfId="2335"/>
    <cellStyle name="Hyperlink 39" xfId="2336"/>
    <cellStyle name="Hyperlink 4" xfId="2337"/>
    <cellStyle name="Hyperlink 40" xfId="2338"/>
    <cellStyle name="Hyperlink 41" xfId="2339"/>
    <cellStyle name="Hyperlink 42" xfId="2340"/>
    <cellStyle name="Hyperlink 43" xfId="2341"/>
    <cellStyle name="Hyperlink 44" xfId="2342"/>
    <cellStyle name="Hyperlink 45" xfId="2343"/>
    <cellStyle name="Hyperlink 46" xfId="2344"/>
    <cellStyle name="Hyperlink 47" xfId="2345"/>
    <cellStyle name="Hyperlink 48" xfId="2346"/>
    <cellStyle name="Hyperlink 49" xfId="2347"/>
    <cellStyle name="Hyperlink 5" xfId="2348"/>
    <cellStyle name="Hyperlink 50" xfId="2349"/>
    <cellStyle name="Hyperlink 51" xfId="2350"/>
    <cellStyle name="Hyperlink 52" xfId="2351"/>
    <cellStyle name="Hyperlink 53" xfId="2352"/>
    <cellStyle name="Hyperlink 54" xfId="2353"/>
    <cellStyle name="Hyperlink 55" xfId="2354"/>
    <cellStyle name="Hyperlink 56" xfId="2355"/>
    <cellStyle name="Hyperlink 57" xfId="2356"/>
    <cellStyle name="Hyperlink 58" xfId="2357"/>
    <cellStyle name="Hyperlink 59" xfId="2358"/>
    <cellStyle name="Hyperlink 6" xfId="2359"/>
    <cellStyle name="Hyperlink 60" xfId="2360"/>
    <cellStyle name="Hyperlink 61" xfId="2361"/>
    <cellStyle name="Hyperlink 62" xfId="2362"/>
    <cellStyle name="Hyperlink 63" xfId="2363"/>
    <cellStyle name="Hyperlink 64" xfId="2364"/>
    <cellStyle name="Hyperlink 65" xfId="2365"/>
    <cellStyle name="Hyperlink 66" xfId="2366"/>
    <cellStyle name="Hyperlink 67" xfId="2367"/>
    <cellStyle name="Hyperlink 68" xfId="2368"/>
    <cellStyle name="Hyperlink 69" xfId="2369"/>
    <cellStyle name="Hyperlink 7" xfId="2370"/>
    <cellStyle name="Hyperlink 70" xfId="2371"/>
    <cellStyle name="Hyperlink 71" xfId="2372"/>
    <cellStyle name="Hyperlink 72" xfId="2373"/>
    <cellStyle name="Hyperlink 73" xfId="2374"/>
    <cellStyle name="Hyperlink 74" xfId="2375"/>
    <cellStyle name="Hyperlink 75" xfId="2376"/>
    <cellStyle name="Hyperlink 76" xfId="2377"/>
    <cellStyle name="Hyperlink 77" xfId="2378"/>
    <cellStyle name="Hyperlink 78" xfId="2379"/>
    <cellStyle name="Hyperlink 79" xfId="2380"/>
    <cellStyle name="Hyperlink 8" xfId="2381"/>
    <cellStyle name="Hyperlink 80" xfId="2382"/>
    <cellStyle name="Hyperlink 81" xfId="2383"/>
    <cellStyle name="Hyperlink 82" xfId="2384"/>
    <cellStyle name="Hyperlink 83" xfId="2385"/>
    <cellStyle name="Hyperlink 84" xfId="2386"/>
    <cellStyle name="Hyperlink 85" xfId="2387"/>
    <cellStyle name="Hyperlink 86" xfId="2388"/>
    <cellStyle name="Hyperlink 87" xfId="2389"/>
    <cellStyle name="Hyperlink 88" xfId="2390"/>
    <cellStyle name="Hyperlink 89" xfId="2391"/>
    <cellStyle name="Hyperlink 9" xfId="2392"/>
    <cellStyle name="Hyperlink 90" xfId="2393"/>
    <cellStyle name="Hyperlink 91" xfId="2394"/>
    <cellStyle name="Hyperlink 92" xfId="2395"/>
    <cellStyle name="Hyperlink 93" xfId="2396"/>
    <cellStyle name="Hyperlink 94" xfId="2397"/>
    <cellStyle name="Hyperlink 95" xfId="2398"/>
    <cellStyle name="Hyperlink 96" xfId="2399"/>
    <cellStyle name="Hyperlink 97" xfId="2400"/>
    <cellStyle name="Hyperlink 98" xfId="2401"/>
    <cellStyle name="Hyperlink 99" xfId="2402"/>
    <cellStyle name="Hyperlink_PMC_Mai_2015_CCS" xfId="2403"/>
    <cellStyle name="Incorreto 10" xfId="2404"/>
    <cellStyle name="Incorreto 11" xfId="2405"/>
    <cellStyle name="Incorreto 12" xfId="2406"/>
    <cellStyle name="Incorreto 13" xfId="2407"/>
    <cellStyle name="Incorreto 14" xfId="2408"/>
    <cellStyle name="Incorreto 15" xfId="2409"/>
    <cellStyle name="Incorreto 16" xfId="2410"/>
    <cellStyle name="Incorreto 17" xfId="2411"/>
    <cellStyle name="Incorreto 18" xfId="2412"/>
    <cellStyle name="Incorreto 19" xfId="2413"/>
    <cellStyle name="Incorreto 2" xfId="2414"/>
    <cellStyle name="Incorreto 2 2" xfId="2415"/>
    <cellStyle name="Incorreto 2 2 2" xfId="2416"/>
    <cellStyle name="Incorreto 2 3" xfId="2417"/>
    <cellStyle name="Incorreto 2 4" xfId="2418"/>
    <cellStyle name="Incorreto 2 5" xfId="2419"/>
    <cellStyle name="Incorreto 2 6" xfId="2420"/>
    <cellStyle name="Incorreto 2 7" xfId="2421"/>
    <cellStyle name="Incorreto 20" xfId="2422"/>
    <cellStyle name="Incorreto 21" xfId="2423"/>
    <cellStyle name="Incorreto 22" xfId="2424"/>
    <cellStyle name="Incorreto 23" xfId="2425"/>
    <cellStyle name="Incorreto 24" xfId="2426"/>
    <cellStyle name="Incorreto 25" xfId="2427"/>
    <cellStyle name="Incorreto 26" xfId="2428"/>
    <cellStyle name="Incorreto 27" xfId="2429"/>
    <cellStyle name="Incorreto 28" xfId="2430"/>
    <cellStyle name="Incorreto 29" xfId="2431"/>
    <cellStyle name="Incorreto 3" xfId="2432"/>
    <cellStyle name="Incorreto 30" xfId="2433"/>
    <cellStyle name="Incorreto 31" xfId="2434"/>
    <cellStyle name="Incorreto 32" xfId="2435"/>
    <cellStyle name="Incorreto 33" xfId="2436"/>
    <cellStyle name="Incorreto 34" xfId="2437"/>
    <cellStyle name="Incorreto 35" xfId="2438"/>
    <cellStyle name="Incorreto 36" xfId="2439"/>
    <cellStyle name="Incorreto 37" xfId="2440"/>
    <cellStyle name="Incorreto 38" xfId="2441"/>
    <cellStyle name="Incorreto 39" xfId="2442"/>
    <cellStyle name="Incorreto 4" xfId="2443"/>
    <cellStyle name="Incorreto 40" xfId="2444"/>
    <cellStyle name="Incorreto 41" xfId="2445"/>
    <cellStyle name="Incorreto 42" xfId="2446"/>
    <cellStyle name="Incorreto 43" xfId="2447"/>
    <cellStyle name="Incorreto 44" xfId="2448"/>
    <cellStyle name="Incorreto 45" xfId="2449"/>
    <cellStyle name="Incorreto 46" xfId="2450"/>
    <cellStyle name="Incorreto 47" xfId="2451"/>
    <cellStyle name="Incorreto 48" xfId="2452"/>
    <cellStyle name="Incorreto 49" xfId="2453"/>
    <cellStyle name="Incorreto 5" xfId="2454"/>
    <cellStyle name="Incorreto 50" xfId="2455"/>
    <cellStyle name="Incorreto 51" xfId="2456"/>
    <cellStyle name="Incorreto 52" xfId="2457"/>
    <cellStyle name="Incorreto 53" xfId="2458"/>
    <cellStyle name="Incorreto 54" xfId="2459"/>
    <cellStyle name="Incorreto 6" xfId="2460"/>
    <cellStyle name="Incorreto 7" xfId="2461"/>
    <cellStyle name="Incorreto 8" xfId="2462"/>
    <cellStyle name="Incorreto 9" xfId="2463"/>
    <cellStyle name="Neutra 10" xfId="2464"/>
    <cellStyle name="Neutra 11" xfId="2465"/>
    <cellStyle name="Neutra 12" xfId="2466"/>
    <cellStyle name="Neutra 13" xfId="2467"/>
    <cellStyle name="Neutra 14" xfId="2468"/>
    <cellStyle name="Neutra 15" xfId="2469"/>
    <cellStyle name="Neutra 16" xfId="2470"/>
    <cellStyle name="Neutra 17" xfId="2471"/>
    <cellStyle name="Neutra 18" xfId="2472"/>
    <cellStyle name="Neutra 19" xfId="2473"/>
    <cellStyle name="Neutra 2" xfId="2474"/>
    <cellStyle name="Neutra 2 2" xfId="2475"/>
    <cellStyle name="Neutra 2 2 2" xfId="2476"/>
    <cellStyle name="Neutra 2 3" xfId="2477"/>
    <cellStyle name="Neutra 2 4" xfId="2478"/>
    <cellStyle name="Neutra 2 5" xfId="2479"/>
    <cellStyle name="Neutra 2 6" xfId="2480"/>
    <cellStyle name="Neutra 2 7" xfId="2481"/>
    <cellStyle name="Neutra 20" xfId="2482"/>
    <cellStyle name="Neutra 21" xfId="2483"/>
    <cellStyle name="Neutra 22" xfId="2484"/>
    <cellStyle name="Neutra 23" xfId="2485"/>
    <cellStyle name="Neutra 24" xfId="2486"/>
    <cellStyle name="Neutra 25" xfId="2487"/>
    <cellStyle name="Neutra 26" xfId="2488"/>
    <cellStyle name="Neutra 27" xfId="2489"/>
    <cellStyle name="Neutra 28" xfId="2490"/>
    <cellStyle name="Neutra 29" xfId="2491"/>
    <cellStyle name="Neutra 3" xfId="2492"/>
    <cellStyle name="Neutra 30" xfId="2493"/>
    <cellStyle name="Neutra 31" xfId="2494"/>
    <cellStyle name="Neutra 32" xfId="2495"/>
    <cellStyle name="Neutra 33" xfId="2496"/>
    <cellStyle name="Neutra 34" xfId="2497"/>
    <cellStyle name="Neutra 35" xfId="2498"/>
    <cellStyle name="Neutra 36" xfId="2499"/>
    <cellStyle name="Neutra 37" xfId="2500"/>
    <cellStyle name="Neutra 38" xfId="2501"/>
    <cellStyle name="Neutra 39" xfId="2502"/>
    <cellStyle name="Neutra 4" xfId="2503"/>
    <cellStyle name="Neutra 40" xfId="2504"/>
    <cellStyle name="Neutra 41" xfId="2505"/>
    <cellStyle name="Neutra 42" xfId="2506"/>
    <cellStyle name="Neutra 43" xfId="2507"/>
    <cellStyle name="Neutra 44" xfId="2508"/>
    <cellStyle name="Neutra 45" xfId="2509"/>
    <cellStyle name="Neutra 46" xfId="2510"/>
    <cellStyle name="Neutra 47" xfId="2511"/>
    <cellStyle name="Neutra 48" xfId="2512"/>
    <cellStyle name="Neutra 49" xfId="2513"/>
    <cellStyle name="Neutra 5" xfId="2514"/>
    <cellStyle name="Neutra 50" xfId="2515"/>
    <cellStyle name="Neutra 51" xfId="2516"/>
    <cellStyle name="Neutra 52" xfId="2517"/>
    <cellStyle name="Neutra 53" xfId="2518"/>
    <cellStyle name="Neutra 54" xfId="2519"/>
    <cellStyle name="Neutra 6" xfId="2520"/>
    <cellStyle name="Neutra 7" xfId="2521"/>
    <cellStyle name="Neutra 8" xfId="2522"/>
    <cellStyle name="Neutra 9" xfId="2523"/>
    <cellStyle name="Neutral 10" xfId="2524"/>
    <cellStyle name="Neutral 11" xfId="2525"/>
    <cellStyle name="Neutral 12" xfId="2526"/>
    <cellStyle name="Neutral 13" xfId="2527"/>
    <cellStyle name="Neutral 14" xfId="2528"/>
    <cellStyle name="Neutral 15" xfId="2529"/>
    <cellStyle name="Neutral 16" xfId="2530"/>
    <cellStyle name="Neutral 17" xfId="2531"/>
    <cellStyle name="Neutral 18" xfId="2532"/>
    <cellStyle name="Neutral 19" xfId="2533"/>
    <cellStyle name="Neutral 2" xfId="2534"/>
    <cellStyle name="Neutral 2 10" xfId="2535"/>
    <cellStyle name="Neutral 2 11" xfId="2536"/>
    <cellStyle name="Neutral 2 12" xfId="2537"/>
    <cellStyle name="Neutral 2 13" xfId="2538"/>
    <cellStyle name="Neutral 2 14" xfId="2539"/>
    <cellStyle name="Neutral 2 15" xfId="2540"/>
    <cellStyle name="Neutral 2 2" xfId="2541"/>
    <cellStyle name="Neutral 2 3" xfId="2542"/>
    <cellStyle name="Neutral 2 4" xfId="2543"/>
    <cellStyle name="Neutral 2 5" xfId="2544"/>
    <cellStyle name="Neutral 2 6" xfId="2545"/>
    <cellStyle name="Neutral 2 7" xfId="2546"/>
    <cellStyle name="Neutral 2 8" xfId="2547"/>
    <cellStyle name="Neutral 2 9" xfId="2548"/>
    <cellStyle name="Neutral 20" xfId="2549"/>
    <cellStyle name="Neutral 21" xfId="2550"/>
    <cellStyle name="Neutral 22" xfId="2551"/>
    <cellStyle name="Neutral 23" xfId="2552"/>
    <cellStyle name="Neutral 24" xfId="2553"/>
    <cellStyle name="Neutral 25" xfId="2554"/>
    <cellStyle name="Neutral 26" xfId="2555"/>
    <cellStyle name="Neutral 27" xfId="2556"/>
    <cellStyle name="Neutral 28" xfId="2557"/>
    <cellStyle name="Neutral 29" xfId="2558"/>
    <cellStyle name="Neutral 3" xfId="2559"/>
    <cellStyle name="Neutral 30" xfId="2560"/>
    <cellStyle name="Neutral 31" xfId="2561"/>
    <cellStyle name="Neutral 32" xfId="2562"/>
    <cellStyle name="Neutral 33" xfId="2563"/>
    <cellStyle name="Neutral 34" xfId="2564"/>
    <cellStyle name="Neutral 35" xfId="2565"/>
    <cellStyle name="Neutral 36" xfId="2566"/>
    <cellStyle name="Neutral 37" xfId="2567"/>
    <cellStyle name="Neutral 38" xfId="2568"/>
    <cellStyle name="Neutral 39" xfId="2569"/>
    <cellStyle name="Neutral 4" xfId="2570"/>
    <cellStyle name="Neutral 40" xfId="2571"/>
    <cellStyle name="Neutral 41" xfId="2572"/>
    <cellStyle name="Neutral 42" xfId="2573"/>
    <cellStyle name="Neutral 43" xfId="2574"/>
    <cellStyle name="Neutral 44" xfId="2575"/>
    <cellStyle name="Neutral 45" xfId="2576"/>
    <cellStyle name="Neutral 46" xfId="2577"/>
    <cellStyle name="Neutral 47" xfId="2578"/>
    <cellStyle name="Neutral 48" xfId="2579"/>
    <cellStyle name="Neutral 49" xfId="2580"/>
    <cellStyle name="Neutral 5" xfId="2581"/>
    <cellStyle name="Neutral 50" xfId="2582"/>
    <cellStyle name="Neutral 51" xfId="2583"/>
    <cellStyle name="Neutral 52" xfId="2584"/>
    <cellStyle name="Neutral 53" xfId="2585"/>
    <cellStyle name="Neutral 54" xfId="2586"/>
    <cellStyle name="Neutral 55" xfId="2587"/>
    <cellStyle name="Neutral 56" xfId="2588"/>
    <cellStyle name="Neutral 57" xfId="2589"/>
    <cellStyle name="Neutral 58" xfId="2590"/>
    <cellStyle name="Neutral 59" xfId="2591"/>
    <cellStyle name="Neutral 6" xfId="2592"/>
    <cellStyle name="Neutral 60" xfId="2593"/>
    <cellStyle name="Neutral 61" xfId="2594"/>
    <cellStyle name="Neutral 62" xfId="2595"/>
    <cellStyle name="Neutral 63" xfId="2596"/>
    <cellStyle name="Neutral 64" xfId="2597"/>
    <cellStyle name="Neutral 65" xfId="2598"/>
    <cellStyle name="Neutral 66" xfId="2599"/>
    <cellStyle name="Neutral 67" xfId="2600"/>
    <cellStyle name="Neutral 7" xfId="2601"/>
    <cellStyle name="Neutral 8" xfId="2602"/>
    <cellStyle name="Neutral 80" xfId="2603"/>
    <cellStyle name="Neutral 9" xfId="2604"/>
    <cellStyle name="Normal" xfId="0" builtinId="0"/>
    <cellStyle name="Normal 10" xfId="2605"/>
    <cellStyle name="Normal 10 10" xfId="2606"/>
    <cellStyle name="Normal 10 11" xfId="2607"/>
    <cellStyle name="Normal 10 12" xfId="2608"/>
    <cellStyle name="Normal 10 13" xfId="2609"/>
    <cellStyle name="Normal 10 14" xfId="2610"/>
    <cellStyle name="Normal 10 15" xfId="2611"/>
    <cellStyle name="Normal 10 2" xfId="2612"/>
    <cellStyle name="Normal 10 3" xfId="2613"/>
    <cellStyle name="Normal 10 4" xfId="2614"/>
    <cellStyle name="Normal 10 5" xfId="2615"/>
    <cellStyle name="Normal 10 6" xfId="2616"/>
    <cellStyle name="Normal 10 7" xfId="2617"/>
    <cellStyle name="Normal 10 8" xfId="2618"/>
    <cellStyle name="Normal 10 9" xfId="2619"/>
    <cellStyle name="Normal 100" xfId="2620"/>
    <cellStyle name="Normal 101" xfId="2621"/>
    <cellStyle name="Normal 102" xfId="2622"/>
    <cellStyle name="Normal 103" xfId="2623"/>
    <cellStyle name="Normal 104" xfId="2624"/>
    <cellStyle name="Normal 105" xfId="2625"/>
    <cellStyle name="Normal 106" xfId="2626"/>
    <cellStyle name="Normal 107" xfId="2627"/>
    <cellStyle name="Normal 108" xfId="2628"/>
    <cellStyle name="Normal 109" xfId="2629"/>
    <cellStyle name="Normal 11" xfId="2630"/>
    <cellStyle name="Normal 110" xfId="2631"/>
    <cellStyle name="Normal 111" xfId="2632"/>
    <cellStyle name="Normal 112" xfId="2633"/>
    <cellStyle name="Normal 113" xfId="2634"/>
    <cellStyle name="Normal 114" xfId="2635"/>
    <cellStyle name="Normal 115" xfId="2636"/>
    <cellStyle name="Normal 116" xfId="2637"/>
    <cellStyle name="Normal 117" xfId="2638"/>
    <cellStyle name="Normal 118" xfId="2639"/>
    <cellStyle name="Normal 119" xfId="2640"/>
    <cellStyle name="Normal 12" xfId="2641"/>
    <cellStyle name="Normal 12 10" xfId="2642"/>
    <cellStyle name="Normal 12 100" xfId="2643"/>
    <cellStyle name="Normal 12 101" xfId="2644"/>
    <cellStyle name="Normal 12 102" xfId="2645"/>
    <cellStyle name="Normal 12 103" xfId="2646"/>
    <cellStyle name="Normal 12 104" xfId="2647"/>
    <cellStyle name="Normal 12 105" xfId="2648"/>
    <cellStyle name="Normal 12 106" xfId="2649"/>
    <cellStyle name="Normal 12 107" xfId="2650"/>
    <cellStyle name="Normal 12 108" xfId="2651"/>
    <cellStyle name="Normal 12 109" xfId="2652"/>
    <cellStyle name="Normal 12 11" xfId="2653"/>
    <cellStyle name="Normal 12 110" xfId="2654"/>
    <cellStyle name="Normal 12 111" xfId="2655"/>
    <cellStyle name="Normal 12 112" xfId="2656"/>
    <cellStyle name="Normal 12 113" xfId="2657"/>
    <cellStyle name="Normal 12 114" xfId="2658"/>
    <cellStyle name="Normal 12 115" xfId="2659"/>
    <cellStyle name="Normal 12 116" xfId="2660"/>
    <cellStyle name="Normal 12 117" xfId="2661"/>
    <cellStyle name="Normal 12 118" xfId="2662"/>
    <cellStyle name="Normal 12 119" xfId="2663"/>
    <cellStyle name="Normal 12 12" xfId="2664"/>
    <cellStyle name="Normal 12 120" xfId="2665"/>
    <cellStyle name="Normal 12 121" xfId="2666"/>
    <cellStyle name="Normal 12 122" xfId="2667"/>
    <cellStyle name="Normal 12 123" xfId="2668"/>
    <cellStyle name="Normal 12 124" xfId="2669"/>
    <cellStyle name="Normal 12 125" xfId="2670"/>
    <cellStyle name="Normal 12 126" xfId="2671"/>
    <cellStyle name="Normal 12 127" xfId="2672"/>
    <cellStyle name="Normal 12 128" xfId="2673"/>
    <cellStyle name="Normal 12 129" xfId="2674"/>
    <cellStyle name="Normal 12 13" xfId="2675"/>
    <cellStyle name="Normal 12 130" xfId="2676"/>
    <cellStyle name="Normal 12 131" xfId="2677"/>
    <cellStyle name="Normal 12 132" xfId="2678"/>
    <cellStyle name="Normal 12 133" xfId="2679"/>
    <cellStyle name="Normal 12 134" xfId="2680"/>
    <cellStyle name="Normal 12 135" xfId="2681"/>
    <cellStyle name="Normal 12 136" xfId="2682"/>
    <cellStyle name="Normal 12 137" xfId="2683"/>
    <cellStyle name="Normal 12 138" xfId="2684"/>
    <cellStyle name="Normal 12 14" xfId="2685"/>
    <cellStyle name="Normal 12 15" xfId="2686"/>
    <cellStyle name="Normal 12 16" xfId="2687"/>
    <cellStyle name="Normal 12 17" xfId="2688"/>
    <cellStyle name="Normal 12 18" xfId="2689"/>
    <cellStyle name="Normal 12 19" xfId="2690"/>
    <cellStyle name="Normal 12 2" xfId="2691"/>
    <cellStyle name="Normal 12 20" xfId="2692"/>
    <cellStyle name="Normal 12 21" xfId="2693"/>
    <cellStyle name="Normal 12 22" xfId="2694"/>
    <cellStyle name="Normal 12 23" xfId="2695"/>
    <cellStyle name="Normal 12 24" xfId="2696"/>
    <cellStyle name="Normal 12 25" xfId="2697"/>
    <cellStyle name="Normal 12 26" xfId="2698"/>
    <cellStyle name="Normal 12 27" xfId="2699"/>
    <cellStyle name="Normal 12 28" xfId="2700"/>
    <cellStyle name="Normal 12 29" xfId="2701"/>
    <cellStyle name="Normal 12 3" xfId="2702"/>
    <cellStyle name="Normal 12 30" xfId="2703"/>
    <cellStyle name="Normal 12 31" xfId="2704"/>
    <cellStyle name="Normal 12 32" xfId="2705"/>
    <cellStyle name="Normal 12 33" xfId="2706"/>
    <cellStyle name="Normal 12 34" xfId="2707"/>
    <cellStyle name="Normal 12 35" xfId="2708"/>
    <cellStyle name="Normal 12 36" xfId="2709"/>
    <cellStyle name="Normal 12 37" xfId="2710"/>
    <cellStyle name="Normal 12 38" xfId="2711"/>
    <cellStyle name="Normal 12 39" xfId="2712"/>
    <cellStyle name="Normal 12 4" xfId="2713"/>
    <cellStyle name="Normal 12 40" xfId="2714"/>
    <cellStyle name="Normal 12 41" xfId="2715"/>
    <cellStyle name="Normal 12 42" xfId="2716"/>
    <cellStyle name="Normal 12 43" xfId="2717"/>
    <cellStyle name="Normal 12 44" xfId="2718"/>
    <cellStyle name="Normal 12 45" xfId="2719"/>
    <cellStyle name="Normal 12 46" xfId="2720"/>
    <cellStyle name="Normal 12 47" xfId="2721"/>
    <cellStyle name="Normal 12 48" xfId="2722"/>
    <cellStyle name="Normal 12 49" xfId="2723"/>
    <cellStyle name="Normal 12 5" xfId="2724"/>
    <cellStyle name="Normal 12 50" xfId="2725"/>
    <cellStyle name="Normal 12 51" xfId="2726"/>
    <cellStyle name="Normal 12 52" xfId="2727"/>
    <cellStyle name="Normal 12 53" xfId="2728"/>
    <cellStyle name="Normal 12 54" xfId="2729"/>
    <cellStyle name="Normal 12 55" xfId="2730"/>
    <cellStyle name="Normal 12 56" xfId="2731"/>
    <cellStyle name="Normal 12 57" xfId="2732"/>
    <cellStyle name="Normal 12 58" xfId="2733"/>
    <cellStyle name="Normal 12 59" xfId="2734"/>
    <cellStyle name="Normal 12 6" xfId="2735"/>
    <cellStyle name="Normal 12 60" xfId="2736"/>
    <cellStyle name="Normal 12 61" xfId="2737"/>
    <cellStyle name="Normal 12 62" xfId="2738"/>
    <cellStyle name="Normal 12 63" xfId="2739"/>
    <cellStyle name="Normal 12 64" xfId="2740"/>
    <cellStyle name="Normal 12 65" xfId="2741"/>
    <cellStyle name="Normal 12 66" xfId="2742"/>
    <cellStyle name="Normal 12 67" xfId="2743"/>
    <cellStyle name="Normal 12 68" xfId="2744"/>
    <cellStyle name="Normal 12 69" xfId="2745"/>
    <cellStyle name="Normal 12 7" xfId="2746"/>
    <cellStyle name="Normal 12 70" xfId="2747"/>
    <cellStyle name="Normal 12 71" xfId="2748"/>
    <cellStyle name="Normal 12 72" xfId="2749"/>
    <cellStyle name="Normal 12 73" xfId="2750"/>
    <cellStyle name="Normal 12 74" xfId="2751"/>
    <cellStyle name="Normal 12 75" xfId="2752"/>
    <cellStyle name="Normal 12 76" xfId="2753"/>
    <cellStyle name="Normal 12 77" xfId="2754"/>
    <cellStyle name="Normal 12 78" xfId="2755"/>
    <cellStyle name="Normal 12 79" xfId="2756"/>
    <cellStyle name="Normal 12 8" xfId="2757"/>
    <cellStyle name="Normal 12 80" xfId="2758"/>
    <cellStyle name="Normal 12 81" xfId="2759"/>
    <cellStyle name="Normal 12 82" xfId="2760"/>
    <cellStyle name="Normal 12 83" xfId="2761"/>
    <cellStyle name="Normal 12 84" xfId="2762"/>
    <cellStyle name="Normal 12 85" xfId="2763"/>
    <cellStyle name="Normal 12 86" xfId="2764"/>
    <cellStyle name="Normal 12 87" xfId="2765"/>
    <cellStyle name="Normal 12 88" xfId="2766"/>
    <cellStyle name="Normal 12 89" xfId="2767"/>
    <cellStyle name="Normal 12 9" xfId="2768"/>
    <cellStyle name="Normal 12 90" xfId="2769"/>
    <cellStyle name="Normal 12 91" xfId="2770"/>
    <cellStyle name="Normal 12 92" xfId="2771"/>
    <cellStyle name="Normal 12 93" xfId="2772"/>
    <cellStyle name="Normal 12 94" xfId="2773"/>
    <cellStyle name="Normal 12 95" xfId="2774"/>
    <cellStyle name="Normal 12 96" xfId="2775"/>
    <cellStyle name="Normal 12 97" xfId="2776"/>
    <cellStyle name="Normal 12 98" xfId="2777"/>
    <cellStyle name="Normal 12 99" xfId="2778"/>
    <cellStyle name="Normal 120" xfId="2779"/>
    <cellStyle name="Normal 121" xfId="2780"/>
    <cellStyle name="Normal 122" xfId="2781"/>
    <cellStyle name="Normal 123" xfId="2782"/>
    <cellStyle name="Normal 124" xfId="2783"/>
    <cellStyle name="Normal 125" xfId="2784"/>
    <cellStyle name="Normal 126" xfId="2785"/>
    <cellStyle name="Normal 127" xfId="2786"/>
    <cellStyle name="Normal 128" xfId="2787"/>
    <cellStyle name="Normal 129" xfId="2788"/>
    <cellStyle name="Normal 13" xfId="2789"/>
    <cellStyle name="Normal 13 10" xfId="2790"/>
    <cellStyle name="Normal 13 100" xfId="2791"/>
    <cellStyle name="Normal 13 101" xfId="2792"/>
    <cellStyle name="Normal 13 102" xfId="2793"/>
    <cellStyle name="Normal 13 103" xfId="2794"/>
    <cellStyle name="Normal 13 104" xfId="2795"/>
    <cellStyle name="Normal 13 105" xfId="2796"/>
    <cellStyle name="Normal 13 106" xfId="2797"/>
    <cellStyle name="Normal 13 107" xfId="2798"/>
    <cellStyle name="Normal 13 108" xfId="2799"/>
    <cellStyle name="Normal 13 109" xfId="2800"/>
    <cellStyle name="Normal 13 11" xfId="2801"/>
    <cellStyle name="Normal 13 110" xfId="2802"/>
    <cellStyle name="Normal 13 111" xfId="2803"/>
    <cellStyle name="Normal 13 112" xfId="2804"/>
    <cellStyle name="Normal 13 113" xfId="2805"/>
    <cellStyle name="Normal 13 114" xfId="2806"/>
    <cellStyle name="Normal 13 115" xfId="2807"/>
    <cellStyle name="Normal 13 116" xfId="2808"/>
    <cellStyle name="Normal 13 117" xfId="2809"/>
    <cellStyle name="Normal 13 118" xfId="2810"/>
    <cellStyle name="Normal 13 119" xfId="2811"/>
    <cellStyle name="Normal 13 12" xfId="2812"/>
    <cellStyle name="Normal 13 120" xfId="2813"/>
    <cellStyle name="Normal 13 121" xfId="2814"/>
    <cellStyle name="Normal 13 122" xfId="2815"/>
    <cellStyle name="Normal 13 123" xfId="2816"/>
    <cellStyle name="Normal 13 124" xfId="2817"/>
    <cellStyle name="Normal 13 125" xfId="2818"/>
    <cellStyle name="Normal 13 126" xfId="2819"/>
    <cellStyle name="Normal 13 127" xfId="2820"/>
    <cellStyle name="Normal 13 128" xfId="2821"/>
    <cellStyle name="Normal 13 129" xfId="2822"/>
    <cellStyle name="Normal 13 13" xfId="2823"/>
    <cellStyle name="Normal 13 130" xfId="2824"/>
    <cellStyle name="Normal 13 131" xfId="2825"/>
    <cellStyle name="Normal 13 132" xfId="2826"/>
    <cellStyle name="Normal 13 133" xfId="2827"/>
    <cellStyle name="Normal 13 134" xfId="2828"/>
    <cellStyle name="Normal 13 135" xfId="2829"/>
    <cellStyle name="Normal 13 136" xfId="2830"/>
    <cellStyle name="Normal 13 137" xfId="2831"/>
    <cellStyle name="Normal 13 138" xfId="2832"/>
    <cellStyle name="Normal 13 139" xfId="2833"/>
    <cellStyle name="Normal 13 14" xfId="2834"/>
    <cellStyle name="Normal 13 140" xfId="2835"/>
    <cellStyle name="Normal 13 141" xfId="2836"/>
    <cellStyle name="Normal 13 142" xfId="2837"/>
    <cellStyle name="Normal 13 143" xfId="2838"/>
    <cellStyle name="Normal 13 144" xfId="2839"/>
    <cellStyle name="Normal 13 145" xfId="2840"/>
    <cellStyle name="Normal 13 146" xfId="2841"/>
    <cellStyle name="Normal 13 147" xfId="2842"/>
    <cellStyle name="Normal 13 148" xfId="2843"/>
    <cellStyle name="Normal 13 149" xfId="2844"/>
    <cellStyle name="Normal 13 15" xfId="2845"/>
    <cellStyle name="Normal 13 150" xfId="2846"/>
    <cellStyle name="Normal 13 151" xfId="2847"/>
    <cellStyle name="Normal 13 152" xfId="2848"/>
    <cellStyle name="Normal 13 153" xfId="2849"/>
    <cellStyle name="Normal 13 154" xfId="2850"/>
    <cellStyle name="Normal 13 155" xfId="2851"/>
    <cellStyle name="Normal 13 156" xfId="2852"/>
    <cellStyle name="Normal 13 157" xfId="2853"/>
    <cellStyle name="Normal 13 158" xfId="2854"/>
    <cellStyle name="Normal 13 159" xfId="2855"/>
    <cellStyle name="Normal 13 16" xfId="2856"/>
    <cellStyle name="Normal 13 160" xfId="2857"/>
    <cellStyle name="Normal 13 161" xfId="2858"/>
    <cellStyle name="Normal 13 162" xfId="2859"/>
    <cellStyle name="Normal 13 163" xfId="2860"/>
    <cellStyle name="Normal 13 164" xfId="2861"/>
    <cellStyle name="Normal 13 165" xfId="2862"/>
    <cellStyle name="Normal 13 166" xfId="2863"/>
    <cellStyle name="Normal 13 167" xfId="2864"/>
    <cellStyle name="Normal 13 168" xfId="2865"/>
    <cellStyle name="Normal 13 169" xfId="2866"/>
    <cellStyle name="Normal 13 17" xfId="2867"/>
    <cellStyle name="Normal 13 170" xfId="2868"/>
    <cellStyle name="Normal 13 171" xfId="2869"/>
    <cellStyle name="Normal 13 172" xfId="2870"/>
    <cellStyle name="Normal 13 173" xfId="2871"/>
    <cellStyle name="Normal 13 174" xfId="2872"/>
    <cellStyle name="Normal 13 175" xfId="2873"/>
    <cellStyle name="Normal 13 176" xfId="2874"/>
    <cellStyle name="Normal 13 177" xfId="2875"/>
    <cellStyle name="Normal 13 178" xfId="2876"/>
    <cellStyle name="Normal 13 179" xfId="2877"/>
    <cellStyle name="Normal 13 18" xfId="2878"/>
    <cellStyle name="Normal 13 180" xfId="2879"/>
    <cellStyle name="Normal 13 181" xfId="2880"/>
    <cellStyle name="Normal 13 182" xfId="2881"/>
    <cellStyle name="Normal 13 183" xfId="2882"/>
    <cellStyle name="Normal 13 184" xfId="2883"/>
    <cellStyle name="Normal 13 185" xfId="2884"/>
    <cellStyle name="Normal 13 186" xfId="2885"/>
    <cellStyle name="Normal 13 19" xfId="2886"/>
    <cellStyle name="Normal 13 2" xfId="2887"/>
    <cellStyle name="Normal 13 20" xfId="2888"/>
    <cellStyle name="Normal 13 21" xfId="2889"/>
    <cellStyle name="Normal 13 22" xfId="2890"/>
    <cellStyle name="Normal 13 23" xfId="2891"/>
    <cellStyle name="Normal 13 24" xfId="2892"/>
    <cellStyle name="Normal 13 25" xfId="2893"/>
    <cellStyle name="Normal 13 26" xfId="2894"/>
    <cellStyle name="Normal 13 27" xfId="2895"/>
    <cellStyle name="Normal 13 28" xfId="2896"/>
    <cellStyle name="Normal 13 29" xfId="2897"/>
    <cellStyle name="Normal 13 3" xfId="2898"/>
    <cellStyle name="Normal 13 30" xfId="2899"/>
    <cellStyle name="Normal 13 31" xfId="2900"/>
    <cellStyle name="Normal 13 32" xfId="2901"/>
    <cellStyle name="Normal 13 33" xfId="2902"/>
    <cellStyle name="Normal 13 34" xfId="2903"/>
    <cellStyle name="Normal 13 35" xfId="2904"/>
    <cellStyle name="Normal 13 36" xfId="2905"/>
    <cellStyle name="Normal 13 37" xfId="2906"/>
    <cellStyle name="Normal 13 38" xfId="2907"/>
    <cellStyle name="Normal 13 39" xfId="2908"/>
    <cellStyle name="Normal 13 4" xfId="2909"/>
    <cellStyle name="Normal 13 40" xfId="2910"/>
    <cellStyle name="Normal 13 41" xfId="2911"/>
    <cellStyle name="Normal 13 42" xfId="2912"/>
    <cellStyle name="Normal 13 43" xfId="2913"/>
    <cellStyle name="Normal 13 44" xfId="2914"/>
    <cellStyle name="Normal 13 45" xfId="2915"/>
    <cellStyle name="Normal 13 46" xfId="2916"/>
    <cellStyle name="Normal 13 47" xfId="2917"/>
    <cellStyle name="Normal 13 48" xfId="2918"/>
    <cellStyle name="Normal 13 49" xfId="2919"/>
    <cellStyle name="Normal 13 5" xfId="2920"/>
    <cellStyle name="Normal 13 50" xfId="2921"/>
    <cellStyle name="Normal 13 51" xfId="2922"/>
    <cellStyle name="Normal 13 52" xfId="2923"/>
    <cellStyle name="Normal 13 53" xfId="2924"/>
    <cellStyle name="Normal 13 54" xfId="2925"/>
    <cellStyle name="Normal 13 55" xfId="2926"/>
    <cellStyle name="Normal 13 56" xfId="2927"/>
    <cellStyle name="Normal 13 57" xfId="2928"/>
    <cellStyle name="Normal 13 58" xfId="2929"/>
    <cellStyle name="Normal 13 59" xfId="2930"/>
    <cellStyle name="Normal 13 6" xfId="2931"/>
    <cellStyle name="Normal 13 60" xfId="2932"/>
    <cellStyle name="Normal 13 61" xfId="2933"/>
    <cellStyle name="Normal 13 62" xfId="2934"/>
    <cellStyle name="Normal 13 63" xfId="2935"/>
    <cellStyle name="Normal 13 64" xfId="2936"/>
    <cellStyle name="Normal 13 65" xfId="2937"/>
    <cellStyle name="Normal 13 66" xfId="2938"/>
    <cellStyle name="Normal 13 67" xfId="2939"/>
    <cellStyle name="Normal 13 68" xfId="2940"/>
    <cellStyle name="Normal 13 69" xfId="2941"/>
    <cellStyle name="Normal 13 7" xfId="2942"/>
    <cellStyle name="Normal 13 70" xfId="2943"/>
    <cellStyle name="Normal 13 71" xfId="2944"/>
    <cellStyle name="Normal 13 72" xfId="2945"/>
    <cellStyle name="Normal 13 73" xfId="2946"/>
    <cellStyle name="Normal 13 74" xfId="2947"/>
    <cellStyle name="Normal 13 75" xfId="2948"/>
    <cellStyle name="Normal 13 76" xfId="2949"/>
    <cellStyle name="Normal 13 77" xfId="2950"/>
    <cellStyle name="Normal 13 78" xfId="2951"/>
    <cellStyle name="Normal 13 79" xfId="2952"/>
    <cellStyle name="Normal 13 8" xfId="2953"/>
    <cellStyle name="Normal 13 80" xfId="2954"/>
    <cellStyle name="Normal 13 81" xfId="2955"/>
    <cellStyle name="Normal 13 82" xfId="2956"/>
    <cellStyle name="Normal 13 83" xfId="2957"/>
    <cellStyle name="Normal 13 84" xfId="2958"/>
    <cellStyle name="Normal 13 85" xfId="2959"/>
    <cellStyle name="Normal 13 86" xfId="2960"/>
    <cellStyle name="Normal 13 87" xfId="2961"/>
    <cellStyle name="Normal 13 88" xfId="2962"/>
    <cellStyle name="Normal 13 89" xfId="2963"/>
    <cellStyle name="Normal 13 9" xfId="2964"/>
    <cellStyle name="Normal 13 90" xfId="2965"/>
    <cellStyle name="Normal 13 91" xfId="2966"/>
    <cellStyle name="Normal 13 92" xfId="2967"/>
    <cellStyle name="Normal 13 93" xfId="2968"/>
    <cellStyle name="Normal 13 94" xfId="2969"/>
    <cellStyle name="Normal 13 95" xfId="2970"/>
    <cellStyle name="Normal 13 96" xfId="2971"/>
    <cellStyle name="Normal 13 97" xfId="2972"/>
    <cellStyle name="Normal 13 98" xfId="2973"/>
    <cellStyle name="Normal 13 99" xfId="2974"/>
    <cellStyle name="Normal 130" xfId="2975"/>
    <cellStyle name="Normal 131" xfId="2976"/>
    <cellStyle name="Normal 132" xfId="2977"/>
    <cellStyle name="Normal 133" xfId="2978"/>
    <cellStyle name="Normal 134" xfId="2979"/>
    <cellStyle name="Normal 135" xfId="2980"/>
    <cellStyle name="Normal 136" xfId="2981"/>
    <cellStyle name="Normal 137" xfId="2982"/>
    <cellStyle name="Normal 138" xfId="2983"/>
    <cellStyle name="Normal 139" xfId="2984"/>
    <cellStyle name="Normal 14" xfId="2985"/>
    <cellStyle name="Normal 14 10" xfId="2986"/>
    <cellStyle name="Normal 14 11" xfId="2987"/>
    <cellStyle name="Normal 14 12" xfId="2988"/>
    <cellStyle name="Normal 14 13" xfId="2989"/>
    <cellStyle name="Normal 14 14" xfId="2990"/>
    <cellStyle name="Normal 14 15" xfId="2991"/>
    <cellStyle name="Normal 14 16" xfId="2992"/>
    <cellStyle name="Normal 14 17" xfId="2993"/>
    <cellStyle name="Normal 14 18" xfId="2994"/>
    <cellStyle name="Normal 14 19" xfId="2995"/>
    <cellStyle name="Normal 14 2" xfId="2996"/>
    <cellStyle name="Normal 14 20" xfId="2997"/>
    <cellStyle name="Normal 14 21" xfId="2998"/>
    <cellStyle name="Normal 14 22" xfId="2999"/>
    <cellStyle name="Normal 14 23" xfId="3000"/>
    <cellStyle name="Normal 14 24" xfId="3001"/>
    <cellStyle name="Normal 14 25" xfId="3002"/>
    <cellStyle name="Normal 14 26" xfId="3003"/>
    <cellStyle name="Normal 14 27" xfId="3004"/>
    <cellStyle name="Normal 14 28" xfId="3005"/>
    <cellStyle name="Normal 14 29" xfId="3006"/>
    <cellStyle name="Normal 14 3" xfId="3007"/>
    <cellStyle name="Normal 14 30" xfId="3008"/>
    <cellStyle name="Normal 14 31" xfId="3009"/>
    <cellStyle name="Normal 14 32" xfId="3010"/>
    <cellStyle name="Normal 14 33" xfId="3011"/>
    <cellStyle name="Normal 14 34" xfId="3012"/>
    <cellStyle name="Normal 14 35" xfId="3013"/>
    <cellStyle name="Normal 14 36" xfId="3014"/>
    <cellStyle name="Normal 14 37" xfId="3015"/>
    <cellStyle name="Normal 14 38" xfId="3016"/>
    <cellStyle name="Normal 14 39" xfId="3017"/>
    <cellStyle name="Normal 14 4" xfId="3018"/>
    <cellStyle name="Normal 14 40" xfId="3019"/>
    <cellStyle name="Normal 14 41" xfId="3020"/>
    <cellStyle name="Normal 14 42" xfId="3021"/>
    <cellStyle name="Normal 14 43" xfId="3022"/>
    <cellStyle name="Normal 14 44" xfId="3023"/>
    <cellStyle name="Normal 14 45" xfId="3024"/>
    <cellStyle name="Normal 14 46" xfId="3025"/>
    <cellStyle name="Normal 14 47" xfId="3026"/>
    <cellStyle name="Normal 14 48" xfId="3027"/>
    <cellStyle name="Normal 14 49" xfId="3028"/>
    <cellStyle name="Normal 14 5" xfId="3029"/>
    <cellStyle name="Normal 14 50" xfId="3030"/>
    <cellStyle name="Normal 14 51" xfId="3031"/>
    <cellStyle name="Normal 14 52" xfId="3032"/>
    <cellStyle name="Normal 14 53" xfId="3033"/>
    <cellStyle name="Normal 14 54" xfId="3034"/>
    <cellStyle name="Normal 14 55" xfId="3035"/>
    <cellStyle name="Normal 14 56" xfId="3036"/>
    <cellStyle name="Normal 14 57" xfId="3037"/>
    <cellStyle name="Normal 14 58" xfId="3038"/>
    <cellStyle name="Normal 14 59" xfId="3039"/>
    <cellStyle name="Normal 14 6" xfId="3040"/>
    <cellStyle name="Normal 14 60" xfId="3041"/>
    <cellStyle name="Normal 14 61" xfId="3042"/>
    <cellStyle name="Normal 14 62" xfId="3043"/>
    <cellStyle name="Normal 14 7" xfId="3044"/>
    <cellStyle name="Normal 14 8" xfId="3045"/>
    <cellStyle name="Normal 14 9" xfId="3046"/>
    <cellStyle name="Normal 140" xfId="3047"/>
    <cellStyle name="Normal 141" xfId="3048"/>
    <cellStyle name="Normal 142" xfId="3049"/>
    <cellStyle name="Normal 143" xfId="3050"/>
    <cellStyle name="Normal 144" xfId="3051"/>
    <cellStyle name="Normal 145" xfId="3052"/>
    <cellStyle name="Normal 146" xfId="3053"/>
    <cellStyle name="Normal 147" xfId="3054"/>
    <cellStyle name="Normal 148" xfId="3055"/>
    <cellStyle name="Normal 149" xfId="3056"/>
    <cellStyle name="Normal 15" xfId="3057"/>
    <cellStyle name="Normal 15 10" xfId="3058"/>
    <cellStyle name="Normal 15 11" xfId="3059"/>
    <cellStyle name="Normal 15 12" xfId="3060"/>
    <cellStyle name="Normal 15 13" xfId="3061"/>
    <cellStyle name="Normal 15 14" xfId="3062"/>
    <cellStyle name="Normal 15 15" xfId="3063"/>
    <cellStyle name="Normal 15 16" xfId="3064"/>
    <cellStyle name="Normal 15 2" xfId="3065"/>
    <cellStyle name="Normal 15 3" xfId="3066"/>
    <cellStyle name="Normal 15 4" xfId="3067"/>
    <cellStyle name="Normal 15 5" xfId="3068"/>
    <cellStyle name="Normal 15 6" xfId="3069"/>
    <cellStyle name="Normal 15 7" xfId="3070"/>
    <cellStyle name="Normal 15 8" xfId="3071"/>
    <cellStyle name="Normal 15 9" xfId="3072"/>
    <cellStyle name="Normal 150" xfId="3073"/>
    <cellStyle name="Normal 151" xfId="3074"/>
    <cellStyle name="Normal 152" xfId="3075"/>
    <cellStyle name="Normal 153" xfId="3076"/>
    <cellStyle name="Normal 154" xfId="3077"/>
    <cellStyle name="Normal 155" xfId="3078"/>
    <cellStyle name="Normal 156" xfId="3079"/>
    <cellStyle name="Normal 157" xfId="3080"/>
    <cellStyle name="Normal 158" xfId="3081"/>
    <cellStyle name="Normal 159" xfId="3082"/>
    <cellStyle name="Normal 16" xfId="3083"/>
    <cellStyle name="Normal 160" xfId="3084"/>
    <cellStyle name="Normal 161" xfId="3085"/>
    <cellStyle name="Normal 162" xfId="3086"/>
    <cellStyle name="Normal 163" xfId="3087"/>
    <cellStyle name="Normal 164" xfId="3088"/>
    <cellStyle name="Normal 165" xfId="3089"/>
    <cellStyle name="Normal 166" xfId="3090"/>
    <cellStyle name="Normal 167" xfId="3091"/>
    <cellStyle name="Normal 168" xfId="3092"/>
    <cellStyle name="Normal 169" xfId="3093"/>
    <cellStyle name="Normal 17" xfId="3094"/>
    <cellStyle name="Normal 170" xfId="3095"/>
    <cellStyle name="Normal 171" xfId="3096"/>
    <cellStyle name="Normal 172" xfId="3097"/>
    <cellStyle name="Normal 173" xfId="3098"/>
    <cellStyle name="Normal 174" xfId="3099"/>
    <cellStyle name="Normal 175" xfId="3100"/>
    <cellStyle name="Normal 176" xfId="3101"/>
    <cellStyle name="Normal 177" xfId="3102"/>
    <cellStyle name="Normal 178" xfId="3103"/>
    <cellStyle name="Normal 179" xfId="3104"/>
    <cellStyle name="Normal 18" xfId="3105"/>
    <cellStyle name="Normal 180" xfId="3106"/>
    <cellStyle name="Normal 181" xfId="3107"/>
    <cellStyle name="Normal 182" xfId="3108"/>
    <cellStyle name="Normal 183" xfId="3109"/>
    <cellStyle name="Normal 184" xfId="3110"/>
    <cellStyle name="Normal 185" xfId="3111"/>
    <cellStyle name="Normal 186" xfId="3112"/>
    <cellStyle name="Normal 187" xfId="3113"/>
    <cellStyle name="Normal 188" xfId="3114"/>
    <cellStyle name="Normal 189" xfId="3115"/>
    <cellStyle name="Normal 189 2" xfId="3116"/>
    <cellStyle name="Normal 19" xfId="3117"/>
    <cellStyle name="Normal 190 2" xfId="3118"/>
    <cellStyle name="Normal 191 2" xfId="3119"/>
    <cellStyle name="Normal 192 2" xfId="3120"/>
    <cellStyle name="Normal 2" xfId="3121"/>
    <cellStyle name="Normal 2 2" xfId="3122"/>
    <cellStyle name="Normal 2 3" xfId="3123"/>
    <cellStyle name="Normal 2 3 10" xfId="3124"/>
    <cellStyle name="Normal 2 3 11" xfId="3125"/>
    <cellStyle name="Normal 2 3 12" xfId="3126"/>
    <cellStyle name="Normal 2 3 13" xfId="3127"/>
    <cellStyle name="Normal 2 3 14" xfId="3128"/>
    <cellStyle name="Normal 2 3 15" xfId="3129"/>
    <cellStyle name="Normal 2 3 2" xfId="3130"/>
    <cellStyle name="Normal 2 3 3" xfId="3131"/>
    <cellStyle name="Normal 2 3 4" xfId="3132"/>
    <cellStyle name="Normal 2 3 5" xfId="3133"/>
    <cellStyle name="Normal 2 3 6" xfId="3134"/>
    <cellStyle name="Normal 2 3 7" xfId="3135"/>
    <cellStyle name="Normal 2 3 8" xfId="3136"/>
    <cellStyle name="Normal 2 3 9" xfId="3137"/>
    <cellStyle name="Normal 2 4" xfId="3138"/>
    <cellStyle name="Normal 2 4 2" xfId="3139"/>
    <cellStyle name="Normal 2 5" xfId="3140"/>
    <cellStyle name="Normal 2 6" xfId="3141"/>
    <cellStyle name="Normal 2 7" xfId="3142"/>
    <cellStyle name="Normal 2 8" xfId="3143"/>
    <cellStyle name="Normal 2_(03) Série das varições_2014-2015" xfId="3154"/>
    <cellStyle name="Normal 20" xfId="3144"/>
    <cellStyle name="Normal 21" xfId="3145"/>
    <cellStyle name="Normal 22" xfId="3146"/>
    <cellStyle name="Normal 23" xfId="3147"/>
    <cellStyle name="Normal 24" xfId="3148"/>
    <cellStyle name="Normal 25" xfId="3149"/>
    <cellStyle name="Normal 26" xfId="3150"/>
    <cellStyle name="Normal 27" xfId="3151"/>
    <cellStyle name="Normal 28" xfId="3152"/>
    <cellStyle name="Normal 29" xfId="3153"/>
    <cellStyle name="Normal 3" xfId="3155"/>
    <cellStyle name="Normal 3 10" xfId="3156"/>
    <cellStyle name="Normal 3 11" xfId="3157"/>
    <cellStyle name="Normal 3 12" xfId="3158"/>
    <cellStyle name="Normal 3 13" xfId="3159"/>
    <cellStyle name="Normal 3 14" xfId="3160"/>
    <cellStyle name="Normal 3 15" xfId="3161"/>
    <cellStyle name="Normal 3 2" xfId="3162"/>
    <cellStyle name="Normal 3 3" xfId="3163"/>
    <cellStyle name="Normal 3 4" xfId="3164"/>
    <cellStyle name="Normal 3 5" xfId="3165"/>
    <cellStyle name="Normal 3 6" xfId="3166"/>
    <cellStyle name="Normal 3 7" xfId="3167"/>
    <cellStyle name="Normal 3 8" xfId="3168"/>
    <cellStyle name="Normal 3 9" xfId="3169"/>
    <cellStyle name="Normal 30" xfId="3170"/>
    <cellStyle name="Normal 31" xfId="3171"/>
    <cellStyle name="Normal 32" xfId="3172"/>
    <cellStyle name="Normal 33" xfId="3173"/>
    <cellStyle name="Normal 34" xfId="3174"/>
    <cellStyle name="Normal 35" xfId="3175"/>
    <cellStyle name="Normal 36" xfId="3176"/>
    <cellStyle name="Normal 37" xfId="3177"/>
    <cellStyle name="Normal 38" xfId="3178"/>
    <cellStyle name="Normal 39" xfId="3179"/>
    <cellStyle name="Normal 4" xfId="3180"/>
    <cellStyle name="Normal 4 2" xfId="3181"/>
    <cellStyle name="Normal 4_(03) Série das varições_2014-2015" xfId="3192"/>
    <cellStyle name="Normal 40" xfId="3182"/>
    <cellStyle name="Normal 41" xfId="3183"/>
    <cellStyle name="Normal 42" xfId="3184"/>
    <cellStyle name="Normal 43" xfId="3185"/>
    <cellStyle name="Normal 44" xfId="3186"/>
    <cellStyle name="Normal 45" xfId="3187"/>
    <cellStyle name="Normal 46" xfId="3188"/>
    <cellStyle name="Normal 47" xfId="3189"/>
    <cellStyle name="Normal 48" xfId="3190"/>
    <cellStyle name="Normal 49" xfId="3191"/>
    <cellStyle name="Normal 5" xfId="3193"/>
    <cellStyle name="Normal 5 10" xfId="3194"/>
    <cellStyle name="Normal 5 11" xfId="3195"/>
    <cellStyle name="Normal 5 12" xfId="3196"/>
    <cellStyle name="Normal 5 13" xfId="3197"/>
    <cellStyle name="Normal 5 14" xfId="3198"/>
    <cellStyle name="Normal 5 15" xfId="3199"/>
    <cellStyle name="Normal 5 16" xfId="3200"/>
    <cellStyle name="Normal 5 2" xfId="3201"/>
    <cellStyle name="Normal 5 2 10" xfId="3202"/>
    <cellStyle name="Normal 5 2 11" xfId="3203"/>
    <cellStyle name="Normal 5 2 12" xfId="3204"/>
    <cellStyle name="Normal 5 2 13" xfId="3205"/>
    <cellStyle name="Normal 5 2 14" xfId="3206"/>
    <cellStyle name="Normal 5 2 15" xfId="3207"/>
    <cellStyle name="Normal 5 2 2" xfId="3208"/>
    <cellStyle name="Normal 5 2 3" xfId="3209"/>
    <cellStyle name="Normal 5 2 4" xfId="3210"/>
    <cellStyle name="Normal 5 2 5" xfId="3211"/>
    <cellStyle name="Normal 5 2 6" xfId="3212"/>
    <cellStyle name="Normal 5 2 7" xfId="3213"/>
    <cellStyle name="Normal 5 2 8" xfId="3214"/>
    <cellStyle name="Normal 5 2 9" xfId="3215"/>
    <cellStyle name="Normal 5 3" xfId="3216"/>
    <cellStyle name="Normal 5 4" xfId="3217"/>
    <cellStyle name="Normal 5 5" xfId="3218"/>
    <cellStyle name="Normal 5 6" xfId="3219"/>
    <cellStyle name="Normal 5 7" xfId="3220"/>
    <cellStyle name="Normal 5 8" xfId="3221"/>
    <cellStyle name="Normal 5 9" xfId="3222"/>
    <cellStyle name="Normal 50" xfId="3223"/>
    <cellStyle name="Normal 51" xfId="3224"/>
    <cellStyle name="Normal 52" xfId="3225"/>
    <cellStyle name="Normal 53" xfId="3226"/>
    <cellStyle name="Normal 54" xfId="3227"/>
    <cellStyle name="Normal 55" xfId="3228"/>
    <cellStyle name="Normal 56" xfId="3229"/>
    <cellStyle name="Normal 57" xfId="3230"/>
    <cellStyle name="Normal 58" xfId="3231"/>
    <cellStyle name="Normal 59" xfId="3232"/>
    <cellStyle name="Normal 6" xfId="3233"/>
    <cellStyle name="Normal 6 10" xfId="3234"/>
    <cellStyle name="Normal 6 11" xfId="3235"/>
    <cellStyle name="Normal 6 12" xfId="3236"/>
    <cellStyle name="Normal 6 13" xfId="3237"/>
    <cellStyle name="Normal 6 14" xfId="3238"/>
    <cellStyle name="Normal 6 15" xfId="3239"/>
    <cellStyle name="Normal 6 2" xfId="3240"/>
    <cellStyle name="Normal 6 3" xfId="3241"/>
    <cellStyle name="Normal 6 4" xfId="3242"/>
    <cellStyle name="Normal 6 5" xfId="3243"/>
    <cellStyle name="Normal 6 6" xfId="3244"/>
    <cellStyle name="Normal 6 7" xfId="3245"/>
    <cellStyle name="Normal 6 8" xfId="3246"/>
    <cellStyle name="Normal 6 9" xfId="3247"/>
    <cellStyle name="Normal 60" xfId="3248"/>
    <cellStyle name="Normal 61" xfId="3249"/>
    <cellStyle name="Normal 62" xfId="3250"/>
    <cellStyle name="Normal 63" xfId="3251"/>
    <cellStyle name="Normal 64" xfId="3252"/>
    <cellStyle name="Normal 65" xfId="3253"/>
    <cellStyle name="Normal 66" xfId="3254"/>
    <cellStyle name="Normal 67" xfId="3255"/>
    <cellStyle name="Normal 68" xfId="3256"/>
    <cellStyle name="Normal 69" xfId="3257"/>
    <cellStyle name="Normal 7" xfId="3258"/>
    <cellStyle name="Normal 7 2" xfId="3259"/>
    <cellStyle name="Normal 7_(03) Série das varições_2014-2015" xfId="3270"/>
    <cellStyle name="Normal 70" xfId="3260"/>
    <cellStyle name="Normal 71" xfId="3261"/>
    <cellStyle name="Normal 72" xfId="3262"/>
    <cellStyle name="Normal 73" xfId="3263"/>
    <cellStyle name="Normal 74" xfId="3264"/>
    <cellStyle name="Normal 75" xfId="3265"/>
    <cellStyle name="Normal 76" xfId="3266"/>
    <cellStyle name="Normal 77" xfId="3267"/>
    <cellStyle name="Normal 78" xfId="3268"/>
    <cellStyle name="Normal 79" xfId="3269"/>
    <cellStyle name="Normal 8" xfId="3271"/>
    <cellStyle name="Normal 80" xfId="3272"/>
    <cellStyle name="Normal 81" xfId="3273"/>
    <cellStyle name="Normal 82" xfId="3274"/>
    <cellStyle name="Normal 83" xfId="3275"/>
    <cellStyle name="Normal 84" xfId="3276"/>
    <cellStyle name="Normal 85" xfId="3277"/>
    <cellStyle name="Normal 86" xfId="3278"/>
    <cellStyle name="Normal 87" xfId="3279"/>
    <cellStyle name="Normal 88" xfId="3280"/>
    <cellStyle name="Normal 89" xfId="3281"/>
    <cellStyle name="Normal 9" xfId="3282"/>
    <cellStyle name="Normal 90" xfId="3283"/>
    <cellStyle name="Normal 91" xfId="3284"/>
    <cellStyle name="Normal 92" xfId="3285"/>
    <cellStyle name="Normal 93" xfId="3286"/>
    <cellStyle name="Normal 94" xfId="3287"/>
    <cellStyle name="Normal 95" xfId="3288"/>
    <cellStyle name="Normal 96" xfId="3289"/>
    <cellStyle name="Normal 97" xfId="3290"/>
    <cellStyle name="Normal 98" xfId="3291"/>
    <cellStyle name="Normal 99" xfId="3292"/>
    <cellStyle name="Nota 10" xfId="3293"/>
    <cellStyle name="Nota 11" xfId="3294"/>
    <cellStyle name="Nota 12" xfId="3295"/>
    <cellStyle name="Nota 13" xfId="3296"/>
    <cellStyle name="Nota 14" xfId="3297"/>
    <cellStyle name="Nota 15" xfId="3298"/>
    <cellStyle name="Nota 16" xfId="3299"/>
    <cellStyle name="Nota 17" xfId="3300"/>
    <cellStyle name="Nota 18" xfId="3301"/>
    <cellStyle name="Nota 19" xfId="3302"/>
    <cellStyle name="Nota 2" xfId="3303"/>
    <cellStyle name="Nota 2 2" xfId="3304"/>
    <cellStyle name="Nota 2 2 2" xfId="3305"/>
    <cellStyle name="Nota 2 3" xfId="3306"/>
    <cellStyle name="Nota 2 4" xfId="3307"/>
    <cellStyle name="Nota 2 5" xfId="3308"/>
    <cellStyle name="Nota 2 6" xfId="3309"/>
    <cellStyle name="Nota 2 7" xfId="3310"/>
    <cellStyle name="Nota 20" xfId="3311"/>
    <cellStyle name="Nota 21" xfId="3312"/>
    <cellStyle name="Nota 22" xfId="3313"/>
    <cellStyle name="Nota 23" xfId="3314"/>
    <cellStyle name="Nota 24" xfId="3315"/>
    <cellStyle name="Nota 25" xfId="3316"/>
    <cellStyle name="Nota 26" xfId="3317"/>
    <cellStyle name="Nota 27" xfId="3318"/>
    <cellStyle name="Nota 28" xfId="3319"/>
    <cellStyle name="Nota 29" xfId="3320"/>
    <cellStyle name="Nota 3" xfId="3321"/>
    <cellStyle name="Nota 30" xfId="3322"/>
    <cellStyle name="Nota 31" xfId="3323"/>
    <cellStyle name="Nota 32" xfId="3324"/>
    <cellStyle name="Nota 33" xfId="3325"/>
    <cellStyle name="Nota 34" xfId="3326"/>
    <cellStyle name="Nota 35" xfId="3327"/>
    <cellStyle name="Nota 36" xfId="3328"/>
    <cellStyle name="Nota 37" xfId="3329"/>
    <cellStyle name="Nota 38" xfId="3330"/>
    <cellStyle name="Nota 39" xfId="3331"/>
    <cellStyle name="Nota 4" xfId="3332"/>
    <cellStyle name="Nota 40" xfId="3333"/>
    <cellStyle name="Nota 41" xfId="3334"/>
    <cellStyle name="Nota 42" xfId="3335"/>
    <cellStyle name="Nota 43" xfId="3336"/>
    <cellStyle name="Nota 44" xfId="3337"/>
    <cellStyle name="Nota 45" xfId="3338"/>
    <cellStyle name="Nota 46" xfId="3339"/>
    <cellStyle name="Nota 47" xfId="3340"/>
    <cellStyle name="Nota 48" xfId="3341"/>
    <cellStyle name="Nota 49" xfId="3342"/>
    <cellStyle name="Nota 5" xfId="3343"/>
    <cellStyle name="Nota 50" xfId="3344"/>
    <cellStyle name="Nota 51" xfId="3345"/>
    <cellStyle name="Nota 52" xfId="3346"/>
    <cellStyle name="Nota 53" xfId="3347"/>
    <cellStyle name="Nota 54" xfId="3348"/>
    <cellStyle name="Nota 6" xfId="3349"/>
    <cellStyle name="Nota 7" xfId="3350"/>
    <cellStyle name="Nota 8" xfId="3351"/>
    <cellStyle name="Nota 9" xfId="3352"/>
    <cellStyle name="Note 10" xfId="3353"/>
    <cellStyle name="Note 11" xfId="3354"/>
    <cellStyle name="Note 12" xfId="3355"/>
    <cellStyle name="Note 13" xfId="3356"/>
    <cellStyle name="Note 14" xfId="3357"/>
    <cellStyle name="Note 15" xfId="3358"/>
    <cellStyle name="Note 16" xfId="3359"/>
    <cellStyle name="Note 17" xfId="3360"/>
    <cellStyle name="Note 18" xfId="3361"/>
    <cellStyle name="Note 19" xfId="3362"/>
    <cellStyle name="Note 2" xfId="3363"/>
    <cellStyle name="Note 2 10" xfId="3364"/>
    <cellStyle name="Note 2 11" xfId="3365"/>
    <cellStyle name="Note 2 12" xfId="3366"/>
    <cellStyle name="Note 2 13" xfId="3367"/>
    <cellStyle name="Note 2 14" xfId="3368"/>
    <cellStyle name="Note 2 15" xfId="3369"/>
    <cellStyle name="Note 2 2" xfId="3370"/>
    <cellStyle name="Note 2 3" xfId="3371"/>
    <cellStyle name="Note 2 4" xfId="3372"/>
    <cellStyle name="Note 2 5" xfId="3373"/>
    <cellStyle name="Note 2 6" xfId="3374"/>
    <cellStyle name="Note 2 7" xfId="3375"/>
    <cellStyle name="Note 2 8" xfId="3376"/>
    <cellStyle name="Note 2 9" xfId="3377"/>
    <cellStyle name="Note 20" xfId="3378"/>
    <cellStyle name="Note 21" xfId="3379"/>
    <cellStyle name="Note 22" xfId="3380"/>
    <cellStyle name="Note 23" xfId="3381"/>
    <cellStyle name="Note 24" xfId="3382"/>
    <cellStyle name="Note 25" xfId="3383"/>
    <cellStyle name="Note 26" xfId="3384"/>
    <cellStyle name="Note 27" xfId="3385"/>
    <cellStyle name="Note 28" xfId="3386"/>
    <cellStyle name="Note 29" xfId="3387"/>
    <cellStyle name="Note 3" xfId="3388"/>
    <cellStyle name="Note 30" xfId="3389"/>
    <cellStyle name="Note 31" xfId="3390"/>
    <cellStyle name="Note 32" xfId="3391"/>
    <cellStyle name="Note 33" xfId="3392"/>
    <cellStyle name="Note 34" xfId="3393"/>
    <cellStyle name="Note 35" xfId="3394"/>
    <cellStyle name="Note 36" xfId="3395"/>
    <cellStyle name="Note 37" xfId="3396"/>
    <cellStyle name="Note 38" xfId="3397"/>
    <cellStyle name="Note 39" xfId="3398"/>
    <cellStyle name="Note 4" xfId="3399"/>
    <cellStyle name="Note 40" xfId="3400"/>
    <cellStyle name="Note 41" xfId="3401"/>
    <cellStyle name="Note 42" xfId="3402"/>
    <cellStyle name="Note 43" xfId="3403"/>
    <cellStyle name="Note 44" xfId="3404"/>
    <cellStyle name="Note 45" xfId="3405"/>
    <cellStyle name="Note 46" xfId="3406"/>
    <cellStyle name="Note 47" xfId="3407"/>
    <cellStyle name="Note 48" xfId="3408"/>
    <cellStyle name="Note 49" xfId="3409"/>
    <cellStyle name="Note 5" xfId="3410"/>
    <cellStyle name="Note 50" xfId="3411"/>
    <cellStyle name="Note 51" xfId="3412"/>
    <cellStyle name="Note 52" xfId="3413"/>
    <cellStyle name="Note 53" xfId="3414"/>
    <cellStyle name="Note 54" xfId="3415"/>
    <cellStyle name="Note 55" xfId="3416"/>
    <cellStyle name="Note 56" xfId="3417"/>
    <cellStyle name="Note 57" xfId="3418"/>
    <cellStyle name="Note 58" xfId="3419"/>
    <cellStyle name="Note 59" xfId="3420"/>
    <cellStyle name="Note 6" xfId="3421"/>
    <cellStyle name="Note 60" xfId="3422"/>
    <cellStyle name="Note 61" xfId="3423"/>
    <cellStyle name="Note 62" xfId="3424"/>
    <cellStyle name="Note 63" xfId="3425"/>
    <cellStyle name="Note 64" xfId="3426"/>
    <cellStyle name="Note 65" xfId="3427"/>
    <cellStyle name="Note 66" xfId="3428"/>
    <cellStyle name="Note 67" xfId="3429"/>
    <cellStyle name="Note 7" xfId="3430"/>
    <cellStyle name="Note 8" xfId="3431"/>
    <cellStyle name="Note 81" xfId="3432"/>
    <cellStyle name="Note 9" xfId="3433"/>
    <cellStyle name="Porcentagem 2" xfId="3434"/>
    <cellStyle name="Porcentagem 2 10" xfId="3435"/>
    <cellStyle name="Porcentagem 2 11" xfId="3436"/>
    <cellStyle name="Porcentagem 2 12" xfId="3437"/>
    <cellStyle name="Porcentagem 2 13" xfId="3438"/>
    <cellStyle name="Porcentagem 2 14" xfId="3439"/>
    <cellStyle name="Porcentagem 2 15" xfId="3440"/>
    <cellStyle name="Porcentagem 2 2" xfId="3441"/>
    <cellStyle name="Porcentagem 2 3" xfId="3442"/>
    <cellStyle name="Porcentagem 2 4" xfId="3443"/>
    <cellStyle name="Porcentagem 2 5" xfId="3444"/>
    <cellStyle name="Porcentagem 2 6" xfId="3445"/>
    <cellStyle name="Porcentagem 2 7" xfId="3446"/>
    <cellStyle name="Porcentagem 2 8" xfId="3447"/>
    <cellStyle name="Porcentagem 2 9" xfId="3448"/>
    <cellStyle name="Saída 10" xfId="3449"/>
    <cellStyle name="Saída 11" xfId="3450"/>
    <cellStyle name="Saída 12" xfId="3451"/>
    <cellStyle name="Saída 13" xfId="3452"/>
    <cellStyle name="Saída 14" xfId="3453"/>
    <cellStyle name="Saída 15" xfId="3454"/>
    <cellStyle name="Saída 16" xfId="3455"/>
    <cellStyle name="Saída 17" xfId="3456"/>
    <cellStyle name="Saída 18" xfId="3457"/>
    <cellStyle name="Saída 19" xfId="3458"/>
    <cellStyle name="Saída 2" xfId="3459"/>
    <cellStyle name="Saída 2 2" xfId="3460"/>
    <cellStyle name="Saída 2 2 2" xfId="3461"/>
    <cellStyle name="Saída 2 3" xfId="3462"/>
    <cellStyle name="Saída 2 4" xfId="3463"/>
    <cellStyle name="Saída 2 5" xfId="3464"/>
    <cellStyle name="Saída 2 6" xfId="3465"/>
    <cellStyle name="Saída 2 7" xfId="3466"/>
    <cellStyle name="Saída 20" xfId="3467"/>
    <cellStyle name="Saída 21" xfId="3468"/>
    <cellStyle name="Saída 22" xfId="3469"/>
    <cellStyle name="Saída 23" xfId="3470"/>
    <cellStyle name="Saída 24" xfId="3471"/>
    <cellStyle name="Saída 25" xfId="3472"/>
    <cellStyle name="Saída 26" xfId="3473"/>
    <cellStyle name="Saída 27" xfId="3474"/>
    <cellStyle name="Saída 28" xfId="3475"/>
    <cellStyle name="Saída 29" xfId="3476"/>
    <cellStyle name="Saída 3" xfId="3477"/>
    <cellStyle name="Saída 30" xfId="3478"/>
    <cellStyle name="Saída 31" xfId="3479"/>
    <cellStyle name="Saída 32" xfId="3480"/>
    <cellStyle name="Saída 33" xfId="3481"/>
    <cellStyle name="Saída 34" xfId="3482"/>
    <cellStyle name="Saída 35" xfId="3483"/>
    <cellStyle name="Saída 36" xfId="3484"/>
    <cellStyle name="Saída 37" xfId="3485"/>
    <cellStyle name="Saída 38" xfId="3486"/>
    <cellStyle name="Saída 39" xfId="3487"/>
    <cellStyle name="Saída 4" xfId="3488"/>
    <cellStyle name="Saída 40" xfId="3489"/>
    <cellStyle name="Saída 41" xfId="3490"/>
    <cellStyle name="Saída 42" xfId="3491"/>
    <cellStyle name="Saída 43" xfId="3492"/>
    <cellStyle name="Saída 44" xfId="3493"/>
    <cellStyle name="Saída 45" xfId="3494"/>
    <cellStyle name="Saída 46" xfId="3495"/>
    <cellStyle name="Saída 47" xfId="3496"/>
    <cellStyle name="Saída 48" xfId="3497"/>
    <cellStyle name="Saída 49" xfId="3498"/>
    <cellStyle name="Saída 5" xfId="3499"/>
    <cellStyle name="Saída 50" xfId="3500"/>
    <cellStyle name="Saída 51" xfId="3501"/>
    <cellStyle name="Saída 52" xfId="3502"/>
    <cellStyle name="Saída 53" xfId="3503"/>
    <cellStyle name="Saída 54" xfId="3504"/>
    <cellStyle name="Saída 6" xfId="3505"/>
    <cellStyle name="Saída 7" xfId="3506"/>
    <cellStyle name="Saída 8" xfId="3507"/>
    <cellStyle name="Saída 9" xfId="3508"/>
    <cellStyle name="Separador de milhares 10" xfId="3509"/>
    <cellStyle name="Separador de milhares 100" xfId="3510"/>
    <cellStyle name="Separador de milhares 101" xfId="3511"/>
    <cellStyle name="Separador de milhares 102" xfId="3512"/>
    <cellStyle name="Separador de milhares 103" xfId="3513"/>
    <cellStyle name="Separador de milhares 104" xfId="3514"/>
    <cellStyle name="Separador de milhares 105" xfId="3515"/>
    <cellStyle name="Separador de milhares 106" xfId="3516"/>
    <cellStyle name="Separador de milhares 107" xfId="3517"/>
    <cellStyle name="Separador de milhares 108" xfId="3518"/>
    <cellStyle name="Separador de milhares 109" xfId="3519"/>
    <cellStyle name="Separador de milhares 11" xfId="3520"/>
    <cellStyle name="Separador de milhares 110" xfId="3521"/>
    <cellStyle name="Separador de milhares 111" xfId="3522"/>
    <cellStyle name="Separador de milhares 112" xfId="3523"/>
    <cellStyle name="Separador de milhares 113" xfId="3524"/>
    <cellStyle name="Separador de milhares 114" xfId="3525"/>
    <cellStyle name="Separador de milhares 115" xfId="3526"/>
    <cellStyle name="Separador de milhares 116" xfId="3527"/>
    <cellStyle name="Separador de milhares 117" xfId="3528"/>
    <cellStyle name="Separador de milhares 118" xfId="3529"/>
    <cellStyle name="Separador de milhares 119" xfId="3530"/>
    <cellStyle name="Separador de milhares 12" xfId="3531"/>
    <cellStyle name="Separador de milhares 120" xfId="3532"/>
    <cellStyle name="Separador de milhares 121" xfId="3533"/>
    <cellStyle name="Separador de milhares 122" xfId="3534"/>
    <cellStyle name="Separador de milhares 123" xfId="3535"/>
    <cellStyle name="Separador de milhares 124" xfId="3536"/>
    <cellStyle name="Separador de milhares 125" xfId="3537"/>
    <cellStyle name="Separador de milhares 126" xfId="3538"/>
    <cellStyle name="Separador de milhares 127" xfId="3539"/>
    <cellStyle name="Separador de milhares 128" xfId="3540"/>
    <cellStyle name="Separador de milhares 129" xfId="3541"/>
    <cellStyle name="Separador de milhares 13" xfId="3542"/>
    <cellStyle name="Separador de milhares 130" xfId="3543"/>
    <cellStyle name="Separador de milhares 131" xfId="3544"/>
    <cellStyle name="Separador de milhares 132" xfId="3545"/>
    <cellStyle name="Separador de milhares 133" xfId="3546"/>
    <cellStyle name="Separador de milhares 134" xfId="3547"/>
    <cellStyle name="Separador de milhares 135" xfId="3548"/>
    <cellStyle name="Separador de milhares 136" xfId="3549"/>
    <cellStyle name="Separador de milhares 137" xfId="3550"/>
    <cellStyle name="Separador de milhares 138" xfId="3551"/>
    <cellStyle name="Separador de milhares 139" xfId="3552"/>
    <cellStyle name="Separador de milhares 14" xfId="3553"/>
    <cellStyle name="Separador de milhares 140" xfId="3554"/>
    <cellStyle name="Separador de milhares 141" xfId="3555"/>
    <cellStyle name="Separador de milhares 142" xfId="3556"/>
    <cellStyle name="Separador de milhares 143" xfId="3557"/>
    <cellStyle name="Separador de milhares 144" xfId="3558"/>
    <cellStyle name="Separador de milhares 145" xfId="3559"/>
    <cellStyle name="Separador de milhares 146" xfId="3560"/>
    <cellStyle name="Separador de milhares 147" xfId="3561"/>
    <cellStyle name="Separador de milhares 148" xfId="3562"/>
    <cellStyle name="Separador de milhares 149" xfId="3563"/>
    <cellStyle name="Separador de milhares 15" xfId="3564"/>
    <cellStyle name="Separador de milhares 150" xfId="3565"/>
    <cellStyle name="Separador de milhares 151" xfId="3566"/>
    <cellStyle name="Separador de milhares 152" xfId="3567"/>
    <cellStyle name="Separador de milhares 153" xfId="3568"/>
    <cellStyle name="Separador de milhares 154" xfId="3569"/>
    <cellStyle name="Separador de milhares 155" xfId="3570"/>
    <cellStyle name="Separador de milhares 156" xfId="3571"/>
    <cellStyle name="Separador de milhares 157" xfId="3572"/>
    <cellStyle name="Separador de milhares 158" xfId="3573"/>
    <cellStyle name="Separador de milhares 159" xfId="3574"/>
    <cellStyle name="Separador de milhares 16" xfId="3575"/>
    <cellStyle name="Separador de milhares 160" xfId="3576"/>
    <cellStyle name="Separador de milhares 161" xfId="3577"/>
    <cellStyle name="Separador de milhares 162" xfId="3578"/>
    <cellStyle name="Separador de milhares 163" xfId="3579"/>
    <cellStyle name="Separador de milhares 164" xfId="3580"/>
    <cellStyle name="Separador de milhares 165" xfId="3581"/>
    <cellStyle name="Separador de milhares 166" xfId="3582"/>
    <cellStyle name="Separador de milhares 167" xfId="3583"/>
    <cellStyle name="Separador de milhares 168" xfId="3584"/>
    <cellStyle name="Separador de milhares 169" xfId="3585"/>
    <cellStyle name="Separador de milhares 17" xfId="3586"/>
    <cellStyle name="Separador de milhares 170" xfId="3587"/>
    <cellStyle name="Separador de milhares 171" xfId="3588"/>
    <cellStyle name="Separador de milhares 172" xfId="3589"/>
    <cellStyle name="Separador de milhares 173" xfId="3590"/>
    <cellStyle name="Separador de milhares 174" xfId="3591"/>
    <cellStyle name="Separador de milhares 18" xfId="3592"/>
    <cellStyle name="Separador de milhares 19" xfId="3593"/>
    <cellStyle name="Separador de milhares 2" xfId="3594"/>
    <cellStyle name="Separador de milhares 2 10" xfId="3595"/>
    <cellStyle name="Separador de milhares 2 11" xfId="3596"/>
    <cellStyle name="Separador de milhares 2 12" xfId="3597"/>
    <cellStyle name="Separador de milhares 2 13" xfId="3598"/>
    <cellStyle name="Separador de milhares 2 14" xfId="3599"/>
    <cellStyle name="Separador de milhares 2 15" xfId="3600"/>
    <cellStyle name="Separador de milhares 2 2" xfId="3601"/>
    <cellStyle name="Separador de milhares 2 3" xfId="3602"/>
    <cellStyle name="Separador de milhares 2 4" xfId="3603"/>
    <cellStyle name="Separador de milhares 2 5" xfId="3604"/>
    <cellStyle name="Separador de milhares 2 6" xfId="3605"/>
    <cellStyle name="Separador de milhares 2 7" xfId="3606"/>
    <cellStyle name="Separador de milhares 2 8" xfId="3607"/>
    <cellStyle name="Separador de milhares 2 9" xfId="3608"/>
    <cellStyle name="Separador de milhares 20" xfId="3609"/>
    <cellStyle name="Separador de milhares 21" xfId="3610"/>
    <cellStyle name="Separador de milhares 22" xfId="3611"/>
    <cellStyle name="Separador de milhares 23" xfId="3612"/>
    <cellStyle name="Separador de milhares 24" xfId="3613"/>
    <cellStyle name="Separador de milhares 25" xfId="3614"/>
    <cellStyle name="Separador de milhares 26" xfId="3615"/>
    <cellStyle name="Separador de milhares 27" xfId="3616"/>
    <cellStyle name="Separador de milhares 28" xfId="3617"/>
    <cellStyle name="Separador de milhares 29" xfId="3618"/>
    <cellStyle name="Separador de milhares 3" xfId="3619"/>
    <cellStyle name="Separador de milhares 30" xfId="3620"/>
    <cellStyle name="Separador de milhares 31" xfId="3621"/>
    <cellStyle name="Separador de milhares 32" xfId="3622"/>
    <cellStyle name="Separador de milhares 33" xfId="3623"/>
    <cellStyle name="Separador de milhares 34" xfId="3624"/>
    <cellStyle name="Separador de milhares 35" xfId="3625"/>
    <cellStyle name="Separador de milhares 36" xfId="3626"/>
    <cellStyle name="Separador de milhares 37" xfId="3627"/>
    <cellStyle name="Separador de milhares 38" xfId="3628"/>
    <cellStyle name="Separador de milhares 39" xfId="3629"/>
    <cellStyle name="Separador de milhares 4" xfId="3630"/>
    <cellStyle name="Separador de milhares 40" xfId="3631"/>
    <cellStyle name="Separador de milhares 41" xfId="3632"/>
    <cellStyle name="Separador de milhares 42" xfId="3633"/>
    <cellStyle name="Separador de milhares 43" xfId="3634"/>
    <cellStyle name="Separador de milhares 44" xfId="3635"/>
    <cellStyle name="Separador de milhares 45" xfId="3636"/>
    <cellStyle name="Separador de milhares 46" xfId="3637"/>
    <cellStyle name="Separador de milhares 47" xfId="3638"/>
    <cellStyle name="Separador de milhares 48" xfId="3639"/>
    <cellStyle name="Separador de milhares 49" xfId="3640"/>
    <cellStyle name="Separador de milhares 5" xfId="3641"/>
    <cellStyle name="Separador de milhares 50" xfId="3642"/>
    <cellStyle name="Separador de milhares 51" xfId="3643"/>
    <cellStyle name="Separador de milhares 52" xfId="3644"/>
    <cellStyle name="Separador de milhares 53" xfId="3645"/>
    <cellStyle name="Separador de milhares 54" xfId="3646"/>
    <cellStyle name="Separador de milhares 55" xfId="3647"/>
    <cellStyle name="Separador de milhares 56" xfId="3648"/>
    <cellStyle name="Separador de milhares 57" xfId="3649"/>
    <cellStyle name="Separador de milhares 58" xfId="3650"/>
    <cellStyle name="Separador de milhares 59" xfId="3651"/>
    <cellStyle name="Separador de milhares 6" xfId="3652"/>
    <cellStyle name="Separador de milhares 60" xfId="3653"/>
    <cellStyle name="Separador de milhares 61" xfId="3654"/>
    <cellStyle name="Separador de milhares 62" xfId="3655"/>
    <cellStyle name="Separador de milhares 63" xfId="3656"/>
    <cellStyle name="Separador de milhares 64" xfId="3657"/>
    <cellStyle name="Separador de milhares 65" xfId="3658"/>
    <cellStyle name="Separador de milhares 66" xfId="3659"/>
    <cellStyle name="Separador de milhares 67" xfId="3660"/>
    <cellStyle name="Separador de milhares 68" xfId="3661"/>
    <cellStyle name="Separador de milhares 69" xfId="3662"/>
    <cellStyle name="Separador de milhares 7" xfId="3663"/>
    <cellStyle name="Separador de milhares 70" xfId="3664"/>
    <cellStyle name="Separador de milhares 71" xfId="3665"/>
    <cellStyle name="Separador de milhares 72" xfId="3666"/>
    <cellStyle name="Separador de milhares 73" xfId="3667"/>
    <cellStyle name="Separador de milhares 74" xfId="3668"/>
    <cellStyle name="Separador de milhares 75" xfId="3669"/>
    <cellStyle name="Separador de milhares 76" xfId="3670"/>
    <cellStyle name="Separador de milhares 77" xfId="3671"/>
    <cellStyle name="Separador de milhares 78" xfId="3672"/>
    <cellStyle name="Separador de milhares 79" xfId="3673"/>
    <cellStyle name="Separador de milhares 8" xfId="3674"/>
    <cellStyle name="Separador de milhares 80" xfId="3675"/>
    <cellStyle name="Separador de milhares 81" xfId="3676"/>
    <cellStyle name="Separador de milhares 82" xfId="3677"/>
    <cellStyle name="Separador de milhares 83" xfId="3678"/>
    <cellStyle name="Separador de milhares 84" xfId="3679"/>
    <cellStyle name="Separador de milhares 85" xfId="3680"/>
    <cellStyle name="Separador de milhares 86" xfId="3681"/>
    <cellStyle name="Separador de milhares 87" xfId="3682"/>
    <cellStyle name="Separador de milhares 88" xfId="3683"/>
    <cellStyle name="Separador de milhares 89" xfId="3684"/>
    <cellStyle name="Separador de milhares 9" xfId="3685"/>
    <cellStyle name="Separador de milhares 90" xfId="3686"/>
    <cellStyle name="Separador de milhares 91" xfId="3687"/>
    <cellStyle name="Separador de milhares 92" xfId="3688"/>
    <cellStyle name="Separador de milhares 93" xfId="3689"/>
    <cellStyle name="Separador de milhares 94" xfId="3690"/>
    <cellStyle name="Separador de milhares 95" xfId="3691"/>
    <cellStyle name="Separador de milhares 96" xfId="3692"/>
    <cellStyle name="Separador de milhares 97" xfId="3693"/>
    <cellStyle name="Separador de milhares 98" xfId="3694"/>
    <cellStyle name="Separador de milhares 99" xfId="3695"/>
    <cellStyle name="Status 10" xfId="3696"/>
    <cellStyle name="Status 11" xfId="3697"/>
    <cellStyle name="Status 12" xfId="3698"/>
    <cellStyle name="Status 13" xfId="3699"/>
    <cellStyle name="Status 14" xfId="3700"/>
    <cellStyle name="Status 15" xfId="3701"/>
    <cellStyle name="Status 16" xfId="3702"/>
    <cellStyle name="Status 17" xfId="3703"/>
    <cellStyle name="Status 18" xfId="3704"/>
    <cellStyle name="Status 19" xfId="3705"/>
    <cellStyle name="Status 2" xfId="3706"/>
    <cellStyle name="Status 2 10" xfId="3707"/>
    <cellStyle name="Status 2 11" xfId="3708"/>
    <cellStyle name="Status 2 12" xfId="3709"/>
    <cellStyle name="Status 2 13" xfId="3710"/>
    <cellStyle name="Status 2 14" xfId="3711"/>
    <cellStyle name="Status 2 15" xfId="3712"/>
    <cellStyle name="Status 2 2" xfId="3713"/>
    <cellStyle name="Status 2 3" xfId="3714"/>
    <cellStyle name="Status 2 4" xfId="3715"/>
    <cellStyle name="Status 2 5" xfId="3716"/>
    <cellStyle name="Status 2 6" xfId="3717"/>
    <cellStyle name="Status 2 7" xfId="3718"/>
    <cellStyle name="Status 2 8" xfId="3719"/>
    <cellStyle name="Status 2 9" xfId="3720"/>
    <cellStyle name="Status 20" xfId="3721"/>
    <cellStyle name="Status 21" xfId="3722"/>
    <cellStyle name="Status 22" xfId="3723"/>
    <cellStyle name="Status 23" xfId="3724"/>
    <cellStyle name="Status 24" xfId="3725"/>
    <cellStyle name="Status 25" xfId="3726"/>
    <cellStyle name="Status 26" xfId="3727"/>
    <cellStyle name="Status 27" xfId="3728"/>
    <cellStyle name="Status 28" xfId="3729"/>
    <cellStyle name="Status 29" xfId="3730"/>
    <cellStyle name="Status 3" xfId="3731"/>
    <cellStyle name="Status 30" xfId="3732"/>
    <cellStyle name="Status 31" xfId="3733"/>
    <cellStyle name="Status 32" xfId="3734"/>
    <cellStyle name="Status 33" xfId="3735"/>
    <cellStyle name="Status 34" xfId="3736"/>
    <cellStyle name="Status 35" xfId="3737"/>
    <cellStyle name="Status 36" xfId="3738"/>
    <cellStyle name="Status 37" xfId="3739"/>
    <cellStyle name="Status 38" xfId="3740"/>
    <cellStyle name="Status 39" xfId="3741"/>
    <cellStyle name="Status 4" xfId="3742"/>
    <cellStyle name="Status 40" xfId="3743"/>
    <cellStyle name="Status 41" xfId="3744"/>
    <cellStyle name="Status 42" xfId="3745"/>
    <cellStyle name="Status 43" xfId="3746"/>
    <cellStyle name="Status 44" xfId="3747"/>
    <cellStyle name="Status 45" xfId="3748"/>
    <cellStyle name="Status 46" xfId="3749"/>
    <cellStyle name="Status 47" xfId="3750"/>
    <cellStyle name="Status 48" xfId="3751"/>
    <cellStyle name="Status 49" xfId="3752"/>
    <cellStyle name="Status 5" xfId="3753"/>
    <cellStyle name="Status 50" xfId="3754"/>
    <cellStyle name="Status 51" xfId="3755"/>
    <cellStyle name="Status 52" xfId="3756"/>
    <cellStyle name="Status 53" xfId="3757"/>
    <cellStyle name="Status 54" xfId="3758"/>
    <cellStyle name="Status 55" xfId="3759"/>
    <cellStyle name="Status 56" xfId="3760"/>
    <cellStyle name="Status 57" xfId="3761"/>
    <cellStyle name="Status 58" xfId="3762"/>
    <cellStyle name="Status 59" xfId="3763"/>
    <cellStyle name="Status 6" xfId="3764"/>
    <cellStyle name="Status 60" xfId="3765"/>
    <cellStyle name="Status 61" xfId="3766"/>
    <cellStyle name="Status 62" xfId="3767"/>
    <cellStyle name="Status 63" xfId="3768"/>
    <cellStyle name="Status 64" xfId="3769"/>
    <cellStyle name="Status 65" xfId="3770"/>
    <cellStyle name="Status 66" xfId="3771"/>
    <cellStyle name="Status 67" xfId="3772"/>
    <cellStyle name="Status 7" xfId="3773"/>
    <cellStyle name="Status 8" xfId="3774"/>
    <cellStyle name="Status 82" xfId="3775"/>
    <cellStyle name="Status 9" xfId="3776"/>
    <cellStyle name="Text 10" xfId="3777"/>
    <cellStyle name="Text 11" xfId="3778"/>
    <cellStyle name="Text 12" xfId="3779"/>
    <cellStyle name="Text 13" xfId="3780"/>
    <cellStyle name="Text 14" xfId="3781"/>
    <cellStyle name="Text 15" xfId="3782"/>
    <cellStyle name="Text 16" xfId="3783"/>
    <cellStyle name="Text 17" xfId="3784"/>
    <cellStyle name="Text 18" xfId="3785"/>
    <cellStyle name="Text 19" xfId="3786"/>
    <cellStyle name="Text 2" xfId="3787"/>
    <cellStyle name="Text 2 10" xfId="3788"/>
    <cellStyle name="Text 2 11" xfId="3789"/>
    <cellStyle name="Text 2 12" xfId="3790"/>
    <cellStyle name="Text 2 13" xfId="3791"/>
    <cellStyle name="Text 2 14" xfId="3792"/>
    <cellStyle name="Text 2 15" xfId="3793"/>
    <cellStyle name="Text 2 2" xfId="3794"/>
    <cellStyle name="Text 2 3" xfId="3795"/>
    <cellStyle name="Text 2 4" xfId="3796"/>
    <cellStyle name="Text 2 5" xfId="3797"/>
    <cellStyle name="Text 2 6" xfId="3798"/>
    <cellStyle name="Text 2 7" xfId="3799"/>
    <cellStyle name="Text 2 8" xfId="3800"/>
    <cellStyle name="Text 2 9" xfId="3801"/>
    <cellStyle name="Text 20" xfId="3802"/>
    <cellStyle name="Text 21" xfId="3803"/>
    <cellStyle name="Text 22" xfId="3804"/>
    <cellStyle name="Text 23" xfId="3805"/>
    <cellStyle name="Text 24" xfId="3806"/>
    <cellStyle name="Text 25" xfId="3807"/>
    <cellStyle name="Text 26" xfId="3808"/>
    <cellStyle name="Text 27" xfId="3809"/>
    <cellStyle name="Text 28" xfId="3810"/>
    <cellStyle name="Text 29" xfId="3811"/>
    <cellStyle name="Text 3" xfId="3812"/>
    <cellStyle name="Text 30" xfId="3813"/>
    <cellStyle name="Text 31" xfId="3814"/>
    <cellStyle name="Text 32" xfId="3815"/>
    <cellStyle name="Text 33" xfId="3816"/>
    <cellStyle name="Text 34" xfId="3817"/>
    <cellStyle name="Text 35" xfId="3818"/>
    <cellStyle name="Text 36" xfId="3819"/>
    <cellStyle name="Text 37" xfId="3820"/>
    <cellStyle name="Text 38" xfId="3821"/>
    <cellStyle name="Text 39" xfId="3822"/>
    <cellStyle name="Text 4" xfId="3823"/>
    <cellStyle name="Text 40" xfId="3824"/>
    <cellStyle name="Text 41" xfId="3825"/>
    <cellStyle name="Text 42" xfId="3826"/>
    <cellStyle name="Text 43" xfId="3827"/>
    <cellStyle name="Text 44" xfId="3828"/>
    <cellStyle name="Text 45" xfId="3829"/>
    <cellStyle name="Text 46" xfId="3830"/>
    <cellStyle name="Text 47" xfId="3831"/>
    <cellStyle name="Text 48" xfId="3832"/>
    <cellStyle name="Text 49" xfId="3833"/>
    <cellStyle name="Text 5" xfId="3834"/>
    <cellStyle name="Text 50" xfId="3835"/>
    <cellStyle name="Text 51" xfId="3836"/>
    <cellStyle name="Text 52" xfId="3837"/>
    <cellStyle name="Text 53" xfId="3838"/>
    <cellStyle name="Text 54" xfId="3839"/>
    <cellStyle name="Text 55" xfId="3840"/>
    <cellStyle name="Text 56" xfId="3841"/>
    <cellStyle name="Text 57" xfId="3842"/>
    <cellStyle name="Text 58" xfId="3843"/>
    <cellStyle name="Text 59" xfId="3844"/>
    <cellStyle name="Text 6" xfId="3845"/>
    <cellStyle name="Text 60" xfId="3846"/>
    <cellStyle name="Text 61" xfId="3847"/>
    <cellStyle name="Text 62" xfId="3848"/>
    <cellStyle name="Text 63" xfId="3849"/>
    <cellStyle name="Text 64" xfId="3850"/>
    <cellStyle name="Text 65" xfId="3851"/>
    <cellStyle name="Text 66" xfId="3852"/>
    <cellStyle name="Text 67" xfId="3853"/>
    <cellStyle name="Text 7" xfId="3854"/>
    <cellStyle name="Text 8" xfId="3855"/>
    <cellStyle name="Text 83" xfId="3856"/>
    <cellStyle name="Text 9" xfId="3857"/>
    <cellStyle name="Texto de Aviso 10" xfId="3858"/>
    <cellStyle name="Texto de Aviso 11" xfId="3859"/>
    <cellStyle name="Texto de Aviso 12" xfId="3860"/>
    <cellStyle name="Texto de Aviso 13" xfId="3861"/>
    <cellStyle name="Texto de Aviso 14" xfId="3862"/>
    <cellStyle name="Texto de Aviso 15" xfId="3863"/>
    <cellStyle name="Texto de Aviso 16" xfId="3864"/>
    <cellStyle name="Texto de Aviso 17" xfId="3865"/>
    <cellStyle name="Texto de Aviso 18" xfId="3866"/>
    <cellStyle name="Texto de Aviso 19" xfId="3867"/>
    <cellStyle name="Texto de Aviso 2" xfId="3868"/>
    <cellStyle name="Texto de Aviso 2 2" xfId="3869"/>
    <cellStyle name="Texto de Aviso 2 2 2" xfId="3870"/>
    <cellStyle name="Texto de Aviso 2 3" xfId="3871"/>
    <cellStyle name="Texto de Aviso 2 4" xfId="3872"/>
    <cellStyle name="Texto de Aviso 2 5" xfId="3873"/>
    <cellStyle name="Texto de Aviso 2 6" xfId="3874"/>
    <cellStyle name="Texto de Aviso 2 7" xfId="3875"/>
    <cellStyle name="Texto de Aviso 20" xfId="3876"/>
    <cellStyle name="Texto de Aviso 21" xfId="3877"/>
    <cellStyle name="Texto de Aviso 22" xfId="3878"/>
    <cellStyle name="Texto de Aviso 23" xfId="3879"/>
    <cellStyle name="Texto de Aviso 24" xfId="3880"/>
    <cellStyle name="Texto de Aviso 25" xfId="3881"/>
    <cellStyle name="Texto de Aviso 26" xfId="3882"/>
    <cellStyle name="Texto de Aviso 27" xfId="3883"/>
    <cellStyle name="Texto de Aviso 28" xfId="3884"/>
    <cellStyle name="Texto de Aviso 29" xfId="3885"/>
    <cellStyle name="Texto de Aviso 3" xfId="3886"/>
    <cellStyle name="Texto de Aviso 30" xfId="3887"/>
    <cellStyle name="Texto de Aviso 31" xfId="3888"/>
    <cellStyle name="Texto de Aviso 32" xfId="3889"/>
    <cellStyle name="Texto de Aviso 33" xfId="3890"/>
    <cellStyle name="Texto de Aviso 34" xfId="3891"/>
    <cellStyle name="Texto de Aviso 35" xfId="3892"/>
    <cellStyle name="Texto de Aviso 36" xfId="3893"/>
    <cellStyle name="Texto de Aviso 37" xfId="3894"/>
    <cellStyle name="Texto de Aviso 38" xfId="3895"/>
    <cellStyle name="Texto de Aviso 39" xfId="3896"/>
    <cellStyle name="Texto de Aviso 4" xfId="3897"/>
    <cellStyle name="Texto de Aviso 40" xfId="3898"/>
    <cellStyle name="Texto de Aviso 41" xfId="3899"/>
    <cellStyle name="Texto de Aviso 42" xfId="3900"/>
    <cellStyle name="Texto de Aviso 43" xfId="3901"/>
    <cellStyle name="Texto de Aviso 44" xfId="3902"/>
    <cellStyle name="Texto de Aviso 45" xfId="3903"/>
    <cellStyle name="Texto de Aviso 46" xfId="3904"/>
    <cellStyle name="Texto de Aviso 47" xfId="3905"/>
    <cellStyle name="Texto de Aviso 48" xfId="3906"/>
    <cellStyle name="Texto de Aviso 49" xfId="3907"/>
    <cellStyle name="Texto de Aviso 5" xfId="3908"/>
    <cellStyle name="Texto de Aviso 50" xfId="3909"/>
    <cellStyle name="Texto de Aviso 51" xfId="3910"/>
    <cellStyle name="Texto de Aviso 52" xfId="3911"/>
    <cellStyle name="Texto de Aviso 53" xfId="3912"/>
    <cellStyle name="Texto de Aviso 54" xfId="3913"/>
    <cellStyle name="Texto de Aviso 6" xfId="3914"/>
    <cellStyle name="Texto de Aviso 7" xfId="3915"/>
    <cellStyle name="Texto de Aviso 8" xfId="3916"/>
    <cellStyle name="Texto de Aviso 9" xfId="3917"/>
    <cellStyle name="Texto Explicativo 10" xfId="3918"/>
    <cellStyle name="Texto Explicativo 11" xfId="3919"/>
    <cellStyle name="Texto Explicativo 12" xfId="3920"/>
    <cellStyle name="Texto Explicativo 13" xfId="3921"/>
    <cellStyle name="Texto Explicativo 14" xfId="3922"/>
    <cellStyle name="Texto Explicativo 15" xfId="3923"/>
    <cellStyle name="Texto Explicativo 16" xfId="3924"/>
    <cellStyle name="Texto Explicativo 17" xfId="3925"/>
    <cellStyle name="Texto Explicativo 18" xfId="3926"/>
    <cellStyle name="Texto Explicativo 19" xfId="3927"/>
    <cellStyle name="Texto Explicativo 2" xfId="3928"/>
    <cellStyle name="Texto Explicativo 2 2" xfId="3929"/>
    <cellStyle name="Texto Explicativo 2 2 2" xfId="3930"/>
    <cellStyle name="Texto Explicativo 2 3" xfId="3931"/>
    <cellStyle name="Texto Explicativo 2 4" xfId="3932"/>
    <cellStyle name="Texto Explicativo 2 5" xfId="3933"/>
    <cellStyle name="Texto Explicativo 2 6" xfId="3934"/>
    <cellStyle name="Texto Explicativo 2 7" xfId="3935"/>
    <cellStyle name="Texto Explicativo 20" xfId="3936"/>
    <cellStyle name="Texto Explicativo 21" xfId="3937"/>
    <cellStyle name="Texto Explicativo 22" xfId="3938"/>
    <cellStyle name="Texto Explicativo 23" xfId="3939"/>
    <cellStyle name="Texto Explicativo 24" xfId="3940"/>
    <cellStyle name="Texto Explicativo 25" xfId="3941"/>
    <cellStyle name="Texto Explicativo 26" xfId="3942"/>
    <cellStyle name="Texto Explicativo 27" xfId="3943"/>
    <cellStyle name="Texto Explicativo 28" xfId="3944"/>
    <cellStyle name="Texto Explicativo 29" xfId="3945"/>
    <cellStyle name="Texto Explicativo 3" xfId="3946"/>
    <cellStyle name="Texto Explicativo 30" xfId="3947"/>
    <cellStyle name="Texto Explicativo 31" xfId="3948"/>
    <cellStyle name="Texto Explicativo 32" xfId="3949"/>
    <cellStyle name="Texto Explicativo 33" xfId="3950"/>
    <cellStyle name="Texto Explicativo 34" xfId="3951"/>
    <cellStyle name="Texto Explicativo 35" xfId="3952"/>
    <cellStyle name="Texto Explicativo 36" xfId="3953"/>
    <cellStyle name="Texto Explicativo 37" xfId="3954"/>
    <cellStyle name="Texto Explicativo 38" xfId="3955"/>
    <cellStyle name="Texto Explicativo 39" xfId="3956"/>
    <cellStyle name="Texto Explicativo 4" xfId="3957"/>
    <cellStyle name="Texto Explicativo 40" xfId="3958"/>
    <cellStyle name="Texto Explicativo 41" xfId="3959"/>
    <cellStyle name="Texto Explicativo 42" xfId="3960"/>
    <cellStyle name="Texto Explicativo 43" xfId="3961"/>
    <cellStyle name="Texto Explicativo 44" xfId="3962"/>
    <cellStyle name="Texto Explicativo 45" xfId="3963"/>
    <cellStyle name="Texto Explicativo 46" xfId="3964"/>
    <cellStyle name="Texto Explicativo 47" xfId="3965"/>
    <cellStyle name="Texto Explicativo 48" xfId="3966"/>
    <cellStyle name="Texto Explicativo 49" xfId="3967"/>
    <cellStyle name="Texto Explicativo 5" xfId="3968"/>
    <cellStyle name="Texto Explicativo 50" xfId="3969"/>
    <cellStyle name="Texto Explicativo 51" xfId="3970"/>
    <cellStyle name="Texto Explicativo 52" xfId="3971"/>
    <cellStyle name="Texto Explicativo 53" xfId="3972"/>
    <cellStyle name="Texto Explicativo 54" xfId="3973"/>
    <cellStyle name="Texto Explicativo 6" xfId="3974"/>
    <cellStyle name="Texto Explicativo 7" xfId="3975"/>
    <cellStyle name="Texto Explicativo 8" xfId="3976"/>
    <cellStyle name="Texto Explicativo 9" xfId="3977"/>
    <cellStyle name="Título 1 10" xfId="4132"/>
    <cellStyle name="Título 1 11" xfId="4133"/>
    <cellStyle name="Título 1 12" xfId="4134"/>
    <cellStyle name="Título 1 13" xfId="4135"/>
    <cellStyle name="Título 1 14" xfId="4136"/>
    <cellStyle name="Título 1 15" xfId="4137"/>
    <cellStyle name="Título 1 16" xfId="4138"/>
    <cellStyle name="Título 1 17" xfId="4139"/>
    <cellStyle name="Título 1 18" xfId="4140"/>
    <cellStyle name="Título 1 19" xfId="4141"/>
    <cellStyle name="Título 1 2" xfId="4142"/>
    <cellStyle name="Título 1 2 2" xfId="4143"/>
    <cellStyle name="Título 1 2 2 2" xfId="4144"/>
    <cellStyle name="Título 1 2 3" xfId="4145"/>
    <cellStyle name="Título 1 2 4" xfId="4146"/>
    <cellStyle name="Título 1 2 5" xfId="4147"/>
    <cellStyle name="Título 1 2 6" xfId="4148"/>
    <cellStyle name="Título 1 2 7" xfId="4149"/>
    <cellStyle name="Título 1 20" xfId="4150"/>
    <cellStyle name="Título 1 21" xfId="4151"/>
    <cellStyle name="Título 1 22" xfId="4152"/>
    <cellStyle name="Título 1 23" xfId="4153"/>
    <cellStyle name="Título 1 24" xfId="4154"/>
    <cellStyle name="Título 1 25" xfId="4155"/>
    <cellStyle name="Título 1 26" xfId="4156"/>
    <cellStyle name="Título 1 27" xfId="4157"/>
    <cellStyle name="Título 1 28" xfId="4158"/>
    <cellStyle name="Título 1 29" xfId="4159"/>
    <cellStyle name="Título 1 3" xfId="4160"/>
    <cellStyle name="Título 1 30" xfId="4161"/>
    <cellStyle name="Título 1 31" xfId="4162"/>
    <cellStyle name="Título 1 32" xfId="4163"/>
    <cellStyle name="Título 1 33" xfId="4164"/>
    <cellStyle name="Título 1 34" xfId="4165"/>
    <cellStyle name="Título 1 35" xfId="4166"/>
    <cellStyle name="Título 1 36" xfId="4167"/>
    <cellStyle name="Título 1 37" xfId="4168"/>
    <cellStyle name="Título 1 38" xfId="4169"/>
    <cellStyle name="Título 1 39" xfId="4170"/>
    <cellStyle name="Título 1 4" xfId="4171"/>
    <cellStyle name="Título 1 40" xfId="4172"/>
    <cellStyle name="Título 1 41" xfId="4173"/>
    <cellStyle name="Título 1 42" xfId="4174"/>
    <cellStyle name="Título 1 43" xfId="4175"/>
    <cellStyle name="Título 1 44" xfId="4176"/>
    <cellStyle name="Título 1 45" xfId="4177"/>
    <cellStyle name="Título 1 46" xfId="4178"/>
    <cellStyle name="Título 1 47" xfId="4179"/>
    <cellStyle name="Título 1 48" xfId="4180"/>
    <cellStyle name="Título 1 49" xfId="4181"/>
    <cellStyle name="Título 1 5" xfId="4182"/>
    <cellStyle name="Título 1 50" xfId="4183"/>
    <cellStyle name="Título 1 51" xfId="4184"/>
    <cellStyle name="Título 1 52" xfId="4185"/>
    <cellStyle name="Título 1 53" xfId="4186"/>
    <cellStyle name="Título 1 54" xfId="4187"/>
    <cellStyle name="Título 1 6" xfId="4188"/>
    <cellStyle name="Título 1 7" xfId="4189"/>
    <cellStyle name="Título 1 8" xfId="4190"/>
    <cellStyle name="Título 1 9" xfId="4191"/>
    <cellStyle name="Título 10" xfId="4192"/>
    <cellStyle name="Título 11" xfId="4193"/>
    <cellStyle name="Título 12" xfId="4194"/>
    <cellStyle name="Título 13" xfId="4195"/>
    <cellStyle name="Título 14" xfId="4196"/>
    <cellStyle name="Título 15" xfId="4197"/>
    <cellStyle name="Título 16" xfId="4198"/>
    <cellStyle name="Título 17" xfId="4199"/>
    <cellStyle name="Título 18" xfId="4200"/>
    <cellStyle name="Título 19" xfId="4201"/>
    <cellStyle name="Título 2 10" xfId="4202"/>
    <cellStyle name="Título 2 11" xfId="4203"/>
    <cellStyle name="Título 2 12" xfId="4204"/>
    <cellStyle name="Título 2 13" xfId="4205"/>
    <cellStyle name="Título 2 14" xfId="4206"/>
    <cellStyle name="Título 2 15" xfId="4207"/>
    <cellStyle name="Título 2 16" xfId="4208"/>
    <cellStyle name="Título 2 17" xfId="4209"/>
    <cellStyle name="Título 2 18" xfId="4210"/>
    <cellStyle name="Título 2 19" xfId="4211"/>
    <cellStyle name="Título 2 2" xfId="4212"/>
    <cellStyle name="Título 2 2 2" xfId="4213"/>
    <cellStyle name="Título 2 2 2 2" xfId="4214"/>
    <cellStyle name="Título 2 2 3" xfId="4215"/>
    <cellStyle name="Título 2 2 4" xfId="4216"/>
    <cellStyle name="Título 2 2 5" xfId="4217"/>
    <cellStyle name="Título 2 2 6" xfId="4218"/>
    <cellStyle name="Título 2 2 7" xfId="4219"/>
    <cellStyle name="Título 2 20" xfId="4220"/>
    <cellStyle name="Título 2 21" xfId="4221"/>
    <cellStyle name="Título 2 22" xfId="4222"/>
    <cellStyle name="Título 2 23" xfId="4223"/>
    <cellStyle name="Título 2 24" xfId="4224"/>
    <cellStyle name="Título 2 25" xfId="4225"/>
    <cellStyle name="Título 2 26" xfId="4226"/>
    <cellStyle name="Título 2 27" xfId="4227"/>
    <cellStyle name="Título 2 28" xfId="4228"/>
    <cellStyle name="Título 2 29" xfId="4229"/>
    <cellStyle name="Título 2 3" xfId="4230"/>
    <cellStyle name="Título 2 30" xfId="4231"/>
    <cellStyle name="Título 2 31" xfId="4232"/>
    <cellStyle name="Título 2 32" xfId="4233"/>
    <cellStyle name="Título 2 33" xfId="4234"/>
    <cellStyle name="Título 2 34" xfId="4235"/>
    <cellStyle name="Título 2 35" xfId="4236"/>
    <cellStyle name="Título 2 36" xfId="4237"/>
    <cellStyle name="Título 2 37" xfId="4238"/>
    <cellStyle name="Título 2 38" xfId="4239"/>
    <cellStyle name="Título 2 39" xfId="4240"/>
    <cellStyle name="Título 2 4" xfId="4241"/>
    <cellStyle name="Título 2 40" xfId="4242"/>
    <cellStyle name="Título 2 41" xfId="4243"/>
    <cellStyle name="Título 2 42" xfId="4244"/>
    <cellStyle name="Título 2 43" xfId="4245"/>
    <cellStyle name="Título 2 44" xfId="4246"/>
    <cellStyle name="Título 2 45" xfId="4247"/>
    <cellStyle name="Título 2 46" xfId="4248"/>
    <cellStyle name="Título 2 47" xfId="4249"/>
    <cellStyle name="Título 2 48" xfId="4250"/>
    <cellStyle name="Título 2 49" xfId="4251"/>
    <cellStyle name="Título 2 5" xfId="4252"/>
    <cellStyle name="Título 2 50" xfId="4253"/>
    <cellStyle name="Título 2 51" xfId="4254"/>
    <cellStyle name="Título 2 52" xfId="4255"/>
    <cellStyle name="Título 2 53" xfId="4256"/>
    <cellStyle name="Título 2 54" xfId="4257"/>
    <cellStyle name="Título 2 6" xfId="4258"/>
    <cellStyle name="Título 2 7" xfId="4259"/>
    <cellStyle name="Título 2 8" xfId="4260"/>
    <cellStyle name="Título 2 9" xfId="4261"/>
    <cellStyle name="Título 20" xfId="4262"/>
    <cellStyle name="Título 21" xfId="4263"/>
    <cellStyle name="Título 22" xfId="4264"/>
    <cellStyle name="Título 23" xfId="4265"/>
    <cellStyle name="Título 24" xfId="4266"/>
    <cellStyle name="Título 25" xfId="4267"/>
    <cellStyle name="Título 26" xfId="4268"/>
    <cellStyle name="Título 27" xfId="4269"/>
    <cellStyle name="Título 28" xfId="4270"/>
    <cellStyle name="Título 29" xfId="4271"/>
    <cellStyle name="Título 3 10" xfId="4272"/>
    <cellStyle name="Título 3 11" xfId="4273"/>
    <cellStyle name="Título 3 12" xfId="4274"/>
    <cellStyle name="Título 3 13" xfId="4275"/>
    <cellStyle name="Título 3 14" xfId="4276"/>
    <cellStyle name="Título 3 15" xfId="4277"/>
    <cellStyle name="Título 3 16" xfId="4278"/>
    <cellStyle name="Título 3 17" xfId="4279"/>
    <cellStyle name="Título 3 18" xfId="4280"/>
    <cellStyle name="Título 3 19" xfId="4281"/>
    <cellStyle name="Título 3 2" xfId="4282"/>
    <cellStyle name="Título 3 2 2" xfId="4283"/>
    <cellStyle name="Título 3 2 3" xfId="4284"/>
    <cellStyle name="Título 3 2 4" xfId="4285"/>
    <cellStyle name="Título 3 2 5" xfId="4286"/>
    <cellStyle name="Título 3 2 6" xfId="4287"/>
    <cellStyle name="Título 3 2 7" xfId="4288"/>
    <cellStyle name="Título 3 20" xfId="4289"/>
    <cellStyle name="Título 3 21" xfId="4290"/>
    <cellStyle name="Título 3 22" xfId="4291"/>
    <cellStyle name="Título 3 23" xfId="4292"/>
    <cellStyle name="Título 3 24" xfId="4293"/>
    <cellStyle name="Título 3 25" xfId="4294"/>
    <cellStyle name="Título 3 26" xfId="4295"/>
    <cellStyle name="Título 3 27" xfId="4296"/>
    <cellStyle name="Título 3 28" xfId="4297"/>
    <cellStyle name="Título 3 29" xfId="4298"/>
    <cellStyle name="Título 3 3" xfId="4299"/>
    <cellStyle name="Título 3 30" xfId="4300"/>
    <cellStyle name="Título 3 31" xfId="4301"/>
    <cellStyle name="Título 3 32" xfId="4302"/>
    <cellStyle name="Título 3 33" xfId="4303"/>
    <cellStyle name="Título 3 34" xfId="4304"/>
    <cellStyle name="Título 3 35" xfId="4305"/>
    <cellStyle name="Título 3 36" xfId="4306"/>
    <cellStyle name="Título 3 37" xfId="4307"/>
    <cellStyle name="Título 3 38" xfId="4308"/>
    <cellStyle name="Título 3 39" xfId="4309"/>
    <cellStyle name="Título 3 4" xfId="4310"/>
    <cellStyle name="Título 3 40" xfId="4311"/>
    <cellStyle name="Título 3 41" xfId="4312"/>
    <cellStyle name="Título 3 42" xfId="4313"/>
    <cellStyle name="Título 3 43" xfId="4314"/>
    <cellStyle name="Título 3 44" xfId="4315"/>
    <cellStyle name="Título 3 45" xfId="4316"/>
    <cellStyle name="Título 3 46" xfId="4317"/>
    <cellStyle name="Título 3 47" xfId="4318"/>
    <cellStyle name="Título 3 48" xfId="4319"/>
    <cellStyle name="Título 3 49" xfId="4320"/>
    <cellStyle name="Título 3 5" xfId="4321"/>
    <cellStyle name="Título 3 50" xfId="4322"/>
    <cellStyle name="Título 3 51" xfId="4323"/>
    <cellStyle name="Título 3 52" xfId="4324"/>
    <cellStyle name="Título 3 53" xfId="4325"/>
    <cellStyle name="Título 3 54" xfId="4326"/>
    <cellStyle name="Título 3 6" xfId="4327"/>
    <cellStyle name="Título 3 7" xfId="4328"/>
    <cellStyle name="Título 3 8" xfId="4329"/>
    <cellStyle name="Título 3 9" xfId="4330"/>
    <cellStyle name="Título 30" xfId="4331"/>
    <cellStyle name="Título 31" xfId="4332"/>
    <cellStyle name="Título 32" xfId="4333"/>
    <cellStyle name="Título 33" xfId="4334"/>
    <cellStyle name="Título 34" xfId="4335"/>
    <cellStyle name="Título 35" xfId="4336"/>
    <cellStyle name="Título 36" xfId="4337"/>
    <cellStyle name="Título 37" xfId="4338"/>
    <cellStyle name="Título 38" xfId="4339"/>
    <cellStyle name="Título 39" xfId="4340"/>
    <cellStyle name="Título 4 10" xfId="4341"/>
    <cellStyle name="Título 4 11" xfId="4342"/>
    <cellStyle name="Título 4 12" xfId="4343"/>
    <cellStyle name="Título 4 13" xfId="4344"/>
    <cellStyle name="Título 4 14" xfId="4345"/>
    <cellStyle name="Título 4 15" xfId="4346"/>
    <cellStyle name="Título 4 16" xfId="4347"/>
    <cellStyle name="Título 4 17" xfId="4348"/>
    <cellStyle name="Título 4 18" xfId="4349"/>
    <cellStyle name="Título 4 19" xfId="4350"/>
    <cellStyle name="Título 4 2" xfId="4351"/>
    <cellStyle name="Título 4 2 2" xfId="4352"/>
    <cellStyle name="Título 4 2 3" xfId="4353"/>
    <cellStyle name="Título 4 2 4" xfId="4354"/>
    <cellStyle name="Título 4 2 5" xfId="4355"/>
    <cellStyle name="Título 4 2 6" xfId="4356"/>
    <cellStyle name="Título 4 2 7" xfId="4357"/>
    <cellStyle name="Título 4 20" xfId="4358"/>
    <cellStyle name="Título 4 21" xfId="4359"/>
    <cellStyle name="Título 4 22" xfId="4360"/>
    <cellStyle name="Título 4 23" xfId="4361"/>
    <cellStyle name="Título 4 24" xfId="4362"/>
    <cellStyle name="Título 4 25" xfId="4363"/>
    <cellStyle name="Título 4 26" xfId="4364"/>
    <cellStyle name="Título 4 27" xfId="4365"/>
    <cellStyle name="Título 4 28" xfId="4366"/>
    <cellStyle name="Título 4 29" xfId="4367"/>
    <cellStyle name="Título 4 3" xfId="4368"/>
    <cellStyle name="Título 4 30" xfId="4369"/>
    <cellStyle name="Título 4 31" xfId="4370"/>
    <cellStyle name="Título 4 32" xfId="4371"/>
    <cellStyle name="Título 4 33" xfId="4372"/>
    <cellStyle name="Título 4 34" xfId="4373"/>
    <cellStyle name="Título 4 35" xfId="4374"/>
    <cellStyle name="Título 4 36" xfId="4375"/>
    <cellStyle name="Título 4 37" xfId="4376"/>
    <cellStyle name="Título 4 38" xfId="4377"/>
    <cellStyle name="Título 4 39" xfId="4378"/>
    <cellStyle name="Título 4 4" xfId="4379"/>
    <cellStyle name="Título 4 40" xfId="4380"/>
    <cellStyle name="Título 4 41" xfId="4381"/>
    <cellStyle name="Título 4 42" xfId="4382"/>
    <cellStyle name="Título 4 43" xfId="4383"/>
    <cellStyle name="Título 4 44" xfId="4384"/>
    <cellStyle name="Título 4 45" xfId="4385"/>
    <cellStyle name="Título 4 46" xfId="4386"/>
    <cellStyle name="Título 4 47" xfId="4387"/>
    <cellStyle name="Título 4 48" xfId="4388"/>
    <cellStyle name="Título 4 49" xfId="4389"/>
    <cellStyle name="Título 4 5" xfId="4390"/>
    <cellStyle name="Título 4 50" xfId="4391"/>
    <cellStyle name="Título 4 51" xfId="4392"/>
    <cellStyle name="Título 4 52" xfId="4393"/>
    <cellStyle name="Título 4 53" xfId="4394"/>
    <cellStyle name="Título 4 54" xfId="4395"/>
    <cellStyle name="Título 4 6" xfId="4396"/>
    <cellStyle name="Título 4 7" xfId="4397"/>
    <cellStyle name="Título 4 8" xfId="4398"/>
    <cellStyle name="Título 4 9" xfId="4399"/>
    <cellStyle name="Título 40" xfId="4400"/>
    <cellStyle name="Título 41" xfId="4401"/>
    <cellStyle name="Título 42" xfId="4402"/>
    <cellStyle name="Título 43" xfId="4403"/>
    <cellStyle name="Título 44" xfId="4404"/>
    <cellStyle name="Título 45" xfId="4405"/>
    <cellStyle name="Título 46" xfId="4406"/>
    <cellStyle name="Título 47" xfId="4407"/>
    <cellStyle name="Título 48" xfId="4408"/>
    <cellStyle name="Título 49" xfId="4409"/>
    <cellStyle name="Título 5" xfId="4410"/>
    <cellStyle name="Título 5 10" xfId="4411"/>
    <cellStyle name="Título 5 11" xfId="4412"/>
    <cellStyle name="Título 5 12" xfId="4413"/>
    <cellStyle name="Título 5 13" xfId="4414"/>
    <cellStyle name="Título 5 14" xfId="4415"/>
    <cellStyle name="Título 5 15" xfId="4416"/>
    <cellStyle name="Título 5 16" xfId="4417"/>
    <cellStyle name="Título 5 16 2" xfId="4418"/>
    <cellStyle name="Título 5 17" xfId="4419"/>
    <cellStyle name="Título 5 18" xfId="4420"/>
    <cellStyle name="Título 5 19" xfId="4421"/>
    <cellStyle name="Título 5 2" xfId="4422"/>
    <cellStyle name="Título 5 20" xfId="4423"/>
    <cellStyle name="Título 5 3" xfId="4424"/>
    <cellStyle name="Título 5 4" xfId="4425"/>
    <cellStyle name="Título 5 5" xfId="4426"/>
    <cellStyle name="Título 5 6" xfId="4427"/>
    <cellStyle name="Título 5 7" xfId="4428"/>
    <cellStyle name="Título 5 8" xfId="4429"/>
    <cellStyle name="Título 5 9" xfId="4430"/>
    <cellStyle name="Título 50" xfId="4431"/>
    <cellStyle name="Título 51" xfId="4432"/>
    <cellStyle name="Título 52" xfId="4433"/>
    <cellStyle name="Título 53" xfId="4434"/>
    <cellStyle name="Título 54" xfId="4435"/>
    <cellStyle name="Título 55" xfId="4436"/>
    <cellStyle name="Título 56" xfId="4437"/>
    <cellStyle name="Título 57" xfId="4438"/>
    <cellStyle name="Título 58" xfId="4439"/>
    <cellStyle name="Título 6" xfId="4440"/>
    <cellStyle name="Título 7" xfId="4441"/>
    <cellStyle name="Título 8" xfId="4442"/>
    <cellStyle name="Título 9" xfId="4443"/>
    <cellStyle name="Total 10" xfId="3978"/>
    <cellStyle name="Total 11" xfId="3979"/>
    <cellStyle name="Total 12" xfId="3980"/>
    <cellStyle name="Total 13" xfId="3981"/>
    <cellStyle name="Total 14" xfId="3982"/>
    <cellStyle name="Total 15" xfId="3983"/>
    <cellStyle name="Total 16" xfId="3984"/>
    <cellStyle name="Total 17" xfId="3985"/>
    <cellStyle name="Total 18" xfId="3986"/>
    <cellStyle name="Total 19" xfId="3987"/>
    <cellStyle name="Total 2" xfId="3988"/>
    <cellStyle name="Total 2 2" xfId="3989"/>
    <cellStyle name="Total 2 3" xfId="3990"/>
    <cellStyle name="Total 2 4" xfId="3991"/>
    <cellStyle name="Total 2 5" xfId="3992"/>
    <cellStyle name="Total 2 6" xfId="3993"/>
    <cellStyle name="Total 2 7" xfId="3994"/>
    <cellStyle name="Total 20" xfId="3995"/>
    <cellStyle name="Total 21" xfId="3996"/>
    <cellStyle name="Total 22" xfId="3997"/>
    <cellStyle name="Total 23" xfId="3998"/>
    <cellStyle name="Total 24" xfId="3999"/>
    <cellStyle name="Total 25" xfId="4000"/>
    <cellStyle name="Total 26" xfId="4001"/>
    <cellStyle name="Total 27" xfId="4002"/>
    <cellStyle name="Total 28" xfId="4003"/>
    <cellStyle name="Total 29" xfId="4004"/>
    <cellStyle name="Total 3" xfId="4005"/>
    <cellStyle name="Total 30" xfId="4006"/>
    <cellStyle name="Total 31" xfId="4007"/>
    <cellStyle name="Total 32" xfId="4008"/>
    <cellStyle name="Total 33" xfId="4009"/>
    <cellStyle name="Total 34" xfId="4010"/>
    <cellStyle name="Total 35" xfId="4011"/>
    <cellStyle name="Total 36" xfId="4012"/>
    <cellStyle name="Total 37" xfId="4013"/>
    <cellStyle name="Total 37 2" xfId="4014"/>
    <cellStyle name="Total 37 3" xfId="4015"/>
    <cellStyle name="Total 37 4" xfId="4016"/>
    <cellStyle name="Total 37 5" xfId="4017"/>
    <cellStyle name="Total 37 6" xfId="4018"/>
    <cellStyle name="Total 38" xfId="4019"/>
    <cellStyle name="Total 38 2" xfId="4020"/>
    <cellStyle name="Total 38 3" xfId="4021"/>
    <cellStyle name="Total 38 4" xfId="4022"/>
    <cellStyle name="Total 38 5" xfId="4023"/>
    <cellStyle name="Total 38 6" xfId="4024"/>
    <cellStyle name="Total 39" xfId="4025"/>
    <cellStyle name="Total 39 2" xfId="4026"/>
    <cellStyle name="Total 39 3" xfId="4027"/>
    <cellStyle name="Total 39 4" xfId="4028"/>
    <cellStyle name="Total 39 5" xfId="4029"/>
    <cellStyle name="Total 39 6" xfId="4030"/>
    <cellStyle name="Total 4" xfId="4031"/>
    <cellStyle name="Total 4 2" xfId="4032"/>
    <cellStyle name="Total 4 3" xfId="4033"/>
    <cellStyle name="Total 4 4" xfId="4034"/>
    <cellStyle name="Total 4 5" xfId="4035"/>
    <cellStyle name="Total 4 6" xfId="4036"/>
    <cellStyle name="Total 40" xfId="4037"/>
    <cellStyle name="Total 40 2" xfId="4038"/>
    <cellStyle name="Total 40 3" xfId="4039"/>
    <cellStyle name="Total 40 4" xfId="4040"/>
    <cellStyle name="Total 40 5" xfId="4041"/>
    <cellStyle name="Total 40 6" xfId="4042"/>
    <cellStyle name="Total 41" xfId="4043"/>
    <cellStyle name="Total 41 2" xfId="4044"/>
    <cellStyle name="Total 41 3" xfId="4045"/>
    <cellStyle name="Total 41 4" xfId="4046"/>
    <cellStyle name="Total 41 5" xfId="4047"/>
    <cellStyle name="Total 41 6" xfId="4048"/>
    <cellStyle name="Total 42" xfId="4049"/>
    <cellStyle name="Total 42 2" xfId="4050"/>
    <cellStyle name="Total 42 3" xfId="4051"/>
    <cellStyle name="Total 42 4" xfId="4052"/>
    <cellStyle name="Total 42 5" xfId="4053"/>
    <cellStyle name="Total 42 6" xfId="4054"/>
    <cellStyle name="Total 43" xfId="4055"/>
    <cellStyle name="Total 43 2" xfId="4056"/>
    <cellStyle name="Total 43 3" xfId="4057"/>
    <cellStyle name="Total 43 4" xfId="4058"/>
    <cellStyle name="Total 43 5" xfId="4059"/>
    <cellStyle name="Total 43 6" xfId="4060"/>
    <cellStyle name="Total 44" xfId="4061"/>
    <cellStyle name="Total 44 2" xfId="4062"/>
    <cellStyle name="Total 44 3" xfId="4063"/>
    <cellStyle name="Total 44 4" xfId="4064"/>
    <cellStyle name="Total 44 5" xfId="4065"/>
    <cellStyle name="Total 44 6" xfId="4066"/>
    <cellStyle name="Total 45" xfId="4067"/>
    <cellStyle name="Total 45 2" xfId="4068"/>
    <cellStyle name="Total 45 3" xfId="4069"/>
    <cellStyle name="Total 45 4" xfId="4070"/>
    <cellStyle name="Total 45 5" xfId="4071"/>
    <cellStyle name="Total 45 6" xfId="4072"/>
    <cellStyle name="Total 46" xfId="4073"/>
    <cellStyle name="Total 46 2" xfId="4074"/>
    <cellStyle name="Total 46 3" xfId="4075"/>
    <cellStyle name="Total 46 4" xfId="4076"/>
    <cellStyle name="Total 46 5" xfId="4077"/>
    <cellStyle name="Total 46 6" xfId="4078"/>
    <cellStyle name="Total 47" xfId="4079"/>
    <cellStyle name="Total 47 2" xfId="4080"/>
    <cellStyle name="Total 47 3" xfId="4081"/>
    <cellStyle name="Total 47 4" xfId="4082"/>
    <cellStyle name="Total 47 5" xfId="4083"/>
    <cellStyle name="Total 47 6" xfId="4084"/>
    <cellStyle name="Total 48" xfId="4085"/>
    <cellStyle name="Total 48 2" xfId="4086"/>
    <cellStyle name="Total 48 3" xfId="4087"/>
    <cellStyle name="Total 48 4" xfId="4088"/>
    <cellStyle name="Total 48 5" xfId="4089"/>
    <cellStyle name="Total 48 6" xfId="4090"/>
    <cellStyle name="Total 49" xfId="4091"/>
    <cellStyle name="Total 49 2" xfId="4092"/>
    <cellStyle name="Total 49 3" xfId="4093"/>
    <cellStyle name="Total 49 4" xfId="4094"/>
    <cellStyle name="Total 49 5" xfId="4095"/>
    <cellStyle name="Total 49 6" xfId="4096"/>
    <cellStyle name="Total 5" xfId="4097"/>
    <cellStyle name="Total 5 2" xfId="4098"/>
    <cellStyle name="Total 5 3" xfId="4099"/>
    <cellStyle name="Total 5 4" xfId="4100"/>
    <cellStyle name="Total 5 5" xfId="4101"/>
    <cellStyle name="Total 5 6" xfId="4102"/>
    <cellStyle name="Total 50" xfId="4103"/>
    <cellStyle name="Total 51" xfId="4104"/>
    <cellStyle name="Total 52" xfId="4105"/>
    <cellStyle name="Total 53" xfId="4106"/>
    <cellStyle name="Total 54" xfId="4107"/>
    <cellStyle name="Total 6" xfId="4108"/>
    <cellStyle name="Total 6 2" xfId="4109"/>
    <cellStyle name="Total 6 3" xfId="4110"/>
    <cellStyle name="Total 6 4" xfId="4111"/>
    <cellStyle name="Total 6 5" xfId="4112"/>
    <cellStyle name="Total 6 6" xfId="4113"/>
    <cellStyle name="Total 7" xfId="4114"/>
    <cellStyle name="Total 7 2" xfId="4115"/>
    <cellStyle name="Total 7 3" xfId="4116"/>
    <cellStyle name="Total 7 4" xfId="4117"/>
    <cellStyle name="Total 7 5" xfId="4118"/>
    <cellStyle name="Total 7 6" xfId="4119"/>
    <cellStyle name="Total 8" xfId="4120"/>
    <cellStyle name="Total 8 2" xfId="4121"/>
    <cellStyle name="Total 8 3" xfId="4122"/>
    <cellStyle name="Total 8 4" xfId="4123"/>
    <cellStyle name="Total 8 5" xfId="4124"/>
    <cellStyle name="Total 8 6" xfId="4125"/>
    <cellStyle name="Total 9" xfId="4126"/>
    <cellStyle name="Total 9 2" xfId="4127"/>
    <cellStyle name="Total 9 3" xfId="4128"/>
    <cellStyle name="Total 9 4" xfId="4129"/>
    <cellStyle name="Total 9 5" xfId="4130"/>
    <cellStyle name="Total 9 6" xfId="4131"/>
    <cellStyle name="Vírgula 2" xfId="4444"/>
    <cellStyle name="Vírgula 2 10" xfId="4445"/>
    <cellStyle name="Vírgula 2 11" xfId="4446"/>
    <cellStyle name="Vírgula 2 12" xfId="4447"/>
    <cellStyle name="Vírgula 2 13" xfId="4448"/>
    <cellStyle name="Vírgula 2 14" xfId="4449"/>
    <cellStyle name="Vírgula 2 15" xfId="4450"/>
    <cellStyle name="Vírgula 2 2" xfId="4451"/>
    <cellStyle name="Vírgula 2 3" xfId="4452"/>
    <cellStyle name="Vírgula 2 4" xfId="4453"/>
    <cellStyle name="Vírgula 2 5" xfId="4454"/>
    <cellStyle name="Vírgula 2 6" xfId="4455"/>
    <cellStyle name="Vírgula 2 7" xfId="4456"/>
    <cellStyle name="Vírgula 2 8" xfId="4457"/>
    <cellStyle name="Vírgula 2 9" xfId="4458"/>
    <cellStyle name="Vírgula 3" xfId="4459"/>
    <cellStyle name="Vírgula 3 10" xfId="4460"/>
    <cellStyle name="Vírgula 3 11" xfId="4461"/>
    <cellStyle name="Vírgula 3 12" xfId="4462"/>
    <cellStyle name="Vírgula 3 13" xfId="4463"/>
    <cellStyle name="Vírgula 3 14" xfId="4464"/>
    <cellStyle name="Vírgula 3 15" xfId="4465"/>
    <cellStyle name="Vírgula 3 2" xfId="4466"/>
    <cellStyle name="Vírgula 3 3" xfId="4467"/>
    <cellStyle name="Vírgula 3 4" xfId="4468"/>
    <cellStyle name="Vírgula 3 5" xfId="4469"/>
    <cellStyle name="Vírgula 3 6" xfId="4470"/>
    <cellStyle name="Vírgula 3 7" xfId="4471"/>
    <cellStyle name="Vírgula 3 8" xfId="4472"/>
    <cellStyle name="Vírgula 3 9" xfId="4473"/>
    <cellStyle name="Warning 10" xfId="4474"/>
    <cellStyle name="Warning 10 2" xfId="4475"/>
    <cellStyle name="Warning 10 3" xfId="4476"/>
    <cellStyle name="Warning 10 4" xfId="4477"/>
    <cellStyle name="Warning 10 5" xfId="4478"/>
    <cellStyle name="Warning 10 6" xfId="4479"/>
    <cellStyle name="Warning 11" xfId="4480"/>
    <cellStyle name="Warning 11 2" xfId="4481"/>
    <cellStyle name="Warning 11 3" xfId="4482"/>
    <cellStyle name="Warning 11 4" xfId="4483"/>
    <cellStyle name="Warning 11 5" xfId="4484"/>
    <cellStyle name="Warning 11 6" xfId="4485"/>
    <cellStyle name="Warning 12" xfId="4486"/>
    <cellStyle name="Warning 12 2" xfId="4487"/>
    <cellStyle name="Warning 12 3" xfId="4488"/>
    <cellStyle name="Warning 12 4" xfId="4489"/>
    <cellStyle name="Warning 12 5" xfId="4490"/>
    <cellStyle name="Warning 12 6" xfId="4491"/>
    <cellStyle name="Warning 13" xfId="4492"/>
    <cellStyle name="Warning 13 2" xfId="4493"/>
    <cellStyle name="Warning 13 3" xfId="4494"/>
    <cellStyle name="Warning 13 4" xfId="4495"/>
    <cellStyle name="Warning 13 5" xfId="4496"/>
    <cellStyle name="Warning 13 6" xfId="4497"/>
    <cellStyle name="Warning 14" xfId="4498"/>
    <cellStyle name="Warning 14 2" xfId="4499"/>
    <cellStyle name="Warning 14 3" xfId="4500"/>
    <cellStyle name="Warning 14 4" xfId="4501"/>
    <cellStyle name="Warning 14 5" xfId="4502"/>
    <cellStyle name="Warning 14 6" xfId="4503"/>
    <cellStyle name="Warning 15" xfId="4504"/>
    <cellStyle name="Warning 15 2" xfId="4505"/>
    <cellStyle name="Warning 15 3" xfId="4506"/>
    <cellStyle name="Warning 15 4" xfId="4507"/>
    <cellStyle name="Warning 15 5" xfId="4508"/>
    <cellStyle name="Warning 15 6" xfId="4509"/>
    <cellStyle name="Warning 16" xfId="4510"/>
    <cellStyle name="Warning 16 2" xfId="4511"/>
    <cellStyle name="Warning 16 3" xfId="4512"/>
    <cellStyle name="Warning 16 4" xfId="4513"/>
    <cellStyle name="Warning 16 5" xfId="4514"/>
    <cellStyle name="Warning 16 6" xfId="4515"/>
    <cellStyle name="Warning 17" xfId="4516"/>
    <cellStyle name="Warning 17 2" xfId="4517"/>
    <cellStyle name="Warning 17 3" xfId="4518"/>
    <cellStyle name="Warning 17 4" xfId="4519"/>
    <cellStyle name="Warning 17 5" xfId="4520"/>
    <cellStyle name="Warning 17 6" xfId="4521"/>
    <cellStyle name="Warning 18" xfId="4522"/>
    <cellStyle name="Warning 18 2" xfId="4523"/>
    <cellStyle name="Warning 18 3" xfId="4524"/>
    <cellStyle name="Warning 18 4" xfId="4525"/>
    <cellStyle name="Warning 18 5" xfId="4526"/>
    <cellStyle name="Warning 18 6" xfId="4527"/>
    <cellStyle name="Warning 19" xfId="4528"/>
    <cellStyle name="Warning 19 2" xfId="4529"/>
    <cellStyle name="Warning 19 3" xfId="4530"/>
    <cellStyle name="Warning 19 4" xfId="4531"/>
    <cellStyle name="Warning 19 5" xfId="4532"/>
    <cellStyle name="Warning 19 6" xfId="4533"/>
    <cellStyle name="Warning 2" xfId="4534"/>
    <cellStyle name="Warning 2 10" xfId="4535"/>
    <cellStyle name="Warning 2 11" xfId="4536"/>
    <cellStyle name="Warning 2 12" xfId="4537"/>
    <cellStyle name="Warning 2 13" xfId="4538"/>
    <cellStyle name="Warning 2 14" xfId="4539"/>
    <cellStyle name="Warning 2 15" xfId="4540"/>
    <cellStyle name="Warning 2 2" xfId="4541"/>
    <cellStyle name="Warning 2 3" xfId="4542"/>
    <cellStyle name="Warning 2 4" xfId="4543"/>
    <cellStyle name="Warning 2 5" xfId="4544"/>
    <cellStyle name="Warning 2 6" xfId="4545"/>
    <cellStyle name="Warning 2 7" xfId="4546"/>
    <cellStyle name="Warning 2 8" xfId="4547"/>
    <cellStyle name="Warning 2 9" xfId="4548"/>
    <cellStyle name="Warning 20" xfId="4549"/>
    <cellStyle name="Warning 20 2" xfId="4550"/>
    <cellStyle name="Warning 20 3" xfId="4551"/>
    <cellStyle name="Warning 20 4" xfId="4552"/>
    <cellStyle name="Warning 20 5" xfId="4553"/>
    <cellStyle name="Warning 20 6" xfId="4554"/>
    <cellStyle name="Warning 21" xfId="4555"/>
    <cellStyle name="Warning 21 2" xfId="4556"/>
    <cellStyle name="Warning 21 3" xfId="4557"/>
    <cellStyle name="Warning 21 4" xfId="4558"/>
    <cellStyle name="Warning 21 5" xfId="4559"/>
    <cellStyle name="Warning 21 6" xfId="4560"/>
    <cellStyle name="Warning 22" xfId="4561"/>
    <cellStyle name="Warning 22 2" xfId="4562"/>
    <cellStyle name="Warning 22 3" xfId="4563"/>
    <cellStyle name="Warning 22 4" xfId="4564"/>
    <cellStyle name="Warning 22 5" xfId="4565"/>
    <cellStyle name="Warning 22 6" xfId="4566"/>
    <cellStyle name="Warning 23" xfId="4567"/>
    <cellStyle name="Warning 23 2" xfId="4568"/>
    <cellStyle name="Warning 23 3" xfId="4569"/>
    <cellStyle name="Warning 23 4" xfId="4570"/>
    <cellStyle name="Warning 23 5" xfId="4571"/>
    <cellStyle name="Warning 23 6" xfId="4572"/>
    <cellStyle name="Warning 24" xfId="4573"/>
    <cellStyle name="Warning 24 2" xfId="4574"/>
    <cellStyle name="Warning 24 3" xfId="4575"/>
    <cellStyle name="Warning 24 4" xfId="4576"/>
    <cellStyle name="Warning 24 5" xfId="4577"/>
    <cellStyle name="Warning 24 6" xfId="4578"/>
    <cellStyle name="Warning 25" xfId="4579"/>
    <cellStyle name="Warning 25 2" xfId="4580"/>
    <cellStyle name="Warning 25 3" xfId="4581"/>
    <cellStyle name="Warning 25 4" xfId="4582"/>
    <cellStyle name="Warning 25 5" xfId="4583"/>
    <cellStyle name="Warning 25 6" xfId="4584"/>
    <cellStyle name="Warning 26" xfId="4585"/>
    <cellStyle name="Warning 26 2" xfId="4586"/>
    <cellStyle name="Warning 26 3" xfId="4587"/>
    <cellStyle name="Warning 26 4" xfId="4588"/>
    <cellStyle name="Warning 26 5" xfId="4589"/>
    <cellStyle name="Warning 26 6" xfId="4590"/>
    <cellStyle name="Warning 27" xfId="4591"/>
    <cellStyle name="Warning 27 2" xfId="4592"/>
    <cellStyle name="Warning 27 3" xfId="4593"/>
    <cellStyle name="Warning 27 4" xfId="4594"/>
    <cellStyle name="Warning 27 5" xfId="4595"/>
    <cellStyle name="Warning 27 6" xfId="4596"/>
    <cellStyle name="Warning 28" xfId="4597"/>
    <cellStyle name="Warning 28 2" xfId="4598"/>
    <cellStyle name="Warning 28 3" xfId="4599"/>
    <cellStyle name="Warning 28 4" xfId="4600"/>
    <cellStyle name="Warning 28 5" xfId="4601"/>
    <cellStyle name="Warning 28 6" xfId="4602"/>
    <cellStyle name="Warning 29" xfId="4603"/>
    <cellStyle name="Warning 29 2" xfId="4604"/>
    <cellStyle name="Warning 29 3" xfId="4605"/>
    <cellStyle name="Warning 29 4" xfId="4606"/>
    <cellStyle name="Warning 29 5" xfId="4607"/>
    <cellStyle name="Warning 29 6" xfId="4608"/>
    <cellStyle name="Warning 3" xfId="4609"/>
    <cellStyle name="Warning 3 2" xfId="4610"/>
    <cellStyle name="Warning 3 3" xfId="4611"/>
    <cellStyle name="Warning 3 4" xfId="4612"/>
    <cellStyle name="Warning 3 5" xfId="4613"/>
    <cellStyle name="Warning 3 6" xfId="4614"/>
    <cellStyle name="Warning 30" xfId="4615"/>
    <cellStyle name="Warning 30 2" xfId="4616"/>
    <cellStyle name="Warning 30 3" xfId="4617"/>
    <cellStyle name="Warning 30 4" xfId="4618"/>
    <cellStyle name="Warning 30 5" xfId="4619"/>
    <cellStyle name="Warning 30 6" xfId="4620"/>
    <cellStyle name="Warning 31" xfId="4621"/>
    <cellStyle name="Warning 31 2" xfId="4622"/>
    <cellStyle name="Warning 31 3" xfId="4623"/>
    <cellStyle name="Warning 31 4" xfId="4624"/>
    <cellStyle name="Warning 31 5" xfId="4625"/>
    <cellStyle name="Warning 31 6" xfId="4626"/>
    <cellStyle name="Warning 32" xfId="4627"/>
    <cellStyle name="Warning 32 2" xfId="4628"/>
    <cellStyle name="Warning 32 3" xfId="4629"/>
    <cellStyle name="Warning 32 4" xfId="4630"/>
    <cellStyle name="Warning 32 5" xfId="4631"/>
    <cellStyle name="Warning 32 6" xfId="4632"/>
    <cellStyle name="Warning 33" xfId="4633"/>
    <cellStyle name="Warning 33 2" xfId="4634"/>
    <cellStyle name="Warning 33 3" xfId="4635"/>
    <cellStyle name="Warning 33 4" xfId="4636"/>
    <cellStyle name="Warning 33 5" xfId="4637"/>
    <cellStyle name="Warning 33 6" xfId="4638"/>
    <cellStyle name="Warning 34" xfId="4639"/>
    <cellStyle name="Warning 34 2" xfId="4640"/>
    <cellStyle name="Warning 34 3" xfId="4641"/>
    <cellStyle name="Warning 34 4" xfId="4642"/>
    <cellStyle name="Warning 34 5" xfId="4643"/>
    <cellStyle name="Warning 34 6" xfId="4644"/>
    <cellStyle name="Warning 35" xfId="4645"/>
    <cellStyle name="Warning 35 2" xfId="4646"/>
    <cellStyle name="Warning 35 3" xfId="4647"/>
    <cellStyle name="Warning 35 4" xfId="4648"/>
    <cellStyle name="Warning 35 5" xfId="4649"/>
    <cellStyle name="Warning 35 6" xfId="4650"/>
    <cellStyle name="Warning 36" xfId="4651"/>
    <cellStyle name="Warning 36 2" xfId="4652"/>
    <cellStyle name="Warning 36 3" xfId="4653"/>
    <cellStyle name="Warning 36 4" xfId="4654"/>
    <cellStyle name="Warning 36 5" xfId="4655"/>
    <cellStyle name="Warning 36 6" xfId="4656"/>
    <cellStyle name="Warning 37" xfId="4657"/>
    <cellStyle name="Warning 37 2" xfId="4658"/>
    <cellStyle name="Warning 37 3" xfId="4659"/>
    <cellStyle name="Warning 37 4" xfId="4660"/>
    <cellStyle name="Warning 37 5" xfId="4661"/>
    <cellStyle name="Warning 37 6" xfId="4662"/>
    <cellStyle name="Warning 38" xfId="4663"/>
    <cellStyle name="Warning 38 2" xfId="4664"/>
    <cellStyle name="Warning 38 3" xfId="4665"/>
    <cellStyle name="Warning 38 4" xfId="4666"/>
    <cellStyle name="Warning 38 5" xfId="4667"/>
    <cellStyle name="Warning 38 6" xfId="4668"/>
    <cellStyle name="Warning 39" xfId="4669"/>
    <cellStyle name="Warning 39 2" xfId="4670"/>
    <cellStyle name="Warning 39 3" xfId="4671"/>
    <cellStyle name="Warning 39 4" xfId="4672"/>
    <cellStyle name="Warning 39 5" xfId="4673"/>
    <cellStyle name="Warning 39 6" xfId="4674"/>
    <cellStyle name="Warning 4" xfId="4675"/>
    <cellStyle name="Warning 4 2" xfId="4676"/>
    <cellStyle name="Warning 4 3" xfId="4677"/>
    <cellStyle name="Warning 4 4" xfId="4678"/>
    <cellStyle name="Warning 4 5" xfId="4679"/>
    <cellStyle name="Warning 4 6" xfId="4680"/>
    <cellStyle name="Warning 40" xfId="4681"/>
    <cellStyle name="Warning 40 2" xfId="4682"/>
    <cellStyle name="Warning 40 3" xfId="4683"/>
    <cellStyle name="Warning 40 4" xfId="4684"/>
    <cellStyle name="Warning 40 5" xfId="4685"/>
    <cellStyle name="Warning 40 6" xfId="4686"/>
    <cellStyle name="Warning 41" xfId="4687"/>
    <cellStyle name="Warning 41 2" xfId="4688"/>
    <cellStyle name="Warning 41 3" xfId="4689"/>
    <cellStyle name="Warning 41 4" xfId="4690"/>
    <cellStyle name="Warning 41 5" xfId="4691"/>
    <cellStyle name="Warning 41 6" xfId="4692"/>
    <cellStyle name="Warning 42" xfId="4693"/>
    <cellStyle name="Warning 42 2" xfId="4694"/>
    <cellStyle name="Warning 42 3" xfId="4695"/>
    <cellStyle name="Warning 42 4" xfId="4696"/>
    <cellStyle name="Warning 42 5" xfId="4697"/>
    <cellStyle name="Warning 42 6" xfId="4698"/>
    <cellStyle name="Warning 43" xfId="4699"/>
    <cellStyle name="Warning 43 2" xfId="4700"/>
    <cellStyle name="Warning 43 3" xfId="4701"/>
    <cellStyle name="Warning 43 4" xfId="4702"/>
    <cellStyle name="Warning 43 5" xfId="4703"/>
    <cellStyle name="Warning 43 6" xfId="4704"/>
    <cellStyle name="Warning 44" xfId="4705"/>
    <cellStyle name="Warning 44 2" xfId="4706"/>
    <cellStyle name="Warning 44 3" xfId="4707"/>
    <cellStyle name="Warning 44 4" xfId="4708"/>
    <cellStyle name="Warning 44 5" xfId="4709"/>
    <cellStyle name="Warning 44 6" xfId="4710"/>
    <cellStyle name="Warning 45" xfId="4711"/>
    <cellStyle name="Warning 45 2" xfId="4712"/>
    <cellStyle name="Warning 45 3" xfId="4713"/>
    <cellStyle name="Warning 45 4" xfId="4714"/>
    <cellStyle name="Warning 45 5" xfId="4715"/>
    <cellStyle name="Warning 45 6" xfId="4716"/>
    <cellStyle name="Warning 46" xfId="4717"/>
    <cellStyle name="Warning 46 2" xfId="4718"/>
    <cellStyle name="Warning 46 3" xfId="4719"/>
    <cellStyle name="Warning 46 4" xfId="4720"/>
    <cellStyle name="Warning 46 5" xfId="4721"/>
    <cellStyle name="Warning 46 6" xfId="4722"/>
    <cellStyle name="Warning 47" xfId="4723"/>
    <cellStyle name="Warning 47 2" xfId="4724"/>
    <cellStyle name="Warning 47 3" xfId="4725"/>
    <cellStyle name="Warning 47 4" xfId="4726"/>
    <cellStyle name="Warning 47 5" xfId="4727"/>
    <cellStyle name="Warning 47 6" xfId="4728"/>
    <cellStyle name="Warning 48" xfId="4729"/>
    <cellStyle name="Warning 48 2" xfId="4730"/>
    <cellStyle name="Warning 48 3" xfId="4731"/>
    <cellStyle name="Warning 48 4" xfId="4732"/>
    <cellStyle name="Warning 48 5" xfId="4733"/>
    <cellStyle name="Warning 48 6" xfId="4734"/>
    <cellStyle name="Warning 49" xfId="4735"/>
    <cellStyle name="Warning 49 2" xfId="4736"/>
    <cellStyle name="Warning 49 3" xfId="4737"/>
    <cellStyle name="Warning 49 4" xfId="4738"/>
    <cellStyle name="Warning 49 5" xfId="4739"/>
    <cellStyle name="Warning 49 6" xfId="4740"/>
    <cellStyle name="Warning 5" xfId="4741"/>
    <cellStyle name="Warning 5 2" xfId="4742"/>
    <cellStyle name="Warning 5 3" xfId="4743"/>
    <cellStyle name="Warning 5 4" xfId="4744"/>
    <cellStyle name="Warning 5 5" xfId="4745"/>
    <cellStyle name="Warning 5 6" xfId="4746"/>
    <cellStyle name="Warning 50" xfId="4747"/>
    <cellStyle name="Warning 50 2" xfId="4748"/>
    <cellStyle name="Warning 50 3" xfId="4749"/>
    <cellStyle name="Warning 50 4" xfId="4750"/>
    <cellStyle name="Warning 50 5" xfId="4751"/>
    <cellStyle name="Warning 50 6" xfId="4752"/>
    <cellStyle name="Warning 51" xfId="4753"/>
    <cellStyle name="Warning 51 2" xfId="4754"/>
    <cellStyle name="Warning 51 3" xfId="4755"/>
    <cellStyle name="Warning 51 4" xfId="4756"/>
    <cellStyle name="Warning 51 5" xfId="4757"/>
    <cellStyle name="Warning 51 6" xfId="4758"/>
    <cellStyle name="Warning 52" xfId="4759"/>
    <cellStyle name="Warning 52 2" xfId="4760"/>
    <cellStyle name="Warning 52 3" xfId="4761"/>
    <cellStyle name="Warning 52 4" xfId="4762"/>
    <cellStyle name="Warning 52 5" xfId="4763"/>
    <cellStyle name="Warning 52 6" xfId="4764"/>
    <cellStyle name="Warning 53" xfId="4765"/>
    <cellStyle name="Warning 53 2" xfId="4766"/>
    <cellStyle name="Warning 53 3" xfId="4767"/>
    <cellStyle name="Warning 53 4" xfId="4768"/>
    <cellStyle name="Warning 53 5" xfId="4769"/>
    <cellStyle name="Warning 53 6" xfId="4770"/>
    <cellStyle name="Warning 54" xfId="4771"/>
    <cellStyle name="Warning 54 2" xfId="4772"/>
    <cellStyle name="Warning 54 3" xfId="4773"/>
    <cellStyle name="Warning 54 4" xfId="4774"/>
    <cellStyle name="Warning 54 5" xfId="4775"/>
    <cellStyle name="Warning 54 6" xfId="4776"/>
    <cellStyle name="Warning 55" xfId="4777"/>
    <cellStyle name="Warning 56" xfId="4778"/>
    <cellStyle name="Warning 57" xfId="4779"/>
    <cellStyle name="Warning 58" xfId="4780"/>
    <cellStyle name="Warning 59" xfId="4781"/>
    <cellStyle name="Warning 6" xfId="4782"/>
    <cellStyle name="Warning 6 2" xfId="4783"/>
    <cellStyle name="Warning 6 3" xfId="4784"/>
    <cellStyle name="Warning 6 4" xfId="4785"/>
    <cellStyle name="Warning 6 5" xfId="4786"/>
    <cellStyle name="Warning 6 6" xfId="4787"/>
    <cellStyle name="Warning 60" xfId="4788"/>
    <cellStyle name="Warning 61" xfId="4789"/>
    <cellStyle name="Warning 62" xfId="4790"/>
    <cellStyle name="Warning 63" xfId="4791"/>
    <cellStyle name="Warning 64" xfId="4792"/>
    <cellStyle name="Warning 65" xfId="4793"/>
    <cellStyle name="Warning 66" xfId="4794"/>
    <cellStyle name="Warning 67" xfId="4795"/>
    <cellStyle name="Warning 7" xfId="4796"/>
    <cellStyle name="Warning 7 2" xfId="4797"/>
    <cellStyle name="Warning 7 3" xfId="4798"/>
    <cellStyle name="Warning 7 4" xfId="4799"/>
    <cellStyle name="Warning 7 5" xfId="4800"/>
    <cellStyle name="Warning 7 6" xfId="4801"/>
    <cellStyle name="Warning 8" xfId="4802"/>
    <cellStyle name="Warning 8 2" xfId="4803"/>
    <cellStyle name="Warning 8 3" xfId="4804"/>
    <cellStyle name="Warning 8 4" xfId="4805"/>
    <cellStyle name="Warning 8 5" xfId="4806"/>
    <cellStyle name="Warning 8 6" xfId="4807"/>
    <cellStyle name="Warning 84" xfId="4808"/>
    <cellStyle name="Warning 9" xfId="4809"/>
    <cellStyle name="Warning 9 2" xfId="4810"/>
    <cellStyle name="Warning 9 3" xfId="4811"/>
    <cellStyle name="Warning 9 4" xfId="4812"/>
    <cellStyle name="Warning 9 5" xfId="4813"/>
    <cellStyle name="Warning 9 6" xfId="4814"/>
    <cellStyle name="標準_m131x_入力訂正84_入力訂正86" xfId="5175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E699"/>
      <rgbColor rgb="FFFF00FF"/>
      <rgbColor rgb="FF00FFFF"/>
      <rgbColor rgb="FF800000"/>
      <rgbColor rgb="FF008000"/>
      <rgbColor rgb="FF000080"/>
      <rgbColor rgb="FF996600"/>
      <rgbColor rgb="FF800080"/>
      <rgbColor rgb="FF008080"/>
      <rgbColor rgb="FFC0C0C0"/>
      <rgbColor rgb="FF808080"/>
      <rgbColor rgb="FFD9D9D9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BDD7EE"/>
      <rgbColor rgb="FFFFCC99"/>
      <rgbColor rgb="FF3366FF"/>
      <rgbColor rgb="FF33CCCC"/>
      <rgbColor rgb="FF99CC00"/>
      <rgbColor rgb="FFFFCCCC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unes/AppData/Local/Temp/notesC9812B/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10)%20GERENCIAL\PLANILHAO\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  <sheetName val="RL_Limítro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  <sheetName val="GRAF - QUADRIMES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D3" t="str">
            <v>REVISÃO DO VOLUME DE VENDAS - Indicador mês/ mês imediatamente anterior com ajuste sazonal: PMC Fevereiro 2021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T4" t="str">
            <v>2001 1º Bim</v>
          </cell>
          <cell r="U4">
            <v>-1.58878504673715</v>
          </cell>
          <cell r="V4">
            <v>-10.0543478260761</v>
          </cell>
          <cell r="W4">
            <v>1.98019801980471</v>
          </cell>
          <cell r="X4">
            <v>3.3428844316732298</v>
          </cell>
          <cell r="Y4">
            <v>5.3540587219032698</v>
          </cell>
          <cell r="Z4" t="str">
            <v>-</v>
          </cell>
          <cell r="AA4" t="str">
            <v>-</v>
          </cell>
          <cell r="AB4" t="str">
            <v>-</v>
          </cell>
          <cell r="AC4" t="str">
            <v>-</v>
          </cell>
          <cell r="AD4" t="str">
            <v>-</v>
          </cell>
          <cell r="AE4">
            <v>5.1498127339748603</v>
          </cell>
          <cell r="AF4" t="str">
            <v>-</v>
          </cell>
        </row>
        <row r="5">
          <cell r="T5" t="str">
            <v>2001 2º Bim</v>
          </cell>
          <cell r="U5">
            <v>0.26737967927934497</v>
          </cell>
          <cell r="V5">
            <v>-6.1965811965880002</v>
          </cell>
          <cell r="W5">
            <v>2.7047913446826</v>
          </cell>
          <cell r="X5">
            <v>1.65837479267184</v>
          </cell>
          <cell r="Y5">
            <v>6.9609507639972303</v>
          </cell>
          <cell r="Z5" t="str">
            <v>-</v>
          </cell>
          <cell r="AA5" t="str">
            <v>-</v>
          </cell>
          <cell r="AB5" t="str">
            <v>-</v>
          </cell>
          <cell r="AC5" t="str">
            <v>-</v>
          </cell>
          <cell r="AD5" t="str">
            <v>-</v>
          </cell>
          <cell r="AE5">
            <v>16.141001855316301</v>
          </cell>
          <cell r="AF5" t="str">
            <v>-</v>
          </cell>
        </row>
        <row r="6">
          <cell r="T6" t="str">
            <v>2001 3º Bim</v>
          </cell>
          <cell r="U6">
            <v>-1.75438596485002</v>
          </cell>
          <cell r="V6">
            <v>-2.7537796976097599</v>
          </cell>
          <cell r="W6">
            <v>0.39999999998923103</v>
          </cell>
          <cell r="X6">
            <v>2.1868787276473101</v>
          </cell>
          <cell r="Y6">
            <v>-1.22511485453428</v>
          </cell>
          <cell r="Z6" t="str">
            <v>-</v>
          </cell>
          <cell r="AA6" t="str">
            <v>-</v>
          </cell>
          <cell r="AB6" t="str">
            <v>-</v>
          </cell>
          <cell r="AC6" t="str">
            <v>-</v>
          </cell>
          <cell r="AD6" t="str">
            <v>-</v>
          </cell>
          <cell r="AE6">
            <v>0.17905102957505001</v>
          </cell>
          <cell r="AF6" t="str">
            <v>-</v>
          </cell>
        </row>
        <row r="7">
          <cell r="T7" t="str">
            <v>2001 4º Bim</v>
          </cell>
          <cell r="U7">
            <v>-2.6956521738986199</v>
          </cell>
          <cell r="V7">
            <v>0.76965365582939405</v>
          </cell>
          <cell r="W7">
            <v>-1.55279503101512</v>
          </cell>
          <cell r="X7">
            <v>-1.44822592329323</v>
          </cell>
          <cell r="Y7">
            <v>-6.2957540261869704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  <cell r="AE7">
            <v>-7.8882497945927597</v>
          </cell>
          <cell r="AF7" t="str">
            <v>-</v>
          </cell>
        </row>
        <row r="8">
          <cell r="T8" t="str">
            <v>2001 5º Bim</v>
          </cell>
          <cell r="U8">
            <v>-0.79575596816189298</v>
          </cell>
          <cell r="V8">
            <v>0.78607523860423401</v>
          </cell>
          <cell r="W8">
            <v>0.70367474584134304</v>
          </cell>
          <cell r="X8">
            <v>3.55699272426684</v>
          </cell>
          <cell r="Y8">
            <v>-3.3232628399267199</v>
          </cell>
          <cell r="Z8" t="str">
            <v>-</v>
          </cell>
          <cell r="AA8" t="str">
            <v>-</v>
          </cell>
          <cell r="AB8" t="str">
            <v>-</v>
          </cell>
          <cell r="AC8" t="str">
            <v>-</v>
          </cell>
          <cell r="AD8" t="str">
            <v>-</v>
          </cell>
          <cell r="AE8">
            <v>-14.3965517242061</v>
          </cell>
          <cell r="AF8" t="str">
            <v>-</v>
          </cell>
        </row>
        <row r="9">
          <cell r="T9" t="str">
            <v>2001 6º Bim</v>
          </cell>
          <cell r="U9">
            <v>-2.6049204051839401</v>
          </cell>
          <cell r="V9">
            <v>0.96426545664725105</v>
          </cell>
          <cell r="W9">
            <v>-1.4804845221537899</v>
          </cell>
          <cell r="X9">
            <v>1.11003861003096</v>
          </cell>
          <cell r="Y9">
            <v>-5.2631578946821396</v>
          </cell>
          <cell r="Z9" t="str">
            <v>-</v>
          </cell>
          <cell r="AA9" t="str">
            <v>-</v>
          </cell>
          <cell r="AB9" t="str">
            <v>-</v>
          </cell>
          <cell r="AC9" t="str">
            <v>-</v>
          </cell>
          <cell r="AD9" t="str">
            <v>-</v>
          </cell>
          <cell r="AE9">
            <v>-17.914213624907902</v>
          </cell>
          <cell r="AF9" t="str">
            <v>-</v>
          </cell>
        </row>
        <row r="10">
          <cell r="T10" t="str">
            <v>2002 1º Bim</v>
          </cell>
          <cell r="U10">
            <v>-1.3295346628426801</v>
          </cell>
          <cell r="V10">
            <v>5.3172205438014402</v>
          </cell>
          <cell r="W10">
            <v>-1.8608414240073801</v>
          </cell>
          <cell r="X10">
            <v>-1.6635859519596701</v>
          </cell>
          <cell r="Y10">
            <v>0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  <cell r="AD10" t="str">
            <v>-</v>
          </cell>
          <cell r="AE10">
            <v>-20.658949242987301</v>
          </cell>
          <cell r="AF10" t="str">
            <v>-</v>
          </cell>
        </row>
        <row r="11">
          <cell r="T11" t="str">
            <v>2002 2º Bim</v>
          </cell>
          <cell r="U11">
            <v>-0.800000000094514</v>
          </cell>
          <cell r="V11">
            <v>5.0683371297903799</v>
          </cell>
          <cell r="W11">
            <v>-1.42964635065207</v>
          </cell>
          <cell r="X11">
            <v>-2.6916802610262098</v>
          </cell>
          <cell r="Y11">
            <v>1.9047619045989399</v>
          </cell>
          <cell r="Z11" t="str">
            <v>-</v>
          </cell>
          <cell r="AA11" t="str">
            <v>-</v>
          </cell>
          <cell r="AB11" t="str">
            <v>-</v>
          </cell>
          <cell r="AC11" t="str">
            <v>-</v>
          </cell>
          <cell r="AD11" t="str">
            <v>-</v>
          </cell>
          <cell r="AE11">
            <v>-20.607028753943599</v>
          </cell>
          <cell r="AF11" t="str">
            <v>-</v>
          </cell>
        </row>
        <row r="12">
          <cell r="T12" t="str">
            <v>2002 3º Bim</v>
          </cell>
          <cell r="U12">
            <v>-0.26785714299194502</v>
          </cell>
          <cell r="V12">
            <v>-5.5524708516563298E-2</v>
          </cell>
          <cell r="W12">
            <v>0.71713147404868205</v>
          </cell>
          <cell r="X12">
            <v>-6.8741893644396601</v>
          </cell>
          <cell r="Y12">
            <v>1.8604651161210399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  <cell r="AD12" t="str">
            <v>-</v>
          </cell>
          <cell r="AE12">
            <v>-23.7712243074652</v>
          </cell>
          <cell r="AF12" t="str">
            <v>-</v>
          </cell>
        </row>
        <row r="13">
          <cell r="T13" t="str">
            <v>2002 4º Bim</v>
          </cell>
          <cell r="U13">
            <v>2.0554066131193598</v>
          </cell>
          <cell r="V13">
            <v>8.9470812875672898</v>
          </cell>
          <cell r="W13">
            <v>0.78864353310197399</v>
          </cell>
          <cell r="X13">
            <v>3.89419544451248</v>
          </cell>
          <cell r="Y13">
            <v>0.62499999982299503</v>
          </cell>
          <cell r="Z13" t="str">
            <v>-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-</v>
          </cell>
          <cell r="AE13">
            <v>-17.395182872432201</v>
          </cell>
          <cell r="AF13" t="str">
            <v>-</v>
          </cell>
        </row>
        <row r="14">
          <cell r="T14" t="str">
            <v>2002 5º Bim</v>
          </cell>
          <cell r="U14">
            <v>-0.445632798558104</v>
          </cell>
          <cell r="V14">
            <v>10.0278551532205</v>
          </cell>
          <cell r="W14">
            <v>-3.3385093166998998</v>
          </cell>
          <cell r="X14">
            <v>0.54644808744253004</v>
          </cell>
          <cell r="Y14">
            <v>-0.62499999982416099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>
            <v>-4.8338368579667099</v>
          </cell>
          <cell r="AF14" t="str">
            <v>-</v>
          </cell>
        </row>
        <row r="15">
          <cell r="T15" t="str">
            <v>2002 6º Bim</v>
          </cell>
          <cell r="U15">
            <v>-2.9717682021453098</v>
          </cell>
          <cell r="V15">
            <v>4.66292134826731</v>
          </cell>
          <cell r="W15">
            <v>-5.1912568305707998</v>
          </cell>
          <cell r="X15">
            <v>-0.57279236275800105</v>
          </cell>
          <cell r="Y15">
            <v>-5.7870370369792701</v>
          </cell>
          <cell r="Z15" t="str">
            <v>-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-</v>
          </cell>
          <cell r="AE15">
            <v>-12.397540983676899</v>
          </cell>
          <cell r="AF15" t="str">
            <v>-</v>
          </cell>
        </row>
        <row r="16">
          <cell r="T16" t="str">
            <v>2003 1º Bim</v>
          </cell>
          <cell r="U16">
            <v>-3.07988450439874</v>
          </cell>
          <cell r="V16">
            <v>-5.3356282271659703</v>
          </cell>
          <cell r="W16">
            <v>-4.8639736190549003</v>
          </cell>
          <cell r="X16">
            <v>2.2556390978034901</v>
          </cell>
          <cell r="Y16">
            <v>-6.8852459017329402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>
            <v>-5.27497194179226</v>
          </cell>
          <cell r="AF16" t="str">
            <v>-</v>
          </cell>
        </row>
        <row r="17">
          <cell r="T17" t="str">
            <v>2003 2º Bim</v>
          </cell>
          <cell r="U17">
            <v>-7.7060931898808303</v>
          </cell>
          <cell r="V17">
            <v>-7.3170731706947301</v>
          </cell>
          <cell r="W17">
            <v>-7.4809160306096496</v>
          </cell>
          <cell r="X17">
            <v>-2.68231349534038</v>
          </cell>
          <cell r="Y17">
            <v>-16.0436137071252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D17" t="str">
            <v>-</v>
          </cell>
          <cell r="AE17">
            <v>-20.120724346157299</v>
          </cell>
          <cell r="AF17" t="str">
            <v>-</v>
          </cell>
        </row>
        <row r="18">
          <cell r="T18" t="str">
            <v>2003 3º Bim</v>
          </cell>
          <cell r="U18">
            <v>-5.9982094896615799</v>
          </cell>
          <cell r="V18">
            <v>-1.72222222223488</v>
          </cell>
          <cell r="W18">
            <v>-7.5949367088742097</v>
          </cell>
          <cell r="X18">
            <v>-8.2172701950189193</v>
          </cell>
          <cell r="Y18">
            <v>-7.9147640789083402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>
            <v>-8.4407971863910607</v>
          </cell>
          <cell r="AF18" t="str">
            <v>-</v>
          </cell>
        </row>
        <row r="19">
          <cell r="T19" t="str">
            <v>2003 4º Bim</v>
          </cell>
          <cell r="U19">
            <v>-5.0788091068900396</v>
          </cell>
          <cell r="V19">
            <v>-5.30796194296226</v>
          </cell>
          <cell r="W19">
            <v>-5.5555555556188301</v>
          </cell>
          <cell r="X19">
            <v>-6.5063649222369202</v>
          </cell>
          <cell r="Y19">
            <v>-1.242236024863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>
            <v>-13.6069114470403</v>
          </cell>
          <cell r="AF19" t="str">
            <v>-</v>
          </cell>
        </row>
        <row r="20">
          <cell r="T20" t="str">
            <v>2003 5º Bim</v>
          </cell>
          <cell r="U20">
            <v>-2.8648164727576999</v>
          </cell>
          <cell r="V20">
            <v>-6.0759493670587199</v>
          </cell>
          <cell r="W20">
            <v>-3.9357429719252699</v>
          </cell>
          <cell r="X20">
            <v>-2.5621118011753299</v>
          </cell>
          <cell r="Y20">
            <v>6.2893081759963598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>
            <v>-3.9153439154083198</v>
          </cell>
          <cell r="AF20" t="str">
            <v>-</v>
          </cell>
        </row>
        <row r="21">
          <cell r="T21" t="str">
            <v>2003 6º Bim</v>
          </cell>
          <cell r="U21">
            <v>1.7611026034309401</v>
          </cell>
          <cell r="V21">
            <v>0.16103059587497801</v>
          </cell>
          <cell r="W21">
            <v>-8.06799071995101E-11</v>
          </cell>
          <cell r="X21">
            <v>-0.52808449352194098</v>
          </cell>
          <cell r="Y21">
            <v>16.093366093213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>
            <v>10.4093567252651</v>
          </cell>
          <cell r="AF21" t="str">
            <v>-</v>
          </cell>
        </row>
        <row r="22">
          <cell r="T22" t="str">
            <v>2004 1º Bim</v>
          </cell>
          <cell r="U22">
            <v>5.5610724925634099</v>
          </cell>
          <cell r="V22">
            <v>5.4545454544439496</v>
          </cell>
          <cell r="W22">
            <v>3.9861351820048401</v>
          </cell>
          <cell r="X22">
            <v>-2.0220588235406698</v>
          </cell>
          <cell r="Y22">
            <v>17.781690140791799</v>
          </cell>
          <cell r="Z22">
            <v>5.7142857143498</v>
          </cell>
          <cell r="AA22">
            <v>-7.8343592613166697</v>
          </cell>
          <cell r="AB22">
            <v>13.357400722514001</v>
          </cell>
          <cell r="AC22">
            <v>17.252931323619201</v>
          </cell>
          <cell r="AD22">
            <v>5.6367432149823804</v>
          </cell>
          <cell r="AE22">
            <v>3.7914691944020298</v>
          </cell>
          <cell r="AF22">
            <v>-8.8111888112295809</v>
          </cell>
        </row>
        <row r="23">
          <cell r="T23" t="str">
            <v>2004 2º Bim</v>
          </cell>
          <cell r="U23">
            <v>10.5825242718238</v>
          </cell>
          <cell r="V23">
            <v>10.350877192994201</v>
          </cell>
          <cell r="W23">
            <v>5.2805280529099097</v>
          </cell>
          <cell r="X23">
            <v>3.2730404822352499</v>
          </cell>
          <cell r="Y23">
            <v>34.693877550966597</v>
          </cell>
          <cell r="Z23">
            <v>15.952890792246601</v>
          </cell>
          <cell r="AA23">
            <v>4.8841059602708503</v>
          </cell>
          <cell r="AB23">
            <v>37.549407114801902</v>
          </cell>
          <cell r="AC23">
            <v>21.0610932475319</v>
          </cell>
          <cell r="AD23">
            <v>15.4411764705763</v>
          </cell>
          <cell r="AE23">
            <v>22.418136020282599</v>
          </cell>
          <cell r="AF23">
            <v>6.8939955523013499</v>
          </cell>
        </row>
        <row r="24">
          <cell r="T24" t="str">
            <v>2004 3º Bim</v>
          </cell>
          <cell r="U24">
            <v>11.809523809460099</v>
          </cell>
          <cell r="V24">
            <v>5.9355568117939903</v>
          </cell>
          <cell r="W24">
            <v>6.8493150685062796</v>
          </cell>
          <cell r="X24">
            <v>18.6646433991137</v>
          </cell>
          <cell r="Y24">
            <v>35.537190082411598</v>
          </cell>
          <cell r="Z24">
            <v>10.7396149950888</v>
          </cell>
          <cell r="AA24">
            <v>2.1621621621271698</v>
          </cell>
          <cell r="AB24">
            <v>32.7205882354355</v>
          </cell>
          <cell r="AC24">
            <v>21.407185628773998</v>
          </cell>
          <cell r="AD24">
            <v>14.871794871701701</v>
          </cell>
          <cell r="AE24">
            <v>24.8399487835825</v>
          </cell>
          <cell r="AF24">
            <v>5.0847457627205301</v>
          </cell>
        </row>
        <row r="25">
          <cell r="T25" t="str">
            <v>2004 4º Bim</v>
          </cell>
          <cell r="U25">
            <v>9.4095940959917392</v>
          </cell>
          <cell r="V25">
            <v>2.4854574298979402</v>
          </cell>
          <cell r="W25">
            <v>7.0422535211306796</v>
          </cell>
          <cell r="X25">
            <v>3.4795763994523101</v>
          </cell>
          <cell r="Y25">
            <v>30.5031446541701</v>
          </cell>
          <cell r="Z25">
            <v>7.3194856578249601</v>
          </cell>
          <cell r="AA25">
            <v>-3.0848329048368202</v>
          </cell>
          <cell r="AB25">
            <v>12.374581939865999</v>
          </cell>
          <cell r="AC25">
            <v>15.406562054361601</v>
          </cell>
          <cell r="AD25">
            <v>12.6843657818424</v>
          </cell>
          <cell r="AE25">
            <v>26.874999999929798</v>
          </cell>
          <cell r="AF25">
            <v>7.6433121019124002</v>
          </cell>
        </row>
        <row r="26">
          <cell r="T26" t="str">
            <v>2004 5º Bim</v>
          </cell>
          <cell r="U26">
            <v>8.7557603686753591</v>
          </cell>
          <cell r="V26">
            <v>2.6415094339693899</v>
          </cell>
          <cell r="W26">
            <v>9.9498327758985994</v>
          </cell>
          <cell r="X26">
            <v>1.1952191234202401</v>
          </cell>
          <cell r="Y26">
            <v>19.822485207027999</v>
          </cell>
          <cell r="Z26">
            <v>1.7458777884455701</v>
          </cell>
          <cell r="AA26">
            <v>-3.9558417664475898</v>
          </cell>
          <cell r="AB26">
            <v>-4.2492917846673501</v>
          </cell>
          <cell r="AC26">
            <v>12.208504801147299</v>
          </cell>
          <cell r="AD26">
            <v>8.3570750236906708</v>
          </cell>
          <cell r="AE26">
            <v>12.5550660793456</v>
          </cell>
          <cell r="AF26">
            <v>-0.61266167466758104</v>
          </cell>
        </row>
        <row r="27">
          <cell r="T27" t="str">
            <v>2004 6º Bim</v>
          </cell>
          <cell r="U27">
            <v>9.1798344619856707</v>
          </cell>
          <cell r="V27">
            <v>1.5541264737110501</v>
          </cell>
          <cell r="W27">
            <v>9.6541786743912201</v>
          </cell>
          <cell r="X27">
            <v>3.2335907335951299</v>
          </cell>
          <cell r="Y27">
            <v>22.962962962980601</v>
          </cell>
          <cell r="Z27">
            <v>2.81562216164934</v>
          </cell>
          <cell r="AA27">
            <v>3.5552193646182202</v>
          </cell>
          <cell r="AB27">
            <v>-10.775862068892399</v>
          </cell>
          <cell r="AC27">
            <v>13.2162661736442</v>
          </cell>
          <cell r="AD27">
            <v>10.1068200492921</v>
          </cell>
          <cell r="AE27">
            <v>17.902542372908101</v>
          </cell>
          <cell r="AF27">
            <v>4.8409405255396498</v>
          </cell>
        </row>
        <row r="28">
          <cell r="T28" t="str">
            <v>2005 1º Bim</v>
          </cell>
          <cell r="U28">
            <v>4.2333019756092503</v>
          </cell>
          <cell r="V28">
            <v>-3.56321839069853</v>
          </cell>
          <cell r="W28">
            <v>3.66666666662345</v>
          </cell>
          <cell r="X28">
            <v>2.0637898686796601</v>
          </cell>
          <cell r="Y28">
            <v>18.236173393221499</v>
          </cell>
          <cell r="Z28">
            <v>0.60060060051856401</v>
          </cell>
          <cell r="AA28">
            <v>1.2143290831617</v>
          </cell>
          <cell r="AB28">
            <v>5.7324840762324403</v>
          </cell>
          <cell r="AC28">
            <v>8.2857142855831292</v>
          </cell>
          <cell r="AD28">
            <v>4.2490118577511504</v>
          </cell>
          <cell r="AE28">
            <v>5.3652968037006596</v>
          </cell>
          <cell r="AF28">
            <v>-1.45705521470743</v>
          </cell>
        </row>
        <row r="29">
          <cell r="T29" t="str">
            <v>2005 2º Bim</v>
          </cell>
          <cell r="U29">
            <v>5.5311676909014702</v>
          </cell>
          <cell r="V29">
            <v>-9.2739798622459499</v>
          </cell>
          <cell r="W29">
            <v>4.1536050156684796</v>
          </cell>
          <cell r="X29">
            <v>7.7564637197823103</v>
          </cell>
          <cell r="Y29">
            <v>20.798898071686001</v>
          </cell>
          <cell r="Z29">
            <v>3.50877192983743</v>
          </cell>
          <cell r="AA29">
            <v>1.89423835829694</v>
          </cell>
          <cell r="AB29">
            <v>51.149425287120501</v>
          </cell>
          <cell r="AC29">
            <v>18.326693227066901</v>
          </cell>
          <cell r="AD29">
            <v>3.7306642401777399</v>
          </cell>
          <cell r="AE29">
            <v>2.6748971193064599</v>
          </cell>
          <cell r="AF29">
            <v>-6.8654646324770701</v>
          </cell>
        </row>
        <row r="30">
          <cell r="T30" t="str">
            <v>2005 3º Bim</v>
          </cell>
          <cell r="U30">
            <v>3.9182282794281398</v>
          </cell>
          <cell r="V30">
            <v>-6.6702241195359502</v>
          </cell>
          <cell r="W30">
            <v>2.3237179487108901</v>
          </cell>
          <cell r="X30">
            <v>-2.5575447570541998</v>
          </cell>
          <cell r="Y30">
            <v>19.756097561116501</v>
          </cell>
          <cell r="Z30">
            <v>5.3064958827704096</v>
          </cell>
          <cell r="AA30">
            <v>-2.2045855379719499</v>
          </cell>
          <cell r="AB30">
            <v>52.354570637320997</v>
          </cell>
          <cell r="AC30">
            <v>11.5906288532031</v>
          </cell>
          <cell r="AD30">
            <v>2.32142857141999</v>
          </cell>
          <cell r="AE30">
            <v>1.0256410256202599</v>
          </cell>
          <cell r="AF30">
            <v>-6.3113604487688004</v>
          </cell>
        </row>
        <row r="31">
          <cell r="T31" t="str">
            <v>2005 4º Bim</v>
          </cell>
          <cell r="U31">
            <v>5.6492411466649601</v>
          </cell>
          <cell r="V31">
            <v>-8.2043343652856002</v>
          </cell>
          <cell r="W31">
            <v>4.02476780190963</v>
          </cell>
          <cell r="X31">
            <v>8.77192982455324</v>
          </cell>
          <cell r="Y31">
            <v>16.626506024190999</v>
          </cell>
          <cell r="Z31">
            <v>8.0184331797356503</v>
          </cell>
          <cell r="AA31">
            <v>2.74093722374056</v>
          </cell>
          <cell r="AB31">
            <v>63.690476190609601</v>
          </cell>
          <cell r="AC31">
            <v>15.0803461062822</v>
          </cell>
          <cell r="AD31">
            <v>3.1413612565153199</v>
          </cell>
          <cell r="AE31">
            <v>0.49261083752558699</v>
          </cell>
          <cell r="AF31">
            <v>-8.2182774490630095</v>
          </cell>
        </row>
        <row r="32">
          <cell r="T32" t="str">
            <v>2005 5º Bim</v>
          </cell>
          <cell r="U32">
            <v>4.5762711863968502</v>
          </cell>
          <cell r="V32">
            <v>-8.1932773108809105</v>
          </cell>
          <cell r="W32">
            <v>2.5095057034579802</v>
          </cell>
          <cell r="X32">
            <v>10.314960629923901</v>
          </cell>
          <cell r="Y32">
            <v>11.9753086420773</v>
          </cell>
          <cell r="Z32">
            <v>8.7702573880662893</v>
          </cell>
          <cell r="AA32">
            <v>4.2145593870999098</v>
          </cell>
          <cell r="AB32">
            <v>60.355029585875599</v>
          </cell>
          <cell r="AC32">
            <v>16.503667481690599</v>
          </cell>
          <cell r="AD32">
            <v>1.8404907975466001</v>
          </cell>
          <cell r="AE32">
            <v>-1.4677103717896101</v>
          </cell>
          <cell r="AF32">
            <v>-7.87671232870456</v>
          </cell>
        </row>
        <row r="33">
          <cell r="T33" t="str">
            <v>2005 6º Bim</v>
          </cell>
          <cell r="U33">
            <v>4.9620951068528996</v>
          </cell>
          <cell r="V33">
            <v>-7.9155672823412102</v>
          </cell>
          <cell r="W33">
            <v>2.0367936924856198</v>
          </cell>
          <cell r="X33">
            <v>8.2748948106427207</v>
          </cell>
          <cell r="Y33">
            <v>11.3597246127968</v>
          </cell>
          <cell r="Z33">
            <v>9.5406360423949899</v>
          </cell>
          <cell r="AA33">
            <v>-0.43827611394476901</v>
          </cell>
          <cell r="AB33">
            <v>80.917874396063098</v>
          </cell>
          <cell r="AC33">
            <v>16.326530612320699</v>
          </cell>
          <cell r="AD33">
            <v>3.43283582094005</v>
          </cell>
          <cell r="AE33">
            <v>1.7070979334595799</v>
          </cell>
          <cell r="AF33">
            <v>-5.01319261208093</v>
          </cell>
        </row>
        <row r="34">
          <cell r="T34" t="str">
            <v>2006 1º Bim</v>
          </cell>
          <cell r="U34">
            <v>6.4079422382249804</v>
          </cell>
          <cell r="V34">
            <v>-7.6877234803586996</v>
          </cell>
          <cell r="W34">
            <v>6.0289389067718098</v>
          </cell>
          <cell r="X34">
            <v>7.2610294117520802</v>
          </cell>
          <cell r="Y34">
            <v>11.125158027821399</v>
          </cell>
          <cell r="Z34">
            <v>6.9651741293303102</v>
          </cell>
          <cell r="AA34">
            <v>-0.53989202158696303</v>
          </cell>
          <cell r="AB34">
            <v>75</v>
          </cell>
          <cell r="AC34">
            <v>19.393139841792799</v>
          </cell>
          <cell r="AD34">
            <v>3.88625592413125</v>
          </cell>
          <cell r="AE34">
            <v>0.32502708554087401</v>
          </cell>
          <cell r="AF34">
            <v>-2.3346303501204502</v>
          </cell>
        </row>
        <row r="35">
          <cell r="T35" t="str">
            <v>2006 2º Bim</v>
          </cell>
          <cell r="U35">
            <v>5.15806988359593</v>
          </cell>
          <cell r="V35">
            <v>-10.1051401869085</v>
          </cell>
          <cell r="W35">
            <v>8.6531226486303598</v>
          </cell>
          <cell r="X35">
            <v>-1.23839009285693</v>
          </cell>
          <cell r="Y35">
            <v>6.8415051312258601</v>
          </cell>
          <cell r="Z35">
            <v>3.0330062443669799</v>
          </cell>
          <cell r="AA35">
            <v>1.9364833462905999</v>
          </cell>
          <cell r="AB35">
            <v>23.384030418432999</v>
          </cell>
          <cell r="AC35">
            <v>11.1111111111111</v>
          </cell>
          <cell r="AD35">
            <v>3.3333333332818502</v>
          </cell>
          <cell r="AE35">
            <v>0.70140280553761003</v>
          </cell>
          <cell r="AF35">
            <v>-3.8719285181493501</v>
          </cell>
        </row>
        <row r="36">
          <cell r="T36" t="str">
            <v>2006 3º Bim</v>
          </cell>
          <cell r="U36">
            <v>5.7377049181158899</v>
          </cell>
          <cell r="V36">
            <v>-12.1783876501541</v>
          </cell>
          <cell r="W36">
            <v>7.9091620986725202</v>
          </cell>
          <cell r="X36">
            <v>3.41207349082151</v>
          </cell>
          <cell r="Y36">
            <v>9.3686354377649401</v>
          </cell>
          <cell r="Z36">
            <v>3.3014769765541199</v>
          </cell>
          <cell r="AA36">
            <v>4.3282236250010504</v>
          </cell>
          <cell r="AB36">
            <v>33.454545454435397</v>
          </cell>
          <cell r="AC36">
            <v>16.022099447504299</v>
          </cell>
          <cell r="AD36">
            <v>5.2356020943252997</v>
          </cell>
          <cell r="AE36">
            <v>4.36548223357536</v>
          </cell>
          <cell r="AF36">
            <v>4.1167664670482598</v>
          </cell>
        </row>
        <row r="37">
          <cell r="T37" t="str">
            <v>2006 4º Bim</v>
          </cell>
          <cell r="U37">
            <v>4.3096568235813297</v>
          </cell>
          <cell r="V37">
            <v>-8.2068577852732805</v>
          </cell>
          <cell r="W37">
            <v>6.2499999999687397</v>
          </cell>
          <cell r="X37">
            <v>-1.8817204300727</v>
          </cell>
          <cell r="Y37">
            <v>6.1983471073990799</v>
          </cell>
          <cell r="Z37">
            <v>2.7303754267029401</v>
          </cell>
          <cell r="AA37">
            <v>1.11876075729671</v>
          </cell>
          <cell r="AB37">
            <v>26.727272727340399</v>
          </cell>
          <cell r="AC37">
            <v>15.359828141797999</v>
          </cell>
          <cell r="AD37">
            <v>7.1912013536714596</v>
          </cell>
          <cell r="AE37">
            <v>12.745098039137901</v>
          </cell>
          <cell r="AF37">
            <v>11.6045845272662</v>
          </cell>
        </row>
        <row r="38">
          <cell r="T38" t="str">
            <v>2006 5º Bim</v>
          </cell>
          <cell r="U38">
            <v>8.4278768233447998</v>
          </cell>
          <cell r="V38">
            <v>-6.1784897025481396</v>
          </cell>
          <cell r="W38">
            <v>8.4569732936752295</v>
          </cell>
          <cell r="X38">
            <v>0.49964311207273399</v>
          </cell>
          <cell r="Y38">
            <v>19.294377067192698</v>
          </cell>
          <cell r="Z38">
            <v>4.6450482033960396</v>
          </cell>
          <cell r="AA38">
            <v>3.03308823524404</v>
          </cell>
          <cell r="AB38">
            <v>23.6162361622705</v>
          </cell>
          <cell r="AC38">
            <v>24.1343126966913</v>
          </cell>
          <cell r="AD38">
            <v>10.4991394148505</v>
          </cell>
          <cell r="AE38">
            <v>14.0019860972407</v>
          </cell>
          <cell r="AF38">
            <v>14.275092936774699</v>
          </cell>
        </row>
        <row r="39">
          <cell r="T39" t="str">
            <v>2006 6º Bim</v>
          </cell>
          <cell r="U39">
            <v>7.0912672357219098</v>
          </cell>
          <cell r="V39">
            <v>-3.8395415472805299</v>
          </cell>
          <cell r="W39">
            <v>7.7913715389265503</v>
          </cell>
          <cell r="X39">
            <v>3.6269430052064702</v>
          </cell>
          <cell r="Y39">
            <v>9.3508500772708594</v>
          </cell>
          <cell r="Z39">
            <v>2.4193548387019002</v>
          </cell>
          <cell r="AA39">
            <v>-1.98092443144262</v>
          </cell>
          <cell r="AB39">
            <v>19.0921228305432</v>
          </cell>
          <cell r="AC39">
            <v>17.894736842046701</v>
          </cell>
          <cell r="AD39">
            <v>7.6479076478584798</v>
          </cell>
          <cell r="AE39">
            <v>10.159010600761</v>
          </cell>
          <cell r="AF39">
            <v>4.0277777777555102</v>
          </cell>
        </row>
        <row r="40">
          <cell r="T40" t="str">
            <v>2007 1º Bim</v>
          </cell>
          <cell r="U40">
            <v>8.7362171331869707</v>
          </cell>
          <cell r="V40">
            <v>3.7443511943233299</v>
          </cell>
          <cell r="W40">
            <v>5.9135708869788601</v>
          </cell>
          <cell r="X40">
            <v>5.0556983719142901</v>
          </cell>
          <cell r="Y40">
            <v>21.729237770164001</v>
          </cell>
          <cell r="Z40">
            <v>4.9302325582105704</v>
          </cell>
          <cell r="AA40">
            <v>4.1616405307525</v>
          </cell>
          <cell r="AB40">
            <v>17.555938037800502</v>
          </cell>
          <cell r="AC40">
            <v>19.337016574412502</v>
          </cell>
          <cell r="AD40">
            <v>11.0401459855167</v>
          </cell>
          <cell r="AE40">
            <v>16.8466522678149</v>
          </cell>
          <cell r="AF40">
            <v>6.8525896413648599</v>
          </cell>
        </row>
        <row r="41">
          <cell r="T41" t="str">
            <v>2007 2º Bim</v>
          </cell>
          <cell r="U41">
            <v>9.6518987341604401</v>
          </cell>
          <cell r="V41">
            <v>6.8875893437184503</v>
          </cell>
          <cell r="W41">
            <v>6.7174515235050301</v>
          </cell>
          <cell r="X41">
            <v>6.9749216301119503</v>
          </cell>
          <cell r="Y41">
            <v>15.4749199571999</v>
          </cell>
          <cell r="Z41">
            <v>6.9264069265017296</v>
          </cell>
          <cell r="AA41">
            <v>8.7386018237206997</v>
          </cell>
          <cell r="AB41">
            <v>27.8890600924259</v>
          </cell>
          <cell r="AC41">
            <v>25.151515151555</v>
          </cell>
          <cell r="AD41">
            <v>14.0067911714668</v>
          </cell>
          <cell r="AE41">
            <v>25.373134328547302</v>
          </cell>
          <cell r="AF41">
            <v>7.4360960495112103</v>
          </cell>
        </row>
        <row r="42">
          <cell r="T42" t="str">
            <v>2007 3º Bim</v>
          </cell>
          <cell r="U42">
            <v>11.0077519380021</v>
          </cell>
          <cell r="V42">
            <v>5.7942708334334503</v>
          </cell>
          <cell r="W42">
            <v>8.2728592163315398</v>
          </cell>
          <cell r="X42">
            <v>16.2436548223763</v>
          </cell>
          <cell r="Y42">
            <v>13.0353817505422</v>
          </cell>
          <cell r="Z42">
            <v>8.9991589572205406</v>
          </cell>
          <cell r="AA42">
            <v>6.7415730336836299</v>
          </cell>
          <cell r="AB42">
            <v>20.4359673024552</v>
          </cell>
          <cell r="AC42">
            <v>26.5714285714696</v>
          </cell>
          <cell r="AD42">
            <v>15.505804311790101</v>
          </cell>
          <cell r="AE42">
            <v>25.9727626458942</v>
          </cell>
          <cell r="AF42">
            <v>14.1624730409935</v>
          </cell>
        </row>
        <row r="43">
          <cell r="T43" t="str">
            <v>2007 4º Bim</v>
          </cell>
          <cell r="U43">
            <v>9.7934200459528107</v>
          </cell>
          <cell r="V43">
            <v>4.4090630740736696</v>
          </cell>
          <cell r="W43">
            <v>5.5322128852139496</v>
          </cell>
          <cell r="X43">
            <v>11.5753424657346</v>
          </cell>
          <cell r="Y43">
            <v>17.704280155656399</v>
          </cell>
          <cell r="Z43">
            <v>10.5481727574663</v>
          </cell>
          <cell r="AA43">
            <v>10.808510638293299</v>
          </cell>
          <cell r="AB43">
            <v>34.863701578146703</v>
          </cell>
          <cell r="AC43">
            <v>24.2085661079619</v>
          </cell>
          <cell r="AD43">
            <v>14.285714285615001</v>
          </cell>
          <cell r="AE43">
            <v>24.4347826087245</v>
          </cell>
          <cell r="AF43">
            <v>9.4993581514182193</v>
          </cell>
        </row>
        <row r="44">
          <cell r="T44" t="str">
            <v>2007 5º Bim</v>
          </cell>
          <cell r="U44">
            <v>8.8938714499776896</v>
          </cell>
          <cell r="V44">
            <v>4.7560975609496596</v>
          </cell>
          <cell r="W44">
            <v>5.9507523940412597</v>
          </cell>
          <cell r="X44">
            <v>11.1505681818238</v>
          </cell>
          <cell r="Y44">
            <v>13.308687615606701</v>
          </cell>
          <cell r="Z44">
            <v>10.804020100470501</v>
          </cell>
          <cell r="AA44">
            <v>5.7091882247968</v>
          </cell>
          <cell r="AB44">
            <v>34.328358208834999</v>
          </cell>
          <cell r="AC44">
            <v>19.611158072631302</v>
          </cell>
          <cell r="AD44">
            <v>14.252336448571899</v>
          </cell>
          <cell r="AE44">
            <v>25.348432055767798</v>
          </cell>
          <cell r="AF44">
            <v>12.9472999349271</v>
          </cell>
        </row>
        <row r="45">
          <cell r="T45" t="str">
            <v>2007 6º Bim</v>
          </cell>
          <cell r="U45">
            <v>9.8099325566439504</v>
          </cell>
          <cell r="V45">
            <v>4.8271752086265396</v>
          </cell>
          <cell r="W45">
            <v>6.2724014337973903</v>
          </cell>
          <cell r="X45">
            <v>10.5833333332916</v>
          </cell>
          <cell r="Y45">
            <v>13.286219081204401</v>
          </cell>
          <cell r="Z45">
            <v>10.944881889844201</v>
          </cell>
          <cell r="AA45">
            <v>7.48502994015172</v>
          </cell>
          <cell r="AB45">
            <v>38.452914798097801</v>
          </cell>
          <cell r="AC45">
            <v>21.9047619048076</v>
          </cell>
          <cell r="AD45">
            <v>12.3324396783706</v>
          </cell>
          <cell r="AE45">
            <v>17.722534081758401</v>
          </cell>
          <cell r="AF45">
            <v>12.61682242989</v>
          </cell>
        </row>
        <row r="46">
          <cell r="T46" t="str">
            <v>2008 1º Bim</v>
          </cell>
          <cell r="U46">
            <v>12.2464898595719</v>
          </cell>
          <cell r="V46">
            <v>5.16490354700161</v>
          </cell>
          <cell r="W46">
            <v>8.3750894775360898</v>
          </cell>
          <cell r="X46">
            <v>14.0293637846642</v>
          </cell>
          <cell r="Y46">
            <v>18.7850467290762</v>
          </cell>
          <cell r="Z46">
            <v>15.1595744680164</v>
          </cell>
          <cell r="AA46">
            <v>12.738853503152001</v>
          </cell>
          <cell r="AB46">
            <v>32.064421669160403</v>
          </cell>
          <cell r="AC46">
            <v>28.6111111111559</v>
          </cell>
          <cell r="AD46">
            <v>16.351684469981802</v>
          </cell>
          <cell r="AE46">
            <v>25.415896487922002</v>
          </cell>
          <cell r="AF46">
            <v>13.795674869548799</v>
          </cell>
        </row>
        <row r="47">
          <cell r="T47" t="str">
            <v>2008 2º Bim</v>
          </cell>
          <cell r="U47">
            <v>9.88455988450729</v>
          </cell>
          <cell r="V47">
            <v>6.8085106382860898</v>
          </cell>
          <cell r="W47">
            <v>4.5425048669946797</v>
          </cell>
          <cell r="X47">
            <v>15.9706959706732</v>
          </cell>
          <cell r="Y47">
            <v>20.794824399282898</v>
          </cell>
          <cell r="Z47">
            <v>12.3886639675327</v>
          </cell>
          <cell r="AA47">
            <v>9.5038434660946507</v>
          </cell>
          <cell r="AB47">
            <v>25.662650602417798</v>
          </cell>
          <cell r="AC47">
            <v>18.6440677966742</v>
          </cell>
          <cell r="AD47">
            <v>13.8495904691736</v>
          </cell>
          <cell r="AE47">
            <v>21.825396825326902</v>
          </cell>
          <cell r="AF47">
            <v>12.256669069932499</v>
          </cell>
        </row>
        <row r="48">
          <cell r="T48" t="str">
            <v>2008 3º Bim</v>
          </cell>
          <cell r="U48">
            <v>9.6368715083881202</v>
          </cell>
          <cell r="V48">
            <v>12.6769230768294</v>
          </cell>
          <cell r="W48">
            <v>4.9597855226999599</v>
          </cell>
          <cell r="X48">
            <v>6.82314410477845</v>
          </cell>
          <cell r="Y48">
            <v>16.144975288328499</v>
          </cell>
          <cell r="Z48">
            <v>11.033950617203701</v>
          </cell>
          <cell r="AA48">
            <v>11.8218623481487</v>
          </cell>
          <cell r="AB48">
            <v>34.728506787379402</v>
          </cell>
          <cell r="AC48">
            <v>18.209179834475101</v>
          </cell>
          <cell r="AD48">
            <v>12.9217516151783</v>
          </cell>
          <cell r="AE48">
            <v>20.2316602316555</v>
          </cell>
          <cell r="AF48">
            <v>7.9974811082969204</v>
          </cell>
        </row>
        <row r="49">
          <cell r="T49" t="str">
            <v>2008 4º Bim</v>
          </cell>
          <cell r="U49">
            <v>10.522648083556801</v>
          </cell>
          <cell r="V49">
            <v>13.4897360703592</v>
          </cell>
          <cell r="W49">
            <v>6.6357000663290799</v>
          </cell>
          <cell r="X49">
            <v>6.3228974830165496</v>
          </cell>
          <cell r="Y49">
            <v>16.280991735515599</v>
          </cell>
          <cell r="Z49">
            <v>11.645379413979001</v>
          </cell>
          <cell r="AA49">
            <v>7.6036866359755901</v>
          </cell>
          <cell r="AB49">
            <v>32.446808510605898</v>
          </cell>
          <cell r="AC49">
            <v>18.590704647606</v>
          </cell>
          <cell r="AD49">
            <v>11.464088397887499</v>
          </cell>
          <cell r="AE49">
            <v>12.9979035639602</v>
          </cell>
          <cell r="AF49">
            <v>11.0785463072074</v>
          </cell>
        </row>
        <row r="50">
          <cell r="T50" t="str">
            <v>2008 5º Bim</v>
          </cell>
          <cell r="U50">
            <v>9.6774193547977596</v>
          </cell>
          <cell r="V50">
            <v>11.9906868452195</v>
          </cell>
          <cell r="W50">
            <v>4.2608134280065499</v>
          </cell>
          <cell r="X50">
            <v>4.6006389776878303</v>
          </cell>
          <cell r="Y50">
            <v>18.352365415993699</v>
          </cell>
          <cell r="Z50">
            <v>15.419501133789799</v>
          </cell>
          <cell r="AA50">
            <v>11.223628691971999</v>
          </cell>
          <cell r="AB50">
            <v>46.8888888889622</v>
          </cell>
          <cell r="AC50">
            <v>13.992932862188299</v>
          </cell>
          <cell r="AD50">
            <v>9.40695296527905</v>
          </cell>
          <cell r="AE50">
            <v>9.3120222376667598</v>
          </cell>
          <cell r="AF50">
            <v>8.6981566820400804</v>
          </cell>
        </row>
        <row r="51">
          <cell r="T51" t="str">
            <v>2008 6º Bim</v>
          </cell>
          <cell r="U51">
            <v>4.3551088777228104</v>
          </cell>
          <cell r="V51">
            <v>5.7418988060860201</v>
          </cell>
          <cell r="W51">
            <v>4.6093310848058797</v>
          </cell>
          <cell r="X51">
            <v>-7.30972117555108</v>
          </cell>
          <cell r="Y51">
            <v>4.5539613225489699</v>
          </cell>
          <cell r="Z51">
            <v>14.2654364797085</v>
          </cell>
          <cell r="AA51">
            <v>13.022284122563001</v>
          </cell>
          <cell r="AB51">
            <v>29.392712550720901</v>
          </cell>
          <cell r="AC51">
            <v>4.2968750000253104</v>
          </cell>
          <cell r="AD51">
            <v>-1.2529832935556999</v>
          </cell>
          <cell r="AE51">
            <v>-12.6021798365219</v>
          </cell>
          <cell r="AF51">
            <v>-4.97925311208063</v>
          </cell>
        </row>
        <row r="52">
          <cell r="T52" t="str">
            <v>2009 1º Bim</v>
          </cell>
          <cell r="U52">
            <v>4.9339819318665601</v>
          </cell>
          <cell r="V52">
            <v>2.3076923076790399</v>
          </cell>
          <cell r="W52">
            <v>6.4068692204933804</v>
          </cell>
          <cell r="X52">
            <v>-5.72246065812827</v>
          </cell>
          <cell r="Y52">
            <v>2.3603461840456998</v>
          </cell>
          <cell r="Z52">
            <v>10.392609699787201</v>
          </cell>
          <cell r="AA52">
            <v>13.045711350845099</v>
          </cell>
          <cell r="AB52">
            <v>13.1929046561891</v>
          </cell>
          <cell r="AC52">
            <v>7.5593952483957096</v>
          </cell>
          <cell r="AD52">
            <v>2.1892655367076399</v>
          </cell>
          <cell r="AE52">
            <v>-0.221075902620371</v>
          </cell>
          <cell r="AF52">
            <v>-12.581913499392501</v>
          </cell>
        </row>
        <row r="53">
          <cell r="T53" t="str">
            <v>2009 2º Bim</v>
          </cell>
          <cell r="U53">
            <v>4.1365725542058804</v>
          </cell>
          <cell r="V53">
            <v>4.0409789414010104</v>
          </cell>
          <cell r="W53">
            <v>6.6418373680421796</v>
          </cell>
          <cell r="X53">
            <v>-8.970309538854</v>
          </cell>
          <cell r="Y53">
            <v>-5.5087987758092396</v>
          </cell>
          <cell r="Z53">
            <v>13.400576368873301</v>
          </cell>
          <cell r="AA53">
            <v>5.3605615826840101</v>
          </cell>
          <cell r="AB53">
            <v>22.7229146691881</v>
          </cell>
          <cell r="AC53">
            <v>9.3877551020220302</v>
          </cell>
          <cell r="AD53">
            <v>2.7468933943744802</v>
          </cell>
          <cell r="AE53">
            <v>2.4755700325609098</v>
          </cell>
          <cell r="AF53">
            <v>-10.211946050141499</v>
          </cell>
        </row>
        <row r="54">
          <cell r="T54" t="str">
            <v>2009 3º Bim</v>
          </cell>
          <cell r="U54">
            <v>4.2038216560318604</v>
          </cell>
          <cell r="V54">
            <v>0.32768978706378998</v>
          </cell>
          <cell r="W54">
            <v>7.4074074074577103</v>
          </cell>
          <cell r="X54">
            <v>-6.08073582014356</v>
          </cell>
          <cell r="Y54">
            <v>-3.75886524831949</v>
          </cell>
          <cell r="Z54">
            <v>11.3273106324053</v>
          </cell>
          <cell r="AA54">
            <v>5.7204923967952404</v>
          </cell>
          <cell r="AB54">
            <v>14.1897565071025</v>
          </cell>
          <cell r="AC54">
            <v>11.3303628262706</v>
          </cell>
          <cell r="AD54">
            <v>6.5479974570339596</v>
          </cell>
          <cell r="AE54">
            <v>12.9094412331418</v>
          </cell>
          <cell r="AF54">
            <v>-6.88046647237414</v>
          </cell>
        </row>
        <row r="55">
          <cell r="T55" t="str">
            <v>2009 4º Bim</v>
          </cell>
          <cell r="U55">
            <v>5.3593947036889604</v>
          </cell>
          <cell r="V55">
            <v>-4.1860465115474996</v>
          </cell>
          <cell r="W55">
            <v>9.2719352831429198</v>
          </cell>
          <cell r="X55">
            <v>-3.9260969976820599</v>
          </cell>
          <cell r="Y55">
            <v>0.49751243777575999</v>
          </cell>
          <cell r="Z55">
            <v>14.131897712012201</v>
          </cell>
          <cell r="AA55">
            <v>11.491791577398899</v>
          </cell>
          <cell r="AB55">
            <v>4.6586345380786396</v>
          </cell>
          <cell r="AC55">
            <v>7.6485461441288702</v>
          </cell>
          <cell r="AD55">
            <v>3.2218091696815101</v>
          </cell>
          <cell r="AE55">
            <v>1.8552875695343001</v>
          </cell>
          <cell r="AF55">
            <v>-9.3403693932056697</v>
          </cell>
        </row>
        <row r="56">
          <cell r="T56" t="str">
            <v>2009 5º Bim</v>
          </cell>
          <cell r="U56">
            <v>6.8836045056803696</v>
          </cell>
          <cell r="V56">
            <v>-1.24740124745477</v>
          </cell>
          <cell r="W56">
            <v>11.0216718266262</v>
          </cell>
          <cell r="X56">
            <v>-1.34392180825772</v>
          </cell>
          <cell r="Y56">
            <v>2.7567195036643599</v>
          </cell>
          <cell r="Z56">
            <v>10.347085789107799</v>
          </cell>
          <cell r="AA56">
            <v>11.608497723866501</v>
          </cell>
          <cell r="AB56">
            <v>3.4795763993840301</v>
          </cell>
          <cell r="AC56">
            <v>7.9355238686627896</v>
          </cell>
          <cell r="AD56">
            <v>10.2180685357866</v>
          </cell>
          <cell r="AE56">
            <v>19.326128417068801</v>
          </cell>
          <cell r="AF56">
            <v>-6.3063063063300104</v>
          </cell>
        </row>
        <row r="57">
          <cell r="T57" t="str">
            <v>2009 6º Bim</v>
          </cell>
          <cell r="U57">
            <v>8.9352594970875092</v>
          </cell>
          <cell r="V57">
            <v>4.3010752688374296</v>
          </cell>
          <cell r="W57">
            <v>9.0811391724674007</v>
          </cell>
          <cell r="X57">
            <v>5.6910569105498698</v>
          </cell>
          <cell r="Y57">
            <v>13.4844868735576</v>
          </cell>
          <cell r="Z57">
            <v>10.9937888199465</v>
          </cell>
          <cell r="AA57">
            <v>9.36537276651657</v>
          </cell>
          <cell r="AB57">
            <v>9.0738423028045503</v>
          </cell>
          <cell r="AC57">
            <v>7.02247191012433</v>
          </cell>
          <cell r="AD57">
            <v>14.9244712990288</v>
          </cell>
          <cell r="AE57">
            <v>32.424006235353097</v>
          </cell>
          <cell r="AF57">
            <v>5.73923892709682</v>
          </cell>
        </row>
        <row r="58">
          <cell r="T58" t="str">
            <v>2010 1º Bim</v>
          </cell>
          <cell r="U58">
            <v>11.2582781456817</v>
          </cell>
          <cell r="V58">
            <v>4.8004626951500899</v>
          </cell>
          <cell r="W58">
            <v>10.862818125453099</v>
          </cell>
          <cell r="X58">
            <v>6.2974203339060804</v>
          </cell>
          <cell r="Y58">
            <v>19.6771714066148</v>
          </cell>
          <cell r="Z58">
            <v>12.482566248316701</v>
          </cell>
          <cell r="AA58">
            <v>8.4507042253048503</v>
          </cell>
          <cell r="AB58">
            <v>26.542605289103602</v>
          </cell>
          <cell r="AC58">
            <v>5.4216867469286898</v>
          </cell>
          <cell r="AD58">
            <v>11.886662059394901</v>
          </cell>
          <cell r="AE58">
            <v>13.1462333825566</v>
          </cell>
          <cell r="AF58">
            <v>12.143928036029401</v>
          </cell>
        </row>
        <row r="59">
          <cell r="T59" t="str">
            <v>2010 2º Bim</v>
          </cell>
          <cell r="U59">
            <v>12.421185371971401</v>
          </cell>
          <cell r="V59">
            <v>5.9080962801199197</v>
          </cell>
          <cell r="W59">
            <v>10.3608847497112</v>
          </cell>
          <cell r="X59">
            <v>16.169326856331299</v>
          </cell>
          <cell r="Y59">
            <v>23.967611335982099</v>
          </cell>
          <cell r="Z59">
            <v>13.087674714098201</v>
          </cell>
          <cell r="AA59">
            <v>8.3585705632794394</v>
          </cell>
          <cell r="AB59">
            <v>25.2343749999411</v>
          </cell>
          <cell r="AC59">
            <v>6.7786069652250296</v>
          </cell>
          <cell r="AD59">
            <v>17.3774665817892</v>
          </cell>
          <cell r="AE59">
            <v>25.8105530832669</v>
          </cell>
          <cell r="AF59">
            <v>19.957081545098799</v>
          </cell>
        </row>
        <row r="60">
          <cell r="T60" t="str">
            <v>2010 3º Bim</v>
          </cell>
          <cell r="U60">
            <v>10.819070904652801</v>
          </cell>
          <cell r="V60">
            <v>5.9335873707028899</v>
          </cell>
          <cell r="W60">
            <v>9.9881093935940495</v>
          </cell>
          <cell r="X60">
            <v>8.0522306854968502</v>
          </cell>
          <cell r="Y60">
            <v>18.349299926354099</v>
          </cell>
          <cell r="Z60">
            <v>11.173533083609399</v>
          </cell>
          <cell r="AA60">
            <v>7.32876712330917</v>
          </cell>
          <cell r="AB60">
            <v>25.661764705922899</v>
          </cell>
          <cell r="AC60">
            <v>6.1177815893955101</v>
          </cell>
          <cell r="AD60">
            <v>6.3245823389293401</v>
          </cell>
          <cell r="AE60">
            <v>-2.2184300341290299</v>
          </cell>
          <cell r="AF60">
            <v>15.591734502281501</v>
          </cell>
        </row>
        <row r="61">
          <cell r="T61" t="str">
            <v>2010 4º Bim</v>
          </cell>
          <cell r="U61">
            <v>10.8318372232402</v>
          </cell>
          <cell r="V61">
            <v>8.5221143472878698</v>
          </cell>
          <cell r="W61">
            <v>9.1116173120874304</v>
          </cell>
          <cell r="X61">
            <v>12.920673077027001</v>
          </cell>
          <cell r="Y61">
            <v>14.4978783592616</v>
          </cell>
          <cell r="Z61">
            <v>10.2594339621897</v>
          </cell>
          <cell r="AA61">
            <v>10.5633802817131</v>
          </cell>
          <cell r="AB61">
            <v>22.102839600981302</v>
          </cell>
          <cell r="AC61">
            <v>11.861421021759201</v>
          </cell>
          <cell r="AD61">
            <v>13.2653061224645</v>
          </cell>
          <cell r="AE61">
            <v>17.1220400728903</v>
          </cell>
          <cell r="AF61">
            <v>17.462165308555399</v>
          </cell>
        </row>
        <row r="62">
          <cell r="T62" t="str">
            <v>2010 5º Bim</v>
          </cell>
          <cell r="U62">
            <v>10.2459016393193</v>
          </cell>
          <cell r="V62">
            <v>7.7368421052849596</v>
          </cell>
          <cell r="W62">
            <v>8.1427774679285996</v>
          </cell>
          <cell r="X62">
            <v>11.3312693498558</v>
          </cell>
          <cell r="Y62">
            <v>14.8222669350417</v>
          </cell>
          <cell r="Z62">
            <v>10.5637982195629</v>
          </cell>
          <cell r="AA62">
            <v>11.1488783140262</v>
          </cell>
          <cell r="AB62">
            <v>21.783625730953801</v>
          </cell>
          <cell r="AC62">
            <v>12.636415852878599</v>
          </cell>
          <cell r="AD62">
            <v>8.4793668739494805</v>
          </cell>
          <cell r="AE62">
            <v>5.0079914757500799</v>
          </cell>
          <cell r="AF62">
            <v>12.8959276018601</v>
          </cell>
        </row>
        <row r="63">
          <cell r="T63" t="str">
            <v>2010 6º Bim</v>
          </cell>
          <cell r="U63">
            <v>10.117878192559701</v>
          </cell>
          <cell r="V63">
            <v>6.3402061855940799</v>
          </cell>
          <cell r="W63">
            <v>5.9113300493284902</v>
          </cell>
          <cell r="X63">
            <v>9.5769230769002807</v>
          </cell>
          <cell r="Y63">
            <v>19.2954784437275</v>
          </cell>
          <cell r="Z63">
            <v>13.8220481253177</v>
          </cell>
          <cell r="AA63">
            <v>25.464788732316499</v>
          </cell>
          <cell r="AB63">
            <v>24.842226047027101</v>
          </cell>
          <cell r="AC63">
            <v>10.4986876640018</v>
          </cell>
          <cell r="AD63">
            <v>15.930599369113899</v>
          </cell>
          <cell r="AE63">
            <v>28.075338434409701</v>
          </cell>
          <cell r="AF63">
            <v>16.0471976400584</v>
          </cell>
        </row>
        <row r="64">
          <cell r="T64" t="str">
            <v>2011 1º Bim</v>
          </cell>
          <cell r="U64">
            <v>8.3928571428928809</v>
          </cell>
          <cell r="V64">
            <v>7.2847682118830202</v>
          </cell>
          <cell r="W64">
            <v>3.4154535273698898</v>
          </cell>
          <cell r="X64">
            <v>11.8486795145997</v>
          </cell>
          <cell r="Y64">
            <v>19.717405266549498</v>
          </cell>
          <cell r="Z64">
            <v>11.6553006819305</v>
          </cell>
          <cell r="AA64">
            <v>13.5735232509778</v>
          </cell>
          <cell r="AB64">
            <v>10.9907120742483</v>
          </cell>
          <cell r="AC64">
            <v>8.4444444445699798</v>
          </cell>
          <cell r="AD64">
            <v>12.970969734406101</v>
          </cell>
          <cell r="AE64">
            <v>21.018276762375699</v>
          </cell>
          <cell r="AF64">
            <v>17.780748663044399</v>
          </cell>
        </row>
        <row r="65">
          <cell r="T65" t="str">
            <v>2011 2º Bim</v>
          </cell>
          <cell r="U65">
            <v>7.0106561974321302</v>
          </cell>
          <cell r="V65">
            <v>2.0661157024276098</v>
          </cell>
          <cell r="W65">
            <v>5.8544303797350503</v>
          </cell>
          <cell r="X65">
            <v>3.4647550776907301</v>
          </cell>
          <cell r="Y65">
            <v>15.0881776616816</v>
          </cell>
          <cell r="Z65">
            <v>7.8089887641779496</v>
          </cell>
          <cell r="AA65">
            <v>1.95640022361274</v>
          </cell>
          <cell r="AB65">
            <v>1.8714909545166201</v>
          </cell>
          <cell r="AC65">
            <v>8.2702387885261501</v>
          </cell>
          <cell r="AD65">
            <v>4.0672451192791197</v>
          </cell>
          <cell r="AE65">
            <v>-1.2127337039060899</v>
          </cell>
          <cell r="AF65">
            <v>7.9308288611085898</v>
          </cell>
        </row>
        <row r="66">
          <cell r="T66" t="str">
            <v>2011 3º Bim</v>
          </cell>
          <cell r="U66">
            <v>6.6740209596737801</v>
          </cell>
          <cell r="V66">
            <v>-0.51387461455144601</v>
          </cell>
          <cell r="W66">
            <v>2.32432432427452</v>
          </cell>
          <cell r="X66">
            <v>8.3585095670061005</v>
          </cell>
          <cell r="Y66">
            <v>18.4308841843458</v>
          </cell>
          <cell r="Z66">
            <v>12.4087591241093</v>
          </cell>
          <cell r="AA66">
            <v>8.6790044671238409</v>
          </cell>
          <cell r="AB66">
            <v>29.490930368591901</v>
          </cell>
          <cell r="AC66">
            <v>3.2866379310331202</v>
          </cell>
          <cell r="AD66">
            <v>11.1672278338837</v>
          </cell>
          <cell r="AE66">
            <v>19.1972076788904</v>
          </cell>
          <cell r="AF66">
            <v>12.567713976094799</v>
          </cell>
        </row>
        <row r="67">
          <cell r="T67" t="str">
            <v>2011 4º Bim</v>
          </cell>
          <cell r="U67">
            <v>6.6954643628141897</v>
          </cell>
          <cell r="V67">
            <v>1.1928429423979201</v>
          </cell>
          <cell r="W67">
            <v>4.2275574112431196</v>
          </cell>
          <cell r="X67">
            <v>1.1176157530251101</v>
          </cell>
          <cell r="Y67">
            <v>18.900555898753101</v>
          </cell>
          <cell r="Z67">
            <v>10.0000000000567</v>
          </cell>
          <cell r="AA67">
            <v>5.9061957151329096</v>
          </cell>
          <cell r="AB67">
            <v>21.1816467630441</v>
          </cell>
          <cell r="AC67">
            <v>2.3097112861030902</v>
          </cell>
          <cell r="AD67">
            <v>6.3063063063262703</v>
          </cell>
          <cell r="AE67">
            <v>5.5469155002150403</v>
          </cell>
          <cell r="AF67">
            <v>6.4420218037516399</v>
          </cell>
        </row>
        <row r="68">
          <cell r="T68" t="str">
            <v>2011 5º Bim</v>
          </cell>
          <cell r="U68">
            <v>4.6733935210212296</v>
          </cell>
          <cell r="V68">
            <v>-0.92818759161151798</v>
          </cell>
          <cell r="W68">
            <v>2.8880866426040699</v>
          </cell>
          <cell r="X68">
            <v>-0.83426028915105599</v>
          </cell>
          <cell r="Y68">
            <v>14.485981308404099</v>
          </cell>
          <cell r="Z68">
            <v>9.17874396138596</v>
          </cell>
          <cell r="AA68">
            <v>3.5474006116865699</v>
          </cell>
          <cell r="AB68">
            <v>16.686674669849801</v>
          </cell>
          <cell r="AC68">
            <v>0.20397756249954699</v>
          </cell>
          <cell r="AD68">
            <v>3.0745179780834699</v>
          </cell>
          <cell r="AE68">
            <v>-0.20294266868188199</v>
          </cell>
          <cell r="AF68">
            <v>6.6132264528676599</v>
          </cell>
        </row>
        <row r="69">
          <cell r="T69" t="str">
            <v>2011 6º Bim</v>
          </cell>
          <cell r="U69">
            <v>6.6904549508512803</v>
          </cell>
          <cell r="V69">
            <v>0.72709646145992002</v>
          </cell>
          <cell r="W69">
            <v>5.2558139534633304</v>
          </cell>
          <cell r="X69">
            <v>0.63180063180776602</v>
          </cell>
          <cell r="Y69">
            <v>14.014984574687601</v>
          </cell>
          <cell r="Z69">
            <v>7.5712881022079097</v>
          </cell>
          <cell r="AA69">
            <v>0.62864840596219596</v>
          </cell>
          <cell r="AB69">
            <v>30.882352941228898</v>
          </cell>
          <cell r="AC69">
            <v>3.0482977038718899</v>
          </cell>
          <cell r="AD69">
            <v>3.7641723355818799</v>
          </cell>
          <cell r="AE69">
            <v>-1.7003676470421101</v>
          </cell>
          <cell r="AF69">
            <v>5.4905948145000503</v>
          </cell>
        </row>
        <row r="70">
          <cell r="T70" t="str">
            <v>2012 1º Bim</v>
          </cell>
          <cell r="U70">
            <v>9.1158704009239209</v>
          </cell>
          <cell r="V70">
            <v>1.6460905350115</v>
          </cell>
          <cell r="W70">
            <v>10.8283703302875</v>
          </cell>
          <cell r="X70">
            <v>-0.76579451185948599</v>
          </cell>
          <cell r="Y70">
            <v>13.3047210300383</v>
          </cell>
          <cell r="Z70">
            <v>8.9950027762618205</v>
          </cell>
          <cell r="AA70">
            <v>5.2379195868571102</v>
          </cell>
          <cell r="AB70">
            <v>33.193863319382203</v>
          </cell>
          <cell r="AC70">
            <v>9.19203747066706</v>
          </cell>
          <cell r="AD70">
            <v>5.6861673045158803</v>
          </cell>
          <cell r="AE70">
            <v>-1.45631067960286</v>
          </cell>
          <cell r="AF70">
            <v>11.520998864932601</v>
          </cell>
        </row>
        <row r="71">
          <cell r="T71" t="str">
            <v>2012 2º Bim</v>
          </cell>
          <cell r="U71">
            <v>9.2243186583059504</v>
          </cell>
          <cell r="V71">
            <v>5.5668016195030496</v>
          </cell>
          <cell r="W71">
            <v>7.9222720478265796</v>
          </cell>
          <cell r="X71">
            <v>1.3856812933382701</v>
          </cell>
          <cell r="Y71">
            <v>16.685584563030499</v>
          </cell>
          <cell r="Z71">
            <v>11.724856696181099</v>
          </cell>
          <cell r="AA71">
            <v>0.76754385958182103</v>
          </cell>
          <cell r="AB71">
            <v>30.006123698680899</v>
          </cell>
          <cell r="AC71">
            <v>5.97095212475429</v>
          </cell>
          <cell r="AD71">
            <v>6.61803022409668</v>
          </cell>
          <cell r="AE71">
            <v>0.66496163684550702</v>
          </cell>
          <cell r="AF71">
            <v>15.027624309398799</v>
          </cell>
        </row>
        <row r="72">
          <cell r="T72" t="str">
            <v>2012 3º Bim</v>
          </cell>
          <cell r="U72">
            <v>8.7383660807231998</v>
          </cell>
          <cell r="V72">
            <v>7.0247933884103801</v>
          </cell>
          <cell r="W72">
            <v>9.9841521395313908</v>
          </cell>
          <cell r="X72">
            <v>2.2769516728579098</v>
          </cell>
          <cell r="Y72">
            <v>12.302839116701</v>
          </cell>
          <cell r="Z72">
            <v>11.7382617382498</v>
          </cell>
          <cell r="AA72">
            <v>5.5196711685559796</v>
          </cell>
          <cell r="AB72">
            <v>-3.0275643922256199</v>
          </cell>
          <cell r="AC72">
            <v>7.3030777256533996</v>
          </cell>
          <cell r="AD72">
            <v>8.63200403837401</v>
          </cell>
          <cell r="AE72">
            <v>9.5656417764814492</v>
          </cell>
          <cell r="AF72">
            <v>2.4061597690810701</v>
          </cell>
        </row>
        <row r="73">
          <cell r="T73" t="str">
            <v>2012 4º Bim</v>
          </cell>
          <cell r="U73">
            <v>8.6032388664467803</v>
          </cell>
          <cell r="V73">
            <v>8.8408644400296303</v>
          </cell>
          <cell r="W73">
            <v>6.71006509767225</v>
          </cell>
          <cell r="X73">
            <v>7.0000000000245199</v>
          </cell>
          <cell r="Y73">
            <v>13.9740259740041</v>
          </cell>
          <cell r="Z73">
            <v>12.1050072921304</v>
          </cell>
          <cell r="AA73">
            <v>5.5221432476405097</v>
          </cell>
          <cell r="AB73">
            <v>11.255186721925799</v>
          </cell>
          <cell r="AC73">
            <v>8.4658799383794197</v>
          </cell>
          <cell r="AD73">
            <v>12.911266201376201</v>
          </cell>
          <cell r="AE73">
            <v>21.512770137549801</v>
          </cell>
          <cell r="AF73">
            <v>7.0763500931363001</v>
          </cell>
        </row>
        <row r="74">
          <cell r="T74" t="str">
            <v>2012 5º Bim</v>
          </cell>
          <cell r="U74">
            <v>8.8787417554307098</v>
          </cell>
          <cell r="V74">
            <v>11.390532544377299</v>
          </cell>
          <cell r="W74">
            <v>8.1704260651269696</v>
          </cell>
          <cell r="X74">
            <v>4.9355019629515402</v>
          </cell>
          <cell r="Y74">
            <v>10.051020408151899</v>
          </cell>
          <cell r="Z74">
            <v>10.619469026536001</v>
          </cell>
          <cell r="AA74">
            <v>7.5605434139920398</v>
          </cell>
          <cell r="AB74">
            <v>7.4588477366281296</v>
          </cell>
          <cell r="AC74">
            <v>10.7379134860176</v>
          </cell>
          <cell r="AD74">
            <v>8.2912032356202001</v>
          </cell>
          <cell r="AE74">
            <v>6.8632435180055804</v>
          </cell>
          <cell r="AF74">
            <v>6.9548872180601</v>
          </cell>
        </row>
        <row r="75">
          <cell r="T75" t="str">
            <v>2012 6º Bim</v>
          </cell>
          <cell r="U75">
            <v>6.4799331104304896</v>
          </cell>
          <cell r="V75">
            <v>6.5447545716867701</v>
          </cell>
          <cell r="W75">
            <v>7.4679628811622498</v>
          </cell>
          <cell r="X75">
            <v>4.74363446109676</v>
          </cell>
          <cell r="Y75">
            <v>8.4267491302928406</v>
          </cell>
          <cell r="Z75">
            <v>6.6727605118862101</v>
          </cell>
          <cell r="AA75">
            <v>7.63052208836468</v>
          </cell>
          <cell r="AB75">
            <v>-14.922752808991699</v>
          </cell>
          <cell r="AC75">
            <v>12.677679600486799</v>
          </cell>
          <cell r="AD75">
            <v>6.0314685314971399</v>
          </cell>
          <cell r="AE75">
            <v>5.7503506310909902</v>
          </cell>
          <cell r="AF75">
            <v>6.3132530120496604</v>
          </cell>
        </row>
        <row r="76">
          <cell r="T76" t="str">
            <v>2013 1º Bim</v>
          </cell>
          <cell r="U76">
            <v>2.9189733265998901</v>
          </cell>
          <cell r="V76">
            <v>3.9979757085602601</v>
          </cell>
          <cell r="W76">
            <v>0.63507572056100703</v>
          </cell>
          <cell r="X76">
            <v>2.9581993569624698</v>
          </cell>
          <cell r="Y76">
            <v>2.69886363637344</v>
          </cell>
          <cell r="Z76">
            <v>8.7620988283442696</v>
          </cell>
          <cell r="AA76">
            <v>6.2039957939062704</v>
          </cell>
          <cell r="AB76">
            <v>6.9109947643685601</v>
          </cell>
          <cell r="AC76">
            <v>10.026809651428101</v>
          </cell>
          <cell r="AD76">
            <v>4.1903776513694897</v>
          </cell>
          <cell r="AE76">
            <v>5.7471264367704196</v>
          </cell>
          <cell r="AF76">
            <v>7.8371501272911601</v>
          </cell>
        </row>
        <row r="77">
          <cell r="T77" t="str">
            <v>2013 2º Bim</v>
          </cell>
          <cell r="U77">
            <v>3.11900191938566</v>
          </cell>
          <cell r="V77">
            <v>5.8964525407137804</v>
          </cell>
          <cell r="W77">
            <v>-0.55401662047384104</v>
          </cell>
          <cell r="X77">
            <v>8.0296127562196293</v>
          </cell>
          <cell r="Y77">
            <v>3.8910505835961802</v>
          </cell>
          <cell r="Z77">
            <v>9.7014925372862102</v>
          </cell>
          <cell r="AA77">
            <v>7.0729053319339901</v>
          </cell>
          <cell r="AB77">
            <v>1.3659915214107701</v>
          </cell>
          <cell r="AC77">
            <v>11.3705583756708</v>
          </cell>
          <cell r="AD77">
            <v>6.06060606056369</v>
          </cell>
          <cell r="AE77">
            <v>11.077235772362901</v>
          </cell>
          <cell r="AF77">
            <v>7.7809798270609001</v>
          </cell>
        </row>
        <row r="78">
          <cell r="T78" t="str">
            <v>2013 3º Bim</v>
          </cell>
          <cell r="U78">
            <v>3.0432715168372102</v>
          </cell>
          <cell r="V78">
            <v>8.5907335907055895</v>
          </cell>
          <cell r="W78">
            <v>0.91258405374845497</v>
          </cell>
          <cell r="X78">
            <v>-1.04497955474088</v>
          </cell>
          <cell r="Y78">
            <v>4.6348314606552403</v>
          </cell>
          <cell r="Z78">
            <v>7.4653553866684996</v>
          </cell>
          <cell r="AA78">
            <v>-1.3912075681467599</v>
          </cell>
          <cell r="AB78">
            <v>3.0754892823734399</v>
          </cell>
          <cell r="AC78">
            <v>7.6324744774142399</v>
          </cell>
          <cell r="AD78">
            <v>1.11524163569512</v>
          </cell>
          <cell r="AE78">
            <v>-3.0734966592583901</v>
          </cell>
          <cell r="AF78">
            <v>4.8872180450458798</v>
          </cell>
        </row>
        <row r="79">
          <cell r="T79" t="str">
            <v>2013 4º Bim</v>
          </cell>
          <cell r="U79">
            <v>6.1043802423534901</v>
          </cell>
          <cell r="V79">
            <v>6.5433212996758501</v>
          </cell>
          <cell r="W79">
            <v>4.1764429845403397</v>
          </cell>
          <cell r="X79">
            <v>4.8696507623423999</v>
          </cell>
          <cell r="Y79">
            <v>9.3892433910903801</v>
          </cell>
          <cell r="Z79">
            <v>10.7545533390873</v>
          </cell>
          <cell r="AA79">
            <v>-0.46632124351584398</v>
          </cell>
          <cell r="AB79">
            <v>8.1118881119229407</v>
          </cell>
          <cell r="AC79">
            <v>10.0756859035614</v>
          </cell>
          <cell r="AD79">
            <v>1.3686534216244</v>
          </cell>
          <cell r="AE79">
            <v>-7.6394502829363304</v>
          </cell>
          <cell r="AF79">
            <v>7.13043478261506</v>
          </cell>
        </row>
        <row r="80">
          <cell r="T80" t="str">
            <v>2013 5º Bim</v>
          </cell>
          <cell r="U80">
            <v>4.7996272134333404</v>
          </cell>
          <cell r="V80">
            <v>5.4448871182173999</v>
          </cell>
          <cell r="W80">
            <v>2.0852641335063802</v>
          </cell>
          <cell r="X80">
            <v>2.0844468198585102</v>
          </cell>
          <cell r="Y80">
            <v>6.1659712563785698</v>
          </cell>
          <cell r="Z80">
            <v>11.5555555555148</v>
          </cell>
          <cell r="AA80">
            <v>-0.274574409660644</v>
          </cell>
          <cell r="AB80">
            <v>13.2599329823188</v>
          </cell>
          <cell r="AC80">
            <v>13.556985294063301</v>
          </cell>
          <cell r="AD80">
            <v>4.8085901027199904</v>
          </cell>
          <cell r="AE80">
            <v>3.5680304471673998</v>
          </cell>
          <cell r="AF80">
            <v>8.5676625658863692</v>
          </cell>
        </row>
        <row r="81">
          <cell r="T81" t="str">
            <v>2013 6º Bim</v>
          </cell>
          <cell r="U81">
            <v>5.2610914801756801</v>
          </cell>
          <cell r="V81">
            <v>7.3622402890483496</v>
          </cell>
          <cell r="W81">
            <v>3.9062499999881402</v>
          </cell>
          <cell r="X81">
            <v>4.1292041292000397</v>
          </cell>
          <cell r="Y81">
            <v>3.2442067735997302</v>
          </cell>
          <cell r="Z81">
            <v>12.296486718115201</v>
          </cell>
          <cell r="AA81">
            <v>2.32172470978833</v>
          </cell>
          <cell r="AB81">
            <v>8.5843995047543107</v>
          </cell>
          <cell r="AC81">
            <v>9.3078758949871201</v>
          </cell>
          <cell r="AD81">
            <v>4.2868920032799602</v>
          </cell>
          <cell r="AE81">
            <v>2.1220159151462199</v>
          </cell>
          <cell r="AF81">
            <v>5.3490480507210298</v>
          </cell>
        </row>
        <row r="82">
          <cell r="T82" t="str">
            <v>2014 1º Bim</v>
          </cell>
          <cell r="U82">
            <v>7.4816625916693402</v>
          </cell>
          <cell r="V82">
            <v>10.2676399026371</v>
          </cell>
          <cell r="W82">
            <v>5.5339805825212096</v>
          </cell>
          <cell r="X82">
            <v>4.93441598999833</v>
          </cell>
          <cell r="Y82">
            <v>7.8377132319040301</v>
          </cell>
          <cell r="Z82">
            <v>14.3793911006012</v>
          </cell>
          <cell r="AA82">
            <v>-1.8811881188144699</v>
          </cell>
          <cell r="AB82">
            <v>1.6160626836646099</v>
          </cell>
          <cell r="AC82">
            <v>13.64522417155</v>
          </cell>
          <cell r="AD82">
            <v>6.3555114200457297</v>
          </cell>
          <cell r="AE82">
            <v>3.1055900620988099</v>
          </cell>
          <cell r="AF82">
            <v>10.146295422295299</v>
          </cell>
        </row>
        <row r="83">
          <cell r="T83" t="str">
            <v>2014 2º Bim</v>
          </cell>
          <cell r="U83">
            <v>2.652396463463</v>
          </cell>
          <cell r="V83">
            <v>2.8972385694902498</v>
          </cell>
          <cell r="W83">
            <v>3.20334261838333</v>
          </cell>
          <cell r="X83">
            <v>-6.2203479177907299</v>
          </cell>
          <cell r="Y83">
            <v>3.1835205992968301</v>
          </cell>
          <cell r="Z83">
            <v>7.3554421768256901</v>
          </cell>
          <cell r="AA83">
            <v>-9.7560975610201499</v>
          </cell>
          <cell r="AB83">
            <v>-4.8327137546522696</v>
          </cell>
          <cell r="AC83">
            <v>5.3327256152900802</v>
          </cell>
          <cell r="AD83">
            <v>-2.9032258064521099</v>
          </cell>
          <cell r="AE83">
            <v>-12.946020128076499</v>
          </cell>
          <cell r="AF83">
            <v>-2.36185383245249</v>
          </cell>
        </row>
        <row r="84">
          <cell r="T84" t="str">
            <v>2014 3º Bim</v>
          </cell>
          <cell r="U84">
            <v>2.81495154591203</v>
          </cell>
          <cell r="V84">
            <v>-0.26666666666529398</v>
          </cell>
          <cell r="W84">
            <v>1.7610661590215</v>
          </cell>
          <cell r="X84">
            <v>-0.13774104684161101</v>
          </cell>
          <cell r="Y84">
            <v>4.3847874720973801</v>
          </cell>
          <cell r="Z84">
            <v>9.0266222961567397</v>
          </cell>
          <cell r="AA84">
            <v>-7.6749435666350303</v>
          </cell>
          <cell r="AB84">
            <v>-5.4701627486138902</v>
          </cell>
          <cell r="AC84">
            <v>10.0271002710451</v>
          </cell>
          <cell r="AD84">
            <v>-2.5735294117816099</v>
          </cell>
          <cell r="AE84">
            <v>-12.6378676470719</v>
          </cell>
          <cell r="AF84">
            <v>-1.29928315406364</v>
          </cell>
        </row>
        <row r="85">
          <cell r="T85" t="str">
            <v>2014 4º Bim</v>
          </cell>
          <cell r="U85">
            <v>-0.92226613971577698</v>
          </cell>
          <cell r="V85">
            <v>4.2354934316701801E-2</v>
          </cell>
          <cell r="W85">
            <v>-0.76576576578564204</v>
          </cell>
          <cell r="X85">
            <v>-2.4859287054336998</v>
          </cell>
          <cell r="Y85">
            <v>-8.3333333333497901</v>
          </cell>
          <cell r="Z85">
            <v>7.1260767423820202</v>
          </cell>
          <cell r="AA85">
            <v>-10.619469026585399</v>
          </cell>
          <cell r="AB85">
            <v>-7.5032341526333202</v>
          </cell>
          <cell r="AC85">
            <v>4.3833261710101201</v>
          </cell>
          <cell r="AD85">
            <v>-5.8362369338011399</v>
          </cell>
          <cell r="AE85">
            <v>-14.9671772428977</v>
          </cell>
          <cell r="AF85">
            <v>-4.5048701299133098</v>
          </cell>
        </row>
        <row r="86">
          <cell r="T86" t="str">
            <v>2014 5º Bim</v>
          </cell>
          <cell r="U86">
            <v>1.3783903957235399</v>
          </cell>
          <cell r="V86">
            <v>2.56087321573863</v>
          </cell>
          <cell r="W86">
            <v>-1.11022302462516E-14</v>
          </cell>
          <cell r="X86">
            <v>0.31413612567652299</v>
          </cell>
          <cell r="Y86">
            <v>-0.87336244537531404</v>
          </cell>
          <cell r="Z86">
            <v>10.079681274905401</v>
          </cell>
          <cell r="AA86">
            <v>-12.2246696034943</v>
          </cell>
          <cell r="AB86">
            <v>-1.563820794597</v>
          </cell>
          <cell r="AC86">
            <v>5.46337515177329</v>
          </cell>
          <cell r="AD86">
            <v>-1.7817371937753901</v>
          </cell>
          <cell r="AE86">
            <v>-8.0385852089774108</v>
          </cell>
          <cell r="AF86">
            <v>-0.16187778223809601</v>
          </cell>
        </row>
        <row r="87">
          <cell r="T87" t="str">
            <v>2014 6º Bim</v>
          </cell>
          <cell r="U87">
            <v>0.78328981719577595</v>
          </cell>
          <cell r="V87">
            <v>1.0517458982510799</v>
          </cell>
          <cell r="W87">
            <v>-1.1476058567433101</v>
          </cell>
          <cell r="X87">
            <v>-1.53501758871551</v>
          </cell>
          <cell r="Y87">
            <v>-0.93232044202238296</v>
          </cell>
          <cell r="Z87">
            <v>7.02022128958997</v>
          </cell>
          <cell r="AA87">
            <v>-7.6175040518619603</v>
          </cell>
          <cell r="AB87">
            <v>6.5374382363782502</v>
          </cell>
          <cell r="AC87">
            <v>9.0143480973122099</v>
          </cell>
          <cell r="AD87">
            <v>-2.2924901185378999</v>
          </cell>
          <cell r="AE87">
            <v>-9.0476190476385696</v>
          </cell>
          <cell r="AF87">
            <v>-0.774526678116638</v>
          </cell>
        </row>
        <row r="88">
          <cell r="T88" t="str">
            <v>2015 1º Bim</v>
          </cell>
          <cell r="U88">
            <v>-1.31938125570331</v>
          </cell>
          <cell r="V88">
            <v>-5.0308914386316799</v>
          </cell>
          <cell r="W88">
            <v>-0.78196872122045002</v>
          </cell>
          <cell r="X88">
            <v>-3.8690476190241601</v>
          </cell>
          <cell r="Y88">
            <v>-6.6695168875503903</v>
          </cell>
          <cell r="Z88">
            <v>3.43980343982515</v>
          </cell>
          <cell r="AA88">
            <v>-8.3753784056501708</v>
          </cell>
          <cell r="AB88">
            <v>14.3614457831103</v>
          </cell>
          <cell r="AC88">
            <v>3.8593481989793101</v>
          </cell>
          <cell r="AD88">
            <v>-7.5163398692468002</v>
          </cell>
          <cell r="AE88">
            <v>-19.8293172690659</v>
          </cell>
          <cell r="AF88">
            <v>-7.7549271636858297</v>
          </cell>
        </row>
        <row r="89">
          <cell r="T89" t="str">
            <v>2015 2º Bim</v>
          </cell>
          <cell r="U89">
            <v>-1.4959202175562101</v>
          </cell>
          <cell r="V89">
            <v>-2.06775186979851</v>
          </cell>
          <cell r="W89">
            <v>-2.2042285199902598</v>
          </cell>
          <cell r="X89">
            <v>-4.4406970207926504</v>
          </cell>
          <cell r="Y89">
            <v>-11.0254083484233</v>
          </cell>
          <cell r="Z89">
            <v>8.2376237623586395</v>
          </cell>
          <cell r="AA89">
            <v>-7.3761261261224398</v>
          </cell>
          <cell r="AB89">
            <v>12.451171874961901</v>
          </cell>
          <cell r="AC89">
            <v>7.2695802683328203</v>
          </cell>
          <cell r="AD89">
            <v>-4.5562411011222501</v>
          </cell>
          <cell r="AE89">
            <v>-11.8759852864157</v>
          </cell>
          <cell r="AF89">
            <v>-0.59333637608266498</v>
          </cell>
        </row>
        <row r="90">
          <cell r="T90" t="str">
            <v>2015 3º Bim</v>
          </cell>
          <cell r="U90">
            <v>-3.6355475763178799</v>
          </cell>
          <cell r="V90">
            <v>-2.6292335115554799</v>
          </cell>
          <cell r="W90">
            <v>-2.3386342376472902</v>
          </cell>
          <cell r="X90">
            <v>-6.2988505746836099</v>
          </cell>
          <cell r="Y90">
            <v>-16.245177882595499</v>
          </cell>
          <cell r="Z90">
            <v>3.7390309042321102</v>
          </cell>
          <cell r="AA90">
            <v>-9.0464547677046898</v>
          </cell>
          <cell r="AB90">
            <v>3.34768053565708</v>
          </cell>
          <cell r="AC90">
            <v>0.73891625613737899</v>
          </cell>
          <cell r="AD90">
            <v>-7.1698113207512097</v>
          </cell>
          <cell r="AE90">
            <v>-15.097317201446</v>
          </cell>
          <cell r="AF90">
            <v>-5.4017249206338001</v>
          </cell>
        </row>
        <row r="91">
          <cell r="T91" t="str">
            <v>2015 4º Bim</v>
          </cell>
          <cell r="U91">
            <v>-5.4078014184335501</v>
          </cell>
          <cell r="V91">
            <v>-5.7154953429499198</v>
          </cell>
          <cell r="W91">
            <v>-3.7675896504885</v>
          </cell>
          <cell r="X91">
            <v>-10.9187109186804</v>
          </cell>
          <cell r="Y91">
            <v>-15.7272727272775</v>
          </cell>
          <cell r="Z91">
            <v>1.4985380116856899</v>
          </cell>
          <cell r="AA91">
            <v>-12.4053581828568</v>
          </cell>
          <cell r="AB91">
            <v>-6.2937062937092101</v>
          </cell>
          <cell r="AC91">
            <v>-1.3174145738871701</v>
          </cell>
          <cell r="AD91">
            <v>-8.2793709527818393</v>
          </cell>
          <cell r="AE91">
            <v>-14.4107050952212</v>
          </cell>
          <cell r="AF91">
            <v>-8.1597960050876406</v>
          </cell>
        </row>
        <row r="92">
          <cell r="T92" t="str">
            <v>2015 5º Bim</v>
          </cell>
          <cell r="U92">
            <v>-5.9649122806827197</v>
          </cell>
          <cell r="V92">
            <v>-9.9467867375686403</v>
          </cell>
          <cell r="W92">
            <v>-1.2256014525728101</v>
          </cell>
          <cell r="X92">
            <v>-11.6388308976709</v>
          </cell>
          <cell r="Y92">
            <v>-17.180616740164702</v>
          </cell>
          <cell r="Z92">
            <v>-0.79623597532900703</v>
          </cell>
          <cell r="AA92">
            <v>-12.045169385186201</v>
          </cell>
          <cell r="AB92">
            <v>-17.518248175174399</v>
          </cell>
          <cell r="AC92">
            <v>-8.0583269378038196</v>
          </cell>
          <cell r="AD92">
            <v>-11.700680272123099</v>
          </cell>
          <cell r="AE92">
            <v>-22.777222777211499</v>
          </cell>
          <cell r="AF92">
            <v>-14.2683421159108</v>
          </cell>
        </row>
        <row r="93">
          <cell r="T93" t="str">
            <v>2015 6º Bim</v>
          </cell>
          <cell r="U93">
            <v>-7.4759437453919597</v>
          </cell>
          <cell r="V93">
            <v>-10.907577019153701</v>
          </cell>
          <cell r="W93">
            <v>-4.5636509207320399</v>
          </cell>
          <cell r="X93">
            <v>-11.8220201363978</v>
          </cell>
          <cell r="Y93">
            <v>-17.009410944574601</v>
          </cell>
          <cell r="Z93">
            <v>2.6024955436958499</v>
          </cell>
          <cell r="AA93">
            <v>-16.228070175482198</v>
          </cell>
          <cell r="AB93">
            <v>-11.4520156974698</v>
          </cell>
          <cell r="AC93">
            <v>-6.8955650929978498</v>
          </cell>
          <cell r="AD93">
            <v>-11.9741100323926</v>
          </cell>
          <cell r="AE93">
            <v>-22.132317943809898</v>
          </cell>
          <cell r="AF93">
            <v>-13.0962705984553</v>
          </cell>
        </row>
        <row r="94">
          <cell r="T94" t="str">
            <v>2016 1º Bim</v>
          </cell>
          <cell r="U94">
            <v>-7.6071922544932704</v>
          </cell>
          <cell r="V94">
            <v>-9.1542750929758601</v>
          </cell>
          <cell r="W94">
            <v>-3.6624942049007099</v>
          </cell>
          <cell r="X94">
            <v>-12.260061919507001</v>
          </cell>
          <cell r="Y94">
            <v>-18.460833715027999</v>
          </cell>
          <cell r="Z94">
            <v>2.6920031671164399</v>
          </cell>
          <cell r="AA94">
            <v>-14.427312775317599</v>
          </cell>
          <cell r="AB94">
            <v>-21.028234302547801</v>
          </cell>
          <cell r="AC94">
            <v>-13.3360858794631</v>
          </cell>
          <cell r="AD94">
            <v>-10.146390711789699</v>
          </cell>
          <cell r="AE94">
            <v>-14.777708202896701</v>
          </cell>
          <cell r="AF94">
            <v>-14.770088248919301</v>
          </cell>
        </row>
        <row r="95">
          <cell r="T95" t="str">
            <v>2016 2º Bim</v>
          </cell>
          <cell r="U95">
            <v>-6.2586286240530304</v>
          </cell>
          <cell r="V95">
            <v>-10.332434860769901</v>
          </cell>
          <cell r="W95">
            <v>-2.8978840846729099</v>
          </cell>
          <cell r="X95">
            <v>-12.5882352941083</v>
          </cell>
          <cell r="Y95">
            <v>-12.0856705762499</v>
          </cell>
          <cell r="Z95">
            <v>0.47566776439389402</v>
          </cell>
          <cell r="AA95">
            <v>-17.325227963495198</v>
          </cell>
          <cell r="AB95">
            <v>-11.1593573599053</v>
          </cell>
          <cell r="AC95">
            <v>-11.496571198085</v>
          </cell>
          <cell r="AD95">
            <v>-8.5529587269249099</v>
          </cell>
          <cell r="AE95">
            <v>-12.343470482955601</v>
          </cell>
          <cell r="AF95">
            <v>-13.911845730009199</v>
          </cell>
        </row>
        <row r="96">
          <cell r="T96" t="str">
            <v>2016 3º Bim</v>
          </cell>
          <cell r="U96">
            <v>-6.9399161620676502</v>
          </cell>
          <cell r="V96">
            <v>-9.9313501144328509</v>
          </cell>
          <cell r="W96">
            <v>-3.63984674327406</v>
          </cell>
          <cell r="X96">
            <v>-8.9303238469258694</v>
          </cell>
          <cell r="Y96">
            <v>-13.1013306038903</v>
          </cell>
          <cell r="Z96">
            <v>-2.3170283192124002</v>
          </cell>
          <cell r="AA96">
            <v>-21.505376344075199</v>
          </cell>
          <cell r="AB96">
            <v>-16.381304951427499</v>
          </cell>
          <cell r="AC96">
            <v>-12.061939690297301</v>
          </cell>
          <cell r="AD96">
            <v>-9.1463414633921296</v>
          </cell>
          <cell r="AE96">
            <v>-14.188351920694201</v>
          </cell>
          <cell r="AF96">
            <v>-10.0767754318224</v>
          </cell>
        </row>
        <row r="97">
          <cell r="T97" t="str">
            <v>2016 4º Bim</v>
          </cell>
          <cell r="U97">
            <v>-5.5763823804824799</v>
          </cell>
          <cell r="V97">
            <v>-9.7889537493734302</v>
          </cell>
          <cell r="W97">
            <v>-1.6037735848949699</v>
          </cell>
          <cell r="X97">
            <v>-12.3650107991814</v>
          </cell>
          <cell r="Y97">
            <v>-10.032362459560201</v>
          </cell>
          <cell r="Z97">
            <v>-3.4929780338516099</v>
          </cell>
          <cell r="AA97">
            <v>-16.023936170222999</v>
          </cell>
          <cell r="AB97">
            <v>-11.144278606978601</v>
          </cell>
          <cell r="AC97">
            <v>-11.1389236545574</v>
          </cell>
          <cell r="AD97">
            <v>-9.1780131114636205</v>
          </cell>
          <cell r="AE97">
            <v>-17.257967528528901</v>
          </cell>
          <cell r="AF97">
            <v>-9.7639981489805105</v>
          </cell>
        </row>
        <row r="98">
          <cell r="T98" t="str">
            <v>2016 5º Bim</v>
          </cell>
          <cell r="U98">
            <v>-6.9496268657039399</v>
          </cell>
          <cell r="V98">
            <v>-9.3636363636204099</v>
          </cell>
          <cell r="W98">
            <v>-4.50367647058233</v>
          </cell>
          <cell r="X98">
            <v>-11.2817483756579</v>
          </cell>
          <cell r="Y98">
            <v>-13.4574468084851</v>
          </cell>
          <cell r="Z98">
            <v>-4.66982852972549</v>
          </cell>
          <cell r="AA98">
            <v>-17.6176890156882</v>
          </cell>
          <cell r="AB98">
            <v>-9.4742321707531598</v>
          </cell>
          <cell r="AC98">
            <v>-8.2637729549729908</v>
          </cell>
          <cell r="AD98">
            <v>-9.2963533641487892</v>
          </cell>
          <cell r="AE98">
            <v>-13.971539456707101</v>
          </cell>
          <cell r="AF98">
            <v>-12.104018912540001</v>
          </cell>
        </row>
        <row r="99">
          <cell r="T99" t="str">
            <v>2016 6º Bim</v>
          </cell>
          <cell r="U99">
            <v>-4.3999999999378696</v>
          </cell>
          <cell r="V99">
            <v>-6.6355140187268598</v>
          </cell>
          <cell r="W99">
            <v>-2.3070469798983702</v>
          </cell>
          <cell r="X99">
            <v>-9.1344383057356993</v>
          </cell>
          <cell r="Y99">
            <v>-8.3998320033795295</v>
          </cell>
          <cell r="Z99">
            <v>-4.6560111188425699</v>
          </cell>
          <cell r="AA99">
            <v>-12.0942408376635</v>
          </cell>
          <cell r="AB99">
            <v>-4.75423045929886</v>
          </cell>
          <cell r="AC99">
            <v>-2.9502151198262401</v>
          </cell>
          <cell r="AD99">
            <v>-6.0661764705522296</v>
          </cell>
          <cell r="AE99">
            <v>-11.4914425427674</v>
          </cell>
          <cell r="AF99">
            <v>-2.9940119760106501</v>
          </cell>
        </row>
        <row r="100">
          <cell r="T100" t="str">
            <v>2017 1º Bim</v>
          </cell>
          <cell r="U100">
            <v>-2.4197284288298602</v>
          </cell>
          <cell r="V100">
            <v>-7.2355542790219296</v>
          </cell>
          <cell r="W100">
            <v>-0.197958119263209</v>
          </cell>
          <cell r="X100">
            <v>1.21566093512087</v>
          </cell>
          <cell r="Y100">
            <v>-0.76094760113099003</v>
          </cell>
          <cell r="Z100">
            <v>-3.5901391138228802</v>
          </cell>
          <cell r="AA100">
            <v>-8.4958372187673401</v>
          </cell>
          <cell r="AB100">
            <v>-10.413219236370701</v>
          </cell>
          <cell r="AC100">
            <v>-5.2336333281840002</v>
          </cell>
          <cell r="AD100">
            <v>-2.4117489376785</v>
          </cell>
          <cell r="AE100">
            <v>-9.2171078657964998</v>
          </cell>
          <cell r="AF100">
            <v>1.449050024298</v>
          </cell>
        </row>
        <row r="101">
          <cell r="T101" t="str">
            <v>2017 2º Bim</v>
          </cell>
          <cell r="U101">
            <v>-0.81977004650837204</v>
          </cell>
          <cell r="V101">
            <v>-3.2176831711737899</v>
          </cell>
          <cell r="W101">
            <v>-2.11052099035357</v>
          </cell>
          <cell r="X101">
            <v>11.222419397038299</v>
          </cell>
          <cell r="Y101">
            <v>5.36450928958965</v>
          </cell>
          <cell r="Z101">
            <v>-2.2778362404629702</v>
          </cell>
          <cell r="AA101">
            <v>1.4201419572218399</v>
          </cell>
          <cell r="AB101">
            <v>-5.2140206109182898</v>
          </cell>
          <cell r="AC101">
            <v>-1.13060533352486</v>
          </cell>
          <cell r="AD101">
            <v>-1.22960902810034</v>
          </cell>
          <cell r="AE101">
            <v>-8.37666558768281</v>
          </cell>
          <cell r="AF101">
            <v>4.3008792685169901</v>
          </cell>
        </row>
        <row r="102">
          <cell r="T102" t="str">
            <v>2017 3º Bim</v>
          </cell>
          <cell r="U102">
            <v>2.7411885183817399</v>
          </cell>
          <cell r="V102">
            <v>-0.11443967849939</v>
          </cell>
          <cell r="W102">
            <v>0.44106807301087497</v>
          </cell>
          <cell r="X102">
            <v>4.6657782805750196</v>
          </cell>
          <cell r="Y102">
            <v>13.1308742832591</v>
          </cell>
          <cell r="Z102">
            <v>3.1413713493543001</v>
          </cell>
          <cell r="AA102">
            <v>-4.4766404376372901E-2</v>
          </cell>
          <cell r="AB102">
            <v>9.0755138758456706</v>
          </cell>
          <cell r="AC102">
            <v>3.6846226433890901</v>
          </cell>
          <cell r="AD102">
            <v>4.6202139298023903</v>
          </cell>
          <cell r="AE102">
            <v>4.6315161303114296</v>
          </cell>
          <cell r="AF102">
            <v>8.0725598616943106</v>
          </cell>
        </row>
        <row r="103">
          <cell r="T103" t="str">
            <v>2017 4º Bim</v>
          </cell>
          <cell r="U103">
            <v>3.3233536353215198</v>
          </cell>
          <cell r="V103">
            <v>-1.91662437776956</v>
          </cell>
          <cell r="W103">
            <v>0.98013803907215402</v>
          </cell>
          <cell r="X103">
            <v>12.248939729458099</v>
          </cell>
          <cell r="Y103">
            <v>14.691686101604301</v>
          </cell>
          <cell r="Z103">
            <v>3.27633568741195</v>
          </cell>
          <cell r="AA103">
            <v>-2.1820005442343202</v>
          </cell>
          <cell r="AB103">
            <v>3.92768357234314</v>
          </cell>
          <cell r="AC103">
            <v>5.2513898037356501</v>
          </cell>
          <cell r="AD103">
            <v>6.6585526615044097</v>
          </cell>
          <cell r="AE103">
            <v>10.220779785147901</v>
          </cell>
          <cell r="AF103">
            <v>12.036127443317</v>
          </cell>
        </row>
        <row r="104">
          <cell r="T104" t="str">
            <v>2017 5º Bim</v>
          </cell>
          <cell r="U104">
            <v>4.3635461676657696</v>
          </cell>
          <cell r="V104">
            <v>-2.5013094101152902</v>
          </cell>
          <cell r="W104">
            <v>3.58196365292673</v>
          </cell>
          <cell r="X104">
            <v>8.4814421184506301</v>
          </cell>
          <cell r="Y104">
            <v>13.153872226535899</v>
          </cell>
          <cell r="Z104">
            <v>6.63570783338825</v>
          </cell>
          <cell r="AA104">
            <v>-4.5957094817901201</v>
          </cell>
          <cell r="AB104">
            <v>0.95815360600677302</v>
          </cell>
          <cell r="AC104">
            <v>6.7129437265194296</v>
          </cell>
          <cell r="AD104">
            <v>8.3700256305857295</v>
          </cell>
          <cell r="AE104">
            <v>12.242388147067899</v>
          </cell>
          <cell r="AF104">
            <v>17.060480753898901</v>
          </cell>
        </row>
        <row r="105">
          <cell r="T105" t="str">
            <v>2017 6º Bim</v>
          </cell>
          <cell r="U105">
            <v>4.8656723562830599</v>
          </cell>
          <cell r="V105">
            <v>-4.82591634916096</v>
          </cell>
          <cell r="W105">
            <v>5.8015615610803204</v>
          </cell>
          <cell r="X105">
            <v>7.5933883236186199</v>
          </cell>
          <cell r="Y105">
            <v>11.736345993519899</v>
          </cell>
          <cell r="Z105">
            <v>7.50657874381917</v>
          </cell>
          <cell r="AA105">
            <v>-6.4593169082274304</v>
          </cell>
          <cell r="AB105">
            <v>-13.0932523322519</v>
          </cell>
          <cell r="AC105">
            <v>2.99445117668078</v>
          </cell>
          <cell r="AD105">
            <v>7.7006757897137597</v>
          </cell>
          <cell r="AE105">
            <v>7.59827394776205</v>
          </cell>
          <cell r="AF105">
            <v>11.7532403465831</v>
          </cell>
        </row>
        <row r="106">
          <cell r="T106" t="str">
            <v>2018 1º Bim</v>
          </cell>
          <cell r="U106">
            <v>2.36935346889753</v>
          </cell>
          <cell r="V106">
            <v>-5.25389157862727</v>
          </cell>
          <cell r="W106">
            <v>2.55116278880765</v>
          </cell>
          <cell r="X106">
            <v>-1.7328429735884101</v>
          </cell>
          <cell r="Y106">
            <v>4.4895069152835401</v>
          </cell>
          <cell r="Z106">
            <v>4.9290547716313897</v>
          </cell>
          <cell r="AA106">
            <v>-6.6493109715229002</v>
          </cell>
          <cell r="AB106">
            <v>5.8582149720164196</v>
          </cell>
          <cell r="AC106">
            <v>9.2520680402920803</v>
          </cell>
          <cell r="AD106">
            <v>5.9521042489914597</v>
          </cell>
          <cell r="AE106">
            <v>18.953794786472301</v>
          </cell>
          <cell r="AF106">
            <v>6.7121511348042802</v>
          </cell>
        </row>
        <row r="107">
          <cell r="T107" t="str">
            <v>2018 2º Bim</v>
          </cell>
          <cell r="U107">
            <v>4.3879924045089798</v>
          </cell>
          <cell r="V107">
            <v>-3.0029147203722699</v>
          </cell>
          <cell r="W107">
            <v>7.5287710159005004</v>
          </cell>
          <cell r="X107">
            <v>-3.7260689821558901</v>
          </cell>
          <cell r="Y107">
            <v>0.814763046936817</v>
          </cell>
          <cell r="Z107">
            <v>7.5141906606310203</v>
          </cell>
          <cell r="AA107">
            <v>-8.868230512177</v>
          </cell>
          <cell r="AB107">
            <v>-1.27496658856237</v>
          </cell>
          <cell r="AC107">
            <v>6.8905050441004896</v>
          </cell>
          <cell r="AD107">
            <v>8.7382264361676594</v>
          </cell>
          <cell r="AE107">
            <v>25.189222838369702</v>
          </cell>
          <cell r="AF107">
            <v>6.3617280654935104</v>
          </cell>
        </row>
        <row r="108">
          <cell r="T108" t="str">
            <v>2018 3º Bim</v>
          </cell>
          <cell r="U108">
            <v>2.16574867284183</v>
          </cell>
          <cell r="V108">
            <v>-9.6921152135515296</v>
          </cell>
          <cell r="W108">
            <v>6.02782277864784</v>
          </cell>
          <cell r="X108">
            <v>-3.0486582015353001</v>
          </cell>
          <cell r="Y108">
            <v>-3.1925801801537999</v>
          </cell>
          <cell r="Z108">
            <v>4.5094548839645503</v>
          </cell>
          <cell r="AA108">
            <v>-12.566642962150301</v>
          </cell>
          <cell r="AB108">
            <v>-4.5300058884578203</v>
          </cell>
          <cell r="AC108">
            <v>7.7117465680900201</v>
          </cell>
          <cell r="AD108">
            <v>2.98168369846079</v>
          </cell>
          <cell r="AE108">
            <v>6.2098226930055196</v>
          </cell>
          <cell r="AF108">
            <v>1.82419622333279</v>
          </cell>
        </row>
        <row r="109">
          <cell r="T109" t="str">
            <v>2018 4º Bim</v>
          </cell>
          <cell r="U109">
            <v>1.5604829460341001</v>
          </cell>
          <cell r="V109">
            <v>-5.3573033347669599</v>
          </cell>
          <cell r="W109">
            <v>3.44388259174782</v>
          </cell>
          <cell r="X109">
            <v>-2.57912160932942</v>
          </cell>
          <cell r="Y109">
            <v>-5.0566253553025904</v>
          </cell>
          <cell r="Z109">
            <v>6.3863771953545099</v>
          </cell>
          <cell r="AA109">
            <v>-12.4783559988772</v>
          </cell>
          <cell r="AB109">
            <v>0.16733725579436401</v>
          </cell>
          <cell r="AC109">
            <v>7.0971748172387104</v>
          </cell>
          <cell r="AD109">
            <v>4.9154192894453699</v>
          </cell>
          <cell r="AE109">
            <v>16.161866885878201</v>
          </cell>
          <cell r="AF109">
            <v>4.0348183372894901</v>
          </cell>
        </row>
        <row r="110">
          <cell r="T110" t="str">
            <v>2018 5º Bim</v>
          </cell>
          <cell r="U110">
            <v>1.0693071727585901</v>
          </cell>
          <cell r="V110">
            <v>-4.8901033622377197</v>
          </cell>
          <cell r="W110">
            <v>1.2434530093962299</v>
          </cell>
          <cell r="X110">
            <v>3.0221261840579499</v>
          </cell>
          <cell r="Y110">
            <v>-2.0272100883294502</v>
          </cell>
          <cell r="Z110">
            <v>4.2746255669155602</v>
          </cell>
          <cell r="AA110">
            <v>-20.156094037489201</v>
          </cell>
          <cell r="AB110">
            <v>1.9377759239230401</v>
          </cell>
          <cell r="AC110">
            <v>5.9422654034672302</v>
          </cell>
          <cell r="AD110">
            <v>4.28350033245726</v>
          </cell>
          <cell r="AE110">
            <v>15.633152432328099</v>
          </cell>
          <cell r="AF110">
            <v>2.55186017021847</v>
          </cell>
        </row>
        <row r="111">
          <cell r="T111" t="str">
            <v>2018 6º Bim</v>
          </cell>
          <cell r="U111">
            <v>2.39900055438846</v>
          </cell>
          <cell r="V111">
            <v>-1.33165301661979</v>
          </cell>
          <cell r="W111">
            <v>2.2498048297402198</v>
          </cell>
          <cell r="X111">
            <v>1.2875248316883701</v>
          </cell>
          <cell r="Y111">
            <v>-1.99838160937667</v>
          </cell>
          <cell r="Z111">
            <v>7.40609721422092</v>
          </cell>
          <cell r="AA111">
            <v>-28.032838619443599</v>
          </cell>
          <cell r="AB111">
            <v>-0.17014798455101701</v>
          </cell>
          <cell r="AC111">
            <v>8.7066188323957601</v>
          </cell>
          <cell r="AD111">
            <v>3.6657796982062698</v>
          </cell>
          <cell r="AE111">
            <v>9.8860455928210698</v>
          </cell>
          <cell r="AF111">
            <v>0.40592480549384002</v>
          </cell>
        </row>
        <row r="112">
          <cell r="T112" t="str">
            <v>2019 1º Bim</v>
          </cell>
          <cell r="U112">
            <v>2.88105207061025</v>
          </cell>
          <cell r="V112">
            <v>2.4642193178445502</v>
          </cell>
          <cell r="W112">
            <v>1.8179689337216101</v>
          </cell>
          <cell r="X112">
            <v>4.1528770605628198</v>
          </cell>
          <cell r="Y112">
            <v>-0.318096648081023</v>
          </cell>
          <cell r="Z112">
            <v>8.6050411137660099</v>
          </cell>
          <cell r="AA112">
            <v>-26.783615439938298</v>
          </cell>
          <cell r="AB112">
            <v>5.60585198257961</v>
          </cell>
          <cell r="AC112">
            <v>8.1763061587072592</v>
          </cell>
          <cell r="AD112">
            <v>5.4920952211941998</v>
          </cell>
          <cell r="AE112">
            <v>13.8209027591199</v>
          </cell>
          <cell r="AF112">
            <v>5.6100797680084504</v>
          </cell>
        </row>
        <row r="113">
          <cell r="T113" t="str">
            <v>2019 2º Bim</v>
          </cell>
          <cell r="U113">
            <v>-1.4415535378054101</v>
          </cell>
          <cell r="V113">
            <v>-3.6456478849761198</v>
          </cell>
          <cell r="W113">
            <v>-2.3087235787507798</v>
          </cell>
          <cell r="X113">
            <v>-4.0046866519639801</v>
          </cell>
          <cell r="Y113">
            <v>-2.53203354346011</v>
          </cell>
          <cell r="Z113">
            <v>3.7584772752229201</v>
          </cell>
          <cell r="AA113">
            <v>-31.840523847310902</v>
          </cell>
          <cell r="AB113">
            <v>-1.8458191572220399</v>
          </cell>
          <cell r="AC113">
            <v>4.7053603588824897</v>
          </cell>
          <cell r="AD113">
            <v>-0.18901334595876601</v>
          </cell>
          <cell r="AE113">
            <v>2.70022275589004</v>
          </cell>
          <cell r="AF113">
            <v>1.89224468716396</v>
          </cell>
        </row>
        <row r="114">
          <cell r="T114" t="str">
            <v>2019 3º Bim</v>
          </cell>
          <cell r="U114">
            <v>0.56223942981295005</v>
          </cell>
          <cell r="V114">
            <v>2.9977561326999198</v>
          </cell>
          <cell r="W114">
            <v>-0.211948429115694</v>
          </cell>
          <cell r="X114">
            <v>-1.3944156673566499</v>
          </cell>
          <cell r="Y114">
            <v>-0.39084996972543701</v>
          </cell>
          <cell r="Z114">
            <v>6.4764916558577097</v>
          </cell>
          <cell r="AA114">
            <v>-21.435500061572998</v>
          </cell>
          <cell r="AB114">
            <v>-3.5961927706599202</v>
          </cell>
          <cell r="AC114">
            <v>0.71308996007826098</v>
          </cell>
          <cell r="AD114">
            <v>4.4774547922306303</v>
          </cell>
          <cell r="AE114">
            <v>17.229611703050601</v>
          </cell>
          <cell r="AF114">
            <v>4.0390863974644198</v>
          </cell>
        </row>
        <row r="115">
          <cell r="T115" t="str">
            <v>2019 4º Bim</v>
          </cell>
          <cell r="U115">
            <v>2.7832986374036501</v>
          </cell>
          <cell r="V115">
            <v>1.0092339741632601</v>
          </cell>
          <cell r="W115">
            <v>2.1034280940258201</v>
          </cell>
          <cell r="X115">
            <v>1.49850129311011</v>
          </cell>
          <cell r="Y115">
            <v>2.9431410110287701</v>
          </cell>
          <cell r="Z115">
            <v>6.80052791953094</v>
          </cell>
          <cell r="AA115">
            <v>-17.529362713802499</v>
          </cell>
          <cell r="AB115">
            <v>-2.3509059619577499</v>
          </cell>
          <cell r="AC115">
            <v>6.3522377511122698</v>
          </cell>
          <cell r="AD115">
            <v>4.4724082478964498</v>
          </cell>
          <cell r="AE115">
            <v>9.8005429808220192</v>
          </cell>
          <cell r="AF115">
            <v>3.1021811585757502</v>
          </cell>
        </row>
        <row r="116">
          <cell r="T116" t="str">
            <v>2019 5º Bim</v>
          </cell>
          <cell r="U116">
            <v>3.2526565887831298</v>
          </cell>
          <cell r="V116">
            <v>1.2242324908009301</v>
          </cell>
          <cell r="W116">
            <v>1.4368637630930901</v>
          </cell>
          <cell r="X116">
            <v>0.408333714665088</v>
          </cell>
          <cell r="Y116">
            <v>8.1294836089032003</v>
          </cell>
          <cell r="Z116">
            <v>6.9327537064897999</v>
          </cell>
          <cell r="AA116">
            <v>-14.283043988071899</v>
          </cell>
          <cell r="AB116">
            <v>2.3836031843257799</v>
          </cell>
          <cell r="AC116">
            <v>8.4229809802193198</v>
          </cell>
          <cell r="AD116">
            <v>5.0532707257406697</v>
          </cell>
          <cell r="AE116">
            <v>9.7709378960138</v>
          </cell>
          <cell r="AF116">
            <v>6.1772743366967902</v>
          </cell>
        </row>
        <row r="117">
          <cell r="T117" t="str">
            <v>2019 6º Bim</v>
          </cell>
          <cell r="U117">
            <v>2.8412226112080901</v>
          </cell>
          <cell r="V117">
            <v>-1.0044931225561301E-2</v>
          </cell>
          <cell r="W117">
            <v>-0.38197613718425899</v>
          </cell>
          <cell r="X117">
            <v>0.52547917121492704</v>
          </cell>
          <cell r="Y117">
            <v>11.7035316076082</v>
          </cell>
          <cell r="Z117">
            <v>8.2542831326126507</v>
          </cell>
          <cell r="AA117">
            <v>-4.67720250145143</v>
          </cell>
          <cell r="AB117">
            <v>4.6208490085648801</v>
          </cell>
          <cell r="AC117">
            <v>7.5084072390841303</v>
          </cell>
          <cell r="AD117">
            <v>4.0318270390244297</v>
          </cell>
          <cell r="AE117">
            <v>8.00223333551682</v>
          </cell>
          <cell r="AF117">
            <v>4.6210281455300501</v>
          </cell>
        </row>
        <row r="118">
          <cell r="T118" t="str">
            <v>2020 1º Bim</v>
          </cell>
          <cell r="U118">
            <v>2.98224067673782</v>
          </cell>
          <cell r="V118">
            <v>-0.12895258715875901</v>
          </cell>
          <cell r="W118">
            <v>0.51815566109880695</v>
          </cell>
          <cell r="X118">
            <v>1.72897047905498</v>
          </cell>
          <cell r="Y118">
            <v>11.3678909751865</v>
          </cell>
          <cell r="Z118">
            <v>7.4313564686387297</v>
          </cell>
          <cell r="AA118">
            <v>-1.3326795221782499</v>
          </cell>
          <cell r="AB118">
            <v>-9.8910620200016908</v>
          </cell>
          <cell r="AC118">
            <v>8.1192537280095696</v>
          </cell>
          <cell r="AD118">
            <v>3.2191333881735398</v>
          </cell>
          <cell r="AE118">
            <v>5.0618364715444804</v>
          </cell>
          <cell r="AF118">
            <v>0.26815611879991202</v>
          </cell>
        </row>
        <row r="119">
          <cell r="T119" t="str">
            <v>2020 2º Bim</v>
          </cell>
          <cell r="U119">
            <v>-9.10465044609297</v>
          </cell>
          <cell r="V119">
            <v>-17.586693740816401</v>
          </cell>
          <cell r="W119">
            <v>7.8424803660221496</v>
          </cell>
          <cell r="X119">
            <v>-60.226798131268197</v>
          </cell>
          <cell r="Y119">
            <v>-23.743382005675699</v>
          </cell>
          <cell r="Z119">
            <v>1.3616752379738399</v>
          </cell>
          <cell r="AA119">
            <v>-51.545044084239798</v>
          </cell>
          <cell r="AB119">
            <v>-34.0660010684159</v>
          </cell>
          <cell r="AC119">
            <v>-31.819500006867401</v>
          </cell>
          <cell r="AD119">
            <v>-16.958662556378499</v>
          </cell>
          <cell r="AE119">
            <v>-40.132226409129899</v>
          </cell>
          <cell r="AF119">
            <v>-14.438698450318601</v>
          </cell>
        </row>
        <row r="120">
          <cell r="T120" t="str">
            <v>2020 3º Bim</v>
          </cell>
          <cell r="U120">
            <v>-3.5125923489764799</v>
          </cell>
          <cell r="V120">
            <v>-18.905878291882999</v>
          </cell>
          <cell r="W120">
            <v>7.9036401284817304</v>
          </cell>
          <cell r="X120">
            <v>-53.049752727592796</v>
          </cell>
          <cell r="Y120">
            <v>7.4099968630922701</v>
          </cell>
          <cell r="Z120">
            <v>2.0886676218528901</v>
          </cell>
          <cell r="AA120">
            <v>-54.362744647820499</v>
          </cell>
          <cell r="AB120">
            <v>-24.911143006594902</v>
          </cell>
          <cell r="AC120">
            <v>-7.60620897928231</v>
          </cell>
          <cell r="AD120">
            <v>-9.2975968959493205</v>
          </cell>
          <cell r="AE120">
            <v>-31.706160066454999</v>
          </cell>
          <cell r="AF120">
            <v>8.1487857791326093</v>
          </cell>
        </row>
        <row r="121">
          <cell r="T121" t="str">
            <v>2020 4º Bim</v>
          </cell>
          <cell r="U121">
            <v>5.8361198573758202</v>
          </cell>
          <cell r="V121">
            <v>-9.8457851888873495</v>
          </cell>
          <cell r="W121">
            <v>6.3094036334735897</v>
          </cell>
          <cell r="X121">
            <v>-19.036230777948401</v>
          </cell>
          <cell r="Y121">
            <v>31.285179064846599</v>
          </cell>
          <cell r="Z121">
            <v>11.199350616242601</v>
          </cell>
          <cell r="AA121">
            <v>-34.048831342026602</v>
          </cell>
          <cell r="AB121">
            <v>-8.8254131044421893</v>
          </cell>
          <cell r="AC121">
            <v>13.9853641652389</v>
          </cell>
          <cell r="AD121">
            <v>2.7092969227439498</v>
          </cell>
          <cell r="AE121">
            <v>-13.399507231111199</v>
          </cell>
          <cell r="AF121">
            <v>23.4156864387989</v>
          </cell>
        </row>
        <row r="122">
          <cell r="T122" t="str">
            <v>2020 5º Bim</v>
          </cell>
          <cell r="U122">
            <v>7.8350624506705602</v>
          </cell>
          <cell r="V122">
            <v>-5.1838444072310104</v>
          </cell>
          <cell r="W122">
            <v>5.8610916178377197</v>
          </cell>
          <cell r="X122">
            <v>-4.5019323735541201</v>
          </cell>
          <cell r="Y122">
            <v>25.316106937481301</v>
          </cell>
          <cell r="Z122">
            <v>13.883342377006899</v>
          </cell>
          <cell r="AA122">
            <v>-35.568863437031801</v>
          </cell>
          <cell r="AB122">
            <v>-8.7674125049719507</v>
          </cell>
          <cell r="AC122">
            <v>18.537256180478099</v>
          </cell>
          <cell r="AD122">
            <v>6.71052176123297</v>
          </cell>
          <cell r="AE122">
            <v>-3.8165546372675299</v>
          </cell>
          <cell r="AF122">
            <v>25.890385286486602</v>
          </cell>
        </row>
        <row r="123">
          <cell r="T123" t="str">
            <v>2020 6º Bim</v>
          </cell>
          <cell r="U123">
            <v>2.3193782186760301</v>
          </cell>
          <cell r="V123">
            <v>-6.5036062945537099</v>
          </cell>
          <cell r="W123">
            <v>0.99649039519695803</v>
          </cell>
          <cell r="X123">
            <v>-7.0115389340065599</v>
          </cell>
          <cell r="Y123">
            <v>9.8031624323059194</v>
          </cell>
          <cell r="Z123">
            <v>13.031356422184301</v>
          </cell>
          <cell r="AA123">
            <v>-29.557377174437701</v>
          </cell>
          <cell r="AB123">
            <v>-11.235825377378699</v>
          </cell>
          <cell r="AC123">
            <v>8.1995226483390304</v>
          </cell>
          <cell r="AD123">
            <v>3.43584655833806</v>
          </cell>
          <cell r="AE123">
            <v>1.5692851122343501</v>
          </cell>
          <cell r="AF123">
            <v>18.0218877109305</v>
          </cell>
        </row>
        <row r="124">
          <cell r="T124" t="str">
            <v>2021 1º Bim</v>
          </cell>
          <cell r="U124">
            <v>-2.0829733508393198</v>
          </cell>
          <cell r="V124">
            <v>-9.0823218648817399</v>
          </cell>
          <cell r="W124">
            <v>-1.6578502887306099</v>
          </cell>
          <cell r="X124">
            <v>-19.9415756468483</v>
          </cell>
          <cell r="Y124">
            <v>-2.4753401016296599</v>
          </cell>
          <cell r="Z124">
            <v>10.9199939741441</v>
          </cell>
          <cell r="AA124">
            <v>-48.071463660391998</v>
          </cell>
          <cell r="AB124">
            <v>-12.1545371468523</v>
          </cell>
          <cell r="AC124">
            <v>6.1920779066886498</v>
          </cell>
          <cell r="AD124">
            <v>-2.5205998517991399</v>
          </cell>
          <cell r="AE124">
            <v>-10.0552168771613</v>
          </cell>
          <cell r="AF124">
            <v>14.3107835946</v>
          </cell>
        </row>
        <row r="125">
          <cell r="T125" t="str">
            <v>2021 2º Bim</v>
          </cell>
          <cell r="U125" t="str">
            <v>-</v>
          </cell>
          <cell r="V125" t="str">
            <v>-</v>
          </cell>
          <cell r="W125" t="str">
            <v>-</v>
          </cell>
          <cell r="X125" t="str">
            <v>-</v>
          </cell>
          <cell r="Y125" t="str">
            <v>-</v>
          </cell>
          <cell r="Z125" t="str">
            <v>-</v>
          </cell>
          <cell r="AA125" t="str">
            <v>-</v>
          </cell>
          <cell r="AB125" t="str">
            <v>-</v>
          </cell>
          <cell r="AC125" t="str">
            <v>-</v>
          </cell>
          <cell r="AD125" t="str">
            <v>-</v>
          </cell>
          <cell r="AE125" t="str">
            <v>-</v>
          </cell>
          <cell r="AF125" t="str">
            <v>-</v>
          </cell>
        </row>
        <row r="126">
          <cell r="T126" t="str">
            <v>2021 3º Bim</v>
          </cell>
          <cell r="U126" t="str">
            <v>-</v>
          </cell>
          <cell r="V126" t="str">
            <v>-</v>
          </cell>
          <cell r="W126" t="str">
            <v>-</v>
          </cell>
          <cell r="X126" t="str">
            <v>-</v>
          </cell>
          <cell r="Y126" t="str">
            <v>-</v>
          </cell>
          <cell r="Z126" t="str">
            <v>-</v>
          </cell>
          <cell r="AA126" t="str">
            <v>-</v>
          </cell>
          <cell r="AB126" t="str">
            <v>-</v>
          </cell>
          <cell r="AC126" t="str">
            <v>-</v>
          </cell>
          <cell r="AD126" t="str">
            <v>-</v>
          </cell>
          <cell r="AE126" t="str">
            <v>-</v>
          </cell>
          <cell r="AF126" t="str">
            <v>-</v>
          </cell>
        </row>
        <row r="127">
          <cell r="T127" t="str">
            <v>2021 4º Bim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Y127" t="str">
            <v>-</v>
          </cell>
          <cell r="Z127" t="str">
            <v>-</v>
          </cell>
          <cell r="AA127" t="str">
            <v>-</v>
          </cell>
          <cell r="AB127" t="str">
            <v>-</v>
          </cell>
          <cell r="AC127" t="str">
            <v>-</v>
          </cell>
          <cell r="AD127" t="str">
            <v>-</v>
          </cell>
          <cell r="AE127" t="str">
            <v>-</v>
          </cell>
          <cell r="AF127" t="str">
            <v>-</v>
          </cell>
        </row>
        <row r="128">
          <cell r="T128" t="str">
            <v>2021 5º Bim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Y128" t="str">
            <v>-</v>
          </cell>
          <cell r="Z128" t="str">
            <v>-</v>
          </cell>
          <cell r="AA128" t="str">
            <v>-</v>
          </cell>
          <cell r="AB128" t="str">
            <v>-</v>
          </cell>
          <cell r="AC128" t="str">
            <v>-</v>
          </cell>
          <cell r="AD128" t="str">
            <v>-</v>
          </cell>
          <cell r="AE128" t="str">
            <v>-</v>
          </cell>
          <cell r="AF128" t="str">
            <v>-</v>
          </cell>
        </row>
        <row r="129">
          <cell r="T129" t="str">
            <v>2021 6º Bim</v>
          </cell>
          <cell r="U129" t="str">
            <v>-</v>
          </cell>
          <cell r="V129" t="str">
            <v>-</v>
          </cell>
          <cell r="W129" t="str">
            <v>-</v>
          </cell>
          <cell r="X129" t="str">
            <v>-</v>
          </cell>
          <cell r="Y129" t="str">
            <v>-</v>
          </cell>
          <cell r="Z129" t="str">
            <v>-</v>
          </cell>
          <cell r="AA129" t="str">
            <v>-</v>
          </cell>
          <cell r="AB129" t="str">
            <v>-</v>
          </cell>
          <cell r="AC129" t="str">
            <v>-</v>
          </cell>
          <cell r="AD129" t="str">
            <v>-</v>
          </cell>
          <cell r="AE129" t="str">
            <v>-</v>
          </cell>
          <cell r="AF129" t="str">
            <v>-</v>
          </cell>
        </row>
        <row r="130">
          <cell r="T130" t="str">
            <v>2022 1º Bim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Y130" t="str">
            <v>-</v>
          </cell>
          <cell r="Z130" t="str">
            <v>-</v>
          </cell>
          <cell r="AA130" t="str">
            <v>-</v>
          </cell>
          <cell r="AB130" t="str">
            <v>-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</row>
        <row r="131">
          <cell r="T131" t="str">
            <v>2022 2º Bim</v>
          </cell>
          <cell r="U131" t="str">
            <v>-</v>
          </cell>
          <cell r="V131" t="str">
            <v>-</v>
          </cell>
          <cell r="W131" t="str">
            <v>-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-</v>
          </cell>
          <cell r="AB131" t="str">
            <v>-</v>
          </cell>
          <cell r="AC131" t="str">
            <v>-</v>
          </cell>
          <cell r="AD131" t="str">
            <v>-</v>
          </cell>
          <cell r="AE131" t="str">
            <v>-</v>
          </cell>
          <cell r="AF131" t="str">
            <v>-</v>
          </cell>
        </row>
        <row r="132">
          <cell r="T132" t="str">
            <v>2022 3º Bim</v>
          </cell>
          <cell r="U132" t="str">
            <v>-</v>
          </cell>
          <cell r="V132" t="str">
            <v>-</v>
          </cell>
          <cell r="W132" t="str">
            <v>-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-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</row>
        <row r="133">
          <cell r="T133" t="str">
            <v>2022 4º Bim</v>
          </cell>
          <cell r="U133" t="str">
            <v>-</v>
          </cell>
          <cell r="V133" t="str">
            <v>-</v>
          </cell>
          <cell r="W133" t="str">
            <v>-</v>
          </cell>
          <cell r="X133" t="str">
            <v>-</v>
          </cell>
          <cell r="Y133" t="str">
            <v>-</v>
          </cell>
          <cell r="Z133" t="str">
            <v>-</v>
          </cell>
          <cell r="AA133" t="str">
            <v>-</v>
          </cell>
          <cell r="AB133" t="str">
            <v>-</v>
          </cell>
          <cell r="AC133" t="str">
            <v>-</v>
          </cell>
          <cell r="AD133" t="str">
            <v>-</v>
          </cell>
          <cell r="AE133" t="str">
            <v>-</v>
          </cell>
          <cell r="AF133" t="str">
            <v>-</v>
          </cell>
        </row>
        <row r="134">
          <cell r="T134" t="str">
            <v>2022 5º Bim</v>
          </cell>
          <cell r="U134" t="str">
            <v>-</v>
          </cell>
          <cell r="V134" t="str">
            <v>-</v>
          </cell>
          <cell r="W134" t="str">
            <v>-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-</v>
          </cell>
          <cell r="AB134" t="str">
            <v>-</v>
          </cell>
          <cell r="AC134" t="str">
            <v>-</v>
          </cell>
          <cell r="AD134" t="str">
            <v>-</v>
          </cell>
          <cell r="AE134" t="str">
            <v>-</v>
          </cell>
          <cell r="AF134" t="str">
            <v>-</v>
          </cell>
        </row>
        <row r="135">
          <cell r="T135" t="str">
            <v>2022 6º Bim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-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T136" t="str">
            <v>2023 1º Bim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-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T137" t="str">
            <v>2023 2º Bim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-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T138" t="str">
            <v>2023 3º Bim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-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  <row r="139">
          <cell r="T139" t="str">
            <v>2023 4º Bim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Y139" t="str">
            <v>-</v>
          </cell>
          <cell r="Z139" t="str">
            <v>-</v>
          </cell>
          <cell r="AA139" t="str">
            <v>-</v>
          </cell>
          <cell r="AB139" t="str">
            <v>-</v>
          </cell>
          <cell r="AC139" t="str">
            <v>-</v>
          </cell>
          <cell r="AD139" t="str">
            <v>-</v>
          </cell>
          <cell r="AE139" t="str">
            <v>-</v>
          </cell>
          <cell r="AF139" t="str">
            <v>-</v>
          </cell>
        </row>
        <row r="140">
          <cell r="T140" t="str">
            <v>2023 5º Bim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Y140" t="str">
            <v>-</v>
          </cell>
          <cell r="Z140" t="str">
            <v>-</v>
          </cell>
          <cell r="AA140" t="str">
            <v>-</v>
          </cell>
          <cell r="AB140" t="str">
            <v>-</v>
          </cell>
          <cell r="AC140" t="str">
            <v>-</v>
          </cell>
          <cell r="AD140" t="str">
            <v>-</v>
          </cell>
          <cell r="AE140" t="str">
            <v>-</v>
          </cell>
          <cell r="AF140" t="str">
            <v>-</v>
          </cell>
        </row>
        <row r="141">
          <cell r="T141" t="str">
            <v>2023 6º Bim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Y141" t="str">
            <v>-</v>
          </cell>
          <cell r="Z141" t="str">
            <v>-</v>
          </cell>
          <cell r="AA141" t="str">
            <v>-</v>
          </cell>
          <cell r="AB141" t="str">
            <v>-</v>
          </cell>
          <cell r="AC141" t="str">
            <v>-</v>
          </cell>
          <cell r="AD141" t="str">
            <v>-</v>
          </cell>
          <cell r="AE141" t="str">
            <v>-</v>
          </cell>
          <cell r="AF141" t="str">
            <v>-</v>
          </cell>
        </row>
        <row r="142">
          <cell r="T142" t="str">
            <v>2024 1º Bim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Y142" t="str">
            <v>-</v>
          </cell>
          <cell r="Z142" t="str">
            <v>-</v>
          </cell>
          <cell r="AA142" t="str">
            <v>-</v>
          </cell>
          <cell r="AB142" t="str">
            <v>-</v>
          </cell>
          <cell r="AC142" t="str">
            <v>-</v>
          </cell>
          <cell r="AD142" t="str">
            <v>-</v>
          </cell>
          <cell r="AE142" t="str">
            <v>-</v>
          </cell>
          <cell r="AF142" t="str">
            <v>-</v>
          </cell>
        </row>
        <row r="143">
          <cell r="T143" t="str">
            <v>2024 2º Bim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Y143" t="str">
            <v>-</v>
          </cell>
          <cell r="Z143" t="str">
            <v>-</v>
          </cell>
          <cell r="AA143" t="str">
            <v>-</v>
          </cell>
          <cell r="AB143" t="str">
            <v>-</v>
          </cell>
          <cell r="AC143" t="str">
            <v>-</v>
          </cell>
          <cell r="AD143" t="str">
            <v>-</v>
          </cell>
          <cell r="AE143" t="str">
            <v>-</v>
          </cell>
          <cell r="AF143" t="str">
            <v>-</v>
          </cell>
        </row>
        <row r="144">
          <cell r="T144" t="str">
            <v>2024 3º Bim</v>
          </cell>
          <cell r="U144" t="str">
            <v>-</v>
          </cell>
          <cell r="V144" t="str">
            <v>-</v>
          </cell>
          <cell r="W144" t="str">
            <v>-</v>
          </cell>
          <cell r="X144" t="str">
            <v>-</v>
          </cell>
          <cell r="Y144" t="str">
            <v>-</v>
          </cell>
          <cell r="Z144" t="str">
            <v>-</v>
          </cell>
          <cell r="AA144" t="str">
            <v>-</v>
          </cell>
          <cell r="AB144" t="str">
            <v>-</v>
          </cell>
          <cell r="AC144" t="str">
            <v>-</v>
          </cell>
          <cell r="AD144" t="str">
            <v>-</v>
          </cell>
          <cell r="AE144" t="str">
            <v>-</v>
          </cell>
          <cell r="AF144" t="str">
            <v>-</v>
          </cell>
        </row>
        <row r="145">
          <cell r="T145" t="str">
            <v>2024 4º Bim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Y145" t="str">
            <v>-</v>
          </cell>
          <cell r="Z145" t="str">
            <v>-</v>
          </cell>
          <cell r="AA145" t="str">
            <v>-</v>
          </cell>
          <cell r="AB145" t="str">
            <v>-</v>
          </cell>
          <cell r="AC145" t="str">
            <v>-</v>
          </cell>
          <cell r="AD145" t="str">
            <v>-</v>
          </cell>
          <cell r="AE145" t="str">
            <v>-</v>
          </cell>
          <cell r="AF145" t="str">
            <v>-</v>
          </cell>
        </row>
        <row r="146">
          <cell r="T146" t="str">
            <v>2024 5º Bim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Y146" t="str">
            <v>-</v>
          </cell>
          <cell r="Z146" t="str">
            <v>-</v>
          </cell>
          <cell r="AA146" t="str">
            <v>-</v>
          </cell>
          <cell r="AB146" t="str">
            <v>-</v>
          </cell>
          <cell r="AC146" t="str">
            <v>-</v>
          </cell>
          <cell r="AD146" t="str">
            <v>-</v>
          </cell>
          <cell r="AE146" t="str">
            <v>-</v>
          </cell>
          <cell r="AF146" t="str">
            <v>-</v>
          </cell>
        </row>
        <row r="147">
          <cell r="T147" t="str">
            <v>2024 6º Bim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Y147" t="str">
            <v>-</v>
          </cell>
          <cell r="Z147" t="str">
            <v>-</v>
          </cell>
          <cell r="AA147" t="str">
            <v>-</v>
          </cell>
          <cell r="AB147" t="str">
            <v>-</v>
          </cell>
          <cell r="AC147" t="str">
            <v>-</v>
          </cell>
          <cell r="AD147" t="str">
            <v>-</v>
          </cell>
          <cell r="AE147" t="str">
            <v>-</v>
          </cell>
          <cell r="AF147" t="str">
            <v>-</v>
          </cell>
        </row>
        <row r="148">
          <cell r="T148" t="str">
            <v>2025 1º Bim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Y148" t="str">
            <v>-</v>
          </cell>
          <cell r="Z148" t="str">
            <v>-</v>
          </cell>
          <cell r="AA148" t="str">
            <v>-</v>
          </cell>
          <cell r="AB148" t="str">
            <v>-</v>
          </cell>
          <cell r="AC148" t="str">
            <v>-</v>
          </cell>
          <cell r="AD148" t="str">
            <v>-</v>
          </cell>
          <cell r="AE148" t="str">
            <v>-</v>
          </cell>
          <cell r="AF148" t="str">
            <v>-</v>
          </cell>
        </row>
        <row r="149">
          <cell r="T149" t="str">
            <v>2025 2º Bim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Y149" t="str">
            <v>-</v>
          </cell>
          <cell r="Z149" t="str">
            <v>-</v>
          </cell>
          <cell r="AA149" t="str">
            <v>-</v>
          </cell>
          <cell r="AB149" t="str">
            <v>-</v>
          </cell>
          <cell r="AC149" t="str">
            <v>-</v>
          </cell>
          <cell r="AD149" t="str">
            <v>-</v>
          </cell>
          <cell r="AE149" t="str">
            <v>-</v>
          </cell>
          <cell r="AF149" t="str">
            <v>-</v>
          </cell>
        </row>
        <row r="150">
          <cell r="T150" t="str">
            <v>2025 3º Bim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Y150" t="str">
            <v>-</v>
          </cell>
          <cell r="Z150" t="str">
            <v>-</v>
          </cell>
          <cell r="AA150" t="str">
            <v>-</v>
          </cell>
          <cell r="AB150" t="str">
            <v>-</v>
          </cell>
          <cell r="AC150" t="str">
            <v>-</v>
          </cell>
          <cell r="AD150" t="str">
            <v>-</v>
          </cell>
          <cell r="AE150" t="str">
            <v>-</v>
          </cell>
          <cell r="AF150" t="str">
            <v>-</v>
          </cell>
        </row>
        <row r="151">
          <cell r="T151" t="str">
            <v>2025 4º Bim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Y151" t="str">
            <v>-</v>
          </cell>
          <cell r="Z151" t="str">
            <v>-</v>
          </cell>
          <cell r="AA151" t="str">
            <v>-</v>
          </cell>
          <cell r="AB151" t="str">
            <v>-</v>
          </cell>
          <cell r="AC151" t="str">
            <v>-</v>
          </cell>
          <cell r="AD151" t="str">
            <v>-</v>
          </cell>
          <cell r="AE151" t="str">
            <v>-</v>
          </cell>
          <cell r="AF151" t="str">
            <v>-</v>
          </cell>
        </row>
        <row r="152">
          <cell r="T152" t="str">
            <v>2025 5º Bim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Y152" t="str">
            <v>-</v>
          </cell>
          <cell r="Z152" t="str">
            <v>-</v>
          </cell>
          <cell r="AA152" t="str">
            <v>-</v>
          </cell>
          <cell r="AB152" t="str">
            <v>-</v>
          </cell>
          <cell r="AC152" t="str">
            <v>-</v>
          </cell>
          <cell r="AD152" t="str">
            <v>-</v>
          </cell>
          <cell r="AE152" t="str">
            <v>-</v>
          </cell>
          <cell r="AF152" t="str">
            <v>-</v>
          </cell>
        </row>
        <row r="153">
          <cell r="T153" t="str">
            <v>2025 6º Bim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Y153" t="str">
            <v>-</v>
          </cell>
          <cell r="Z153" t="str">
            <v>-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  <cell r="AE153" t="str">
            <v>-</v>
          </cell>
          <cell r="AF153" t="str">
            <v>-</v>
          </cell>
        </row>
      </sheetData>
      <sheetData sheetId="39"/>
      <sheetData sheetId="40">
        <row r="3">
          <cell r="S3" t="str">
            <v>2001 1º Tri</v>
          </cell>
          <cell r="T3">
            <v>-0.2</v>
          </cell>
          <cell r="U3">
            <v>-8.6</v>
          </cell>
          <cell r="V3">
            <v>3</v>
          </cell>
          <cell r="W3">
            <v>4.7</v>
          </cell>
          <cell r="X3">
            <v>7.2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10.199999999999999</v>
          </cell>
          <cell r="AE3">
            <v>0</v>
          </cell>
        </row>
        <row r="4">
          <cell r="S4" t="str">
            <v>2001 2º Tri</v>
          </cell>
          <cell r="T4">
            <v>-1.8</v>
          </cell>
          <cell r="U4">
            <v>-4</v>
          </cell>
          <cell r="V4">
            <v>0.5</v>
          </cell>
          <cell r="W4">
            <v>0.6</v>
          </cell>
          <cell r="X4">
            <v>0.1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4</v>
          </cell>
          <cell r="AE4">
            <v>0</v>
          </cell>
        </row>
        <row r="5">
          <cell r="S5" t="str">
            <v>2001 3º Tri</v>
          </cell>
          <cell r="T5">
            <v>-2.7</v>
          </cell>
          <cell r="U5">
            <v>0.7</v>
          </cell>
          <cell r="V5">
            <v>-1.2</v>
          </cell>
          <cell r="W5">
            <v>-1.1000000000000001</v>
          </cell>
          <cell r="X5">
            <v>-6.3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-10.8</v>
          </cell>
          <cell r="AE5">
            <v>0</v>
          </cell>
        </row>
        <row r="6">
          <cell r="S6" t="str">
            <v>2001 4º Tri</v>
          </cell>
          <cell r="T6">
            <v>-1.5</v>
          </cell>
          <cell r="U6">
            <v>0.9</v>
          </cell>
          <cell r="V6">
            <v>-0.5</v>
          </cell>
          <cell r="W6">
            <v>2.5</v>
          </cell>
          <cell r="X6">
            <v>-4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-15.8</v>
          </cell>
          <cell r="AE6">
            <v>0</v>
          </cell>
        </row>
        <row r="7">
          <cell r="S7" t="str">
            <v>2002 1º Tri</v>
          </cell>
          <cell r="T7">
            <v>-0.7</v>
          </cell>
          <cell r="U7">
            <v>5.4</v>
          </cell>
          <cell r="V7">
            <v>-0.1</v>
          </cell>
          <cell r="W7">
            <v>-2.5</v>
          </cell>
          <cell r="X7">
            <v>-1.4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-23.4</v>
          </cell>
          <cell r="AE7">
            <v>0</v>
          </cell>
        </row>
        <row r="8">
          <cell r="S8" t="str">
            <v>2002 2º Tri</v>
          </cell>
          <cell r="T8">
            <v>-0.8</v>
          </cell>
          <cell r="U8">
            <v>1.5</v>
          </cell>
          <cell r="V8">
            <v>-1.7</v>
          </cell>
          <cell r="W8">
            <v>-5.3</v>
          </cell>
          <cell r="X8">
            <v>3.9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-19.8</v>
          </cell>
          <cell r="AE8">
            <v>0</v>
          </cell>
        </row>
        <row r="9">
          <cell r="S9" t="str">
            <v>2002 3º Tri</v>
          </cell>
          <cell r="T9">
            <v>0.9</v>
          </cell>
          <cell r="U9">
            <v>9.6</v>
          </cell>
          <cell r="V9">
            <v>-1.5</v>
          </cell>
          <cell r="W9">
            <v>2.8</v>
          </cell>
          <cell r="X9">
            <v>0.1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-12</v>
          </cell>
          <cell r="AE9">
            <v>0</v>
          </cell>
        </row>
        <row r="10">
          <cell r="S10" t="str">
            <v>2002 4º Tri</v>
          </cell>
          <cell r="T10">
            <v>-1.9</v>
          </cell>
          <cell r="U10">
            <v>6.2</v>
          </cell>
          <cell r="V10">
            <v>-3.8</v>
          </cell>
          <cell r="W10">
            <v>-0.3</v>
          </cell>
          <cell r="X10">
            <v>-4.2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-11.5</v>
          </cell>
          <cell r="AE10">
            <v>0</v>
          </cell>
        </row>
        <row r="11">
          <cell r="S11" t="str">
            <v>2003 1º Tri</v>
          </cell>
          <cell r="T11">
            <v>-6.1</v>
          </cell>
          <cell r="U11">
            <v>-6.3</v>
          </cell>
          <cell r="V11">
            <v>-7.9</v>
          </cell>
          <cell r="W11">
            <v>-0.4</v>
          </cell>
          <cell r="X11">
            <v>-10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-10.1</v>
          </cell>
          <cell r="AE11">
            <v>0</v>
          </cell>
        </row>
        <row r="12">
          <cell r="S12" t="str">
            <v>2003 2º Tri</v>
          </cell>
          <cell r="T12">
            <v>-5.3</v>
          </cell>
          <cell r="U12">
            <v>-3.4</v>
          </cell>
          <cell r="V12">
            <v>-5.4</v>
          </cell>
          <cell r="W12">
            <v>-5.8</v>
          </cell>
          <cell r="X12">
            <v>-10.6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-13.2</v>
          </cell>
          <cell r="AE12">
            <v>0</v>
          </cell>
        </row>
        <row r="13">
          <cell r="S13" t="str">
            <v>2003 3º Tri</v>
          </cell>
          <cell r="T13">
            <v>-4.4000000000000004</v>
          </cell>
          <cell r="U13">
            <v>-6.1</v>
          </cell>
          <cell r="V13">
            <v>-4.9000000000000004</v>
          </cell>
          <cell r="W13">
            <v>-5.5</v>
          </cell>
          <cell r="X13">
            <v>1.4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-10.4</v>
          </cell>
          <cell r="AE13">
            <v>0</v>
          </cell>
        </row>
        <row r="14">
          <cell r="S14" t="str">
            <v>2003 4º Tri</v>
          </cell>
          <cell r="T14">
            <v>0.3</v>
          </cell>
          <cell r="U14">
            <v>-1.4</v>
          </cell>
          <cell r="V14">
            <v>-1.3</v>
          </cell>
          <cell r="W14">
            <v>-0.9</v>
          </cell>
          <cell r="X14">
            <v>13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5.3</v>
          </cell>
          <cell r="AE14">
            <v>0</v>
          </cell>
        </row>
        <row r="15">
          <cell r="S15" t="str">
            <v>2004 1º Tri</v>
          </cell>
          <cell r="T15">
            <v>7.4</v>
          </cell>
          <cell r="U15">
            <v>7.5</v>
          </cell>
          <cell r="V15">
            <v>3.9</v>
          </cell>
          <cell r="W15">
            <v>1</v>
          </cell>
          <cell r="X15">
            <v>23.8</v>
          </cell>
          <cell r="Y15">
            <v>11.2</v>
          </cell>
          <cell r="Z15">
            <v>-3.5</v>
          </cell>
          <cell r="AA15">
            <v>25.2</v>
          </cell>
          <cell r="AB15">
            <v>21.3</v>
          </cell>
          <cell r="AC15">
            <v>10</v>
          </cell>
          <cell r="AD15">
            <v>12.8</v>
          </cell>
          <cell r="AE15">
            <v>-2.2000000000000002</v>
          </cell>
        </row>
        <row r="16">
          <cell r="S16" t="str">
            <v>2004 2º Tri</v>
          </cell>
          <cell r="T16">
            <v>11.3</v>
          </cell>
          <cell r="U16">
            <v>7</v>
          </cell>
          <cell r="V16">
            <v>6.8</v>
          </cell>
          <cell r="W16">
            <v>12.8</v>
          </cell>
          <cell r="X16">
            <v>34.700000000000003</v>
          </cell>
          <cell r="Y16">
            <v>10.4</v>
          </cell>
          <cell r="Z16">
            <v>1.7</v>
          </cell>
          <cell r="AA16">
            <v>29.9</v>
          </cell>
          <cell r="AB16">
            <v>18.8</v>
          </cell>
          <cell r="AC16">
            <v>13.9</v>
          </cell>
          <cell r="AD16">
            <v>20.7</v>
          </cell>
          <cell r="AE16">
            <v>4</v>
          </cell>
        </row>
        <row r="17">
          <cell r="S17" t="str">
            <v>2004 3º Tri</v>
          </cell>
          <cell r="T17">
            <v>9.3000000000000007</v>
          </cell>
          <cell r="U17">
            <v>3</v>
          </cell>
          <cell r="V17">
            <v>7.7</v>
          </cell>
          <cell r="W17">
            <v>3.7</v>
          </cell>
          <cell r="X17">
            <v>27.1</v>
          </cell>
          <cell r="Y17">
            <v>6</v>
          </cell>
          <cell r="Z17">
            <v>-3.4</v>
          </cell>
          <cell r="AA17">
            <v>11.9</v>
          </cell>
          <cell r="AB17">
            <v>14.8</v>
          </cell>
          <cell r="AC17">
            <v>11.7</v>
          </cell>
          <cell r="AD17">
            <v>22.8</v>
          </cell>
          <cell r="AE17">
            <v>6.1</v>
          </cell>
        </row>
        <row r="18">
          <cell r="S18" t="str">
            <v>2004 4º Tri</v>
          </cell>
          <cell r="T18">
            <v>8.9</v>
          </cell>
          <cell r="U18">
            <v>1.5</v>
          </cell>
          <cell r="V18">
            <v>10</v>
          </cell>
          <cell r="W18">
            <v>2.1</v>
          </cell>
          <cell r="X18">
            <v>22</v>
          </cell>
          <cell r="Y18">
            <v>2</v>
          </cell>
          <cell r="Z18">
            <v>1.4</v>
          </cell>
          <cell r="AA18">
            <v>-12.7</v>
          </cell>
          <cell r="AB18">
            <v>12.7</v>
          </cell>
          <cell r="AC18">
            <v>9.1999999999999993</v>
          </cell>
          <cell r="AD18">
            <v>15.2</v>
          </cell>
          <cell r="AE18">
            <v>1.8</v>
          </cell>
        </row>
        <row r="19">
          <cell r="S19" t="str">
            <v>2005 1º Tri</v>
          </cell>
          <cell r="T19">
            <v>5.5</v>
          </cell>
          <cell r="U19">
            <v>-5.4</v>
          </cell>
          <cell r="V19">
            <v>5.8</v>
          </cell>
          <cell r="W19">
            <v>1.6</v>
          </cell>
          <cell r="X19">
            <v>18.100000000000001</v>
          </cell>
          <cell r="Y19">
            <v>1</v>
          </cell>
          <cell r="Z19">
            <v>0.8</v>
          </cell>
          <cell r="AA19">
            <v>17.600000000000001</v>
          </cell>
          <cell r="AB19">
            <v>14.1</v>
          </cell>
          <cell r="AC19">
            <v>4.2</v>
          </cell>
          <cell r="AD19">
            <v>3.6</v>
          </cell>
          <cell r="AE19">
            <v>-4.7</v>
          </cell>
        </row>
        <row r="20">
          <cell r="S20" t="str">
            <v>2005 2º Tri</v>
          </cell>
          <cell r="T20">
            <v>3.7</v>
          </cell>
          <cell r="U20">
            <v>-7.7</v>
          </cell>
          <cell r="V20">
            <v>1.1000000000000001</v>
          </cell>
          <cell r="W20">
            <v>2.2999999999999998</v>
          </cell>
          <cell r="X20">
            <v>21</v>
          </cell>
          <cell r="Y20">
            <v>5.3</v>
          </cell>
          <cell r="Z20">
            <v>0.1</v>
          </cell>
          <cell r="AA20">
            <v>57.3</v>
          </cell>
          <cell r="AB20">
            <v>11.6</v>
          </cell>
          <cell r="AC20">
            <v>2.7</v>
          </cell>
          <cell r="AD20">
            <v>2.2999999999999998</v>
          </cell>
          <cell r="AE20">
            <v>-5.3</v>
          </cell>
        </row>
        <row r="21">
          <cell r="S21" t="str">
            <v>2005 3º Tri</v>
          </cell>
          <cell r="T21">
            <v>5.6</v>
          </cell>
          <cell r="U21">
            <v>-8</v>
          </cell>
          <cell r="V21">
            <v>4</v>
          </cell>
          <cell r="W21">
            <v>9.6</v>
          </cell>
          <cell r="X21">
            <v>15.2</v>
          </cell>
          <cell r="Y21">
            <v>8.1999999999999993</v>
          </cell>
          <cell r="Z21">
            <v>4.2</v>
          </cell>
          <cell r="AA21">
            <v>60.1</v>
          </cell>
          <cell r="AB21">
            <v>15.6</v>
          </cell>
          <cell r="AC21">
            <v>2.8</v>
          </cell>
          <cell r="AD21">
            <v>-0.5</v>
          </cell>
          <cell r="AE21">
            <v>-8.5</v>
          </cell>
        </row>
        <row r="22">
          <cell r="S22" t="str">
            <v>2005 4º Tri</v>
          </cell>
          <cell r="T22">
            <v>4.5999999999999996</v>
          </cell>
          <cell r="U22">
            <v>-8.3000000000000007</v>
          </cell>
          <cell r="V22">
            <v>1.8</v>
          </cell>
          <cell r="W22">
            <v>8.5</v>
          </cell>
          <cell r="X22">
            <v>11.5</v>
          </cell>
          <cell r="Y22">
            <v>9.3000000000000007</v>
          </cell>
          <cell r="Z22">
            <v>0</v>
          </cell>
          <cell r="AA22">
            <v>77.5</v>
          </cell>
          <cell r="AB22">
            <v>16.3</v>
          </cell>
          <cell r="AC22">
            <v>2.9</v>
          </cell>
          <cell r="AD22">
            <v>1</v>
          </cell>
          <cell r="AE22">
            <v>-5.5</v>
          </cell>
        </row>
        <row r="23">
          <cell r="S23" t="str">
            <v>2006 1º Tri</v>
          </cell>
          <cell r="T23">
            <v>5.2</v>
          </cell>
          <cell r="U23">
            <v>-8.3000000000000007</v>
          </cell>
          <cell r="V23">
            <v>5.0999999999999996</v>
          </cell>
          <cell r="W23">
            <v>5</v>
          </cell>
          <cell r="X23">
            <v>11</v>
          </cell>
          <cell r="Y23">
            <v>5.9</v>
          </cell>
          <cell r="Z23">
            <v>-0.3</v>
          </cell>
          <cell r="AA23">
            <v>55.3</v>
          </cell>
          <cell r="AB23">
            <v>13.3</v>
          </cell>
          <cell r="AC23">
            <v>3.9</v>
          </cell>
          <cell r="AD23">
            <v>2.4</v>
          </cell>
          <cell r="AE23">
            <v>-0.9</v>
          </cell>
        </row>
        <row r="24">
          <cell r="S24" t="str">
            <v>2006 2º Tri</v>
          </cell>
          <cell r="T24">
            <v>6.3</v>
          </cell>
          <cell r="U24">
            <v>-11.7</v>
          </cell>
          <cell r="V24">
            <v>10</v>
          </cell>
          <cell r="W24">
            <v>1.4</v>
          </cell>
          <cell r="X24">
            <v>7.4</v>
          </cell>
          <cell r="Y24">
            <v>2.9</v>
          </cell>
          <cell r="Z24">
            <v>4.2</v>
          </cell>
          <cell r="AA24">
            <v>27.9</v>
          </cell>
          <cell r="AB24">
            <v>17.100000000000001</v>
          </cell>
          <cell r="AC24">
            <v>4.4000000000000004</v>
          </cell>
          <cell r="AD24">
            <v>1.2</v>
          </cell>
          <cell r="AE24">
            <v>-0.4</v>
          </cell>
        </row>
        <row r="25">
          <cell r="S25" t="str">
            <v>2006 3º Tri</v>
          </cell>
          <cell r="T25">
            <v>6.2</v>
          </cell>
          <cell r="U25">
            <v>-7.7</v>
          </cell>
          <cell r="V25">
            <v>7.7</v>
          </cell>
          <cell r="W25">
            <v>-0.5</v>
          </cell>
          <cell r="X25">
            <v>10.6</v>
          </cell>
          <cell r="Y25">
            <v>3.3</v>
          </cell>
          <cell r="Z25">
            <v>2</v>
          </cell>
          <cell r="AA25">
            <v>26.4</v>
          </cell>
          <cell r="AB25">
            <v>19</v>
          </cell>
          <cell r="AC25">
            <v>8.1999999999999993</v>
          </cell>
          <cell r="AD25">
            <v>11.8</v>
          </cell>
          <cell r="AE25">
            <v>12.2</v>
          </cell>
        </row>
        <row r="26">
          <cell r="S26" t="str">
            <v>2006 4º Tri</v>
          </cell>
          <cell r="T26">
            <v>7</v>
          </cell>
          <cell r="U26">
            <v>-4.5</v>
          </cell>
          <cell r="V26">
            <v>7.3</v>
          </cell>
          <cell r="W26">
            <v>2.4</v>
          </cell>
          <cell r="X26">
            <v>11.7</v>
          </cell>
          <cell r="Y26">
            <v>3.1</v>
          </cell>
          <cell r="Z26">
            <v>-0.8</v>
          </cell>
          <cell r="AA26">
            <v>19.7</v>
          </cell>
          <cell r="AB26">
            <v>19</v>
          </cell>
          <cell r="AC26">
            <v>8.6</v>
          </cell>
          <cell r="AD26">
            <v>12.6</v>
          </cell>
          <cell r="AE26">
            <v>7.5</v>
          </cell>
        </row>
        <row r="27">
          <cell r="S27" t="str">
            <v>2007 1º Tri</v>
          </cell>
          <cell r="T27">
            <v>9.6999999999999993</v>
          </cell>
          <cell r="U27">
            <v>4.8</v>
          </cell>
          <cell r="V27">
            <v>7.1</v>
          </cell>
          <cell r="W27">
            <v>6.8</v>
          </cell>
          <cell r="X27">
            <v>20.3</v>
          </cell>
          <cell r="Y27">
            <v>5.3</v>
          </cell>
          <cell r="Z27">
            <v>5.2</v>
          </cell>
          <cell r="AA27">
            <v>20.3</v>
          </cell>
          <cell r="AB27">
            <v>22</v>
          </cell>
          <cell r="AC27">
            <v>11.8</v>
          </cell>
          <cell r="AD27">
            <v>17.3</v>
          </cell>
          <cell r="AE27">
            <v>6</v>
          </cell>
        </row>
        <row r="28">
          <cell r="S28" t="str">
            <v>2007 2º Tri</v>
          </cell>
          <cell r="T28">
            <v>9.9</v>
          </cell>
          <cell r="U28">
            <v>6.1</v>
          </cell>
          <cell r="V28">
            <v>6.8</v>
          </cell>
          <cell r="W28">
            <v>12.7</v>
          </cell>
          <cell r="X28">
            <v>13.1</v>
          </cell>
          <cell r="Y28">
            <v>8.6999999999999993</v>
          </cell>
          <cell r="Z28">
            <v>7.9</v>
          </cell>
          <cell r="AA28">
            <v>23.6</v>
          </cell>
          <cell r="AB28">
            <v>25.6</v>
          </cell>
          <cell r="AC28">
            <v>15.4</v>
          </cell>
          <cell r="AD28">
            <v>28.5</v>
          </cell>
          <cell r="AE28">
            <v>13.2</v>
          </cell>
        </row>
        <row r="29">
          <cell r="S29" t="str">
            <v>2007 3º Tri</v>
          </cell>
          <cell r="T29">
            <v>9.3000000000000007</v>
          </cell>
          <cell r="U29">
            <v>4.2</v>
          </cell>
          <cell r="V29">
            <v>5.8</v>
          </cell>
          <cell r="W29">
            <v>10.1</v>
          </cell>
          <cell r="X29">
            <v>16</v>
          </cell>
          <cell r="Y29">
            <v>10.199999999999999</v>
          </cell>
          <cell r="Z29">
            <v>8.8000000000000007</v>
          </cell>
          <cell r="AA29">
            <v>33.4</v>
          </cell>
          <cell r="AB29">
            <v>21.5</v>
          </cell>
          <cell r="AC29">
            <v>13.5</v>
          </cell>
          <cell r="AD29">
            <v>23.1</v>
          </cell>
          <cell r="AE29">
            <v>9.3000000000000007</v>
          </cell>
        </row>
        <row r="30">
          <cell r="S30" t="str">
            <v>2007 4º Tri</v>
          </cell>
          <cell r="T30">
            <v>9.6999999999999993</v>
          </cell>
          <cell r="U30">
            <v>5.0999999999999996</v>
          </cell>
          <cell r="V30">
            <v>6.1</v>
          </cell>
          <cell r="W30">
            <v>11.6</v>
          </cell>
          <cell r="X30">
            <v>13.5</v>
          </cell>
          <cell r="Y30">
            <v>11.3</v>
          </cell>
          <cell r="Z30">
            <v>7.3</v>
          </cell>
          <cell r="AA30">
            <v>38.5</v>
          </cell>
          <cell r="AB30">
            <v>22.1</v>
          </cell>
          <cell r="AC30">
            <v>13.6</v>
          </cell>
          <cell r="AD30">
            <v>21.7</v>
          </cell>
          <cell r="AE30">
            <v>14</v>
          </cell>
        </row>
        <row r="31">
          <cell r="S31" t="str">
            <v>2008 1º Tri</v>
          </cell>
          <cell r="T31">
            <v>11.8</v>
          </cell>
          <cell r="U31">
            <v>5.2</v>
          </cell>
          <cell r="V31">
            <v>8.4</v>
          </cell>
          <cell r="W31">
            <v>13.3</v>
          </cell>
          <cell r="X31">
            <v>17.3</v>
          </cell>
          <cell r="Y31">
            <v>13.2</v>
          </cell>
          <cell r="Z31">
            <v>11.5</v>
          </cell>
          <cell r="AA31">
            <v>29.2</v>
          </cell>
          <cell r="AB31">
            <v>28.2</v>
          </cell>
          <cell r="AC31">
            <v>14.8</v>
          </cell>
          <cell r="AD31">
            <v>21.4</v>
          </cell>
          <cell r="AE31">
            <v>10.9</v>
          </cell>
        </row>
        <row r="32">
          <cell r="S32" t="str">
            <v>2008 2º Tri</v>
          </cell>
          <cell r="T32">
            <v>9.3000000000000007</v>
          </cell>
          <cell r="U32">
            <v>11.3</v>
          </cell>
          <cell r="V32">
            <v>3.5</v>
          </cell>
          <cell r="W32">
            <v>10.4</v>
          </cell>
          <cell r="X32">
            <v>19.600000000000001</v>
          </cell>
          <cell r="Y32">
            <v>12.4</v>
          </cell>
          <cell r="Z32">
            <v>11.3</v>
          </cell>
          <cell r="AA32">
            <v>32.200000000000003</v>
          </cell>
          <cell r="AB32">
            <v>15.6</v>
          </cell>
          <cell r="AC32">
            <v>13.8</v>
          </cell>
          <cell r="AD32">
            <v>23.1</v>
          </cell>
          <cell r="AE32">
            <v>11.4</v>
          </cell>
        </row>
        <row r="33">
          <cell r="S33" t="str">
            <v>2008 3º Tri</v>
          </cell>
          <cell r="T33">
            <v>10.1</v>
          </cell>
          <cell r="U33">
            <v>13.3</v>
          </cell>
          <cell r="V33">
            <v>4.8</v>
          </cell>
          <cell r="W33">
            <v>7.3</v>
          </cell>
          <cell r="X33">
            <v>17.899999999999999</v>
          </cell>
          <cell r="Y33">
            <v>13.4</v>
          </cell>
          <cell r="Z33">
            <v>9.3000000000000007</v>
          </cell>
          <cell r="AA33">
            <v>38.5</v>
          </cell>
          <cell r="AB33">
            <v>17.8</v>
          </cell>
          <cell r="AC33">
            <v>12.9</v>
          </cell>
          <cell r="AD33">
            <v>18</v>
          </cell>
          <cell r="AE33">
            <v>12.1</v>
          </cell>
        </row>
        <row r="34">
          <cell r="S34" t="str">
            <v>2008 4º Tri</v>
          </cell>
          <cell r="T34">
            <v>6</v>
          </cell>
          <cell r="U34">
            <v>7.5</v>
          </cell>
          <cell r="V34">
            <v>5.4</v>
          </cell>
          <cell r="W34">
            <v>-5.5</v>
          </cell>
          <cell r="X34">
            <v>7.7</v>
          </cell>
          <cell r="Y34">
            <v>14.1</v>
          </cell>
          <cell r="Z34">
            <v>12</v>
          </cell>
          <cell r="AA34">
            <v>32.9</v>
          </cell>
          <cell r="AB34">
            <v>6.4</v>
          </cell>
          <cell r="AC34">
            <v>0.2</v>
          </cell>
          <cell r="AD34">
            <v>-10.8</v>
          </cell>
          <cell r="AE34">
            <v>-1.9</v>
          </cell>
        </row>
        <row r="35">
          <cell r="S35" t="str">
            <v>2009 1º Tri</v>
          </cell>
          <cell r="T35">
            <v>3.7</v>
          </cell>
          <cell r="U35">
            <v>3.1</v>
          </cell>
          <cell r="V35">
            <v>4</v>
          </cell>
          <cell r="W35">
            <v>-6.6</v>
          </cell>
          <cell r="X35">
            <v>1.3</v>
          </cell>
          <cell r="Y35">
            <v>12.2</v>
          </cell>
          <cell r="Z35">
            <v>12.3</v>
          </cell>
          <cell r="AA35">
            <v>15</v>
          </cell>
          <cell r="AB35">
            <v>6.6</v>
          </cell>
          <cell r="AC35">
            <v>3.6</v>
          </cell>
          <cell r="AD35">
            <v>5.9</v>
          </cell>
          <cell r="AE35">
            <v>-9.8000000000000007</v>
          </cell>
        </row>
        <row r="36">
          <cell r="S36" t="str">
            <v>2009 2º Tri</v>
          </cell>
          <cell r="T36">
            <v>5.0999999999999996</v>
          </cell>
          <cell r="U36">
            <v>1.4</v>
          </cell>
          <cell r="V36">
            <v>9.6</v>
          </cell>
          <cell r="W36">
            <v>-7.1</v>
          </cell>
          <cell r="X36">
            <v>-5.7</v>
          </cell>
          <cell r="Y36">
            <v>11.3</v>
          </cell>
          <cell r="Z36">
            <v>3.6</v>
          </cell>
          <cell r="AA36">
            <v>18.2</v>
          </cell>
          <cell r="AB36">
            <v>12.3</v>
          </cell>
          <cell r="AC36">
            <v>4.2</v>
          </cell>
          <cell r="AD36">
            <v>4.7</v>
          </cell>
          <cell r="AE36">
            <v>-9.6999999999999993</v>
          </cell>
        </row>
        <row r="37">
          <cell r="S37" t="str">
            <v>2009 3º Tri</v>
          </cell>
          <cell r="T37">
            <v>5.3</v>
          </cell>
          <cell r="U37">
            <v>-4.0999999999999996</v>
          </cell>
          <cell r="V37">
            <v>9.4</v>
          </cell>
          <cell r="W37">
            <v>-4.8</v>
          </cell>
          <cell r="X37">
            <v>1</v>
          </cell>
          <cell r="Y37">
            <v>12.2</v>
          </cell>
          <cell r="Z37">
            <v>11</v>
          </cell>
          <cell r="AA37">
            <v>4</v>
          </cell>
          <cell r="AB37">
            <v>7.2</v>
          </cell>
          <cell r="AC37">
            <v>5.2</v>
          </cell>
          <cell r="AD37">
            <v>7.7</v>
          </cell>
          <cell r="AE37">
            <v>-9</v>
          </cell>
        </row>
        <row r="38">
          <cell r="S38" t="str">
            <v>2009 4º Tri</v>
          </cell>
          <cell r="T38">
            <v>8.8000000000000007</v>
          </cell>
          <cell r="U38">
            <v>3.2</v>
          </cell>
          <cell r="V38">
            <v>10.1</v>
          </cell>
          <cell r="W38">
            <v>5.2</v>
          </cell>
          <cell r="X38">
            <v>10.4</v>
          </cell>
          <cell r="Y38">
            <v>11.4</v>
          </cell>
          <cell r="Z38">
            <v>10.5</v>
          </cell>
          <cell r="AA38">
            <v>7.7</v>
          </cell>
          <cell r="AB38">
            <v>7.7</v>
          </cell>
          <cell r="AC38">
            <v>13.7</v>
          </cell>
          <cell r="AD38">
            <v>27.9</v>
          </cell>
          <cell r="AE38">
            <v>2</v>
          </cell>
        </row>
        <row r="39">
          <cell r="S39" t="str">
            <v>2010 1º Tri</v>
          </cell>
          <cell r="T39">
            <v>12.8</v>
          </cell>
          <cell r="U39">
            <v>5.5</v>
          </cell>
          <cell r="V39">
            <v>12.4</v>
          </cell>
          <cell r="W39">
            <v>9.5</v>
          </cell>
          <cell r="X39">
            <v>21.5</v>
          </cell>
          <cell r="Y39">
            <v>13.4</v>
          </cell>
          <cell r="Z39">
            <v>8.3000000000000007</v>
          </cell>
          <cell r="AA39">
            <v>30</v>
          </cell>
          <cell r="AB39">
            <v>6.3</v>
          </cell>
          <cell r="AC39">
            <v>15.6</v>
          </cell>
          <cell r="AD39">
            <v>20.8</v>
          </cell>
          <cell r="AE39">
            <v>15</v>
          </cell>
        </row>
        <row r="40">
          <cell r="S40" t="str">
            <v>2010 2º Tri</v>
          </cell>
          <cell r="T40">
            <v>10.3</v>
          </cell>
          <cell r="U40">
            <v>5.7</v>
          </cell>
          <cell r="V40">
            <v>8.4</v>
          </cell>
          <cell r="W40">
            <v>10.5</v>
          </cell>
          <cell r="X40">
            <v>19.600000000000001</v>
          </cell>
          <cell r="Y40">
            <v>11.2</v>
          </cell>
          <cell r="Z40">
            <v>7.8</v>
          </cell>
          <cell r="AA40">
            <v>22.3</v>
          </cell>
          <cell r="AB40">
            <v>5.9</v>
          </cell>
          <cell r="AC40">
            <v>8.1</v>
          </cell>
          <cell r="AD40">
            <v>3.3</v>
          </cell>
          <cell r="AE40">
            <v>16.8</v>
          </cell>
        </row>
        <row r="41">
          <cell r="S41" t="str">
            <v>2010 3º Tri</v>
          </cell>
          <cell r="T41">
            <v>11.2</v>
          </cell>
          <cell r="U41">
            <v>9.1999999999999993</v>
          </cell>
          <cell r="V41">
            <v>9.3000000000000007</v>
          </cell>
          <cell r="W41">
            <v>12.9</v>
          </cell>
          <cell r="X41">
            <v>14.4</v>
          </cell>
          <cell r="Y41">
            <v>10.8</v>
          </cell>
          <cell r="Z41">
            <v>10.3</v>
          </cell>
          <cell r="AA41">
            <v>25.8</v>
          </cell>
          <cell r="AB41">
            <v>13.1</v>
          </cell>
          <cell r="AC41">
            <v>10.7</v>
          </cell>
          <cell r="AD41">
            <v>9</v>
          </cell>
          <cell r="AE41">
            <v>17.3</v>
          </cell>
        </row>
        <row r="42">
          <cell r="S42" t="str">
            <v>2010 4º Tri</v>
          </cell>
          <cell r="T42">
            <v>9.6999999999999993</v>
          </cell>
          <cell r="U42">
            <v>6</v>
          </cell>
          <cell r="V42">
            <v>6.1</v>
          </cell>
          <cell r="W42">
            <v>9.6999999999999993</v>
          </cell>
          <cell r="X42">
            <v>18.100000000000001</v>
          </cell>
          <cell r="Y42">
            <v>12.3</v>
          </cell>
          <cell r="Z42">
            <v>21.7</v>
          </cell>
          <cell r="AA42">
            <v>20.8</v>
          </cell>
          <cell r="AB42">
            <v>10.3</v>
          </cell>
          <cell r="AC42">
            <v>14.4</v>
          </cell>
          <cell r="AD42">
            <v>23.9</v>
          </cell>
          <cell r="AE42">
            <v>13.6</v>
          </cell>
        </row>
        <row r="43">
          <cell r="S43" t="str">
            <v>2011 1º Tri</v>
          </cell>
          <cell r="T43">
            <v>6.8</v>
          </cell>
          <cell r="U43">
            <v>5.6</v>
          </cell>
          <cell r="V43">
            <v>2.7</v>
          </cell>
          <cell r="W43">
            <v>9.6</v>
          </cell>
          <cell r="X43">
            <v>16.8</v>
          </cell>
          <cell r="Y43">
            <v>9.4</v>
          </cell>
          <cell r="Z43">
            <v>9.3000000000000007</v>
          </cell>
          <cell r="AA43">
            <v>8.3000000000000007</v>
          </cell>
          <cell r="AB43">
            <v>7.1</v>
          </cell>
          <cell r="AC43">
            <v>7</v>
          </cell>
          <cell r="AD43">
            <v>6.3</v>
          </cell>
          <cell r="AE43">
            <v>13.5</v>
          </cell>
        </row>
        <row r="44">
          <cell r="S44" t="str">
            <v>2011 2º Tri</v>
          </cell>
          <cell r="T44">
            <v>7.8</v>
          </cell>
          <cell r="U44">
            <v>0.1</v>
          </cell>
          <cell r="V44">
            <v>5</v>
          </cell>
          <cell r="W44">
            <v>6.3</v>
          </cell>
          <cell r="X44">
            <v>18.7</v>
          </cell>
          <cell r="Y44">
            <v>11.8</v>
          </cell>
          <cell r="Z44">
            <v>7.7</v>
          </cell>
          <cell r="AA44">
            <v>20.3</v>
          </cell>
          <cell r="AB44">
            <v>6</v>
          </cell>
          <cell r="AC44">
            <v>11.4</v>
          </cell>
          <cell r="AD44">
            <v>18</v>
          </cell>
          <cell r="AE44">
            <v>11.7</v>
          </cell>
        </row>
        <row r="45">
          <cell r="S45" t="str">
            <v>2011 3º Tri</v>
          </cell>
          <cell r="T45">
            <v>6.2</v>
          </cell>
          <cell r="U45">
            <v>0.4</v>
          </cell>
          <cell r="V45">
            <v>4</v>
          </cell>
          <cell r="W45">
            <v>1</v>
          </cell>
          <cell r="X45">
            <v>17.899999999999999</v>
          </cell>
          <cell r="Y45">
            <v>10.3</v>
          </cell>
          <cell r="Z45">
            <v>4.9000000000000004</v>
          </cell>
          <cell r="AA45">
            <v>16.100000000000001</v>
          </cell>
          <cell r="AB45">
            <v>1.5</v>
          </cell>
          <cell r="AC45">
            <v>5.8</v>
          </cell>
          <cell r="AD45">
            <v>4.9000000000000004</v>
          </cell>
          <cell r="AE45">
            <v>6.4</v>
          </cell>
        </row>
        <row r="46">
          <cell r="S46" t="str">
            <v>2011 4º Tri</v>
          </cell>
          <cell r="T46">
            <v>6</v>
          </cell>
          <cell r="U46">
            <v>0.3</v>
          </cell>
          <cell r="V46">
            <v>4.3</v>
          </cell>
          <cell r="W46">
            <v>-0.1</v>
          </cell>
          <cell r="X46">
            <v>13.8</v>
          </cell>
          <cell r="Y46">
            <v>7.6</v>
          </cell>
          <cell r="Z46">
            <v>1.6</v>
          </cell>
          <cell r="AA46">
            <v>30.4</v>
          </cell>
          <cell r="AB46">
            <v>2.2999999999999998</v>
          </cell>
          <cell r="AC46">
            <v>3.1</v>
          </cell>
          <cell r="AD46">
            <v>-2.4</v>
          </cell>
          <cell r="AE46">
            <v>5.9</v>
          </cell>
        </row>
        <row r="47">
          <cell r="S47" t="str">
            <v>2012 1º Tri</v>
          </cell>
          <cell r="T47">
            <v>10.3</v>
          </cell>
          <cell r="U47">
            <v>2.8</v>
          </cell>
          <cell r="V47">
            <v>11.4</v>
          </cell>
          <cell r="W47">
            <v>1</v>
          </cell>
          <cell r="X47">
            <v>15.8</v>
          </cell>
          <cell r="Y47">
            <v>10.8</v>
          </cell>
          <cell r="Z47">
            <v>5.2</v>
          </cell>
          <cell r="AA47">
            <v>31</v>
          </cell>
          <cell r="AB47">
            <v>9.3000000000000007</v>
          </cell>
          <cell r="AC47">
            <v>7.3</v>
          </cell>
          <cell r="AD47">
            <v>1</v>
          </cell>
          <cell r="AE47">
            <v>13.4</v>
          </cell>
        </row>
        <row r="48">
          <cell r="S48" t="str">
            <v>2012 2º Tri</v>
          </cell>
          <cell r="T48">
            <v>7.8</v>
          </cell>
          <cell r="U48">
            <v>6.7</v>
          </cell>
          <cell r="V48">
            <v>7.8</v>
          </cell>
          <cell r="W48">
            <v>1.2</v>
          </cell>
          <cell r="X48">
            <v>12.3</v>
          </cell>
          <cell r="Y48">
            <v>10.9</v>
          </cell>
          <cell r="Z48">
            <v>2.2999999999999998</v>
          </cell>
          <cell r="AA48">
            <v>6.1</v>
          </cell>
          <cell r="AB48">
            <v>5.7</v>
          </cell>
          <cell r="AC48">
            <v>6.8</v>
          </cell>
          <cell r="AD48">
            <v>5.0999999999999996</v>
          </cell>
          <cell r="AE48">
            <v>5.6</v>
          </cell>
        </row>
        <row r="49">
          <cell r="S49" t="str">
            <v>2012 3º Tri</v>
          </cell>
          <cell r="T49">
            <v>8.6</v>
          </cell>
          <cell r="U49">
            <v>9.6999999999999993</v>
          </cell>
          <cell r="V49">
            <v>7.7</v>
          </cell>
          <cell r="W49">
            <v>6.5</v>
          </cell>
          <cell r="X49">
            <v>11.4</v>
          </cell>
          <cell r="Y49">
            <v>10.8</v>
          </cell>
          <cell r="Z49">
            <v>5.0999999999999996</v>
          </cell>
          <cell r="AA49">
            <v>7.2</v>
          </cell>
          <cell r="AB49">
            <v>8.1999999999999993</v>
          </cell>
          <cell r="AC49">
            <v>9.3000000000000007</v>
          </cell>
          <cell r="AD49">
            <v>11.2</v>
          </cell>
          <cell r="AE49">
            <v>4.9000000000000004</v>
          </cell>
        </row>
        <row r="50">
          <cell r="S50" t="str">
            <v>2012 4º Tri</v>
          </cell>
          <cell r="T50">
            <v>7.3</v>
          </cell>
          <cell r="U50">
            <v>8.1999999999999993</v>
          </cell>
          <cell r="V50">
            <v>7.2</v>
          </cell>
          <cell r="W50">
            <v>4.7</v>
          </cell>
          <cell r="X50">
            <v>9.9</v>
          </cell>
          <cell r="Y50">
            <v>8.6999999999999993</v>
          </cell>
          <cell r="Z50">
            <v>8.6</v>
          </cell>
          <cell r="AA50">
            <v>-7.3</v>
          </cell>
          <cell r="AB50">
            <v>12.9</v>
          </cell>
          <cell r="AC50">
            <v>8.6</v>
          </cell>
          <cell r="AD50">
            <v>11.4</v>
          </cell>
          <cell r="AE50">
            <v>8.6999999999999993</v>
          </cell>
        </row>
        <row r="51">
          <cell r="S51" t="str">
            <v>2013 1º Tri</v>
          </cell>
          <cell r="T51">
            <v>3.5</v>
          </cell>
          <cell r="U51">
            <v>3.8</v>
          </cell>
          <cell r="V51">
            <v>1.8</v>
          </cell>
          <cell r="W51">
            <v>4</v>
          </cell>
          <cell r="X51">
            <v>1.5</v>
          </cell>
          <cell r="Y51">
            <v>7.3</v>
          </cell>
          <cell r="Z51">
            <v>5.2</v>
          </cell>
          <cell r="AA51">
            <v>3.6</v>
          </cell>
          <cell r="AB51">
            <v>11.9</v>
          </cell>
          <cell r="AC51">
            <v>3.8</v>
          </cell>
          <cell r="AD51">
            <v>4.0999999999999996</v>
          </cell>
          <cell r="AE51">
            <v>5</v>
          </cell>
        </row>
        <row r="52">
          <cell r="S52" t="str">
            <v>2013 2º Tri</v>
          </cell>
          <cell r="T52">
            <v>2.6</v>
          </cell>
          <cell r="U52">
            <v>8.5</v>
          </cell>
          <cell r="V52">
            <v>-1.2</v>
          </cell>
          <cell r="W52">
            <v>2.2000000000000002</v>
          </cell>
          <cell r="X52">
            <v>6</v>
          </cell>
          <cell r="Y52">
            <v>9.8000000000000007</v>
          </cell>
          <cell r="Z52">
            <v>3.1</v>
          </cell>
          <cell r="AA52">
            <v>3.8</v>
          </cell>
          <cell r="AB52">
            <v>7.5</v>
          </cell>
          <cell r="AC52">
            <v>3.6</v>
          </cell>
          <cell r="AD52">
            <v>4.3</v>
          </cell>
          <cell r="AE52">
            <v>8.5</v>
          </cell>
        </row>
        <row r="53">
          <cell r="S53" t="str">
            <v>2013 3º Tri</v>
          </cell>
          <cell r="T53">
            <v>5.5</v>
          </cell>
          <cell r="U53">
            <v>5.8</v>
          </cell>
          <cell r="V53">
            <v>3.1</v>
          </cell>
          <cell r="W53">
            <v>3.5</v>
          </cell>
          <cell r="X53">
            <v>8.8000000000000007</v>
          </cell>
          <cell r="Y53">
            <v>11.1</v>
          </cell>
          <cell r="Z53">
            <v>-0.3</v>
          </cell>
          <cell r="AA53">
            <v>10.6</v>
          </cell>
          <cell r="AB53">
            <v>11.6</v>
          </cell>
          <cell r="AC53">
            <v>3.3</v>
          </cell>
          <cell r="AD53">
            <v>-1.8</v>
          </cell>
          <cell r="AE53">
            <v>8.1999999999999993</v>
          </cell>
        </row>
        <row r="54">
          <cell r="S54" t="str">
            <v>2013 4º Tri</v>
          </cell>
          <cell r="T54">
            <v>5.3</v>
          </cell>
          <cell r="U54">
            <v>7.1</v>
          </cell>
          <cell r="V54">
            <v>3.7</v>
          </cell>
          <cell r="W54">
            <v>4</v>
          </cell>
          <cell r="X54">
            <v>3.8</v>
          </cell>
          <cell r="Y54">
            <v>12</v>
          </cell>
          <cell r="Z54">
            <v>1.5</v>
          </cell>
          <cell r="AA54">
            <v>9.1999999999999993</v>
          </cell>
          <cell r="AB54">
            <v>10.199999999999999</v>
          </cell>
          <cell r="AC54">
            <v>3.6</v>
          </cell>
          <cell r="AD54">
            <v>-0.1</v>
          </cell>
          <cell r="AE54">
            <v>5.9</v>
          </cell>
        </row>
        <row r="55">
          <cell r="S55" t="str">
            <v>2014 1º Tri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  <row r="56">
          <cell r="S56" t="str">
            <v>2014 2º Tri</v>
          </cell>
          <cell r="T56">
            <v>4.0999999999999996</v>
          </cell>
          <cell r="U56">
            <v>0.4</v>
          </cell>
          <cell r="V56">
            <v>4.4000000000000004</v>
          </cell>
          <cell r="W56">
            <v>-1.7</v>
          </cell>
          <cell r="X56">
            <v>3.8</v>
          </cell>
          <cell r="Y56">
            <v>7.8</v>
          </cell>
          <cell r="Z56">
            <v>-8.8000000000000007</v>
          </cell>
          <cell r="AA56">
            <v>-5.2</v>
          </cell>
          <cell r="AB56">
            <v>11.7</v>
          </cell>
          <cell r="AC56">
            <v>-1.8</v>
          </cell>
          <cell r="AD56">
            <v>-11.8</v>
          </cell>
          <cell r="AE56">
            <v>-2.8</v>
          </cell>
        </row>
        <row r="57">
          <cell r="S57" t="str">
            <v>2014 3º Tri</v>
          </cell>
          <cell r="T57">
            <v>-0.4</v>
          </cell>
          <cell r="U57">
            <v>1</v>
          </cell>
          <cell r="V57">
            <v>-1.2</v>
          </cell>
          <cell r="W57">
            <v>-1.7</v>
          </cell>
          <cell r="X57">
            <v>-5.7</v>
          </cell>
          <cell r="Y57">
            <v>8.1999999999999993</v>
          </cell>
          <cell r="Z57">
            <v>-10.7</v>
          </cell>
          <cell r="AA57">
            <v>-6.1</v>
          </cell>
          <cell r="AB57">
            <v>4.9000000000000004</v>
          </cell>
          <cell r="AC57">
            <v>-4.3</v>
          </cell>
          <cell r="AD57">
            <v>-11.7</v>
          </cell>
          <cell r="AE57">
            <v>-3.1</v>
          </cell>
        </row>
        <row r="58">
          <cell r="S58" t="str">
            <v>2014 4º Tri</v>
          </cell>
          <cell r="T58">
            <v>1.2</v>
          </cell>
          <cell r="U58">
            <v>1.4</v>
          </cell>
          <cell r="V58">
            <v>-0.2</v>
          </cell>
          <cell r="W58">
            <v>-1</v>
          </cell>
          <cell r="X58">
            <v>-1.2</v>
          </cell>
          <cell r="Y58">
            <v>7.9</v>
          </cell>
          <cell r="Z58">
            <v>-9.3000000000000007</v>
          </cell>
          <cell r="AA58">
            <v>4.5999999999999996</v>
          </cell>
          <cell r="AB58">
            <v>7.9</v>
          </cell>
          <cell r="AC58">
            <v>-2.2999999999999998</v>
          </cell>
          <cell r="AD58">
            <v>-9.8000000000000007</v>
          </cell>
          <cell r="AE58">
            <v>-0.6</v>
          </cell>
        </row>
        <row r="59">
          <cell r="S59" t="str">
            <v>2015 1º Tri</v>
          </cell>
          <cell r="T59">
            <v>-0.8</v>
          </cell>
          <cell r="U59">
            <v>-4</v>
          </cell>
          <cell r="V59">
            <v>-1.3</v>
          </cell>
          <cell r="W59">
            <v>-3</v>
          </cell>
          <cell r="X59">
            <v>-6.7</v>
          </cell>
          <cell r="Y59">
            <v>5.8</v>
          </cell>
          <cell r="Z59">
            <v>-7.8</v>
          </cell>
          <cell r="AA59">
            <v>16.899999999999999</v>
          </cell>
          <cell r="AB59">
            <v>7.7</v>
          </cell>
          <cell r="AC59">
            <v>-5.3</v>
          </cell>
          <cell r="AD59">
            <v>-14.8</v>
          </cell>
          <cell r="AE59">
            <v>-4.3</v>
          </cell>
        </row>
        <row r="60">
          <cell r="S60" t="str">
            <v>2015 2º Tri</v>
          </cell>
          <cell r="T60">
            <v>-3.5</v>
          </cell>
          <cell r="U60">
            <v>-2.4</v>
          </cell>
          <cell r="V60">
            <v>-2.2000000000000002</v>
          </cell>
          <cell r="W60">
            <v>-6.7</v>
          </cell>
          <cell r="X60">
            <v>-16</v>
          </cell>
          <cell r="Y60">
            <v>4.5</v>
          </cell>
          <cell r="Z60">
            <v>-9.1</v>
          </cell>
          <cell r="AA60">
            <v>3.1</v>
          </cell>
          <cell r="AB60">
            <v>0.3</v>
          </cell>
          <cell r="AC60">
            <v>-7.5</v>
          </cell>
          <cell r="AD60">
            <v>-16.5</v>
          </cell>
          <cell r="AE60">
            <v>-5</v>
          </cell>
        </row>
        <row r="61">
          <cell r="S61" t="str">
            <v>2015 3º Tri</v>
          </cell>
          <cell r="T61">
            <v>-5.7</v>
          </cell>
          <cell r="U61">
            <v>-6.6</v>
          </cell>
          <cell r="V61">
            <v>-3.2</v>
          </cell>
          <cell r="W61">
            <v>-11.5</v>
          </cell>
          <cell r="X61">
            <v>-16.600000000000001</v>
          </cell>
          <cell r="Y61">
            <v>0.6</v>
          </cell>
          <cell r="Z61">
            <v>-13.2</v>
          </cell>
          <cell r="AA61">
            <v>-7.5</v>
          </cell>
          <cell r="AB61">
            <v>-3.2</v>
          </cell>
          <cell r="AC61">
            <v>-9.3000000000000007</v>
          </cell>
          <cell r="AD61">
            <v>-16.899999999999999</v>
          </cell>
          <cell r="AE61">
            <v>-9.6999999999999993</v>
          </cell>
        </row>
        <row r="62">
          <cell r="S62" t="str">
            <v>2015 4º Tri</v>
          </cell>
          <cell r="T62">
            <v>-6.9</v>
          </cell>
          <cell r="U62">
            <v>-11.1</v>
          </cell>
          <cell r="V62">
            <v>-3.2</v>
          </cell>
          <cell r="W62">
            <v>-11.5</v>
          </cell>
          <cell r="X62">
            <v>-16.8</v>
          </cell>
          <cell r="Y62">
            <v>1.6</v>
          </cell>
          <cell r="Z62">
            <v>-14.4</v>
          </cell>
          <cell r="AA62">
            <v>-15.5</v>
          </cell>
          <cell r="AB62">
            <v>-7.5</v>
          </cell>
          <cell r="AC62">
            <v>-12</v>
          </cell>
          <cell r="AD62">
            <v>-22.7</v>
          </cell>
          <cell r="AE62">
            <v>-14</v>
          </cell>
        </row>
        <row r="63">
          <cell r="S63" t="str">
            <v>2016 1º Tri</v>
          </cell>
          <cell r="T63">
            <v>-7</v>
          </cell>
          <cell r="U63">
            <v>-9.5</v>
          </cell>
          <cell r="V63">
            <v>-2.8</v>
          </cell>
          <cell r="W63">
            <v>-13.3</v>
          </cell>
          <cell r="X63">
            <v>-17</v>
          </cell>
          <cell r="Y63">
            <v>2.5</v>
          </cell>
          <cell r="Z63">
            <v>-14.9</v>
          </cell>
          <cell r="AA63">
            <v>-16.7</v>
          </cell>
          <cell r="AB63">
            <v>-12.8</v>
          </cell>
          <cell r="AC63">
            <v>-9.4</v>
          </cell>
          <cell r="AD63">
            <v>-13.5</v>
          </cell>
          <cell r="AE63">
            <v>-14.8</v>
          </cell>
        </row>
        <row r="64">
          <cell r="S64" t="str">
            <v>2016 2º Tri</v>
          </cell>
          <cell r="T64">
            <v>-6.9</v>
          </cell>
          <cell r="U64">
            <v>-10.1</v>
          </cell>
          <cell r="V64">
            <v>-4</v>
          </cell>
          <cell r="W64">
            <v>-9.1999999999999993</v>
          </cell>
          <cell r="X64">
            <v>-12.1</v>
          </cell>
          <cell r="Y64">
            <v>-2</v>
          </cell>
          <cell r="Z64">
            <v>-20.6</v>
          </cell>
          <cell r="AA64">
            <v>-15.7</v>
          </cell>
          <cell r="AB64">
            <v>-11.7</v>
          </cell>
          <cell r="AC64">
            <v>-9.1999999999999993</v>
          </cell>
          <cell r="AD64">
            <v>-14</v>
          </cell>
          <cell r="AE64">
            <v>-11.1</v>
          </cell>
        </row>
        <row r="65">
          <cell r="S65" t="str">
            <v>2016 3º Tri</v>
          </cell>
          <cell r="T65">
            <v>-5.6</v>
          </cell>
          <cell r="U65">
            <v>-9.4</v>
          </cell>
          <cell r="V65">
            <v>-1.9</v>
          </cell>
          <cell r="W65">
            <v>-11.7</v>
          </cell>
          <cell r="X65">
            <v>-11.1</v>
          </cell>
          <cell r="Y65">
            <v>-3.4</v>
          </cell>
          <cell r="Z65">
            <v>-16.600000000000001</v>
          </cell>
          <cell r="AA65">
            <v>-11.4</v>
          </cell>
          <cell r="AB65">
            <v>-10.4</v>
          </cell>
          <cell r="AC65">
            <v>-9</v>
          </cell>
          <cell r="AD65">
            <v>-16.3</v>
          </cell>
          <cell r="AE65">
            <v>-10.1</v>
          </cell>
        </row>
        <row r="66">
          <cell r="S66" t="str">
            <v>2016 4º Tri</v>
          </cell>
          <cell r="T66">
            <v>-5.5</v>
          </cell>
          <cell r="U66">
            <v>-7.8</v>
          </cell>
          <cell r="V66">
            <v>-3.6</v>
          </cell>
          <cell r="W66">
            <v>-9.9</v>
          </cell>
          <cell r="X66">
            <v>-9.9</v>
          </cell>
          <cell r="Y66">
            <v>-5.0999999999999996</v>
          </cell>
          <cell r="Z66">
            <v>-13.5</v>
          </cell>
          <cell r="AA66">
            <v>-5.2</v>
          </cell>
          <cell r="AB66">
            <v>-4.3</v>
          </cell>
          <cell r="AC66">
            <v>-7.3</v>
          </cell>
          <cell r="AD66">
            <v>-12.2</v>
          </cell>
          <cell r="AE66">
            <v>-6.7</v>
          </cell>
        </row>
        <row r="67">
          <cell r="S67" t="str">
            <v>2017 1º Tri</v>
          </cell>
          <cell r="T67">
            <v>-2.7</v>
          </cell>
          <cell r="U67">
            <v>-5.5</v>
          </cell>
          <cell r="V67">
            <v>-2.5</v>
          </cell>
          <cell r="W67">
            <v>4.7</v>
          </cell>
          <cell r="X67">
            <v>3</v>
          </cell>
          <cell r="Y67">
            <v>-2.9</v>
          </cell>
          <cell r="Z67">
            <v>-5.0999999999999996</v>
          </cell>
          <cell r="AA67">
            <v>-11.2</v>
          </cell>
          <cell r="AB67">
            <v>-5.3</v>
          </cell>
          <cell r="AC67">
            <v>-2.2000000000000002</v>
          </cell>
          <cell r="AD67">
            <v>-7.7</v>
          </cell>
          <cell r="AE67">
            <v>4.3</v>
          </cell>
        </row>
        <row r="68">
          <cell r="S68" t="str">
            <v>2017 2º Tri</v>
          </cell>
          <cell r="T68">
            <v>2.4</v>
          </cell>
          <cell r="U68">
            <v>-1.5</v>
          </cell>
          <cell r="V68">
            <v>1.3</v>
          </cell>
          <cell r="W68">
            <v>6.5</v>
          </cell>
          <cell r="X68">
            <v>8.8000000000000007</v>
          </cell>
          <cell r="Y68">
            <v>1.1000000000000001</v>
          </cell>
          <cell r="Z68">
            <v>-1.2</v>
          </cell>
          <cell r="AA68">
            <v>7.6</v>
          </cell>
          <cell r="AB68">
            <v>3.6</v>
          </cell>
          <cell r="AC68">
            <v>2.9</v>
          </cell>
          <cell r="AD68">
            <v>-0.9</v>
          </cell>
          <cell r="AE68">
            <v>5</v>
          </cell>
        </row>
        <row r="69">
          <cell r="S69" t="str">
            <v>2017 3º Tri</v>
          </cell>
          <cell r="T69">
            <v>4.3</v>
          </cell>
          <cell r="U69">
            <v>-2.6</v>
          </cell>
          <cell r="V69">
            <v>2.6</v>
          </cell>
          <cell r="W69">
            <v>12.3</v>
          </cell>
          <cell r="X69">
            <v>15.3</v>
          </cell>
          <cell r="Y69">
            <v>4.5</v>
          </cell>
          <cell r="Z69">
            <v>-3.5</v>
          </cell>
          <cell r="AA69">
            <v>1.6</v>
          </cell>
          <cell r="AB69">
            <v>7</v>
          </cell>
          <cell r="AC69">
            <v>7.5</v>
          </cell>
          <cell r="AD69">
            <v>10.4</v>
          </cell>
          <cell r="AE69">
            <v>13.2</v>
          </cell>
        </row>
        <row r="70">
          <cell r="S70" t="str">
            <v>2017 4º Tri</v>
          </cell>
          <cell r="T70">
            <v>4.2</v>
          </cell>
          <cell r="U70">
            <v>-3.5</v>
          </cell>
          <cell r="V70">
            <v>4.4000000000000004</v>
          </cell>
          <cell r="W70">
            <v>6.9</v>
          </cell>
          <cell r="X70">
            <v>11.3</v>
          </cell>
          <cell r="Y70">
            <v>7.1</v>
          </cell>
          <cell r="Z70">
            <v>-5.5</v>
          </cell>
          <cell r="AA70">
            <v>-8.3000000000000007</v>
          </cell>
          <cell r="AB70">
            <v>3</v>
          </cell>
          <cell r="AC70">
            <v>7.7</v>
          </cell>
          <cell r="AD70">
            <v>9.5</v>
          </cell>
          <cell r="AE70">
            <v>14</v>
          </cell>
        </row>
        <row r="71">
          <cell r="S71" t="str">
            <v>2018 1º Tri</v>
          </cell>
          <cell r="T71">
            <v>4.3</v>
          </cell>
          <cell r="U71">
            <v>-5.0999999999999996</v>
          </cell>
          <cell r="V71">
            <v>6.7</v>
          </cell>
          <cell r="W71">
            <v>-1.3</v>
          </cell>
          <cell r="X71">
            <v>1.7</v>
          </cell>
          <cell r="Y71">
            <v>5</v>
          </cell>
          <cell r="Z71">
            <v>-8.3000000000000007</v>
          </cell>
          <cell r="AA71">
            <v>1.1000000000000001</v>
          </cell>
          <cell r="AB71">
            <v>10.9</v>
          </cell>
          <cell r="AC71">
            <v>7</v>
          </cell>
          <cell r="AD71">
            <v>17.899999999999999</v>
          </cell>
          <cell r="AE71">
            <v>3.7</v>
          </cell>
        </row>
        <row r="72">
          <cell r="S72" t="str">
            <v>2018 2º Tri</v>
          </cell>
          <cell r="T72">
            <v>1.7</v>
          </cell>
          <cell r="U72">
            <v>-6.9</v>
          </cell>
          <cell r="V72">
            <v>4</v>
          </cell>
          <cell r="W72">
            <v>-4.2</v>
          </cell>
          <cell r="X72">
            <v>-0.6</v>
          </cell>
          <cell r="Y72">
            <v>6.3</v>
          </cell>
          <cell r="Z72">
            <v>-9.6</v>
          </cell>
          <cell r="AA72">
            <v>-1.6</v>
          </cell>
          <cell r="AB72">
            <v>5.2</v>
          </cell>
          <cell r="AC72">
            <v>4.8</v>
          </cell>
          <cell r="AD72">
            <v>15.1</v>
          </cell>
          <cell r="AE72">
            <v>6.1</v>
          </cell>
        </row>
        <row r="73">
          <cell r="S73" t="str">
            <v>2018 3º Tri</v>
          </cell>
          <cell r="T73">
            <v>1.1000000000000001</v>
          </cell>
          <cell r="U73">
            <v>-5.0999999999999996</v>
          </cell>
          <cell r="V73">
            <v>2.4</v>
          </cell>
          <cell r="W73">
            <v>-1.3</v>
          </cell>
          <cell r="X73">
            <v>-4.0999999999999996</v>
          </cell>
          <cell r="Y73">
            <v>4.9000000000000004</v>
          </cell>
          <cell r="Z73">
            <v>-13.7</v>
          </cell>
          <cell r="AA73">
            <v>0.3</v>
          </cell>
          <cell r="AB73">
            <v>6.1</v>
          </cell>
          <cell r="AC73">
            <v>4</v>
          </cell>
          <cell r="AD73">
            <v>14.5</v>
          </cell>
          <cell r="AE73">
            <v>2.2000000000000002</v>
          </cell>
        </row>
        <row r="74">
          <cell r="S74" t="str">
            <v>2018 4º Tri</v>
          </cell>
          <cell r="T74">
            <v>2.2999999999999998</v>
          </cell>
          <cell r="U74">
            <v>-2.7</v>
          </cell>
          <cell r="V74">
            <v>2.2000000000000002</v>
          </cell>
          <cell r="W74">
            <v>2</v>
          </cell>
          <cell r="X74">
            <v>-2</v>
          </cell>
          <cell r="Y74">
            <v>7.2</v>
          </cell>
          <cell r="Z74">
            <v>-26.7</v>
          </cell>
          <cell r="AA74">
            <v>0.8</v>
          </cell>
          <cell r="AB74">
            <v>8.5</v>
          </cell>
          <cell r="AC74">
            <v>4.5</v>
          </cell>
          <cell r="AD74">
            <v>13.2</v>
          </cell>
          <cell r="AE74">
            <v>2.5</v>
          </cell>
        </row>
        <row r="75">
          <cell r="S75" t="str">
            <v>2019 1º Tri</v>
          </cell>
          <cell r="T75">
            <v>0.3</v>
          </cell>
          <cell r="U75">
            <v>0.1</v>
          </cell>
          <cell r="V75">
            <v>-0.9</v>
          </cell>
          <cell r="W75">
            <v>0.9</v>
          </cell>
          <cell r="X75">
            <v>-1.9</v>
          </cell>
          <cell r="Y75">
            <v>6.8</v>
          </cell>
          <cell r="Z75">
            <v>-29.4</v>
          </cell>
          <cell r="AA75">
            <v>3.9</v>
          </cell>
          <cell r="AB75">
            <v>4.0999999999999996</v>
          </cell>
          <cell r="AC75">
            <v>2.2999999999999998</v>
          </cell>
          <cell r="AD75">
            <v>8.1999999999999993</v>
          </cell>
          <cell r="AE75">
            <v>3.6</v>
          </cell>
        </row>
        <row r="76">
          <cell r="S76" t="str">
            <v>2019 2º Tri</v>
          </cell>
          <cell r="T76">
            <v>1</v>
          </cell>
          <cell r="U76">
            <v>0.9</v>
          </cell>
          <cell r="V76">
            <v>0.4</v>
          </cell>
          <cell r="W76">
            <v>-1.9</v>
          </cell>
          <cell r="X76">
            <v>-0.3</v>
          </cell>
          <cell r="Y76">
            <v>5.6</v>
          </cell>
          <cell r="Z76">
            <v>-23</v>
          </cell>
          <cell r="AA76">
            <v>-3.8</v>
          </cell>
          <cell r="AB76">
            <v>4.7</v>
          </cell>
          <cell r="AC76">
            <v>4.0999999999999996</v>
          </cell>
          <cell r="AD76">
            <v>13.6</v>
          </cell>
          <cell r="AE76">
            <v>4.0999999999999996</v>
          </cell>
        </row>
        <row r="77">
          <cell r="S77" t="str">
            <v>2019 3º Tri</v>
          </cell>
          <cell r="T77">
            <v>2.6</v>
          </cell>
          <cell r="U77">
            <v>0.5</v>
          </cell>
          <cell r="V77">
            <v>1.5</v>
          </cell>
          <cell r="W77">
            <v>0.5</v>
          </cell>
          <cell r="X77">
            <v>4.7</v>
          </cell>
          <cell r="Y77">
            <v>6.8</v>
          </cell>
          <cell r="Z77">
            <v>-16.899999999999999</v>
          </cell>
          <cell r="AA77">
            <v>-1.9</v>
          </cell>
          <cell r="AB77">
            <v>7.1</v>
          </cell>
          <cell r="AC77">
            <v>4.5</v>
          </cell>
          <cell r="AD77">
            <v>10</v>
          </cell>
          <cell r="AE77">
            <v>3.9</v>
          </cell>
        </row>
        <row r="78">
          <cell r="S78" t="str">
            <v>2019 4º Tri</v>
          </cell>
          <cell r="T78">
            <v>3.3</v>
          </cell>
          <cell r="U78">
            <v>1</v>
          </cell>
          <cell r="V78">
            <v>0.5</v>
          </cell>
          <cell r="W78">
            <v>1</v>
          </cell>
          <cell r="X78">
            <v>10.7</v>
          </cell>
          <cell r="Y78">
            <v>7.9</v>
          </cell>
          <cell r="Z78">
            <v>-7.1</v>
          </cell>
          <cell r="AA78">
            <v>4.9000000000000004</v>
          </cell>
          <cell r="AB78">
            <v>7.7</v>
          </cell>
          <cell r="AC78">
            <v>4.5</v>
          </cell>
          <cell r="AD78">
            <v>8.4</v>
          </cell>
          <cell r="AE78">
            <v>5.3</v>
          </cell>
        </row>
        <row r="79">
          <cell r="S79" t="str">
            <v>2020 1º Tri</v>
          </cell>
          <cell r="T79">
            <v>1.6</v>
          </cell>
          <cell r="U79">
            <v>-3.4</v>
          </cell>
          <cell r="V79">
            <v>4</v>
          </cell>
          <cell r="W79">
            <v>-12.4</v>
          </cell>
          <cell r="X79">
            <v>3.6</v>
          </cell>
          <cell r="Y79">
            <v>9</v>
          </cell>
          <cell r="Z79">
            <v>-8.8000000000000007</v>
          </cell>
          <cell r="AA79">
            <v>-14.4</v>
          </cell>
          <cell r="AB79">
            <v>-0.7</v>
          </cell>
          <cell r="AC79">
            <v>0</v>
          </cell>
          <cell r="AD79">
            <v>-3.7</v>
          </cell>
          <cell r="AE79">
            <v>-2.2999999999999998</v>
          </cell>
        </row>
        <row r="80">
          <cell r="S80" t="str">
            <v>2020 2º Tri</v>
          </cell>
          <cell r="T80">
            <v>-8</v>
          </cell>
          <cell r="U80">
            <v>-21</v>
          </cell>
          <cell r="V80">
            <v>6.8</v>
          </cell>
          <cell r="W80">
            <v>-61.1</v>
          </cell>
          <cell r="X80">
            <v>-6.4</v>
          </cell>
          <cell r="Y80">
            <v>-1.8</v>
          </cell>
          <cell r="Z80">
            <v>-59.8</v>
          </cell>
          <cell r="AA80">
            <v>-31.8</v>
          </cell>
          <cell r="AB80">
            <v>-20.3</v>
          </cell>
          <cell r="AC80">
            <v>-15.3</v>
          </cell>
          <cell r="AD80">
            <v>-40.4</v>
          </cell>
          <cell r="AE80">
            <v>-1.6</v>
          </cell>
        </row>
        <row r="81">
          <cell r="S81" t="str">
            <v>2020 3º Tri</v>
          </cell>
          <cell r="T81">
            <v>6.3</v>
          </cell>
          <cell r="U81">
            <v>-8.4</v>
          </cell>
          <cell r="V81">
            <v>5.7</v>
          </cell>
          <cell r="W81">
            <v>-15.3</v>
          </cell>
          <cell r="X81">
            <v>30.4</v>
          </cell>
          <cell r="Y81">
            <v>12.1</v>
          </cell>
          <cell r="Z81">
            <v>-34.799999999999997</v>
          </cell>
          <cell r="AA81">
            <v>-8.1999999999999993</v>
          </cell>
          <cell r="AB81">
            <v>15.5</v>
          </cell>
          <cell r="AC81">
            <v>4.2</v>
          </cell>
          <cell r="AD81">
            <v>-9.6</v>
          </cell>
          <cell r="AE81">
            <v>26</v>
          </cell>
        </row>
        <row r="82">
          <cell r="S82" t="str">
            <v>2020 4º Tri</v>
          </cell>
          <cell r="T82">
            <v>4.0999999999999996</v>
          </cell>
          <cell r="U82">
            <v>-6</v>
          </cell>
          <cell r="V82">
            <v>3</v>
          </cell>
          <cell r="W82">
            <v>-5.9</v>
          </cell>
          <cell r="X82">
            <v>13.1</v>
          </cell>
          <cell r="Y82">
            <v>13.3</v>
          </cell>
          <cell r="Z82">
            <v>-30.9</v>
          </cell>
          <cell r="AA82">
            <v>-11</v>
          </cell>
          <cell r="AB82">
            <v>11</v>
          </cell>
          <cell r="AC82">
            <v>4.3</v>
          </cell>
          <cell r="AD82">
            <v>-1</v>
          </cell>
          <cell r="AE82">
            <v>19.100000000000001</v>
          </cell>
        </row>
      </sheetData>
      <sheetData sheetId="41"/>
      <sheetData sheetId="42">
        <row r="4">
          <cell r="V4" t="str">
            <v>2001 1º Quad</v>
          </cell>
          <cell r="W4">
            <v>-0.63868613132225305</v>
          </cell>
          <cell r="X4">
            <v>-8.1088362068942992</v>
          </cell>
          <cell r="Y4">
            <v>2.3543495610624601</v>
          </cell>
          <cell r="Z4">
            <v>2.44118952504382</v>
          </cell>
          <cell r="AA4">
            <v>6.16438356162368</v>
          </cell>
          <cell r="AG4">
            <v>10.671015843387501</v>
          </cell>
        </row>
        <row r="5">
          <cell r="V5" t="str">
            <v>2001 2º Quad</v>
          </cell>
          <cell r="W5">
            <v>-2.2270742357695501</v>
          </cell>
          <cell r="X5">
            <v>-1.00789975484045</v>
          </cell>
          <cell r="Y5">
            <v>-0.59101654844765406</v>
          </cell>
          <cell r="Z5">
            <v>0.44982698960189799</v>
          </cell>
          <cell r="AA5">
            <v>-3.8173652693822202</v>
          </cell>
          <cell r="AG5">
            <v>-4.0274207369253103</v>
          </cell>
        </row>
        <row r="6">
          <cell r="V6" t="str">
            <v>2001 3º Quad</v>
          </cell>
          <cell r="W6">
            <v>-1.79068842019712</v>
          </cell>
          <cell r="X6">
            <v>0.87471783296368999</v>
          </cell>
          <cell r="Y6">
            <v>-0.47016274863945801</v>
          </cell>
          <cell r="Z6">
            <v>2.0247809005447901</v>
          </cell>
          <cell r="AA6">
            <v>-4.44726810672275</v>
          </cell>
          <cell r="AG6">
            <v>-16.177096636906398</v>
          </cell>
        </row>
        <row r="7">
          <cell r="V7" t="str">
            <v>2002 1º Quad</v>
          </cell>
          <cell r="W7">
            <v>-1.0560146924148499</v>
          </cell>
          <cell r="X7">
            <v>5.1890941072715497</v>
          </cell>
          <cell r="Y7">
            <v>-1.6374269006197799</v>
          </cell>
          <cell r="Z7">
            <v>-2.2097053726337901</v>
          </cell>
          <cell r="AA7">
            <v>0.96774193540130105</v>
          </cell>
          <cell r="AG7">
            <v>-20.631578947289299</v>
          </cell>
        </row>
        <row r="8">
          <cell r="V8" t="str">
            <v>2002 2º Quad</v>
          </cell>
          <cell r="W8">
            <v>0.89325591778857105</v>
          </cell>
          <cell r="X8">
            <v>4.4854155201073302</v>
          </cell>
          <cell r="Y8">
            <v>0.75307173995418097</v>
          </cell>
          <cell r="Z8">
            <v>-1.82569755424813</v>
          </cell>
          <cell r="AA8">
            <v>1.24513618660269</v>
          </cell>
          <cell r="AG8">
            <v>-20.580357142880398</v>
          </cell>
        </row>
        <row r="9">
          <cell r="V9" t="str">
            <v>2002 3º Quad</v>
          </cell>
          <cell r="W9">
            <v>-1.82333873584692</v>
          </cell>
          <cell r="X9">
            <v>7.3566433566275098</v>
          </cell>
          <cell r="Y9">
            <v>-4.3241279069278296</v>
          </cell>
          <cell r="Z9">
            <v>-0.148104265392313</v>
          </cell>
          <cell r="AA9">
            <v>-3.5904255318082798</v>
          </cell>
          <cell r="AG9">
            <v>-8.5830370746721307</v>
          </cell>
        </row>
        <row r="10">
          <cell r="V10" t="str">
            <v>2003 1º Quad</v>
          </cell>
          <cell r="W10">
            <v>-5.4756380510326101</v>
          </cell>
          <cell r="X10">
            <v>-6.3545150501342</v>
          </cell>
          <cell r="Y10">
            <v>-6.2227506936238601</v>
          </cell>
          <cell r="Z10">
            <v>-0.35445281341584001</v>
          </cell>
          <cell r="AA10">
            <v>-11.581469648584701</v>
          </cell>
          <cell r="AG10">
            <v>-13.103448275975101</v>
          </cell>
        </row>
        <row r="11">
          <cell r="V11" t="str">
            <v>2003 2º Quad</v>
          </cell>
          <cell r="W11">
            <v>-5.5334218680919696</v>
          </cell>
          <cell r="X11">
            <v>-3.60811166713721</v>
          </cell>
          <cell r="Y11">
            <v>-6.5696302124695203</v>
          </cell>
          <cell r="Z11">
            <v>-7.3684210526632397</v>
          </cell>
          <cell r="AA11">
            <v>-4.6118370483114699</v>
          </cell>
          <cell r="AG11">
            <v>-11.129848229314799</v>
          </cell>
        </row>
        <row r="12">
          <cell r="V12" t="str">
            <v>2003 3º Quad</v>
          </cell>
          <cell r="W12">
            <v>-0.37144036318248502</v>
          </cell>
          <cell r="X12">
            <v>-3.0484627409654599</v>
          </cell>
          <cell r="Y12">
            <v>-1.86099506272671</v>
          </cell>
          <cell r="Z12">
            <v>-1.30525066743383</v>
          </cell>
          <cell r="AA12">
            <v>11.7931034481441</v>
          </cell>
          <cell r="AG12">
            <v>2.8888888889070401</v>
          </cell>
        </row>
        <row r="13">
          <cell r="V13" t="str">
            <v>2004 1º Quad</v>
          </cell>
          <cell r="W13">
            <v>8.1001472754009995</v>
          </cell>
          <cell r="X13">
            <v>7.9464285713844296</v>
          </cell>
          <cell r="Y13">
            <v>4.6491969569566898</v>
          </cell>
          <cell r="Z13">
            <v>0.71142730096227502</v>
          </cell>
          <cell r="AA13">
            <v>26.016260162549401</v>
          </cell>
          <cell r="AB13">
            <v>10.803618946258499</v>
          </cell>
          <cell r="AC13">
            <v>-2.7045075125109599</v>
          </cell>
          <cell r="AD13">
            <v>24.905660377709101</v>
          </cell>
          <cell r="AE13">
            <v>19.196062346322702</v>
          </cell>
          <cell r="AF13">
            <v>10.523560209395599</v>
          </cell>
          <cell r="AG13">
            <v>12.820512820622501</v>
          </cell>
          <cell r="AH13">
            <v>-1.18747750989953</v>
          </cell>
        </row>
        <row r="14">
          <cell r="V14" t="str">
            <v>2004 2º Quad</v>
          </cell>
          <cell r="W14">
            <v>10.590440487342001</v>
          </cell>
          <cell r="X14">
            <v>4.1530054644809598</v>
          </cell>
          <cell r="Y14">
            <v>6.94736842106105</v>
          </cell>
          <cell r="Z14">
            <v>11.0606060606471</v>
          </cell>
          <cell r="AA14">
            <v>32.957292505974699</v>
          </cell>
          <cell r="AB14">
            <v>9.0090090091165003</v>
          </cell>
          <cell r="AC14">
            <v>-0.52700922265306305</v>
          </cell>
          <cell r="AD14">
            <v>22.066549912531599</v>
          </cell>
          <cell r="AE14">
            <v>18.334550767077999</v>
          </cell>
          <cell r="AF14">
            <v>13.7550200803434</v>
          </cell>
          <cell r="AG14">
            <v>25.8697027197484</v>
          </cell>
          <cell r="AH14">
            <v>6.3898916967560098</v>
          </cell>
        </row>
        <row r="15">
          <cell r="V15" t="str">
            <v>2004 3º Quad</v>
          </cell>
          <cell r="W15">
            <v>8.9892294946113793</v>
          </cell>
          <cell r="X15">
            <v>2.09621069603807</v>
          </cell>
          <cell r="Y15">
            <v>9.7910216718381804</v>
          </cell>
          <cell r="Z15">
            <v>2.46468289747548</v>
          </cell>
          <cell r="AA15">
            <v>21.6533004318119</v>
          </cell>
          <cell r="AB15">
            <v>2.2983114445887201</v>
          </cell>
          <cell r="AC15">
            <v>0.16604400161632801</v>
          </cell>
          <cell r="AD15">
            <v>-7.9559363524500704</v>
          </cell>
          <cell r="AE15">
            <v>12.8106018773715</v>
          </cell>
          <cell r="AF15">
            <v>9.2951541849930699</v>
          </cell>
          <cell r="AG15">
            <v>15.280777537836</v>
          </cell>
          <cell r="AH15">
            <v>2.09262435672164</v>
          </cell>
        </row>
        <row r="16">
          <cell r="V16" t="str">
            <v>2005 1º Quad</v>
          </cell>
          <cell r="W16">
            <v>4.9046321525929999</v>
          </cell>
          <cell r="X16">
            <v>-6.5343258891309697</v>
          </cell>
          <cell r="Y16">
            <v>3.9176090468259201</v>
          </cell>
          <cell r="Z16">
            <v>5.0772626931699296</v>
          </cell>
          <cell r="AA16">
            <v>19.569892473196798</v>
          </cell>
          <cell r="AB16">
            <v>2.1133525455959501</v>
          </cell>
          <cell r="AC16">
            <v>1.50995195604984</v>
          </cell>
          <cell r="AD16">
            <v>29.6072507550494</v>
          </cell>
          <cell r="AE16">
            <v>13.4893324156111</v>
          </cell>
          <cell r="AF16">
            <v>3.9791567977258202</v>
          </cell>
          <cell r="AG16">
            <v>3.95021645022047</v>
          </cell>
          <cell r="AH16">
            <v>-4.2971595047382003</v>
          </cell>
        </row>
        <row r="17">
          <cell r="V17" t="str">
            <v>2005 2º Quad</v>
          </cell>
          <cell r="W17">
            <v>4.7881355932180201</v>
          </cell>
          <cell r="X17">
            <v>-7.4501573976739097</v>
          </cell>
          <cell r="Y17">
            <v>3.1889763779756399</v>
          </cell>
          <cell r="Z17">
            <v>2.7285129604224201</v>
          </cell>
          <cell r="AA17">
            <v>18.1818181819357</v>
          </cell>
          <cell r="AB17">
            <v>6.6574839301557098</v>
          </cell>
          <cell r="AC17">
            <v>0.26490066224744702</v>
          </cell>
          <cell r="AD17">
            <v>57.819225251246301</v>
          </cell>
          <cell r="AE17">
            <v>13.333333333290501</v>
          </cell>
          <cell r="AF17">
            <v>2.7360988525849002</v>
          </cell>
          <cell r="AG17">
            <v>0.75376884425537605</v>
          </cell>
          <cell r="AH17">
            <v>-7.2955548014826004</v>
          </cell>
        </row>
        <row r="18">
          <cell r="V18" t="str">
            <v>2005 3º Quad</v>
          </cell>
          <cell r="W18">
            <v>4.7890535917871402</v>
          </cell>
          <cell r="X18">
            <v>-8.0547512503168708</v>
          </cell>
          <cell r="Y18">
            <v>2.2559041240783699</v>
          </cell>
          <cell r="Z18">
            <v>9.03490759752634</v>
          </cell>
          <cell r="AA18">
            <v>11.612576064985999</v>
          </cell>
          <cell r="AB18">
            <v>9.1701054562461692</v>
          </cell>
          <cell r="AC18">
            <v>1.57480314966427</v>
          </cell>
          <cell r="AD18">
            <v>71.675531914883095</v>
          </cell>
          <cell r="AE18">
            <v>16.397454723502602</v>
          </cell>
          <cell r="AF18">
            <v>2.70052398228948</v>
          </cell>
          <cell r="AG18">
            <v>0.18735362996344901</v>
          </cell>
          <cell r="AH18">
            <v>-6.4180107526287298</v>
          </cell>
        </row>
        <row r="19">
          <cell r="V19" t="str">
            <v>2006 1º Quad</v>
          </cell>
          <cell r="W19">
            <v>5.7575757575913498</v>
          </cell>
          <cell r="X19">
            <v>-8.9085545722796908</v>
          </cell>
          <cell r="Y19">
            <v>7.3843762145564797</v>
          </cell>
          <cell r="Z19">
            <v>2.6470588235367298</v>
          </cell>
          <cell r="AA19">
            <v>8.8729016787120703</v>
          </cell>
          <cell r="AB19">
            <v>4.8918156161392696</v>
          </cell>
          <cell r="AC19">
            <v>0.540906017604592</v>
          </cell>
          <cell r="AD19">
            <v>43.356643356770697</v>
          </cell>
          <cell r="AE19">
            <v>14.918132201383701</v>
          </cell>
          <cell r="AF19">
            <v>3.5990888382230599</v>
          </cell>
          <cell r="AG19">
            <v>0.52056220712164403</v>
          </cell>
          <cell r="AH19">
            <v>-3.1202435311183798</v>
          </cell>
        </row>
        <row r="20">
          <cell r="V20" t="str">
            <v>2006 2º Quad</v>
          </cell>
          <cell r="W20">
            <v>5.0141528508081299</v>
          </cell>
          <cell r="X20">
            <v>-10.175736961485599</v>
          </cell>
          <cell r="Y20">
            <v>7.0583746661436697</v>
          </cell>
          <cell r="Z20">
            <v>0.79681274902458898</v>
          </cell>
          <cell r="AA20">
            <v>7.7948717947937496</v>
          </cell>
          <cell r="AB20">
            <v>3.0133448127893399</v>
          </cell>
          <cell r="AC20">
            <v>2.6860413915028798</v>
          </cell>
          <cell r="AD20">
            <v>30.090909090887902</v>
          </cell>
          <cell r="AE20">
            <v>15.686274509806699</v>
          </cell>
          <cell r="AF20">
            <v>6.2285223368286902</v>
          </cell>
          <cell r="AG20">
            <v>8.6284289276795896</v>
          </cell>
          <cell r="AH20">
            <v>7.9428989751234802</v>
          </cell>
        </row>
        <row r="21">
          <cell r="V21" t="str">
            <v>2006 3º Quad</v>
          </cell>
          <cell r="W21">
            <v>7.6895175915890004</v>
          </cell>
          <cell r="X21">
            <v>-5.01002004009736</v>
          </cell>
          <cell r="Y21">
            <v>8.1006549465106694</v>
          </cell>
          <cell r="Z21">
            <v>2.44821092280685</v>
          </cell>
          <cell r="AA21">
            <v>13.4484325306372</v>
          </cell>
          <cell r="AB21">
            <v>3.4859302814218802</v>
          </cell>
          <cell r="AC21">
            <v>0.244798041570959</v>
          </cell>
          <cell r="AD21">
            <v>20.9914794733</v>
          </cell>
          <cell r="AE21">
            <v>20.395290159741201</v>
          </cell>
          <cell r="AF21">
            <v>8.9481946624755206</v>
          </cell>
          <cell r="AG21">
            <v>11.9682094436578</v>
          </cell>
          <cell r="AH21">
            <v>8.9766606822010004</v>
          </cell>
        </row>
        <row r="22">
          <cell r="V22" t="str">
            <v>2007 1º Quad</v>
          </cell>
          <cell r="W22">
            <v>9.2099877200190203</v>
          </cell>
          <cell r="X22">
            <v>5.3108808290119898</v>
          </cell>
          <cell r="Y22">
            <v>6.3336952587283299</v>
          </cell>
          <cell r="Z22">
            <v>6.0581252558520804</v>
          </cell>
          <cell r="AA22">
            <v>18.5022026430991</v>
          </cell>
          <cell r="AB22">
            <v>5.9641255606213601</v>
          </cell>
          <cell r="AC22">
            <v>6.1869535978490404</v>
          </cell>
          <cell r="AD22">
            <v>23.0081300812578</v>
          </cell>
          <cell r="AE22">
            <v>22.374670184632301</v>
          </cell>
          <cell r="AF22">
            <v>12.576956904184099</v>
          </cell>
          <cell r="AG22">
            <v>21.2843086484636</v>
          </cell>
          <cell r="AH22">
            <v>7.1484681853228</v>
          </cell>
        </row>
        <row r="23">
          <cell r="V23" t="str">
            <v>2007 2º Quad</v>
          </cell>
          <cell r="W23">
            <v>10.396611474810801</v>
          </cell>
          <cell r="X23">
            <v>5.0804670243342898</v>
          </cell>
          <cell r="Y23">
            <v>6.8781183179581697</v>
          </cell>
          <cell r="Z23">
            <v>13.998682476954899</v>
          </cell>
          <cell r="AA23">
            <v>15.318744053329301</v>
          </cell>
          <cell r="AB23">
            <v>9.7785206853845192</v>
          </cell>
          <cell r="AC23">
            <v>8.7907375643079</v>
          </cell>
          <cell r="AD23">
            <v>27.463312368956899</v>
          </cell>
          <cell r="AE23">
            <v>25.376647834271601</v>
          </cell>
          <cell r="AF23">
            <v>14.8807116861678</v>
          </cell>
          <cell r="AG23">
            <v>25.160697887976401</v>
          </cell>
          <cell r="AH23">
            <v>11.698880976579</v>
          </cell>
        </row>
        <row r="24">
          <cell r="V24" t="str">
            <v>2007 3º Quad</v>
          </cell>
          <cell r="W24">
            <v>9.3971034018043706</v>
          </cell>
          <cell r="X24">
            <v>4.7920433996482297</v>
          </cell>
          <cell r="Y24">
            <v>6.1224489796763999</v>
          </cell>
          <cell r="Z24">
            <v>10.7930672268665</v>
          </cell>
          <cell r="AA24">
            <v>13.2959551461717</v>
          </cell>
          <cell r="AB24">
            <v>10.876623376649301</v>
          </cell>
          <cell r="AC24">
            <v>6.6748066748227899</v>
          </cell>
          <cell r="AD24">
            <v>36.683738796301</v>
          </cell>
          <cell r="AE24">
            <v>20.957038071952098</v>
          </cell>
          <cell r="AF24">
            <v>13.2204610951354</v>
          </cell>
          <cell r="AG24">
            <v>21.377870563662398</v>
          </cell>
          <cell r="AH24">
            <v>12.7841845139895</v>
          </cell>
        </row>
        <row r="25">
          <cell r="V25" t="str">
            <v>2008 1º Quad</v>
          </cell>
          <cell r="W25">
            <v>11.0194902548344</v>
          </cell>
          <cell r="X25">
            <v>5.9963099631032302</v>
          </cell>
          <cell r="Y25">
            <v>6.3648740640422901</v>
          </cell>
          <cell r="Z25">
            <v>15.0521034349545</v>
          </cell>
          <cell r="AA25">
            <v>19.795539033520399</v>
          </cell>
          <cell r="AB25">
            <v>13.711383834035299</v>
          </cell>
          <cell r="AC25">
            <v>11.2729575680574</v>
          </cell>
          <cell r="AD25">
            <v>28.5525446133787</v>
          </cell>
          <cell r="AE25">
            <v>23.285899094492098</v>
          </cell>
          <cell r="AF25">
            <v>15.0390625000271</v>
          </cell>
          <cell r="AG25">
            <v>23.484201537080299</v>
          </cell>
          <cell r="AH25">
            <v>13.013196480960801</v>
          </cell>
        </row>
        <row r="26">
          <cell r="V26" t="str">
            <v>2008 2º Quad</v>
          </cell>
          <cell r="W26">
            <v>10.080223229827499</v>
          </cell>
          <cell r="X26">
            <v>13.093093093036</v>
          </cell>
          <cell r="Y26">
            <v>5.8019339779346302</v>
          </cell>
          <cell r="Z26">
            <v>6.5876914186038702</v>
          </cell>
          <cell r="AA26">
            <v>16.2128712871306</v>
          </cell>
          <cell r="AB26">
            <v>11.3437381042641</v>
          </cell>
          <cell r="AC26">
            <v>9.65707528577218</v>
          </cell>
          <cell r="AD26">
            <v>33.5526315789539</v>
          </cell>
          <cell r="AE26">
            <v>18.4003004130394</v>
          </cell>
          <cell r="AF26">
            <v>12.1788102781011</v>
          </cell>
          <cell r="AG26">
            <v>16.434336023484899</v>
          </cell>
          <cell r="AH26">
            <v>9.5931997571553396</v>
          </cell>
        </row>
        <row r="27">
          <cell r="V27" t="str">
            <v>2008 3º Quad</v>
          </cell>
          <cell r="W27">
            <v>6.7426108374205604</v>
          </cell>
          <cell r="X27">
            <v>8.8294506758673403</v>
          </cell>
          <cell r="Y27">
            <v>4.4471153845708997</v>
          </cell>
          <cell r="Z27">
            <v>-2.8916804929679598</v>
          </cell>
          <cell r="AA27">
            <v>10.5337575115103</v>
          </cell>
          <cell r="AB27">
            <v>14.824304538767599</v>
          </cell>
          <cell r="AC27">
            <v>12.209080503619701</v>
          </cell>
          <cell r="AD27">
            <v>36.768149883001499</v>
          </cell>
          <cell r="AE27">
            <v>8.2587352007058108</v>
          </cell>
          <cell r="AF27">
            <v>3.7225580655620298</v>
          </cell>
          <cell r="AG27">
            <v>-1.7543859649170299</v>
          </cell>
          <cell r="AH27">
            <v>1.9573473561032699</v>
          </cell>
        </row>
        <row r="28">
          <cell r="V28" t="str">
            <v>2009 1º Quad</v>
          </cell>
          <cell r="W28">
            <v>4.5239702903483003</v>
          </cell>
          <cell r="X28">
            <v>3.1911807368779201</v>
          </cell>
          <cell r="Y28">
            <v>6.5279999999177303</v>
          </cell>
          <cell r="Z28">
            <v>-7.4471653807676601</v>
          </cell>
          <cell r="AA28">
            <v>-1.6291698991690999</v>
          </cell>
          <cell r="AB28">
            <v>11.9464086341717</v>
          </cell>
          <cell r="AC28">
            <v>9.6186681844510495</v>
          </cell>
          <cell r="AD28">
            <v>18.303341902234902</v>
          </cell>
          <cell r="AE28">
            <v>8.4994753410263506</v>
          </cell>
          <cell r="AF28">
            <v>2.4787775891261998</v>
          </cell>
          <cell r="AG28">
            <v>1.2102351314406701</v>
          </cell>
          <cell r="AH28">
            <v>-11.3850145962192</v>
          </cell>
        </row>
        <row r="29">
          <cell r="V29" t="str">
            <v>2009 2º Quad</v>
          </cell>
          <cell r="W29">
            <v>4.7845373891063403</v>
          </cell>
          <cell r="X29">
            <v>-1.99150292079958</v>
          </cell>
          <cell r="Y29">
            <v>8.3517176174251304</v>
          </cell>
          <cell r="Z29">
            <v>-5.0691244239651203</v>
          </cell>
          <cell r="AA29">
            <v>-1.63294284706472</v>
          </cell>
          <cell r="AB29">
            <v>12.752136752164599</v>
          </cell>
          <cell r="AC29">
            <v>8.6268871315283899</v>
          </cell>
          <cell r="AD29">
            <v>9.3185550081546609</v>
          </cell>
          <cell r="AE29">
            <v>9.4830320330110602</v>
          </cell>
          <cell r="AF29">
            <v>4.8635080011858198</v>
          </cell>
          <cell r="AG29">
            <v>7.2778827977110003</v>
          </cell>
          <cell r="AH29">
            <v>-8.1717451524228206</v>
          </cell>
        </row>
        <row r="30">
          <cell r="V30" t="str">
            <v>2009 3º Quad</v>
          </cell>
          <cell r="W30">
            <v>7.9896163830788502</v>
          </cell>
          <cell r="X30">
            <v>1.4799154333856399</v>
          </cell>
          <cell r="Y30">
            <v>9.9827387801966392</v>
          </cell>
          <cell r="Z30">
            <v>2.8801562118218702</v>
          </cell>
          <cell r="AA30">
            <v>8.50655580425137</v>
          </cell>
          <cell r="AB30">
            <v>10.6789926681802</v>
          </cell>
          <cell r="AC30">
            <v>10.370622237372499</v>
          </cell>
          <cell r="AD30">
            <v>6.5410958903657601</v>
          </cell>
          <cell r="AE30">
            <v>7.4153107495806596</v>
          </cell>
          <cell r="AF30">
            <v>12.6073619631381</v>
          </cell>
          <cell r="AG30">
            <v>25.210084033615999</v>
          </cell>
          <cell r="AH30">
            <v>-0.77363896845699098</v>
          </cell>
        </row>
        <row r="31">
          <cell r="V31" t="str">
            <v>2010 1º Quad</v>
          </cell>
          <cell r="W31">
            <v>11.854005167934901</v>
          </cell>
          <cell r="X31">
            <v>5.36969356198294</v>
          </cell>
          <cell r="Y31">
            <v>10.603784920429201</v>
          </cell>
          <cell r="Z31">
            <v>11.4534251540639</v>
          </cell>
          <cell r="AA31">
            <v>21.766561514173699</v>
          </cell>
          <cell r="AB31">
            <v>12.799202127685099</v>
          </cell>
          <cell r="AC31">
            <v>8.4112149532373799</v>
          </cell>
          <cell r="AD31">
            <v>25.8148631030415</v>
          </cell>
          <cell r="AE31">
            <v>6.1250805931635499</v>
          </cell>
          <cell r="AF31">
            <v>14.744864148421399</v>
          </cell>
          <cell r="AG31">
            <v>19.952169456766502</v>
          </cell>
          <cell r="AH31">
            <v>16.142020497843902</v>
          </cell>
        </row>
        <row r="32">
          <cell r="V32" t="str">
            <v>2010 2º Quad</v>
          </cell>
          <cell r="W32">
            <v>10.8255216208184</v>
          </cell>
          <cell r="X32">
            <v>7.2338119750349001</v>
          </cell>
          <cell r="Y32">
            <v>9.5404304828536208</v>
          </cell>
          <cell r="Z32">
            <v>10.365505425503899</v>
          </cell>
          <cell r="AA32">
            <v>16.383976903665801</v>
          </cell>
          <cell r="AB32">
            <v>10.703456640332201</v>
          </cell>
          <cell r="AC32">
            <v>9.0006618133910798</v>
          </cell>
          <cell r="AD32">
            <v>23.9203905370386</v>
          </cell>
          <cell r="AE32">
            <v>8.9513325608068506</v>
          </cell>
          <cell r="AF32">
            <v>9.7845601436481502</v>
          </cell>
          <cell r="AG32">
            <v>7.13656387666743</v>
          </cell>
          <cell r="AH32">
            <v>16.5610859729236</v>
          </cell>
        </row>
        <row r="33">
          <cell r="V33" t="str">
            <v>2010 3º Quad</v>
          </cell>
          <cell r="W33">
            <v>10.176282051284399</v>
          </cell>
          <cell r="X33">
            <v>7.0312500000244498</v>
          </cell>
          <cell r="Y33">
            <v>6.9578864766240303</v>
          </cell>
          <cell r="Z33">
            <v>10.2491103202745</v>
          </cell>
          <cell r="AA33">
            <v>17.329796640177001</v>
          </cell>
          <cell r="AB33">
            <v>12.240783410111501</v>
          </cell>
          <cell r="AC33">
            <v>18.977202710965699</v>
          </cell>
          <cell r="AD33">
            <v>23.497267759534601</v>
          </cell>
          <cell r="AE33">
            <v>11.4228954556171</v>
          </cell>
          <cell r="AF33">
            <v>12.339961863271601</v>
          </cell>
          <cell r="AG33">
            <v>15.9675615212625</v>
          </cell>
          <cell r="AH33">
            <v>14.438348252956599</v>
          </cell>
        </row>
        <row r="34">
          <cell r="V34" t="str">
            <v>2011 1º Quad</v>
          </cell>
          <cell r="W34">
            <v>7.6812012705981303</v>
          </cell>
          <cell r="X34">
            <v>4.5891141941914597</v>
          </cell>
          <cell r="Y34">
            <v>4.6713742530851503</v>
          </cell>
          <cell r="Z34">
            <v>7.28455284553264</v>
          </cell>
          <cell r="AA34">
            <v>17.422279792763199</v>
          </cell>
          <cell r="AB34">
            <v>9.6374889478908301</v>
          </cell>
          <cell r="AC34">
            <v>8.5967432950487801</v>
          </cell>
          <cell r="AD34">
            <v>5.9412780656386204</v>
          </cell>
          <cell r="AE34">
            <v>8.3535844471740504</v>
          </cell>
          <cell r="AF34">
            <v>8.2298585041728796</v>
          </cell>
          <cell r="AG34">
            <v>8.4876103673994692</v>
          </cell>
          <cell r="AH34">
            <v>12.5748502994003</v>
          </cell>
        </row>
        <row r="35">
          <cell r="V35" t="str">
            <v>2011 2º Quad</v>
          </cell>
          <cell r="W35">
            <v>6.6848567530205703</v>
          </cell>
          <cell r="X35">
            <v>0.35371399701547002</v>
          </cell>
          <cell r="Y35">
            <v>3.2926181624667099</v>
          </cell>
          <cell r="Z35">
            <v>4.83829236740028</v>
          </cell>
          <cell r="AA35">
            <v>18.666666666710199</v>
          </cell>
          <cell r="AB35">
            <v>11.175020542356799</v>
          </cell>
          <cell r="AC35">
            <v>7.2252580449353498</v>
          </cell>
          <cell r="AD35">
            <v>25.4848484848259</v>
          </cell>
          <cell r="AE35">
            <v>2.79181068865288</v>
          </cell>
          <cell r="AF35">
            <v>8.6672117743304806</v>
          </cell>
          <cell r="AG35">
            <v>11.9791666666457</v>
          </cell>
          <cell r="AH35">
            <v>9.3685300206633801</v>
          </cell>
        </row>
        <row r="36">
          <cell r="V36" t="str">
            <v>2011 3º Quad</v>
          </cell>
          <cell r="W36">
            <v>5.7696969696710001</v>
          </cell>
          <cell r="X36">
            <v>-9.7323600982179903E-2</v>
          </cell>
          <cell r="Y36">
            <v>4.1330398630364398</v>
          </cell>
          <cell r="Z36">
            <v>6.4557779239726706E-2</v>
          </cell>
          <cell r="AA36">
            <v>14.2175332830831</v>
          </cell>
          <cell r="AB36">
            <v>8.3397485244938192</v>
          </cell>
          <cell r="AC36">
            <v>1.8643190057446599</v>
          </cell>
          <cell r="AD36">
            <v>24.7267048412496</v>
          </cell>
          <cell r="AE36">
            <v>1.8052150657550801</v>
          </cell>
          <cell r="AF36">
            <v>3.4432589718477602</v>
          </cell>
          <cell r="AG36">
            <v>-0.98866650589232197</v>
          </cell>
          <cell r="AH36">
            <v>6.0560181680661396</v>
          </cell>
        </row>
        <row r="37">
          <cell r="V37" t="str">
            <v>2012 1º Quad</v>
          </cell>
          <cell r="W37">
            <v>9.1713596138724292</v>
          </cell>
          <cell r="X37">
            <v>3.6224489796432802</v>
          </cell>
          <cell r="Y37">
            <v>9.31499740530057</v>
          </cell>
          <cell r="Z37">
            <v>0.36374658986904101</v>
          </cell>
          <cell r="AA37">
            <v>14.947600661900299</v>
          </cell>
          <cell r="AB37">
            <v>10.403225806457099</v>
          </cell>
          <cell r="AC37">
            <v>3.43991179709939</v>
          </cell>
          <cell r="AD37">
            <v>31.496576459060702</v>
          </cell>
          <cell r="AE37">
            <v>7.5133165124248604</v>
          </cell>
          <cell r="AF37">
            <v>6.1632870864464202</v>
          </cell>
          <cell r="AG37">
            <v>-0.36755053818630101</v>
          </cell>
          <cell r="AH37">
            <v>13.2978723404324</v>
          </cell>
        </row>
        <row r="38">
          <cell r="V38" t="str">
            <v>2012 2º Quad</v>
          </cell>
          <cell r="W38">
            <v>8.6700767263983707</v>
          </cell>
          <cell r="X38">
            <v>7.9556898287670199</v>
          </cell>
          <cell r="Y38">
            <v>8.3033419023609305</v>
          </cell>
          <cell r="Z38">
            <v>4.4916090819441497</v>
          </cell>
          <cell r="AA38">
            <v>13.1434544029064</v>
          </cell>
          <cell r="AB38">
            <v>11.924119241164901</v>
          </cell>
          <cell r="AC38">
            <v>5.5209513023740904</v>
          </cell>
          <cell r="AD38">
            <v>3.6223134508295298</v>
          </cell>
          <cell r="AE38">
            <v>7.8892912571080398</v>
          </cell>
          <cell r="AF38">
            <v>10.785051417100799</v>
          </cell>
          <cell r="AG38">
            <v>15.520195838448</v>
          </cell>
          <cell r="AH38">
            <v>4.7799337435419504</v>
          </cell>
        </row>
        <row r="39">
          <cell r="V39" t="str">
            <v>2012 3º Quad</v>
          </cell>
          <cell r="W39">
            <v>7.5636030254652997</v>
          </cell>
          <cell r="X39">
            <v>8.9381393083197693</v>
          </cell>
          <cell r="Y39">
            <v>7.7970878346638202</v>
          </cell>
          <cell r="Z39">
            <v>4.8172043010552796</v>
          </cell>
          <cell r="AA39">
            <v>9.1268968550792593</v>
          </cell>
          <cell r="AB39">
            <v>8.5741354808108508</v>
          </cell>
          <cell r="AC39">
            <v>7.6004067107050801</v>
          </cell>
          <cell r="AD39">
            <v>-5.8430717863130299</v>
          </cell>
          <cell r="AE39">
            <v>11.843257443102299</v>
          </cell>
          <cell r="AF39">
            <v>7.0792311298926398</v>
          </cell>
          <cell r="AG39">
            <v>6.2834875791087903</v>
          </cell>
          <cell r="AH39">
            <v>6.6381156316998702</v>
          </cell>
        </row>
        <row r="40">
          <cell r="V40" t="str">
            <v>2013 1º Quad</v>
          </cell>
          <cell r="W40">
            <v>3.0213706705855001</v>
          </cell>
          <cell r="X40">
            <v>4.9729197439796398</v>
          </cell>
          <cell r="Y40">
            <v>2.3736055077638901E-2</v>
          </cell>
          <cell r="Z40">
            <v>5.6478405315620002</v>
          </cell>
          <cell r="AA40">
            <v>3.2869481765582398</v>
          </cell>
          <cell r="AB40">
            <v>9.2524957389777498</v>
          </cell>
          <cell r="AC40">
            <v>6.5444468130694897</v>
          </cell>
          <cell r="AD40">
            <v>3.9920654599302301</v>
          </cell>
          <cell r="AE40">
            <v>10.7170795306348</v>
          </cell>
          <cell r="AF40">
            <v>5.1520482533329099</v>
          </cell>
          <cell r="AG40">
            <v>8.5111989459783395</v>
          </cell>
          <cell r="AH40">
            <v>7.8082530269503199</v>
          </cell>
        </row>
        <row r="41">
          <cell r="V41" t="str">
            <v>2013 2º Quad</v>
          </cell>
          <cell r="W41">
            <v>4.5893151329718904</v>
          </cell>
          <cell r="X41">
            <v>7.5326492537370697</v>
          </cell>
          <cell r="Y41">
            <v>2.56349394729616</v>
          </cell>
          <cell r="Z41">
            <v>1.79499291446867</v>
          </cell>
          <cell r="AA41">
            <v>7.0438799076237801</v>
          </cell>
          <cell r="AB41">
            <v>9.1349328637271707</v>
          </cell>
          <cell r="AC41">
            <v>-0.91226187280528703</v>
          </cell>
          <cell r="AD41">
            <v>5.5931018410737803</v>
          </cell>
          <cell r="AE41">
            <v>8.8707743946701196</v>
          </cell>
          <cell r="AF41">
            <v>1.24518904233533</v>
          </cell>
          <cell r="AG41">
            <v>-5.4672600127187199</v>
          </cell>
          <cell r="AH41">
            <v>6.0523938572429401</v>
          </cell>
        </row>
        <row r="42">
          <cell r="V42" t="str">
            <v>2013 3º Quad</v>
          </cell>
          <cell r="W42">
            <v>5.0500745791680197</v>
          </cell>
          <cell r="X42">
            <v>6.3939190699768202</v>
          </cell>
          <cell r="Y42">
            <v>3.05010893247912</v>
          </cell>
          <cell r="Z42">
            <v>3.3442757488597801</v>
          </cell>
          <cell r="AA42">
            <v>4.5143087464640796</v>
          </cell>
          <cell r="AB42">
            <v>11.9328097731215</v>
          </cell>
          <cell r="AC42">
            <v>1.20481927711271</v>
          </cell>
          <cell r="AD42">
            <v>10.7491134751956</v>
          </cell>
          <cell r="AE42">
            <v>11.1176355450927</v>
          </cell>
          <cell r="AF42">
            <v>4.5315236427284002</v>
          </cell>
          <cell r="AG42">
            <v>2.8185151237412498</v>
          </cell>
          <cell r="AH42">
            <v>6.9834895135758401</v>
          </cell>
        </row>
        <row r="43">
          <cell r="V43" t="str">
            <v>2014 1º Quad</v>
          </cell>
          <cell r="W43">
            <v>5.0071530758096801</v>
          </cell>
          <cell r="X43">
            <v>6.4493433395696096</v>
          </cell>
          <cell r="Y43">
            <v>4.34266729947577</v>
          </cell>
          <cell r="Z43">
            <v>-1.1149228130534701</v>
          </cell>
          <cell r="AA43">
            <v>5.5284552845761299</v>
          </cell>
          <cell r="AB43">
            <v>10.697570759901801</v>
          </cell>
          <cell r="AC43">
            <v>-4.9819927971381102</v>
          </cell>
          <cell r="AD43">
            <v>-1.69289461134229</v>
          </cell>
          <cell r="AE43">
            <v>9.3499764484138694</v>
          </cell>
          <cell r="AF43">
            <v>1.55353728488861</v>
          </cell>
          <cell r="AG43">
            <v>-5.4152501214173103</v>
          </cell>
          <cell r="AH43">
            <v>3.7130414851767699</v>
          </cell>
        </row>
        <row r="44">
          <cell r="V44" t="str">
            <v>2014 2º Quad</v>
          </cell>
          <cell r="W44">
            <v>0.900090008968779</v>
          </cell>
          <cell r="X44">
            <v>-0.108436347880081</v>
          </cell>
          <cell r="Y44">
            <v>0.46285582042560097</v>
          </cell>
          <cell r="Z44">
            <v>-1.2993039443166501</v>
          </cell>
          <cell r="AA44">
            <v>-2.2006472491704701</v>
          </cell>
          <cell r="AB44">
            <v>8.0475998386456205</v>
          </cell>
          <cell r="AC44">
            <v>-9.2066070945429992</v>
          </cell>
          <cell r="AD44">
            <v>-6.5107040388195401</v>
          </cell>
          <cell r="AE44">
            <v>7.1349922924540499</v>
          </cell>
          <cell r="AF44">
            <v>-4.24865831843554</v>
          </cell>
          <cell r="AG44">
            <v>-13.830979600997599</v>
          </cell>
          <cell r="AH44">
            <v>-2.9812606473547998</v>
          </cell>
        </row>
        <row r="45">
          <cell r="V45" t="str">
            <v>2014 3º Quad</v>
          </cell>
          <cell r="W45">
            <v>1.0547667342564</v>
          </cell>
          <cell r="X45">
            <v>1.80710233242967</v>
          </cell>
          <cell r="Y45">
            <v>-0.61310782240811001</v>
          </cell>
          <cell r="Z45">
            <v>-0.83382966048666196</v>
          </cell>
          <cell r="AA45">
            <v>-0.90628615503398602</v>
          </cell>
          <cell r="AB45">
            <v>8.5168583122250396</v>
          </cell>
          <cell r="AC45">
            <v>-9.5704948645984604</v>
          </cell>
          <cell r="AD45">
            <v>2.7016209725626301</v>
          </cell>
          <cell r="AE45">
            <v>7.4687334859991701</v>
          </cell>
          <cell r="AF45">
            <v>-2.0523560209270202</v>
          </cell>
          <cell r="AG45">
            <v>-8.5580566079762299</v>
          </cell>
          <cell r="AH45">
            <v>-0.45881126170039799</v>
          </cell>
        </row>
        <row r="46">
          <cell r="V46" t="str">
            <v>2015 1º Quad</v>
          </cell>
          <cell r="W46">
            <v>-1.4078110808276301</v>
          </cell>
          <cell r="X46">
            <v>-3.5470367922429702</v>
          </cell>
          <cell r="Y46">
            <v>-1.50102342503343</v>
          </cell>
          <cell r="Z46">
            <v>-4.1630529054497103</v>
          </cell>
          <cell r="AA46">
            <v>-8.7827426810268694</v>
          </cell>
          <cell r="AB46">
            <v>5.8788000805335603</v>
          </cell>
          <cell r="AC46">
            <v>-8.00168456516991</v>
          </cell>
          <cell r="AD46">
            <v>13.4125636672025</v>
          </cell>
          <cell r="AE46">
            <v>5.5567520999647604</v>
          </cell>
          <cell r="AF46">
            <v>-6.0484819957617599</v>
          </cell>
          <cell r="AG46">
            <v>-15.9435173299174</v>
          </cell>
          <cell r="AH46">
            <v>-4.28729281768815</v>
          </cell>
        </row>
        <row r="47">
          <cell r="V47" t="str">
            <v>2015 2º Quad</v>
          </cell>
          <cell r="W47">
            <v>-4.5272078501386801</v>
          </cell>
          <cell r="X47">
            <v>-4.2118975249626498</v>
          </cell>
          <cell r="Y47">
            <v>-3.0638101820123498</v>
          </cell>
          <cell r="Z47">
            <v>-8.5566525622643592</v>
          </cell>
          <cell r="AA47">
            <v>-15.9938230752495</v>
          </cell>
          <cell r="AB47">
            <v>2.5947358596162302</v>
          </cell>
          <cell r="AC47">
            <v>-10.7664777810706</v>
          </cell>
          <cell r="AD47">
            <v>-1.53446647779738</v>
          </cell>
          <cell r="AE47">
            <v>-0.28776978417672799</v>
          </cell>
          <cell r="AF47">
            <v>-7.7300326949805998</v>
          </cell>
          <cell r="AG47">
            <v>-14.750260145672</v>
          </cell>
          <cell r="AH47">
            <v>-6.82616330116893</v>
          </cell>
        </row>
        <row r="48">
          <cell r="V48" t="str">
            <v>2015 3º Quad</v>
          </cell>
          <cell r="W48">
            <v>-6.7844239261351698</v>
          </cell>
          <cell r="X48">
            <v>-10.423116615044</v>
          </cell>
          <cell r="Y48">
            <v>-2.9993618379082099</v>
          </cell>
          <cell r="Z48">
            <v>-11.751751751733</v>
          </cell>
          <cell r="AA48">
            <v>-17.085035999252501</v>
          </cell>
          <cell r="AB48">
            <v>0.91594827590415495</v>
          </cell>
          <cell r="AC48">
            <v>-14.5069695405488</v>
          </cell>
          <cell r="AD48">
            <v>-14.2049883086497</v>
          </cell>
          <cell r="AE48">
            <v>-7.3922307818297899</v>
          </cell>
          <cell r="AF48">
            <v>-11.845199914497799</v>
          </cell>
          <cell r="AG48">
            <v>-22.446990007292701</v>
          </cell>
          <cell r="AH48">
            <v>-13.7020741671884</v>
          </cell>
        </row>
        <row r="49">
          <cell r="V49" t="str">
            <v>2016 1º Quad</v>
          </cell>
          <cell r="W49">
            <v>-6.9322892676329397</v>
          </cell>
          <cell r="X49">
            <v>-9.7533120146545098</v>
          </cell>
          <cell r="Y49">
            <v>-3.2786885246016002</v>
          </cell>
          <cell r="Z49">
            <v>-12.428355957763999</v>
          </cell>
          <cell r="AA49">
            <v>-15.444015443998699</v>
          </cell>
          <cell r="AB49">
            <v>1.54021677129204</v>
          </cell>
          <cell r="AC49">
            <v>-15.5184252689206</v>
          </cell>
          <cell r="AD49">
            <v>-16.167664670618201</v>
          </cell>
          <cell r="AE49">
            <v>-12.405631503797601</v>
          </cell>
          <cell r="AF49">
            <v>-9.3436873747251692</v>
          </cell>
          <cell r="AG49">
            <v>-13.530849114216</v>
          </cell>
          <cell r="AH49">
            <v>-14.338489956103199</v>
          </cell>
        </row>
        <row r="50">
          <cell r="V50" t="str">
            <v>2016 2º Quad</v>
          </cell>
          <cell r="W50">
            <v>-6.2602195748444096</v>
          </cell>
          <cell r="X50">
            <v>-9.85947416135323</v>
          </cell>
          <cell r="Y50">
            <v>-2.6140684410488602</v>
          </cell>
          <cell r="Z50">
            <v>-10.5655526992592</v>
          </cell>
          <cell r="AA50">
            <v>-11.6071428571498</v>
          </cell>
          <cell r="AB50">
            <v>-2.9112081513727199</v>
          </cell>
          <cell r="AC50">
            <v>-18.75</v>
          </cell>
          <cell r="AD50">
            <v>-13.857588108382201</v>
          </cell>
          <cell r="AE50">
            <v>-11.6058544629899</v>
          </cell>
          <cell r="AF50">
            <v>-9.1622374082480391</v>
          </cell>
          <cell r="AG50">
            <v>-15.7461092462447</v>
          </cell>
          <cell r="AH50">
            <v>-9.9175500588609502</v>
          </cell>
        </row>
        <row r="51">
          <cell r="V51" t="str">
            <v>2016 3º Quad</v>
          </cell>
          <cell r="W51">
            <v>-5.5770887166054299</v>
          </cell>
          <cell r="X51">
            <v>-8.0184331797327104</v>
          </cell>
          <cell r="Y51">
            <v>-3.3552631579088898</v>
          </cell>
          <cell r="Z51">
            <v>-9.9591651542789492</v>
          </cell>
          <cell r="AA51">
            <v>-10.6313072048808</v>
          </cell>
          <cell r="AB51">
            <v>-4.6627513792501301</v>
          </cell>
          <cell r="AC51">
            <v>-14.4323671497389</v>
          </cell>
          <cell r="AD51">
            <v>-6.8135362253004903</v>
          </cell>
          <cell r="AE51">
            <v>-5.2035398230142302</v>
          </cell>
          <cell r="AF51">
            <v>-7.5915595440016697</v>
          </cell>
          <cell r="AG51">
            <v>-12.6964173475916</v>
          </cell>
          <cell r="AH51">
            <v>-7.6717649914912096</v>
          </cell>
        </row>
        <row r="52">
          <cell r="V52" t="str">
            <v>2017 1º Quad</v>
          </cell>
          <cell r="W52">
            <v>-1.6132163712230401</v>
          </cell>
          <cell r="X52">
            <v>-5.2057717603522997</v>
          </cell>
          <cell r="Y52">
            <v>-1.1617729249139801</v>
          </cell>
          <cell r="Z52">
            <v>6.33796306202645</v>
          </cell>
          <cell r="AA52">
            <v>2.25283312934847</v>
          </cell>
          <cell r="AB52">
            <v>-2.9153107074097999</v>
          </cell>
          <cell r="AC52">
            <v>-4.8421575440601599</v>
          </cell>
          <cell r="AD52">
            <v>-7.6995558721675703</v>
          </cell>
          <cell r="AE52">
            <v>-3.1367212805987501</v>
          </cell>
          <cell r="AF52">
            <v>-1.8110428603879301</v>
          </cell>
          <cell r="AG52">
            <v>-8.7807072480546005</v>
          </cell>
          <cell r="AH52">
            <v>2.89033838896402</v>
          </cell>
        </row>
        <row r="53">
          <cell r="V53" t="str">
            <v>2017 2º Quad</v>
          </cell>
          <cell r="W53">
            <v>3.0335041701718701</v>
          </cell>
          <cell r="X53">
            <v>-1.02482163998651</v>
          </cell>
          <cell r="Y53">
            <v>0.71547020800446504</v>
          </cell>
          <cell r="Z53">
            <v>8.2034244523295801</v>
          </cell>
          <cell r="AA53">
            <v>13.904324703045001</v>
          </cell>
          <cell r="AB53">
            <v>3.2091570363847599</v>
          </cell>
          <cell r="AC53">
            <v>-1.15514349966227</v>
          </cell>
          <cell r="AD53">
            <v>6.5166424808956496</v>
          </cell>
          <cell r="AE53">
            <v>4.4628908457066796</v>
          </cell>
          <cell r="AF53">
            <v>5.64307490940541</v>
          </cell>
          <cell r="AG53">
            <v>7.4170383284483803</v>
          </cell>
          <cell r="AH53">
            <v>10.0937305688504</v>
          </cell>
        </row>
        <row r="54">
          <cell r="V54" t="str">
            <v>2017 3º Quad</v>
          </cell>
          <cell r="W54">
            <v>4.6372249797057998</v>
          </cell>
          <cell r="X54">
            <v>-3.6647775123729001</v>
          </cell>
          <cell r="Y54">
            <v>4.7549710339317404</v>
          </cell>
          <cell r="Z54">
            <v>7.92945705625612</v>
          </cell>
          <cell r="AA54">
            <v>12.3419959885612</v>
          </cell>
          <cell r="AB54">
            <v>7.0817914208853896</v>
          </cell>
          <cell r="AC54">
            <v>-5.69980153153882</v>
          </cell>
          <cell r="AD54">
            <v>-7.1377575902013701</v>
          </cell>
          <cell r="AE54">
            <v>4.5204494262218304</v>
          </cell>
          <cell r="AF54">
            <v>8.0109308603120795</v>
          </cell>
          <cell r="AG54">
            <v>9.8216979524683392</v>
          </cell>
          <cell r="AH54">
            <v>14.3475500802671</v>
          </cell>
        </row>
        <row r="55">
          <cell r="V55" t="str">
            <v>2018 1º Quad</v>
          </cell>
          <cell r="W55">
            <v>3.3951215285667602</v>
          </cell>
          <cell r="X55">
            <v>-4.0928743709560704</v>
          </cell>
          <cell r="Y55">
            <v>5.0354949124510302</v>
          </cell>
          <cell r="Z55">
            <v>-2.8000098086264802</v>
          </cell>
          <cell r="AA55">
            <v>2.62647953813822</v>
          </cell>
          <cell r="AB55">
            <v>6.2671437155090501</v>
          </cell>
          <cell r="AC55">
            <v>-7.5207079414083298</v>
          </cell>
          <cell r="AD55">
            <v>2.0348729362565301</v>
          </cell>
          <cell r="AE55">
            <v>8.0201608794200396</v>
          </cell>
          <cell r="AF55">
            <v>7.3762598110439299</v>
          </cell>
          <cell r="AG55">
            <v>22.2058890844975</v>
          </cell>
          <cell r="AH55">
            <v>6.5326226251083197</v>
          </cell>
        </row>
        <row r="56">
          <cell r="V56" t="str">
            <v>2018 2º Quad</v>
          </cell>
          <cell r="W56">
            <v>1.86097882593028</v>
          </cell>
          <cell r="X56">
            <v>-7.5220953384057401</v>
          </cell>
          <cell r="Y56">
            <v>4.7090663741318899</v>
          </cell>
          <cell r="Z56">
            <v>-2.82142343601156</v>
          </cell>
          <cell r="AA56">
            <v>-4.1226811382382298</v>
          </cell>
          <cell r="AB56">
            <v>5.4527505944409702</v>
          </cell>
          <cell r="AC56">
            <v>-12.521250925195901</v>
          </cell>
          <cell r="AD56">
            <v>-2.2518139899445599</v>
          </cell>
          <cell r="AE56">
            <v>7.4041629369147897</v>
          </cell>
          <cell r="AF56">
            <v>3.9613811935650598</v>
          </cell>
          <cell r="AG56">
            <v>11.2990825726613</v>
          </cell>
          <cell r="AH56">
            <v>2.9713634697056301</v>
          </cell>
        </row>
        <row r="57">
          <cell r="V57" t="str">
            <v>2018 3º Quad</v>
          </cell>
          <cell r="W57">
            <v>1.7956253991931601</v>
          </cell>
          <cell r="X57">
            <v>-3.13056207993341</v>
          </cell>
          <cell r="Y57">
            <v>1.7806006977693101</v>
          </cell>
          <cell r="Z57">
            <v>1.94731216252946</v>
          </cell>
          <cell r="AA57">
            <v>-2.01078783361783</v>
          </cell>
          <cell r="AB57">
            <v>5.8850129439905103</v>
          </cell>
          <cell r="AC57">
            <v>-24.785076585382701</v>
          </cell>
          <cell r="AD57">
            <v>0.80115612758506805</v>
          </cell>
          <cell r="AE57">
            <v>7.5483842727629398</v>
          </cell>
          <cell r="AF57">
            <v>3.95305566798723</v>
          </cell>
          <cell r="AG57">
            <v>12.698188680979801</v>
          </cell>
          <cell r="AH57">
            <v>1.4797983427494701</v>
          </cell>
        </row>
        <row r="58">
          <cell r="V58" t="str">
            <v>2019 1º Quad</v>
          </cell>
          <cell r="W58">
            <v>0.66343459116611203</v>
          </cell>
          <cell r="X58">
            <v>-0.72296519401112702</v>
          </cell>
          <cell r="Y58">
            <v>-0.29056041069432897</v>
          </cell>
          <cell r="Z58">
            <v>-0.17304542244629401</v>
          </cell>
          <cell r="AA58">
            <v>-1.4207070957414201</v>
          </cell>
          <cell r="AB58">
            <v>6.0669785382397201</v>
          </cell>
          <cell r="AC58">
            <v>-28.7405886694253</v>
          </cell>
          <cell r="AD58">
            <v>1.74136174049018</v>
          </cell>
          <cell r="AE58">
            <v>6.3846255807415497</v>
          </cell>
          <cell r="AF58">
            <v>2.5513030517643398</v>
          </cell>
          <cell r="AG58">
            <v>7.8793082435769897</v>
          </cell>
          <cell r="AH58">
            <v>3.7084164748057802</v>
          </cell>
        </row>
        <row r="59">
          <cell r="V59" t="str">
            <v>2019 2º Quad</v>
          </cell>
          <cell r="W59">
            <v>1.677311562488</v>
          </cell>
          <cell r="X59">
            <v>1.9789934774306699</v>
          </cell>
          <cell r="Y59">
            <v>0.95546390173089102</v>
          </cell>
          <cell r="Z59">
            <v>9.11791417248509E-3</v>
          </cell>
          <cell r="AA59">
            <v>1.25650375574702</v>
          </cell>
          <cell r="AB59">
            <v>6.6407862546885799</v>
          </cell>
          <cell r="AC59">
            <v>-19.426205977306601</v>
          </cell>
          <cell r="AD59">
            <v>-2.97728658052241</v>
          </cell>
          <cell r="AE59">
            <v>3.5273291228931498</v>
          </cell>
          <cell r="AF59">
            <v>4.4748745749484602</v>
          </cell>
          <cell r="AG59">
            <v>13.264561349459401</v>
          </cell>
          <cell r="AH59">
            <v>3.5478730652682899</v>
          </cell>
        </row>
        <row r="60">
          <cell r="V60" t="str">
            <v>2019 3º Quad</v>
          </cell>
          <cell r="W60">
            <v>3.0265869748071799</v>
          </cell>
          <cell r="X60">
            <v>0.60258754361299804</v>
          </cell>
          <cell r="Y60">
            <v>0.46156915005863802</v>
          </cell>
          <cell r="Z60">
            <v>0.48045098336646502</v>
          </cell>
          <cell r="AA60">
            <v>10.1657116668153</v>
          </cell>
          <cell r="AB60">
            <v>7.6221249347972098</v>
          </cell>
          <cell r="AC60">
            <v>-8.8816662311468306</v>
          </cell>
          <cell r="AD60">
            <v>3.5783308109641001</v>
          </cell>
          <cell r="AE60">
            <v>7.8858812402684597</v>
          </cell>
          <cell r="AF60">
            <v>4.5083676962981896</v>
          </cell>
          <cell r="AG60">
            <v>8.8902249595310199</v>
          </cell>
          <cell r="AH60">
            <v>5.4080354295218402</v>
          </cell>
        </row>
        <row r="61">
          <cell r="V61" t="str">
            <v>2020 1º Quad</v>
          </cell>
          <cell r="W61">
            <v>-3.0890040399941099</v>
          </cell>
          <cell r="X61">
            <v>-8.9676043542819492</v>
          </cell>
          <cell r="Y61">
            <v>4.1847649774665401</v>
          </cell>
          <cell r="Z61">
            <v>-29.864855082440702</v>
          </cell>
          <cell r="AA61">
            <v>-5.9214980837540399</v>
          </cell>
          <cell r="AB61">
            <v>4.3219488164546203</v>
          </cell>
          <cell r="AC61">
            <v>-19.919045483852098</v>
          </cell>
          <cell r="AD61">
            <v>-21.9863212151479</v>
          </cell>
          <cell r="AE61">
            <v>-12.171459320086999</v>
          </cell>
          <cell r="AF61">
            <v>-6.9466800639003798</v>
          </cell>
          <cell r="AG61">
            <v>-17.925374623977</v>
          </cell>
          <cell r="AH61">
            <v>-7.12262647357863</v>
          </cell>
        </row>
        <row r="62">
          <cell r="V62" t="str">
            <v>2020 2º Quad</v>
          </cell>
          <cell r="W62">
            <v>1.23193674183915</v>
          </cell>
          <cell r="X62">
            <v>-14.3083374197022</v>
          </cell>
          <cell r="Y62">
            <v>7.09068627795524</v>
          </cell>
          <cell r="Z62">
            <v>-36.301925312188303</v>
          </cell>
          <cell r="AA62">
            <v>19.403432917563801</v>
          </cell>
          <cell r="AB62">
            <v>6.7149343350196604</v>
          </cell>
          <cell r="AC62">
            <v>-43.667391551536397</v>
          </cell>
          <cell r="AD62">
            <v>-16.864939494469201</v>
          </cell>
          <cell r="AE62">
            <v>3.4631745199033399</v>
          </cell>
          <cell r="AF62">
            <v>-3.1588093348445501</v>
          </cell>
          <cell r="AG62">
            <v>-22.234333937380502</v>
          </cell>
          <cell r="AH62">
            <v>16.118670291253199</v>
          </cell>
        </row>
        <row r="63">
          <cell r="V63" t="str">
            <v>2020 3º Quad</v>
          </cell>
          <cell r="W63">
            <v>4.8098258100300697</v>
          </cell>
          <cell r="X63">
            <v>-5.8444959109302701</v>
          </cell>
          <cell r="Y63">
            <v>3.27450776420641</v>
          </cell>
          <cell r="Z63">
            <v>-6.0475926238155902</v>
          </cell>
          <cell r="AA63">
            <v>16.354606398237301</v>
          </cell>
          <cell r="AB63">
            <v>13.436296311543</v>
          </cell>
          <cell r="AC63">
            <v>-32.032621218045698</v>
          </cell>
          <cell r="AD63">
            <v>-10.0988547571214</v>
          </cell>
          <cell r="AE63">
            <v>12.487479242194601</v>
          </cell>
          <cell r="AF63">
            <v>4.9715673914681098</v>
          </cell>
          <cell r="AG63">
            <v>-1.1565870269987799</v>
          </cell>
          <cell r="AH63">
            <v>22.0300944973716</v>
          </cell>
        </row>
        <row r="64">
          <cell r="V64" t="str">
            <v>2021 1º Quad</v>
          </cell>
        </row>
        <row r="65">
          <cell r="V65" t="str">
            <v>2021 2º Quad</v>
          </cell>
        </row>
        <row r="66">
          <cell r="V66" t="str">
            <v>2021 3º Quad</v>
          </cell>
        </row>
        <row r="67">
          <cell r="V67" t="str">
            <v>2022 1º Quad</v>
          </cell>
        </row>
        <row r="68">
          <cell r="V68" t="str">
            <v>2022 2º Quad</v>
          </cell>
        </row>
        <row r="69">
          <cell r="V69" t="str">
            <v>2022 3º Quad</v>
          </cell>
        </row>
        <row r="70">
          <cell r="V70" t="str">
            <v>2023 1º Quad</v>
          </cell>
        </row>
        <row r="71">
          <cell r="V71" t="str">
            <v>2023 2º Quad</v>
          </cell>
        </row>
        <row r="72">
          <cell r="V72" t="str">
            <v>2023 3º Quad</v>
          </cell>
        </row>
        <row r="73">
          <cell r="V73" t="str">
            <v>2024 1º Quad</v>
          </cell>
        </row>
        <row r="74">
          <cell r="V74" t="str">
            <v>2024 2º Quad</v>
          </cell>
        </row>
        <row r="75">
          <cell r="V75" t="str">
            <v>2024 3º Quad</v>
          </cell>
        </row>
        <row r="76">
          <cell r="V76" t="str">
            <v>2025 1º Quad</v>
          </cell>
        </row>
        <row r="77">
          <cell r="V77" t="str">
            <v>2025 2º Quad</v>
          </cell>
        </row>
        <row r="78">
          <cell r="V78" t="str">
            <v>2025 3º Quad</v>
          </cell>
        </row>
      </sheetData>
      <sheetData sheetId="43"/>
      <sheetData sheetId="44">
        <row r="3">
          <cell r="S3" t="str">
            <v>2001 1º Sem</v>
          </cell>
          <cell r="T3">
            <v>-1</v>
          </cell>
          <cell r="U3">
            <v>-6.3</v>
          </cell>
          <cell r="V3">
            <v>1.7</v>
          </cell>
          <cell r="W3">
            <v>2.2999999999999998</v>
          </cell>
          <cell r="X3">
            <v>3.5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7.1</v>
          </cell>
          <cell r="AE3">
            <v>0</v>
          </cell>
        </row>
        <row r="4">
          <cell r="S4" t="str">
            <v>2001 2º Sem</v>
          </cell>
          <cell r="T4">
            <v>-2.1</v>
          </cell>
          <cell r="U4">
            <v>0.8</v>
          </cell>
          <cell r="V4">
            <v>-0.8</v>
          </cell>
          <cell r="W4">
            <v>1</v>
          </cell>
          <cell r="X4">
            <v>-5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-13.3</v>
          </cell>
          <cell r="AE4">
            <v>0</v>
          </cell>
        </row>
        <row r="5">
          <cell r="S5" t="str">
            <v>2002 1º Sem</v>
          </cell>
          <cell r="T5">
            <v>-0.8</v>
          </cell>
          <cell r="U5">
            <v>3.4</v>
          </cell>
          <cell r="V5">
            <v>-0.9</v>
          </cell>
          <cell r="W5">
            <v>-4.0999999999999996</v>
          </cell>
          <cell r="X5">
            <v>1.3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-21.6</v>
          </cell>
          <cell r="AE5">
            <v>0</v>
          </cell>
        </row>
        <row r="6">
          <cell r="S6" t="str">
            <v>2002 2º Sem</v>
          </cell>
          <cell r="T6">
            <v>-0.6</v>
          </cell>
          <cell r="U6">
            <v>7.9</v>
          </cell>
          <cell r="V6">
            <v>-2.7</v>
          </cell>
          <cell r="W6">
            <v>1</v>
          </cell>
          <cell r="X6">
            <v>-2.2999999999999998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-11.8</v>
          </cell>
          <cell r="AE6">
            <v>0</v>
          </cell>
        </row>
        <row r="7">
          <cell r="S7" t="str">
            <v>2003 1º Sem</v>
          </cell>
          <cell r="T7">
            <v>-5.7</v>
          </cell>
          <cell r="U7">
            <v>-4.8</v>
          </cell>
          <cell r="V7">
            <v>-6.7</v>
          </cell>
          <cell r="W7">
            <v>-3.4</v>
          </cell>
          <cell r="X7">
            <v>-10.3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-11.7</v>
          </cell>
          <cell r="AE7">
            <v>0</v>
          </cell>
        </row>
        <row r="8">
          <cell r="S8" t="str">
            <v>2003 2º Sem</v>
          </cell>
          <cell r="T8">
            <v>-1.9</v>
          </cell>
          <cell r="U8">
            <v>-3.8</v>
          </cell>
          <cell r="V8">
            <v>-3.1</v>
          </cell>
          <cell r="W8">
            <v>-2.8</v>
          </cell>
          <cell r="X8">
            <v>7.8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-2.7</v>
          </cell>
          <cell r="AE8">
            <v>0</v>
          </cell>
        </row>
        <row r="9">
          <cell r="S9" t="str">
            <v>2004 1º Sem</v>
          </cell>
          <cell r="T9">
            <v>9.4</v>
          </cell>
          <cell r="U9">
            <v>7.3</v>
          </cell>
          <cell r="V9">
            <v>5.4</v>
          </cell>
          <cell r="W9">
            <v>7.3</v>
          </cell>
          <cell r="X9">
            <v>29.4</v>
          </cell>
          <cell r="Y9">
            <v>10.8</v>
          </cell>
          <cell r="Z9">
            <v>-1.4</v>
          </cell>
          <cell r="AA9">
            <v>27.6</v>
          </cell>
          <cell r="AB9">
            <v>20</v>
          </cell>
          <cell r="AC9">
            <v>12</v>
          </cell>
          <cell r="AD9">
            <v>16.7</v>
          </cell>
          <cell r="AE9">
            <v>0.9</v>
          </cell>
        </row>
        <row r="10">
          <cell r="S10" t="str">
            <v>2004 2º Sem</v>
          </cell>
          <cell r="T10">
            <v>9.1</v>
          </cell>
          <cell r="U10">
            <v>2.2000000000000002</v>
          </cell>
          <cell r="V10">
            <v>8.9</v>
          </cell>
          <cell r="W10">
            <v>2.8</v>
          </cell>
          <cell r="X10">
            <v>24.1</v>
          </cell>
          <cell r="Y10">
            <v>3.9</v>
          </cell>
          <cell r="Z10">
            <v>-0.9</v>
          </cell>
          <cell r="AA10">
            <v>-2.5</v>
          </cell>
          <cell r="AB10">
            <v>13.5</v>
          </cell>
          <cell r="AC10">
            <v>10.3</v>
          </cell>
          <cell r="AD10">
            <v>18.8</v>
          </cell>
          <cell r="AE10">
            <v>3.9</v>
          </cell>
        </row>
        <row r="11">
          <cell r="S11" t="str">
            <v>2005 1º Sem</v>
          </cell>
          <cell r="T11">
            <v>4.5999999999999996</v>
          </cell>
          <cell r="U11">
            <v>-6.6</v>
          </cell>
          <cell r="V11">
            <v>3.4</v>
          </cell>
          <cell r="W11">
            <v>2</v>
          </cell>
          <cell r="X11">
            <v>19.600000000000001</v>
          </cell>
          <cell r="Y11">
            <v>3.2</v>
          </cell>
          <cell r="Z11">
            <v>0.5</v>
          </cell>
          <cell r="AA11">
            <v>37.6</v>
          </cell>
          <cell r="AB11">
            <v>12.8</v>
          </cell>
          <cell r="AC11">
            <v>3.4</v>
          </cell>
          <cell r="AD11">
            <v>2.9</v>
          </cell>
          <cell r="AE11">
            <v>-5</v>
          </cell>
        </row>
        <row r="12">
          <cell r="S12" t="str">
            <v>2005 2º Sem</v>
          </cell>
          <cell r="T12">
            <v>5.0999999999999996</v>
          </cell>
          <cell r="U12">
            <v>-8.1</v>
          </cell>
          <cell r="V12">
            <v>2.8</v>
          </cell>
          <cell r="W12">
            <v>9</v>
          </cell>
          <cell r="X12">
            <v>13.1</v>
          </cell>
          <cell r="Y12">
            <v>8.8000000000000007</v>
          </cell>
          <cell r="Z12">
            <v>1.9</v>
          </cell>
          <cell r="AA12">
            <v>69.2</v>
          </cell>
          <cell r="AB12">
            <v>16</v>
          </cell>
          <cell r="AC12">
            <v>2.8</v>
          </cell>
          <cell r="AD12">
            <v>0.3</v>
          </cell>
          <cell r="AE12">
            <v>-7</v>
          </cell>
        </row>
        <row r="13">
          <cell r="S13" t="str">
            <v>2006 1º Sem</v>
          </cell>
          <cell r="T13">
            <v>5.8</v>
          </cell>
          <cell r="U13">
            <v>-10</v>
          </cell>
          <cell r="V13">
            <v>7.6</v>
          </cell>
          <cell r="W13">
            <v>2.9</v>
          </cell>
          <cell r="X13">
            <v>9.1</v>
          </cell>
          <cell r="Y13">
            <v>4.3</v>
          </cell>
          <cell r="Z13">
            <v>1.6</v>
          </cell>
          <cell r="AA13">
            <v>39.5</v>
          </cell>
          <cell r="AB13">
            <v>15.3</v>
          </cell>
          <cell r="AC13">
            <v>4.2</v>
          </cell>
          <cell r="AD13">
            <v>1.8</v>
          </cell>
          <cell r="AE13">
            <v>-0.7</v>
          </cell>
        </row>
        <row r="14">
          <cell r="S14" t="str">
            <v>2006 2º Sem</v>
          </cell>
          <cell r="T14">
            <v>6.6</v>
          </cell>
          <cell r="U14">
            <v>-6.1</v>
          </cell>
          <cell r="V14">
            <v>7.5</v>
          </cell>
          <cell r="W14">
            <v>1.2</v>
          </cell>
          <cell r="X14">
            <v>11.2</v>
          </cell>
          <cell r="Y14">
            <v>3.2</v>
          </cell>
          <cell r="Z14">
            <v>0.5</v>
          </cell>
          <cell r="AA14">
            <v>22.7</v>
          </cell>
          <cell r="AB14">
            <v>19</v>
          </cell>
          <cell r="AC14">
            <v>8.4</v>
          </cell>
          <cell r="AD14">
            <v>12.2</v>
          </cell>
          <cell r="AE14">
            <v>9.9</v>
          </cell>
        </row>
        <row r="15">
          <cell r="S15" t="str">
            <v>2007 1º Sem</v>
          </cell>
          <cell r="T15">
            <v>9.8000000000000007</v>
          </cell>
          <cell r="U15">
            <v>5.5</v>
          </cell>
          <cell r="V15">
            <v>7</v>
          </cell>
          <cell r="W15">
            <v>10.1</v>
          </cell>
          <cell r="X15">
            <v>16.5</v>
          </cell>
          <cell r="Y15">
            <v>7</v>
          </cell>
          <cell r="Z15">
            <v>6.3</v>
          </cell>
          <cell r="AA15">
            <v>22</v>
          </cell>
          <cell r="AB15">
            <v>23.9</v>
          </cell>
          <cell r="AC15">
            <v>13.6</v>
          </cell>
          <cell r="AD15">
            <v>22.9</v>
          </cell>
          <cell r="AE15">
            <v>9.6</v>
          </cell>
        </row>
        <row r="16">
          <cell r="S16" t="str">
            <v>2007 2º Sem</v>
          </cell>
          <cell r="T16">
            <v>9.5</v>
          </cell>
          <cell r="U16">
            <v>4.7</v>
          </cell>
          <cell r="V16">
            <v>5.9</v>
          </cell>
          <cell r="W16">
            <v>11</v>
          </cell>
          <cell r="X16">
            <v>14.6</v>
          </cell>
          <cell r="Y16">
            <v>10.8</v>
          </cell>
          <cell r="Z16">
            <v>8</v>
          </cell>
          <cell r="AA16">
            <v>36.1</v>
          </cell>
          <cell r="AB16">
            <v>21.8</v>
          </cell>
          <cell r="AC16">
            <v>13.6</v>
          </cell>
          <cell r="AD16">
            <v>22.4</v>
          </cell>
          <cell r="AE16">
            <v>11.7</v>
          </cell>
        </row>
        <row r="17">
          <cell r="S17" t="str">
            <v>2008 1º Sem</v>
          </cell>
          <cell r="T17">
            <v>10.5</v>
          </cell>
          <cell r="U17">
            <v>8.1999999999999993</v>
          </cell>
          <cell r="V17">
            <v>5.9</v>
          </cell>
          <cell r="W17">
            <v>11.6</v>
          </cell>
          <cell r="X17">
            <v>18.5</v>
          </cell>
          <cell r="Y17">
            <v>12.8</v>
          </cell>
          <cell r="Z17">
            <v>11.4</v>
          </cell>
          <cell r="AA17">
            <v>30.8</v>
          </cell>
          <cell r="AB17">
            <v>21.4</v>
          </cell>
          <cell r="AC17">
            <v>14.3</v>
          </cell>
          <cell r="AD17">
            <v>22.3</v>
          </cell>
          <cell r="AE17">
            <v>11.2</v>
          </cell>
        </row>
        <row r="18">
          <cell r="S18" t="str">
            <v>2008 2º Sem</v>
          </cell>
          <cell r="T18">
            <v>7.9</v>
          </cell>
          <cell r="U18">
            <v>10.4</v>
          </cell>
          <cell r="V18">
            <v>5.0999999999999996</v>
          </cell>
          <cell r="W18">
            <v>-0.3</v>
          </cell>
          <cell r="X18">
            <v>12.3</v>
          </cell>
          <cell r="Y18">
            <v>13.8</v>
          </cell>
          <cell r="Z18">
            <v>10.7</v>
          </cell>
          <cell r="AA18">
            <v>35.4</v>
          </cell>
          <cell r="AB18">
            <v>11.1</v>
          </cell>
          <cell r="AC18">
            <v>6.2</v>
          </cell>
          <cell r="AD18">
            <v>3.1</v>
          </cell>
          <cell r="AE18">
            <v>5</v>
          </cell>
        </row>
        <row r="19">
          <cell r="S19" t="str">
            <v>2009 1º Sem</v>
          </cell>
          <cell r="T19">
            <v>4.4000000000000004</v>
          </cell>
          <cell r="U19">
            <v>2.2000000000000002</v>
          </cell>
          <cell r="V19">
            <v>6.8</v>
          </cell>
          <cell r="W19">
            <v>-6.9</v>
          </cell>
          <cell r="X19">
            <v>-2.4</v>
          </cell>
          <cell r="Y19">
            <v>11.7</v>
          </cell>
          <cell r="Z19">
            <v>8.5</v>
          </cell>
          <cell r="AA19">
            <v>16.7</v>
          </cell>
          <cell r="AB19">
            <v>9.5</v>
          </cell>
          <cell r="AC19">
            <v>3.9</v>
          </cell>
          <cell r="AD19">
            <v>5.3</v>
          </cell>
          <cell r="AE19">
            <v>-9.8000000000000007</v>
          </cell>
        </row>
        <row r="20">
          <cell r="S20" t="str">
            <v>2009 2º Sem</v>
          </cell>
          <cell r="T20">
            <v>7.2</v>
          </cell>
          <cell r="U20">
            <v>-0.4</v>
          </cell>
          <cell r="V20">
            <v>9.8000000000000007</v>
          </cell>
          <cell r="W20">
            <v>0.9</v>
          </cell>
          <cell r="X20">
            <v>6</v>
          </cell>
          <cell r="Y20">
            <v>11.8</v>
          </cell>
          <cell r="Z20">
            <v>10.7</v>
          </cell>
          <cell r="AA20">
            <v>6</v>
          </cell>
          <cell r="AB20">
            <v>7.5</v>
          </cell>
          <cell r="AC20">
            <v>9.5</v>
          </cell>
          <cell r="AD20">
            <v>16.8</v>
          </cell>
          <cell r="AE20">
            <v>-3.8</v>
          </cell>
        </row>
        <row r="21">
          <cell r="S21" t="str">
            <v>2010 1º Sem</v>
          </cell>
          <cell r="T21">
            <v>11.5</v>
          </cell>
          <cell r="U21">
            <v>5.6</v>
          </cell>
          <cell r="V21">
            <v>10.4</v>
          </cell>
          <cell r="W21">
            <v>10.1</v>
          </cell>
          <cell r="X21">
            <v>20.6</v>
          </cell>
          <cell r="Y21">
            <v>12.2</v>
          </cell>
          <cell r="Z21">
            <v>8.1</v>
          </cell>
          <cell r="AA21">
            <v>25.8</v>
          </cell>
          <cell r="AB21">
            <v>6.1</v>
          </cell>
          <cell r="AC21">
            <v>11.7</v>
          </cell>
          <cell r="AD21">
            <v>11.6</v>
          </cell>
          <cell r="AE21">
            <v>15.9</v>
          </cell>
        </row>
        <row r="22">
          <cell r="S22" t="str">
            <v>2010 2º Sem</v>
          </cell>
          <cell r="T22">
            <v>10.4</v>
          </cell>
          <cell r="U22">
            <v>7.5</v>
          </cell>
          <cell r="V22">
            <v>7.6</v>
          </cell>
          <cell r="W22">
            <v>11</v>
          </cell>
          <cell r="X22">
            <v>16.5</v>
          </cell>
          <cell r="Y22">
            <v>11.6</v>
          </cell>
          <cell r="Z22">
            <v>16.2</v>
          </cell>
          <cell r="AA22">
            <v>23.1</v>
          </cell>
          <cell r="AB22">
            <v>11.6</v>
          </cell>
          <cell r="AC22">
            <v>12.6</v>
          </cell>
          <cell r="AD22">
            <v>16.3</v>
          </cell>
          <cell r="AE22">
            <v>15.4</v>
          </cell>
        </row>
        <row r="23">
          <cell r="S23" t="str">
            <v>2011 1º Sem</v>
          </cell>
          <cell r="T23">
            <v>7.3</v>
          </cell>
          <cell r="U23">
            <v>2.8</v>
          </cell>
          <cell r="V23">
            <v>3.9</v>
          </cell>
          <cell r="W23">
            <v>7.7</v>
          </cell>
          <cell r="X23">
            <v>17.8</v>
          </cell>
          <cell r="Y23">
            <v>10.6</v>
          </cell>
          <cell r="Z23">
            <v>8.6</v>
          </cell>
          <cell r="AA23">
            <v>14.7</v>
          </cell>
          <cell r="AB23">
            <v>6.5</v>
          </cell>
          <cell r="AC23">
            <v>9.1999999999999993</v>
          </cell>
          <cell r="AD23">
            <v>12</v>
          </cell>
          <cell r="AE23">
            <v>12.6</v>
          </cell>
        </row>
        <row r="24">
          <cell r="S24" t="str">
            <v>2011 2º Sem</v>
          </cell>
          <cell r="T24">
            <v>6.1</v>
          </cell>
          <cell r="U24">
            <v>0.3</v>
          </cell>
          <cell r="V24">
            <v>4.2</v>
          </cell>
          <cell r="W24">
            <v>0.4</v>
          </cell>
          <cell r="X24">
            <v>15.6</v>
          </cell>
          <cell r="Y24">
            <v>8.9</v>
          </cell>
          <cell r="Z24">
            <v>3.1</v>
          </cell>
          <cell r="AA24">
            <v>23.7</v>
          </cell>
          <cell r="AB24">
            <v>2</v>
          </cell>
          <cell r="AC24">
            <v>4.3</v>
          </cell>
          <cell r="AD24">
            <v>1.1000000000000001</v>
          </cell>
          <cell r="AE24">
            <v>6.2</v>
          </cell>
        </row>
        <row r="25">
          <cell r="S25" t="str">
            <v>2012 1º Sem</v>
          </cell>
          <cell r="T25">
            <v>9</v>
          </cell>
          <cell r="U25">
            <v>4.7</v>
          </cell>
          <cell r="V25">
            <v>9.5</v>
          </cell>
          <cell r="W25">
            <v>1.1000000000000001</v>
          </cell>
          <cell r="X25">
            <v>14</v>
          </cell>
          <cell r="Y25">
            <v>10.9</v>
          </cell>
          <cell r="Z25">
            <v>4</v>
          </cell>
          <cell r="AA25">
            <v>17</v>
          </cell>
          <cell r="AB25">
            <v>7.4</v>
          </cell>
          <cell r="AC25">
            <v>7</v>
          </cell>
          <cell r="AD25">
            <v>3.1</v>
          </cell>
          <cell r="AE25">
            <v>9.3000000000000007</v>
          </cell>
        </row>
        <row r="26">
          <cell r="S26" t="str">
            <v>2012 2º Sem</v>
          </cell>
          <cell r="T26">
            <v>7.9</v>
          </cell>
          <cell r="U26">
            <v>8.9</v>
          </cell>
          <cell r="V26">
            <v>7.5</v>
          </cell>
          <cell r="W26">
            <v>5.5</v>
          </cell>
          <cell r="X26">
            <v>10.6</v>
          </cell>
          <cell r="Y26">
            <v>9.6999999999999993</v>
          </cell>
          <cell r="Z26">
            <v>6.9</v>
          </cell>
          <cell r="AA26">
            <v>-0.9</v>
          </cell>
          <cell r="AB26">
            <v>10.8</v>
          </cell>
          <cell r="AC26">
            <v>8.9</v>
          </cell>
          <cell r="AD26">
            <v>11.3</v>
          </cell>
          <cell r="AE26">
            <v>6.8</v>
          </cell>
        </row>
        <row r="27">
          <cell r="S27" t="str">
            <v>2013 1º Sem</v>
          </cell>
          <cell r="T27">
            <v>3</v>
          </cell>
          <cell r="U27">
            <v>6.2</v>
          </cell>
          <cell r="V27">
            <v>0.3</v>
          </cell>
          <cell r="W27">
            <v>3</v>
          </cell>
          <cell r="X27">
            <v>3.7</v>
          </cell>
          <cell r="Y27">
            <v>8.6</v>
          </cell>
          <cell r="Z27">
            <v>4.3</v>
          </cell>
          <cell r="AA27">
            <v>3.7</v>
          </cell>
          <cell r="AB27">
            <v>9.6</v>
          </cell>
          <cell r="AC27">
            <v>3.7</v>
          </cell>
          <cell r="AD27">
            <v>4.2</v>
          </cell>
          <cell r="AE27">
            <v>6.8</v>
          </cell>
        </row>
        <row r="28">
          <cell r="S28" t="str">
            <v>2013 2º Sem</v>
          </cell>
          <cell r="T28">
            <v>5.4</v>
          </cell>
          <cell r="U28">
            <v>6.4</v>
          </cell>
          <cell r="V28">
            <v>3.4</v>
          </cell>
          <cell r="W28">
            <v>3.8</v>
          </cell>
          <cell r="X28">
            <v>6</v>
          </cell>
          <cell r="Y28">
            <v>11.5</v>
          </cell>
          <cell r="Z28">
            <v>0.7</v>
          </cell>
          <cell r="AA28">
            <v>9.9</v>
          </cell>
          <cell r="AB28">
            <v>10.8</v>
          </cell>
          <cell r="AC28">
            <v>3.5</v>
          </cell>
          <cell r="AD28">
            <v>-1</v>
          </cell>
          <cell r="AE28">
            <v>7</v>
          </cell>
        </row>
        <row r="29">
          <cell r="S29" t="str">
            <v>2014 1º Sem</v>
          </cell>
          <cell r="T29">
            <v>4.3</v>
          </cell>
          <cell r="U29">
            <v>4.0999999999999996</v>
          </cell>
          <cell r="V29">
            <v>3.5</v>
          </cell>
          <cell r="W29">
            <v>-0.7</v>
          </cell>
          <cell r="X29">
            <v>5.0999999999999996</v>
          </cell>
          <cell r="Y29">
            <v>10.1</v>
          </cell>
          <cell r="Z29">
            <v>-5.7</v>
          </cell>
          <cell r="AA29">
            <v>-3</v>
          </cell>
          <cell r="AB29">
            <v>9.6</v>
          </cell>
          <cell r="AC29">
            <v>0.1</v>
          </cell>
          <cell r="AD29">
            <v>-7.9</v>
          </cell>
          <cell r="AE29">
            <v>2</v>
          </cell>
        </row>
        <row r="30">
          <cell r="S30" t="str">
            <v>2014 2º Sem</v>
          </cell>
          <cell r="T30">
            <v>0.4</v>
          </cell>
          <cell r="U30">
            <v>1.2</v>
          </cell>
          <cell r="V30">
            <v>-0.7</v>
          </cell>
          <cell r="W30">
            <v>-1.3</v>
          </cell>
          <cell r="X30">
            <v>-3.3</v>
          </cell>
          <cell r="Y30">
            <v>8.1</v>
          </cell>
          <cell r="Z30">
            <v>-9.9</v>
          </cell>
          <cell r="AA30">
            <v>-0.5</v>
          </cell>
          <cell r="AB30">
            <v>6.6</v>
          </cell>
          <cell r="AC30">
            <v>-3.3</v>
          </cell>
          <cell r="AD30">
            <v>-10.7</v>
          </cell>
          <cell r="AE30">
            <v>-1.8</v>
          </cell>
        </row>
        <row r="31">
          <cell r="S31" t="str">
            <v>2015 1º Sem</v>
          </cell>
          <cell r="T31">
            <v>-2.2000000000000002</v>
          </cell>
          <cell r="U31">
            <v>-3.2</v>
          </cell>
          <cell r="V31">
            <v>-1.8</v>
          </cell>
          <cell r="W31">
            <v>-5</v>
          </cell>
          <cell r="X31">
            <v>-11.3</v>
          </cell>
          <cell r="Y31">
            <v>5.0999999999999996</v>
          </cell>
          <cell r="Z31">
            <v>-8.3000000000000007</v>
          </cell>
          <cell r="AA31">
            <v>10</v>
          </cell>
          <cell r="AB31">
            <v>3.9</v>
          </cell>
          <cell r="AC31">
            <v>-6.4</v>
          </cell>
          <cell r="AD31">
            <v>-15.7</v>
          </cell>
          <cell r="AE31">
            <v>-4.7</v>
          </cell>
        </row>
        <row r="32">
          <cell r="S32" t="str">
            <v>2015 2º Sem</v>
          </cell>
          <cell r="T32">
            <v>-6.4</v>
          </cell>
          <cell r="U32">
            <v>-8.9</v>
          </cell>
          <cell r="V32">
            <v>-3.2</v>
          </cell>
          <cell r="W32">
            <v>-11.5</v>
          </cell>
          <cell r="X32">
            <v>-16.7</v>
          </cell>
          <cell r="Y32">
            <v>1.1000000000000001</v>
          </cell>
          <cell r="Z32">
            <v>-13.9</v>
          </cell>
          <cell r="AA32">
            <v>-11.9</v>
          </cell>
          <cell r="AB32">
            <v>-5.7</v>
          </cell>
          <cell r="AC32">
            <v>-10.7</v>
          </cell>
          <cell r="AD32">
            <v>-19.899999999999999</v>
          </cell>
          <cell r="AE32">
            <v>-11.9</v>
          </cell>
        </row>
        <row r="33">
          <cell r="S33" t="str">
            <v>2016 1º Sem</v>
          </cell>
          <cell r="T33">
            <v>-6.9</v>
          </cell>
          <cell r="U33">
            <v>-9.8000000000000007</v>
          </cell>
          <cell r="V33">
            <v>-3.4</v>
          </cell>
          <cell r="W33">
            <v>-11.1</v>
          </cell>
          <cell r="X33">
            <v>-14.7</v>
          </cell>
          <cell r="Y33">
            <v>0.2</v>
          </cell>
          <cell r="Z33">
            <v>-17</v>
          </cell>
          <cell r="AA33">
            <v>-16.2</v>
          </cell>
          <cell r="AB33">
            <v>-12.3</v>
          </cell>
          <cell r="AC33">
            <v>-9.3000000000000007</v>
          </cell>
          <cell r="AD33">
            <v>-13.7</v>
          </cell>
          <cell r="AE33">
            <v>-13</v>
          </cell>
        </row>
        <row r="34">
          <cell r="S34" t="str">
            <v>2016 2º Sem</v>
          </cell>
          <cell r="T34">
            <v>-5.6</v>
          </cell>
          <cell r="U34">
            <v>-8.6</v>
          </cell>
          <cell r="V34">
            <v>-2.8</v>
          </cell>
          <cell r="W34">
            <v>-10.7</v>
          </cell>
          <cell r="X34">
            <v>-10.4</v>
          </cell>
          <cell r="Y34">
            <v>-4.3</v>
          </cell>
          <cell r="Z34">
            <v>-14.9</v>
          </cell>
          <cell r="AA34">
            <v>-8.1999999999999993</v>
          </cell>
          <cell r="AB34">
            <v>-7</v>
          </cell>
          <cell r="AC34">
            <v>-8.1</v>
          </cell>
          <cell r="AD34">
            <v>-14.3</v>
          </cell>
          <cell r="AE34">
            <v>-8.4</v>
          </cell>
        </row>
        <row r="35">
          <cell r="S35" t="str">
            <v>2017 1º Sem</v>
          </cell>
          <cell r="T35">
            <v>-0.2</v>
          </cell>
          <cell r="U35">
            <v>-3.5</v>
          </cell>
          <cell r="V35">
            <v>-0.6</v>
          </cell>
          <cell r="W35">
            <v>5.7</v>
          </cell>
          <cell r="X35">
            <v>5.8</v>
          </cell>
          <cell r="Y35">
            <v>-0.9</v>
          </cell>
          <cell r="Z35">
            <v>-3.7</v>
          </cell>
          <cell r="AA35">
            <v>-2.4</v>
          </cell>
          <cell r="AB35">
            <v>-0.9</v>
          </cell>
          <cell r="AC35">
            <v>0.3</v>
          </cell>
          <cell r="AD35">
            <v>-4.4000000000000004</v>
          </cell>
          <cell r="AE35">
            <v>4.5999999999999996</v>
          </cell>
        </row>
        <row r="36">
          <cell r="S36" t="str">
            <v>2017 2º Sem</v>
          </cell>
          <cell r="T36">
            <v>4.2</v>
          </cell>
          <cell r="U36">
            <v>-3.1</v>
          </cell>
          <cell r="V36">
            <v>3.5</v>
          </cell>
          <cell r="W36">
            <v>9.1999999999999993</v>
          </cell>
          <cell r="X36">
            <v>13.1</v>
          </cell>
          <cell r="Y36">
            <v>5.8</v>
          </cell>
          <cell r="Z36">
            <v>-4.5999999999999996</v>
          </cell>
          <cell r="AA36">
            <v>-3.8</v>
          </cell>
          <cell r="AB36">
            <v>4.7</v>
          </cell>
          <cell r="AC36">
            <v>7.6</v>
          </cell>
          <cell r="AD36">
            <v>10</v>
          </cell>
          <cell r="AE36">
            <v>13.6</v>
          </cell>
        </row>
        <row r="37">
          <cell r="S37" t="str">
            <v>2018 1º Sem</v>
          </cell>
          <cell r="T37">
            <v>3</v>
          </cell>
          <cell r="U37">
            <v>-6</v>
          </cell>
          <cell r="V37">
            <v>5.4</v>
          </cell>
          <cell r="W37">
            <v>-2.9</v>
          </cell>
          <cell r="X37">
            <v>0.6</v>
          </cell>
          <cell r="Y37">
            <v>5.7</v>
          </cell>
          <cell r="Z37">
            <v>-8.8000000000000007</v>
          </cell>
          <cell r="AA37">
            <v>-0.3</v>
          </cell>
          <cell r="AB37">
            <v>7.9</v>
          </cell>
          <cell r="AC37">
            <v>5.9</v>
          </cell>
          <cell r="AD37">
            <v>16.5</v>
          </cell>
          <cell r="AE37">
            <v>4.9000000000000004</v>
          </cell>
        </row>
        <row r="38">
          <cell r="S38" t="str">
            <v>2018 2º Sem</v>
          </cell>
          <cell r="T38">
            <v>1.7</v>
          </cell>
          <cell r="U38">
            <v>-3.9</v>
          </cell>
          <cell r="V38">
            <v>2.2999999999999998</v>
          </cell>
          <cell r="W38">
            <v>0.6</v>
          </cell>
          <cell r="X38">
            <v>-3</v>
          </cell>
          <cell r="Y38">
            <v>6</v>
          </cell>
          <cell r="Z38">
            <v>-20.9</v>
          </cell>
          <cell r="AA38">
            <v>0.6</v>
          </cell>
          <cell r="AB38">
            <v>7.4</v>
          </cell>
          <cell r="AC38">
            <v>4.3</v>
          </cell>
          <cell r="AD38">
            <v>13.8</v>
          </cell>
          <cell r="AE38">
            <v>2.2999999999999998</v>
          </cell>
        </row>
        <row r="39">
          <cell r="S39" t="str">
            <v>2019 1º Sem</v>
          </cell>
          <cell r="T39">
            <v>0.6</v>
          </cell>
          <cell r="U39">
            <v>0.5</v>
          </cell>
          <cell r="V39">
            <v>-0.3</v>
          </cell>
          <cell r="W39">
            <v>-0.6</v>
          </cell>
          <cell r="X39">
            <v>-1.1000000000000001</v>
          </cell>
          <cell r="Y39">
            <v>6.2</v>
          </cell>
          <cell r="Z39">
            <v>-27</v>
          </cell>
          <cell r="AA39">
            <v>-0.1</v>
          </cell>
          <cell r="AB39">
            <v>4.4000000000000004</v>
          </cell>
          <cell r="AC39">
            <v>3.2</v>
          </cell>
          <cell r="AD39">
            <v>10.9</v>
          </cell>
          <cell r="AE39">
            <v>3.8</v>
          </cell>
        </row>
        <row r="40">
          <cell r="S40" t="str">
            <v>2019 2º Sem</v>
          </cell>
          <cell r="T40">
            <v>3</v>
          </cell>
          <cell r="U40">
            <v>0.7</v>
          </cell>
          <cell r="V40">
            <v>1</v>
          </cell>
          <cell r="W40">
            <v>0.8</v>
          </cell>
          <cell r="X40">
            <v>8</v>
          </cell>
          <cell r="Y40">
            <v>7.4</v>
          </cell>
          <cell r="Z40">
            <v>-11.9</v>
          </cell>
          <cell r="AA40">
            <v>1.6</v>
          </cell>
          <cell r="AB40">
            <v>7.4</v>
          </cell>
          <cell r="AC40">
            <v>4.5</v>
          </cell>
          <cell r="AD40">
            <v>9.1999999999999993</v>
          </cell>
          <cell r="AE40">
            <v>4.5999999999999996</v>
          </cell>
        </row>
        <row r="41">
          <cell r="S41" t="str">
            <v>2020 1º Sem</v>
          </cell>
          <cell r="T41">
            <v>-3.2</v>
          </cell>
          <cell r="U41">
            <v>-12.3</v>
          </cell>
          <cell r="V41">
            <v>5.4</v>
          </cell>
          <cell r="W41">
            <v>-38.700000000000003</v>
          </cell>
          <cell r="X41">
            <v>-1.4</v>
          </cell>
          <cell r="Y41">
            <v>3.6</v>
          </cell>
          <cell r="Z41">
            <v>-28.8</v>
          </cell>
          <cell r="AA41">
            <v>-22.9</v>
          </cell>
          <cell r="AB41">
            <v>-10.6</v>
          </cell>
          <cell r="AC41">
            <v>-7.7</v>
          </cell>
          <cell r="AD41">
            <v>-22.7</v>
          </cell>
          <cell r="AE41">
            <v>-2</v>
          </cell>
        </row>
        <row r="42">
          <cell r="S42" t="str">
            <v>2020 2º Sem</v>
          </cell>
          <cell r="T42">
            <v>5.0999999999999996</v>
          </cell>
          <cell r="U42">
            <v>-7.2</v>
          </cell>
          <cell r="V42">
            <v>4.2</v>
          </cell>
          <cell r="W42">
            <v>-9.8000000000000007</v>
          </cell>
          <cell r="X42">
            <v>20.7</v>
          </cell>
          <cell r="Y42">
            <v>12.7</v>
          </cell>
          <cell r="Z42">
            <v>-32.700000000000003</v>
          </cell>
          <cell r="AA42">
            <v>-9.6999999999999993</v>
          </cell>
          <cell r="AB42">
            <v>12.9</v>
          </cell>
          <cell r="AC42">
            <v>4.2</v>
          </cell>
          <cell r="AD42">
            <v>-5.3</v>
          </cell>
          <cell r="AE42">
            <v>22.5</v>
          </cell>
        </row>
        <row r="43">
          <cell r="S43" t="str">
            <v>2021 1º Sem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</row>
        <row r="44">
          <cell r="S44" t="str">
            <v>2021 2º Sem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</row>
        <row r="45">
          <cell r="S45" t="str">
            <v>2022 1º Sem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</row>
        <row r="46">
          <cell r="S46" t="str">
            <v>2022 2º Sem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</row>
        <row r="47">
          <cell r="S47" t="str">
            <v>2023 1º Sem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</row>
        <row r="48">
          <cell r="S48" t="str">
            <v>2023 2º Sem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-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</row>
        <row r="49">
          <cell r="S49" t="str">
            <v>2024 1º Sem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</row>
        <row r="50">
          <cell r="S50" t="str">
            <v>2024 2º Sem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</row>
        <row r="51">
          <cell r="S51" t="str">
            <v>2025 1º Sem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</row>
        <row r="52">
          <cell r="S52" t="str">
            <v>2025 2º Sem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</row>
        <row r="53">
          <cell r="S53" t="str">
            <v>2026 1º Sem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</row>
        <row r="54">
          <cell r="S54" t="str">
            <v>2026 2º Sem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</row>
        <row r="55">
          <cell r="S55" t="str">
            <v>2027 1º Sem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</row>
        <row r="56">
          <cell r="S56" t="str">
            <v>2027 2º Sem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</row>
        <row r="57">
          <cell r="S57" t="str">
            <v>2028 1º Sem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-</v>
          </cell>
          <cell r="AC57" t="str">
            <v>-</v>
          </cell>
          <cell r="AD57" t="str">
            <v>-</v>
          </cell>
          <cell r="AE57" t="str">
            <v>-</v>
          </cell>
        </row>
        <row r="58">
          <cell r="S58" t="str">
            <v>2028 2º Sem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-</v>
          </cell>
          <cell r="AC58" t="str">
            <v>-</v>
          </cell>
          <cell r="AD58" t="str">
            <v>-</v>
          </cell>
          <cell r="AE58" t="str">
            <v>-</v>
          </cell>
        </row>
        <row r="59">
          <cell r="S59" t="str">
            <v>2029 1º Sem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  <cell r="AE59" t="str">
            <v>-</v>
          </cell>
        </row>
        <row r="60">
          <cell r="S60" t="str">
            <v>2029 2º Sem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</row>
        <row r="61">
          <cell r="S61" t="str">
            <v>2030 1º Sem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  <cell r="AE61" t="str">
            <v>-</v>
          </cell>
        </row>
        <row r="62">
          <cell r="S62" t="str">
            <v>2030 2º Sem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  <cell r="AE62" t="str">
            <v>-</v>
          </cell>
        </row>
        <row r="63">
          <cell r="S63" t="str">
            <v>2031 1º Sem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Y63" t="str">
            <v>-</v>
          </cell>
          <cell r="Z63" t="str">
            <v>-</v>
          </cell>
          <cell r="AA63" t="str">
            <v>-</v>
          </cell>
          <cell r="AB63" t="str">
            <v>-</v>
          </cell>
          <cell r="AC63" t="str">
            <v>-</v>
          </cell>
          <cell r="AD63" t="str">
            <v>-</v>
          </cell>
          <cell r="AE63" t="str">
            <v>-</v>
          </cell>
        </row>
        <row r="64">
          <cell r="S64" t="str">
            <v>2031 2º Sem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D64" t="str">
            <v>-</v>
          </cell>
          <cell r="AE64" t="str">
            <v>-</v>
          </cell>
        </row>
        <row r="65">
          <cell r="S65" t="str">
            <v>2032 1º Sem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-</v>
          </cell>
          <cell r="AC65" t="str">
            <v>-</v>
          </cell>
          <cell r="AD65" t="str">
            <v>-</v>
          </cell>
          <cell r="AE65" t="str">
            <v>-</v>
          </cell>
        </row>
        <row r="66">
          <cell r="S66" t="str">
            <v>2032 2º Sem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</row>
        <row r="67">
          <cell r="S67" t="str">
            <v>2033 1º Sem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-</v>
          </cell>
          <cell r="AC67" t="str">
            <v>-</v>
          </cell>
          <cell r="AD67" t="str">
            <v>-</v>
          </cell>
          <cell r="AE67" t="str">
            <v>-</v>
          </cell>
        </row>
        <row r="68">
          <cell r="S68" t="str">
            <v>2033 2º Sem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>-</v>
          </cell>
        </row>
        <row r="69">
          <cell r="S69" t="str">
            <v>2034 1º Sem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 t="str">
            <v>-</v>
          </cell>
          <cell r="AD69" t="str">
            <v>-</v>
          </cell>
          <cell r="AE69" t="str">
            <v>-</v>
          </cell>
        </row>
        <row r="70">
          <cell r="S70" t="str">
            <v>2034 2º Sem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</row>
        <row r="71">
          <cell r="S71" t="str">
            <v>2035 1º Sem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  <cell r="AC71" t="str">
            <v>-</v>
          </cell>
          <cell r="AD71" t="str">
            <v>-</v>
          </cell>
          <cell r="AE71" t="str">
            <v>-</v>
          </cell>
        </row>
        <row r="72">
          <cell r="S72" t="str">
            <v>2035 2º Sem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</row>
        <row r="73">
          <cell r="S73" t="str">
            <v>2036 1º Sem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  <cell r="AC73" t="str">
            <v>-</v>
          </cell>
          <cell r="AD73" t="str">
            <v>-</v>
          </cell>
          <cell r="AE73" t="str">
            <v>-</v>
          </cell>
        </row>
        <row r="74">
          <cell r="S74" t="str">
            <v>2036 2º Sem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</row>
        <row r="75">
          <cell r="S75" t="str">
            <v>2037 1º Sem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-</v>
          </cell>
          <cell r="AC75" t="str">
            <v>-</v>
          </cell>
          <cell r="AD75" t="str">
            <v>-</v>
          </cell>
          <cell r="AE75" t="str">
            <v>-</v>
          </cell>
        </row>
        <row r="76">
          <cell r="S76" t="str">
            <v>2037 2º Sem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</row>
        <row r="77">
          <cell r="S77" t="str">
            <v>2038 1º Sem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</row>
        <row r="78">
          <cell r="S78" t="str">
            <v>2038 2º Sem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</row>
        <row r="79">
          <cell r="S79" t="str">
            <v>2039 1º Sem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</row>
        <row r="80">
          <cell r="S80" t="str">
            <v>2039 2º Sem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</row>
        <row r="81">
          <cell r="S81" t="str">
            <v>2040 1º Sem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</row>
        <row r="82">
          <cell r="S82" t="str">
            <v>2040 2º Sem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D7EE"/>
  </sheetPr>
  <dimension ref="A1:AMJ241"/>
  <sheetViews>
    <sheetView showGridLines="0" tabSelected="1" zoomScaleNormal="100" workbookViewId="0">
      <selection activeCell="H8" sqref="H8"/>
    </sheetView>
  </sheetViews>
  <sheetFormatPr defaultColWidth="8.28515625" defaultRowHeight="18.75" x14ac:dyDescent="0.3"/>
  <cols>
    <col min="1" max="1" width="8.28515625" style="6"/>
    <col min="2" max="3" width="8.28515625" style="7"/>
    <col min="4" max="4" width="13.7109375" style="7" customWidth="1"/>
    <col min="5" max="16" width="9.7109375" style="8" customWidth="1"/>
    <col min="17" max="22" width="9.7109375" style="9" customWidth="1"/>
    <col min="23" max="24" width="11" style="10" customWidth="1"/>
    <col min="25" max="1024" width="8.28515625" style="10"/>
  </cols>
  <sheetData>
    <row r="1" spans="4:64" ht="25.5" customHeight="1" x14ac:dyDescent="0.3"/>
    <row r="2" spans="4:64" ht="25.5" customHeight="1" x14ac:dyDescent="0.3"/>
    <row r="3" spans="4:64" ht="25.5" customHeight="1" x14ac:dyDescent="0.3">
      <c r="D3" s="5" t="s">
        <v>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2"/>
      <c r="BE3" s="12"/>
      <c r="BF3" s="12"/>
      <c r="BG3" s="12"/>
      <c r="BH3" s="12"/>
      <c r="BI3" s="12"/>
      <c r="BJ3" s="13"/>
      <c r="BK3" s="13"/>
      <c r="BL3" s="13"/>
    </row>
    <row r="4" spans="4:64" ht="25.5" customHeight="1" x14ac:dyDescent="0.3">
      <c r="D4" s="4" t="s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2"/>
      <c r="BD4" s="12"/>
      <c r="BE4" s="12"/>
      <c r="BF4" s="12"/>
      <c r="BG4" s="12"/>
      <c r="BH4" s="12"/>
      <c r="BI4" s="12"/>
      <c r="BJ4" s="13"/>
      <c r="BK4" s="13"/>
      <c r="BL4" s="13"/>
    </row>
    <row r="5" spans="4:64" ht="25.5" customHeight="1" x14ac:dyDescent="0.3">
      <c r="D5" s="16"/>
      <c r="E5" s="17">
        <v>2001</v>
      </c>
      <c r="F5" s="17">
        <v>2002</v>
      </c>
      <c r="G5" s="17">
        <v>2003</v>
      </c>
      <c r="H5" s="17">
        <v>2004</v>
      </c>
      <c r="I5" s="17">
        <v>2005</v>
      </c>
      <c r="J5" s="17">
        <v>2006</v>
      </c>
      <c r="K5" s="17">
        <v>2007</v>
      </c>
      <c r="L5" s="17">
        <v>2008</v>
      </c>
      <c r="M5" s="17">
        <v>2009</v>
      </c>
      <c r="N5" s="17">
        <v>2010</v>
      </c>
      <c r="O5" s="17">
        <v>2011</v>
      </c>
      <c r="P5" s="17">
        <v>2012</v>
      </c>
      <c r="Q5" s="17">
        <v>2013</v>
      </c>
      <c r="R5" s="17">
        <v>2014</v>
      </c>
      <c r="S5" s="17">
        <v>2015</v>
      </c>
      <c r="T5" s="17">
        <v>2016</v>
      </c>
      <c r="U5" s="17">
        <v>2017</v>
      </c>
      <c r="V5" s="17">
        <v>2018</v>
      </c>
      <c r="W5" s="17">
        <v>2019</v>
      </c>
      <c r="X5" s="17">
        <v>2020</v>
      </c>
      <c r="Y5" s="17">
        <v>2021</v>
      </c>
    </row>
    <row r="6" spans="4:64" ht="25.5" customHeight="1" x14ac:dyDescent="0.3">
      <c r="D6" s="18" t="s">
        <v>2</v>
      </c>
      <c r="E6" s="19">
        <v>1.8796992480525101</v>
      </c>
      <c r="F6" s="19">
        <v>-1.10701107002888</v>
      </c>
      <c r="G6" s="19">
        <v>-4.4776119403950503</v>
      </c>
      <c r="H6" s="19">
        <v>6.0546874999673603</v>
      </c>
      <c r="I6" s="19">
        <v>6.2615101289503103</v>
      </c>
      <c r="J6" s="19">
        <v>6.5857885615733904</v>
      </c>
      <c r="K6" s="19">
        <v>8.4552845528443008</v>
      </c>
      <c r="L6" s="19">
        <v>11.6941529235367</v>
      </c>
      <c r="M6" s="19">
        <v>6.0402684563154496</v>
      </c>
      <c r="N6" s="19">
        <v>10.379746835458899</v>
      </c>
      <c r="O6" s="19">
        <v>8.2568807339984804</v>
      </c>
      <c r="P6" s="19">
        <v>7.7330508474750204</v>
      </c>
      <c r="Q6" s="19">
        <v>5.9980334316509101</v>
      </c>
      <c r="R6" s="19">
        <v>6.4007421150345003</v>
      </c>
      <c r="S6" s="19">
        <v>0.52310374887127897</v>
      </c>
      <c r="T6" s="19">
        <v>-10.581092801373099</v>
      </c>
      <c r="U6" s="19">
        <v>-1.2154722214428999</v>
      </c>
      <c r="V6" s="19">
        <v>3.15865584126762</v>
      </c>
      <c r="W6" s="19">
        <v>1.88354351544413</v>
      </c>
      <c r="X6" s="19">
        <v>1.4198484686899899</v>
      </c>
      <c r="Y6" s="19">
        <v>-0.39949725522562302</v>
      </c>
    </row>
    <row r="7" spans="4:64" ht="25.5" customHeight="1" x14ac:dyDescent="0.3">
      <c r="D7" s="18" t="s">
        <v>3</v>
      </c>
      <c r="E7" s="19">
        <v>-5.0185873605468698</v>
      </c>
      <c r="F7" s="19">
        <v>-1.5655577299758301</v>
      </c>
      <c r="G7" s="19">
        <v>-1.59045725649685</v>
      </c>
      <c r="H7" s="19">
        <v>5.05050505056166</v>
      </c>
      <c r="I7" s="19">
        <v>2.1153846154871898</v>
      </c>
      <c r="J7" s="19">
        <v>6.2146892653965198</v>
      </c>
      <c r="K7" s="19">
        <v>9.0425531915395307</v>
      </c>
      <c r="L7" s="19">
        <v>12.8455284552393</v>
      </c>
      <c r="M7" s="19">
        <v>3.74639769452545</v>
      </c>
      <c r="N7" s="19">
        <v>12.222222222175899</v>
      </c>
      <c r="O7" s="19">
        <v>8.5396039604126699</v>
      </c>
      <c r="P7" s="19">
        <v>10.6043329533261</v>
      </c>
      <c r="Q7" s="19">
        <v>-0.30927835055208902</v>
      </c>
      <c r="R7" s="19">
        <v>8.6866597724478893</v>
      </c>
      <c r="S7" s="19">
        <v>-3.3301617507071199</v>
      </c>
      <c r="T7" s="19">
        <v>-4.2322834645779102</v>
      </c>
      <c r="U7" s="19">
        <v>-3.6957696927731898</v>
      </c>
      <c r="V7" s="19">
        <v>1.5114611158222799</v>
      </c>
      <c r="W7" s="19">
        <v>3.9828364565657601</v>
      </c>
      <c r="X7" s="19">
        <v>4.6731192859174904</v>
      </c>
      <c r="Y7" s="19">
        <v>-3.8482676170052201</v>
      </c>
    </row>
    <row r="8" spans="4:64" ht="25.5" customHeight="1" x14ac:dyDescent="0.3">
      <c r="D8" s="18" t="s">
        <v>4</v>
      </c>
      <c r="E8" s="19">
        <v>2.4955436721751298</v>
      </c>
      <c r="F8" s="19">
        <v>0.34782608686352301</v>
      </c>
      <c r="G8" s="19">
        <v>-11.4384748699746</v>
      </c>
      <c r="H8" s="19">
        <v>10.9589041096045</v>
      </c>
      <c r="I8" s="19">
        <v>7.7601410934406303</v>
      </c>
      <c r="J8" s="19">
        <v>2.9459901800036299</v>
      </c>
      <c r="K8" s="19">
        <v>11.605723370460799</v>
      </c>
      <c r="L8" s="19">
        <v>11.1111111111111</v>
      </c>
      <c r="M8" s="19">
        <v>1.28205128200569</v>
      </c>
      <c r="N8" s="19">
        <v>15.6962025317089</v>
      </c>
      <c r="O8" s="19">
        <v>3.9387308533523702</v>
      </c>
      <c r="P8" s="19">
        <v>12.5263157895427</v>
      </c>
      <c r="Q8" s="19">
        <v>4.4901777361922202</v>
      </c>
      <c r="R8" s="19">
        <v>-1.07430617728413</v>
      </c>
      <c r="S8" s="19">
        <v>0.271493212701857</v>
      </c>
      <c r="T8" s="19">
        <v>-5.6859205776636497</v>
      </c>
      <c r="U8" s="19">
        <v>-3.2185144832791202</v>
      </c>
      <c r="V8" s="19">
        <v>8.0394970669187593</v>
      </c>
      <c r="W8" s="19">
        <v>-4.4404119679510803</v>
      </c>
      <c r="X8" s="19">
        <v>-1.1446137947475199</v>
      </c>
      <c r="Y8" s="19"/>
    </row>
    <row r="9" spans="4:64" ht="25.5" customHeight="1" x14ac:dyDescent="0.3">
      <c r="D9" s="18" t="s">
        <v>5</v>
      </c>
      <c r="E9" s="19">
        <v>-1.96078431361643</v>
      </c>
      <c r="F9" s="19">
        <v>-2.0000000000966498</v>
      </c>
      <c r="G9" s="19">
        <v>-3.7105751390176902</v>
      </c>
      <c r="H9" s="19">
        <v>10.2119460500397</v>
      </c>
      <c r="I9" s="19">
        <v>3.3216783216005998</v>
      </c>
      <c r="J9" s="19">
        <v>7.44500846040797</v>
      </c>
      <c r="K9" s="19">
        <v>7.7165354330083602</v>
      </c>
      <c r="L9" s="19">
        <v>8.6257309940458207</v>
      </c>
      <c r="M9" s="19">
        <v>7.1332436071234397</v>
      </c>
      <c r="N9" s="19">
        <v>9.17085427122983</v>
      </c>
      <c r="O9" s="19">
        <v>10.241657077168799</v>
      </c>
      <c r="P9" s="19">
        <v>5.94989561584838</v>
      </c>
      <c r="Q9" s="19">
        <v>1.6748768472998301</v>
      </c>
      <c r="R9" s="19">
        <v>6.6860465116376702</v>
      </c>
      <c r="S9" s="19">
        <v>-3.2697547683603299</v>
      </c>
      <c r="T9" s="19">
        <v>-6.8544600939116904</v>
      </c>
      <c r="U9" s="19">
        <v>1.7071331152101801</v>
      </c>
      <c r="V9" s="19">
        <v>0.72768678210135596</v>
      </c>
      <c r="W9" s="19">
        <v>1.78274426203116</v>
      </c>
      <c r="X9" s="19">
        <v>-17.139807371658598</v>
      </c>
      <c r="Y9" s="19"/>
    </row>
    <row r="10" spans="4:64" ht="25.5" customHeight="1" x14ac:dyDescent="0.3">
      <c r="D10" s="18" t="s">
        <v>6</v>
      </c>
      <c r="E10" s="19">
        <v>-2.2260273972592701</v>
      </c>
      <c r="F10" s="19">
        <v>1.2259194394545401</v>
      </c>
      <c r="G10" s="19">
        <v>-6.2283737023654</v>
      </c>
      <c r="H10" s="19">
        <v>10.701107010989899</v>
      </c>
      <c r="I10" s="19">
        <v>2.6666666667282999</v>
      </c>
      <c r="J10" s="19">
        <v>7.4675324676068104</v>
      </c>
      <c r="K10" s="19">
        <v>10.5740181268571</v>
      </c>
      <c r="L10" s="19">
        <v>11.0655737705391</v>
      </c>
      <c r="M10" s="19">
        <v>2.82902829023761</v>
      </c>
      <c r="N10" s="19">
        <v>10.287081339733099</v>
      </c>
      <c r="O10" s="19">
        <v>6.2906724511430099</v>
      </c>
      <c r="P10" s="19">
        <v>8.1632653061874496</v>
      </c>
      <c r="Q10" s="19">
        <v>4.4339622640568104</v>
      </c>
      <c r="R10" s="19">
        <v>4.6070460704870104</v>
      </c>
      <c r="S10" s="19">
        <v>-4.4905008635588901</v>
      </c>
      <c r="T10" s="19">
        <v>-8.9511754068898401</v>
      </c>
      <c r="U10" s="19">
        <v>2.6006031446503401</v>
      </c>
      <c r="V10" s="19">
        <v>2.7350787539318002</v>
      </c>
      <c r="W10" s="19">
        <v>0.990960216111203</v>
      </c>
      <c r="X10" s="19">
        <v>-7.3822341385095198</v>
      </c>
      <c r="Y10" s="19"/>
    </row>
    <row r="11" spans="4:64" ht="25.5" customHeight="1" x14ac:dyDescent="0.3">
      <c r="D11" s="18" t="s">
        <v>7</v>
      </c>
      <c r="E11" s="19">
        <v>-1.25899280562827</v>
      </c>
      <c r="F11" s="19">
        <v>-1.8214936249168701</v>
      </c>
      <c r="G11" s="19">
        <v>-5.7513914656489398</v>
      </c>
      <c r="H11" s="19">
        <v>12.9921259842063</v>
      </c>
      <c r="I11" s="19">
        <v>5.2264808362572701</v>
      </c>
      <c r="J11" s="19">
        <v>3.9735099338660902</v>
      </c>
      <c r="K11" s="19">
        <v>11.4649681529354</v>
      </c>
      <c r="L11" s="19">
        <v>8.1428571428255196</v>
      </c>
      <c r="M11" s="19">
        <v>5.6803170409602401</v>
      </c>
      <c r="N11" s="19">
        <v>11.374999999993699</v>
      </c>
      <c r="O11" s="19">
        <v>7.0707070706337101</v>
      </c>
      <c r="P11" s="19">
        <v>9.32914046127358</v>
      </c>
      <c r="Q11" s="19">
        <v>1.6299137104585999</v>
      </c>
      <c r="R11" s="19">
        <v>0.94339622638115495</v>
      </c>
      <c r="S11" s="19">
        <v>-2.7102803738647898</v>
      </c>
      <c r="T11" s="19">
        <v>-4.8030739672805396</v>
      </c>
      <c r="U11" s="19">
        <v>2.88404368623987</v>
      </c>
      <c r="V11" s="19">
        <v>1.5888203826214</v>
      </c>
      <c r="W11" s="19">
        <v>0.122895039037774</v>
      </c>
      <c r="X11" s="19">
        <v>0.48731942998843097</v>
      </c>
      <c r="Y11" s="19"/>
    </row>
    <row r="12" spans="4:64" ht="25.5" customHeight="1" x14ac:dyDescent="0.3">
      <c r="D12" s="18" t="s">
        <v>8</v>
      </c>
      <c r="E12" s="19">
        <v>-4.1666666667586201</v>
      </c>
      <c r="F12" s="19">
        <v>1.8115942030449801</v>
      </c>
      <c r="G12" s="19">
        <v>-4.4483985765570999</v>
      </c>
      <c r="H12" s="19">
        <v>12.1042830540017</v>
      </c>
      <c r="I12" s="19">
        <v>4.4850498338420799</v>
      </c>
      <c r="J12" s="19">
        <v>2.2257551668898499</v>
      </c>
      <c r="K12" s="19">
        <v>9.3312597200963197</v>
      </c>
      <c r="L12" s="19">
        <v>11.2375533427828</v>
      </c>
      <c r="M12" s="19">
        <v>6.0102301790549797</v>
      </c>
      <c r="N12" s="19">
        <v>11.0977080819991</v>
      </c>
      <c r="O12" s="19">
        <v>7.0575461454987796</v>
      </c>
      <c r="P12" s="19">
        <v>7.2008113591030698</v>
      </c>
      <c r="Q12" s="19">
        <v>6.0548722800625603</v>
      </c>
      <c r="R12" s="19">
        <v>-0.89206066019599195</v>
      </c>
      <c r="S12" s="19">
        <v>-3.8703870387134098</v>
      </c>
      <c r="T12" s="19">
        <v>-5.6179775280011297</v>
      </c>
      <c r="U12" s="19">
        <v>3.0819332501273999</v>
      </c>
      <c r="V12" s="19">
        <v>-0.96261311883302203</v>
      </c>
      <c r="W12" s="19">
        <v>4.2613051397459198</v>
      </c>
      <c r="X12" s="19">
        <v>5.4932887695214196</v>
      </c>
      <c r="Y12" s="19"/>
    </row>
    <row r="13" spans="4:64" ht="25.5" customHeight="1" x14ac:dyDescent="0.3">
      <c r="D13" s="18" t="s">
        <v>9</v>
      </c>
      <c r="E13" s="19">
        <v>-1.2195121949991701</v>
      </c>
      <c r="F13" s="19">
        <v>2.2927689594348899</v>
      </c>
      <c r="G13" s="19">
        <v>-5.6896551724886901</v>
      </c>
      <c r="H13" s="19">
        <v>6.7641681902287996</v>
      </c>
      <c r="I13" s="19">
        <v>6.8493150684443496</v>
      </c>
      <c r="J13" s="19">
        <v>6.4102564102136403</v>
      </c>
      <c r="K13" s="19">
        <v>10.2409638554794</v>
      </c>
      <c r="L13" s="19">
        <v>9.8360655736721405</v>
      </c>
      <c r="M13" s="19">
        <v>4.7263681592408302</v>
      </c>
      <c r="N13" s="19">
        <v>10.570071258975201</v>
      </c>
      <c r="O13" s="19">
        <v>6.3372717507279797</v>
      </c>
      <c r="P13" s="19">
        <v>10.0000000000233</v>
      </c>
      <c r="Q13" s="19">
        <v>6.1524334252198498</v>
      </c>
      <c r="R13" s="19">
        <v>-0.95155709347153306</v>
      </c>
      <c r="S13" s="19">
        <v>-6.89956331875561</v>
      </c>
      <c r="T13" s="19">
        <v>-5.5347091932874699</v>
      </c>
      <c r="U13" s="19">
        <v>3.5650137627057501</v>
      </c>
      <c r="V13" s="19">
        <v>4.0743038625788097</v>
      </c>
      <c r="W13" s="19">
        <v>1.38199402267087</v>
      </c>
      <c r="X13" s="19">
        <v>6.1703908819690003</v>
      </c>
      <c r="Y13" s="19"/>
    </row>
    <row r="14" spans="4:64" ht="25.5" customHeight="1" x14ac:dyDescent="0.3">
      <c r="D14" s="18" t="s">
        <v>10</v>
      </c>
      <c r="E14" s="19">
        <v>-2.8571428570013002</v>
      </c>
      <c r="F14" s="19">
        <v>-1.4705882353253801</v>
      </c>
      <c r="G14" s="19">
        <v>-2.79850746280081</v>
      </c>
      <c r="H14" s="19">
        <v>9.2130518234041503</v>
      </c>
      <c r="I14" s="19">
        <v>5.4481546572656496</v>
      </c>
      <c r="J14" s="19">
        <v>10.000000000038501</v>
      </c>
      <c r="K14" s="19">
        <v>8.1818181819168991</v>
      </c>
      <c r="L14" s="19">
        <v>9.3837535013223494</v>
      </c>
      <c r="M14" s="19">
        <v>5.1216389244234097</v>
      </c>
      <c r="N14" s="19">
        <v>11.936662606639301</v>
      </c>
      <c r="O14" s="19">
        <v>5.1142546246118101</v>
      </c>
      <c r="P14" s="19">
        <v>8.5921325051567603</v>
      </c>
      <c r="Q14" s="19">
        <v>4.1944709246735998</v>
      </c>
      <c r="R14" s="19">
        <v>0.548947850019466</v>
      </c>
      <c r="S14" s="19">
        <v>-6.27843494086087</v>
      </c>
      <c r="T14" s="19">
        <v>-5.7281553398470004</v>
      </c>
      <c r="U14" s="19">
        <v>6.2384433699435897</v>
      </c>
      <c r="V14" s="19">
        <v>0.16935327347549201</v>
      </c>
      <c r="W14" s="19">
        <v>2.2166506126869199</v>
      </c>
      <c r="X14" s="19">
        <v>7.2835878793375404</v>
      </c>
      <c r="Y14" s="19"/>
    </row>
    <row r="15" spans="4:64" ht="25.5" customHeight="1" x14ac:dyDescent="0.3">
      <c r="D15" s="18" t="s">
        <v>11</v>
      </c>
      <c r="E15" s="19">
        <v>1.2259194394545401</v>
      </c>
      <c r="F15" s="19">
        <v>0.51903114193043698</v>
      </c>
      <c r="G15" s="19">
        <v>-2.9259896729933801</v>
      </c>
      <c r="H15" s="19">
        <v>8.3333333333675004</v>
      </c>
      <c r="I15" s="19">
        <v>3.7643207855391698</v>
      </c>
      <c r="J15" s="19">
        <v>6.94006309145849</v>
      </c>
      <c r="K15" s="19">
        <v>9.5870206489751002</v>
      </c>
      <c r="L15" s="19">
        <v>9.9596231493895395</v>
      </c>
      <c r="M15" s="19">
        <v>8.5679314566745592</v>
      </c>
      <c r="N15" s="19">
        <v>8.6809470122976702</v>
      </c>
      <c r="O15" s="19">
        <v>4.2531120332619299</v>
      </c>
      <c r="P15" s="19">
        <v>9.1542288556940594</v>
      </c>
      <c r="Q15" s="19">
        <v>5.3783044667688404</v>
      </c>
      <c r="R15" s="19">
        <v>2.16262975770807</v>
      </c>
      <c r="S15" s="19">
        <v>-5.6731583403473298</v>
      </c>
      <c r="T15" s="19">
        <v>-8.0789946140281703</v>
      </c>
      <c r="U15" s="19">
        <v>2.5856895432397402</v>
      </c>
      <c r="V15" s="19">
        <v>1.95306740064054</v>
      </c>
      <c r="W15" s="19">
        <v>4.2522215495603302</v>
      </c>
      <c r="X15" s="19">
        <v>8.3567501331370408</v>
      </c>
      <c r="Y15" s="19"/>
    </row>
    <row r="16" spans="4:64" ht="25.5" customHeight="1" x14ac:dyDescent="0.3">
      <c r="D16" s="18" t="s">
        <v>12</v>
      </c>
      <c r="E16" s="19">
        <v>-2.4096385541713099</v>
      </c>
      <c r="F16" s="19">
        <v>0</v>
      </c>
      <c r="G16" s="19">
        <v>-0.17636684298642</v>
      </c>
      <c r="H16" s="19">
        <v>6.1837455830183101</v>
      </c>
      <c r="I16" s="19">
        <v>4.9916805324577798</v>
      </c>
      <c r="J16" s="19">
        <v>9.0332805070970004</v>
      </c>
      <c r="K16" s="19">
        <v>10.3197674417918</v>
      </c>
      <c r="L16" s="19">
        <v>5.1383399209498304</v>
      </c>
      <c r="M16" s="19">
        <v>8.5213032581918302</v>
      </c>
      <c r="N16" s="19">
        <v>9.9307159353533692</v>
      </c>
      <c r="O16" s="19">
        <v>6.7226890755343698</v>
      </c>
      <c r="P16" s="19">
        <v>8.3661417323315899</v>
      </c>
      <c r="Q16" s="19">
        <v>7.0844686648507098</v>
      </c>
      <c r="R16" s="19">
        <v>1.44189991519001</v>
      </c>
      <c r="S16" s="19">
        <v>-7.7759197324934997</v>
      </c>
      <c r="T16" s="19">
        <v>-3.8077969174273401</v>
      </c>
      <c r="U16" s="19">
        <v>5.9978173420793404</v>
      </c>
      <c r="V16" s="19">
        <v>4.5169743497886197</v>
      </c>
      <c r="W16" s="19">
        <v>3.1083979668644401</v>
      </c>
      <c r="X16" s="19">
        <v>3.5575044091158201</v>
      </c>
      <c r="Y16" s="19"/>
    </row>
    <row r="17" spans="4:25" ht="25.5" customHeight="1" x14ac:dyDescent="0.3">
      <c r="D17" s="18" t="s">
        <v>13</v>
      </c>
      <c r="E17" s="19">
        <v>-2.74656679149889</v>
      </c>
      <c r="F17" s="19">
        <v>-5.13478819009954</v>
      </c>
      <c r="G17" s="19">
        <v>3.24763193512227</v>
      </c>
      <c r="H17" s="19">
        <v>11.402359108770799</v>
      </c>
      <c r="I17" s="19">
        <v>4.9411764706310999</v>
      </c>
      <c r="J17" s="19">
        <v>5.7174887892664303</v>
      </c>
      <c r="K17" s="19">
        <v>9.4379639447863806</v>
      </c>
      <c r="L17" s="19">
        <v>3.7790697674425102</v>
      </c>
      <c r="M17" s="19">
        <v>9.2436974790097501</v>
      </c>
      <c r="N17" s="19">
        <v>10.2564102564407</v>
      </c>
      <c r="O17" s="19">
        <v>6.6666666665890197</v>
      </c>
      <c r="P17" s="19">
        <v>5.0872093023989704</v>
      </c>
      <c r="Q17" s="19">
        <v>3.87275242047544</v>
      </c>
      <c r="R17" s="19">
        <v>0.26631158448280301</v>
      </c>
      <c r="S17" s="19">
        <v>-7.2377158034440203</v>
      </c>
      <c r="T17" s="19">
        <v>-4.8675733714546503</v>
      </c>
      <c r="U17" s="19">
        <v>3.9618304977956398</v>
      </c>
      <c r="V17" s="19">
        <v>0.675013539703606</v>
      </c>
      <c r="W17" s="19">
        <v>2.61544808674374</v>
      </c>
      <c r="X17" s="19">
        <v>1.26808286814251</v>
      </c>
      <c r="Y17" s="19"/>
    </row>
    <row r="18" spans="4:25" ht="37.5" x14ac:dyDescent="0.3">
      <c r="D18" s="14" t="s">
        <v>14</v>
      </c>
      <c r="E18" s="20">
        <v>-1.5725518226914399</v>
      </c>
      <c r="F18" s="20">
        <v>-0.69716775602341996</v>
      </c>
      <c r="G18" s="20">
        <v>-3.6858271171545298</v>
      </c>
      <c r="H18" s="20">
        <v>9.2331055428961104</v>
      </c>
      <c r="I18" s="20">
        <v>4.8241345752809899</v>
      </c>
      <c r="J18" s="20">
        <v>6.2201591512063699</v>
      </c>
      <c r="K18" s="20">
        <v>9.6641278561677009</v>
      </c>
      <c r="L18" s="20">
        <v>9.1312763292449297</v>
      </c>
      <c r="M18" s="20">
        <v>5.8633281168663798</v>
      </c>
      <c r="N18" s="20">
        <v>10.899773332017499</v>
      </c>
      <c r="O18" s="20">
        <v>6.6560028436677197</v>
      </c>
      <c r="P18" s="20">
        <v>8.4235960673598704</v>
      </c>
      <c r="Q18" s="20">
        <v>4.2649658034262599</v>
      </c>
      <c r="R18" s="20">
        <v>2.2258254716749999</v>
      </c>
      <c r="S18" s="20">
        <v>-4.3475126171587002</v>
      </c>
      <c r="T18" s="20">
        <v>-6.24104921986034</v>
      </c>
      <c r="U18" s="20">
        <v>2.0892898476404702</v>
      </c>
      <c r="V18" s="20">
        <v>2.31767995257843</v>
      </c>
      <c r="W18" s="20">
        <v>1.8415716068719701</v>
      </c>
      <c r="X18" s="20">
        <v>1.1818181224893001</v>
      </c>
      <c r="Y18" s="20"/>
    </row>
    <row r="19" spans="4:25" ht="25.5" customHeight="1" x14ac:dyDescent="0.3">
      <c r="F19" s="9"/>
      <c r="G19" s="9"/>
      <c r="H19" s="9"/>
      <c r="I19" s="9"/>
      <c r="J19" s="9"/>
      <c r="K19" s="9"/>
      <c r="L19" s="9"/>
      <c r="M19" s="9"/>
      <c r="N19" s="9"/>
      <c r="O19" s="9"/>
      <c r="P19" s="21"/>
      <c r="Q19" s="22"/>
      <c r="R19" s="22"/>
      <c r="S19" s="22"/>
      <c r="T19" s="22"/>
      <c r="U19" s="22"/>
    </row>
    <row r="20" spans="4:25" ht="25.5" customHeight="1" x14ac:dyDescent="0.3">
      <c r="D20" s="3" t="s">
        <v>15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4:25" ht="25.5" customHeight="1" x14ac:dyDescent="0.3">
      <c r="D21" s="4" t="s">
        <v>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4:25" ht="25.5" customHeight="1" x14ac:dyDescent="0.3">
      <c r="D22" s="16"/>
      <c r="E22" s="17">
        <v>2001</v>
      </c>
      <c r="F22" s="17">
        <v>2002</v>
      </c>
      <c r="G22" s="17">
        <v>2003</v>
      </c>
      <c r="H22" s="17">
        <v>2004</v>
      </c>
      <c r="I22" s="17">
        <v>2005</v>
      </c>
      <c r="J22" s="17">
        <v>2006</v>
      </c>
      <c r="K22" s="17">
        <v>2007</v>
      </c>
      <c r="L22" s="17">
        <v>2008</v>
      </c>
      <c r="M22" s="17">
        <v>2009</v>
      </c>
      <c r="N22" s="17">
        <v>2010</v>
      </c>
      <c r="O22" s="17">
        <v>2011</v>
      </c>
      <c r="P22" s="17">
        <v>2012</v>
      </c>
      <c r="Q22" s="17">
        <v>2013</v>
      </c>
      <c r="R22" s="17">
        <v>2014</v>
      </c>
      <c r="S22" s="17">
        <v>2015</v>
      </c>
      <c r="T22" s="17">
        <v>2016</v>
      </c>
      <c r="U22" s="17">
        <v>2017</v>
      </c>
      <c r="V22" s="17">
        <v>2018</v>
      </c>
      <c r="W22" s="17">
        <v>2019</v>
      </c>
      <c r="X22" s="17">
        <v>2020</v>
      </c>
      <c r="Y22" s="17">
        <v>2021</v>
      </c>
    </row>
    <row r="23" spans="4:25" ht="25.5" customHeight="1" x14ac:dyDescent="0.3">
      <c r="D23" s="18" t="s">
        <v>2</v>
      </c>
      <c r="E23" s="19">
        <v>-7.9569892472301396</v>
      </c>
      <c r="F23" s="19">
        <v>4.6728971961433201</v>
      </c>
      <c r="G23" s="19">
        <v>-4.4642857141777004</v>
      </c>
      <c r="H23" s="19">
        <v>5.0233644858608697</v>
      </c>
      <c r="I23" s="19">
        <v>-1.1123470521885599</v>
      </c>
      <c r="J23" s="19">
        <v>-8.5489313835721905</v>
      </c>
      <c r="K23" s="19">
        <v>2.4600246001840902</v>
      </c>
      <c r="L23" s="19">
        <v>3.1212484994770602</v>
      </c>
      <c r="M23" s="19">
        <v>3.84167636784702</v>
      </c>
      <c r="N23" s="19">
        <v>4.70852017934551</v>
      </c>
      <c r="O23" s="19">
        <v>6.3169164881469202</v>
      </c>
      <c r="P23" s="19">
        <v>-0.80563947629140897</v>
      </c>
      <c r="Q23" s="19">
        <v>9.1370558376349607</v>
      </c>
      <c r="R23" s="19">
        <v>6.8837209301565698</v>
      </c>
      <c r="S23" s="19">
        <v>-0.17406440379471599</v>
      </c>
      <c r="T23" s="19">
        <v>-13.7750653879617</v>
      </c>
      <c r="U23" s="19">
        <v>-5.9584637556473803</v>
      </c>
      <c r="V23" s="19">
        <v>-4.1302479174054598</v>
      </c>
      <c r="W23" s="19">
        <v>1.3860673071590199</v>
      </c>
      <c r="X23" s="19">
        <v>-0.60264317476207396</v>
      </c>
      <c r="Y23" s="19">
        <v>-7.7931198867231002</v>
      </c>
    </row>
    <row r="24" spans="4:25" ht="25.5" customHeight="1" x14ac:dyDescent="0.3">
      <c r="D24" s="18" t="s">
        <v>3</v>
      </c>
      <c r="E24" s="19">
        <v>-12.1978021978626</v>
      </c>
      <c r="F24" s="19">
        <v>6.0075093868501304</v>
      </c>
      <c r="G24" s="19">
        <v>-6.25737898470617</v>
      </c>
      <c r="H24" s="19">
        <v>5.9193954659141603</v>
      </c>
      <c r="I24" s="19">
        <v>-6.18311533876129</v>
      </c>
      <c r="J24" s="19">
        <v>-6.71736375164308</v>
      </c>
      <c r="K24" s="19">
        <v>5.1630434783392003</v>
      </c>
      <c r="L24" s="19">
        <v>7.3643410852269398</v>
      </c>
      <c r="M24" s="19">
        <v>0.72202166064576601</v>
      </c>
      <c r="N24" s="19">
        <v>4.8984468338569798</v>
      </c>
      <c r="O24" s="19">
        <v>8.3143507972703006</v>
      </c>
      <c r="P24" s="19">
        <v>4.2060988433430397</v>
      </c>
      <c r="Q24" s="19">
        <v>-1.1099899091377501</v>
      </c>
      <c r="R24" s="19">
        <v>13.9795918367364</v>
      </c>
      <c r="S24" s="19">
        <v>-10.026857654410501</v>
      </c>
      <c r="T24" s="19">
        <v>-3.8805970150188598</v>
      </c>
      <c r="U24" s="19">
        <v>-8.5430517196205802</v>
      </c>
      <c r="V24" s="19">
        <v>-6.4367990656018401</v>
      </c>
      <c r="W24" s="19">
        <v>3.6272166129213099</v>
      </c>
      <c r="X24" s="19">
        <v>0.37096441435775501</v>
      </c>
      <c r="Y24" s="19">
        <v>-10.429704213195601</v>
      </c>
    </row>
    <row r="25" spans="4:25" ht="25.5" customHeight="1" x14ac:dyDescent="0.3">
      <c r="D25" s="18" t="s">
        <v>4</v>
      </c>
      <c r="E25" s="19">
        <v>-5.8635394456364196</v>
      </c>
      <c r="F25" s="19">
        <v>5.4360135900028803</v>
      </c>
      <c r="G25" s="19">
        <v>-8.0558539204718702</v>
      </c>
      <c r="H25" s="19">
        <v>11.565420560679399</v>
      </c>
      <c r="I25" s="19">
        <v>-8.6910994764751806</v>
      </c>
      <c r="J25" s="19">
        <v>-9.4036697247691201</v>
      </c>
      <c r="K25" s="19">
        <v>6.96202531647066</v>
      </c>
      <c r="L25" s="19">
        <v>5.3254437869553</v>
      </c>
      <c r="M25" s="19">
        <v>4.4943820224939701</v>
      </c>
      <c r="N25" s="19">
        <v>6.6666666667168304</v>
      </c>
      <c r="O25" s="19">
        <v>2.6209677418819401</v>
      </c>
      <c r="P25" s="19">
        <v>5.0098231828008499</v>
      </c>
      <c r="Q25" s="19">
        <v>3.5547240411029302</v>
      </c>
      <c r="R25" s="19">
        <v>4.1553748870954301</v>
      </c>
      <c r="S25" s="19">
        <v>-2.08152645272077</v>
      </c>
      <c r="T25" s="19">
        <v>-10.097431355229199</v>
      </c>
      <c r="U25" s="19">
        <v>-2.2277332416862898</v>
      </c>
      <c r="V25" s="19">
        <v>-4.8571796857559901</v>
      </c>
      <c r="W25" s="19">
        <v>-4.3156932964069297</v>
      </c>
      <c r="X25" s="19">
        <v>-9.8847178236181499</v>
      </c>
      <c r="Y25" s="19"/>
    </row>
    <row r="26" spans="4:25" ht="25.5" customHeight="1" x14ac:dyDescent="0.3">
      <c r="D26" s="18" t="s">
        <v>5</v>
      </c>
      <c r="E26" s="19">
        <v>-6.5310492505416304</v>
      </c>
      <c r="F26" s="19">
        <v>4.6964490262763503</v>
      </c>
      <c r="G26" s="19">
        <v>-6.5645514222887797</v>
      </c>
      <c r="H26" s="19">
        <v>9.1334894614491198</v>
      </c>
      <c r="I26" s="19">
        <v>-9.8712446352189005</v>
      </c>
      <c r="J26" s="19">
        <v>-10.8333333333195</v>
      </c>
      <c r="K26" s="19">
        <v>6.8090787716567496</v>
      </c>
      <c r="L26" s="19">
        <v>8.3750000000037996</v>
      </c>
      <c r="M26" s="19">
        <v>3.5755478662309099</v>
      </c>
      <c r="N26" s="19">
        <v>5.1224944320857198</v>
      </c>
      <c r="O26" s="19">
        <v>1.48305084740792</v>
      </c>
      <c r="P26" s="19">
        <v>6.1586638831384199</v>
      </c>
      <c r="Q26" s="19">
        <v>8.3579154375517604</v>
      </c>
      <c r="R26" s="19">
        <v>1.6333938293918899</v>
      </c>
      <c r="S26" s="19">
        <v>-2.0535714286294202</v>
      </c>
      <c r="T26" s="19">
        <v>-10.574293527821499</v>
      </c>
      <c r="U26" s="19">
        <v>-4.2419432918975497</v>
      </c>
      <c r="V26" s="19">
        <v>-1.04402860633245</v>
      </c>
      <c r="W26" s="19">
        <v>-2.9650734254190398</v>
      </c>
      <c r="X26" s="19">
        <v>-25.300810336365299</v>
      </c>
      <c r="Y26" s="19"/>
    </row>
    <row r="27" spans="4:25" ht="25.5" customHeight="1" x14ac:dyDescent="0.3">
      <c r="D27" s="18" t="s">
        <v>6</v>
      </c>
      <c r="E27" s="19">
        <v>-2.48112189854321</v>
      </c>
      <c r="F27" s="19">
        <v>1.9911504424667399</v>
      </c>
      <c r="G27" s="19">
        <v>-2.1691973970355201</v>
      </c>
      <c r="H27" s="19">
        <v>4.1019955654338496</v>
      </c>
      <c r="I27" s="19">
        <v>-7.0287539935753403</v>
      </c>
      <c r="J27" s="19">
        <v>-11.683848797322</v>
      </c>
      <c r="K27" s="19">
        <v>5.7068741894393797</v>
      </c>
      <c r="L27" s="19">
        <v>12.883435582754499</v>
      </c>
      <c r="M27" s="19">
        <v>1.8478260870324199</v>
      </c>
      <c r="N27" s="19">
        <v>5.9765208110255301</v>
      </c>
      <c r="O27" s="19">
        <v>-2.2155085598307598</v>
      </c>
      <c r="P27" s="19">
        <v>7.2090628218328003</v>
      </c>
      <c r="Q27" s="19">
        <v>9.0297790585842606</v>
      </c>
      <c r="R27" s="19">
        <v>2.1145374449223202</v>
      </c>
      <c r="S27" s="19">
        <v>-4.4003451250842502</v>
      </c>
      <c r="T27" s="19">
        <v>-10.830324909791701</v>
      </c>
      <c r="U27" s="19">
        <v>-0.363135738553444</v>
      </c>
      <c r="V27" s="19">
        <v>-7.8129189236005798</v>
      </c>
      <c r="W27" s="19">
        <v>1.67164123907244</v>
      </c>
      <c r="X27" s="19">
        <v>-21.577762158786399</v>
      </c>
      <c r="Y27" s="19"/>
    </row>
    <row r="28" spans="4:25" ht="25.5" customHeight="1" x14ac:dyDescent="0.3">
      <c r="D28" s="18" t="s">
        <v>7</v>
      </c>
      <c r="E28" s="19">
        <v>-3.0270270270525201</v>
      </c>
      <c r="F28" s="19">
        <v>-2.1181716834213802</v>
      </c>
      <c r="G28" s="19">
        <v>-1.25284738035967</v>
      </c>
      <c r="H28" s="19">
        <v>7.84313725494943</v>
      </c>
      <c r="I28" s="19">
        <v>-6.3101604278539103</v>
      </c>
      <c r="J28" s="19">
        <v>-12.671232876777999</v>
      </c>
      <c r="K28" s="19">
        <v>5.8823529413019697</v>
      </c>
      <c r="L28" s="19">
        <v>12.469135802349401</v>
      </c>
      <c r="M28" s="19">
        <v>-1.20746432486935</v>
      </c>
      <c r="N28" s="19">
        <v>5.8888888889447202</v>
      </c>
      <c r="O28" s="19">
        <v>1.2591815319969999</v>
      </c>
      <c r="P28" s="19">
        <v>6.8393782383034303</v>
      </c>
      <c r="Q28" s="19">
        <v>8.1474296798793802</v>
      </c>
      <c r="R28" s="19">
        <v>-2.6905829596281201</v>
      </c>
      <c r="S28" s="19">
        <v>-0.73732718890058302</v>
      </c>
      <c r="T28" s="19">
        <v>-9.0064995357347701</v>
      </c>
      <c r="U28" s="19">
        <v>0.136286553473353</v>
      </c>
      <c r="V28" s="19">
        <v>-11.577203020455901</v>
      </c>
      <c r="W28" s="19">
        <v>4.3846601508761296</v>
      </c>
      <c r="X28" s="19">
        <v>-16.184142377393201</v>
      </c>
      <c r="Y28" s="19"/>
    </row>
    <row r="29" spans="4:25" ht="25.5" customHeight="1" x14ac:dyDescent="0.3">
      <c r="D29" s="18" t="s">
        <v>8</v>
      </c>
      <c r="E29" s="19">
        <v>-2.1482277122093199</v>
      </c>
      <c r="F29" s="19">
        <v>7.2447859496000104</v>
      </c>
      <c r="G29" s="19">
        <v>-1.94472876154378</v>
      </c>
      <c r="H29" s="19">
        <v>3.3402922755159299</v>
      </c>
      <c r="I29" s="19">
        <v>-10.101010101001799</v>
      </c>
      <c r="J29" s="19">
        <v>-10.112359550513199</v>
      </c>
      <c r="K29" s="19">
        <v>4.7499999999260503</v>
      </c>
      <c r="L29" s="19">
        <v>15.274463007181801</v>
      </c>
      <c r="M29" s="19">
        <v>-3.9337474119490801</v>
      </c>
      <c r="N29" s="19">
        <v>7.7586206896129299</v>
      </c>
      <c r="O29" s="19">
        <v>0.70000000003533902</v>
      </c>
      <c r="P29" s="19">
        <v>7.7457795431557601</v>
      </c>
      <c r="Q29" s="19">
        <v>7.7419354839396002</v>
      </c>
      <c r="R29" s="19">
        <v>-0.34217279729391598</v>
      </c>
      <c r="S29" s="19">
        <v>-4.2918454936060497</v>
      </c>
      <c r="T29" s="19">
        <v>-9.9551569506240707</v>
      </c>
      <c r="U29" s="19">
        <v>-0.93537818215400104</v>
      </c>
      <c r="V29" s="19">
        <v>-8.7499907514211692</v>
      </c>
      <c r="W29" s="19">
        <v>5.0172109001990703</v>
      </c>
      <c r="X29" s="19">
        <v>-10.626625385605299</v>
      </c>
      <c r="Y29" s="19"/>
    </row>
    <row r="30" spans="4:25" ht="25.5" customHeight="1" x14ac:dyDescent="0.3">
      <c r="D30" s="18" t="s">
        <v>9</v>
      </c>
      <c r="E30" s="19">
        <v>3.8288288288524899</v>
      </c>
      <c r="F30" s="19">
        <v>10.6290672451454</v>
      </c>
      <c r="G30" s="19">
        <v>-8.5294117647714405</v>
      </c>
      <c r="H30" s="19">
        <v>1.6077170417926101</v>
      </c>
      <c r="I30" s="19">
        <v>-6.22362869191151</v>
      </c>
      <c r="J30" s="19">
        <v>-6.2992125984768297</v>
      </c>
      <c r="K30" s="19">
        <v>4.0816326530869196</v>
      </c>
      <c r="L30" s="19">
        <v>11.7647058822897</v>
      </c>
      <c r="M30" s="19">
        <v>-4.4375644993824501</v>
      </c>
      <c r="N30" s="19">
        <v>9.2872570193419008</v>
      </c>
      <c r="O30" s="19">
        <v>1.67984189730164</v>
      </c>
      <c r="P30" s="19">
        <v>9.9125364430925291</v>
      </c>
      <c r="Q30" s="19">
        <v>5.3934571176016197</v>
      </c>
      <c r="R30" s="19">
        <v>0.41946308721352299</v>
      </c>
      <c r="S30" s="19">
        <v>-7.1010860484523501</v>
      </c>
      <c r="T30" s="19">
        <v>-9.6223021581913404</v>
      </c>
      <c r="U30" s="19">
        <v>-2.8968942090110099</v>
      </c>
      <c r="V30" s="19">
        <v>-1.89952647004318</v>
      </c>
      <c r="W30" s="19">
        <v>-2.7903858267678601</v>
      </c>
      <c r="X30" s="19">
        <v>-9.0460828756096507</v>
      </c>
      <c r="Y30" s="19"/>
    </row>
    <row r="31" spans="4:25" ht="25.5" customHeight="1" x14ac:dyDescent="0.3">
      <c r="D31" s="18" t="s">
        <v>10</v>
      </c>
      <c r="E31" s="19">
        <v>0.68337129840214705</v>
      </c>
      <c r="F31" s="19">
        <v>10.9728506787239</v>
      </c>
      <c r="G31" s="19">
        <v>-7.8491335371300002</v>
      </c>
      <c r="H31" s="19">
        <v>4.0929203540024197</v>
      </c>
      <c r="I31" s="19">
        <v>-7.43889479277194</v>
      </c>
      <c r="J31" s="19">
        <v>-6.6590126291678802</v>
      </c>
      <c r="K31" s="19">
        <v>3.6900369003478399</v>
      </c>
      <c r="L31" s="19">
        <v>13.0486358244565</v>
      </c>
      <c r="M31" s="19">
        <v>-3.77754459611335</v>
      </c>
      <c r="N31" s="19">
        <v>10.468920392662801</v>
      </c>
      <c r="O31" s="19">
        <v>-1.2833168805842801</v>
      </c>
      <c r="P31" s="19">
        <v>11.300000000020701</v>
      </c>
      <c r="Q31" s="19">
        <v>4.22282120400099</v>
      </c>
      <c r="R31" s="19">
        <v>2.9310344826749302</v>
      </c>
      <c r="S31" s="19">
        <v>-8.4589614739630008</v>
      </c>
      <c r="T31" s="19">
        <v>-8.6916742909640199</v>
      </c>
      <c r="U31" s="19">
        <v>-4.0509341921822504</v>
      </c>
      <c r="V31" s="19">
        <v>-4.5140536424198396</v>
      </c>
      <c r="W31" s="19">
        <v>-0.52707173012419595</v>
      </c>
      <c r="X31" s="19">
        <v>-5.3488961502858796</v>
      </c>
      <c r="Y31" s="19"/>
    </row>
    <row r="32" spans="4:25" ht="25.5" customHeight="1" x14ac:dyDescent="0.3">
      <c r="D32" s="18" t="s">
        <v>11</v>
      </c>
      <c r="E32" s="19">
        <v>0.88593576960909204</v>
      </c>
      <c r="F32" s="19">
        <v>9.1108671789668296</v>
      </c>
      <c r="G32" s="19">
        <v>-4.32595573442355</v>
      </c>
      <c r="H32" s="19">
        <v>1.2618296529906401</v>
      </c>
      <c r="I32" s="19">
        <v>-8.9304257527720807</v>
      </c>
      <c r="J32" s="19">
        <v>-5.7012542759964697</v>
      </c>
      <c r="K32" s="19">
        <v>5.8041112454355197</v>
      </c>
      <c r="L32" s="19">
        <v>10.9714285715082</v>
      </c>
      <c r="M32" s="19">
        <v>1.23583934087876</v>
      </c>
      <c r="N32" s="19">
        <v>5.1881993895948701</v>
      </c>
      <c r="O32" s="19">
        <v>-0.580270793033688</v>
      </c>
      <c r="P32" s="19">
        <v>11.478599221767</v>
      </c>
      <c r="Q32" s="19">
        <v>6.6317626527052198</v>
      </c>
      <c r="R32" s="19">
        <v>2.2094926350133099</v>
      </c>
      <c r="S32" s="19">
        <v>-11.3690952761955</v>
      </c>
      <c r="T32" s="19">
        <v>-10.0271002709499</v>
      </c>
      <c r="U32" s="19">
        <v>-0.94857293169942103</v>
      </c>
      <c r="V32" s="19">
        <v>-5.2551064059566697</v>
      </c>
      <c r="W32" s="19">
        <v>2.9373866908164699</v>
      </c>
      <c r="X32" s="19">
        <v>-5.0278220840011398</v>
      </c>
      <c r="Y32" s="19"/>
    </row>
    <row r="33" spans="4:25" ht="25.5" customHeight="1" x14ac:dyDescent="0.3">
      <c r="D33" s="18" t="s">
        <v>12</v>
      </c>
      <c r="E33" s="19">
        <v>2.2144522144854601</v>
      </c>
      <c r="F33" s="19">
        <v>4.3329532496456897</v>
      </c>
      <c r="G33" s="19">
        <v>0.76502732244292404</v>
      </c>
      <c r="H33" s="19">
        <v>0</v>
      </c>
      <c r="I33" s="19">
        <v>-8.5683297179995304</v>
      </c>
      <c r="J33" s="19">
        <v>-3.0842230131237698</v>
      </c>
      <c r="K33" s="19">
        <v>6.4871481028794697</v>
      </c>
      <c r="L33" s="19">
        <v>5.1724137930757097</v>
      </c>
      <c r="M33" s="19">
        <v>3.06010928964435</v>
      </c>
      <c r="N33" s="19">
        <v>6.2566277837180504</v>
      </c>
      <c r="O33" s="19">
        <v>1.0978043911724</v>
      </c>
      <c r="P33" s="19">
        <v>7.50246791707605</v>
      </c>
      <c r="Q33" s="19">
        <v>8.9072543617878299</v>
      </c>
      <c r="R33" s="19">
        <v>8.4317032072811507E-2</v>
      </c>
      <c r="S33" s="19">
        <v>-12.0471777590549</v>
      </c>
      <c r="T33" s="19">
        <v>-7.8544061302615598</v>
      </c>
      <c r="U33" s="19">
        <v>-2.4753760901004198</v>
      </c>
      <c r="V33" s="19">
        <v>-2.8350177230288098</v>
      </c>
      <c r="W33" s="19">
        <v>0.98892639932781601</v>
      </c>
      <c r="X33" s="19">
        <v>-6.5549452100625496</v>
      </c>
      <c r="Y33" s="19"/>
    </row>
    <row r="34" spans="4:25" ht="25.5" customHeight="1" x14ac:dyDescent="0.3">
      <c r="D34" s="18" t="s">
        <v>13</v>
      </c>
      <c r="E34" s="19">
        <v>-0.220994475094138</v>
      </c>
      <c r="F34" s="19">
        <v>4.9833887042932004</v>
      </c>
      <c r="G34" s="19">
        <v>-0.421940928185982</v>
      </c>
      <c r="H34" s="19">
        <v>3.0720338982462199</v>
      </c>
      <c r="I34" s="19">
        <v>-7.2970195272773397</v>
      </c>
      <c r="J34" s="19">
        <v>-4.5454545453899202</v>
      </c>
      <c r="K34" s="19">
        <v>3.2520325203527101</v>
      </c>
      <c r="L34" s="19">
        <v>6.2992125983456901</v>
      </c>
      <c r="M34" s="19">
        <v>5.5026455026594601</v>
      </c>
      <c r="N34" s="19">
        <v>6.4192577733263896</v>
      </c>
      <c r="O34" s="19">
        <v>0.37700282755592801</v>
      </c>
      <c r="P34" s="19">
        <v>5.6338028168705803</v>
      </c>
      <c r="Q34" s="19">
        <v>5.8666666666362701</v>
      </c>
      <c r="R34" s="19">
        <v>2.01511335021398</v>
      </c>
      <c r="S34" s="19">
        <v>-9.7942386831351698</v>
      </c>
      <c r="T34" s="19">
        <v>-5.4744525548198402</v>
      </c>
      <c r="U34" s="19">
        <v>-7.0085608754331599</v>
      </c>
      <c r="V34" s="19">
        <v>0.13238037539398101</v>
      </c>
      <c r="W34" s="19">
        <v>-0.95405122958626098</v>
      </c>
      <c r="X34" s="19">
        <v>-6.45414043086127</v>
      </c>
      <c r="Y34" s="19"/>
    </row>
    <row r="35" spans="4:25" ht="37.5" x14ac:dyDescent="0.3">
      <c r="D35" s="14" t="s">
        <v>14</v>
      </c>
      <c r="E35" s="20">
        <v>-2.8095543149989601</v>
      </c>
      <c r="F35" s="20">
        <v>5.6779661016869403</v>
      </c>
      <c r="G35" s="20">
        <v>-4.2947518488663698</v>
      </c>
      <c r="H35" s="20">
        <v>4.6271296899554502</v>
      </c>
      <c r="I35" s="20">
        <v>-7.3589606691373399</v>
      </c>
      <c r="J35" s="20">
        <v>-8.0299683027766893</v>
      </c>
      <c r="K35" s="20">
        <v>5.0548302872205797</v>
      </c>
      <c r="L35" s="20">
        <v>9.3249826026256208</v>
      </c>
      <c r="M35" s="20">
        <v>0.82749840867735203</v>
      </c>
      <c r="N35" s="20">
        <v>6.5656565656493999</v>
      </c>
      <c r="O35" s="20">
        <v>1.5402843601879801</v>
      </c>
      <c r="P35" s="20">
        <v>6.8761460243399704</v>
      </c>
      <c r="Q35" s="20">
        <v>6.3245730328374901</v>
      </c>
      <c r="R35" s="20">
        <v>2.6111192606635498</v>
      </c>
      <c r="S35" s="20">
        <v>-6.1472480342999898</v>
      </c>
      <c r="T35" s="20">
        <v>-9.2155369383157897</v>
      </c>
      <c r="U35" s="20">
        <v>-3.2947576943597099</v>
      </c>
      <c r="V35" s="20">
        <v>-4.9428140756678696</v>
      </c>
      <c r="W35" s="20">
        <v>0.62530325936631703</v>
      </c>
      <c r="X35" s="20">
        <v>-9.7041516084579307</v>
      </c>
      <c r="Y35" s="20"/>
    </row>
    <row r="36" spans="4:25" ht="25.5" customHeight="1" x14ac:dyDescent="0.3">
      <c r="F36" s="9"/>
      <c r="G36" s="9"/>
      <c r="H36" s="9"/>
      <c r="I36" s="9"/>
      <c r="J36" s="9"/>
      <c r="K36" s="9"/>
      <c r="L36" s="9"/>
      <c r="M36" s="9"/>
      <c r="N36" s="9"/>
      <c r="O36" s="9"/>
      <c r="P36" s="21"/>
      <c r="Q36" s="22"/>
      <c r="R36" s="22"/>
      <c r="S36" s="22"/>
      <c r="T36" s="22"/>
      <c r="U36" s="22"/>
    </row>
    <row r="37" spans="4:25" ht="25.5" customHeight="1" x14ac:dyDescent="0.3">
      <c r="D37" s="5" t="s">
        <v>16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4:25" ht="25.5" customHeight="1" x14ac:dyDescent="0.3">
      <c r="D38" s="4" t="s">
        <v>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4:25" ht="25.5" customHeight="1" x14ac:dyDescent="0.3">
      <c r="D39" s="16"/>
      <c r="E39" s="17">
        <v>2001</v>
      </c>
      <c r="F39" s="17">
        <v>2002</v>
      </c>
      <c r="G39" s="17">
        <v>2003</v>
      </c>
      <c r="H39" s="17">
        <v>2004</v>
      </c>
      <c r="I39" s="17">
        <v>2005</v>
      </c>
      <c r="J39" s="17">
        <v>2006</v>
      </c>
      <c r="K39" s="17">
        <v>2007</v>
      </c>
      <c r="L39" s="17">
        <v>2008</v>
      </c>
      <c r="M39" s="17">
        <v>2009</v>
      </c>
      <c r="N39" s="17">
        <v>2010</v>
      </c>
      <c r="O39" s="17">
        <v>2011</v>
      </c>
      <c r="P39" s="17">
        <v>2012</v>
      </c>
      <c r="Q39" s="17">
        <v>2013</v>
      </c>
      <c r="R39" s="17">
        <v>2014</v>
      </c>
      <c r="S39" s="17">
        <v>2015</v>
      </c>
      <c r="T39" s="17">
        <v>2016</v>
      </c>
      <c r="U39" s="17">
        <v>2017</v>
      </c>
      <c r="V39" s="17">
        <v>2018</v>
      </c>
      <c r="W39" s="17">
        <v>2019</v>
      </c>
      <c r="X39" s="17">
        <v>2020</v>
      </c>
      <c r="Y39" s="17">
        <v>2021</v>
      </c>
    </row>
    <row r="40" spans="4:25" ht="25.5" customHeight="1" x14ac:dyDescent="0.3">
      <c r="D40" s="18" t="s">
        <v>2</v>
      </c>
      <c r="E40" s="19">
        <v>3.2894736843086698</v>
      </c>
      <c r="F40" s="19">
        <v>-1.11464968164111</v>
      </c>
      <c r="G40" s="19">
        <v>-5.3140096617338202</v>
      </c>
      <c r="H40" s="19">
        <v>3.2312925170336899</v>
      </c>
      <c r="I40" s="19">
        <v>6.2602965402283903</v>
      </c>
      <c r="J40" s="19">
        <v>4.8062015505055102</v>
      </c>
      <c r="K40" s="19">
        <v>4.8816568046342397</v>
      </c>
      <c r="L40" s="19">
        <v>8.4626234133521105</v>
      </c>
      <c r="M40" s="19">
        <v>7.0221066318867598</v>
      </c>
      <c r="N40" s="19">
        <v>10.206561360962001</v>
      </c>
      <c r="O40" s="19">
        <v>4.1896361630872301</v>
      </c>
      <c r="P40" s="19">
        <v>8.4656084656247597</v>
      </c>
      <c r="Q40" s="19">
        <v>3.3170731707102799</v>
      </c>
      <c r="R40" s="19">
        <v>5.5712936733009402</v>
      </c>
      <c r="S40" s="19">
        <v>0.17889087654057201</v>
      </c>
      <c r="T40" s="19">
        <v>-5.8035714285205504</v>
      </c>
      <c r="U40" s="19">
        <v>0.28907189375182402</v>
      </c>
      <c r="V40" s="19">
        <v>3.1184734323171899</v>
      </c>
      <c r="W40" s="19">
        <v>2.2722168977192099</v>
      </c>
      <c r="X40" s="19">
        <v>-2.7437826347609202</v>
      </c>
      <c r="Y40" s="19">
        <v>1.2548043117854799</v>
      </c>
    </row>
    <row r="41" spans="4:25" ht="25.5" customHeight="1" x14ac:dyDescent="0.3">
      <c r="D41" s="18" t="s">
        <v>3</v>
      </c>
      <c r="E41" s="19">
        <v>0.662251655537061</v>
      </c>
      <c r="F41" s="19">
        <v>-2.63157894737328</v>
      </c>
      <c r="G41" s="19">
        <v>-4.39189189185291</v>
      </c>
      <c r="H41" s="19">
        <v>4.7703180212332201</v>
      </c>
      <c r="I41" s="19">
        <v>1.0118043845340801</v>
      </c>
      <c r="J41" s="19">
        <v>7.34557595984489</v>
      </c>
      <c r="K41" s="19">
        <v>6.9984447900355304</v>
      </c>
      <c r="L41" s="19">
        <v>8.2848837210047499</v>
      </c>
      <c r="M41" s="19">
        <v>5.7718120804108199</v>
      </c>
      <c r="N41" s="19">
        <v>11.548223350296199</v>
      </c>
      <c r="O41" s="19">
        <v>2.6166097838020699</v>
      </c>
      <c r="P41" s="19">
        <v>13.3037694013593</v>
      </c>
      <c r="Q41" s="19">
        <v>-2.0547945205381901</v>
      </c>
      <c r="R41" s="19">
        <v>5.4945054944735503</v>
      </c>
      <c r="S41" s="19">
        <v>-1.7992424241534499</v>
      </c>
      <c r="T41" s="19">
        <v>-1.3500482160363501</v>
      </c>
      <c r="U41" s="19">
        <v>-0.70022269769024503</v>
      </c>
      <c r="V41" s="19">
        <v>1.96027761198787</v>
      </c>
      <c r="W41" s="19">
        <v>1.33947039164328</v>
      </c>
      <c r="X41" s="19">
        <v>3.9858627850985999</v>
      </c>
      <c r="Y41" s="19">
        <v>-4.5538514418240501</v>
      </c>
    </row>
    <row r="42" spans="4:25" ht="25.5" customHeight="1" x14ac:dyDescent="0.3">
      <c r="D42" s="18" t="s">
        <v>4</v>
      </c>
      <c r="E42" s="19">
        <v>4.8361934476776698</v>
      </c>
      <c r="F42" s="19">
        <v>3.27380952385665</v>
      </c>
      <c r="G42" s="19">
        <v>-13.2564841499526</v>
      </c>
      <c r="H42" s="19">
        <v>3.8205980067696799</v>
      </c>
      <c r="I42" s="19">
        <v>9.7599999999885103</v>
      </c>
      <c r="J42" s="19">
        <v>3.4985422740567702</v>
      </c>
      <c r="K42" s="19">
        <v>9.4366197183407099</v>
      </c>
      <c r="L42" s="19">
        <v>8.4942084941801195</v>
      </c>
      <c r="M42" s="19">
        <v>-0.23724792418056101</v>
      </c>
      <c r="N42" s="19">
        <v>15.4577883472059</v>
      </c>
      <c r="O42" s="19">
        <v>1.44181256439859</v>
      </c>
      <c r="P42" s="19">
        <v>12.385786802024899</v>
      </c>
      <c r="Q42" s="19">
        <v>4.0650406504015599</v>
      </c>
      <c r="R42" s="19">
        <v>-2.77777777778316</v>
      </c>
      <c r="S42" s="19">
        <v>-2.4107142856316202</v>
      </c>
      <c r="T42" s="19">
        <v>-1.18938700832523</v>
      </c>
      <c r="U42" s="19">
        <v>-7.0188676155992704</v>
      </c>
      <c r="V42" s="19">
        <v>15.4013443204522</v>
      </c>
      <c r="W42" s="19">
        <v>-5.8095938498669497</v>
      </c>
      <c r="X42" s="19">
        <v>10.983331163364999</v>
      </c>
      <c r="Y42" s="19"/>
    </row>
    <row r="43" spans="4:25" ht="25.5" customHeight="1" x14ac:dyDescent="0.3">
      <c r="D43" s="18" t="s">
        <v>5</v>
      </c>
      <c r="E43" s="19">
        <v>0.61255742734573904</v>
      </c>
      <c r="F43" s="19">
        <v>-6.2404870624754496</v>
      </c>
      <c r="G43" s="19">
        <v>-0.97402597407318903</v>
      </c>
      <c r="H43" s="19">
        <v>6.7213114754941099</v>
      </c>
      <c r="I43" s="19">
        <v>-1.22887864823533</v>
      </c>
      <c r="J43" s="19">
        <v>14.152410575471</v>
      </c>
      <c r="K43" s="19">
        <v>4.0871934603806901</v>
      </c>
      <c r="L43" s="19">
        <v>0.52356020949852999</v>
      </c>
      <c r="M43" s="19">
        <v>14.1927083333358</v>
      </c>
      <c r="N43" s="19">
        <v>5.4732041049109501</v>
      </c>
      <c r="O43" s="19">
        <v>10.4864864864251</v>
      </c>
      <c r="P43" s="19">
        <v>3.6203522504824899</v>
      </c>
      <c r="Q43" s="19">
        <v>-5.3824362605678102</v>
      </c>
      <c r="R43" s="19">
        <v>10.0798403193614</v>
      </c>
      <c r="S43" s="19">
        <v>-1.99456029014603</v>
      </c>
      <c r="T43" s="19">
        <v>-4.6253469009994497</v>
      </c>
      <c r="U43" s="19">
        <v>3.0311030205700802</v>
      </c>
      <c r="V43" s="19">
        <v>8.6451949227917005E-2</v>
      </c>
      <c r="W43" s="19">
        <v>1.50723071152341</v>
      </c>
      <c r="X43" s="19">
        <v>4.6657222933981899</v>
      </c>
      <c r="Y43" s="19"/>
    </row>
    <row r="44" spans="4:25" ht="25.5" customHeight="1" x14ac:dyDescent="0.3">
      <c r="D44" s="18" t="s">
        <v>6</v>
      </c>
      <c r="E44" s="19">
        <v>0.319999999955556</v>
      </c>
      <c r="F44" s="19">
        <v>3.3492822966336</v>
      </c>
      <c r="G44" s="19">
        <v>-6.6358024691688602</v>
      </c>
      <c r="H44" s="19">
        <v>4.9586776860070199</v>
      </c>
      <c r="I44" s="19">
        <v>1.25984251968698</v>
      </c>
      <c r="J44" s="19">
        <v>7.30948678066121</v>
      </c>
      <c r="K44" s="19">
        <v>8.2608695652950406</v>
      </c>
      <c r="L44" s="19">
        <v>8.4337349397138901</v>
      </c>
      <c r="M44" s="19">
        <v>6.6666666667127403</v>
      </c>
      <c r="N44" s="19">
        <v>8.2175925925546291</v>
      </c>
      <c r="O44" s="19">
        <v>1.9251336898128</v>
      </c>
      <c r="P44" s="19">
        <v>8.8142707241049703</v>
      </c>
      <c r="Q44" s="19">
        <v>2.6036644164949601</v>
      </c>
      <c r="R44" s="19">
        <v>2.7255639098722599</v>
      </c>
      <c r="S44" s="19">
        <v>-2.01280878319354</v>
      </c>
      <c r="T44" s="19">
        <v>-5.50887021477355</v>
      </c>
      <c r="U44" s="19">
        <v>4.5615597650727799E-2</v>
      </c>
      <c r="V44" s="19">
        <v>8.0042202834031801</v>
      </c>
      <c r="W44" s="19">
        <v>-1.1429574870199499</v>
      </c>
      <c r="X44" s="19">
        <v>9.3243597628481805</v>
      </c>
      <c r="Y44" s="19"/>
    </row>
    <row r="45" spans="4:25" ht="25.5" customHeight="1" x14ac:dyDescent="0.3">
      <c r="D45" s="18" t="s">
        <v>7</v>
      </c>
      <c r="E45" s="19">
        <v>0.48000000002292897</v>
      </c>
      <c r="F45" s="19">
        <v>-1.9108280255685901</v>
      </c>
      <c r="G45" s="19">
        <v>-8.60389610388901</v>
      </c>
      <c r="H45" s="19">
        <v>8.8809946713689101</v>
      </c>
      <c r="I45" s="19">
        <v>3.42577487763509</v>
      </c>
      <c r="J45" s="19">
        <v>8.5173501577916699</v>
      </c>
      <c r="K45" s="19">
        <v>8.2848837210047499</v>
      </c>
      <c r="L45" s="19">
        <v>1.4765100669839499</v>
      </c>
      <c r="M45" s="19">
        <v>8.2010582011134794</v>
      </c>
      <c r="N45" s="19">
        <v>11.8581907091181</v>
      </c>
      <c r="O45" s="19">
        <v>2.73224043708491</v>
      </c>
      <c r="P45" s="19">
        <v>11.1702127660221</v>
      </c>
      <c r="Q45" s="19">
        <v>-0.76555023923536902</v>
      </c>
      <c r="R45" s="19">
        <v>0.77145612343390002</v>
      </c>
      <c r="S45" s="19">
        <v>-2.67942583737738</v>
      </c>
      <c r="T45" s="19">
        <v>-1.6715830874464499</v>
      </c>
      <c r="U45" s="19">
        <v>0.84126597807512304</v>
      </c>
      <c r="V45" s="19">
        <v>4.0434896591821099</v>
      </c>
      <c r="W45" s="19">
        <v>0.75838279389583996</v>
      </c>
      <c r="X45" s="19">
        <v>6.4508565985368103</v>
      </c>
      <c r="Y45" s="19"/>
    </row>
    <row r="46" spans="4:25" ht="25.5" customHeight="1" x14ac:dyDescent="0.3">
      <c r="D46" s="18" t="s">
        <v>8</v>
      </c>
      <c r="E46" s="19">
        <v>-3.0864197530053299</v>
      </c>
      <c r="F46" s="19">
        <v>0</v>
      </c>
      <c r="G46" s="19">
        <v>-5.4140127389920796</v>
      </c>
      <c r="H46" s="19">
        <v>10.269360269360901</v>
      </c>
      <c r="I46" s="19">
        <v>3.35877862600484</v>
      </c>
      <c r="J46" s="19">
        <v>5.0221565730846702</v>
      </c>
      <c r="K46" s="19">
        <v>4.7819971871889502</v>
      </c>
      <c r="L46" s="19">
        <v>5.3691275166332799</v>
      </c>
      <c r="M46" s="19">
        <v>10.063694267628399</v>
      </c>
      <c r="N46" s="19">
        <v>11.111111111125499</v>
      </c>
      <c r="O46" s="19">
        <v>4.5833333332803399</v>
      </c>
      <c r="P46" s="19">
        <v>4.8804780876993998</v>
      </c>
      <c r="Q46" s="19">
        <v>2.75403608735945</v>
      </c>
      <c r="R46" s="19">
        <v>0</v>
      </c>
      <c r="S46" s="19">
        <v>-2.6802218114507999</v>
      </c>
      <c r="T46" s="19">
        <v>-1.04463437798223</v>
      </c>
      <c r="U46" s="19">
        <v>0.28085775676836</v>
      </c>
      <c r="V46" s="19">
        <v>1.3363797605592</v>
      </c>
      <c r="W46" s="19">
        <v>1.7344007202475999</v>
      </c>
      <c r="X46" s="19">
        <v>9.8334619595493695</v>
      </c>
      <c r="Y46" s="19"/>
    </row>
    <row r="47" spans="4:25" ht="25.5" customHeight="1" x14ac:dyDescent="0.3">
      <c r="D47" s="18" t="s">
        <v>9</v>
      </c>
      <c r="E47" s="19">
        <v>0</v>
      </c>
      <c r="F47" s="19">
        <v>1.5624999999589899</v>
      </c>
      <c r="G47" s="19">
        <v>-5.6923076922984004</v>
      </c>
      <c r="H47" s="19">
        <v>3.9151712887519401</v>
      </c>
      <c r="I47" s="19">
        <v>4.7095761382008403</v>
      </c>
      <c r="J47" s="19">
        <v>7.4962518740319997</v>
      </c>
      <c r="K47" s="19">
        <v>6.2761506276065804</v>
      </c>
      <c r="L47" s="19">
        <v>7.8740157481194304</v>
      </c>
      <c r="M47" s="19">
        <v>8.5158150850646699</v>
      </c>
      <c r="N47" s="19">
        <v>7.1748878923901804</v>
      </c>
      <c r="O47" s="19">
        <v>3.8702928870214501</v>
      </c>
      <c r="P47" s="19">
        <v>8.5599194360539403</v>
      </c>
      <c r="Q47" s="19">
        <v>5.5658627087819204</v>
      </c>
      <c r="R47" s="19">
        <v>-1.4938488576837301</v>
      </c>
      <c r="S47" s="19">
        <v>-4.8171275647072003</v>
      </c>
      <c r="T47" s="19">
        <v>-2.1555763823453802</v>
      </c>
      <c r="U47" s="19">
        <v>1.6780787039770899</v>
      </c>
      <c r="V47" s="19">
        <v>5.5184430498743398</v>
      </c>
      <c r="W47" s="19">
        <v>2.4522899783532899</v>
      </c>
      <c r="X47" s="19">
        <v>3.0012612872675399</v>
      </c>
      <c r="Y47" s="19"/>
    </row>
    <row r="48" spans="4:25" ht="25.5" customHeight="1" x14ac:dyDescent="0.3">
      <c r="D48" s="18" t="s">
        <v>10</v>
      </c>
      <c r="E48" s="19">
        <v>-0.46656298602560897</v>
      </c>
      <c r="F48" s="19">
        <v>-6.0937499999450297</v>
      </c>
      <c r="G48" s="19">
        <v>-3.6605657238445302</v>
      </c>
      <c r="H48" s="19">
        <v>9.1537132987823195</v>
      </c>
      <c r="I48" s="19">
        <v>3.7974683544371102</v>
      </c>
      <c r="J48" s="19">
        <v>10.823170731661801</v>
      </c>
      <c r="K48" s="19">
        <v>6.3273727648387004</v>
      </c>
      <c r="L48" s="19">
        <v>1.2936610607679599</v>
      </c>
      <c r="M48" s="19">
        <v>9.7062579822106798</v>
      </c>
      <c r="N48" s="19">
        <v>9.7788125727050108</v>
      </c>
      <c r="O48" s="19">
        <v>3.4994697773567101</v>
      </c>
      <c r="P48" s="19">
        <v>9.8360655736670299</v>
      </c>
      <c r="Q48" s="19">
        <v>0.93283582097582995</v>
      </c>
      <c r="R48" s="19">
        <v>-1.9408502772539</v>
      </c>
      <c r="S48" s="19">
        <v>-2.16776625831546</v>
      </c>
      <c r="T48" s="19">
        <v>-2.40847784194098</v>
      </c>
      <c r="U48" s="19">
        <v>5.7911674908749404</v>
      </c>
      <c r="V48" s="19">
        <v>0.47002276953134198</v>
      </c>
      <c r="W48" s="19">
        <v>0.18577244536215301</v>
      </c>
      <c r="X48" s="19">
        <v>4.3318605347115096</v>
      </c>
      <c r="Y48" s="19"/>
    </row>
    <row r="49" spans="4:25" ht="25.5" customHeight="1" x14ac:dyDescent="0.3">
      <c r="D49" s="18" t="s">
        <v>11</v>
      </c>
      <c r="E49" s="19">
        <v>1.88679245274379</v>
      </c>
      <c r="F49" s="19">
        <v>-0.61728395053193297</v>
      </c>
      <c r="G49" s="19">
        <v>-4.1925465838763198</v>
      </c>
      <c r="H49" s="19">
        <v>10.696920583435199</v>
      </c>
      <c r="I49" s="19">
        <v>1.3177159590677601</v>
      </c>
      <c r="J49" s="19">
        <v>6.2138728322333803</v>
      </c>
      <c r="K49" s="19">
        <v>5.5782312925858299</v>
      </c>
      <c r="L49" s="19">
        <v>7.2164948453712396</v>
      </c>
      <c r="M49" s="19">
        <v>12.2596153845309</v>
      </c>
      <c r="N49" s="19">
        <v>6.6381156317355501</v>
      </c>
      <c r="O49" s="19">
        <v>2.3092369477528898</v>
      </c>
      <c r="P49" s="19">
        <v>6.5750736015974596</v>
      </c>
      <c r="Q49" s="19">
        <v>3.2228360957829798</v>
      </c>
      <c r="R49" s="19">
        <v>1.8733273862528099</v>
      </c>
      <c r="S49" s="19">
        <v>-0.35026269697433499</v>
      </c>
      <c r="T49" s="19">
        <v>-6.4147627416968103</v>
      </c>
      <c r="U49" s="19">
        <v>1.4806270446238801</v>
      </c>
      <c r="V49" s="19">
        <v>2.0103680475352501</v>
      </c>
      <c r="W49" s="19">
        <v>2.6586839658441401</v>
      </c>
      <c r="X49" s="19">
        <v>7.3185688093283296</v>
      </c>
      <c r="Y49" s="19"/>
    </row>
    <row r="50" spans="4:25" ht="25.5" customHeight="1" x14ac:dyDescent="0.3">
      <c r="D50" s="18" t="s">
        <v>12</v>
      </c>
      <c r="E50" s="19">
        <v>-0.31298904534035099</v>
      </c>
      <c r="F50" s="19">
        <v>-1.09890109883735</v>
      </c>
      <c r="G50" s="19">
        <v>-2.2222222222696302</v>
      </c>
      <c r="H50" s="19">
        <v>6.3311688311121799</v>
      </c>
      <c r="I50" s="19">
        <v>2.4427480916088</v>
      </c>
      <c r="J50" s="19">
        <v>9.0909090909090793</v>
      </c>
      <c r="K50" s="19">
        <v>6.4207650274327399</v>
      </c>
      <c r="L50" s="19">
        <v>6.0333761231885896</v>
      </c>
      <c r="M50" s="19">
        <v>8.2324455205272908</v>
      </c>
      <c r="N50" s="19">
        <v>5.5928411634171598</v>
      </c>
      <c r="O50" s="19">
        <v>6.1440677965877999</v>
      </c>
      <c r="P50" s="19">
        <v>8.2834331337580593</v>
      </c>
      <c r="Q50" s="19">
        <v>5.80645161287128</v>
      </c>
      <c r="R50" s="19">
        <v>-1.3937282229985499</v>
      </c>
      <c r="S50" s="19">
        <v>-5.5653710247061499</v>
      </c>
      <c r="T50" s="19">
        <v>-1.59027128161272</v>
      </c>
      <c r="U50" s="19">
        <v>5.5513274006799396</v>
      </c>
      <c r="V50" s="19">
        <v>3.1296668645368602</v>
      </c>
      <c r="W50" s="19">
        <v>2.7970609196734699</v>
      </c>
      <c r="X50" s="19">
        <v>-1.81854691642541</v>
      </c>
      <c r="Y50" s="19"/>
    </row>
    <row r="51" spans="4:25" ht="25.5" customHeight="1" x14ac:dyDescent="0.3">
      <c r="D51" s="18" t="s">
        <v>13</v>
      </c>
      <c r="E51" s="19">
        <v>-2.3612750884859701</v>
      </c>
      <c r="F51" s="19">
        <v>-8.3434099153496692</v>
      </c>
      <c r="G51" s="19">
        <v>1.8469656990997001</v>
      </c>
      <c r="H51" s="19">
        <v>12.3056994819827</v>
      </c>
      <c r="I51" s="19">
        <v>1.7301038061818801</v>
      </c>
      <c r="J51" s="19">
        <v>6.8027210883826896</v>
      </c>
      <c r="K51" s="19">
        <v>6.1571125266412601</v>
      </c>
      <c r="L51" s="19">
        <v>3.4999999999059099</v>
      </c>
      <c r="M51" s="19">
        <v>9.7584541062864893</v>
      </c>
      <c r="N51" s="19">
        <v>6.1619718310227203</v>
      </c>
      <c r="O51" s="19">
        <v>4.5605306799062504</v>
      </c>
      <c r="P51" s="19">
        <v>6.8199841396068299</v>
      </c>
      <c r="Q51" s="19">
        <v>2.3756495916889402</v>
      </c>
      <c r="R51" s="19">
        <v>-0.94271211021609302</v>
      </c>
      <c r="S51" s="19">
        <v>-3.73352855052805</v>
      </c>
      <c r="T51" s="19">
        <v>-2.8897338403300901</v>
      </c>
      <c r="U51" s="19">
        <v>6.0077059124830496</v>
      </c>
      <c r="V51" s="19">
        <v>1.52808990827764</v>
      </c>
      <c r="W51" s="19">
        <v>-3.0307451997817698</v>
      </c>
      <c r="X51" s="19">
        <v>3.4829379320388201</v>
      </c>
      <c r="Y51" s="19"/>
    </row>
    <row r="52" spans="4:25" ht="37.5" x14ac:dyDescent="0.3">
      <c r="D52" s="14" t="s">
        <v>14</v>
      </c>
      <c r="E52" s="20">
        <v>0.39697784608461201</v>
      </c>
      <c r="F52" s="20">
        <v>-1.81122448980208</v>
      </c>
      <c r="G52" s="20">
        <v>-4.8454143933834199</v>
      </c>
      <c r="H52" s="20">
        <v>7.2081911263085097</v>
      </c>
      <c r="I52" s="20">
        <v>3.0816248567439701</v>
      </c>
      <c r="J52" s="20">
        <v>7.53551575044398</v>
      </c>
      <c r="K52" s="20">
        <v>6.4330844342702198</v>
      </c>
      <c r="L52" s="20">
        <v>5.4937938477963799</v>
      </c>
      <c r="M52" s="20">
        <v>8.3486801718633608</v>
      </c>
      <c r="N52" s="20">
        <v>8.9423984891684203</v>
      </c>
      <c r="O52" s="20">
        <v>4.0305105313048797</v>
      </c>
      <c r="P52" s="20">
        <v>8.4485919013672603</v>
      </c>
      <c r="Q52" s="20">
        <v>1.91303011678572</v>
      </c>
      <c r="R52" s="20">
        <v>1.3117225782175199</v>
      </c>
      <c r="S52" s="20">
        <v>-2.5299501450998201</v>
      </c>
      <c r="T52" s="20">
        <v>-3.0918390716884998</v>
      </c>
      <c r="U52" s="20">
        <v>1.4983840772392101</v>
      </c>
      <c r="V52" s="20">
        <v>3.7646627429767499</v>
      </c>
      <c r="W52" s="20">
        <v>0.376566517258348</v>
      </c>
      <c r="X52" s="20">
        <v>4.8093465260702803</v>
      </c>
      <c r="Y52" s="20"/>
    </row>
    <row r="53" spans="4:25" ht="25.5" customHeight="1" x14ac:dyDescent="0.3">
      <c r="F53" s="9"/>
      <c r="G53" s="9"/>
      <c r="H53" s="9"/>
      <c r="I53" s="9"/>
      <c r="J53" s="9"/>
      <c r="K53" s="9"/>
      <c r="L53" s="9"/>
      <c r="M53" s="9"/>
      <c r="N53" s="9"/>
      <c r="O53" s="9"/>
      <c r="P53" s="21"/>
      <c r="Q53" s="22"/>
      <c r="R53" s="22"/>
      <c r="S53" s="22"/>
      <c r="T53" s="22"/>
      <c r="U53" s="22"/>
    </row>
    <row r="54" spans="4:25" ht="25.5" customHeight="1" x14ac:dyDescent="0.3">
      <c r="D54" s="5" t="s">
        <v>17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4:25" ht="25.5" customHeight="1" x14ac:dyDescent="0.3">
      <c r="D55" s="4" t="s">
        <v>1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4:25" ht="25.5" customHeight="1" x14ac:dyDescent="0.3">
      <c r="D56" s="16"/>
      <c r="E56" s="17">
        <v>2001</v>
      </c>
      <c r="F56" s="17">
        <v>2002</v>
      </c>
      <c r="G56" s="17">
        <v>2003</v>
      </c>
      <c r="H56" s="17">
        <v>2004</v>
      </c>
      <c r="I56" s="17">
        <v>2005</v>
      </c>
      <c r="J56" s="17">
        <v>2006</v>
      </c>
      <c r="K56" s="17">
        <v>2007</v>
      </c>
      <c r="L56" s="17">
        <v>2008</v>
      </c>
      <c r="M56" s="17">
        <v>2009</v>
      </c>
      <c r="N56" s="17">
        <v>2010</v>
      </c>
      <c r="O56" s="17">
        <v>2011</v>
      </c>
      <c r="P56" s="17">
        <v>2012</v>
      </c>
      <c r="Q56" s="17">
        <v>2013</v>
      </c>
      <c r="R56" s="17">
        <v>2014</v>
      </c>
      <c r="S56" s="17">
        <v>2015</v>
      </c>
      <c r="T56" s="17">
        <v>2016</v>
      </c>
      <c r="U56" s="17">
        <v>2017</v>
      </c>
      <c r="V56" s="17">
        <v>2018</v>
      </c>
      <c r="W56" s="17">
        <v>2019</v>
      </c>
      <c r="X56" s="17">
        <v>2020</v>
      </c>
      <c r="Y56" s="17">
        <v>2021</v>
      </c>
    </row>
    <row r="57" spans="4:25" ht="25.5" customHeight="1" x14ac:dyDescent="0.3">
      <c r="D57" s="18" t="s">
        <v>2</v>
      </c>
      <c r="E57" s="19">
        <v>3.3222591361133902</v>
      </c>
      <c r="F57" s="19">
        <v>-0.16077170417541101</v>
      </c>
      <c r="G57" s="19">
        <v>-4.3478260868306204</v>
      </c>
      <c r="H57" s="19">
        <v>3.0303030302112801</v>
      </c>
      <c r="I57" s="19">
        <v>6.6993464052155502</v>
      </c>
      <c r="J57" s="19">
        <v>3.82848392042763</v>
      </c>
      <c r="K57" s="19">
        <v>5.1622418879173404</v>
      </c>
      <c r="L57" s="19">
        <v>8.5553997193964904</v>
      </c>
      <c r="M57" s="19">
        <v>6.7183462533252598</v>
      </c>
      <c r="N57" s="19">
        <v>9.9273607747933692</v>
      </c>
      <c r="O57" s="19">
        <v>4.1850220264311604</v>
      </c>
      <c r="P57" s="19">
        <v>9.0909090908767105</v>
      </c>
      <c r="Q57" s="19">
        <v>3.0038759690128098</v>
      </c>
      <c r="R57" s="19">
        <v>5.6444026339931996</v>
      </c>
      <c r="S57" s="19">
        <v>0.267141585032316</v>
      </c>
      <c r="T57" s="19">
        <v>-5.7726465363447801</v>
      </c>
      <c r="U57" s="19">
        <v>0.87736079159501701</v>
      </c>
      <c r="V57" s="19">
        <v>3.2598903545485198</v>
      </c>
      <c r="W57" s="19">
        <v>2.75735935577341</v>
      </c>
      <c r="X57" s="19">
        <v>-2.9591028142648801</v>
      </c>
      <c r="Y57" s="19">
        <v>2.5052400933621</v>
      </c>
    </row>
    <row r="58" spans="4:25" ht="25.5" customHeight="1" x14ac:dyDescent="0.3">
      <c r="D58" s="18" t="s">
        <v>3</v>
      </c>
      <c r="E58" s="19">
        <v>1.5075376883967999</v>
      </c>
      <c r="F58" s="19">
        <v>-1.9801980197432201</v>
      </c>
      <c r="G58" s="19">
        <v>-3.8720538721258699</v>
      </c>
      <c r="H58" s="19">
        <v>4.9036777583707902</v>
      </c>
      <c r="I58" s="19">
        <v>-1.0016694490517299</v>
      </c>
      <c r="J58" s="19">
        <v>7.5885328836019097</v>
      </c>
      <c r="K58" s="19">
        <v>8.4639498431828795</v>
      </c>
      <c r="L58" s="19">
        <v>8.3815028902532092</v>
      </c>
      <c r="M58" s="19">
        <v>5.4666666666526798</v>
      </c>
      <c r="N58" s="19">
        <v>11.125158027765099</v>
      </c>
      <c r="O58" s="19">
        <v>2.6166097838961999</v>
      </c>
      <c r="P58" s="19">
        <v>13.858093126345199</v>
      </c>
      <c r="Q58" s="19">
        <v>-2.1421616358786699</v>
      </c>
      <c r="R58" s="19">
        <v>5.2736318408663596</v>
      </c>
      <c r="S58" s="19">
        <v>-1.4177693762455399</v>
      </c>
      <c r="T58" s="19">
        <v>-1.34228187915557</v>
      </c>
      <c r="U58" s="19">
        <v>-0.21672943617301299</v>
      </c>
      <c r="V58" s="19">
        <v>1.87865705242245</v>
      </c>
      <c r="W58" s="19">
        <v>1.8623875044665901</v>
      </c>
      <c r="X58" s="19">
        <v>4.0775974356774798</v>
      </c>
      <c r="Y58" s="19">
        <v>-3.3569311348723798</v>
      </c>
    </row>
    <row r="59" spans="4:25" ht="25.5" customHeight="1" x14ac:dyDescent="0.3">
      <c r="D59" s="18" t="s">
        <v>4</v>
      </c>
      <c r="E59" s="19">
        <v>5.1805337519833703</v>
      </c>
      <c r="F59" s="19">
        <v>4.0298507461469901</v>
      </c>
      <c r="G59" s="19">
        <v>-12.7690100429935</v>
      </c>
      <c r="H59" s="19">
        <v>3.7828947369150701</v>
      </c>
      <c r="I59" s="19">
        <v>9.1917591124196107</v>
      </c>
      <c r="J59" s="19">
        <v>2.0319303337574599</v>
      </c>
      <c r="K59" s="19">
        <v>11.379800853477301</v>
      </c>
      <c r="L59" s="19">
        <v>8.4291187739914601</v>
      </c>
      <c r="M59" s="19">
        <v>-0.70671378089816095</v>
      </c>
      <c r="N59" s="19">
        <v>15.1838671411171</v>
      </c>
      <c r="O59" s="19">
        <v>1.3388259527031601</v>
      </c>
      <c r="P59" s="19">
        <v>13.0081300812572</v>
      </c>
      <c r="Q59" s="19">
        <v>4.4064748201158004</v>
      </c>
      <c r="R59" s="19">
        <v>-3.0146425495355298</v>
      </c>
      <c r="S59" s="19">
        <v>-2.3978685612094499</v>
      </c>
      <c r="T59" s="19">
        <v>-1.0009099181799599</v>
      </c>
      <c r="U59" s="19">
        <v>-7.9685567116492102</v>
      </c>
      <c r="V59" s="19">
        <v>16.634557820610301</v>
      </c>
      <c r="W59" s="19">
        <v>-5.2789083706707203</v>
      </c>
      <c r="X59" s="19">
        <v>11.9686728696019</v>
      </c>
      <c r="Y59" s="19"/>
    </row>
    <row r="60" spans="4:25" ht="25.5" customHeight="1" x14ac:dyDescent="0.3">
      <c r="D60" s="18" t="s">
        <v>5</v>
      </c>
      <c r="E60" s="19">
        <v>0.30816640985225102</v>
      </c>
      <c r="F60" s="19">
        <v>-5.3763440860363403</v>
      </c>
      <c r="G60" s="19">
        <v>-0.32467532466585702</v>
      </c>
      <c r="H60" s="19">
        <v>7.1661237784748097</v>
      </c>
      <c r="I60" s="19">
        <v>-2.1276595744063198</v>
      </c>
      <c r="J60" s="19">
        <v>14.5962732918415</v>
      </c>
      <c r="K60" s="19">
        <v>4.4715447154700696</v>
      </c>
      <c r="L60" s="19">
        <v>0</v>
      </c>
      <c r="M60" s="19">
        <v>14.1374837873144</v>
      </c>
      <c r="N60" s="19">
        <v>5.2272727272469002</v>
      </c>
      <c r="O60" s="19">
        <v>10.583153347788</v>
      </c>
      <c r="P60" s="19">
        <v>3.80859374999689</v>
      </c>
      <c r="Q60" s="19">
        <v>-5.55032925686747</v>
      </c>
      <c r="R60" s="19">
        <v>10.458167330708701</v>
      </c>
      <c r="S60" s="19">
        <v>-1.9837691614496999</v>
      </c>
      <c r="T60" s="19">
        <v>-4.41582336704088</v>
      </c>
      <c r="U60" s="19">
        <v>3.5219371328960101</v>
      </c>
      <c r="V60" s="19">
        <v>-0.25086237964313501</v>
      </c>
      <c r="W60" s="19">
        <v>2.16362667181629</v>
      </c>
      <c r="X60" s="19">
        <v>5.8199213110991899</v>
      </c>
      <c r="Y60" s="19"/>
    </row>
    <row r="61" spans="4:25" ht="25.5" customHeight="1" x14ac:dyDescent="0.3">
      <c r="D61" s="18" t="s">
        <v>6</v>
      </c>
      <c r="E61" s="19">
        <v>0.80645161287982203</v>
      </c>
      <c r="F61" s="19">
        <v>4.1600000000601396</v>
      </c>
      <c r="G61" s="19">
        <v>-6.1443932411597402</v>
      </c>
      <c r="H61" s="19">
        <v>5.07364975453544</v>
      </c>
      <c r="I61" s="19">
        <v>0.31152647974148601</v>
      </c>
      <c r="J61" s="19">
        <v>7.6086956521226998</v>
      </c>
      <c r="K61" s="19">
        <v>8.6580086580802593</v>
      </c>
      <c r="L61" s="19">
        <v>8.1009296147812808</v>
      </c>
      <c r="M61" s="19">
        <v>6.5110565111438801</v>
      </c>
      <c r="N61" s="19">
        <v>7.8431372547977496</v>
      </c>
      <c r="O61" s="19">
        <v>1.8181818182495799</v>
      </c>
      <c r="P61" s="19">
        <v>8.9285714285440392</v>
      </c>
      <c r="Q61" s="19">
        <v>2.9893924783236798</v>
      </c>
      <c r="R61" s="19">
        <v>2.80898876406743</v>
      </c>
      <c r="S61" s="19">
        <v>-2.0947176685283502</v>
      </c>
      <c r="T61" s="19">
        <v>-5.3023255813446699</v>
      </c>
      <c r="U61" s="19">
        <v>8.2710512218175894E-2</v>
      </c>
      <c r="V61" s="19">
        <v>8.4236793405883201</v>
      </c>
      <c r="W61" s="19">
        <v>-0.89615996422012201</v>
      </c>
      <c r="X61" s="19">
        <v>10.970367255563</v>
      </c>
      <c r="Y61" s="19"/>
    </row>
    <row r="62" spans="4:25" ht="25.5" customHeight="1" x14ac:dyDescent="0.3">
      <c r="D62" s="18" t="s">
        <v>7</v>
      </c>
      <c r="E62" s="19">
        <v>1.1272141706598</v>
      </c>
      <c r="F62" s="19">
        <v>-1.4331210190672401</v>
      </c>
      <c r="G62" s="19">
        <v>-8.4006462034916503</v>
      </c>
      <c r="H62" s="19">
        <v>9.1710758376680506</v>
      </c>
      <c r="I62" s="19">
        <v>2.4232633280594702</v>
      </c>
      <c r="J62" s="19">
        <v>8.9905362775088804</v>
      </c>
      <c r="K62" s="19">
        <v>8.5383502171520398</v>
      </c>
      <c r="L62" s="19">
        <v>1.1999999999640301</v>
      </c>
      <c r="M62" s="19">
        <v>8.0368906454963707</v>
      </c>
      <c r="N62" s="19">
        <v>11.4634146342276</v>
      </c>
      <c r="O62" s="19">
        <v>2.6258205689732499</v>
      </c>
      <c r="P62" s="19">
        <v>11.7270788911463</v>
      </c>
      <c r="Q62" s="19">
        <v>-0.57251908395287199</v>
      </c>
      <c r="R62" s="19">
        <v>0.47984644912229002</v>
      </c>
      <c r="S62" s="19">
        <v>-2.57879656152984</v>
      </c>
      <c r="T62" s="19">
        <v>-2.6470588235608399</v>
      </c>
      <c r="U62" s="19">
        <v>2.0708100694386302</v>
      </c>
      <c r="V62" s="19">
        <v>4.2314942558523603</v>
      </c>
      <c r="W62" s="19">
        <v>0.87310719747213394</v>
      </c>
      <c r="X62" s="19">
        <v>8.2136719149242108</v>
      </c>
      <c r="Y62" s="19"/>
    </row>
    <row r="63" spans="4:25" ht="25.5" customHeight="1" x14ac:dyDescent="0.3">
      <c r="D63" s="18" t="s">
        <v>8</v>
      </c>
      <c r="E63" s="19">
        <v>-2.7863777090699</v>
      </c>
      <c r="F63" s="19">
        <v>0.63694267531997395</v>
      </c>
      <c r="G63" s="19">
        <v>-5.3797468354582296</v>
      </c>
      <c r="H63" s="19">
        <v>10.869565217252401</v>
      </c>
      <c r="I63" s="19">
        <v>2.2624434390183401</v>
      </c>
      <c r="J63" s="19">
        <v>5.3097345132816898</v>
      </c>
      <c r="K63" s="19">
        <v>5.0420168067293103</v>
      </c>
      <c r="L63" s="19">
        <v>5.0666666666646698</v>
      </c>
      <c r="M63" s="19">
        <v>10.0253807106449</v>
      </c>
      <c r="N63" s="19">
        <v>10.611303344810301</v>
      </c>
      <c r="O63" s="19">
        <v>4.5881126172924596</v>
      </c>
      <c r="P63" s="19">
        <v>5.2841475573981702</v>
      </c>
      <c r="Q63" s="19">
        <v>2.6515151514361301</v>
      </c>
      <c r="R63" s="19">
        <v>-9.2250922506531594E-2</v>
      </c>
      <c r="S63" s="19">
        <v>-2.6777469989988401</v>
      </c>
      <c r="T63" s="19">
        <v>-0.664136622477696</v>
      </c>
      <c r="U63" s="19">
        <v>0.18272612638026201</v>
      </c>
      <c r="V63" s="19">
        <v>1.43185302976339</v>
      </c>
      <c r="W63" s="19">
        <v>2.0630332580910702</v>
      </c>
      <c r="X63" s="19">
        <v>11.707110568144</v>
      </c>
      <c r="Y63" s="19"/>
    </row>
    <row r="64" spans="4:25" ht="25.5" customHeight="1" x14ac:dyDescent="0.3">
      <c r="D64" s="18" t="s">
        <v>9</v>
      </c>
      <c r="E64" s="19">
        <v>0.47095761380062701</v>
      </c>
      <c r="F64" s="19">
        <v>2.3437499999300302</v>
      </c>
      <c r="G64" s="19">
        <v>-5.4961832061181299</v>
      </c>
      <c r="H64" s="19">
        <v>4.2003231018365996</v>
      </c>
      <c r="I64" s="19">
        <v>3.5658914727625799</v>
      </c>
      <c r="J64" s="19">
        <v>7.9341317366365303</v>
      </c>
      <c r="K64" s="19">
        <v>6.3800277392179296</v>
      </c>
      <c r="L64" s="19">
        <v>7.5619295958993602</v>
      </c>
      <c r="M64" s="19">
        <v>8.3636363635219304</v>
      </c>
      <c r="N64" s="19">
        <v>6.8232662192935001</v>
      </c>
      <c r="O64" s="19">
        <v>3.8743455497419301</v>
      </c>
      <c r="P64" s="19">
        <v>8.9717741935107007</v>
      </c>
      <c r="Q64" s="19">
        <v>5.73543015730273</v>
      </c>
      <c r="R64" s="19">
        <v>-1.74978127738703</v>
      </c>
      <c r="S64" s="19">
        <v>-4.98664292070334</v>
      </c>
      <c r="T64" s="19">
        <v>-1.68697282104903</v>
      </c>
      <c r="U64" s="19">
        <v>1.3638119600030401</v>
      </c>
      <c r="V64" s="19">
        <v>6.1645722073462501</v>
      </c>
      <c r="W64" s="19">
        <v>2.84763230169307</v>
      </c>
      <c r="X64" s="19">
        <v>4.3262477078066697</v>
      </c>
      <c r="Y64" s="19"/>
    </row>
    <row r="65" spans="4:25" ht="25.5" customHeight="1" x14ac:dyDescent="0.3">
      <c r="D65" s="18" t="s">
        <v>10</v>
      </c>
      <c r="E65" s="19">
        <v>-0.15576323987076501</v>
      </c>
      <c r="F65" s="19">
        <v>-5.7722308892388501</v>
      </c>
      <c r="G65" s="19">
        <v>-3.4768211921355401</v>
      </c>
      <c r="H65" s="19">
        <v>9.6054888508796594</v>
      </c>
      <c r="I65" s="19">
        <v>2.6604068856794298</v>
      </c>
      <c r="J65" s="19">
        <v>11.432926829277999</v>
      </c>
      <c r="K65" s="19">
        <v>6.5663474691821904</v>
      </c>
      <c r="L65" s="19">
        <v>0.89858793336610199</v>
      </c>
      <c r="M65" s="19">
        <v>9.4147582697233805</v>
      </c>
      <c r="N65" s="19">
        <v>9.4186046511410595</v>
      </c>
      <c r="O65" s="19">
        <v>3.5069075450600198</v>
      </c>
      <c r="P65" s="19">
        <v>10.5749486653389</v>
      </c>
      <c r="Q65" s="19">
        <v>0.64995357472565896</v>
      </c>
      <c r="R65" s="19">
        <v>-2.1217712176505699</v>
      </c>
      <c r="S65" s="19">
        <v>-2.0735155514110799</v>
      </c>
      <c r="T65" s="19">
        <v>-2.40615976893839</v>
      </c>
      <c r="U65" s="19">
        <v>5.9832166170740404</v>
      </c>
      <c r="V65" s="19">
        <v>0.767413949192708</v>
      </c>
      <c r="W65" s="19">
        <v>0.47605689012839603</v>
      </c>
      <c r="X65" s="19">
        <v>5.5923641566313398</v>
      </c>
      <c r="Y65" s="19"/>
    </row>
    <row r="66" spans="4:25" ht="25.5" customHeight="1" x14ac:dyDescent="0.3">
      <c r="D66" s="18" t="s">
        <v>11</v>
      </c>
      <c r="E66" s="19">
        <v>2.0537124801907698</v>
      </c>
      <c r="F66" s="19">
        <v>0.15479876160533501</v>
      </c>
      <c r="G66" s="19">
        <v>-4.0185471407041904</v>
      </c>
      <c r="H66" s="19">
        <v>11.2721417069599</v>
      </c>
      <c r="I66" s="19">
        <v>0.434153400855597</v>
      </c>
      <c r="J66" s="19">
        <v>6.6282420748966704</v>
      </c>
      <c r="K66" s="19">
        <v>5.4054054054013099</v>
      </c>
      <c r="L66" s="19">
        <v>7.0512820513670302</v>
      </c>
      <c r="M66" s="19">
        <v>12.095808383144499</v>
      </c>
      <c r="N66" s="19">
        <v>6.4102564103118302</v>
      </c>
      <c r="O66" s="19">
        <v>2.3092369478362502</v>
      </c>
      <c r="P66" s="19">
        <v>6.9676153091397204</v>
      </c>
      <c r="Q66" s="19">
        <v>3.1192660549525901</v>
      </c>
      <c r="R66" s="19">
        <v>1.8683274021810601</v>
      </c>
      <c r="S66" s="19">
        <v>-0.52401746723347298</v>
      </c>
      <c r="T66" s="19">
        <v>-6.4091308165133301</v>
      </c>
      <c r="U66" s="19">
        <v>2.16340908880606</v>
      </c>
      <c r="V66" s="19">
        <v>1.9668494501468201</v>
      </c>
      <c r="W66" s="19">
        <v>2.70861674269034</v>
      </c>
      <c r="X66" s="19">
        <v>9.0677373068375609</v>
      </c>
      <c r="Y66" s="19"/>
    </row>
    <row r="67" spans="4:25" ht="25.5" customHeight="1" x14ac:dyDescent="0.3">
      <c r="D67" s="18" t="s">
        <v>12</v>
      </c>
      <c r="E67" s="19">
        <v>0.63091482647941199</v>
      </c>
      <c r="F67" s="19">
        <v>-0.626959247630132</v>
      </c>
      <c r="G67" s="19">
        <v>-2.3659305994750399</v>
      </c>
      <c r="H67" s="19">
        <v>6.9466882067649003</v>
      </c>
      <c r="I67" s="19">
        <v>1.51057401825307</v>
      </c>
      <c r="J67" s="19">
        <v>9.6726190474951199</v>
      </c>
      <c r="K67" s="19">
        <v>6.37720488478777</v>
      </c>
      <c r="L67" s="19">
        <v>5.7397959183379097</v>
      </c>
      <c r="M67" s="19">
        <v>7.9613992761345296</v>
      </c>
      <c r="N67" s="19">
        <v>5.3631284917163802</v>
      </c>
      <c r="O67" s="19">
        <v>6.3626723223049897</v>
      </c>
      <c r="P67" s="19">
        <v>8.6739780658860592</v>
      </c>
      <c r="Q67" s="19">
        <v>5.5045871559018096</v>
      </c>
      <c r="R67" s="19">
        <v>-1.1304347825755601</v>
      </c>
      <c r="S67" s="19">
        <v>-5.8047493403949399</v>
      </c>
      <c r="T67" s="19">
        <v>-1.6806722688581901</v>
      </c>
      <c r="U67" s="19">
        <v>6.7285348654627901</v>
      </c>
      <c r="V67" s="19">
        <v>3.5856169485831502</v>
      </c>
      <c r="W67" s="19">
        <v>2.5254158347705502</v>
      </c>
      <c r="X67" s="19">
        <v>-0.43363086739092199</v>
      </c>
      <c r="Y67" s="19"/>
    </row>
    <row r="68" spans="4:25" ht="25.5" customHeight="1" x14ac:dyDescent="0.3">
      <c r="D68" s="18" t="s">
        <v>13</v>
      </c>
      <c r="E68" s="19">
        <v>-1.7709563163591699</v>
      </c>
      <c r="F68" s="19">
        <v>-7.6923076923492699</v>
      </c>
      <c r="G68" s="19">
        <v>1.69270833328381</v>
      </c>
      <c r="H68" s="19">
        <v>12.5480153649874</v>
      </c>
      <c r="I68" s="19">
        <v>0.79635949940775097</v>
      </c>
      <c r="J68" s="19">
        <v>7.2234762980113398</v>
      </c>
      <c r="K68" s="19">
        <v>6.2105263157241</v>
      </c>
      <c r="L68" s="19">
        <v>3.1714568880274898</v>
      </c>
      <c r="M68" s="19">
        <v>9.4140249760340993</v>
      </c>
      <c r="N68" s="19">
        <v>6.0579455663042401</v>
      </c>
      <c r="O68" s="19">
        <v>4.6357615893590101</v>
      </c>
      <c r="P68" s="19">
        <v>7.5158227848563399</v>
      </c>
      <c r="Q68" s="19">
        <v>2.1339220014081399</v>
      </c>
      <c r="R68" s="19">
        <v>-0.79250720458784496</v>
      </c>
      <c r="S68" s="19">
        <v>-3.92156862741738</v>
      </c>
      <c r="T68" s="19">
        <v>-3.1746031745937402</v>
      </c>
      <c r="U68" s="19">
        <v>7.48428066937963</v>
      </c>
      <c r="V68" s="19">
        <v>1.8644490903920099</v>
      </c>
      <c r="W68" s="19">
        <v>-3.1218375699254501</v>
      </c>
      <c r="X68" s="19">
        <v>4.6429808248464202</v>
      </c>
      <c r="Y68" s="19"/>
    </row>
    <row r="69" spans="4:25" ht="37.5" x14ac:dyDescent="0.3">
      <c r="D69" s="14" t="s">
        <v>14</v>
      </c>
      <c r="E69" s="20">
        <v>0.79845460396856804</v>
      </c>
      <c r="F69" s="20">
        <v>-1.1370895617685799</v>
      </c>
      <c r="G69" s="20">
        <v>-4.5489790643688499</v>
      </c>
      <c r="H69" s="20">
        <v>7.5006769564119704</v>
      </c>
      <c r="I69" s="20">
        <v>2.1536523929544602</v>
      </c>
      <c r="J69" s="20">
        <v>7.6809271359693296</v>
      </c>
      <c r="K69" s="20">
        <v>6.8353560796939199</v>
      </c>
      <c r="L69" s="20">
        <v>5.2513128282213604</v>
      </c>
      <c r="M69" s="20">
        <v>8.1152632114748702</v>
      </c>
      <c r="N69" s="20">
        <v>8.6362780184591408</v>
      </c>
      <c r="O69" s="20">
        <v>4.0398786302635203</v>
      </c>
      <c r="P69" s="20">
        <v>8.9242563119729805</v>
      </c>
      <c r="Q69" s="20">
        <v>1.86658506729021</v>
      </c>
      <c r="R69" s="20">
        <v>1.28416942025946</v>
      </c>
      <c r="S69" s="20">
        <v>-2.5506042856001998</v>
      </c>
      <c r="T69" s="20">
        <v>-3.08148824468786</v>
      </c>
      <c r="U69" s="20">
        <v>1.9238123236629701</v>
      </c>
      <c r="V69" s="20">
        <v>4.0280181610365497</v>
      </c>
      <c r="W69" s="20">
        <v>0.63517380556228398</v>
      </c>
      <c r="X69" s="20">
        <v>5.9830326097419597</v>
      </c>
      <c r="Y69" s="20"/>
    </row>
    <row r="70" spans="4:25" ht="25.5" customHeight="1" x14ac:dyDescent="0.3">
      <c r="F70" s="9"/>
      <c r="G70" s="9"/>
      <c r="H70" s="9"/>
      <c r="I70" s="9"/>
      <c r="J70" s="9"/>
      <c r="K70" s="9"/>
      <c r="L70" s="9"/>
      <c r="M70" s="9"/>
      <c r="N70" s="9"/>
      <c r="O70" s="9"/>
      <c r="P70" s="21"/>
      <c r="Q70" s="22"/>
      <c r="R70" s="22"/>
      <c r="S70" s="22"/>
      <c r="T70" s="22"/>
      <c r="U70" s="22"/>
    </row>
    <row r="71" spans="4:25" ht="25.5" customHeight="1" x14ac:dyDescent="0.3">
      <c r="D71" s="5" t="s">
        <v>18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4:25" ht="25.5" customHeight="1" x14ac:dyDescent="0.3">
      <c r="D72" s="4" t="s">
        <v>1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4:25" ht="25.5" customHeight="1" x14ac:dyDescent="0.3">
      <c r="D73" s="16"/>
      <c r="E73" s="17">
        <v>2001</v>
      </c>
      <c r="F73" s="17">
        <v>2002</v>
      </c>
      <c r="G73" s="17">
        <v>2003</v>
      </c>
      <c r="H73" s="17">
        <v>2004</v>
      </c>
      <c r="I73" s="17">
        <v>2005</v>
      </c>
      <c r="J73" s="17">
        <v>2006</v>
      </c>
      <c r="K73" s="17">
        <v>2007</v>
      </c>
      <c r="L73" s="17">
        <v>2008</v>
      </c>
      <c r="M73" s="17">
        <v>2009</v>
      </c>
      <c r="N73" s="17">
        <v>2010</v>
      </c>
      <c r="O73" s="17">
        <v>2011</v>
      </c>
      <c r="P73" s="17">
        <v>2012</v>
      </c>
      <c r="Q73" s="17">
        <v>2013</v>
      </c>
      <c r="R73" s="17">
        <v>2014</v>
      </c>
      <c r="S73" s="17">
        <v>2015</v>
      </c>
      <c r="T73" s="17">
        <v>2016</v>
      </c>
      <c r="U73" s="17">
        <v>2017</v>
      </c>
      <c r="V73" s="17">
        <v>2018</v>
      </c>
      <c r="W73" s="17">
        <v>2019</v>
      </c>
      <c r="X73" s="17">
        <v>2020</v>
      </c>
      <c r="Y73" s="17">
        <v>2021</v>
      </c>
    </row>
    <row r="74" spans="4:25" ht="25.5" customHeight="1" x14ac:dyDescent="0.3">
      <c r="D74" s="18" t="s">
        <v>2</v>
      </c>
      <c r="E74" s="19">
        <v>7.9999999998475104</v>
      </c>
      <c r="F74" s="19">
        <v>0.37037037046190302</v>
      </c>
      <c r="G74" s="19">
        <v>-1.1070110701878499</v>
      </c>
      <c r="H74" s="19">
        <v>1.8656716418566699</v>
      </c>
      <c r="I74" s="19">
        <v>4.0293040293267497</v>
      </c>
      <c r="J74" s="19">
        <v>8.2746478872162808</v>
      </c>
      <c r="K74" s="19">
        <v>6.5040650407077996</v>
      </c>
      <c r="L74" s="19">
        <v>15.419847328246799</v>
      </c>
      <c r="M74" s="19">
        <v>-4.7619047619581103</v>
      </c>
      <c r="N74" s="19">
        <v>2.2222222223300601</v>
      </c>
      <c r="O74" s="19">
        <v>9.7826086956130904</v>
      </c>
      <c r="P74" s="19">
        <v>1.4851485148242201</v>
      </c>
      <c r="Q74" s="19">
        <v>5.2439024390910101</v>
      </c>
      <c r="R74" s="19">
        <v>3.01274623407217</v>
      </c>
      <c r="S74" s="19">
        <v>-0.67491563559246603</v>
      </c>
      <c r="T74" s="19">
        <v>-12.910532276274401</v>
      </c>
      <c r="U74" s="19">
        <v>-0.82918597607107802</v>
      </c>
      <c r="V74" s="19">
        <v>0.563734025631768</v>
      </c>
      <c r="W74" s="19">
        <v>-1.4005543950575099</v>
      </c>
      <c r="X74" s="19">
        <v>2.6242538793573198</v>
      </c>
      <c r="Y74" s="19">
        <v>-21.196594472883799</v>
      </c>
    </row>
    <row r="75" spans="4:25" ht="25.5" customHeight="1" x14ac:dyDescent="0.3">
      <c r="D75" s="18" t="s">
        <v>3</v>
      </c>
      <c r="E75" s="19">
        <v>-0.91407678238495405</v>
      </c>
      <c r="F75" s="19">
        <v>-3.6900369004959099</v>
      </c>
      <c r="G75" s="19">
        <v>5.7471264369868296</v>
      </c>
      <c r="H75" s="19">
        <v>-5.797101449356</v>
      </c>
      <c r="I75" s="19">
        <v>0</v>
      </c>
      <c r="J75" s="19">
        <v>6.1538461539370202</v>
      </c>
      <c r="K75" s="19">
        <v>3.4420289854891801</v>
      </c>
      <c r="L75" s="19">
        <v>12.434325744303701</v>
      </c>
      <c r="M75" s="19">
        <v>-6.8535825545520703</v>
      </c>
      <c r="N75" s="19">
        <v>11.2040133779394</v>
      </c>
      <c r="O75" s="19">
        <v>14.135338345838999</v>
      </c>
      <c r="P75" s="19">
        <v>-3.1620553360494599</v>
      </c>
      <c r="Q75" s="19">
        <v>0.40816326533494901</v>
      </c>
      <c r="R75" s="19">
        <v>7.1815718156969401</v>
      </c>
      <c r="S75" s="19">
        <v>-7.4589127685484202</v>
      </c>
      <c r="T75" s="19">
        <v>-11.4754098361391</v>
      </c>
      <c r="U75" s="19">
        <v>3.6423388281889602</v>
      </c>
      <c r="V75" s="19">
        <v>-4.3406714184734598</v>
      </c>
      <c r="W75" s="19">
        <v>10.78226578734</v>
      </c>
      <c r="X75" s="19">
        <v>0.77775955014944798</v>
      </c>
      <c r="Y75" s="19">
        <v>-18.5837254694245</v>
      </c>
    </row>
    <row r="76" spans="4:25" ht="25.5" customHeight="1" x14ac:dyDescent="0.3">
      <c r="D76" s="18" t="s">
        <v>4</v>
      </c>
      <c r="E76" s="19">
        <v>7.1304347826122401</v>
      </c>
      <c r="F76" s="19">
        <v>-4.0584415584937501</v>
      </c>
      <c r="G76" s="19">
        <v>-5.2453468696608097</v>
      </c>
      <c r="H76" s="19">
        <v>6.9642857142012904</v>
      </c>
      <c r="I76" s="19">
        <v>0.66777963270909801</v>
      </c>
      <c r="J76" s="19">
        <v>0.99502487569178599</v>
      </c>
      <c r="K76" s="19">
        <v>10.0164203611911</v>
      </c>
      <c r="L76" s="19">
        <v>12.089552238862799</v>
      </c>
      <c r="M76" s="19">
        <v>-8.2556591212290407</v>
      </c>
      <c r="N76" s="19">
        <v>15.6748911466136</v>
      </c>
      <c r="O76" s="19">
        <v>5.6461731493064198</v>
      </c>
      <c r="P76" s="19">
        <v>4.2755344418530203</v>
      </c>
      <c r="Q76" s="19">
        <v>5.8086560363680002</v>
      </c>
      <c r="R76" s="19">
        <v>-7.3196986006284197</v>
      </c>
      <c r="S76" s="19">
        <v>-1.1614401858708501</v>
      </c>
      <c r="T76" s="19">
        <v>-15.2761457108441</v>
      </c>
      <c r="U76" s="19">
        <v>11.628543562846</v>
      </c>
      <c r="V76" s="19">
        <v>-0.39745685681321602</v>
      </c>
      <c r="W76" s="19">
        <v>-4.7856747778673103</v>
      </c>
      <c r="X76" s="19">
        <v>-39.659848976265401</v>
      </c>
      <c r="Y76" s="19"/>
    </row>
    <row r="77" spans="4:25" ht="25.5" customHeight="1" x14ac:dyDescent="0.3">
      <c r="D77" s="18" t="s">
        <v>5</v>
      </c>
      <c r="E77" s="19">
        <v>-3.32805071321676</v>
      </c>
      <c r="F77" s="19">
        <v>-1.3114754098121499</v>
      </c>
      <c r="G77" s="19">
        <v>-0.166112956763598</v>
      </c>
      <c r="H77" s="19">
        <v>-0.16638935121053899</v>
      </c>
      <c r="I77" s="19">
        <v>14.8333333333804</v>
      </c>
      <c r="J77" s="19">
        <v>-3.1930333817318099</v>
      </c>
      <c r="K77" s="19">
        <v>4.1979010495590598</v>
      </c>
      <c r="L77" s="19">
        <v>19.712230215725999</v>
      </c>
      <c r="M77" s="19">
        <v>-9.61538461534054</v>
      </c>
      <c r="N77" s="19">
        <v>16.622340425474</v>
      </c>
      <c r="O77" s="19">
        <v>1.4823261118087601</v>
      </c>
      <c r="P77" s="19">
        <v>-1.34831460671671</v>
      </c>
      <c r="Q77" s="19">
        <v>10.2505694760713</v>
      </c>
      <c r="R77" s="19">
        <v>-5.1652892562663899</v>
      </c>
      <c r="S77" s="19">
        <v>-7.51633986923318</v>
      </c>
      <c r="T77" s="19">
        <v>-9.8939929329296206</v>
      </c>
      <c r="U77" s="19">
        <v>10.839654006779799</v>
      </c>
      <c r="V77" s="19">
        <v>-6.8855599449557001</v>
      </c>
      <c r="W77" s="19">
        <v>-3.2117257964238601</v>
      </c>
      <c r="X77" s="19">
        <v>-80.769461060573704</v>
      </c>
      <c r="Y77" s="19"/>
    </row>
    <row r="78" spans="4:25" ht="25.5" customHeight="1" x14ac:dyDescent="0.3">
      <c r="D78" s="18" t="s">
        <v>6</v>
      </c>
      <c r="E78" s="19">
        <v>3.4659820282129101</v>
      </c>
      <c r="F78" s="19">
        <v>-6.5756823821159198</v>
      </c>
      <c r="G78" s="19">
        <v>-11.420982735729901</v>
      </c>
      <c r="H78" s="19">
        <v>23.088455772098499</v>
      </c>
      <c r="I78" s="19">
        <v>-6.0901339829041099</v>
      </c>
      <c r="J78" s="19">
        <v>9.3385214007456501</v>
      </c>
      <c r="K78" s="19">
        <v>16.132858837573199</v>
      </c>
      <c r="L78" s="19">
        <v>3.77936670072563</v>
      </c>
      <c r="M78" s="19">
        <v>-10.728346456778301</v>
      </c>
      <c r="N78" s="19">
        <v>11.907386990098701</v>
      </c>
      <c r="O78" s="19">
        <v>5.5172413793153696</v>
      </c>
      <c r="P78" s="19">
        <v>4.0149393091081</v>
      </c>
      <c r="Q78" s="19">
        <v>0.98743267505034804</v>
      </c>
      <c r="R78" s="19">
        <v>2.0444444444299701</v>
      </c>
      <c r="S78" s="19">
        <v>-7.8397212543491301</v>
      </c>
      <c r="T78" s="19">
        <v>-13.610586011390399</v>
      </c>
      <c r="U78" s="19">
        <v>5.1156171572187796</v>
      </c>
      <c r="V78" s="19">
        <v>-3.3005902341355502</v>
      </c>
      <c r="W78" s="19">
        <v>-1.23572914126087</v>
      </c>
      <c r="X78" s="19">
        <v>-62.696903173216697</v>
      </c>
      <c r="Y78" s="19"/>
    </row>
    <row r="79" spans="4:25" ht="25.5" customHeight="1" x14ac:dyDescent="0.3">
      <c r="D79" s="18" t="s">
        <v>7</v>
      </c>
      <c r="E79" s="19">
        <v>0.82191780827680605</v>
      </c>
      <c r="F79" s="19">
        <v>-7.20108695649495</v>
      </c>
      <c r="G79" s="19">
        <v>-4.6852122987483398</v>
      </c>
      <c r="H79" s="19">
        <v>14.132104454751801</v>
      </c>
      <c r="I79" s="19">
        <v>1.3458950200917501</v>
      </c>
      <c r="J79" s="19">
        <v>-2.6560424966323</v>
      </c>
      <c r="K79" s="19">
        <v>16.371077762606799</v>
      </c>
      <c r="L79" s="19">
        <v>10.316529894425299</v>
      </c>
      <c r="M79" s="19">
        <v>-1.06269925603543</v>
      </c>
      <c r="N79" s="19">
        <v>4.2964554241955701</v>
      </c>
      <c r="O79" s="19">
        <v>11.328527291524001</v>
      </c>
      <c r="P79" s="19">
        <v>0.55504162806292401</v>
      </c>
      <c r="Q79" s="19">
        <v>-3.1278748849976798</v>
      </c>
      <c r="R79" s="19">
        <v>-2.4691358024753498</v>
      </c>
      <c r="S79" s="19">
        <v>-4.5764362219502104</v>
      </c>
      <c r="T79" s="19">
        <v>-3.8775510203909702</v>
      </c>
      <c r="U79" s="19">
        <v>4.2293104108805899</v>
      </c>
      <c r="V79" s="19">
        <v>-2.8021359851939298</v>
      </c>
      <c r="W79" s="19">
        <v>-1.54889835904339</v>
      </c>
      <c r="X79" s="19">
        <v>-43.628294907652702</v>
      </c>
      <c r="Y79" s="19"/>
    </row>
    <row r="80" spans="4:25" ht="25.5" customHeight="1" x14ac:dyDescent="0.3">
      <c r="D80" s="18" t="s">
        <v>8</v>
      </c>
      <c r="E80" s="19">
        <v>-6.1711079944215799</v>
      </c>
      <c r="F80" s="19">
        <v>5.6801195814383698</v>
      </c>
      <c r="G80" s="19">
        <v>-6.3649222065019204</v>
      </c>
      <c r="H80" s="19">
        <v>8.0060422960452193</v>
      </c>
      <c r="I80" s="19">
        <v>7.1328671329228301</v>
      </c>
      <c r="J80" s="19">
        <v>-4.9608355091149301</v>
      </c>
      <c r="K80" s="19">
        <v>10.3021978021848</v>
      </c>
      <c r="L80" s="19">
        <v>8.3437110833132699</v>
      </c>
      <c r="M80" s="19">
        <v>-2.1839080459689</v>
      </c>
      <c r="N80" s="19">
        <v>12.808460634662699</v>
      </c>
      <c r="O80" s="19">
        <v>1.3541666666137</v>
      </c>
      <c r="P80" s="19">
        <v>5.6526207605674301</v>
      </c>
      <c r="Q80" s="19">
        <v>6.0311284046089302</v>
      </c>
      <c r="R80" s="19">
        <v>-4.12844036697114</v>
      </c>
      <c r="S80" s="19">
        <v>-8.1339712917957208</v>
      </c>
      <c r="T80" s="19">
        <v>-14.062500000094801</v>
      </c>
      <c r="U80" s="19">
        <v>15.014903456896601</v>
      </c>
      <c r="V80" s="19">
        <v>-7.9734955334275801</v>
      </c>
      <c r="W80" s="19">
        <v>6.5267570605964202</v>
      </c>
      <c r="X80" s="19">
        <v>-31.131448010695198</v>
      </c>
      <c r="Y80" s="19"/>
    </row>
    <row r="81" spans="4:25" ht="25.5" customHeight="1" x14ac:dyDescent="0.3">
      <c r="D81" s="18" t="s">
        <v>9</v>
      </c>
      <c r="E81" s="19">
        <v>3.5928143711891201</v>
      </c>
      <c r="F81" s="19">
        <v>2.1676300578019401</v>
      </c>
      <c r="G81" s="19">
        <v>-6.6478076379719004</v>
      </c>
      <c r="H81" s="19">
        <v>-1.060606060467</v>
      </c>
      <c r="I81" s="19">
        <v>10.5666156201347</v>
      </c>
      <c r="J81" s="19">
        <v>1.38504155129449</v>
      </c>
      <c r="K81" s="19">
        <v>12.8415300546203</v>
      </c>
      <c r="L81" s="19">
        <v>4.3583535108148599</v>
      </c>
      <c r="M81" s="19">
        <v>-5.6844547563713803</v>
      </c>
      <c r="N81" s="19">
        <v>13.0381303813959</v>
      </c>
      <c r="O81" s="19">
        <v>0.870511425446163</v>
      </c>
      <c r="P81" s="19">
        <v>8.4142394822158</v>
      </c>
      <c r="Q81" s="19">
        <v>3.68159203970579</v>
      </c>
      <c r="R81" s="19">
        <v>-0.76775431860439702</v>
      </c>
      <c r="S81" s="19">
        <v>-13.733075435212999</v>
      </c>
      <c r="T81" s="19">
        <v>-10.538116591918699</v>
      </c>
      <c r="U81" s="19">
        <v>9.3893907631219307</v>
      </c>
      <c r="V81" s="19">
        <v>3.2845686352380898</v>
      </c>
      <c r="W81" s="19">
        <v>-3.3714522618388099</v>
      </c>
      <c r="X81" s="19">
        <v>-6.1218262657655602</v>
      </c>
      <c r="Y81" s="19"/>
    </row>
    <row r="82" spans="4:25" ht="25.5" customHeight="1" x14ac:dyDescent="0.3">
      <c r="D82" s="18" t="s">
        <v>10</v>
      </c>
      <c r="E82" s="19">
        <v>-0.165289256326517</v>
      </c>
      <c r="F82" s="19">
        <v>0.49668874175699002</v>
      </c>
      <c r="G82" s="19">
        <v>-3.2948929159213098</v>
      </c>
      <c r="H82" s="19">
        <v>4.0885860305887904</v>
      </c>
      <c r="I82" s="19">
        <v>11.4566284779615</v>
      </c>
      <c r="J82" s="19">
        <v>2.6431718061968601</v>
      </c>
      <c r="K82" s="19">
        <v>7.0100143061351696</v>
      </c>
      <c r="L82" s="19">
        <v>9.3582887700936208</v>
      </c>
      <c r="M82" s="19">
        <v>-6.6014669927352898</v>
      </c>
      <c r="N82" s="19">
        <v>12.8272251308668</v>
      </c>
      <c r="O82" s="19">
        <v>0.69605568450379396</v>
      </c>
      <c r="P82" s="19">
        <v>5.2995391704709203</v>
      </c>
      <c r="Q82" s="19">
        <v>0.43763676148011998</v>
      </c>
      <c r="R82" s="19">
        <v>0</v>
      </c>
      <c r="S82" s="19">
        <v>-12.854030501032501</v>
      </c>
      <c r="T82" s="19">
        <v>-10.250000000008599</v>
      </c>
      <c r="U82" s="19">
        <v>12.5275604501843</v>
      </c>
      <c r="V82" s="19">
        <v>1.55890925517959</v>
      </c>
      <c r="W82" s="19">
        <v>-1.5616678148807499</v>
      </c>
      <c r="X82" s="19">
        <v>-6.8779965158389702</v>
      </c>
      <c r="Y82" s="19"/>
    </row>
    <row r="83" spans="4:25" ht="25.5" customHeight="1" x14ac:dyDescent="0.3">
      <c r="D83" s="18" t="s">
        <v>11</v>
      </c>
      <c r="E83" s="19">
        <v>7.1202531645514</v>
      </c>
      <c r="F83" s="19">
        <v>0.590841949767551</v>
      </c>
      <c r="G83" s="19">
        <v>-1.9089574154915701</v>
      </c>
      <c r="H83" s="19">
        <v>-1.3473053893148199</v>
      </c>
      <c r="I83" s="19">
        <v>9.2564491653553098</v>
      </c>
      <c r="J83" s="19">
        <v>-1.5277777777875901</v>
      </c>
      <c r="K83" s="19">
        <v>15.232722143896</v>
      </c>
      <c r="L83" s="19">
        <v>0.244798041676098</v>
      </c>
      <c r="M83" s="19">
        <v>3.90720390713193</v>
      </c>
      <c r="N83" s="19">
        <v>9.9882491187245392</v>
      </c>
      <c r="O83" s="19">
        <v>-2.2435897435208201</v>
      </c>
      <c r="P83" s="19">
        <v>4.5901639343977703</v>
      </c>
      <c r="Q83" s="19">
        <v>3.6572622779118098</v>
      </c>
      <c r="R83" s="19">
        <v>0.604838709719835</v>
      </c>
      <c r="S83" s="19">
        <v>-10.521042084158699</v>
      </c>
      <c r="T83" s="19">
        <v>-12.2060470324544</v>
      </c>
      <c r="U83" s="19">
        <v>4.77594089117592</v>
      </c>
      <c r="V83" s="19">
        <v>4.4613039232213501</v>
      </c>
      <c r="W83" s="19">
        <v>2.29213402629984</v>
      </c>
      <c r="X83" s="19">
        <v>-2.3154374702613798</v>
      </c>
      <c r="Y83" s="19"/>
    </row>
    <row r="84" spans="4:25" ht="25.5" customHeight="1" x14ac:dyDescent="0.3">
      <c r="D84" s="18" t="s">
        <v>12</v>
      </c>
      <c r="E84" s="19">
        <v>1.24653739606235</v>
      </c>
      <c r="F84" s="19">
        <v>0.41039671685521001</v>
      </c>
      <c r="G84" s="19">
        <v>-2.8610354222556502</v>
      </c>
      <c r="H84" s="19">
        <v>0.140252454378165</v>
      </c>
      <c r="I84" s="19">
        <v>8.5434173668996305</v>
      </c>
      <c r="J84" s="19">
        <v>6.9677419355626702</v>
      </c>
      <c r="K84" s="19">
        <v>12.303980699597901</v>
      </c>
      <c r="L84" s="19">
        <v>-8.8077336197715201</v>
      </c>
      <c r="M84" s="19">
        <v>4.9469964664024602</v>
      </c>
      <c r="N84" s="19">
        <v>9.2031425364873503</v>
      </c>
      <c r="O84" s="19">
        <v>0.41109969166772697</v>
      </c>
      <c r="P84" s="19">
        <v>6.5506653019341998</v>
      </c>
      <c r="Q84" s="19">
        <v>6.1479346781847504</v>
      </c>
      <c r="R84" s="19">
        <v>1.80995475119454</v>
      </c>
      <c r="S84" s="19">
        <v>-15.555555555572299</v>
      </c>
      <c r="T84" s="19">
        <v>-9.7894736842255607</v>
      </c>
      <c r="U84" s="19">
        <v>8.8710290675424499</v>
      </c>
      <c r="V84" s="19">
        <v>5.5112046299405497</v>
      </c>
      <c r="W84" s="19">
        <v>1.61539146649159</v>
      </c>
      <c r="X84" s="19">
        <v>-3.4650814753155998</v>
      </c>
      <c r="Y84" s="19"/>
    </row>
    <row r="85" spans="4:25" ht="25.5" customHeight="1" x14ac:dyDescent="0.3">
      <c r="D85" s="18" t="s">
        <v>13</v>
      </c>
      <c r="E85" s="19">
        <v>1.03703703705715</v>
      </c>
      <c r="F85" s="19">
        <v>-1.09970674486696</v>
      </c>
      <c r="G85" s="19">
        <v>0.74128984427603895</v>
      </c>
      <c r="H85" s="19">
        <v>4.8565121413092696</v>
      </c>
      <c r="I85" s="19">
        <v>8.1403508771918691</v>
      </c>
      <c r="J85" s="19">
        <v>1.9467878001283601</v>
      </c>
      <c r="K85" s="19">
        <v>9.6753660088686306</v>
      </c>
      <c r="L85" s="19">
        <v>-6.5002901914710298</v>
      </c>
      <c r="M85" s="19">
        <v>6.0831781502029001</v>
      </c>
      <c r="N85" s="19">
        <v>9.7717963721067207</v>
      </c>
      <c r="O85" s="19">
        <v>0.74626865673115295</v>
      </c>
      <c r="P85" s="19">
        <v>3.8095238095104702</v>
      </c>
      <c r="Q85" s="19">
        <v>3.0581039755338502</v>
      </c>
      <c r="R85" s="19">
        <v>-3.3630069238293898</v>
      </c>
      <c r="S85" s="19">
        <v>-9.6724667348762008</v>
      </c>
      <c r="T85" s="19">
        <v>-8.7818696884182508</v>
      </c>
      <c r="U85" s="19">
        <v>6.9133025363249203</v>
      </c>
      <c r="V85" s="19">
        <v>-1.0019006656420599</v>
      </c>
      <c r="W85" s="19">
        <v>-0.104170245634139</v>
      </c>
      <c r="X85" s="19">
        <v>-9.0956177746076605</v>
      </c>
      <c r="Y85" s="19"/>
    </row>
    <row r="86" spans="4:25" ht="37.5" x14ac:dyDescent="0.3">
      <c r="D86" s="14" t="s">
        <v>14</v>
      </c>
      <c r="E86" s="20">
        <v>1.5972550875267499</v>
      </c>
      <c r="F86" s="20">
        <v>-1.2693606614633699</v>
      </c>
      <c r="G86" s="20">
        <v>-3.09035149798197</v>
      </c>
      <c r="H86" s="20">
        <v>4.7468354430213697</v>
      </c>
      <c r="I86" s="20">
        <v>5.8447594701318302</v>
      </c>
      <c r="J86" s="20">
        <v>1.95411131849292</v>
      </c>
      <c r="K86" s="20">
        <v>10.595456013781799</v>
      </c>
      <c r="L86" s="20">
        <v>4.8291305617695901</v>
      </c>
      <c r="M86" s="20">
        <v>-2.7027027027244901</v>
      </c>
      <c r="N86" s="20">
        <v>10.6051928217005</v>
      </c>
      <c r="O86" s="20">
        <v>3.57296970744336</v>
      </c>
      <c r="P86" s="20">
        <v>3.4830430797368601</v>
      </c>
      <c r="Q86" s="20">
        <v>3.4302278766248602</v>
      </c>
      <c r="R86" s="20">
        <v>-1.06656286492309</v>
      </c>
      <c r="S86" s="20">
        <v>-8.6166194522923991</v>
      </c>
      <c r="T86" s="20">
        <v>-10.8671316628061</v>
      </c>
      <c r="U86" s="20">
        <v>7.5751942319579797</v>
      </c>
      <c r="V86" s="20">
        <v>-0.98093551264682999</v>
      </c>
      <c r="W86" s="20">
        <v>0.146230345731757</v>
      </c>
      <c r="X86" s="20">
        <v>-22.532595298399102</v>
      </c>
      <c r="Y86" s="20"/>
    </row>
    <row r="87" spans="4:25" ht="25.5" customHeight="1" x14ac:dyDescent="0.3">
      <c r="F87" s="9"/>
      <c r="G87" s="9"/>
      <c r="H87" s="9"/>
      <c r="I87" s="9"/>
      <c r="J87" s="9"/>
      <c r="K87" s="9"/>
      <c r="L87" s="9"/>
      <c r="M87" s="9"/>
      <c r="N87" s="9"/>
      <c r="O87" s="9"/>
      <c r="P87" s="21"/>
      <c r="Q87" s="22"/>
      <c r="R87" s="22"/>
      <c r="S87" s="22"/>
      <c r="T87" s="22"/>
      <c r="U87" s="22"/>
    </row>
    <row r="88" spans="4:25" ht="25.5" customHeight="1" x14ac:dyDescent="0.3">
      <c r="D88" s="5" t="s">
        <v>19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4:25" ht="25.5" customHeight="1" x14ac:dyDescent="0.3">
      <c r="D89" s="4" t="s">
        <v>1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4:25" ht="25.5" customHeight="1" x14ac:dyDescent="0.3">
      <c r="D90" s="16"/>
      <c r="E90" s="17">
        <v>2001</v>
      </c>
      <c r="F90" s="17">
        <v>2002</v>
      </c>
      <c r="G90" s="17">
        <v>2003</v>
      </c>
      <c r="H90" s="17">
        <v>2004</v>
      </c>
      <c r="I90" s="17">
        <v>2005</v>
      </c>
      <c r="J90" s="17">
        <v>2006</v>
      </c>
      <c r="K90" s="17">
        <v>2007</v>
      </c>
      <c r="L90" s="17">
        <v>2008</v>
      </c>
      <c r="M90" s="17">
        <v>2009</v>
      </c>
      <c r="N90" s="17">
        <v>2010</v>
      </c>
      <c r="O90" s="17">
        <v>2011</v>
      </c>
      <c r="P90" s="17">
        <v>2012</v>
      </c>
      <c r="Q90" s="17">
        <v>2013</v>
      </c>
      <c r="R90" s="17">
        <v>2014</v>
      </c>
      <c r="S90" s="17">
        <v>2015</v>
      </c>
      <c r="T90" s="17">
        <v>2016</v>
      </c>
      <c r="U90" s="17">
        <v>2017</v>
      </c>
      <c r="V90" s="17">
        <v>2018</v>
      </c>
      <c r="W90" s="17">
        <v>2019</v>
      </c>
      <c r="X90" s="17">
        <v>2020</v>
      </c>
      <c r="Y90" s="17">
        <v>2021</v>
      </c>
    </row>
    <row r="91" spans="4:25" ht="25.5" customHeight="1" x14ac:dyDescent="0.3">
      <c r="D91" s="18" t="s">
        <v>2</v>
      </c>
      <c r="E91" s="19">
        <v>11.1864406779225</v>
      </c>
      <c r="F91" s="19">
        <v>0.91463414653525399</v>
      </c>
      <c r="G91" s="19">
        <v>-10.876132930649799</v>
      </c>
      <c r="H91" s="19">
        <v>18.9830508473229</v>
      </c>
      <c r="I91" s="19">
        <v>19.6581196582495</v>
      </c>
      <c r="J91" s="19">
        <v>12.619047619084499</v>
      </c>
      <c r="K91" s="19">
        <v>23.8900634249006</v>
      </c>
      <c r="L91" s="19">
        <v>16.040955631424101</v>
      </c>
      <c r="M91" s="19">
        <v>6.1764705881471702</v>
      </c>
      <c r="N91" s="19">
        <v>17.728531856053401</v>
      </c>
      <c r="O91" s="19">
        <v>19.176470588293501</v>
      </c>
      <c r="P91" s="19">
        <v>13.1293188547707</v>
      </c>
      <c r="Q91" s="19">
        <v>5.7591623037482398</v>
      </c>
      <c r="R91" s="19">
        <v>5.7755775577370603</v>
      </c>
      <c r="S91" s="19">
        <v>-3.3541341653668999</v>
      </c>
      <c r="T91" s="19">
        <v>-24.697336561703299</v>
      </c>
      <c r="U91" s="19">
        <v>3.9537348949082198</v>
      </c>
      <c r="V91" s="19">
        <v>5.2095046641407903</v>
      </c>
      <c r="W91" s="19">
        <v>-2.7817744430446201</v>
      </c>
      <c r="X91" s="19">
        <v>11.0385873198334</v>
      </c>
      <c r="Y91" s="19">
        <v>-5.1863152035804001</v>
      </c>
    </row>
    <row r="92" spans="4:25" ht="25.5" customHeight="1" x14ac:dyDescent="0.3">
      <c r="D92" s="18" t="s">
        <v>3</v>
      </c>
      <c r="E92" s="19">
        <v>-0.70422535212147896</v>
      </c>
      <c r="F92" s="19">
        <v>-1.06382978745748</v>
      </c>
      <c r="G92" s="19">
        <v>-2.15053763444056</v>
      </c>
      <c r="H92" s="19">
        <v>16.483516483549899</v>
      </c>
      <c r="I92" s="19">
        <v>16.666666666728801</v>
      </c>
      <c r="J92" s="19">
        <v>9.4339622641268495</v>
      </c>
      <c r="K92" s="19">
        <v>19.211822660087002</v>
      </c>
      <c r="L92" s="19">
        <v>22.107438016731201</v>
      </c>
      <c r="M92" s="19">
        <v>-2.03045685281832</v>
      </c>
      <c r="N92" s="19">
        <v>22.107081174323501</v>
      </c>
      <c r="O92" s="19">
        <v>20.367751060775301</v>
      </c>
      <c r="P92" s="19">
        <v>13.513513513641501</v>
      </c>
      <c r="Q92" s="19">
        <v>-0.93167701870743302</v>
      </c>
      <c r="R92" s="19">
        <v>10.4493207941733</v>
      </c>
      <c r="S92" s="19">
        <v>-10.6906338694235</v>
      </c>
      <c r="T92" s="19">
        <v>-10.275423728767199</v>
      </c>
      <c r="U92" s="19">
        <v>-5.9543345772872902</v>
      </c>
      <c r="V92" s="19">
        <v>3.61284793535641</v>
      </c>
      <c r="W92" s="19">
        <v>2.7278677392232402</v>
      </c>
      <c r="X92" s="19">
        <v>11.753189086191201</v>
      </c>
      <c r="Y92" s="19">
        <v>0.67632352637967397</v>
      </c>
    </row>
    <row r="93" spans="4:25" ht="25.5" customHeight="1" x14ac:dyDescent="0.3">
      <c r="D93" s="18" t="s">
        <v>4</v>
      </c>
      <c r="E93" s="19">
        <v>10.631229236026799</v>
      </c>
      <c r="F93" s="19">
        <v>-3.9039039041303698</v>
      </c>
      <c r="G93" s="19">
        <v>-15.9375000000509</v>
      </c>
      <c r="H93" s="19">
        <v>36.4312267659204</v>
      </c>
      <c r="I93" s="19">
        <v>17.711171662221201</v>
      </c>
      <c r="J93" s="19">
        <v>10.8796296296417</v>
      </c>
      <c r="K93" s="19">
        <v>17.7453027138579</v>
      </c>
      <c r="L93" s="19">
        <v>14.3617021277657</v>
      </c>
      <c r="M93" s="19">
        <v>-0.93023255815234396</v>
      </c>
      <c r="N93" s="19">
        <v>25.3521126760381</v>
      </c>
      <c r="O93" s="19">
        <v>11.2359550561898</v>
      </c>
      <c r="P93" s="19">
        <v>20.875420875446402</v>
      </c>
      <c r="Q93" s="19">
        <v>-0.83565459616674598</v>
      </c>
      <c r="R93" s="19">
        <v>3.8389513108612898</v>
      </c>
      <c r="S93" s="19">
        <v>-6.7628494138236803</v>
      </c>
      <c r="T93" s="19">
        <v>-13.829787234060801</v>
      </c>
      <c r="U93" s="19">
        <v>10.479392873957201</v>
      </c>
      <c r="V93" s="19">
        <v>-3.1800285264411001</v>
      </c>
      <c r="W93" s="19">
        <v>-4.8490819920394896</v>
      </c>
      <c r="X93" s="19">
        <v>-12.189720911508999</v>
      </c>
      <c r="Y93" s="19"/>
    </row>
    <row r="94" spans="4:25" ht="25.5" customHeight="1" x14ac:dyDescent="0.3">
      <c r="D94" s="18" t="s">
        <v>5</v>
      </c>
      <c r="E94" s="19">
        <v>3.1249999998328901</v>
      </c>
      <c r="F94" s="19">
        <v>8.4175084174265002</v>
      </c>
      <c r="G94" s="19">
        <v>-16.1490683228511</v>
      </c>
      <c r="H94" s="19">
        <v>32.9629629627387</v>
      </c>
      <c r="I94" s="19">
        <v>23.955431754900399</v>
      </c>
      <c r="J94" s="19">
        <v>2.9213483147826098</v>
      </c>
      <c r="K94" s="19">
        <v>13.1004366811335</v>
      </c>
      <c r="L94" s="19">
        <v>27.7992277991519</v>
      </c>
      <c r="M94" s="19">
        <v>-9.9697885196012397</v>
      </c>
      <c r="N94" s="19">
        <v>22.483221476425399</v>
      </c>
      <c r="O94" s="19">
        <v>19.315068493189401</v>
      </c>
      <c r="P94" s="19">
        <v>12.399540757790801</v>
      </c>
      <c r="Q94" s="19">
        <v>9.0909090908540993</v>
      </c>
      <c r="R94" s="19">
        <v>2.5280898877323401</v>
      </c>
      <c r="S94" s="19">
        <v>-15.3424657534158</v>
      </c>
      <c r="T94" s="19">
        <v>-10.140237324711601</v>
      </c>
      <c r="U94" s="19">
        <v>-0.106512647588541</v>
      </c>
      <c r="V94" s="19">
        <v>5.5405151010239404</v>
      </c>
      <c r="W94" s="19">
        <v>-1.7498674352634001E-2</v>
      </c>
      <c r="X94" s="19">
        <v>-35.675874141349503</v>
      </c>
      <c r="Y94" s="19"/>
    </row>
    <row r="95" spans="4:25" ht="25.5" customHeight="1" x14ac:dyDescent="0.3">
      <c r="D95" s="18" t="s">
        <v>6</v>
      </c>
      <c r="E95" s="19">
        <v>0.28735632167278302</v>
      </c>
      <c r="F95" s="19">
        <v>1.7191977077626499</v>
      </c>
      <c r="G95" s="19">
        <v>-10.7042253519397</v>
      </c>
      <c r="H95" s="19">
        <v>35.0157728705599</v>
      </c>
      <c r="I95" s="19">
        <v>18.457943925350701</v>
      </c>
      <c r="J95" s="19">
        <v>15.187376725683</v>
      </c>
      <c r="K95" s="19">
        <v>10.445205479498901</v>
      </c>
      <c r="L95" s="19">
        <v>16.1240310077904</v>
      </c>
      <c r="M95" s="19">
        <v>-6.1415220294550599</v>
      </c>
      <c r="N95" s="19">
        <v>19.630156472374399</v>
      </c>
      <c r="O95" s="19">
        <v>20.332936979705899</v>
      </c>
      <c r="P95" s="19">
        <v>9.2885375494205196</v>
      </c>
      <c r="Q95" s="19">
        <v>6.3291139240316596</v>
      </c>
      <c r="R95" s="19">
        <v>8.2482993197938708</v>
      </c>
      <c r="S95" s="19">
        <v>-18.4603299293173</v>
      </c>
      <c r="T95" s="19">
        <v>-15.221579961444601</v>
      </c>
      <c r="U95" s="19">
        <v>13.9614802733632</v>
      </c>
      <c r="V95" s="19">
        <v>-6.7957876239547801</v>
      </c>
      <c r="W95" s="19">
        <v>5.7795767003373504</v>
      </c>
      <c r="X95" s="19">
        <v>-7.9929830081080802</v>
      </c>
      <c r="Y95" s="19"/>
    </row>
    <row r="96" spans="4:25" ht="25.5" customHeight="1" x14ac:dyDescent="0.3">
      <c r="D96" s="18" t="s">
        <v>7</v>
      </c>
      <c r="E96" s="19">
        <v>-2.9508196719770798</v>
      </c>
      <c r="F96" s="19">
        <v>2.0270270266511798</v>
      </c>
      <c r="G96" s="19">
        <v>-4.6357615890844599</v>
      </c>
      <c r="H96" s="19">
        <v>36.1111111107341</v>
      </c>
      <c r="I96" s="19">
        <v>21.173469387923902</v>
      </c>
      <c r="J96" s="19">
        <v>3.15789473676071</v>
      </c>
      <c r="K96" s="19">
        <v>16.122448979704799</v>
      </c>
      <c r="L96" s="19">
        <v>16.168717047462302</v>
      </c>
      <c r="M96" s="19">
        <v>-1.05900151296315</v>
      </c>
      <c r="N96" s="19">
        <v>16.9724770641944</v>
      </c>
      <c r="O96" s="19">
        <v>16.339869281208699</v>
      </c>
      <c r="P96" s="19">
        <v>15.7303370785949</v>
      </c>
      <c r="Q96" s="19">
        <v>2.8155339805638699</v>
      </c>
      <c r="R96" s="19">
        <v>9.4428706383964403E-2</v>
      </c>
      <c r="S96" s="19">
        <v>-13.5849056604478</v>
      </c>
      <c r="T96" s="19">
        <v>-10.6986899563547</v>
      </c>
      <c r="U96" s="19">
        <v>12.2373128269115</v>
      </c>
      <c r="V96" s="19">
        <v>0.74327813368291196</v>
      </c>
      <c r="W96" s="19">
        <v>-6.6265447239879904</v>
      </c>
      <c r="X96" s="19">
        <v>25.044076377754799</v>
      </c>
      <c r="Y96" s="19"/>
    </row>
    <row r="97" spans="4:25" ht="25.5" customHeight="1" x14ac:dyDescent="0.3">
      <c r="D97" s="18" t="s">
        <v>8</v>
      </c>
      <c r="E97" s="19">
        <v>-5.0595238094188799</v>
      </c>
      <c r="F97" s="19">
        <v>-0.31347962401420099</v>
      </c>
      <c r="G97" s="19">
        <v>-1.2578616352388701</v>
      </c>
      <c r="H97" s="19">
        <v>32.484076433233902</v>
      </c>
      <c r="I97" s="19">
        <v>16.586538461632301</v>
      </c>
      <c r="J97" s="19">
        <v>1.64948453610463</v>
      </c>
      <c r="K97" s="19">
        <v>18.2555780933073</v>
      </c>
      <c r="L97" s="19">
        <v>19.7255574613622</v>
      </c>
      <c r="M97" s="19">
        <v>0.42979942685508199</v>
      </c>
      <c r="N97" s="19">
        <v>12.2681883024323</v>
      </c>
      <c r="O97" s="19">
        <v>20.965692503250601</v>
      </c>
      <c r="P97" s="19">
        <v>12.605042016730399</v>
      </c>
      <c r="Q97" s="19">
        <v>11.007462686614801</v>
      </c>
      <c r="R97" s="19">
        <v>-9.1596638655245606</v>
      </c>
      <c r="S97" s="19">
        <v>-12.7659574468738</v>
      </c>
      <c r="T97" s="19">
        <v>-10.7104984092982</v>
      </c>
      <c r="U97" s="19">
        <v>12.8789290641759</v>
      </c>
      <c r="V97" s="19">
        <v>-7.0842949625864398</v>
      </c>
      <c r="W97" s="19">
        <v>7.42643023300149</v>
      </c>
      <c r="X97" s="19">
        <v>26.437024174856699</v>
      </c>
      <c r="Y97" s="19"/>
    </row>
    <row r="98" spans="4:25" ht="25.5" customHeight="1" x14ac:dyDescent="0.3">
      <c r="D98" s="18" t="s">
        <v>9</v>
      </c>
      <c r="E98" s="19">
        <v>-7.4927953888227004</v>
      </c>
      <c r="F98" s="19">
        <v>1.5576323985895</v>
      </c>
      <c r="G98" s="19">
        <v>-1.2269938650485099</v>
      </c>
      <c r="H98" s="19">
        <v>28.5714285714811</v>
      </c>
      <c r="I98" s="19">
        <v>16.666666666762101</v>
      </c>
      <c r="J98" s="19">
        <v>10.766045548554199</v>
      </c>
      <c r="K98" s="19">
        <v>17.1962616822691</v>
      </c>
      <c r="L98" s="19">
        <v>13.078149920251599</v>
      </c>
      <c r="M98" s="19">
        <v>0.56417489422522205</v>
      </c>
      <c r="N98" s="19">
        <v>16.690042075722801</v>
      </c>
      <c r="O98" s="19">
        <v>16.947115384643102</v>
      </c>
      <c r="P98" s="19">
        <v>15.313463514934099</v>
      </c>
      <c r="Q98" s="19">
        <v>7.8431372549040201</v>
      </c>
      <c r="R98" s="19">
        <v>-7.5206611570789201</v>
      </c>
      <c r="S98" s="19">
        <v>-18.588025022289401</v>
      </c>
      <c r="T98" s="19">
        <v>-9.3304061471534894</v>
      </c>
      <c r="U98" s="19">
        <v>16.539557076804201</v>
      </c>
      <c r="V98" s="19">
        <v>-3.05460378210614</v>
      </c>
      <c r="W98" s="19">
        <v>-1.29944108319257</v>
      </c>
      <c r="X98" s="19">
        <v>36.278638392782497</v>
      </c>
      <c r="Y98" s="19"/>
    </row>
    <row r="99" spans="4:25" ht="25.5" customHeight="1" x14ac:dyDescent="0.3">
      <c r="D99" s="18" t="s">
        <v>10</v>
      </c>
      <c r="E99" s="19">
        <v>-6.2111801243149998</v>
      </c>
      <c r="F99" s="19">
        <v>-0.99337748326316899</v>
      </c>
      <c r="G99" s="19">
        <v>7.0234113711367598</v>
      </c>
      <c r="H99" s="19">
        <v>20.312500000115701</v>
      </c>
      <c r="I99" s="19">
        <v>12.207792207807399</v>
      </c>
      <c r="J99" s="19">
        <v>20.601851851723001</v>
      </c>
      <c r="K99" s="19">
        <v>12.6679462573849</v>
      </c>
      <c r="L99" s="19">
        <v>21.294718909686999</v>
      </c>
      <c r="M99" s="19">
        <v>1.9662921346912601</v>
      </c>
      <c r="N99" s="19">
        <v>14.3250688705706</v>
      </c>
      <c r="O99" s="19">
        <v>15.9036144579156</v>
      </c>
      <c r="P99" s="19">
        <v>6.2370062369675896</v>
      </c>
      <c r="Q99" s="19">
        <v>7.4363992172086402</v>
      </c>
      <c r="R99" s="19">
        <v>9.10746812938346E-2</v>
      </c>
      <c r="S99" s="19">
        <v>-18.289353958228499</v>
      </c>
      <c r="T99" s="19">
        <v>-13.3630289531595</v>
      </c>
      <c r="U99" s="19">
        <v>16.5728140635294</v>
      </c>
      <c r="V99" s="19">
        <v>-2.22919380009666</v>
      </c>
      <c r="W99" s="19">
        <v>8.1834967608883407</v>
      </c>
      <c r="X99" s="19">
        <v>28.813475243071299</v>
      </c>
      <c r="Y99" s="19"/>
    </row>
    <row r="100" spans="4:25" ht="25.5" customHeight="1" x14ac:dyDescent="0.3">
      <c r="D100" s="18" t="s">
        <v>11</v>
      </c>
      <c r="E100" s="19">
        <v>-0.58823529412583797</v>
      </c>
      <c r="F100" s="19">
        <v>-0.29585798799458601</v>
      </c>
      <c r="G100" s="19">
        <v>5.6379821957393004</v>
      </c>
      <c r="H100" s="19">
        <v>19.382022471669</v>
      </c>
      <c r="I100" s="19">
        <v>11.764705882533301</v>
      </c>
      <c r="J100" s="19">
        <v>18.105263157893699</v>
      </c>
      <c r="K100" s="19">
        <v>13.9037433154877</v>
      </c>
      <c r="L100" s="19">
        <v>15.649452269202801</v>
      </c>
      <c r="M100" s="19">
        <v>3.5182679295222998</v>
      </c>
      <c r="N100" s="19">
        <v>15.2941176472064</v>
      </c>
      <c r="O100" s="19">
        <v>13.1519274375497</v>
      </c>
      <c r="P100" s="19">
        <v>13.7274549098371</v>
      </c>
      <c r="Q100" s="19">
        <v>5.0220264317366397</v>
      </c>
      <c r="R100" s="19">
        <v>-1.76174496641778</v>
      </c>
      <c r="S100" s="19">
        <v>-16.140051238326599</v>
      </c>
      <c r="T100" s="19">
        <v>-13.543788187387801</v>
      </c>
      <c r="U100" s="19">
        <v>10.0208489648357</v>
      </c>
      <c r="V100" s="19">
        <v>-1.83109520940102</v>
      </c>
      <c r="W100" s="19">
        <v>8.0772525335340006</v>
      </c>
      <c r="X100" s="19">
        <v>21.930804025398398</v>
      </c>
      <c r="Y100" s="19"/>
    </row>
    <row r="101" spans="4:25" ht="25.5" customHeight="1" x14ac:dyDescent="0.3">
      <c r="D101" s="18" t="s">
        <v>12</v>
      </c>
      <c r="E101" s="19">
        <v>-6.6481994457534004</v>
      </c>
      <c r="F101" s="19">
        <v>-1.7804154302889701</v>
      </c>
      <c r="G101" s="19">
        <v>9.0634441085169595</v>
      </c>
      <c r="H101" s="19">
        <v>21.606648199436901</v>
      </c>
      <c r="I101" s="19">
        <v>14.578587699532999</v>
      </c>
      <c r="J101" s="19">
        <v>14.5129224650435</v>
      </c>
      <c r="K101" s="19">
        <v>15.6250000000193</v>
      </c>
      <c r="L101" s="19">
        <v>4.5045045045686098</v>
      </c>
      <c r="M101" s="19">
        <v>13.7931034482935</v>
      </c>
      <c r="N101" s="19">
        <v>20.580808080711201</v>
      </c>
      <c r="O101" s="19">
        <v>12.251308900512299</v>
      </c>
      <c r="P101" s="19">
        <v>8.4888059702159495</v>
      </c>
      <c r="Q101" s="19">
        <v>9.0283748924907101</v>
      </c>
      <c r="R101" s="19">
        <v>2.2870662460421101</v>
      </c>
      <c r="S101" s="19">
        <v>-14.7262914417689</v>
      </c>
      <c r="T101" s="19">
        <v>-7.8661844485188999</v>
      </c>
      <c r="U101" s="19">
        <v>15.6088115166257</v>
      </c>
      <c r="V101" s="19">
        <v>1.5450137241022699</v>
      </c>
      <c r="W101" s="19">
        <v>4.8041978545860999</v>
      </c>
      <c r="X101" s="19">
        <v>17.950698463358499</v>
      </c>
      <c r="Y101" s="19"/>
    </row>
    <row r="102" spans="4:25" ht="25.5" customHeight="1" x14ac:dyDescent="0.3">
      <c r="D102" s="18" t="s">
        <v>13</v>
      </c>
      <c r="E102" s="19">
        <v>-4.3557168784637703</v>
      </c>
      <c r="F102" s="19">
        <v>-8.3491461099541198</v>
      </c>
      <c r="G102" s="19">
        <v>20.9109730848003</v>
      </c>
      <c r="H102" s="19">
        <v>23.801369863047402</v>
      </c>
      <c r="I102" s="19">
        <v>9.4052558782520492</v>
      </c>
      <c r="J102" s="19">
        <v>6.0682680152570398</v>
      </c>
      <c r="K102" s="19">
        <v>11.680572109528599</v>
      </c>
      <c r="L102" s="19">
        <v>4.5891141942404401</v>
      </c>
      <c r="M102" s="19">
        <v>13.265306122520499</v>
      </c>
      <c r="N102" s="19">
        <v>18.3783783784199</v>
      </c>
      <c r="O102" s="19">
        <v>15.2968036529495</v>
      </c>
      <c r="P102" s="19">
        <v>8.3828382838258193</v>
      </c>
      <c r="Q102" s="19">
        <v>-0.85261875762434602</v>
      </c>
      <c r="R102" s="19">
        <v>-3.43980343985102</v>
      </c>
      <c r="S102" s="19">
        <v>-18.893129770999099</v>
      </c>
      <c r="T102" s="19">
        <v>-8.8627450980274798</v>
      </c>
      <c r="U102" s="19">
        <v>8.3404403411586596</v>
      </c>
      <c r="V102" s="19">
        <v>-5.3141791493057804</v>
      </c>
      <c r="W102" s="19">
        <v>18.627406380951498</v>
      </c>
      <c r="X102" s="19">
        <v>2.5794244823476</v>
      </c>
      <c r="Y102" s="19"/>
    </row>
    <row r="103" spans="4:25" ht="37.5" x14ac:dyDescent="0.3">
      <c r="D103" s="14" t="s">
        <v>14</v>
      </c>
      <c r="E103" s="20">
        <v>-1.2015693967362899</v>
      </c>
      <c r="F103" s="20">
        <v>-0.64532141974535895</v>
      </c>
      <c r="G103" s="20">
        <v>-0.84936297777860104</v>
      </c>
      <c r="H103" s="20">
        <v>26.404635928401898</v>
      </c>
      <c r="I103" s="20">
        <v>15.985648794190499</v>
      </c>
      <c r="J103" s="20">
        <v>10.242309675179801</v>
      </c>
      <c r="K103" s="20">
        <v>15.432579890874299</v>
      </c>
      <c r="L103" s="20">
        <v>15.0844024308172</v>
      </c>
      <c r="M103" s="20">
        <v>2.0887115700132002</v>
      </c>
      <c r="N103" s="20">
        <v>18.321839080474099</v>
      </c>
      <c r="O103" s="20">
        <v>16.572760831566399</v>
      </c>
      <c r="P103" s="20">
        <v>12.166666666668201</v>
      </c>
      <c r="Q103" s="20">
        <v>4.9479940564531901</v>
      </c>
      <c r="R103" s="20">
        <v>0.63004389071101796</v>
      </c>
      <c r="S103" s="20">
        <v>-14.0837143862238</v>
      </c>
      <c r="T103" s="20">
        <v>-12.568574469823901</v>
      </c>
      <c r="U103" s="20">
        <v>9.5237127701920805</v>
      </c>
      <c r="V103" s="20">
        <v>-1.2824381684170201</v>
      </c>
      <c r="W103" s="20">
        <v>3.6387410418300798</v>
      </c>
      <c r="X103" s="20">
        <v>10.554519102186701</v>
      </c>
      <c r="Y103" s="20"/>
    </row>
    <row r="104" spans="4:25" ht="25.5" customHeight="1" x14ac:dyDescent="0.3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21"/>
      <c r="Q104" s="22"/>
      <c r="R104" s="22"/>
      <c r="S104" s="22"/>
      <c r="T104" s="22"/>
      <c r="U104" s="22"/>
    </row>
    <row r="105" spans="4:25" ht="25.5" customHeight="1" x14ac:dyDescent="0.3">
      <c r="D105" s="5" t="s">
        <v>20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4:25" ht="25.5" customHeight="1" x14ac:dyDescent="0.3">
      <c r="D106" s="4" t="s">
        <v>1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4:25" ht="25.5" customHeight="1" x14ac:dyDescent="0.3">
      <c r="D107" s="16"/>
      <c r="E107" s="17">
        <v>2001</v>
      </c>
      <c r="F107" s="17">
        <v>2002</v>
      </c>
      <c r="G107" s="17">
        <v>2003</v>
      </c>
      <c r="H107" s="17">
        <v>2004</v>
      </c>
      <c r="I107" s="17">
        <v>2005</v>
      </c>
      <c r="J107" s="17">
        <v>2006</v>
      </c>
      <c r="K107" s="17">
        <v>2007</v>
      </c>
      <c r="L107" s="17">
        <v>2008</v>
      </c>
      <c r="M107" s="17">
        <v>2009</v>
      </c>
      <c r="N107" s="17">
        <v>2010</v>
      </c>
      <c r="O107" s="17">
        <v>2011</v>
      </c>
      <c r="P107" s="17">
        <v>2012</v>
      </c>
      <c r="Q107" s="17">
        <v>2013</v>
      </c>
      <c r="R107" s="17">
        <v>2014</v>
      </c>
      <c r="S107" s="17">
        <v>2015</v>
      </c>
      <c r="T107" s="17">
        <v>2016</v>
      </c>
      <c r="U107" s="17">
        <v>2017</v>
      </c>
      <c r="V107" s="17">
        <v>2018</v>
      </c>
      <c r="W107" s="17">
        <v>2019</v>
      </c>
      <c r="X107" s="17">
        <v>2020</v>
      </c>
      <c r="Y107" s="17">
        <v>2021</v>
      </c>
    </row>
    <row r="108" spans="4:25" ht="25.5" customHeight="1" x14ac:dyDescent="0.3">
      <c r="D108" s="18" t="s">
        <v>2</v>
      </c>
      <c r="E108" s="19"/>
      <c r="F108" s="19"/>
      <c r="G108" s="19"/>
      <c r="H108" s="19">
        <v>5.1334702259905098</v>
      </c>
      <c r="I108" s="19">
        <v>0.39062499994644301</v>
      </c>
      <c r="J108" s="19">
        <v>8.7548638130646506</v>
      </c>
      <c r="K108" s="19">
        <v>4.83005366732145</v>
      </c>
      <c r="L108" s="19">
        <v>16.2116040956248</v>
      </c>
      <c r="M108" s="19">
        <v>8.8105726871921206</v>
      </c>
      <c r="N108" s="19">
        <v>10.3913630229603</v>
      </c>
      <c r="O108" s="19">
        <v>12.713936430369699</v>
      </c>
      <c r="P108" s="19">
        <v>8.5683297179842199</v>
      </c>
      <c r="Q108" s="19">
        <v>10.589410589422901</v>
      </c>
      <c r="R108" s="19">
        <v>13.9114724479551</v>
      </c>
      <c r="S108" s="19">
        <v>4.9960348930003997</v>
      </c>
      <c r="T108" s="19">
        <v>-0.22658610268819801</v>
      </c>
      <c r="U108" s="19">
        <v>-2.1334477525760698</v>
      </c>
      <c r="V108" s="19">
        <v>5.4088420988708004</v>
      </c>
      <c r="W108" s="19">
        <v>7.2930659318791298</v>
      </c>
      <c r="X108" s="19">
        <v>7.0621649862937499</v>
      </c>
      <c r="Y108" s="19">
        <v>12.837319013022899</v>
      </c>
    </row>
    <row r="109" spans="4:25" ht="25.5" customHeight="1" x14ac:dyDescent="0.3">
      <c r="D109" s="18" t="s">
        <v>3</v>
      </c>
      <c r="E109" s="19"/>
      <c r="F109" s="19"/>
      <c r="G109" s="19"/>
      <c r="H109" s="19">
        <v>6.3318777292646198</v>
      </c>
      <c r="I109" s="19">
        <v>0.82135523602793203</v>
      </c>
      <c r="J109" s="19">
        <v>5.0916496946235199</v>
      </c>
      <c r="K109" s="19">
        <v>5.0387596900070202</v>
      </c>
      <c r="L109" s="19">
        <v>14.022140221193901</v>
      </c>
      <c r="M109" s="19">
        <v>12.135922330173001</v>
      </c>
      <c r="N109" s="19">
        <v>14.718614718719801</v>
      </c>
      <c r="O109" s="19">
        <v>10.5660377357384</v>
      </c>
      <c r="P109" s="19">
        <v>9.4425483504737606</v>
      </c>
      <c r="Q109" s="19">
        <v>6.8607068607354798</v>
      </c>
      <c r="R109" s="19">
        <v>14.883268482390299</v>
      </c>
      <c r="S109" s="19">
        <v>1.7781541066722599</v>
      </c>
      <c r="T109" s="19">
        <v>5.9068219634752701</v>
      </c>
      <c r="U109" s="19">
        <v>-5.1017567793430398</v>
      </c>
      <c r="V109" s="19">
        <v>4.4156034185958797</v>
      </c>
      <c r="W109" s="19">
        <v>10.0224259749079</v>
      </c>
      <c r="X109" s="19">
        <v>7.8203158776477801</v>
      </c>
      <c r="Y109" s="19">
        <v>8.9142117682432502</v>
      </c>
    </row>
    <row r="110" spans="4:25" ht="25.5" customHeight="1" x14ac:dyDescent="0.3">
      <c r="D110" s="18" t="s">
        <v>4</v>
      </c>
      <c r="E110" s="19"/>
      <c r="F110" s="19"/>
      <c r="G110" s="19"/>
      <c r="H110" s="19">
        <v>22.3913043479631</v>
      </c>
      <c r="I110" s="19">
        <v>1.77619893427354</v>
      </c>
      <c r="J110" s="19">
        <v>4.0139616054995404</v>
      </c>
      <c r="K110" s="19">
        <v>5.8724832215693503</v>
      </c>
      <c r="L110" s="19">
        <v>9.6671949286251095</v>
      </c>
      <c r="M110" s="19">
        <v>15.6069364161695</v>
      </c>
      <c r="N110" s="19">
        <v>14.999999999950401</v>
      </c>
      <c r="O110" s="19">
        <v>5.3260869566647404</v>
      </c>
      <c r="P110" s="19">
        <v>14.138286893686001</v>
      </c>
      <c r="Q110" s="19">
        <v>4.7920433995828997</v>
      </c>
      <c r="R110" s="19">
        <v>9.31837791198293</v>
      </c>
      <c r="S110" s="19">
        <v>10.260457774234499</v>
      </c>
      <c r="T110" s="19">
        <v>2.1474588404602999</v>
      </c>
      <c r="U110" s="19">
        <v>-1.6698631869015801</v>
      </c>
      <c r="V110" s="19">
        <v>5.0479247325579299</v>
      </c>
      <c r="W110" s="19">
        <v>3.6684714865114398</v>
      </c>
      <c r="X110" s="19">
        <v>12.018246357802401</v>
      </c>
      <c r="Y110" s="19"/>
    </row>
    <row r="111" spans="4:25" ht="25.5" customHeight="1" x14ac:dyDescent="0.3">
      <c r="D111" s="18" t="s">
        <v>5</v>
      </c>
      <c r="E111" s="19"/>
      <c r="F111" s="19"/>
      <c r="G111" s="19"/>
      <c r="H111" s="19">
        <v>9.70464134999993</v>
      </c>
      <c r="I111" s="19">
        <v>5.3846153846525997</v>
      </c>
      <c r="J111" s="19">
        <v>2.0072992700430201</v>
      </c>
      <c r="K111" s="19">
        <v>8.0500894455357592</v>
      </c>
      <c r="L111" s="19">
        <v>15.231788079372899</v>
      </c>
      <c r="M111" s="19">
        <v>11.206896551732299</v>
      </c>
      <c r="N111" s="19">
        <v>11.111111111149199</v>
      </c>
      <c r="O111" s="19">
        <v>10.4651162791915</v>
      </c>
      <c r="P111" s="19">
        <v>9.2631578947259801</v>
      </c>
      <c r="Q111" s="19">
        <v>14.932562620426699</v>
      </c>
      <c r="R111" s="19">
        <v>5.4484492874325996</v>
      </c>
      <c r="S111" s="19">
        <v>6.2003179650240297</v>
      </c>
      <c r="T111" s="19">
        <v>-1.2724550898458</v>
      </c>
      <c r="U111" s="19">
        <v>-2.93559025671231</v>
      </c>
      <c r="V111" s="19">
        <v>10.217188547595899</v>
      </c>
      <c r="W111" s="19">
        <v>3.8524960080348101</v>
      </c>
      <c r="X111" s="19">
        <v>-9.7502982241649203</v>
      </c>
      <c r="Y111" s="19"/>
    </row>
    <row r="112" spans="4:25" ht="25.5" customHeight="1" x14ac:dyDescent="0.3">
      <c r="D112" s="18" t="s">
        <v>6</v>
      </c>
      <c r="E112" s="19"/>
      <c r="F112" s="19"/>
      <c r="G112" s="19"/>
      <c r="H112" s="19">
        <v>9.1089108911581693</v>
      </c>
      <c r="I112" s="19">
        <v>4.3557168782868896</v>
      </c>
      <c r="J112" s="19">
        <v>5.2173913043297899</v>
      </c>
      <c r="K112" s="19">
        <v>7.10743801665883</v>
      </c>
      <c r="L112" s="19">
        <v>13.1172839504561</v>
      </c>
      <c r="M112" s="19">
        <v>10.231923601696</v>
      </c>
      <c r="N112" s="19">
        <v>12.0049504950554</v>
      </c>
      <c r="O112" s="19">
        <v>11.9337016574442</v>
      </c>
      <c r="P112" s="19">
        <v>12.240868706846699</v>
      </c>
      <c r="Q112" s="19">
        <v>8.1794195249995703</v>
      </c>
      <c r="R112" s="19">
        <v>10.2439024390344</v>
      </c>
      <c r="S112" s="19">
        <v>1.8436578171518601</v>
      </c>
      <c r="T112" s="19">
        <v>-2.5343953657155098</v>
      </c>
      <c r="U112" s="19">
        <v>3.5309269040340698</v>
      </c>
      <c r="V112" s="19">
        <v>4.4600177814371396</v>
      </c>
      <c r="W112" s="19">
        <v>7.9389386716007797</v>
      </c>
      <c r="X112" s="19">
        <v>-2.6175071624611701</v>
      </c>
      <c r="Y112" s="19"/>
    </row>
    <row r="113" spans="4:25" ht="25.5" customHeight="1" x14ac:dyDescent="0.3">
      <c r="D113" s="18" t="s">
        <v>7</v>
      </c>
      <c r="E113" s="19"/>
      <c r="F113" s="19"/>
      <c r="G113" s="19"/>
      <c r="H113" s="19">
        <v>12.4481327803304</v>
      </c>
      <c r="I113" s="19">
        <v>6.2730627305019899</v>
      </c>
      <c r="J113" s="19">
        <v>1.3888888889304101</v>
      </c>
      <c r="K113" s="19">
        <v>10.958904109685299</v>
      </c>
      <c r="L113" s="19">
        <v>8.9506172839512601</v>
      </c>
      <c r="M113" s="19">
        <v>12.4645892351089</v>
      </c>
      <c r="N113" s="19">
        <v>10.3274559193173</v>
      </c>
      <c r="O113" s="19">
        <v>12.899543379054499</v>
      </c>
      <c r="P113" s="19">
        <v>11.223458038362701</v>
      </c>
      <c r="Q113" s="19">
        <v>6.7272727273206803</v>
      </c>
      <c r="R113" s="19">
        <v>7.7512776830918302</v>
      </c>
      <c r="S113" s="19">
        <v>5.7707509880897501</v>
      </c>
      <c r="T113" s="19">
        <v>-2.0926756351907199</v>
      </c>
      <c r="U113" s="19">
        <v>2.7411104511874802</v>
      </c>
      <c r="V113" s="19">
        <v>4.5606410522563499</v>
      </c>
      <c r="W113" s="19">
        <v>4.9637609935493598</v>
      </c>
      <c r="X113" s="19">
        <v>7.0946380720394897</v>
      </c>
      <c r="Y113" s="19"/>
    </row>
    <row r="114" spans="4:25" ht="25.5" customHeight="1" x14ac:dyDescent="0.3">
      <c r="D114" s="18" t="s">
        <v>8</v>
      </c>
      <c r="E114" s="19"/>
      <c r="F114" s="19"/>
      <c r="G114" s="19"/>
      <c r="H114" s="19">
        <v>7.6320939334719098</v>
      </c>
      <c r="I114" s="19">
        <v>4.3636363637703299</v>
      </c>
      <c r="J114" s="19">
        <v>3.13588850177673</v>
      </c>
      <c r="K114" s="19">
        <v>9.9662162161984398</v>
      </c>
      <c r="L114" s="19">
        <v>14.746543778826201</v>
      </c>
      <c r="M114" s="19">
        <v>14.1900937081791</v>
      </c>
      <c r="N114" s="19">
        <v>8.0890973036158709</v>
      </c>
      <c r="O114" s="19">
        <v>10.520607375271901</v>
      </c>
      <c r="P114" s="19">
        <v>11.383709519142499</v>
      </c>
      <c r="Q114" s="19">
        <v>11.629955947065699</v>
      </c>
      <c r="R114" s="19">
        <v>7.0244672454479398</v>
      </c>
      <c r="S114" s="19">
        <v>1.9174041298262201</v>
      </c>
      <c r="T114" s="19">
        <v>-3.2561505065483698</v>
      </c>
      <c r="U114" s="19">
        <v>2.2301088605461299</v>
      </c>
      <c r="V114" s="19">
        <v>5.49896730691533</v>
      </c>
      <c r="W114" s="19">
        <v>8.4942025925278699</v>
      </c>
      <c r="X114" s="19">
        <v>13.4674814832177</v>
      </c>
      <c r="Y114" s="19"/>
    </row>
    <row r="115" spans="4:25" ht="25.5" customHeight="1" x14ac:dyDescent="0.3">
      <c r="D115" s="18" t="s">
        <v>9</v>
      </c>
      <c r="E115" s="19"/>
      <c r="F115" s="19"/>
      <c r="G115" s="19"/>
      <c r="H115" s="19">
        <v>7.0000000001138902</v>
      </c>
      <c r="I115" s="19">
        <v>11.775700934461501</v>
      </c>
      <c r="J115" s="19">
        <v>2.3411371238724898</v>
      </c>
      <c r="K115" s="19">
        <v>11.1111111111111</v>
      </c>
      <c r="L115" s="19">
        <v>8.6764705882209903</v>
      </c>
      <c r="M115" s="19">
        <v>14.0730717185931</v>
      </c>
      <c r="N115" s="19">
        <v>12.4555160141035</v>
      </c>
      <c r="O115" s="19">
        <v>9.4936708861864698</v>
      </c>
      <c r="P115" s="19">
        <v>12.8131021193699</v>
      </c>
      <c r="Q115" s="19">
        <v>9.9060631938641794</v>
      </c>
      <c r="R115" s="19">
        <v>7.2261072261547099</v>
      </c>
      <c r="S115" s="19">
        <v>1.0869565216869801</v>
      </c>
      <c r="T115" s="19">
        <v>-3.7275985662768698</v>
      </c>
      <c r="U115" s="19">
        <v>4.3178883810225601</v>
      </c>
      <c r="V115" s="19">
        <v>7.2521415363949497</v>
      </c>
      <c r="W115" s="19">
        <v>5.17517506067251</v>
      </c>
      <c r="X115" s="19">
        <v>8.9540263817218495</v>
      </c>
      <c r="Y115" s="19"/>
    </row>
    <row r="116" spans="4:25" ht="25.5" customHeight="1" x14ac:dyDescent="0.3">
      <c r="D116" s="18" t="s">
        <v>10</v>
      </c>
      <c r="E116" s="19"/>
      <c r="F116" s="19"/>
      <c r="G116" s="19"/>
      <c r="H116" s="19">
        <v>3.3864541830661801</v>
      </c>
      <c r="I116" s="19">
        <v>8.6705202313171092</v>
      </c>
      <c r="J116" s="19">
        <v>4.6099290780908104</v>
      </c>
      <c r="K116" s="19">
        <v>9.4915254235515203</v>
      </c>
      <c r="L116" s="19">
        <v>17.027863777245901</v>
      </c>
      <c r="M116" s="19">
        <v>8.3333333332457507</v>
      </c>
      <c r="N116" s="19">
        <v>11.965811965803701</v>
      </c>
      <c r="O116" s="19">
        <v>10.7960741548314</v>
      </c>
      <c r="P116" s="19">
        <v>8.2677165354854107</v>
      </c>
      <c r="Q116" s="19">
        <v>11.818181818139101</v>
      </c>
      <c r="R116" s="19">
        <v>10.406504065028599</v>
      </c>
      <c r="S116" s="19">
        <v>-1.1782032399967299</v>
      </c>
      <c r="T116" s="19">
        <v>-3.1296572279863999</v>
      </c>
      <c r="U116" s="19">
        <v>7.0342917227211199</v>
      </c>
      <c r="V116" s="19">
        <v>1.8524460604189199</v>
      </c>
      <c r="W116" s="19">
        <v>6.7087821148035198</v>
      </c>
      <c r="X116" s="19">
        <v>13.8279512771617</v>
      </c>
      <c r="Y116" s="19"/>
    </row>
    <row r="117" spans="4:25" ht="25.5" customHeight="1" x14ac:dyDescent="0.3">
      <c r="D117" s="18" t="s">
        <v>11</v>
      </c>
      <c r="E117" s="19"/>
      <c r="F117" s="19"/>
      <c r="G117" s="19"/>
      <c r="H117" s="19">
        <v>0.18903591679864101</v>
      </c>
      <c r="I117" s="19">
        <v>8.8679245283546795</v>
      </c>
      <c r="J117" s="19">
        <v>4.6793760832437998</v>
      </c>
      <c r="K117" s="19">
        <v>12.0860927153429</v>
      </c>
      <c r="L117" s="19">
        <v>13.8847858196525</v>
      </c>
      <c r="M117" s="19">
        <v>12.321660181627999</v>
      </c>
      <c r="N117" s="19">
        <v>9.2378752886497004</v>
      </c>
      <c r="O117" s="19">
        <v>7.6109936575916999</v>
      </c>
      <c r="P117" s="19">
        <v>12.9666011787019</v>
      </c>
      <c r="Q117" s="19">
        <v>11.3043478260479</v>
      </c>
      <c r="R117" s="19">
        <v>9.76562500002143</v>
      </c>
      <c r="S117" s="19">
        <v>-0.42704626328724499</v>
      </c>
      <c r="T117" s="19">
        <v>-6.1472480343242299</v>
      </c>
      <c r="U117" s="19">
        <v>6.2410703191971804</v>
      </c>
      <c r="V117" s="19">
        <v>6.6907286181218097</v>
      </c>
      <c r="W117" s="19">
        <v>7.1460320932877703</v>
      </c>
      <c r="X117" s="19">
        <v>13.9358736554204</v>
      </c>
      <c r="Y117" s="19"/>
    </row>
    <row r="118" spans="4:25" ht="25.5" customHeight="1" x14ac:dyDescent="0.3">
      <c r="D118" s="18" t="s">
        <v>12</v>
      </c>
      <c r="E118" s="19"/>
      <c r="F118" s="19"/>
      <c r="G118" s="19"/>
      <c r="H118" s="19">
        <v>1.57170923383929</v>
      </c>
      <c r="I118" s="19">
        <v>11.2185686653911</v>
      </c>
      <c r="J118" s="19">
        <v>3.4782608695531798</v>
      </c>
      <c r="K118" s="19">
        <v>9.4117647059399605</v>
      </c>
      <c r="L118" s="19">
        <v>14.1321044545898</v>
      </c>
      <c r="M118" s="19">
        <v>11.3055181696555</v>
      </c>
      <c r="N118" s="19">
        <v>13.4220072550736</v>
      </c>
      <c r="O118" s="19">
        <v>8.31556503198534</v>
      </c>
      <c r="P118" s="19">
        <v>9.6456692913344604</v>
      </c>
      <c r="Q118" s="19">
        <v>12.208258527837501</v>
      </c>
      <c r="R118" s="19">
        <v>6.0000000000339098</v>
      </c>
      <c r="S118" s="19">
        <v>2.0377358490794499</v>
      </c>
      <c r="T118" s="19">
        <v>-3.6242603550258998</v>
      </c>
      <c r="U118" s="19">
        <v>7.9720658258524599</v>
      </c>
      <c r="V118" s="19">
        <v>7.6353545269815601</v>
      </c>
      <c r="W118" s="19">
        <v>9.5736155788543407</v>
      </c>
      <c r="X118" s="19">
        <v>11.836338396001601</v>
      </c>
      <c r="Y118" s="19"/>
    </row>
    <row r="119" spans="4:25" ht="25.5" customHeight="1" x14ac:dyDescent="0.3">
      <c r="D119" s="18" t="s">
        <v>13</v>
      </c>
      <c r="E119" s="19"/>
      <c r="F119" s="19"/>
      <c r="G119" s="19"/>
      <c r="H119" s="19">
        <v>3.88513513505238</v>
      </c>
      <c r="I119" s="19">
        <v>8.1300813007867401</v>
      </c>
      <c r="J119" s="19">
        <v>1.5037593984917399</v>
      </c>
      <c r="K119" s="19">
        <v>12.2962962963975</v>
      </c>
      <c r="L119" s="19">
        <v>14.3799472295137</v>
      </c>
      <c r="M119" s="19">
        <v>10.726643598685101</v>
      </c>
      <c r="N119" s="19">
        <v>14.1666666666632</v>
      </c>
      <c r="O119" s="19">
        <v>6.9343065692420804</v>
      </c>
      <c r="P119" s="19">
        <v>4.0955631399413903</v>
      </c>
      <c r="Q119" s="19">
        <v>12.377049180385301</v>
      </c>
      <c r="R119" s="19">
        <v>7.9504011670110701</v>
      </c>
      <c r="S119" s="19">
        <v>3.1081081081327802</v>
      </c>
      <c r="T119" s="19">
        <v>-5.5701179554611802</v>
      </c>
      <c r="U119" s="19">
        <v>7.0856698833823701</v>
      </c>
      <c r="V119" s="19">
        <v>7.1970792153901701</v>
      </c>
      <c r="W119" s="19">
        <v>7.0465062178720004</v>
      </c>
      <c r="X119" s="19">
        <v>14.1511563429973</v>
      </c>
      <c r="Y119" s="19"/>
    </row>
    <row r="120" spans="4:25" ht="37.5" x14ac:dyDescent="0.3">
      <c r="D120" s="14" t="s">
        <v>14</v>
      </c>
      <c r="E120" s="20"/>
      <c r="F120" s="20"/>
      <c r="G120" s="20"/>
      <c r="H120" s="20">
        <v>7.18921617575214</v>
      </c>
      <c r="I120" s="20">
        <v>6.03943487034282</v>
      </c>
      <c r="J120" s="20">
        <v>3.7628111273920299</v>
      </c>
      <c r="K120" s="20">
        <v>8.9600677296992792</v>
      </c>
      <c r="L120" s="20">
        <v>13.2996632996164</v>
      </c>
      <c r="M120" s="20">
        <v>11.7613441536385</v>
      </c>
      <c r="N120" s="20">
        <v>11.894047862527801</v>
      </c>
      <c r="O120" s="20">
        <v>9.6883283063971604</v>
      </c>
      <c r="P120" s="20">
        <v>10.274143821339599</v>
      </c>
      <c r="Q120" s="20">
        <v>10.140547075704999</v>
      </c>
      <c r="R120" s="20">
        <v>9.0285400658420993</v>
      </c>
      <c r="S120" s="20">
        <v>3.0329725648254899</v>
      </c>
      <c r="T120" s="20">
        <v>-2.0825699279182999</v>
      </c>
      <c r="U120" s="20">
        <v>2.4632607378697302</v>
      </c>
      <c r="V120" s="20">
        <v>5.86069560538904</v>
      </c>
      <c r="W120" s="20">
        <v>6.8017553985940902</v>
      </c>
      <c r="X120" s="20">
        <v>8.3276356682748993</v>
      </c>
      <c r="Y120" s="20"/>
    </row>
    <row r="121" spans="4:25" ht="25.5" customHeight="1" x14ac:dyDescent="0.3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21"/>
      <c r="Q121" s="22"/>
      <c r="R121" s="22"/>
      <c r="S121" s="22"/>
      <c r="T121" s="22"/>
      <c r="U121" s="22"/>
    </row>
    <row r="122" spans="4:25" ht="25.5" customHeight="1" x14ac:dyDescent="0.3">
      <c r="D122" s="5" t="s">
        <v>21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4:25" ht="25.5" customHeight="1" x14ac:dyDescent="0.3">
      <c r="D123" s="4" t="s">
        <v>1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4:25" ht="25.5" customHeight="1" x14ac:dyDescent="0.3">
      <c r="D124" s="16"/>
      <c r="E124" s="17">
        <v>2001</v>
      </c>
      <c r="F124" s="17">
        <v>2002</v>
      </c>
      <c r="G124" s="17">
        <v>2003</v>
      </c>
      <c r="H124" s="17">
        <v>2004</v>
      </c>
      <c r="I124" s="17">
        <v>2005</v>
      </c>
      <c r="J124" s="17">
        <v>2006</v>
      </c>
      <c r="K124" s="17">
        <v>2007</v>
      </c>
      <c r="L124" s="17">
        <v>2008</v>
      </c>
      <c r="M124" s="17">
        <v>2009</v>
      </c>
      <c r="N124" s="17">
        <v>2010</v>
      </c>
      <c r="O124" s="17">
        <v>2011</v>
      </c>
      <c r="P124" s="17">
        <v>2012</v>
      </c>
      <c r="Q124" s="17">
        <v>2013</v>
      </c>
      <c r="R124" s="17">
        <v>2014</v>
      </c>
      <c r="S124" s="17">
        <v>2015</v>
      </c>
      <c r="T124" s="17">
        <v>2016</v>
      </c>
      <c r="U124" s="17">
        <v>2017</v>
      </c>
      <c r="V124" s="17">
        <v>2018</v>
      </c>
      <c r="W124" s="17">
        <v>2019</v>
      </c>
      <c r="X124" s="17">
        <v>2020</v>
      </c>
      <c r="Y124" s="17">
        <v>2021</v>
      </c>
    </row>
    <row r="125" spans="4:25" ht="25.5" customHeight="1" x14ac:dyDescent="0.3">
      <c r="D125" s="18" t="s">
        <v>2</v>
      </c>
      <c r="E125" s="19"/>
      <c r="F125" s="19"/>
      <c r="G125" s="19"/>
      <c r="H125" s="19">
        <v>-5.2747252747481799</v>
      </c>
      <c r="I125" s="19">
        <v>-7.5406032482534</v>
      </c>
      <c r="J125" s="19">
        <v>7.5282308657492099</v>
      </c>
      <c r="K125" s="19">
        <v>6.7677946324448603</v>
      </c>
      <c r="L125" s="19">
        <v>8.0874316939658204</v>
      </c>
      <c r="M125" s="19">
        <v>23.862487360989</v>
      </c>
      <c r="N125" s="19">
        <v>7.0204081632323696</v>
      </c>
      <c r="O125" s="19">
        <v>12.5095347063594</v>
      </c>
      <c r="P125" s="19">
        <v>9.7627118643835793</v>
      </c>
      <c r="Q125" s="19">
        <v>6.1148857319585801</v>
      </c>
      <c r="R125" s="19">
        <v>0.34924330616428201</v>
      </c>
      <c r="S125" s="19">
        <v>-9.8607888631228793</v>
      </c>
      <c r="T125" s="19">
        <v>-12.998712998697</v>
      </c>
      <c r="U125" s="19">
        <v>-9.5567735601963903</v>
      </c>
      <c r="V125" s="19">
        <v>-7.1727787506256897</v>
      </c>
      <c r="W125" s="19">
        <v>-28.6600406042919</v>
      </c>
      <c r="X125" s="19">
        <v>3.6362861888656202</v>
      </c>
      <c r="Y125" s="19">
        <v>-53.109458884668598</v>
      </c>
    </row>
    <row r="126" spans="4:25" ht="25.5" customHeight="1" x14ac:dyDescent="0.3">
      <c r="D126" s="18" t="s">
        <v>3</v>
      </c>
      <c r="E126" s="19"/>
      <c r="F126" s="19"/>
      <c r="G126" s="19"/>
      <c r="H126" s="19">
        <v>-10.4903078676776</v>
      </c>
      <c r="I126" s="19">
        <v>10.828025477655199</v>
      </c>
      <c r="J126" s="19">
        <v>-7.93103448274596</v>
      </c>
      <c r="K126" s="19">
        <v>1.3732833957330599</v>
      </c>
      <c r="L126" s="19">
        <v>17.980295566460999</v>
      </c>
      <c r="M126" s="19">
        <v>1.87891440508525</v>
      </c>
      <c r="N126" s="19">
        <v>10.2459016392789</v>
      </c>
      <c r="O126" s="19">
        <v>14.869888475880201</v>
      </c>
      <c r="P126" s="19">
        <v>-0.161812297732011</v>
      </c>
      <c r="Q126" s="19">
        <v>6.3209076174826997</v>
      </c>
      <c r="R126" s="19">
        <v>-4.8018292682920602</v>
      </c>
      <c r="S126" s="19">
        <v>-6.3250600480172503</v>
      </c>
      <c r="T126" s="19">
        <v>-16.324786324777701</v>
      </c>
      <c r="U126" s="19">
        <v>-7.0306830475600401</v>
      </c>
      <c r="V126" s="19">
        <v>-5.9460437737928196</v>
      </c>
      <c r="W126" s="19">
        <v>-24.2955606660645</v>
      </c>
      <c r="X126" s="19">
        <v>-7.5414584820021098</v>
      </c>
      <c r="Y126" s="19">
        <v>-41.015395724214201</v>
      </c>
    </row>
    <row r="127" spans="4:25" ht="25.5" customHeight="1" x14ac:dyDescent="0.3">
      <c r="D127" s="18" t="s">
        <v>4</v>
      </c>
      <c r="E127" s="19"/>
      <c r="F127" s="19"/>
      <c r="G127" s="19"/>
      <c r="H127" s="19">
        <v>8.4485407066289895</v>
      </c>
      <c r="I127" s="19">
        <v>-0.28328611897574502</v>
      </c>
      <c r="J127" s="19">
        <v>0.142045454543238</v>
      </c>
      <c r="K127" s="19">
        <v>7.5177304964784097</v>
      </c>
      <c r="L127" s="19">
        <v>8.7071240105481902</v>
      </c>
      <c r="M127" s="19">
        <v>10.4368932039614</v>
      </c>
      <c r="N127" s="19">
        <v>8.0219780219557197</v>
      </c>
      <c r="O127" s="19">
        <v>-1.1190233977438</v>
      </c>
      <c r="P127" s="19">
        <v>4.9382716048571602</v>
      </c>
      <c r="Q127" s="19">
        <v>2.4509803922163398</v>
      </c>
      <c r="R127" s="19">
        <v>-8.8038277512442402</v>
      </c>
      <c r="S127" s="19">
        <v>-5.8761804826986701</v>
      </c>
      <c r="T127" s="19">
        <v>-16.164994425834699</v>
      </c>
      <c r="U127" s="19">
        <v>5.2818684527229802</v>
      </c>
      <c r="V127" s="19">
        <v>-12.6706937590544</v>
      </c>
      <c r="W127" s="19">
        <v>-36.756600352991001</v>
      </c>
      <c r="X127" s="19">
        <v>-33.573167186004198</v>
      </c>
      <c r="Y127" s="19"/>
    </row>
    <row r="128" spans="4:25" ht="25.5" customHeight="1" x14ac:dyDescent="0.3">
      <c r="D128" s="18" t="s">
        <v>5</v>
      </c>
      <c r="E128" s="19"/>
      <c r="F128" s="19"/>
      <c r="G128" s="19"/>
      <c r="H128" s="19">
        <v>0.7181328545665</v>
      </c>
      <c r="I128" s="19">
        <v>4.63458110509516</v>
      </c>
      <c r="J128" s="19">
        <v>4.0885860307718502</v>
      </c>
      <c r="K128" s="19">
        <v>10.1472995089992</v>
      </c>
      <c r="L128" s="19">
        <v>10.4011887072595</v>
      </c>
      <c r="M128" s="19">
        <v>-0.26917900403335998</v>
      </c>
      <c r="N128" s="19">
        <v>8.7719298245543502</v>
      </c>
      <c r="O128" s="19">
        <v>5.7071960298086299</v>
      </c>
      <c r="P128" s="19">
        <v>-3.9906103286901899</v>
      </c>
      <c r="Q128" s="19">
        <v>12.8361858191113</v>
      </c>
      <c r="R128" s="19">
        <v>-10.834236186389401</v>
      </c>
      <c r="S128" s="19">
        <v>-9.1130012150444397</v>
      </c>
      <c r="T128" s="19">
        <v>-18.716577540074098</v>
      </c>
      <c r="U128" s="19">
        <v>-3.35620397142196</v>
      </c>
      <c r="V128" s="19">
        <v>-3.7448231253482498</v>
      </c>
      <c r="W128" s="19">
        <v>-25.830884473586401</v>
      </c>
      <c r="X128" s="19">
        <v>-70.278388649040394</v>
      </c>
      <c r="Y128" s="19"/>
    </row>
    <row r="129" spans="4:25" ht="25.5" customHeight="1" x14ac:dyDescent="0.3">
      <c r="D129" s="18" t="s">
        <v>6</v>
      </c>
      <c r="E129" s="19"/>
      <c r="F129" s="19"/>
      <c r="G129" s="19"/>
      <c r="H129" s="19">
        <v>1.9332161686865399</v>
      </c>
      <c r="I129" s="19">
        <v>0</v>
      </c>
      <c r="J129" s="19">
        <v>5.8620689655985299</v>
      </c>
      <c r="K129" s="19">
        <v>3.0944625406663002</v>
      </c>
      <c r="L129" s="19">
        <v>11.2164296998229</v>
      </c>
      <c r="M129" s="19">
        <v>6.9602272727604904</v>
      </c>
      <c r="N129" s="19">
        <v>9.6945551128601704</v>
      </c>
      <c r="O129" s="19">
        <v>8.3535108958734003</v>
      </c>
      <c r="P129" s="19">
        <v>1.8994413408639701</v>
      </c>
      <c r="Q129" s="19">
        <v>0.65789473683130995</v>
      </c>
      <c r="R129" s="19">
        <v>-3.1590413943927</v>
      </c>
      <c r="S129" s="19">
        <v>-11.8110236219739</v>
      </c>
      <c r="T129" s="19">
        <v>-24.362244897937899</v>
      </c>
      <c r="U129" s="19">
        <v>-0.805384919533914</v>
      </c>
      <c r="V129" s="19">
        <v>-13.573597409047901</v>
      </c>
      <c r="W129" s="19">
        <v>-16.596038568411</v>
      </c>
      <c r="X129" s="19">
        <v>-67.067193288225695</v>
      </c>
      <c r="Y129" s="19"/>
    </row>
    <row r="130" spans="4:25" ht="25.5" customHeight="1" x14ac:dyDescent="0.3">
      <c r="D130" s="18" t="s">
        <v>7</v>
      </c>
      <c r="E130" s="19"/>
      <c r="F130" s="19"/>
      <c r="G130" s="19"/>
      <c r="H130" s="19">
        <v>2.4029574860968901</v>
      </c>
      <c r="I130" s="19">
        <v>-4.5126353791683398</v>
      </c>
      <c r="J130" s="19">
        <v>2.64650283568746</v>
      </c>
      <c r="K130" s="19">
        <v>10.865561694295</v>
      </c>
      <c r="L130" s="19">
        <v>12.4584717607566</v>
      </c>
      <c r="M130" s="19">
        <v>4.4313146232663998</v>
      </c>
      <c r="N130" s="19">
        <v>4.8090523338712998</v>
      </c>
      <c r="O130" s="19">
        <v>9.0418353576133992</v>
      </c>
      <c r="P130" s="19">
        <v>9.52970297026752</v>
      </c>
      <c r="Q130" s="19">
        <v>-3.5028248587017701</v>
      </c>
      <c r="R130" s="19">
        <v>-12.529274004712599</v>
      </c>
      <c r="S130" s="19">
        <v>-5.75635876844827</v>
      </c>
      <c r="T130" s="19">
        <v>-18.323863636361398</v>
      </c>
      <c r="U130" s="19">
        <v>0.73966277734358599</v>
      </c>
      <c r="V130" s="19">
        <v>-11.544093613033199</v>
      </c>
      <c r="W130" s="19">
        <v>-26.237156584051899</v>
      </c>
      <c r="X130" s="19">
        <v>-40.109986922824397</v>
      </c>
      <c r="Y130" s="19"/>
    </row>
    <row r="131" spans="4:25" ht="25.5" customHeight="1" x14ac:dyDescent="0.3">
      <c r="D131" s="18" t="s">
        <v>8</v>
      </c>
      <c r="E131" s="19"/>
      <c r="F131" s="19"/>
      <c r="G131" s="19"/>
      <c r="H131" s="19">
        <v>-4.68749999992691</v>
      </c>
      <c r="I131" s="19">
        <v>-1.27504553731974</v>
      </c>
      <c r="J131" s="19">
        <v>2.3985239852001099</v>
      </c>
      <c r="K131" s="19">
        <v>9.7297297297520995</v>
      </c>
      <c r="L131" s="19">
        <v>10.180623973724501</v>
      </c>
      <c r="M131" s="19">
        <v>12.0715350223059</v>
      </c>
      <c r="N131" s="19">
        <v>7.3138297872502598</v>
      </c>
      <c r="O131" s="19">
        <v>6.6914498141424703</v>
      </c>
      <c r="P131" s="19">
        <v>6.3879210220796097</v>
      </c>
      <c r="Q131" s="19">
        <v>1.4192139737759299</v>
      </c>
      <c r="R131" s="19">
        <v>-12.4865446717036</v>
      </c>
      <c r="S131" s="19">
        <v>-8.9790897908773797</v>
      </c>
      <c r="T131" s="19">
        <v>-17.027027027021202</v>
      </c>
      <c r="U131" s="19">
        <v>0.16884218337356299</v>
      </c>
      <c r="V131" s="19">
        <v>-10.3942750251557</v>
      </c>
      <c r="W131" s="19">
        <v>-18.108711422428001</v>
      </c>
      <c r="X131" s="19">
        <v>-25.065277316353601</v>
      </c>
      <c r="Y131" s="19"/>
    </row>
    <row r="132" spans="4:25" ht="25.5" customHeight="1" x14ac:dyDescent="0.3">
      <c r="D132" s="18" t="s">
        <v>9</v>
      </c>
      <c r="E132" s="19"/>
      <c r="F132" s="19"/>
      <c r="G132" s="19"/>
      <c r="H132" s="19">
        <v>-1.5228426395707499</v>
      </c>
      <c r="I132" s="19">
        <v>6.5292096220638296</v>
      </c>
      <c r="J132" s="19">
        <v>0</v>
      </c>
      <c r="K132" s="19">
        <v>11.7741935483585</v>
      </c>
      <c r="L132" s="19">
        <v>5.33910533916477</v>
      </c>
      <c r="M132" s="19">
        <v>10.9589041095459</v>
      </c>
      <c r="N132" s="19">
        <v>13.5802469136092</v>
      </c>
      <c r="O132" s="19">
        <v>5.2173913043714197</v>
      </c>
      <c r="P132" s="19">
        <v>4.75206611562409</v>
      </c>
      <c r="Q132" s="19">
        <v>-2.1696252465141699</v>
      </c>
      <c r="R132" s="19">
        <v>-8.8709677419938995</v>
      </c>
      <c r="S132" s="19">
        <v>-15.4867256636983</v>
      </c>
      <c r="T132" s="19">
        <v>-15.0523560209677</v>
      </c>
      <c r="U132" s="19">
        <v>-4.4060643882289403</v>
      </c>
      <c r="V132" s="19">
        <v>-14.544404798071101</v>
      </c>
      <c r="W132" s="19">
        <v>-16.927134241758299</v>
      </c>
      <c r="X132" s="19">
        <v>-43.254343102392397</v>
      </c>
      <c r="Y132" s="19"/>
    </row>
    <row r="133" spans="4:25" ht="25.5" customHeight="1" x14ac:dyDescent="0.3">
      <c r="D133" s="18" t="s">
        <v>10</v>
      </c>
      <c r="E133" s="19"/>
      <c r="F133" s="19"/>
      <c r="G133" s="19"/>
      <c r="H133" s="19">
        <v>-4.0665434381945902</v>
      </c>
      <c r="I133" s="19">
        <v>7.32177263977138</v>
      </c>
      <c r="J133" s="19">
        <v>3.9497307001158202</v>
      </c>
      <c r="K133" s="19">
        <v>4.6632124353332101</v>
      </c>
      <c r="L133" s="19">
        <v>12.8712871286656</v>
      </c>
      <c r="M133" s="19">
        <v>10.087719298229599</v>
      </c>
      <c r="N133" s="19">
        <v>9.8273572376920395</v>
      </c>
      <c r="O133" s="19">
        <v>2.6602176542506402</v>
      </c>
      <c r="P133" s="19">
        <v>4.1224970552914</v>
      </c>
      <c r="Q133" s="19">
        <v>0.113122171943925</v>
      </c>
      <c r="R133" s="19">
        <v>-10.734463276779501</v>
      </c>
      <c r="S133" s="19">
        <v>-14.8101265822879</v>
      </c>
      <c r="T133" s="19">
        <v>-17.9791976225887</v>
      </c>
      <c r="U133" s="19">
        <v>-6.5301950389677996</v>
      </c>
      <c r="V133" s="19">
        <v>-16.602164802732599</v>
      </c>
      <c r="W133" s="19">
        <v>-15.345464958837599</v>
      </c>
      <c r="X133" s="19">
        <v>-36.784528812859797</v>
      </c>
      <c r="Y133" s="19"/>
    </row>
    <row r="134" spans="4:25" ht="25.5" customHeight="1" x14ac:dyDescent="0.3">
      <c r="D134" s="18" t="s">
        <v>11</v>
      </c>
      <c r="E134" s="19"/>
      <c r="F134" s="19"/>
      <c r="G134" s="19"/>
      <c r="H134" s="19">
        <v>-3.84615384627336</v>
      </c>
      <c r="I134" s="19">
        <v>1.14285714302986</v>
      </c>
      <c r="J134" s="19">
        <v>2.0715630884772001</v>
      </c>
      <c r="K134" s="19">
        <v>6.8265682655695104</v>
      </c>
      <c r="L134" s="19">
        <v>9.4991364421666393</v>
      </c>
      <c r="M134" s="19">
        <v>13.249211356573101</v>
      </c>
      <c r="N134" s="19">
        <v>12.5348189414341</v>
      </c>
      <c r="O134" s="19">
        <v>4.4554455446064196</v>
      </c>
      <c r="P134" s="19">
        <v>11.018957345907401</v>
      </c>
      <c r="Q134" s="19">
        <v>-0.64034151546468199</v>
      </c>
      <c r="R134" s="19">
        <v>-13.6412459720681</v>
      </c>
      <c r="S134" s="19">
        <v>-9.32835820892881</v>
      </c>
      <c r="T134" s="19">
        <v>-17.283950617273799</v>
      </c>
      <c r="U134" s="19">
        <v>-2.8248371309413902</v>
      </c>
      <c r="V134" s="19">
        <v>-23.285389719211501</v>
      </c>
      <c r="W134" s="19">
        <v>-13.2660669346748</v>
      </c>
      <c r="X134" s="19">
        <v>-34.433095105916003</v>
      </c>
      <c r="Y134" s="19"/>
    </row>
    <row r="135" spans="4:25" ht="25.5" customHeight="1" x14ac:dyDescent="0.3">
      <c r="D135" s="18" t="s">
        <v>12</v>
      </c>
      <c r="E135" s="19"/>
      <c r="F135" s="19"/>
      <c r="G135" s="19"/>
      <c r="H135" s="19">
        <v>-6.6907775769253197</v>
      </c>
      <c r="I135" s="19">
        <v>2.9069767443344698</v>
      </c>
      <c r="J135" s="19">
        <v>-2.4482109229337201</v>
      </c>
      <c r="K135" s="19">
        <v>9.0733590734118899</v>
      </c>
      <c r="L135" s="19">
        <v>10.6194690265565</v>
      </c>
      <c r="M135" s="19">
        <v>8.9600000000165991</v>
      </c>
      <c r="N135" s="19">
        <v>23.641703377298199</v>
      </c>
      <c r="O135" s="19">
        <v>5.46318289789658</v>
      </c>
      <c r="P135" s="19">
        <v>11.148648648698</v>
      </c>
      <c r="Q135" s="19">
        <v>0.20263424518416301</v>
      </c>
      <c r="R135" s="19">
        <v>-5.1567239636172602</v>
      </c>
      <c r="S135" s="19">
        <v>-18.017057569327999</v>
      </c>
      <c r="T135" s="19">
        <v>-11.4434330298605</v>
      </c>
      <c r="U135" s="19">
        <v>-2.23597084598681</v>
      </c>
      <c r="V135" s="19">
        <v>-32.367827900596097</v>
      </c>
      <c r="W135" s="19">
        <v>-14.5127796546938</v>
      </c>
      <c r="X135" s="19">
        <v>-15.4261675176037</v>
      </c>
      <c r="Y135" s="19"/>
    </row>
    <row r="136" spans="4:25" ht="25.5" customHeight="1" x14ac:dyDescent="0.3">
      <c r="D136" s="18" t="s">
        <v>13</v>
      </c>
      <c r="E136" s="19"/>
      <c r="F136" s="19"/>
      <c r="G136" s="19"/>
      <c r="H136" s="19">
        <v>10.923276983184399</v>
      </c>
      <c r="I136" s="19">
        <v>-2.46189917944361</v>
      </c>
      <c r="J136" s="19">
        <v>-1.68269230766606</v>
      </c>
      <c r="K136" s="19">
        <v>6.4792176039312199</v>
      </c>
      <c r="L136" s="19">
        <v>14.580941446608399</v>
      </c>
      <c r="M136" s="19">
        <v>9.6192384769999908</v>
      </c>
      <c r="N136" s="19">
        <v>26.599634369215199</v>
      </c>
      <c r="O136" s="19">
        <v>-2.3104693140428099</v>
      </c>
      <c r="P136" s="19">
        <v>5.3215077605195598</v>
      </c>
      <c r="Q136" s="19">
        <v>3.7894736842195398</v>
      </c>
      <c r="R136" s="19">
        <v>-9.2630155510329502</v>
      </c>
      <c r="S136" s="19">
        <v>-14.9776453055666</v>
      </c>
      <c r="T136" s="19">
        <v>-12.532865907076699</v>
      </c>
      <c r="U136" s="19">
        <v>-9.3411793013999898</v>
      </c>
      <c r="V136" s="19">
        <v>-24.8429639122228</v>
      </c>
      <c r="W136" s="19">
        <v>1.8356184277088701</v>
      </c>
      <c r="X136" s="19">
        <v>-37.412448242213998</v>
      </c>
      <c r="Y136" s="19"/>
    </row>
    <row r="137" spans="4:25" ht="37.5" x14ac:dyDescent="0.3">
      <c r="D137" s="14" t="s">
        <v>14</v>
      </c>
      <c r="E137" s="20"/>
      <c r="F137" s="20"/>
      <c r="G137" s="20"/>
      <c r="H137" s="20">
        <v>-1.15870329384939</v>
      </c>
      <c r="I137" s="20">
        <v>1.1591148577528401</v>
      </c>
      <c r="J137" s="20">
        <v>1.08072916667541</v>
      </c>
      <c r="K137" s="20">
        <v>7.1235347159615401</v>
      </c>
      <c r="L137" s="20">
        <v>11.075036075026</v>
      </c>
      <c r="M137" s="20">
        <v>9.5593807513462092</v>
      </c>
      <c r="N137" s="20">
        <v>11.9762845849542</v>
      </c>
      <c r="O137" s="20">
        <v>5.9036357218788202</v>
      </c>
      <c r="P137" s="20">
        <v>5.4162153153690902</v>
      </c>
      <c r="Q137" s="20">
        <v>2.5610623666255399</v>
      </c>
      <c r="R137" s="20">
        <v>-7.6994219653320002</v>
      </c>
      <c r="S137" s="20">
        <v>-10.880093520375</v>
      </c>
      <c r="T137" s="20">
        <v>-16.087323151864499</v>
      </c>
      <c r="U137" s="20">
        <v>-4.1127506568990002</v>
      </c>
      <c r="V137" s="20">
        <v>-14.292558413282499</v>
      </c>
      <c r="W137" s="20">
        <v>-20.656974854888301</v>
      </c>
      <c r="X137" s="20">
        <v>-30.605825629039799</v>
      </c>
      <c r="Y137" s="20"/>
    </row>
    <row r="138" spans="4:25" ht="25.5" customHeight="1" x14ac:dyDescent="0.3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21"/>
      <c r="Q138" s="22"/>
      <c r="R138" s="22"/>
      <c r="S138" s="22"/>
      <c r="T138" s="22"/>
      <c r="U138" s="22"/>
    </row>
    <row r="139" spans="4:25" ht="25.5" customHeight="1" x14ac:dyDescent="0.3">
      <c r="D139" s="5" t="s">
        <v>22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4:25" ht="25.5" customHeight="1" x14ac:dyDescent="0.3">
      <c r="D140" s="4" t="s">
        <v>1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4:25" ht="25.5" customHeight="1" x14ac:dyDescent="0.3">
      <c r="D141" s="16"/>
      <c r="E141" s="17">
        <v>2001</v>
      </c>
      <c r="F141" s="17">
        <v>2002</v>
      </c>
      <c r="G141" s="17">
        <v>2003</v>
      </c>
      <c r="H141" s="17">
        <v>2004</v>
      </c>
      <c r="I141" s="17">
        <v>2005</v>
      </c>
      <c r="J141" s="17">
        <v>2006</v>
      </c>
      <c r="K141" s="17">
        <v>2007</v>
      </c>
      <c r="L141" s="17">
        <v>2008</v>
      </c>
      <c r="M141" s="17">
        <v>2009</v>
      </c>
      <c r="N141" s="17">
        <v>2010</v>
      </c>
      <c r="O141" s="17">
        <v>2011</v>
      </c>
      <c r="P141" s="17">
        <v>2012</v>
      </c>
      <c r="Q141" s="17">
        <v>2013</v>
      </c>
      <c r="R141" s="17">
        <v>2014</v>
      </c>
      <c r="S141" s="17">
        <v>2015</v>
      </c>
      <c r="T141" s="17">
        <v>2016</v>
      </c>
      <c r="U141" s="17">
        <v>2017</v>
      </c>
      <c r="V141" s="17">
        <v>2018</v>
      </c>
      <c r="W141" s="17">
        <v>2019</v>
      </c>
      <c r="X141" s="17">
        <v>2020</v>
      </c>
      <c r="Y141" s="17">
        <v>2021</v>
      </c>
    </row>
    <row r="142" spans="4:25" ht="25.5" customHeight="1" x14ac:dyDescent="0.3">
      <c r="D142" s="18" t="s">
        <v>2</v>
      </c>
      <c r="E142" s="19"/>
      <c r="F142" s="19"/>
      <c r="G142" s="19"/>
      <c r="H142" s="19">
        <v>19.4444444447915</v>
      </c>
      <c r="I142" s="19">
        <v>-15.1162790697599</v>
      </c>
      <c r="J142" s="19">
        <v>113.013698629863</v>
      </c>
      <c r="K142" s="19">
        <v>13.183279742732701</v>
      </c>
      <c r="L142" s="19">
        <v>24.715909090847401</v>
      </c>
      <c r="M142" s="19">
        <v>15.2619589977151</v>
      </c>
      <c r="N142" s="19">
        <v>32.213438735304301</v>
      </c>
      <c r="O142" s="19">
        <v>7.4738415544987697</v>
      </c>
      <c r="P142" s="19">
        <v>32.962447844199602</v>
      </c>
      <c r="Q142" s="19">
        <v>8.6820083682081002</v>
      </c>
      <c r="R142" s="19">
        <v>-3.7536092396042502</v>
      </c>
      <c r="S142" s="19">
        <v>20.9999999999472</v>
      </c>
      <c r="T142" s="19">
        <v>-24.8760330578707</v>
      </c>
      <c r="U142" s="19">
        <v>-6.6210232696763498</v>
      </c>
      <c r="V142" s="19">
        <v>4.6500697633834003</v>
      </c>
      <c r="W142" s="19">
        <v>1.5926540070027699</v>
      </c>
      <c r="X142" s="19">
        <v>-6.7000389091816102</v>
      </c>
      <c r="Y142" s="19">
        <v>-13.508994859024099</v>
      </c>
    </row>
    <row r="143" spans="4:25" ht="25.5" customHeight="1" x14ac:dyDescent="0.3">
      <c r="D143" s="18" t="s">
        <v>3</v>
      </c>
      <c r="E143" s="19"/>
      <c r="F143" s="19"/>
      <c r="G143" s="19"/>
      <c r="H143" s="19">
        <v>6.7669172938750002</v>
      </c>
      <c r="I143" s="19">
        <v>30.985915492455899</v>
      </c>
      <c r="J143" s="19">
        <v>45.161290322736598</v>
      </c>
      <c r="K143" s="19">
        <v>22.592592592487701</v>
      </c>
      <c r="L143" s="19">
        <v>39.879154078727403</v>
      </c>
      <c r="M143" s="19">
        <v>11.231101511635201</v>
      </c>
      <c r="N143" s="19">
        <v>20.970873786619698</v>
      </c>
      <c r="O143" s="19">
        <v>14.767255216642999</v>
      </c>
      <c r="P143" s="19">
        <v>33.426573426593698</v>
      </c>
      <c r="Q143" s="19">
        <v>5.1362683437507801</v>
      </c>
      <c r="R143" s="19">
        <v>7.1784646061731703</v>
      </c>
      <c r="S143" s="19">
        <v>8.1860465116307299</v>
      </c>
      <c r="T143" s="19">
        <v>-17.0249355115408</v>
      </c>
      <c r="U143" s="19">
        <v>-13.9853499448907</v>
      </c>
      <c r="V143" s="19">
        <v>7.0936854990656597</v>
      </c>
      <c r="W143" s="19">
        <v>9.6161763005087302</v>
      </c>
      <c r="X143" s="19">
        <v>-12.846395665622101</v>
      </c>
      <c r="Y143" s="19">
        <v>-10.8116542920316</v>
      </c>
    </row>
    <row r="144" spans="4:25" ht="25.5" customHeight="1" x14ac:dyDescent="0.3">
      <c r="D144" s="18" t="s">
        <v>4</v>
      </c>
      <c r="E144" s="19"/>
      <c r="F144" s="19"/>
      <c r="G144" s="19"/>
      <c r="H144" s="19">
        <v>51.181102362908703</v>
      </c>
      <c r="I144" s="19">
        <v>36.979166666480602</v>
      </c>
      <c r="J144" s="19">
        <v>30.418250950789801</v>
      </c>
      <c r="K144" s="19">
        <v>25.0728862972279</v>
      </c>
      <c r="L144" s="19">
        <v>24.708624708757899</v>
      </c>
      <c r="M144" s="19">
        <v>17.943925233536099</v>
      </c>
      <c r="N144" s="19">
        <v>35.499207607028097</v>
      </c>
      <c r="O144" s="19">
        <v>4.2105263157825599</v>
      </c>
      <c r="P144" s="19">
        <v>27.3849607183069</v>
      </c>
      <c r="Q144" s="19">
        <v>-2.0264317181050502</v>
      </c>
      <c r="R144" s="19">
        <v>-5.03597122300412</v>
      </c>
      <c r="S144" s="19">
        <v>21.7803030302425</v>
      </c>
      <c r="T144" s="19">
        <v>-8.6314152410131495</v>
      </c>
      <c r="U144" s="19">
        <v>-12.3430132456972</v>
      </c>
      <c r="V144" s="19">
        <v>-6.6630712258164602</v>
      </c>
      <c r="W144" s="19">
        <v>0.62029289645324504</v>
      </c>
      <c r="X144" s="19">
        <v>-23.2089990962949</v>
      </c>
      <c r="Y144" s="19"/>
    </row>
    <row r="145" spans="4:25" ht="25.5" customHeight="1" x14ac:dyDescent="0.3">
      <c r="D145" s="18" t="s">
        <v>5</v>
      </c>
      <c r="E145" s="19"/>
      <c r="F145" s="19"/>
      <c r="G145" s="19"/>
      <c r="H145" s="19">
        <v>23.809523809268899</v>
      </c>
      <c r="I145" s="19">
        <v>68.589743589438697</v>
      </c>
      <c r="J145" s="19">
        <v>16.349809886076201</v>
      </c>
      <c r="K145" s="19">
        <v>31.0457516341034</v>
      </c>
      <c r="L145" s="19">
        <v>26.683291770446299</v>
      </c>
      <c r="M145" s="19">
        <v>27.755905511855399</v>
      </c>
      <c r="N145" s="19">
        <v>15.2542372879741</v>
      </c>
      <c r="O145" s="19">
        <v>-0.802139037307392</v>
      </c>
      <c r="P145" s="19">
        <v>33.153638813926698</v>
      </c>
      <c r="Q145" s="19">
        <v>5.2631578947428297</v>
      </c>
      <c r="R145" s="19">
        <v>-4.6153846154145404</v>
      </c>
      <c r="S145" s="19">
        <v>2.5201612903043</v>
      </c>
      <c r="T145" s="19">
        <v>-14.355948869143701</v>
      </c>
      <c r="U145" s="19">
        <v>4.4031623349626301</v>
      </c>
      <c r="V145" s="19">
        <v>4.8278260933376496</v>
      </c>
      <c r="W145" s="19">
        <v>-4.3328566271586997</v>
      </c>
      <c r="X145" s="19">
        <v>-45.582015761932603</v>
      </c>
      <c r="Y145" s="19"/>
    </row>
    <row r="146" spans="4:25" ht="25.5" customHeight="1" x14ac:dyDescent="0.3">
      <c r="D146" s="18" t="s">
        <v>6</v>
      </c>
      <c r="E146" s="19"/>
      <c r="F146" s="19"/>
      <c r="G146" s="19"/>
      <c r="H146" s="19">
        <v>26.119402984899299</v>
      </c>
      <c r="I146" s="19">
        <v>52.662721893743097</v>
      </c>
      <c r="J146" s="19">
        <v>44.186046511668401</v>
      </c>
      <c r="K146" s="19">
        <v>18.548387096881399</v>
      </c>
      <c r="L146" s="19">
        <v>29.9319727889735</v>
      </c>
      <c r="M146" s="19">
        <v>5.2356020942038599</v>
      </c>
      <c r="N146" s="19">
        <v>28.855721393176701</v>
      </c>
      <c r="O146" s="19">
        <v>23.1660231659869</v>
      </c>
      <c r="P146" s="19">
        <v>17.2413793103327</v>
      </c>
      <c r="Q146" s="19">
        <v>-0.44563279857066102</v>
      </c>
      <c r="R146" s="19">
        <v>-3.4914950760505801</v>
      </c>
      <c r="S146" s="19">
        <v>-0.463821892389638</v>
      </c>
      <c r="T146" s="19">
        <v>-14.445479962711101</v>
      </c>
      <c r="U146" s="19">
        <v>12.9066525764192</v>
      </c>
      <c r="V146" s="19">
        <v>-7.4038246375138197</v>
      </c>
      <c r="W146" s="19">
        <v>1.4255146584610101</v>
      </c>
      <c r="X146" s="19">
        <v>-37.452357362740798</v>
      </c>
      <c r="Y146" s="19"/>
    </row>
    <row r="147" spans="4:25" ht="25.5" customHeight="1" x14ac:dyDescent="0.3">
      <c r="D147" s="18" t="s">
        <v>7</v>
      </c>
      <c r="E147" s="19"/>
      <c r="F147" s="19"/>
      <c r="G147" s="19"/>
      <c r="H147" s="19">
        <v>39.130434783069198</v>
      </c>
      <c r="I147" s="19">
        <v>52.0833333334919</v>
      </c>
      <c r="J147" s="19">
        <v>23.972602739504499</v>
      </c>
      <c r="K147" s="19">
        <v>22.375690607630201</v>
      </c>
      <c r="L147" s="19">
        <v>39.503386004761602</v>
      </c>
      <c r="M147" s="19">
        <v>22.491909385070599</v>
      </c>
      <c r="N147" s="19">
        <v>23.1175693526712</v>
      </c>
      <c r="O147" s="19">
        <v>34.763948497802801</v>
      </c>
      <c r="P147" s="19">
        <v>-18.471337579607599</v>
      </c>
      <c r="Q147" s="19">
        <v>6.9335937499701998</v>
      </c>
      <c r="R147" s="19">
        <v>-7.4885844748730799</v>
      </c>
      <c r="S147" s="19">
        <v>7.40375123401527</v>
      </c>
      <c r="T147" s="19">
        <v>-18.2904411765129</v>
      </c>
      <c r="U147" s="19">
        <v>5.1193998970727703</v>
      </c>
      <c r="V147" s="19">
        <v>-1.34260306590512</v>
      </c>
      <c r="W147" s="19">
        <v>-8.8236727948337297</v>
      </c>
      <c r="X147" s="19">
        <v>-10.3884989695716</v>
      </c>
      <c r="Y147" s="19"/>
    </row>
    <row r="148" spans="4:25" ht="25.5" customHeight="1" x14ac:dyDescent="0.3">
      <c r="D148" s="18" t="s">
        <v>8</v>
      </c>
      <c r="E148" s="19"/>
      <c r="F148" s="19"/>
      <c r="G148" s="19"/>
      <c r="H148" s="19">
        <v>21.276595744477302</v>
      </c>
      <c r="I148" s="19">
        <v>60.233918128574203</v>
      </c>
      <c r="J148" s="19">
        <v>27.007299270201798</v>
      </c>
      <c r="K148" s="19">
        <v>34.195402298821797</v>
      </c>
      <c r="L148" s="19">
        <v>31.0492505353185</v>
      </c>
      <c r="M148" s="19">
        <v>9.6405228757023398</v>
      </c>
      <c r="N148" s="19">
        <v>19.0760059613857</v>
      </c>
      <c r="O148" s="19">
        <v>16.145181476826899</v>
      </c>
      <c r="P148" s="19">
        <v>11.4224137930363</v>
      </c>
      <c r="Q148" s="19">
        <v>8.3172147002624097</v>
      </c>
      <c r="R148" s="19">
        <v>-8.39285714287006</v>
      </c>
      <c r="S148" s="19">
        <v>-5.1656920078222504</v>
      </c>
      <c r="T148" s="19">
        <v>-13.463514902399799</v>
      </c>
      <c r="U148" s="19">
        <v>11.3323421364453</v>
      </c>
      <c r="V148" s="19">
        <v>-4.0535132045774196</v>
      </c>
      <c r="W148" s="19">
        <v>-1.08004816601707</v>
      </c>
      <c r="X148" s="19">
        <v>-5.7300794017871599</v>
      </c>
      <c r="Y148" s="19"/>
    </row>
    <row r="149" spans="4:25" ht="25.5" customHeight="1" x14ac:dyDescent="0.3">
      <c r="D149" s="18" t="s">
        <v>9</v>
      </c>
      <c r="E149" s="19"/>
      <c r="F149" s="19"/>
      <c r="G149" s="19"/>
      <c r="H149" s="19">
        <v>4.4303797471011404</v>
      </c>
      <c r="I149" s="19">
        <v>67.272727273086602</v>
      </c>
      <c r="J149" s="19">
        <v>26.449275362326201</v>
      </c>
      <c r="K149" s="19">
        <v>35.5300859598226</v>
      </c>
      <c r="L149" s="19">
        <v>33.826638477749498</v>
      </c>
      <c r="M149" s="19">
        <v>-0.15797788313061101</v>
      </c>
      <c r="N149" s="19">
        <v>25.316455696182299</v>
      </c>
      <c r="O149" s="19">
        <v>26.262626262652098</v>
      </c>
      <c r="P149" s="19">
        <v>11.0999999999351</v>
      </c>
      <c r="Q149" s="19">
        <v>7.9207920792109299</v>
      </c>
      <c r="R149" s="19">
        <v>-6.6722268556643103</v>
      </c>
      <c r="S149" s="19">
        <v>-7.3279714030211798</v>
      </c>
      <c r="T149" s="19">
        <v>-8.9681774349014791</v>
      </c>
      <c r="U149" s="19">
        <v>-2.6768953587675401</v>
      </c>
      <c r="V149" s="19">
        <v>4.4740455232276304</v>
      </c>
      <c r="W149" s="19">
        <v>-3.5417725501203701</v>
      </c>
      <c r="X149" s="19">
        <v>-11.799942388453999</v>
      </c>
      <c r="Y149" s="19"/>
    </row>
    <row r="150" spans="4:25" ht="25.5" customHeight="1" x14ac:dyDescent="0.3">
      <c r="D150" s="18" t="s">
        <v>10</v>
      </c>
      <c r="E150" s="19"/>
      <c r="F150" s="19"/>
      <c r="G150" s="19"/>
      <c r="H150" s="19">
        <v>10.9090909094254</v>
      </c>
      <c r="I150" s="19">
        <v>53.551912568148197</v>
      </c>
      <c r="J150" s="19">
        <v>25.622775800646199</v>
      </c>
      <c r="K150" s="19">
        <v>30.594900849796101</v>
      </c>
      <c r="L150" s="19">
        <v>50.759219088979997</v>
      </c>
      <c r="M150" s="19">
        <v>2.7338129495858099</v>
      </c>
      <c r="N150" s="19">
        <v>32.492997198854397</v>
      </c>
      <c r="O150" s="19">
        <v>7.5052854122306298</v>
      </c>
      <c r="P150" s="19">
        <v>-0.39331366762504999</v>
      </c>
      <c r="Q150" s="19">
        <v>15.9921026653887</v>
      </c>
      <c r="R150" s="19">
        <v>-3.4042553191228802</v>
      </c>
      <c r="S150" s="19">
        <v>-9.6916299559693897</v>
      </c>
      <c r="T150" s="19">
        <v>-11.999999999973699</v>
      </c>
      <c r="U150" s="19">
        <v>-3.0044549892702799</v>
      </c>
      <c r="V150" s="19">
        <v>0.68542144607546296</v>
      </c>
      <c r="W150" s="19">
        <v>-1.0016062290129499</v>
      </c>
      <c r="X150" s="19">
        <v>-7.0263393619901198</v>
      </c>
      <c r="Y150" s="19"/>
    </row>
    <row r="151" spans="4:25" ht="25.5" customHeight="1" x14ac:dyDescent="0.3">
      <c r="D151" s="18" t="s">
        <v>11</v>
      </c>
      <c r="E151" s="19"/>
      <c r="F151" s="19"/>
      <c r="G151" s="19"/>
      <c r="H151" s="19">
        <v>-17.5531914895525</v>
      </c>
      <c r="I151" s="19">
        <v>68.387096774567894</v>
      </c>
      <c r="J151" s="19">
        <v>21.4559386972008</v>
      </c>
      <c r="K151" s="19">
        <v>38.485804416218102</v>
      </c>
      <c r="L151" s="19">
        <v>42.8246013668453</v>
      </c>
      <c r="M151" s="19">
        <v>4.3062200957315397</v>
      </c>
      <c r="N151" s="19">
        <v>10.091743119217099</v>
      </c>
      <c r="O151" s="19">
        <v>28.749999999994099</v>
      </c>
      <c r="P151" s="19">
        <v>16.073354908278599</v>
      </c>
      <c r="Q151" s="19">
        <v>10.6877323420315</v>
      </c>
      <c r="R151" s="19">
        <v>0.25188916872602701</v>
      </c>
      <c r="S151" s="19">
        <v>-24.958123953066199</v>
      </c>
      <c r="T151" s="19">
        <v>-6.5848214286205904</v>
      </c>
      <c r="U151" s="19">
        <v>5.2284916620909803</v>
      </c>
      <c r="V151" s="19">
        <v>3.1817942978541001</v>
      </c>
      <c r="W151" s="19">
        <v>5.6649231282818597</v>
      </c>
      <c r="X151" s="19">
        <v>-10.3485781207493</v>
      </c>
      <c r="Y151" s="19"/>
    </row>
    <row r="152" spans="4:25" ht="25.5" customHeight="1" x14ac:dyDescent="0.3">
      <c r="D152" s="18" t="s">
        <v>12</v>
      </c>
      <c r="E152" s="19"/>
      <c r="F152" s="19"/>
      <c r="G152" s="19"/>
      <c r="H152" s="19">
        <v>-11.6504854367078</v>
      </c>
      <c r="I152" s="19">
        <v>59.340659340516801</v>
      </c>
      <c r="J152" s="19">
        <v>21.7241379310986</v>
      </c>
      <c r="K152" s="19">
        <v>37.677053824241703</v>
      </c>
      <c r="L152" s="19">
        <v>19.753086419884401</v>
      </c>
      <c r="M152" s="19">
        <v>17.869415807369599</v>
      </c>
      <c r="N152" s="19">
        <v>21.2827988338694</v>
      </c>
      <c r="O152" s="19">
        <v>24.6394230770135</v>
      </c>
      <c r="P152" s="19">
        <v>-0.771456123491854</v>
      </c>
      <c r="Q152" s="19">
        <v>10.7871720117128</v>
      </c>
      <c r="R152" s="19">
        <v>5.6140350876552798</v>
      </c>
      <c r="S152" s="19">
        <v>-5.5647840531529802</v>
      </c>
      <c r="T152" s="19">
        <v>-8.9709762532720596</v>
      </c>
      <c r="U152" s="19">
        <v>-6.9047793125188202</v>
      </c>
      <c r="V152" s="19">
        <v>3.3274766834236602</v>
      </c>
      <c r="W152" s="19">
        <v>7.8364458116639399</v>
      </c>
      <c r="X152" s="19">
        <v>-10.7157290469119</v>
      </c>
      <c r="Y152" s="19"/>
    </row>
    <row r="153" spans="4:25" ht="25.5" customHeight="1" x14ac:dyDescent="0.3">
      <c r="D153" s="18" t="s">
        <v>13</v>
      </c>
      <c r="E153" s="19"/>
      <c r="F153" s="19"/>
      <c r="G153" s="19"/>
      <c r="H153" s="19">
        <v>-10.077519379861901</v>
      </c>
      <c r="I153" s="19">
        <v>97.844827586221598</v>
      </c>
      <c r="J153" s="19">
        <v>17.429193899907499</v>
      </c>
      <c r="K153" s="19">
        <v>38.961038960938701</v>
      </c>
      <c r="L153" s="19">
        <v>35.647530040156802</v>
      </c>
      <c r="M153" s="19">
        <v>4.0354330708561204</v>
      </c>
      <c r="N153" s="19">
        <v>27.1523178807299</v>
      </c>
      <c r="O153" s="19">
        <v>34.747023809552402</v>
      </c>
      <c r="P153" s="19">
        <v>-23.0259525123987</v>
      </c>
      <c r="Q153" s="19">
        <v>6.9583931133201604</v>
      </c>
      <c r="R153" s="19">
        <v>7.2434607645770503</v>
      </c>
      <c r="S153" s="19">
        <v>-15.884928080056</v>
      </c>
      <c r="T153" s="19">
        <v>-1.1895910780746799</v>
      </c>
      <c r="U153" s="19">
        <v>-17.912717776514398</v>
      </c>
      <c r="V153" s="19">
        <v>-3.2593056944697301</v>
      </c>
      <c r="W153" s="19">
        <v>1.5874112413964101</v>
      </c>
      <c r="X153" s="19">
        <v>-11.7566397529145</v>
      </c>
      <c r="Y153" s="19"/>
    </row>
    <row r="154" spans="4:25" ht="37.5" x14ac:dyDescent="0.3">
      <c r="D154" s="14" t="s">
        <v>14</v>
      </c>
      <c r="E154" s="20"/>
      <c r="F154" s="20"/>
      <c r="G154" s="20"/>
      <c r="H154" s="20">
        <v>10.0625651721968</v>
      </c>
      <c r="I154" s="20">
        <v>53.908100426306603</v>
      </c>
      <c r="J154" s="20">
        <v>29.978454909236198</v>
      </c>
      <c r="K154" s="20">
        <v>29.576130712703598</v>
      </c>
      <c r="L154" s="20">
        <v>33.424707602386398</v>
      </c>
      <c r="M154" s="20">
        <v>10.601287494806201</v>
      </c>
      <c r="N154" s="20">
        <v>24.297213622308799</v>
      </c>
      <c r="O154" s="20">
        <v>19.5576367440495</v>
      </c>
      <c r="P154" s="20">
        <v>6.9666666666524897</v>
      </c>
      <c r="Q154" s="20">
        <v>6.9024618261162498</v>
      </c>
      <c r="R154" s="20">
        <v>-1.68342807170675</v>
      </c>
      <c r="S154" s="20">
        <v>-1.78637610259167</v>
      </c>
      <c r="T154" s="20">
        <v>-12.3320754716881</v>
      </c>
      <c r="U154" s="20">
        <v>-3.1038379801681701</v>
      </c>
      <c r="V154" s="20">
        <v>0.15965875779455599</v>
      </c>
      <c r="W154" s="20">
        <v>0.80135410420307795</v>
      </c>
      <c r="X154" s="20">
        <v>-16.189129135602599</v>
      </c>
      <c r="Y154" s="20"/>
    </row>
    <row r="155" spans="4:25" ht="25.5" customHeight="1" x14ac:dyDescent="0.3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21"/>
      <c r="Q155" s="22"/>
      <c r="R155" s="22"/>
      <c r="S155" s="22"/>
      <c r="T155" s="22"/>
      <c r="U155" s="22"/>
    </row>
    <row r="156" spans="4:25" ht="25.5" customHeight="1" x14ac:dyDescent="0.3">
      <c r="D156" s="5" t="s">
        <v>23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4:25" ht="25.5" customHeight="1" x14ac:dyDescent="0.3">
      <c r="D157" s="4" t="s">
        <v>1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4:25" ht="25.5" customHeight="1" x14ac:dyDescent="0.3">
      <c r="D158" s="16"/>
      <c r="E158" s="17">
        <v>2001</v>
      </c>
      <c r="F158" s="17">
        <v>2002</v>
      </c>
      <c r="G158" s="17">
        <v>2003</v>
      </c>
      <c r="H158" s="17">
        <v>2004</v>
      </c>
      <c r="I158" s="17">
        <v>2005</v>
      </c>
      <c r="J158" s="17">
        <v>2006</v>
      </c>
      <c r="K158" s="17">
        <v>2007</v>
      </c>
      <c r="L158" s="17">
        <v>2008</v>
      </c>
      <c r="M158" s="17">
        <v>2009</v>
      </c>
      <c r="N158" s="17">
        <v>2010</v>
      </c>
      <c r="O158" s="17">
        <v>2011</v>
      </c>
      <c r="P158" s="17">
        <v>2012</v>
      </c>
      <c r="Q158" s="17">
        <v>2013</v>
      </c>
      <c r="R158" s="17">
        <v>2014</v>
      </c>
      <c r="S158" s="17">
        <v>2015</v>
      </c>
      <c r="T158" s="17">
        <v>2016</v>
      </c>
      <c r="U158" s="17">
        <v>2017</v>
      </c>
      <c r="V158" s="17">
        <v>2018</v>
      </c>
      <c r="W158" s="17">
        <v>2019</v>
      </c>
      <c r="X158" s="17">
        <v>2020</v>
      </c>
      <c r="Y158" s="17">
        <v>2021</v>
      </c>
    </row>
    <row r="159" spans="4:25" ht="25.5" customHeight="1" x14ac:dyDescent="0.3">
      <c r="D159" s="18" t="s">
        <v>2</v>
      </c>
      <c r="E159" s="19"/>
      <c r="F159" s="19"/>
      <c r="G159" s="19"/>
      <c r="H159" s="19">
        <v>15.3094462544429</v>
      </c>
      <c r="I159" s="19">
        <v>11.581920903791801</v>
      </c>
      <c r="J159" s="19">
        <v>25.822784810315</v>
      </c>
      <c r="K159" s="19">
        <v>16.4989939635499</v>
      </c>
      <c r="L159" s="19">
        <v>29.533678756601201</v>
      </c>
      <c r="M159" s="19">
        <v>5.06666666666389</v>
      </c>
      <c r="N159" s="19">
        <v>6.0913705583203397</v>
      </c>
      <c r="O159" s="19">
        <v>4.9043062201898699</v>
      </c>
      <c r="P159" s="19">
        <v>13.1128848346324</v>
      </c>
      <c r="Q159" s="19">
        <v>14.012096774146899</v>
      </c>
      <c r="R159" s="19">
        <v>10.9637488947447</v>
      </c>
      <c r="S159" s="19">
        <v>4.5418326693751601</v>
      </c>
      <c r="T159" s="19">
        <v>-14.786585365895199</v>
      </c>
      <c r="U159" s="19">
        <v>-3.07711902167933</v>
      </c>
      <c r="V159" s="19">
        <v>9.9901788201285395</v>
      </c>
      <c r="W159" s="19">
        <v>6.1100180863241196</v>
      </c>
      <c r="X159" s="19">
        <v>7.6156385927654604</v>
      </c>
      <c r="Y159" s="19">
        <v>9.8267628150997108</v>
      </c>
    </row>
    <row r="160" spans="4:25" ht="25.5" customHeight="1" x14ac:dyDescent="0.3">
      <c r="D160" s="18" t="s">
        <v>3</v>
      </c>
      <c r="E160" s="19"/>
      <c r="F160" s="19"/>
      <c r="G160" s="19"/>
      <c r="H160" s="19">
        <v>19.310344827883199</v>
      </c>
      <c r="I160" s="19">
        <v>4.9132947975900603</v>
      </c>
      <c r="J160" s="19">
        <v>12.396694214893801</v>
      </c>
      <c r="K160" s="19">
        <v>22.794117646960402</v>
      </c>
      <c r="L160" s="19">
        <v>27.544910179594101</v>
      </c>
      <c r="M160" s="19">
        <v>10.4851330203835</v>
      </c>
      <c r="N160" s="19">
        <v>4.6742209631088603</v>
      </c>
      <c r="O160" s="19">
        <v>12.449255751177599</v>
      </c>
      <c r="P160" s="19">
        <v>5.0541516244611504</v>
      </c>
      <c r="Q160" s="19">
        <v>5.4982817868934699</v>
      </c>
      <c r="R160" s="19">
        <v>16.938110749257</v>
      </c>
      <c r="S160" s="19">
        <v>3.0640668523253001</v>
      </c>
      <c r="T160" s="19">
        <v>-11.621621621625399</v>
      </c>
      <c r="U160" s="19">
        <v>-7.6913122218355703</v>
      </c>
      <c r="V160" s="19">
        <v>8.3688293566525704</v>
      </c>
      <c r="W160" s="19">
        <v>10.6858623744574</v>
      </c>
      <c r="X160" s="19">
        <v>8.7056201179320798</v>
      </c>
      <c r="Y160" s="19">
        <v>2.0025947146773202</v>
      </c>
    </row>
    <row r="161" spans="4:25" ht="25.5" customHeight="1" x14ac:dyDescent="0.3">
      <c r="D161" s="18" t="s">
        <v>4</v>
      </c>
      <c r="E161" s="19"/>
      <c r="F161" s="19"/>
      <c r="G161" s="19"/>
      <c r="H161" s="19">
        <v>29.8245614033567</v>
      </c>
      <c r="I161" s="19">
        <v>25.135135135024001</v>
      </c>
      <c r="J161" s="19">
        <v>3.4557235420862802</v>
      </c>
      <c r="K161" s="19">
        <v>26.931106471825402</v>
      </c>
      <c r="L161" s="19">
        <v>27.4671052631635</v>
      </c>
      <c r="M161" s="19">
        <v>4.7741935484089799</v>
      </c>
      <c r="N161" s="19">
        <v>8.0049261084440104</v>
      </c>
      <c r="O161" s="19">
        <v>4.5610034207094401</v>
      </c>
      <c r="P161" s="19">
        <v>9.4874591057116699</v>
      </c>
      <c r="Q161" s="19">
        <v>15.438247012032701</v>
      </c>
      <c r="R161" s="19">
        <v>-3.5375323555448102</v>
      </c>
      <c r="S161" s="19">
        <v>15.7423971378459</v>
      </c>
      <c r="T161" s="19">
        <v>-11.901081916603101</v>
      </c>
      <c r="U161" s="19">
        <v>-5.32211772503672</v>
      </c>
      <c r="V161" s="19">
        <v>13.929439357048899</v>
      </c>
      <c r="W161" s="19">
        <v>-3.0214719339701301</v>
      </c>
      <c r="X161" s="19">
        <v>-18.0059143463914</v>
      </c>
      <c r="Y161" s="19"/>
    </row>
    <row r="162" spans="4:25" ht="25.5" customHeight="1" x14ac:dyDescent="0.3">
      <c r="D162" s="18" t="s">
        <v>5</v>
      </c>
      <c r="E162" s="19"/>
      <c r="F162" s="19"/>
      <c r="G162" s="19"/>
      <c r="H162" s="19">
        <v>13.6498516320452</v>
      </c>
      <c r="I162" s="19">
        <v>11.7493472585282</v>
      </c>
      <c r="J162" s="19">
        <v>19.3925233645286</v>
      </c>
      <c r="K162" s="19">
        <v>23.4833659491871</v>
      </c>
      <c r="L162" s="19">
        <v>10.142630744969299</v>
      </c>
      <c r="M162" s="19">
        <v>14.5323741006502</v>
      </c>
      <c r="N162" s="19">
        <v>5.5276381909868304</v>
      </c>
      <c r="O162" s="19">
        <v>12.142857142783001</v>
      </c>
      <c r="P162" s="19">
        <v>2.5477707006149601</v>
      </c>
      <c r="Q162" s="19">
        <v>7.1428571428475003</v>
      </c>
      <c r="R162" s="19">
        <v>15.265700483121799</v>
      </c>
      <c r="S162" s="19">
        <v>-0.67057837384168995</v>
      </c>
      <c r="T162" s="19">
        <v>-11.0548523206481</v>
      </c>
      <c r="U162" s="19">
        <v>3.4029090178239598</v>
      </c>
      <c r="V162" s="19">
        <v>-8.0364114177411405E-2</v>
      </c>
      <c r="W162" s="19">
        <v>13.430384202334601</v>
      </c>
      <c r="X162" s="19">
        <v>-45.155259253426799</v>
      </c>
      <c r="Y162" s="19"/>
    </row>
    <row r="163" spans="4:25" ht="25.5" customHeight="1" x14ac:dyDescent="0.3">
      <c r="D163" s="18" t="s">
        <v>6</v>
      </c>
      <c r="E163" s="19"/>
      <c r="F163" s="19"/>
      <c r="G163" s="19"/>
      <c r="H163" s="19">
        <v>20.630372493026702</v>
      </c>
      <c r="I163" s="19">
        <v>8.7885985745371293</v>
      </c>
      <c r="J163" s="19">
        <v>19.650655021893598</v>
      </c>
      <c r="K163" s="19">
        <v>28.467153284791099</v>
      </c>
      <c r="L163" s="19">
        <v>17.187500000002899</v>
      </c>
      <c r="M163" s="19">
        <v>11.0303030302994</v>
      </c>
      <c r="N163" s="19">
        <v>2.9475982531946401</v>
      </c>
      <c r="O163" s="19">
        <v>3.2873806998834398</v>
      </c>
      <c r="P163" s="19">
        <v>8.1108829569613903</v>
      </c>
      <c r="Q163" s="19">
        <v>8.4520417854062195</v>
      </c>
      <c r="R163" s="19">
        <v>11.9964973730167</v>
      </c>
      <c r="S163" s="19">
        <v>0.23455824859142099</v>
      </c>
      <c r="T163" s="19">
        <v>-15.4446177847011</v>
      </c>
      <c r="U163" s="19">
        <v>3.0096228223788399</v>
      </c>
      <c r="V163" s="19">
        <v>6.9318385758153598</v>
      </c>
      <c r="W163" s="19">
        <v>2.2939008158754999</v>
      </c>
      <c r="X163" s="19">
        <v>-19.095407411494499</v>
      </c>
      <c r="Y163" s="19"/>
    </row>
    <row r="164" spans="4:25" ht="25.5" customHeight="1" x14ac:dyDescent="0.3">
      <c r="D164" s="18" t="s">
        <v>7</v>
      </c>
      <c r="E164" s="19"/>
      <c r="F164" s="19"/>
      <c r="G164" s="19"/>
      <c r="H164" s="19">
        <v>22.2570532913942</v>
      </c>
      <c r="I164" s="19">
        <v>14.6153846155668</v>
      </c>
      <c r="J164" s="19">
        <v>12.304250559208599</v>
      </c>
      <c r="K164" s="19">
        <v>24.501992031828099</v>
      </c>
      <c r="L164" s="19">
        <v>19.360000000026002</v>
      </c>
      <c r="M164" s="19">
        <v>11.6621983915205</v>
      </c>
      <c r="N164" s="19">
        <v>9.6038415365265397</v>
      </c>
      <c r="O164" s="19">
        <v>3.2858707557583902</v>
      </c>
      <c r="P164" s="19">
        <v>6.4687168610787502</v>
      </c>
      <c r="Q164" s="19">
        <v>6.7729083665415901</v>
      </c>
      <c r="R164" s="19">
        <v>7.9291044777114204</v>
      </c>
      <c r="S164" s="19">
        <v>1.296456352638</v>
      </c>
      <c r="T164" s="19">
        <v>-8.3617747440316705</v>
      </c>
      <c r="U164" s="19">
        <v>4.3659073789336098</v>
      </c>
      <c r="V164" s="19">
        <v>8.4886866291630199</v>
      </c>
      <c r="W164" s="19">
        <v>-0.83910631405434999</v>
      </c>
      <c r="X164" s="19">
        <v>4.0314537062277296</v>
      </c>
      <c r="Y164" s="19"/>
    </row>
    <row r="165" spans="4:25" ht="25.5" customHeight="1" x14ac:dyDescent="0.3">
      <c r="D165" s="18" t="s">
        <v>8</v>
      </c>
      <c r="E165" s="19"/>
      <c r="F165" s="19"/>
      <c r="G165" s="19"/>
      <c r="H165" s="19">
        <v>17.836257309931501</v>
      </c>
      <c r="I165" s="19">
        <v>13.8957816379222</v>
      </c>
      <c r="J165" s="19">
        <v>11.5468409585933</v>
      </c>
      <c r="K165" s="19">
        <v>24.023437499914699</v>
      </c>
      <c r="L165" s="19">
        <v>22.0472440943817</v>
      </c>
      <c r="M165" s="19">
        <v>7.9999999999731601</v>
      </c>
      <c r="N165" s="19">
        <v>12.0669056154056</v>
      </c>
      <c r="O165" s="19">
        <v>2.9850746267683999</v>
      </c>
      <c r="P165" s="19">
        <v>6.3146997929579998</v>
      </c>
      <c r="Q165" s="19">
        <v>11.6845180136606</v>
      </c>
      <c r="R165" s="19">
        <v>4.5335658239058896</v>
      </c>
      <c r="S165" s="19">
        <v>0.250208507046357</v>
      </c>
      <c r="T165" s="19">
        <v>-11.480865224610501</v>
      </c>
      <c r="U165" s="19">
        <v>4.14980961409566</v>
      </c>
      <c r="V165" s="19">
        <v>4.6461706884311402</v>
      </c>
      <c r="W165" s="19">
        <v>8.1260440331404293</v>
      </c>
      <c r="X165" s="19">
        <v>8.9476659050049996</v>
      </c>
      <c r="Y165" s="19"/>
    </row>
    <row r="166" spans="4:25" ht="25.5" customHeight="1" x14ac:dyDescent="0.3">
      <c r="D166" s="18" t="s">
        <v>9</v>
      </c>
      <c r="E166" s="19"/>
      <c r="F166" s="19"/>
      <c r="G166" s="19"/>
      <c r="H166" s="19">
        <v>13.091922005877899</v>
      </c>
      <c r="I166" s="19">
        <v>16.256157635218599</v>
      </c>
      <c r="J166" s="19">
        <v>19.067796610218501</v>
      </c>
      <c r="K166" s="19">
        <v>24.377224199279201</v>
      </c>
      <c r="L166" s="19">
        <v>15.4506437767841</v>
      </c>
      <c r="M166" s="19">
        <v>7.31102850065992</v>
      </c>
      <c r="N166" s="19">
        <v>11.6628175519186</v>
      </c>
      <c r="O166" s="19">
        <v>1.6546018615479801</v>
      </c>
      <c r="P166" s="19">
        <v>10.5798575787405</v>
      </c>
      <c r="Q166" s="19">
        <v>8.5556577737806503</v>
      </c>
      <c r="R166" s="19">
        <v>4.23728813552595</v>
      </c>
      <c r="S166" s="19">
        <v>-2.8455284552200601</v>
      </c>
      <c r="T166" s="19">
        <v>-10.794979079491799</v>
      </c>
      <c r="U166" s="19">
        <v>6.3509032387974296</v>
      </c>
      <c r="V166" s="19">
        <v>9.4929483556894798</v>
      </c>
      <c r="W166" s="19">
        <v>4.6951515529204597</v>
      </c>
      <c r="X166" s="19">
        <v>18.845795440640199</v>
      </c>
      <c r="Y166" s="19"/>
    </row>
    <row r="167" spans="4:25" ht="25.5" customHeight="1" x14ac:dyDescent="0.3">
      <c r="D167" s="18" t="s">
        <v>10</v>
      </c>
      <c r="E167" s="19"/>
      <c r="F167" s="19"/>
      <c r="G167" s="19"/>
      <c r="H167" s="19">
        <v>13.392857142898601</v>
      </c>
      <c r="I167" s="19">
        <v>16.7979002626724</v>
      </c>
      <c r="J167" s="19">
        <v>26.516853932395801</v>
      </c>
      <c r="K167" s="19">
        <v>16.341030195360599</v>
      </c>
      <c r="L167" s="19">
        <v>16.183206106886601</v>
      </c>
      <c r="M167" s="19">
        <v>6.1760841000094304</v>
      </c>
      <c r="N167" s="19">
        <v>15.841584158262799</v>
      </c>
      <c r="O167" s="19">
        <v>-0.106837606819354</v>
      </c>
      <c r="P167" s="19">
        <v>7.5935828877923504</v>
      </c>
      <c r="Q167" s="19">
        <v>14.910536779216599</v>
      </c>
      <c r="R167" s="19">
        <v>5.7958477508864599</v>
      </c>
      <c r="S167" s="19">
        <v>-7.0318887980034299</v>
      </c>
      <c r="T167" s="19">
        <v>-8.9709762533603303</v>
      </c>
      <c r="U167" s="19">
        <v>10.665795596530099</v>
      </c>
      <c r="V167" s="19">
        <v>4.0035882778478804</v>
      </c>
      <c r="W167" s="19">
        <v>8.4999168143960606</v>
      </c>
      <c r="X167" s="19">
        <v>18.629003973748599</v>
      </c>
      <c r="Y167" s="19"/>
    </row>
    <row r="168" spans="4:25" ht="25.5" customHeight="1" x14ac:dyDescent="0.3">
      <c r="D168" s="18" t="s">
        <v>11</v>
      </c>
      <c r="E168" s="19"/>
      <c r="F168" s="19"/>
      <c r="G168" s="19"/>
      <c r="H168" s="19">
        <v>11.195928753239601</v>
      </c>
      <c r="I168" s="19">
        <v>16.247139587974701</v>
      </c>
      <c r="J168" s="19">
        <v>22.047244094546699</v>
      </c>
      <c r="K168" s="19">
        <v>22.580645161182002</v>
      </c>
      <c r="L168" s="19">
        <v>12.105263157876699</v>
      </c>
      <c r="M168" s="19">
        <v>9.5070422535749106</v>
      </c>
      <c r="N168" s="19">
        <v>9.8606645230260099</v>
      </c>
      <c r="O168" s="19">
        <v>0.48780487809212397</v>
      </c>
      <c r="P168" s="19">
        <v>13.5922330096474</v>
      </c>
      <c r="Q168" s="19">
        <v>12.393162393152901</v>
      </c>
      <c r="R168" s="19">
        <v>5.1711026616023199</v>
      </c>
      <c r="S168" s="19">
        <v>-8.9660159074176597</v>
      </c>
      <c r="T168" s="19">
        <v>-7.6250992851822996</v>
      </c>
      <c r="U168" s="19">
        <v>3.1951434810678401</v>
      </c>
      <c r="V168" s="19">
        <v>7.7924722024988302</v>
      </c>
      <c r="W168" s="19">
        <v>8.3521369361944107</v>
      </c>
      <c r="X168" s="19">
        <v>18.452657764985702</v>
      </c>
      <c r="Y168" s="19"/>
    </row>
    <row r="169" spans="4:25" ht="25.5" customHeight="1" x14ac:dyDescent="0.3">
      <c r="D169" s="18" t="s">
        <v>12</v>
      </c>
      <c r="E169" s="19"/>
      <c r="F169" s="19"/>
      <c r="G169" s="19"/>
      <c r="H169" s="19">
        <v>9.9502487561303692</v>
      </c>
      <c r="I169" s="19">
        <v>16.2895927603434</v>
      </c>
      <c r="J169" s="19">
        <v>21.5953307391263</v>
      </c>
      <c r="K169" s="19">
        <v>24.320000000012001</v>
      </c>
      <c r="L169" s="19">
        <v>6.3063063064013001</v>
      </c>
      <c r="M169" s="19">
        <v>7.2639225181727598</v>
      </c>
      <c r="N169" s="19">
        <v>10.9480812641364</v>
      </c>
      <c r="O169" s="19">
        <v>2.5432349948729902</v>
      </c>
      <c r="P169" s="19">
        <v>18.5515873016294</v>
      </c>
      <c r="Q169" s="19">
        <v>6.6108786610393802</v>
      </c>
      <c r="R169" s="19">
        <v>11.695447409769001</v>
      </c>
      <c r="S169" s="19">
        <v>-5.4111033029568398</v>
      </c>
      <c r="T169" s="19">
        <v>-0.37147102519650099</v>
      </c>
      <c r="U169" s="19">
        <v>7.9064155951883697</v>
      </c>
      <c r="V169" s="19">
        <v>16.900523510798301</v>
      </c>
      <c r="W169" s="19">
        <v>1.39090212559203</v>
      </c>
      <c r="X169" s="19">
        <v>16.238059286176501</v>
      </c>
      <c r="Y169" s="19"/>
    </row>
    <row r="170" spans="4:25" ht="25.5" customHeight="1" x14ac:dyDescent="0.3">
      <c r="D170" s="18" t="s">
        <v>13</v>
      </c>
      <c r="E170" s="19"/>
      <c r="F170" s="19"/>
      <c r="G170" s="19"/>
      <c r="H170" s="19">
        <v>15.1470588234084</v>
      </c>
      <c r="I170" s="19">
        <v>16.347381864650199</v>
      </c>
      <c r="J170" s="19">
        <v>15.8068057080177</v>
      </c>
      <c r="K170" s="19">
        <v>20.4739336493558</v>
      </c>
      <c r="L170" s="19">
        <v>3.0684500393232299</v>
      </c>
      <c r="M170" s="19">
        <v>6.8702290076449604</v>
      </c>
      <c r="N170" s="19">
        <v>10.214285714202401</v>
      </c>
      <c r="O170" s="19">
        <v>3.3700583279459901</v>
      </c>
      <c r="P170" s="19">
        <v>8.9655172413933606</v>
      </c>
      <c r="Q170" s="19">
        <v>11.162255466085799</v>
      </c>
      <c r="R170" s="19">
        <v>7.2463768115619702</v>
      </c>
      <c r="S170" s="19">
        <v>-7.9150579150197196</v>
      </c>
      <c r="T170" s="19">
        <v>-4.7693920335416902</v>
      </c>
      <c r="U170" s="19">
        <v>-0.63072454440773495</v>
      </c>
      <c r="V170" s="19">
        <v>2.1397264186126201</v>
      </c>
      <c r="W170" s="19">
        <v>13.1197280724903</v>
      </c>
      <c r="X170" s="19">
        <v>1.5906346802136999</v>
      </c>
      <c r="Y170" s="19"/>
    </row>
    <row r="171" spans="4:25" ht="37.5" x14ac:dyDescent="0.3">
      <c r="D171" s="14" t="s">
        <v>14</v>
      </c>
      <c r="E171" s="20"/>
      <c r="F171" s="20"/>
      <c r="G171" s="20"/>
      <c r="H171" s="20">
        <v>16.299158899798101</v>
      </c>
      <c r="I171" s="20">
        <v>14.6012509773118</v>
      </c>
      <c r="J171" s="20">
        <v>17.380180794807199</v>
      </c>
      <c r="K171" s="20">
        <v>22.711421098499098</v>
      </c>
      <c r="L171" s="20">
        <v>15.5831853167665</v>
      </c>
      <c r="M171" s="20">
        <v>8.4007786087752798</v>
      </c>
      <c r="N171" s="20">
        <v>9.0634155561545704</v>
      </c>
      <c r="O171" s="20">
        <v>3.9948006932553302</v>
      </c>
      <c r="P171" s="20">
        <v>9.2825597866752307</v>
      </c>
      <c r="Q171" s="20">
        <v>10.285932138774999</v>
      </c>
      <c r="R171" s="20">
        <v>7.9162057522134299</v>
      </c>
      <c r="S171" s="20">
        <v>-1.32615798576679</v>
      </c>
      <c r="T171" s="20">
        <v>-9.5117517205626392</v>
      </c>
      <c r="U171" s="20">
        <v>2.1441098238955201</v>
      </c>
      <c r="V171" s="20">
        <v>7.6408121642666904</v>
      </c>
      <c r="W171" s="20">
        <v>6.0773894099293697</v>
      </c>
      <c r="X171" s="20">
        <v>2.4729998530800499</v>
      </c>
      <c r="Y171" s="20"/>
    </row>
    <row r="172" spans="4:25" ht="25.5" customHeight="1" x14ac:dyDescent="0.3">
      <c r="D172" s="23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</row>
    <row r="173" spans="4:25" ht="25.5" customHeight="1" x14ac:dyDescent="0.3">
      <c r="D173" s="5" t="s">
        <v>24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4:25" ht="25.5" customHeight="1" x14ac:dyDescent="0.3">
      <c r="D174" s="4" t="s">
        <v>1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4:25" ht="25.5" customHeight="1" x14ac:dyDescent="0.3">
      <c r="D175" s="16"/>
      <c r="E175" s="17">
        <v>2001</v>
      </c>
      <c r="F175" s="17">
        <v>2002</v>
      </c>
      <c r="G175" s="17">
        <v>2003</v>
      </c>
      <c r="H175" s="17">
        <v>2004</v>
      </c>
      <c r="I175" s="17">
        <v>2005</v>
      </c>
      <c r="J175" s="17">
        <v>2006</v>
      </c>
      <c r="K175" s="17">
        <v>2007</v>
      </c>
      <c r="L175" s="17">
        <v>2008</v>
      </c>
      <c r="M175" s="17">
        <v>2009</v>
      </c>
      <c r="N175" s="17">
        <v>2010</v>
      </c>
      <c r="O175" s="17">
        <v>2011</v>
      </c>
      <c r="P175" s="17">
        <v>2012</v>
      </c>
      <c r="Q175" s="17">
        <v>2013</v>
      </c>
      <c r="R175" s="17">
        <v>2014</v>
      </c>
      <c r="S175" s="17">
        <v>2015</v>
      </c>
      <c r="T175" s="17">
        <v>2016</v>
      </c>
      <c r="U175" s="17">
        <v>2017</v>
      </c>
      <c r="V175" s="17">
        <v>2018</v>
      </c>
      <c r="W175" s="17">
        <v>2019</v>
      </c>
      <c r="X175" s="17">
        <v>2020</v>
      </c>
      <c r="Y175" s="17">
        <v>2021</v>
      </c>
    </row>
    <row r="176" spans="4:25" ht="25.5" customHeight="1" x14ac:dyDescent="0.3">
      <c r="D176" s="18" t="s">
        <v>2</v>
      </c>
      <c r="E176" s="19"/>
      <c r="F176" s="19"/>
      <c r="G176" s="19"/>
      <c r="H176" s="19">
        <v>6.3524590163518404</v>
      </c>
      <c r="I176" s="19">
        <v>7.5144508670262899</v>
      </c>
      <c r="J176" s="19">
        <v>3.9426523298275802</v>
      </c>
      <c r="K176" s="19">
        <v>10.172413793194799</v>
      </c>
      <c r="L176" s="19">
        <v>14.397496087634501</v>
      </c>
      <c r="M176" s="19">
        <v>2.8727770177818099</v>
      </c>
      <c r="N176" s="19">
        <v>10.239361702022901</v>
      </c>
      <c r="O176" s="19">
        <v>11.338962605526399</v>
      </c>
      <c r="P176" s="19">
        <v>8.2340195016231892</v>
      </c>
      <c r="Q176" s="19">
        <v>7.0070070070837698</v>
      </c>
      <c r="R176" s="19">
        <v>4.67726847521421</v>
      </c>
      <c r="S176" s="19">
        <v>-4.91510277032459</v>
      </c>
      <c r="T176" s="19">
        <v>-14.0977443609122</v>
      </c>
      <c r="U176" s="19">
        <v>-0.10682249670486101</v>
      </c>
      <c r="V176" s="19">
        <v>6.4977000053213896</v>
      </c>
      <c r="W176" s="19">
        <v>3.4338998373755398</v>
      </c>
      <c r="X176" s="19">
        <v>3.4601401853040898</v>
      </c>
      <c r="Y176" s="19">
        <v>-3.05470102591174</v>
      </c>
    </row>
    <row r="177" spans="4:25" ht="25.5" customHeight="1" x14ac:dyDescent="0.3">
      <c r="D177" s="18" t="s">
        <v>3</v>
      </c>
      <c r="E177" s="19"/>
      <c r="F177" s="19"/>
      <c r="G177" s="19"/>
      <c r="H177" s="19">
        <v>4.8936170212202903</v>
      </c>
      <c r="I177" s="19">
        <v>0.81135902648645797</v>
      </c>
      <c r="J177" s="19">
        <v>3.8229376255829899</v>
      </c>
      <c r="K177" s="19">
        <v>12.015503876112</v>
      </c>
      <c r="L177" s="19">
        <v>18.512110726591601</v>
      </c>
      <c r="M177" s="19">
        <v>1.4598540145680501</v>
      </c>
      <c r="N177" s="19">
        <v>13.6690647482367</v>
      </c>
      <c r="O177" s="19">
        <v>14.683544303825</v>
      </c>
      <c r="P177" s="19">
        <v>3.0905077262282799</v>
      </c>
      <c r="Q177" s="19">
        <v>1.1777301927422099</v>
      </c>
      <c r="R177" s="19">
        <v>8.2539682539349606</v>
      </c>
      <c r="S177" s="19">
        <v>-10.3616813293599</v>
      </c>
      <c r="T177" s="19">
        <v>-5.5616139586097404</v>
      </c>
      <c r="U177" s="19">
        <v>-4.8444311167208296</v>
      </c>
      <c r="V177" s="19">
        <v>5.3475978461123397</v>
      </c>
      <c r="W177" s="19">
        <v>7.79741997025394</v>
      </c>
      <c r="X177" s="19">
        <v>2.9601157511714802</v>
      </c>
      <c r="Y177" s="19">
        <v>-1.9437967078512901</v>
      </c>
    </row>
    <row r="178" spans="4:25" ht="25.5" customHeight="1" x14ac:dyDescent="0.3">
      <c r="D178" s="18" t="s">
        <v>4</v>
      </c>
      <c r="E178" s="19"/>
      <c r="F178" s="19"/>
      <c r="G178" s="19"/>
      <c r="H178" s="19">
        <v>18.8959660296828</v>
      </c>
      <c r="I178" s="19">
        <v>4.1071428570933701</v>
      </c>
      <c r="J178" s="19">
        <v>3.9451114922356401</v>
      </c>
      <c r="K178" s="19">
        <v>13.036303630383699</v>
      </c>
      <c r="L178" s="19">
        <v>11.9708029197472</v>
      </c>
      <c r="M178" s="19">
        <v>6.2581486310692798</v>
      </c>
      <c r="N178" s="19">
        <v>22.2085889570345</v>
      </c>
      <c r="O178" s="19">
        <v>-2.7108433735242601</v>
      </c>
      <c r="P178" s="19">
        <v>10.319917440669601</v>
      </c>
      <c r="Q178" s="19">
        <v>3.1805425631374402</v>
      </c>
      <c r="R178" s="19">
        <v>-5.6210335449383102</v>
      </c>
      <c r="S178" s="19">
        <v>-0.768491834779639</v>
      </c>
      <c r="T178" s="19">
        <v>-7.9380445304165397</v>
      </c>
      <c r="U178" s="19">
        <v>-1.8708838911325201</v>
      </c>
      <c r="V178" s="19">
        <v>8.8336812313430695</v>
      </c>
      <c r="W178" s="19">
        <v>-3.3852053921141301</v>
      </c>
      <c r="X178" s="19">
        <v>-6.38332718568613</v>
      </c>
      <c r="Y178" s="19"/>
    </row>
    <row r="179" spans="4:25" ht="25.5" customHeight="1" x14ac:dyDescent="0.3">
      <c r="D179" s="18" t="s">
        <v>5</v>
      </c>
      <c r="E179" s="19"/>
      <c r="F179" s="19"/>
      <c r="G179" s="19"/>
      <c r="H179" s="19">
        <v>12.0582120582273</v>
      </c>
      <c r="I179" s="19">
        <v>3.3395176252004601</v>
      </c>
      <c r="J179" s="19">
        <v>2.6929982046104</v>
      </c>
      <c r="K179" s="19">
        <v>15.034965034921999</v>
      </c>
      <c r="L179" s="19">
        <v>15.805471124732399</v>
      </c>
      <c r="M179" s="19">
        <v>-0.78740157484409301</v>
      </c>
      <c r="N179" s="19">
        <v>12.169312169319101</v>
      </c>
      <c r="O179" s="19">
        <v>12.0283018867732</v>
      </c>
      <c r="P179" s="19">
        <v>2.8421052631913102</v>
      </c>
      <c r="Q179" s="19">
        <v>9.2118730807773304</v>
      </c>
      <c r="R179" s="19">
        <v>-9.3720712213596305E-2</v>
      </c>
      <c r="S179" s="19">
        <v>-8.2551594747249499</v>
      </c>
      <c r="T179" s="19">
        <v>-9.2024539876541098</v>
      </c>
      <c r="U179" s="19">
        <v>-0.54283831329897703</v>
      </c>
      <c r="V179" s="19">
        <v>8.6373645403286599</v>
      </c>
      <c r="W179" s="19">
        <v>3.1943320907319901</v>
      </c>
      <c r="X179" s="19">
        <v>-27.4394862166392</v>
      </c>
      <c r="Y179" s="19"/>
    </row>
    <row r="180" spans="4:25" ht="25.5" customHeight="1" x14ac:dyDescent="0.3">
      <c r="D180" s="18" t="s">
        <v>6</v>
      </c>
      <c r="E180" s="19"/>
      <c r="F180" s="19"/>
      <c r="G180" s="19"/>
      <c r="H180" s="19">
        <v>12.7490039839214</v>
      </c>
      <c r="I180" s="19">
        <v>1.59010600715166</v>
      </c>
      <c r="J180" s="19">
        <v>8.6956521739213599</v>
      </c>
      <c r="K180" s="19">
        <v>13.920000000022799</v>
      </c>
      <c r="L180" s="19">
        <v>11.7977528089844</v>
      </c>
      <c r="M180" s="19">
        <v>2.7638190953908501</v>
      </c>
      <c r="N180" s="19">
        <v>9.5354523228393901</v>
      </c>
      <c r="O180" s="19">
        <v>12.9464285713238</v>
      </c>
      <c r="P180" s="19">
        <v>4.9407114624583599</v>
      </c>
      <c r="Q180" s="19">
        <v>4.3314500942181597</v>
      </c>
      <c r="R180" s="19">
        <v>0.72202166065449302</v>
      </c>
      <c r="S180" s="19">
        <v>-10.394265232992201</v>
      </c>
      <c r="T180" s="19">
        <v>-10.199999999984801</v>
      </c>
      <c r="U180" s="19">
        <v>4.8746275248090098</v>
      </c>
      <c r="V180" s="19">
        <v>2.18297160810428</v>
      </c>
      <c r="W180" s="19">
        <v>6.96862029378409</v>
      </c>
      <c r="X180" s="19">
        <v>-16.007232768383201</v>
      </c>
      <c r="Y180" s="19"/>
    </row>
    <row r="181" spans="4:25" ht="25.5" customHeight="1" x14ac:dyDescent="0.3">
      <c r="D181" s="18" t="s">
        <v>7</v>
      </c>
      <c r="E181" s="19"/>
      <c r="F181" s="19"/>
      <c r="G181" s="19"/>
      <c r="H181" s="19">
        <v>17.124735729346099</v>
      </c>
      <c r="I181" s="19">
        <v>3.0685920576573902</v>
      </c>
      <c r="J181" s="19">
        <v>1.75131348527149</v>
      </c>
      <c r="K181" s="19">
        <v>17.211703958699101</v>
      </c>
      <c r="L181" s="19">
        <v>14.0969162994804</v>
      </c>
      <c r="M181" s="19">
        <v>10.4247104246902</v>
      </c>
      <c r="N181" s="19">
        <v>3.2634032633610999</v>
      </c>
      <c r="O181" s="19">
        <v>9.3679458240102207</v>
      </c>
      <c r="P181" s="19">
        <v>12.487100103208</v>
      </c>
      <c r="Q181" s="19">
        <v>-2.0183486238912001</v>
      </c>
      <c r="R181" s="19">
        <v>-5.99250936333602</v>
      </c>
      <c r="S181" s="19">
        <v>-3.5856573704886801</v>
      </c>
      <c r="T181" s="19">
        <v>-8.0578512396391009</v>
      </c>
      <c r="U181" s="19">
        <v>4.3635134710204202</v>
      </c>
      <c r="V181" s="19">
        <v>3.79152202879165</v>
      </c>
      <c r="W181" s="19">
        <v>1.9907324366950501</v>
      </c>
      <c r="X181" s="19">
        <v>-2.2730332278392602</v>
      </c>
      <c r="Y181" s="19"/>
    </row>
    <row r="182" spans="4:25" ht="25.5" customHeight="1" x14ac:dyDescent="0.3">
      <c r="D182" s="18" t="s">
        <v>8</v>
      </c>
      <c r="E182" s="19"/>
      <c r="F182" s="19"/>
      <c r="G182" s="19"/>
      <c r="H182" s="19">
        <v>13.163064833121901</v>
      </c>
      <c r="I182" s="19">
        <v>0.694444444352871</v>
      </c>
      <c r="J182" s="19">
        <v>6.5517241380220099</v>
      </c>
      <c r="K182" s="19">
        <v>13.430420711896</v>
      </c>
      <c r="L182" s="19">
        <v>16.262482168397</v>
      </c>
      <c r="M182" s="19">
        <v>0.85889570547590399</v>
      </c>
      <c r="N182" s="19">
        <v>12.530413625333599</v>
      </c>
      <c r="O182" s="19">
        <v>7.2432432431833096</v>
      </c>
      <c r="P182" s="19">
        <v>10.181451612957099</v>
      </c>
      <c r="Q182" s="19">
        <v>3.7511436413142798</v>
      </c>
      <c r="R182" s="19">
        <v>-4.9382716049706303</v>
      </c>
      <c r="S182" s="19">
        <v>-6.9573283858584203</v>
      </c>
      <c r="T182" s="19">
        <v>-10.6679960119369</v>
      </c>
      <c r="U182" s="19">
        <v>5.6290500217370099</v>
      </c>
      <c r="V182" s="19">
        <v>2.92970096102139</v>
      </c>
      <c r="W182" s="19">
        <v>7.7206044059842096</v>
      </c>
      <c r="X182" s="19">
        <v>1.59448442354275</v>
      </c>
      <c r="Y182" s="19"/>
    </row>
    <row r="183" spans="4:25" ht="25.5" customHeight="1" x14ac:dyDescent="0.3">
      <c r="D183" s="18" t="s">
        <v>9</v>
      </c>
      <c r="E183" s="19"/>
      <c r="F183" s="19"/>
      <c r="G183" s="19"/>
      <c r="H183" s="19">
        <v>12.204724409595499</v>
      </c>
      <c r="I183" s="19">
        <v>5.6140350877545302</v>
      </c>
      <c r="J183" s="19">
        <v>7.8073089700775098</v>
      </c>
      <c r="K183" s="19">
        <v>15.100154083085799</v>
      </c>
      <c r="L183" s="19">
        <v>6.9611780456390697</v>
      </c>
      <c r="M183" s="19">
        <v>5.6320400499415602</v>
      </c>
      <c r="N183" s="19">
        <v>13.981042654030899</v>
      </c>
      <c r="O183" s="19">
        <v>5.4054054055012699</v>
      </c>
      <c r="P183" s="19">
        <v>15.581854043299799</v>
      </c>
      <c r="Q183" s="19">
        <v>-0.85324232080163898</v>
      </c>
      <c r="R183" s="19">
        <v>-6.71256454386491</v>
      </c>
      <c r="S183" s="19">
        <v>-9.5940959409211892</v>
      </c>
      <c r="T183" s="19">
        <v>-7.6530612245511298</v>
      </c>
      <c r="U183" s="19">
        <v>7.6778171534737298</v>
      </c>
      <c r="V183" s="19">
        <v>6.8439839566909004</v>
      </c>
      <c r="W183" s="19">
        <v>1.4332770596465501</v>
      </c>
      <c r="X183" s="19">
        <v>3.8170101794582401</v>
      </c>
      <c r="Y183" s="19"/>
    </row>
    <row r="184" spans="4:25" ht="25.5" customHeight="1" x14ac:dyDescent="0.3">
      <c r="D184" s="18" t="s">
        <v>10</v>
      </c>
      <c r="E184" s="19"/>
      <c r="F184" s="19"/>
      <c r="G184" s="19"/>
      <c r="H184" s="19">
        <v>9.6078431371770403</v>
      </c>
      <c r="I184" s="19">
        <v>1.9677996422559301</v>
      </c>
      <c r="J184" s="19">
        <v>10.175438596506799</v>
      </c>
      <c r="K184" s="19">
        <v>11.9426751591556</v>
      </c>
      <c r="L184" s="19">
        <v>15.931721194988199</v>
      </c>
      <c r="M184" s="19">
        <v>9.2024539876662601</v>
      </c>
      <c r="N184" s="19">
        <v>5.95505617979848</v>
      </c>
      <c r="O184" s="19">
        <v>4.6659597030462203</v>
      </c>
      <c r="P184" s="19">
        <v>2.0263424518318902</v>
      </c>
      <c r="Q184" s="19">
        <v>7.74577954327893</v>
      </c>
      <c r="R184" s="19">
        <v>-1.1981566820224201</v>
      </c>
      <c r="S184" s="19">
        <v>-11.4738805970985</v>
      </c>
      <c r="T184" s="19">
        <v>-8.5353003161103693</v>
      </c>
      <c r="U184" s="19">
        <v>9.1720836221283992</v>
      </c>
      <c r="V184" s="19">
        <v>2.2887344019868898</v>
      </c>
      <c r="W184" s="19">
        <v>4.4353220034433898</v>
      </c>
      <c r="X184" s="19">
        <v>7.3798367114854102</v>
      </c>
      <c r="Y184" s="19"/>
    </row>
    <row r="185" spans="4:25" ht="25.5" customHeight="1" x14ac:dyDescent="0.3">
      <c r="D185" s="18" t="s">
        <v>11</v>
      </c>
      <c r="E185" s="19"/>
      <c r="F185" s="19"/>
      <c r="G185" s="19"/>
      <c r="H185" s="19">
        <v>7.1823204419620801</v>
      </c>
      <c r="I185" s="19">
        <v>1.7182130583841499</v>
      </c>
      <c r="J185" s="19">
        <v>10.8108108108912</v>
      </c>
      <c r="K185" s="19">
        <v>16.463414634172899</v>
      </c>
      <c r="L185" s="19">
        <v>3.4031413612426</v>
      </c>
      <c r="M185" s="19">
        <v>11.265822784797599</v>
      </c>
      <c r="N185" s="19">
        <v>11.0352673492566</v>
      </c>
      <c r="O185" s="19">
        <v>1.5368852458697499</v>
      </c>
      <c r="P185" s="19">
        <v>14.5307769930393</v>
      </c>
      <c r="Q185" s="19">
        <v>2.2026431717591799</v>
      </c>
      <c r="R185" s="19">
        <v>-2.3275862069238702</v>
      </c>
      <c r="S185" s="19">
        <v>-11.915269196771501</v>
      </c>
      <c r="T185" s="19">
        <v>-10.0200400801687</v>
      </c>
      <c r="U185" s="19">
        <v>7.5947624494513599</v>
      </c>
      <c r="V185" s="19">
        <v>6.2398919742793</v>
      </c>
      <c r="W185" s="19">
        <v>5.6367917120242703</v>
      </c>
      <c r="X185" s="19">
        <v>6.0856847094826501</v>
      </c>
      <c r="Y185" s="19"/>
    </row>
    <row r="186" spans="4:25" ht="25.5" customHeight="1" x14ac:dyDescent="0.3">
      <c r="D186" s="18" t="s">
        <v>12</v>
      </c>
      <c r="E186" s="19"/>
      <c r="F186" s="19"/>
      <c r="G186" s="19"/>
      <c r="H186" s="19">
        <v>9.3109869646361894</v>
      </c>
      <c r="I186" s="19">
        <v>3.5775127768339101</v>
      </c>
      <c r="J186" s="19">
        <v>10.0328947368921</v>
      </c>
      <c r="K186" s="19">
        <v>14.349775784850801</v>
      </c>
      <c r="L186" s="19">
        <v>-4.1830065359725399</v>
      </c>
      <c r="M186" s="19">
        <v>16.234652114491698</v>
      </c>
      <c r="N186" s="19">
        <v>17.018779342763199</v>
      </c>
      <c r="O186" s="19">
        <v>3.1093279839314598</v>
      </c>
      <c r="P186" s="19">
        <v>7.1984435797898696</v>
      </c>
      <c r="Q186" s="19">
        <v>5.9891107078193997</v>
      </c>
      <c r="R186" s="19">
        <v>-2.3972602739413</v>
      </c>
      <c r="S186" s="19">
        <v>-13.157894736852301</v>
      </c>
      <c r="T186" s="19">
        <v>-5.2525252525032302</v>
      </c>
      <c r="U186" s="19">
        <v>8.6755271426294502</v>
      </c>
      <c r="V186" s="19">
        <v>5.8720961430828797</v>
      </c>
      <c r="W186" s="19">
        <v>3.90197444082074</v>
      </c>
      <c r="X186" s="19">
        <v>4.1576106121984804</v>
      </c>
      <c r="Y186" s="19"/>
    </row>
    <row r="187" spans="4:25" ht="25.5" customHeight="1" x14ac:dyDescent="0.3">
      <c r="D187" s="18" t="s">
        <v>13</v>
      </c>
      <c r="E187" s="19"/>
      <c r="F187" s="19"/>
      <c r="G187" s="19"/>
      <c r="H187" s="19">
        <v>10.7352941176154</v>
      </c>
      <c r="I187" s="19">
        <v>3.3200531209272</v>
      </c>
      <c r="J187" s="19">
        <v>5.7840616965337199</v>
      </c>
      <c r="K187" s="19">
        <v>10.692588092422</v>
      </c>
      <c r="L187" s="19">
        <v>1.2074643249406101</v>
      </c>
      <c r="M187" s="19">
        <v>13.8828633405316</v>
      </c>
      <c r="N187" s="19">
        <v>15.047619047638999</v>
      </c>
      <c r="O187" s="19">
        <v>4.3046357615712996</v>
      </c>
      <c r="P187" s="19">
        <v>5.0793650793983698</v>
      </c>
      <c r="Q187" s="19">
        <v>2.8700906343966301</v>
      </c>
      <c r="R187" s="19">
        <v>-2.2026431717602399</v>
      </c>
      <c r="S187" s="19">
        <v>-10.960960961008199</v>
      </c>
      <c r="T187" s="19">
        <v>-6.7453625631903602</v>
      </c>
      <c r="U187" s="19">
        <v>6.8739031233169001</v>
      </c>
      <c r="V187" s="19">
        <v>1.76305656460141</v>
      </c>
      <c r="W187" s="19">
        <v>4.1483334459786896</v>
      </c>
      <c r="X187" s="19">
        <v>2.7897969169966301</v>
      </c>
      <c r="Y187" s="19"/>
    </row>
    <row r="188" spans="4:25" ht="37.5" x14ac:dyDescent="0.3">
      <c r="D188" s="14" t="s">
        <v>14</v>
      </c>
      <c r="E188" s="20"/>
      <c r="F188" s="20"/>
      <c r="G188" s="20"/>
      <c r="H188" s="20">
        <v>11.1147116007654</v>
      </c>
      <c r="I188" s="20">
        <v>3.1058617672816</v>
      </c>
      <c r="J188" s="20">
        <v>6.3923066044438999</v>
      </c>
      <c r="K188" s="20">
        <v>13.571713412216701</v>
      </c>
      <c r="L188" s="20">
        <v>9.9250936329840602</v>
      </c>
      <c r="M188" s="20">
        <v>6.8036626916082996</v>
      </c>
      <c r="N188" s="20">
        <v>12.212142358696299</v>
      </c>
      <c r="O188" s="20">
        <v>6.6186922530089696</v>
      </c>
      <c r="P188" s="20">
        <v>8.0243313057332806</v>
      </c>
      <c r="Q188" s="20">
        <v>3.6022832459110501</v>
      </c>
      <c r="R188" s="20">
        <v>-1.6603380239740599</v>
      </c>
      <c r="S188" s="20">
        <v>-8.6462749848583407</v>
      </c>
      <c r="T188" s="20">
        <v>-8.6855627382571008</v>
      </c>
      <c r="U188" s="20">
        <v>4.0134759771191897</v>
      </c>
      <c r="V188" s="20">
        <v>5.0172408275646303</v>
      </c>
      <c r="W188" s="20">
        <v>3.8769411319463201</v>
      </c>
      <c r="X188" s="20">
        <v>-1.4368709791143</v>
      </c>
      <c r="Y188" s="20"/>
    </row>
    <row r="189" spans="4:25" ht="25.5" customHeight="1" x14ac:dyDescent="0.3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21"/>
      <c r="Q189" s="22"/>
      <c r="R189" s="22"/>
      <c r="S189" s="22"/>
      <c r="T189" s="22"/>
      <c r="U189" s="22"/>
    </row>
    <row r="190" spans="4:25" ht="25.5" customHeight="1" x14ac:dyDescent="0.3">
      <c r="D190" s="5" t="s">
        <v>25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4:25" ht="25.5" customHeight="1" x14ac:dyDescent="0.3">
      <c r="D191" s="4" t="s">
        <v>1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4:25" ht="25.5" customHeight="1" x14ac:dyDescent="0.3">
      <c r="D192" s="16"/>
      <c r="E192" s="17">
        <v>2001</v>
      </c>
      <c r="F192" s="17">
        <v>2002</v>
      </c>
      <c r="G192" s="17">
        <v>2003</v>
      </c>
      <c r="H192" s="17">
        <v>2004</v>
      </c>
      <c r="I192" s="17">
        <v>2005</v>
      </c>
      <c r="J192" s="17">
        <v>2006</v>
      </c>
      <c r="K192" s="17">
        <v>2007</v>
      </c>
      <c r="L192" s="17">
        <v>2008</v>
      </c>
      <c r="M192" s="17">
        <v>2009</v>
      </c>
      <c r="N192" s="17">
        <v>2010</v>
      </c>
      <c r="O192" s="17">
        <v>2011</v>
      </c>
      <c r="P192" s="17">
        <v>2012</v>
      </c>
      <c r="Q192" s="17">
        <v>2013</v>
      </c>
      <c r="R192" s="17">
        <v>2014</v>
      </c>
      <c r="S192" s="17">
        <v>2015</v>
      </c>
      <c r="T192" s="17">
        <v>2016</v>
      </c>
      <c r="U192" s="17">
        <v>2017</v>
      </c>
      <c r="V192" s="17">
        <v>2018</v>
      </c>
      <c r="W192" s="17">
        <v>2019</v>
      </c>
      <c r="X192" s="17">
        <v>2020</v>
      </c>
      <c r="Y192" s="17">
        <v>2021</v>
      </c>
    </row>
    <row r="193" spans="4:25" ht="25.5" customHeight="1" x14ac:dyDescent="0.3">
      <c r="D193" s="18" t="s">
        <v>2</v>
      </c>
      <c r="E193" s="19">
        <v>21.951219512058199</v>
      </c>
      <c r="F193" s="19">
        <v>-19.833333333237899</v>
      </c>
      <c r="G193" s="19">
        <v>-13.305613305704201</v>
      </c>
      <c r="H193" s="19">
        <v>8.3932853717724392</v>
      </c>
      <c r="I193" s="19">
        <v>11.283185840738399</v>
      </c>
      <c r="J193" s="19">
        <v>0</v>
      </c>
      <c r="K193" s="19">
        <v>14.3141153081281</v>
      </c>
      <c r="L193" s="19">
        <v>20.8695652173048</v>
      </c>
      <c r="M193" s="19">
        <v>-0.28776978408174803</v>
      </c>
      <c r="N193" s="19">
        <v>10.389610389593701</v>
      </c>
      <c r="O193" s="19">
        <v>16.339869281095499</v>
      </c>
      <c r="P193" s="19">
        <v>7.86516853927104</v>
      </c>
      <c r="Q193" s="19">
        <v>8.0208333333123392</v>
      </c>
      <c r="R193" s="19">
        <v>1.63934426229977</v>
      </c>
      <c r="S193" s="19">
        <v>-16.3187855787329</v>
      </c>
      <c r="T193" s="19">
        <v>-21.315192743728101</v>
      </c>
      <c r="U193" s="19">
        <v>-3.62699107983675</v>
      </c>
      <c r="V193" s="19">
        <v>18.052381910831699</v>
      </c>
      <c r="W193" s="19">
        <v>8.8116273813769705</v>
      </c>
      <c r="X193" s="19">
        <v>9.8952885078828405</v>
      </c>
      <c r="Y193" s="19">
        <v>-15.4336287683516</v>
      </c>
    </row>
    <row r="194" spans="4:25" ht="25.5" customHeight="1" x14ac:dyDescent="0.3">
      <c r="D194" s="18" t="s">
        <v>3</v>
      </c>
      <c r="E194" s="19">
        <v>-9.2013888889706905</v>
      </c>
      <c r="F194" s="19">
        <v>-21.6061185467149</v>
      </c>
      <c r="G194" s="19">
        <v>4.1463414631804003</v>
      </c>
      <c r="H194" s="19">
        <v>-0.70257611230608596</v>
      </c>
      <c r="I194" s="19">
        <v>-0.94339622634923603</v>
      </c>
      <c r="J194" s="19">
        <v>0.71428571417662101</v>
      </c>
      <c r="K194" s="19">
        <v>19.858156028390301</v>
      </c>
      <c r="L194" s="19">
        <v>30.571992110418702</v>
      </c>
      <c r="M194" s="19">
        <v>-0.15105740169040199</v>
      </c>
      <c r="N194" s="19">
        <v>16.036308623286502</v>
      </c>
      <c r="O194" s="19">
        <v>25.684485006414398</v>
      </c>
      <c r="P194" s="19">
        <v>-10.0622406638398</v>
      </c>
      <c r="Q194" s="19">
        <v>3.2295271049602698</v>
      </c>
      <c r="R194" s="19">
        <v>4.8044692737085199</v>
      </c>
      <c r="S194" s="19">
        <v>-23.773987206816699</v>
      </c>
      <c r="T194" s="19">
        <v>-6.7132867133685803</v>
      </c>
      <c r="U194" s="19">
        <v>-15.033511238301401</v>
      </c>
      <c r="V194" s="19">
        <v>20.017607413377299</v>
      </c>
      <c r="W194" s="19">
        <v>19.635854036270299</v>
      </c>
      <c r="X194" s="19">
        <v>-4.1362925948651402E-2</v>
      </c>
      <c r="Y194" s="19">
        <v>-3.8121508146426102</v>
      </c>
    </row>
    <row r="195" spans="4:25" ht="25.5" customHeight="1" x14ac:dyDescent="0.3">
      <c r="D195" s="18" t="s">
        <v>4</v>
      </c>
      <c r="E195" s="19">
        <v>19.964028776972</v>
      </c>
      <c r="F195" s="19">
        <v>-28.0359820089427</v>
      </c>
      <c r="G195" s="19">
        <v>-18.958333333395899</v>
      </c>
      <c r="H195" s="19">
        <v>32.390745501456202</v>
      </c>
      <c r="I195" s="19">
        <v>0.58252427175573596</v>
      </c>
      <c r="J195" s="19">
        <v>6.1776061775576503</v>
      </c>
      <c r="K195" s="19">
        <v>18.181818181997599</v>
      </c>
      <c r="L195" s="19">
        <v>14.769230769099</v>
      </c>
      <c r="M195" s="19">
        <v>17.158176943698699</v>
      </c>
      <c r="N195" s="19">
        <v>32.723112128188802</v>
      </c>
      <c r="O195" s="19">
        <v>-13.1034482758838</v>
      </c>
      <c r="P195" s="19">
        <v>5.6547619047849302</v>
      </c>
      <c r="Q195" s="19">
        <v>1.4084507041966401</v>
      </c>
      <c r="R195" s="19">
        <v>-15.9259259259165</v>
      </c>
      <c r="S195" s="19">
        <v>-3.7444933920817398</v>
      </c>
      <c r="T195" s="19">
        <v>-11.0983981692714</v>
      </c>
      <c r="U195" s="19">
        <v>-5.0606679840299504</v>
      </c>
      <c r="V195" s="19">
        <v>16.0176771818753</v>
      </c>
      <c r="W195" s="19">
        <v>-1.36216404040386</v>
      </c>
      <c r="X195" s="19">
        <v>-21.2112572475726</v>
      </c>
      <c r="Y195" s="19"/>
    </row>
    <row r="196" spans="4:25" ht="25.5" customHeight="1" x14ac:dyDescent="0.3">
      <c r="D196" s="18" t="s">
        <v>5</v>
      </c>
      <c r="E196" s="19">
        <v>12.0689655173066</v>
      </c>
      <c r="F196" s="19">
        <v>-12.1367521367089</v>
      </c>
      <c r="G196" s="19">
        <v>-21.2062256810317</v>
      </c>
      <c r="H196" s="19">
        <v>12.839506172930401</v>
      </c>
      <c r="I196" s="19">
        <v>5.0328227571390096</v>
      </c>
      <c r="J196" s="19">
        <v>-5.2083333334318498</v>
      </c>
      <c r="K196" s="19">
        <v>34.065934066136599</v>
      </c>
      <c r="L196" s="19">
        <v>29.344262295079599</v>
      </c>
      <c r="M196" s="19">
        <v>-11.406844106474299</v>
      </c>
      <c r="N196" s="19">
        <v>17.167381974172599</v>
      </c>
      <c r="O196" s="19">
        <v>15.6288156288126</v>
      </c>
      <c r="P196" s="19">
        <v>-4.6462513199471998</v>
      </c>
      <c r="Q196" s="19">
        <v>22.480620155084502</v>
      </c>
      <c r="R196" s="19">
        <v>-10.0361663652688</v>
      </c>
      <c r="S196" s="19">
        <v>-19.2964824120948</v>
      </c>
      <c r="T196" s="19">
        <v>-13.6986301369526</v>
      </c>
      <c r="U196" s="19">
        <v>-12.094602294808899</v>
      </c>
      <c r="V196" s="19">
        <v>36.295306614575097</v>
      </c>
      <c r="W196" s="19">
        <v>6.8876083046172303</v>
      </c>
      <c r="X196" s="19">
        <v>-58.1301014382706</v>
      </c>
      <c r="Y196" s="19"/>
    </row>
    <row r="197" spans="4:25" ht="25.5" customHeight="1" x14ac:dyDescent="0.3">
      <c r="D197" s="18" t="s">
        <v>6</v>
      </c>
      <c r="E197" s="19">
        <v>0.68610634643522195</v>
      </c>
      <c r="F197" s="19">
        <v>-22.998296422512102</v>
      </c>
      <c r="G197" s="19">
        <v>-11.9469026547967</v>
      </c>
      <c r="H197" s="19">
        <v>20.8542713567359</v>
      </c>
      <c r="I197" s="19">
        <v>1.6632016630848001</v>
      </c>
      <c r="J197" s="19">
        <v>12.678936605348801</v>
      </c>
      <c r="K197" s="19">
        <v>20.326678765902301</v>
      </c>
      <c r="L197" s="19">
        <v>14.177978883842201</v>
      </c>
      <c r="M197" s="19">
        <v>4.49141347425455</v>
      </c>
      <c r="N197" s="19">
        <v>6.5739570164767001</v>
      </c>
      <c r="O197" s="19">
        <v>26.0972716489207</v>
      </c>
      <c r="P197" s="19">
        <v>-0.75258701791384197</v>
      </c>
      <c r="Q197" s="19">
        <v>4.07582938385851</v>
      </c>
      <c r="R197" s="19">
        <v>-6.6484517304277198</v>
      </c>
      <c r="S197" s="19">
        <v>-22.146341463390499</v>
      </c>
      <c r="T197" s="19">
        <v>-13.1578947368193</v>
      </c>
      <c r="U197" s="19">
        <v>5.4898129418005999</v>
      </c>
      <c r="V197" s="19">
        <v>2.1094995473413598</v>
      </c>
      <c r="W197" s="19">
        <v>24.964581516129801</v>
      </c>
      <c r="X197" s="19">
        <v>-43.401906798554201</v>
      </c>
      <c r="Y197" s="19"/>
    </row>
    <row r="198" spans="4:25" ht="25.5" customHeight="1" x14ac:dyDescent="0.3">
      <c r="D198" s="18" t="s">
        <v>7</v>
      </c>
      <c r="E198" s="19">
        <v>-0.37453183508764398</v>
      </c>
      <c r="F198" s="19">
        <v>-24.624060150448798</v>
      </c>
      <c r="G198" s="19">
        <v>-4.4887780549199201</v>
      </c>
      <c r="H198" s="19">
        <v>28.981723237597201</v>
      </c>
      <c r="I198" s="19">
        <v>0.404858299667121</v>
      </c>
      <c r="J198" s="19">
        <v>-3.8306451611728001</v>
      </c>
      <c r="K198" s="19">
        <v>32.494758909774802</v>
      </c>
      <c r="L198" s="19">
        <v>26.582278481018601</v>
      </c>
      <c r="M198" s="19">
        <v>20.8749999999816</v>
      </c>
      <c r="N198" s="19">
        <v>-9.4105480868952007</v>
      </c>
      <c r="O198" s="19">
        <v>12.5570776255386</v>
      </c>
      <c r="P198" s="19">
        <v>20.689655172475899</v>
      </c>
      <c r="Q198" s="19">
        <v>-9.4117647058862399</v>
      </c>
      <c r="R198" s="19">
        <v>-18.7384044527053</v>
      </c>
      <c r="S198" s="19">
        <v>-6.8493150684653701</v>
      </c>
      <c r="T198" s="19">
        <v>-15.196078431395099</v>
      </c>
      <c r="U198" s="19">
        <v>3.7719790055106301</v>
      </c>
      <c r="V198" s="19">
        <v>10.3840457052947</v>
      </c>
      <c r="W198" s="19">
        <v>9.9455095688866209</v>
      </c>
      <c r="X198" s="19">
        <v>-19.187587781478499</v>
      </c>
      <c r="Y198" s="19"/>
    </row>
    <row r="199" spans="4:25" ht="25.5" customHeight="1" x14ac:dyDescent="0.3">
      <c r="D199" s="18" t="s">
        <v>8</v>
      </c>
      <c r="E199" s="19">
        <v>-1.8771331057971701</v>
      </c>
      <c r="F199" s="19">
        <v>-19.999999999931401</v>
      </c>
      <c r="G199" s="19">
        <v>-10.869565217372701</v>
      </c>
      <c r="H199" s="19">
        <v>21.9512195119603</v>
      </c>
      <c r="I199" s="19">
        <v>-4.5999999998302696</v>
      </c>
      <c r="J199" s="19">
        <v>15.723270440120199</v>
      </c>
      <c r="K199" s="19">
        <v>22.6449275363067</v>
      </c>
      <c r="L199" s="19">
        <v>24.8153618906981</v>
      </c>
      <c r="M199" s="19">
        <v>-4.9704142012424599</v>
      </c>
      <c r="N199" s="19">
        <v>14.9439601495034</v>
      </c>
      <c r="O199" s="19">
        <v>7.4756229685095903</v>
      </c>
      <c r="P199" s="19">
        <v>16.431451612927901</v>
      </c>
      <c r="Q199" s="19">
        <v>-1.81818181816163</v>
      </c>
      <c r="R199" s="19">
        <v>-12.522045855415699</v>
      </c>
      <c r="S199" s="19">
        <v>-13.3064516128719</v>
      </c>
      <c r="T199" s="19">
        <v>-21.2790697674154</v>
      </c>
      <c r="U199" s="19">
        <v>6.20304441222659</v>
      </c>
      <c r="V199" s="19">
        <v>16.572006599976799</v>
      </c>
      <c r="W199" s="19">
        <v>17.574708467192199</v>
      </c>
      <c r="X199" s="19">
        <v>-16.313871936350399</v>
      </c>
      <c r="Y199" s="19"/>
    </row>
    <row r="200" spans="4:25" ht="25.5" customHeight="1" x14ac:dyDescent="0.3">
      <c r="D200" s="18" t="s">
        <v>9</v>
      </c>
      <c r="E200" s="19">
        <v>-13.4706814580379</v>
      </c>
      <c r="F200" s="19">
        <v>-14.652014652079499</v>
      </c>
      <c r="G200" s="19">
        <v>-16.309012875472799</v>
      </c>
      <c r="H200" s="19">
        <v>32.051282051392299</v>
      </c>
      <c r="I200" s="19">
        <v>5.4368932038838702</v>
      </c>
      <c r="J200" s="19">
        <v>10.128913443798799</v>
      </c>
      <c r="K200" s="19">
        <v>26.086956521724801</v>
      </c>
      <c r="L200" s="19">
        <v>2.3872679045384499</v>
      </c>
      <c r="M200" s="19">
        <v>9.3264248704497508</v>
      </c>
      <c r="N200" s="19">
        <v>19.194312796206599</v>
      </c>
      <c r="O200" s="19">
        <v>3.7773359840757199</v>
      </c>
      <c r="P200" s="19">
        <v>26.340996168606701</v>
      </c>
      <c r="Q200" s="19">
        <v>-12.7369219105427</v>
      </c>
      <c r="R200" s="19">
        <v>-17.376194613362099</v>
      </c>
      <c r="S200" s="19">
        <v>-15.5625657203418</v>
      </c>
      <c r="T200" s="19">
        <v>-12.9514321294713</v>
      </c>
      <c r="U200" s="19">
        <v>14.112062828735899</v>
      </c>
      <c r="V200" s="19">
        <v>15.792167501490701</v>
      </c>
      <c r="W200" s="19">
        <v>2.7457256545214199</v>
      </c>
      <c r="X200" s="19">
        <v>-10.3731092591715</v>
      </c>
      <c r="Y200" s="19"/>
    </row>
    <row r="201" spans="4:25" ht="25.5" customHeight="1" x14ac:dyDescent="0.3">
      <c r="D201" s="18" t="s">
        <v>10</v>
      </c>
      <c r="E201" s="19">
        <v>-17.2972972973194</v>
      </c>
      <c r="F201" s="19">
        <v>1.08932461871343</v>
      </c>
      <c r="G201" s="19">
        <v>-4.0948275862916699</v>
      </c>
      <c r="H201" s="19">
        <v>15.505617977617799</v>
      </c>
      <c r="I201" s="19">
        <v>-2.33463035022293</v>
      </c>
      <c r="J201" s="19">
        <v>9.9601593625427505</v>
      </c>
      <c r="K201" s="19">
        <v>20.289855072479298</v>
      </c>
      <c r="L201" s="19">
        <v>28.7650602409981</v>
      </c>
      <c r="M201" s="19">
        <v>18.830409356703299</v>
      </c>
      <c r="N201" s="19">
        <v>-4.03543307089961</v>
      </c>
      <c r="O201" s="19">
        <v>3.5897435897721501</v>
      </c>
      <c r="P201" s="19">
        <v>-9.5049504950694299</v>
      </c>
      <c r="Q201" s="19">
        <v>13.89496717722</v>
      </c>
      <c r="R201" s="19">
        <v>-4.6109510086097396</v>
      </c>
      <c r="S201" s="19">
        <v>-21.6515609264397</v>
      </c>
      <c r="T201" s="19">
        <v>-14.267352185195501</v>
      </c>
      <c r="U201" s="19">
        <v>10.7227815401786</v>
      </c>
      <c r="V201" s="19">
        <v>11.0362976532807</v>
      </c>
      <c r="W201" s="19">
        <v>10.485493508660699</v>
      </c>
      <c r="X201" s="19">
        <v>-1.6290758065943001</v>
      </c>
      <c r="Y201" s="19"/>
    </row>
    <row r="202" spans="4:25" ht="25.5" customHeight="1" x14ac:dyDescent="0.3">
      <c r="D202" s="18" t="s">
        <v>11</v>
      </c>
      <c r="E202" s="19">
        <v>-11.7355371901927</v>
      </c>
      <c r="F202" s="19">
        <v>-9.9250936328715902</v>
      </c>
      <c r="G202" s="19">
        <v>-3.7422037422485301</v>
      </c>
      <c r="H202" s="19">
        <v>9.7192224622172798</v>
      </c>
      <c r="I202" s="19">
        <v>-0.59055118101248905</v>
      </c>
      <c r="J202" s="19">
        <v>18.019801980045202</v>
      </c>
      <c r="K202" s="19">
        <v>30.0335570470024</v>
      </c>
      <c r="L202" s="19">
        <v>-7.3548387097058496</v>
      </c>
      <c r="M202" s="19">
        <v>19.916434540485099</v>
      </c>
      <c r="N202" s="19">
        <v>15.6794425087276</v>
      </c>
      <c r="O202" s="19">
        <v>-3.9156626505994399</v>
      </c>
      <c r="P202" s="19">
        <v>24.137931034408101</v>
      </c>
      <c r="Q202" s="19">
        <v>-4.3771043771312099</v>
      </c>
      <c r="R202" s="19">
        <v>-11.179577464771899</v>
      </c>
      <c r="S202" s="19">
        <v>-23.885034687832398</v>
      </c>
      <c r="T202" s="19">
        <v>-13.671874999982901</v>
      </c>
      <c r="U202" s="19">
        <v>13.771162817949801</v>
      </c>
      <c r="V202" s="19">
        <v>20.133829784923599</v>
      </c>
      <c r="W202" s="19">
        <v>9.1243124648113394</v>
      </c>
      <c r="X202" s="19">
        <v>-5.8207698047186698</v>
      </c>
      <c r="Y202" s="19"/>
    </row>
    <row r="203" spans="4:25" ht="25.5" customHeight="1" x14ac:dyDescent="0.3">
      <c r="D203" s="18" t="s">
        <v>12</v>
      </c>
      <c r="E203" s="19">
        <v>-16.611295681053299</v>
      </c>
      <c r="F203" s="19">
        <v>-14.741035856626199</v>
      </c>
      <c r="G203" s="19">
        <v>6.0747663552964202</v>
      </c>
      <c r="H203" s="19">
        <v>17.180616740069901</v>
      </c>
      <c r="I203" s="19">
        <v>2.8195488721208402</v>
      </c>
      <c r="J203" s="19">
        <v>12.248628884826999</v>
      </c>
      <c r="K203" s="19">
        <v>21.986970684068901</v>
      </c>
      <c r="L203" s="19">
        <v>-20.293724966647702</v>
      </c>
      <c r="M203" s="19">
        <v>37.185929648206297</v>
      </c>
      <c r="N203" s="19">
        <v>30.280830280892101</v>
      </c>
      <c r="O203" s="19">
        <v>-2.7179006560626799</v>
      </c>
      <c r="P203" s="19">
        <v>4.6242774566094704</v>
      </c>
      <c r="Q203" s="19">
        <v>4.41988950281866</v>
      </c>
      <c r="R203" s="19">
        <v>-9.5238095238385192</v>
      </c>
      <c r="S203" s="19">
        <v>-24.3664717348769</v>
      </c>
      <c r="T203" s="19">
        <v>-9.2783505154508195</v>
      </c>
      <c r="U203" s="19">
        <v>8.8412942557858401</v>
      </c>
      <c r="V203" s="19">
        <v>12.658474717474901</v>
      </c>
      <c r="W203" s="19">
        <v>6.2460226762246904</v>
      </c>
      <c r="X203" s="19">
        <v>0.77940812546391003</v>
      </c>
      <c r="Y203" s="19"/>
    </row>
    <row r="204" spans="4:25" ht="25.5" customHeight="1" x14ac:dyDescent="0.3">
      <c r="D204" s="18" t="s">
        <v>13</v>
      </c>
      <c r="E204" s="19">
        <v>-19.250425894414001</v>
      </c>
      <c r="F204" s="19">
        <v>-9.9156118144351701</v>
      </c>
      <c r="G204" s="19">
        <v>14.7540983607391</v>
      </c>
      <c r="H204" s="19">
        <v>18.571428571497599</v>
      </c>
      <c r="I204" s="19">
        <v>0.68846815829943797</v>
      </c>
      <c r="J204" s="19">
        <v>8.2051282052320005</v>
      </c>
      <c r="K204" s="19">
        <v>13.5860979461866</v>
      </c>
      <c r="L204" s="19">
        <v>-4.5897079276664501</v>
      </c>
      <c r="M204" s="19">
        <v>28.2798833818932</v>
      </c>
      <c r="N204" s="19">
        <v>26.022727272740301</v>
      </c>
      <c r="O204" s="19">
        <v>-0.72137060409764897</v>
      </c>
      <c r="P204" s="19">
        <v>6.8119891007654099</v>
      </c>
      <c r="Q204" s="19">
        <v>0</v>
      </c>
      <c r="R204" s="19">
        <v>-8.5884353741598503</v>
      </c>
      <c r="S204" s="19">
        <v>-19.9999999999633</v>
      </c>
      <c r="T204" s="19">
        <v>-13.4883720929971</v>
      </c>
      <c r="U204" s="19">
        <v>6.4220826885570004</v>
      </c>
      <c r="V204" s="19">
        <v>7.2030366534031396</v>
      </c>
      <c r="W204" s="19">
        <v>9.7882892693058796</v>
      </c>
      <c r="X204" s="19">
        <v>2.3466672738968302</v>
      </c>
      <c r="Y204" s="19"/>
    </row>
    <row r="205" spans="4:25" ht="37.5" x14ac:dyDescent="0.3">
      <c r="D205" s="14" t="s">
        <v>14</v>
      </c>
      <c r="E205" s="20">
        <v>-3.5876409430641498</v>
      </c>
      <c r="F205" s="20">
        <v>-17.010935601441599</v>
      </c>
      <c r="G205" s="20">
        <v>-7.1925329429245499</v>
      </c>
      <c r="H205" s="20">
        <v>17.787418655133902</v>
      </c>
      <c r="I205" s="20">
        <v>1.54026452369787</v>
      </c>
      <c r="J205" s="20">
        <v>7.2382522670837002</v>
      </c>
      <c r="K205" s="20">
        <v>22.6168511685376</v>
      </c>
      <c r="L205" s="20">
        <v>11.874608150452501</v>
      </c>
      <c r="M205" s="20">
        <v>11.0513337816712</v>
      </c>
      <c r="N205" s="20">
        <v>14.109810254344399</v>
      </c>
      <c r="O205" s="20">
        <v>6.1383336281559497</v>
      </c>
      <c r="P205" s="20">
        <v>7.3166666666609803</v>
      </c>
      <c r="Q205" s="20">
        <v>1.45985401459618</v>
      </c>
      <c r="R205" s="20">
        <v>-9.3678248890279292</v>
      </c>
      <c r="S205" s="20">
        <v>-17.8094916399181</v>
      </c>
      <c r="T205" s="20">
        <v>-14.003904243288201</v>
      </c>
      <c r="U205" s="20">
        <v>2.7365516747382501</v>
      </c>
      <c r="V205" s="20">
        <v>15.070940638955101</v>
      </c>
      <c r="W205" s="20">
        <v>10.027049643520501</v>
      </c>
      <c r="X205" s="20">
        <v>-13.638602832254699</v>
      </c>
      <c r="Y205" s="20"/>
    </row>
    <row r="206" spans="4:25" ht="25.5" customHeight="1" x14ac:dyDescent="0.3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21"/>
      <c r="Q206" s="22"/>
      <c r="R206" s="22"/>
      <c r="S206" s="22"/>
      <c r="T206" s="22"/>
      <c r="U206" s="22"/>
    </row>
    <row r="207" spans="4:25" ht="25.5" customHeight="1" x14ac:dyDescent="0.3">
      <c r="D207" s="5" t="s">
        <v>26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4:25" ht="25.5" customHeight="1" x14ac:dyDescent="0.3">
      <c r="D208" s="4" t="s">
        <v>1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4:25" ht="25.5" customHeight="1" x14ac:dyDescent="0.3">
      <c r="D209" s="16"/>
      <c r="E209" s="17">
        <v>2001</v>
      </c>
      <c r="F209" s="17">
        <v>2002</v>
      </c>
      <c r="G209" s="17">
        <v>2003</v>
      </c>
      <c r="H209" s="17">
        <v>2004</v>
      </c>
      <c r="I209" s="17">
        <v>2005</v>
      </c>
      <c r="J209" s="17">
        <v>2006</v>
      </c>
      <c r="K209" s="17">
        <v>2007</v>
      </c>
      <c r="L209" s="17">
        <v>2008</v>
      </c>
      <c r="M209" s="17">
        <v>2009</v>
      </c>
      <c r="N209" s="17">
        <v>2010</v>
      </c>
      <c r="O209" s="17">
        <v>2011</v>
      </c>
      <c r="P209" s="17">
        <v>2012</v>
      </c>
      <c r="Q209" s="17">
        <v>2013</v>
      </c>
      <c r="R209" s="17">
        <v>2014</v>
      </c>
      <c r="S209" s="17">
        <v>2015</v>
      </c>
      <c r="T209" s="17">
        <v>2016</v>
      </c>
      <c r="U209" s="17">
        <v>2017</v>
      </c>
      <c r="V209" s="17">
        <v>2018</v>
      </c>
      <c r="W209" s="17">
        <v>2019</v>
      </c>
      <c r="X209" s="17">
        <v>2020</v>
      </c>
      <c r="Y209" s="17">
        <v>2021</v>
      </c>
    </row>
    <row r="210" spans="4:25" ht="25.5" customHeight="1" x14ac:dyDescent="0.3">
      <c r="D210" s="18" t="s">
        <v>2</v>
      </c>
      <c r="E210" s="19"/>
      <c r="F210" s="19"/>
      <c r="G210" s="19"/>
      <c r="H210" s="19">
        <v>-6.8306010929435796</v>
      </c>
      <c r="I210" s="19">
        <v>1.17302052793569</v>
      </c>
      <c r="J210" s="19">
        <v>-2.17391304340916</v>
      </c>
      <c r="K210" s="19">
        <v>7.99999999991108</v>
      </c>
      <c r="L210" s="19">
        <v>9.6021947874453701</v>
      </c>
      <c r="M210" s="19">
        <v>-12.515644555772401</v>
      </c>
      <c r="N210" s="19">
        <v>9.5851216023735901</v>
      </c>
      <c r="O210" s="19">
        <v>16.449086161803098</v>
      </c>
      <c r="P210" s="19">
        <v>14.461883408134</v>
      </c>
      <c r="Q210" s="19">
        <v>10.9696376102115</v>
      </c>
      <c r="R210" s="19">
        <v>4.4130626654153904</v>
      </c>
      <c r="S210" s="19">
        <v>-2.7895181741431498</v>
      </c>
      <c r="T210" s="19">
        <v>-17.999999999935699</v>
      </c>
      <c r="U210" s="19">
        <v>4.66655702551322</v>
      </c>
      <c r="V210" s="19">
        <v>7.4186983603527397</v>
      </c>
      <c r="W210" s="19">
        <v>2.1998403905006998</v>
      </c>
      <c r="X210" s="19">
        <v>2.3271839308039102</v>
      </c>
      <c r="Y210" s="19">
        <v>11.088248038544799</v>
      </c>
    </row>
    <row r="211" spans="4:25" ht="25.5" customHeight="1" x14ac:dyDescent="0.3">
      <c r="D211" s="18" t="s">
        <v>3</v>
      </c>
      <c r="E211" s="19"/>
      <c r="F211" s="19"/>
      <c r="G211" s="19"/>
      <c r="H211" s="19">
        <v>-10.888252149028901</v>
      </c>
      <c r="I211" s="19">
        <v>-4.3408360129077002</v>
      </c>
      <c r="J211" s="19">
        <v>-2.5210084032814399</v>
      </c>
      <c r="K211" s="19">
        <v>5.5172413792636599</v>
      </c>
      <c r="L211" s="19">
        <v>18.790849673228799</v>
      </c>
      <c r="M211" s="19">
        <v>-12.6547455295884</v>
      </c>
      <c r="N211" s="19">
        <v>14.960629921264101</v>
      </c>
      <c r="O211" s="19">
        <v>19.178082191744</v>
      </c>
      <c r="P211" s="19">
        <v>8.5057471263870497</v>
      </c>
      <c r="Q211" s="19">
        <v>4.4491525424778198</v>
      </c>
      <c r="R211" s="19">
        <v>16.7342799187903</v>
      </c>
      <c r="S211" s="19">
        <v>-12.8583840139272</v>
      </c>
      <c r="T211" s="19">
        <v>-11.0667996011935</v>
      </c>
      <c r="U211" s="19">
        <v>-1.9524175790071701</v>
      </c>
      <c r="V211" s="19">
        <v>5.9147826208477703</v>
      </c>
      <c r="W211" s="19">
        <v>9.5133269809548402</v>
      </c>
      <c r="X211" s="19">
        <v>-1.93115490423335</v>
      </c>
      <c r="Y211" s="19">
        <v>17.9023352537784</v>
      </c>
    </row>
    <row r="212" spans="4:25" ht="25.5" customHeight="1" x14ac:dyDescent="0.3">
      <c r="D212" s="18" t="s">
        <v>4</v>
      </c>
      <c r="E212" s="19"/>
      <c r="F212" s="19"/>
      <c r="G212" s="19"/>
      <c r="H212" s="19">
        <v>11.8343195267121</v>
      </c>
      <c r="I212" s="19">
        <v>-10.1851851852658</v>
      </c>
      <c r="J212" s="19">
        <v>1.7673048602032899</v>
      </c>
      <c r="K212" s="19">
        <v>4.3415340087099104</v>
      </c>
      <c r="L212" s="19">
        <v>5.5478502079171301</v>
      </c>
      <c r="M212" s="19">
        <v>-4.3363994743915599</v>
      </c>
      <c r="N212" s="19">
        <v>20.192307692312301</v>
      </c>
      <c r="O212" s="19">
        <v>6.2857142858258497</v>
      </c>
      <c r="P212" s="19">
        <v>16.8817204301006</v>
      </c>
      <c r="Q212" s="19">
        <v>0</v>
      </c>
      <c r="R212" s="19">
        <v>1.2879484819838101</v>
      </c>
      <c r="S212" s="19">
        <v>2.9064486830987701</v>
      </c>
      <c r="T212" s="19">
        <v>-14.739629302736001</v>
      </c>
      <c r="U212" s="19">
        <v>9.6426269341643795</v>
      </c>
      <c r="V212" s="19">
        <v>-1.46860545588047</v>
      </c>
      <c r="W212" s="19">
        <v>-0.362362249813031</v>
      </c>
      <c r="X212" s="19">
        <v>-7.5221570159613202</v>
      </c>
      <c r="Y212" s="19"/>
    </row>
    <row r="213" spans="4:25" ht="25.5" customHeight="1" x14ac:dyDescent="0.3">
      <c r="D213" s="18" t="s">
        <v>5</v>
      </c>
      <c r="E213" s="19"/>
      <c r="F213" s="19"/>
      <c r="G213" s="19"/>
      <c r="H213" s="19">
        <v>1.9316493313486001</v>
      </c>
      <c r="I213" s="19">
        <v>-3.2069970845034499</v>
      </c>
      <c r="J213" s="19">
        <v>-9.6385542167920608</v>
      </c>
      <c r="K213" s="19">
        <v>10.9999999998326</v>
      </c>
      <c r="L213" s="19">
        <v>19.5195195196616</v>
      </c>
      <c r="M213" s="19">
        <v>-15.8291457287106</v>
      </c>
      <c r="N213" s="19">
        <v>19.7014925373803</v>
      </c>
      <c r="O213" s="19">
        <v>9.7256857855113807</v>
      </c>
      <c r="P213" s="19">
        <v>13.068181818202</v>
      </c>
      <c r="Q213" s="19">
        <v>16.2814070351174</v>
      </c>
      <c r="R213" s="19">
        <v>-5.7908383750581196</v>
      </c>
      <c r="S213" s="19">
        <v>-4.1284403670516596</v>
      </c>
      <c r="T213" s="19">
        <v>-13.014354066946501</v>
      </c>
      <c r="U213" s="19">
        <v>-1.37582947187689</v>
      </c>
      <c r="V213" s="19">
        <v>15.612747054813299</v>
      </c>
      <c r="W213" s="19">
        <v>4.16236596724187</v>
      </c>
      <c r="X213" s="19">
        <v>-21.1003174514493</v>
      </c>
      <c r="Y213" s="19"/>
    </row>
    <row r="214" spans="4:25" ht="25.5" customHeight="1" x14ac:dyDescent="0.3">
      <c r="D214" s="18" t="s">
        <v>6</v>
      </c>
      <c r="E214" s="19"/>
      <c r="F214" s="19"/>
      <c r="G214" s="19"/>
      <c r="H214" s="19">
        <v>0.99290780144212198</v>
      </c>
      <c r="I214" s="19">
        <v>-7.0224719100003101</v>
      </c>
      <c r="J214" s="19">
        <v>3.9274924471183201</v>
      </c>
      <c r="K214" s="19">
        <v>17.0058139534401</v>
      </c>
      <c r="L214" s="19">
        <v>6.2111801242636897</v>
      </c>
      <c r="M214" s="19">
        <v>-8.3040935673424308</v>
      </c>
      <c r="N214" s="19">
        <v>20.153061224543901</v>
      </c>
      <c r="O214" s="19">
        <v>11.677282377874</v>
      </c>
      <c r="P214" s="19">
        <v>4.2775665400088601</v>
      </c>
      <c r="Q214" s="19">
        <v>4.92251595254434</v>
      </c>
      <c r="R214" s="19">
        <v>1.82450043444722</v>
      </c>
      <c r="S214" s="19">
        <v>-11.348122866955899</v>
      </c>
      <c r="T214" s="19">
        <v>-10.587102983601101</v>
      </c>
      <c r="U214" s="19">
        <v>9.4943769067542299</v>
      </c>
      <c r="V214" s="19">
        <v>-1.87911799855689</v>
      </c>
      <c r="W214" s="19">
        <v>11.8302376221591</v>
      </c>
      <c r="X214" s="19">
        <v>-5.1851236705138</v>
      </c>
      <c r="Y214" s="19"/>
    </row>
    <row r="215" spans="4:25" ht="25.5" customHeight="1" x14ac:dyDescent="0.3">
      <c r="D215" s="18" t="s">
        <v>7</v>
      </c>
      <c r="E215" s="19"/>
      <c r="F215" s="19"/>
      <c r="G215" s="19"/>
      <c r="H215" s="19">
        <v>9.5092024539741509</v>
      </c>
      <c r="I215" s="19">
        <v>-5.6022408963929697</v>
      </c>
      <c r="J215" s="19">
        <v>4.3026706231220198</v>
      </c>
      <c r="K215" s="19">
        <v>11.379800853561701</v>
      </c>
      <c r="L215" s="19">
        <v>9.8339719028641497</v>
      </c>
      <c r="M215" s="19">
        <v>-5.4651162791198598</v>
      </c>
      <c r="N215" s="19">
        <v>11.193111931242999</v>
      </c>
      <c r="O215" s="19">
        <v>13.4955752211429</v>
      </c>
      <c r="P215" s="19">
        <v>0.48732943475753299</v>
      </c>
      <c r="Q215" s="19">
        <v>4.8496605236823003</v>
      </c>
      <c r="R215" s="19">
        <v>-4.6253469009438604</v>
      </c>
      <c r="S215" s="19">
        <v>1.3579049465728199</v>
      </c>
      <c r="T215" s="19">
        <v>-9.5693779903888494</v>
      </c>
      <c r="U215" s="19">
        <v>6.6748159094606603</v>
      </c>
      <c r="V215" s="19">
        <v>5.5610351894229302</v>
      </c>
      <c r="W215" s="19">
        <v>-3.26848818991501</v>
      </c>
      <c r="X215" s="19">
        <v>22.607191141964702</v>
      </c>
      <c r="Y215" s="19"/>
    </row>
    <row r="216" spans="4:25" ht="25.5" customHeight="1" x14ac:dyDescent="0.3">
      <c r="D216" s="18" t="s">
        <v>8</v>
      </c>
      <c r="E216" s="19"/>
      <c r="F216" s="19"/>
      <c r="G216" s="19"/>
      <c r="H216" s="19">
        <v>7.1428571427878396</v>
      </c>
      <c r="I216" s="19">
        <v>-10.980392156816601</v>
      </c>
      <c r="J216" s="19">
        <v>11.1600587371874</v>
      </c>
      <c r="K216" s="19">
        <v>8.7186261557472999</v>
      </c>
      <c r="L216" s="19">
        <v>19.3195625760378</v>
      </c>
      <c r="M216" s="19">
        <v>-12.5254582485403</v>
      </c>
      <c r="N216" s="19">
        <v>14.901047729944001</v>
      </c>
      <c r="O216" s="19">
        <v>6.2816616008070998</v>
      </c>
      <c r="P216" s="19">
        <v>5.5290753099012298</v>
      </c>
      <c r="Q216" s="19">
        <v>10.4787714543205</v>
      </c>
      <c r="R216" s="19">
        <v>-3.2706459525975502</v>
      </c>
      <c r="S216" s="19">
        <v>-7.1005917159474796</v>
      </c>
      <c r="T216" s="19">
        <v>-12.5568698817307</v>
      </c>
      <c r="U216" s="19">
        <v>10.994855663954599</v>
      </c>
      <c r="V216" s="19">
        <v>2.0879366388683498</v>
      </c>
      <c r="W216" s="19">
        <v>8.0960662040829199</v>
      </c>
      <c r="X216" s="19">
        <v>22.796125769800302</v>
      </c>
      <c r="Y216" s="19"/>
    </row>
    <row r="217" spans="4:25" ht="25.5" customHeight="1" x14ac:dyDescent="0.3">
      <c r="D217" s="18" t="s">
        <v>9</v>
      </c>
      <c r="E217" s="19"/>
      <c r="F217" s="19"/>
      <c r="G217" s="19"/>
      <c r="H217" s="19">
        <v>8.1545064378426808</v>
      </c>
      <c r="I217" s="19">
        <v>-5.4232804233610299</v>
      </c>
      <c r="J217" s="19">
        <v>12.027972028027101</v>
      </c>
      <c r="K217" s="19">
        <v>10.2372034956422</v>
      </c>
      <c r="L217" s="19">
        <v>3.3975084937938802</v>
      </c>
      <c r="M217" s="19">
        <v>-5.9145673604139004</v>
      </c>
      <c r="N217" s="19">
        <v>20.0232828871669</v>
      </c>
      <c r="O217" s="19">
        <v>6.59553831229303</v>
      </c>
      <c r="P217" s="19">
        <v>8.5532302092537407</v>
      </c>
      <c r="Q217" s="19">
        <v>4.0234702431510199</v>
      </c>
      <c r="R217" s="19">
        <v>-5.7211925866872599</v>
      </c>
      <c r="S217" s="19">
        <v>-9.2307692307737792</v>
      </c>
      <c r="T217" s="19">
        <v>-6.8738229754461404</v>
      </c>
      <c r="U217" s="19">
        <v>13.047919334082099</v>
      </c>
      <c r="V217" s="19">
        <v>5.8922247299501498</v>
      </c>
      <c r="W217" s="19">
        <v>-1.49102848429983</v>
      </c>
      <c r="X217" s="19">
        <v>24.040996867240299</v>
      </c>
      <c r="Y217" s="19"/>
    </row>
    <row r="218" spans="4:25" ht="25.5" customHeight="1" x14ac:dyDescent="0.3">
      <c r="D218" s="18" t="s">
        <v>10</v>
      </c>
      <c r="E218" s="19"/>
      <c r="F218" s="19"/>
      <c r="G218" s="19"/>
      <c r="H218" s="19">
        <v>3.09859154925087</v>
      </c>
      <c r="I218" s="19">
        <v>-9.1530054644024403</v>
      </c>
      <c r="J218" s="19">
        <v>13.5338345863748</v>
      </c>
      <c r="K218" s="19">
        <v>9.0066225165265301</v>
      </c>
      <c r="L218" s="19">
        <v>14.21628189562</v>
      </c>
      <c r="M218" s="19">
        <v>-8.1914893617647202</v>
      </c>
      <c r="N218" s="19">
        <v>17.033603707991201</v>
      </c>
      <c r="O218" s="19">
        <v>6.43564356434341</v>
      </c>
      <c r="P218" s="19">
        <v>0.55813953486612</v>
      </c>
      <c r="Q218" s="19">
        <v>10.3607770583108</v>
      </c>
      <c r="R218" s="19">
        <v>-8.3822296663749199E-2</v>
      </c>
      <c r="S218" s="19">
        <v>-12.667785234910101</v>
      </c>
      <c r="T218" s="19">
        <v>-10.662824207482601</v>
      </c>
      <c r="U218" s="19">
        <v>15.547126374675001</v>
      </c>
      <c r="V218" s="19">
        <v>-1.6136968580504201</v>
      </c>
      <c r="W218" s="19">
        <v>5.7681074066842797</v>
      </c>
      <c r="X218" s="19">
        <v>31.441960842646701</v>
      </c>
      <c r="Y218" s="19"/>
    </row>
    <row r="219" spans="4:25" ht="25.5" customHeight="1" x14ac:dyDescent="0.3">
      <c r="D219" s="18" t="s">
        <v>11</v>
      </c>
      <c r="E219" s="19"/>
      <c r="F219" s="19"/>
      <c r="G219" s="19"/>
      <c r="H219" s="19">
        <v>-4.0843214756981503</v>
      </c>
      <c r="I219" s="19">
        <v>-6.59340659335954</v>
      </c>
      <c r="J219" s="19">
        <v>15.000000000033999</v>
      </c>
      <c r="K219" s="19">
        <v>16.751918158573201</v>
      </c>
      <c r="L219" s="19">
        <v>3.72398685643984</v>
      </c>
      <c r="M219" s="19">
        <v>-4.4350580781246398</v>
      </c>
      <c r="N219" s="19">
        <v>8.9502762431950007</v>
      </c>
      <c r="O219" s="19">
        <v>6.7951318457777798</v>
      </c>
      <c r="P219" s="19">
        <v>13.4852801519932</v>
      </c>
      <c r="Q219" s="19">
        <v>6.9456066944980002</v>
      </c>
      <c r="R219" s="19">
        <v>-0.23474178403013499</v>
      </c>
      <c r="S219" s="19">
        <v>-15.764705882306099</v>
      </c>
      <c r="T219" s="19">
        <v>-13.5009310987269</v>
      </c>
      <c r="U219" s="19">
        <v>18.575464147525199</v>
      </c>
      <c r="V219" s="19">
        <v>6.61540106649809</v>
      </c>
      <c r="W219" s="19">
        <v>6.5456125467590498</v>
      </c>
      <c r="X219" s="19">
        <v>20.929243200771801</v>
      </c>
      <c r="Y219" s="19"/>
    </row>
    <row r="220" spans="4:25" ht="25.5" customHeight="1" x14ac:dyDescent="0.3">
      <c r="D220" s="18" t="s">
        <v>12</v>
      </c>
      <c r="E220" s="19"/>
      <c r="F220" s="19"/>
      <c r="G220" s="19"/>
      <c r="H220" s="19">
        <v>5.5478502079171301</v>
      </c>
      <c r="I220" s="19">
        <v>-4.4678055189643597</v>
      </c>
      <c r="J220" s="19">
        <v>10.316368638223899</v>
      </c>
      <c r="K220" s="19">
        <v>14.463840398921301</v>
      </c>
      <c r="L220" s="19">
        <v>-6.1002178649415697</v>
      </c>
      <c r="M220" s="19">
        <v>4.4083526682989298</v>
      </c>
      <c r="N220" s="19">
        <v>15.7777777776994</v>
      </c>
      <c r="O220" s="19">
        <v>5.8541266795373303</v>
      </c>
      <c r="P220" s="19">
        <v>5.6210335448716497</v>
      </c>
      <c r="Q220" s="19">
        <v>5.1502145922087497</v>
      </c>
      <c r="R220" s="19">
        <v>-2.3673469387639798</v>
      </c>
      <c r="S220" s="19">
        <v>-13.6287625417946</v>
      </c>
      <c r="T220" s="19">
        <v>-4.2594385284972303</v>
      </c>
      <c r="U220" s="19">
        <v>14.6180548746553</v>
      </c>
      <c r="V220" s="19">
        <v>1.32498135928709</v>
      </c>
      <c r="W220" s="19">
        <v>4.3876010348265204</v>
      </c>
      <c r="X220" s="19">
        <v>17.0104062570087</v>
      </c>
      <c r="Y220" s="19"/>
    </row>
    <row r="221" spans="4:25" ht="25.5" customHeight="1" x14ac:dyDescent="0.3">
      <c r="D221" s="18" t="s">
        <v>13</v>
      </c>
      <c r="E221" s="19"/>
      <c r="F221" s="19"/>
      <c r="G221" s="19"/>
      <c r="H221" s="19">
        <v>4.1379310345124098</v>
      </c>
      <c r="I221" s="19">
        <v>-5.5629139072618798</v>
      </c>
      <c r="J221" s="19">
        <v>-2.38429172513721</v>
      </c>
      <c r="K221" s="19">
        <v>10.4885057471829</v>
      </c>
      <c r="L221" s="19">
        <v>-3.6410923277818599</v>
      </c>
      <c r="M221" s="19">
        <v>7.2874493927970603</v>
      </c>
      <c r="N221" s="19">
        <v>16.3522012578233</v>
      </c>
      <c r="O221" s="19">
        <v>5.0810810811284401</v>
      </c>
      <c r="P221" s="19">
        <v>7.0987654321086602</v>
      </c>
      <c r="Q221" s="19">
        <v>5.57156580208202</v>
      </c>
      <c r="R221" s="19">
        <v>1.0009099181455201</v>
      </c>
      <c r="S221" s="19">
        <v>-12.522522522569499</v>
      </c>
      <c r="T221" s="19">
        <v>-1.64778578783497</v>
      </c>
      <c r="U221" s="19">
        <v>8.7864324216984997</v>
      </c>
      <c r="V221" s="19">
        <v>-0.59687318675797396</v>
      </c>
      <c r="W221" s="19">
        <v>4.8806486567122898</v>
      </c>
      <c r="X221" s="19">
        <v>19.141581277042199</v>
      </c>
      <c r="Y221" s="19"/>
    </row>
    <row r="222" spans="4:25" ht="37.5" x14ac:dyDescent="0.3">
      <c r="D222" s="14" t="s">
        <v>14</v>
      </c>
      <c r="E222" s="20"/>
      <c r="F222" s="20"/>
      <c r="G222" s="20"/>
      <c r="H222" s="20">
        <v>2.42202268429204</v>
      </c>
      <c r="I222" s="20">
        <v>-6.04452647361909</v>
      </c>
      <c r="J222" s="20">
        <v>4.7268262738116897</v>
      </c>
      <c r="K222" s="20">
        <v>10.7268464243512</v>
      </c>
      <c r="L222" s="20">
        <v>7.8136580201245298</v>
      </c>
      <c r="M222" s="20">
        <v>-6.6090543062276703</v>
      </c>
      <c r="N222" s="20">
        <v>15.667718191413099</v>
      </c>
      <c r="O222" s="20">
        <v>9.0999999999898495</v>
      </c>
      <c r="P222" s="20">
        <v>7.9660028331198802</v>
      </c>
      <c r="Q222" s="20">
        <v>6.9228988191545797</v>
      </c>
      <c r="R222" s="20">
        <v>2.2204460492503099E-14</v>
      </c>
      <c r="S222" s="20">
        <v>-8.3658149271083495</v>
      </c>
      <c r="T222" s="20">
        <v>-10.697124852280099</v>
      </c>
      <c r="U222" s="20">
        <v>9.1633866167062195</v>
      </c>
      <c r="V222" s="20">
        <v>3.5456976145459902</v>
      </c>
      <c r="W222" s="20">
        <v>4.23940431553034</v>
      </c>
      <c r="X222" s="20">
        <v>10.839402992021</v>
      </c>
      <c r="Y222" s="20"/>
    </row>
    <row r="241" spans="6:21" x14ac:dyDescent="0.3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21"/>
      <c r="Q241" s="22"/>
      <c r="R241" s="22"/>
      <c r="S241" s="22"/>
      <c r="T241" s="22"/>
      <c r="U241" s="22"/>
    </row>
  </sheetData>
  <mergeCells count="26">
    <mergeCell ref="D208:V208"/>
    <mergeCell ref="D173:V173"/>
    <mergeCell ref="D174:V174"/>
    <mergeCell ref="D190:V190"/>
    <mergeCell ref="D191:V191"/>
    <mergeCell ref="D207:V207"/>
    <mergeCell ref="D123:V123"/>
    <mergeCell ref="D139:V139"/>
    <mergeCell ref="D140:V140"/>
    <mergeCell ref="D156:V156"/>
    <mergeCell ref="D157:V157"/>
    <mergeCell ref="D88:V88"/>
    <mergeCell ref="D89:V89"/>
    <mergeCell ref="D105:V105"/>
    <mergeCell ref="D106:V106"/>
    <mergeCell ref="D122:V122"/>
    <mergeCell ref="D38:V38"/>
    <mergeCell ref="D54:V54"/>
    <mergeCell ref="D55:V55"/>
    <mergeCell ref="D71:V71"/>
    <mergeCell ref="D72:V72"/>
    <mergeCell ref="D3:V3"/>
    <mergeCell ref="D4:V4"/>
    <mergeCell ref="D20:V20"/>
    <mergeCell ref="D21:V21"/>
    <mergeCell ref="D37:V37"/>
  </mergeCells>
  <printOptions horizontalCentered="1"/>
  <pageMargins left="0.196527777777778" right="0.196527777777778" top="0.196527777777778" bottom="0.196527777777778" header="0.51180555555555496" footer="0.51180555555555496"/>
  <pageSetup paperSize="9" scale="53" firstPageNumber="0" orientation="landscape" horizontalDpi="300" verticalDpi="300"/>
  <rowBreaks count="6" manualBreakCount="6">
    <brk id="35" max="16383" man="1"/>
    <brk id="69" max="16383" man="1"/>
    <brk id="103" max="16383" man="1"/>
    <brk id="137" max="16383" man="1"/>
    <brk id="171" max="16383" man="1"/>
    <brk id="2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DD7EE"/>
  </sheetPr>
  <dimension ref="A1:AMJ222"/>
  <sheetViews>
    <sheetView showGridLines="0" topLeftCell="B1" zoomScaleNormal="100" workbookViewId="0">
      <selection activeCell="S12" sqref="S12"/>
    </sheetView>
  </sheetViews>
  <sheetFormatPr defaultColWidth="8.28515625" defaultRowHeight="18.75" x14ac:dyDescent="0.3"/>
  <cols>
    <col min="1" max="1" width="8.28515625" style="6"/>
    <col min="2" max="3" width="8.28515625" style="7"/>
    <col min="4" max="4" width="9.7109375" style="7" customWidth="1"/>
    <col min="5" max="16" width="9.7109375" style="8" customWidth="1"/>
    <col min="17" max="22" width="9.7109375" style="9" customWidth="1"/>
    <col min="23" max="23" width="9.7109375" style="25" customWidth="1"/>
    <col min="24" max="1024" width="8.28515625" style="10"/>
  </cols>
  <sheetData>
    <row r="1" spans="4:43" ht="25.5" customHeight="1" x14ac:dyDescent="0.3"/>
    <row r="2" spans="4:43" ht="25.5" customHeight="1" x14ac:dyDescent="0.3"/>
    <row r="3" spans="4:43" ht="25.5" customHeight="1" x14ac:dyDescent="0.3">
      <c r="D3" s="5" t="s">
        <v>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2"/>
      <c r="AI3" s="12"/>
      <c r="AJ3" s="12"/>
      <c r="AK3" s="12"/>
      <c r="AL3" s="12"/>
      <c r="AM3" s="12"/>
      <c r="AN3" s="12"/>
      <c r="AO3" s="13"/>
      <c r="AP3" s="13"/>
      <c r="AQ3" s="13"/>
    </row>
    <row r="4" spans="4:43" ht="25.5" customHeight="1" x14ac:dyDescent="0.3">
      <c r="D4" s="3" t="s">
        <v>27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2"/>
      <c r="AI4" s="12"/>
      <c r="AJ4" s="12"/>
      <c r="AK4" s="12"/>
      <c r="AL4" s="12"/>
      <c r="AM4" s="12"/>
      <c r="AN4" s="12"/>
      <c r="AO4" s="13"/>
      <c r="AP4" s="13"/>
      <c r="AQ4" s="13"/>
    </row>
    <row r="5" spans="4:43" ht="25.5" customHeight="1" x14ac:dyDescent="0.3">
      <c r="D5" s="4" t="s">
        <v>28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2"/>
      <c r="AI5" s="12"/>
      <c r="AJ5" s="12"/>
      <c r="AK5" s="12"/>
      <c r="AL5" s="12"/>
      <c r="AM5" s="12"/>
      <c r="AN5" s="12"/>
      <c r="AO5" s="13"/>
      <c r="AP5" s="13"/>
      <c r="AQ5" s="13"/>
    </row>
    <row r="6" spans="4:43" ht="25.5" customHeight="1" x14ac:dyDescent="0.3">
      <c r="D6" s="16"/>
      <c r="E6" s="17">
        <v>2000</v>
      </c>
      <c r="F6" s="17">
        <v>2001</v>
      </c>
      <c r="G6" s="17">
        <v>2002</v>
      </c>
      <c r="H6" s="17">
        <v>2003</v>
      </c>
      <c r="I6" s="17">
        <v>2004</v>
      </c>
      <c r="J6" s="17">
        <v>2005</v>
      </c>
      <c r="K6" s="17">
        <v>2006</v>
      </c>
      <c r="L6" s="17">
        <v>2007</v>
      </c>
      <c r="M6" s="17">
        <v>2008</v>
      </c>
      <c r="N6" s="17">
        <v>2009</v>
      </c>
      <c r="O6" s="17">
        <v>2010</v>
      </c>
      <c r="P6" s="17">
        <v>2011</v>
      </c>
      <c r="Q6" s="17">
        <v>2012</v>
      </c>
      <c r="R6" s="17">
        <v>2013</v>
      </c>
      <c r="S6" s="17">
        <v>2014</v>
      </c>
      <c r="T6" s="17">
        <v>2015</v>
      </c>
      <c r="U6" s="17">
        <v>2016</v>
      </c>
      <c r="V6" s="17">
        <v>2017</v>
      </c>
      <c r="W6" s="17">
        <v>2018</v>
      </c>
      <c r="X6" s="17">
        <v>2019</v>
      </c>
      <c r="Y6" s="17">
        <v>2020</v>
      </c>
      <c r="Z6" s="17">
        <v>2021</v>
      </c>
    </row>
    <row r="7" spans="4:43" ht="25.5" customHeight="1" x14ac:dyDescent="0.3">
      <c r="D7" s="18" t="s">
        <v>2</v>
      </c>
      <c r="E7" s="19"/>
      <c r="F7" s="19">
        <v>-0.19762845849802299</v>
      </c>
      <c r="G7" s="19">
        <v>0.40322580645162398</v>
      </c>
      <c r="H7" s="19">
        <v>-1.2552301255230101</v>
      </c>
      <c r="I7" s="19">
        <v>1.2295081967213</v>
      </c>
      <c r="J7" s="19">
        <v>-1.6697588126159499</v>
      </c>
      <c r="K7" s="19">
        <v>1.0676156583630001</v>
      </c>
      <c r="L7" s="19">
        <v>0.49833887043189101</v>
      </c>
      <c r="M7" s="19">
        <v>0.90090090090091401</v>
      </c>
      <c r="N7" s="19">
        <v>0.43103448275860801</v>
      </c>
      <c r="O7" s="19">
        <v>1.9685039370078701</v>
      </c>
      <c r="P7" s="19">
        <v>0.23837902264600699</v>
      </c>
      <c r="Q7" s="19">
        <v>2.5842696629213302</v>
      </c>
      <c r="R7" s="19">
        <v>-0.21008403361344499</v>
      </c>
      <c r="S7" s="19">
        <v>-9.9700897308074896E-2</v>
      </c>
      <c r="T7" s="19">
        <v>0.20040080160321799</v>
      </c>
      <c r="U7" s="19">
        <v>-2.3732470334412099</v>
      </c>
      <c r="V7" s="19">
        <v>4.1189931350114302</v>
      </c>
      <c r="W7" s="26">
        <v>0.97826086956522795</v>
      </c>
      <c r="X7" s="26">
        <v>1.6094420600858399</v>
      </c>
      <c r="Y7" s="26">
        <v>-0.82644628099173301</v>
      </c>
      <c r="Z7" s="26">
        <v>-0.20703933747412401</v>
      </c>
    </row>
    <row r="8" spans="4:43" ht="25.5" customHeight="1" x14ac:dyDescent="0.3">
      <c r="D8" s="18" t="s">
        <v>3</v>
      </c>
      <c r="E8" s="19">
        <v>1.2121212121212199</v>
      </c>
      <c r="F8" s="19">
        <v>-0.39603960396038501</v>
      </c>
      <c r="G8" s="19">
        <v>-0.40160642570281602</v>
      </c>
      <c r="H8" s="19">
        <v>1.4830508474576101</v>
      </c>
      <c r="I8" s="19">
        <v>1.82186234817814</v>
      </c>
      <c r="J8" s="19">
        <v>-0.56603773584905703</v>
      </c>
      <c r="K8" s="19">
        <v>-1.2323943661971899</v>
      </c>
      <c r="L8" s="19">
        <v>0.82644628099173301</v>
      </c>
      <c r="M8" s="19">
        <v>-1.6369047619047801</v>
      </c>
      <c r="N8" s="19">
        <v>1.7167381974249101</v>
      </c>
      <c r="O8" s="19">
        <v>2.4453024453024601</v>
      </c>
      <c r="P8" s="19">
        <v>0.35671819262781401</v>
      </c>
      <c r="Q8" s="19">
        <v>0.43811610076671698</v>
      </c>
      <c r="R8" s="19">
        <v>-0.21052631578947201</v>
      </c>
      <c r="S8" s="19">
        <v>0.199600798403199</v>
      </c>
      <c r="T8" s="19">
        <v>-1</v>
      </c>
      <c r="U8" s="19">
        <v>1.2154696132596701</v>
      </c>
      <c r="V8" s="19">
        <v>0.329670329670328</v>
      </c>
      <c r="W8" s="26">
        <v>-0.21528525296017301</v>
      </c>
      <c r="X8" s="26">
        <v>-0.31678986272438697</v>
      </c>
      <c r="Y8" s="26">
        <v>0.62500000000000899</v>
      </c>
      <c r="Z8" s="26">
        <v>0.62240663900414706</v>
      </c>
    </row>
    <row r="9" spans="4:43" ht="25.5" customHeight="1" x14ac:dyDescent="0.3">
      <c r="D9" s="18" t="s">
        <v>4</v>
      </c>
      <c r="E9" s="19">
        <v>0.399201596806398</v>
      </c>
      <c r="F9" s="19">
        <v>-0.198807157057657</v>
      </c>
      <c r="G9" s="19">
        <v>0.40322580645162398</v>
      </c>
      <c r="H9" s="19">
        <v>-2.71398747390396</v>
      </c>
      <c r="I9" s="19">
        <v>0.99403578528827197</v>
      </c>
      <c r="J9" s="19">
        <v>1.1385199240986801</v>
      </c>
      <c r="K9" s="19">
        <v>-0.35650623885918897</v>
      </c>
      <c r="L9" s="19">
        <v>0.98360655737705904</v>
      </c>
      <c r="M9" s="19">
        <v>2.4205748865355798</v>
      </c>
      <c r="N9" s="19">
        <v>-0.42194092827005902</v>
      </c>
      <c r="O9" s="19">
        <v>-0.25125628140704198</v>
      </c>
      <c r="P9" s="19">
        <v>0.94786729857818697</v>
      </c>
      <c r="Q9" s="19">
        <v>0.65430752453652397</v>
      </c>
      <c r="R9" s="19">
        <v>0.84388185654009595</v>
      </c>
      <c r="S9" s="19">
        <v>-0.398406374502003</v>
      </c>
      <c r="T9" s="19">
        <v>-0.40404040404039598</v>
      </c>
      <c r="U9" s="19">
        <v>-0.76419213973799605</v>
      </c>
      <c r="V9" s="19">
        <v>-1.6429353778751301</v>
      </c>
      <c r="W9" s="26">
        <v>1.40237324703343</v>
      </c>
      <c r="X9" s="26">
        <v>1.05932203389831</v>
      </c>
      <c r="Y9" s="26">
        <v>-2.3809523809523898</v>
      </c>
      <c r="Z9" s="26"/>
    </row>
    <row r="10" spans="4:43" ht="25.5" customHeight="1" x14ac:dyDescent="0.3">
      <c r="D10" s="18" t="s">
        <v>5</v>
      </c>
      <c r="E10" s="19">
        <v>0</v>
      </c>
      <c r="F10" s="19">
        <v>-0.59760956175299895</v>
      </c>
      <c r="G10" s="19">
        <v>0</v>
      </c>
      <c r="H10" s="19">
        <v>0</v>
      </c>
      <c r="I10" s="19">
        <v>0.59055118110236104</v>
      </c>
      <c r="J10" s="19">
        <v>0.37523452157597298</v>
      </c>
      <c r="K10" s="19">
        <v>1.4311270125223701</v>
      </c>
      <c r="L10" s="19">
        <v>0.81168831168831901</v>
      </c>
      <c r="M10" s="19">
        <v>1.0339734121122699</v>
      </c>
      <c r="N10" s="19">
        <v>0.84745762711866401</v>
      </c>
      <c r="O10" s="19">
        <v>-0.125944584382887</v>
      </c>
      <c r="P10" s="19">
        <v>0.234741784037551</v>
      </c>
      <c r="Q10" s="19">
        <v>0.75839653304441401</v>
      </c>
      <c r="R10" s="19">
        <v>0.62761506276150003</v>
      </c>
      <c r="S10" s="19">
        <v>-0.2</v>
      </c>
      <c r="T10" s="19">
        <v>-1.3184584178499099</v>
      </c>
      <c r="U10" s="19">
        <v>0</v>
      </c>
      <c r="V10" s="19">
        <v>1.7817371937639299</v>
      </c>
      <c r="W10" s="26">
        <v>1.8085106382978799</v>
      </c>
      <c r="X10" s="26">
        <v>-0.62893081761007397</v>
      </c>
      <c r="Y10" s="26">
        <v>-17.0731707317073</v>
      </c>
      <c r="Z10" s="26"/>
    </row>
    <row r="11" spans="4:43" ht="25.5" customHeight="1" x14ac:dyDescent="0.3">
      <c r="D11" s="18" t="s">
        <v>6</v>
      </c>
      <c r="E11" s="19">
        <v>0.79522862823060403</v>
      </c>
      <c r="F11" s="19">
        <v>-0.80160320641282601</v>
      </c>
      <c r="G11" s="19">
        <v>0</v>
      </c>
      <c r="H11" s="19">
        <v>-0.64377682403432601</v>
      </c>
      <c r="I11" s="19">
        <v>1.3698630136986401</v>
      </c>
      <c r="J11" s="19">
        <v>0.56074766355140904</v>
      </c>
      <c r="K11" s="19">
        <v>0.352733686067008</v>
      </c>
      <c r="L11" s="19">
        <v>0.96618357487923101</v>
      </c>
      <c r="M11" s="19">
        <v>0.87719298245612098</v>
      </c>
      <c r="N11" s="19">
        <v>0.56022408963585202</v>
      </c>
      <c r="O11" s="19">
        <v>0.75662042875159796</v>
      </c>
      <c r="P11" s="19">
        <v>1.1709601873536299</v>
      </c>
      <c r="Q11" s="19">
        <v>-0.53763440860214995</v>
      </c>
      <c r="R11" s="19">
        <v>0.31185031185030399</v>
      </c>
      <c r="S11" s="19">
        <v>0.400801603206413</v>
      </c>
      <c r="T11" s="19">
        <v>-0.41109969167522098</v>
      </c>
      <c r="U11" s="19">
        <v>-0.88008800880087201</v>
      </c>
      <c r="V11" s="19">
        <v>0.10940919037199</v>
      </c>
      <c r="W11" s="26">
        <v>-1.7763845350052301</v>
      </c>
      <c r="X11" s="26">
        <v>0.105485232067526</v>
      </c>
      <c r="Y11" s="26">
        <v>13.2992327365729</v>
      </c>
      <c r="Z11" s="26"/>
    </row>
    <row r="12" spans="4:43" ht="25.5" customHeight="1" x14ac:dyDescent="0.3">
      <c r="D12" s="18" t="s">
        <v>7</v>
      </c>
      <c r="E12" s="19">
        <v>-0.39447731755424298</v>
      </c>
      <c r="F12" s="19">
        <v>-0.20202020202020299</v>
      </c>
      <c r="G12" s="19">
        <v>-1.80722891566266</v>
      </c>
      <c r="H12" s="19">
        <v>0.64794816414686096</v>
      </c>
      <c r="I12" s="19">
        <v>0.579150579150567</v>
      </c>
      <c r="J12" s="19">
        <v>1.3011152416356799</v>
      </c>
      <c r="K12" s="19">
        <v>-0.35149384885764201</v>
      </c>
      <c r="L12" s="19">
        <v>0.15948963317384801</v>
      </c>
      <c r="M12" s="19">
        <v>0.43478260869565</v>
      </c>
      <c r="N12" s="19">
        <v>1.25348189415042</v>
      </c>
      <c r="O12" s="19">
        <v>1.12640801001251</v>
      </c>
      <c r="P12" s="19">
        <v>0</v>
      </c>
      <c r="Q12" s="19">
        <v>1.51351351351352</v>
      </c>
      <c r="R12" s="19">
        <v>0.51813471502590902</v>
      </c>
      <c r="S12" s="19">
        <v>-0.89820359281437301</v>
      </c>
      <c r="T12" s="19">
        <v>-1.1351909184726601</v>
      </c>
      <c r="U12" s="19">
        <v>-0.11098779134296501</v>
      </c>
      <c r="V12" s="19">
        <v>1.0928961748633901</v>
      </c>
      <c r="W12" s="26">
        <v>-0.74468085106382798</v>
      </c>
      <c r="X12" s="26">
        <v>-0.31612223393044903</v>
      </c>
      <c r="Y12" s="26">
        <v>7.7878103837471597</v>
      </c>
      <c r="Z12" s="26"/>
    </row>
    <row r="13" spans="4:43" ht="25.5" customHeight="1" x14ac:dyDescent="0.3">
      <c r="D13" s="18" t="s">
        <v>8</v>
      </c>
      <c r="E13" s="19">
        <v>0.396039603960396</v>
      </c>
      <c r="F13" s="19">
        <v>-0.202429149797556</v>
      </c>
      <c r="G13" s="19">
        <v>1.22699386503067</v>
      </c>
      <c r="H13" s="19">
        <v>1.0729613733905701</v>
      </c>
      <c r="I13" s="19">
        <v>0</v>
      </c>
      <c r="J13" s="19">
        <v>1.1009174311926699</v>
      </c>
      <c r="K13" s="19">
        <v>0.352733686067008</v>
      </c>
      <c r="L13" s="19">
        <v>0.79617834394904996</v>
      </c>
      <c r="M13" s="19">
        <v>0.43290043290045199</v>
      </c>
      <c r="N13" s="19">
        <v>0.55020632737277098</v>
      </c>
      <c r="O13" s="19">
        <v>-0.37128712871287201</v>
      </c>
      <c r="P13" s="19">
        <v>0.46296296296295403</v>
      </c>
      <c r="Q13" s="19">
        <v>0.74547390841321903</v>
      </c>
      <c r="R13" s="19">
        <v>2.4742268041237199</v>
      </c>
      <c r="S13" s="19">
        <v>-0.80563947633434096</v>
      </c>
      <c r="T13" s="19">
        <v>-1.5657620041753599</v>
      </c>
      <c r="U13" s="19">
        <v>-0.77777777777777701</v>
      </c>
      <c r="V13" s="19">
        <v>-0.108108108108107</v>
      </c>
      <c r="W13" s="26">
        <v>-0.96463022508037599</v>
      </c>
      <c r="X13" s="26">
        <v>0.31712473572937899</v>
      </c>
      <c r="Y13" s="26">
        <v>3.6649214659685998</v>
      </c>
      <c r="Z13" s="26"/>
    </row>
    <row r="14" spans="4:43" ht="25.5" customHeight="1" x14ac:dyDescent="0.3">
      <c r="D14" s="18" t="s">
        <v>9</v>
      </c>
      <c r="E14" s="19">
        <v>-0.78895463510847397</v>
      </c>
      <c r="F14" s="19">
        <v>0</v>
      </c>
      <c r="G14" s="19">
        <v>0.80808080808081295</v>
      </c>
      <c r="H14" s="19">
        <v>0.84925690021231404</v>
      </c>
      <c r="I14" s="19">
        <v>-0.767754318618041</v>
      </c>
      <c r="J14" s="19">
        <v>-0.54446460980035505</v>
      </c>
      <c r="K14" s="19">
        <v>2.10896309314588</v>
      </c>
      <c r="L14" s="19">
        <v>0.63191153238546505</v>
      </c>
      <c r="M14" s="19">
        <v>0.71839080459770199</v>
      </c>
      <c r="N14" s="19">
        <v>0.68399452804377403</v>
      </c>
      <c r="O14" s="19">
        <v>2.3602484472049698</v>
      </c>
      <c r="P14" s="19">
        <v>0</v>
      </c>
      <c r="Q14" s="19">
        <v>0.105708245243119</v>
      </c>
      <c r="R14" s="19">
        <v>0.50301810865191998</v>
      </c>
      <c r="S14" s="19">
        <v>1.7258883248731001</v>
      </c>
      <c r="T14" s="19">
        <v>-0.53022269353127904</v>
      </c>
      <c r="U14" s="19">
        <v>-0.67189249720044397</v>
      </c>
      <c r="V14" s="19">
        <v>-0.97402597402598301</v>
      </c>
      <c r="W14" s="26">
        <v>1.94805194805194</v>
      </c>
      <c r="X14" s="26">
        <v>-0.42149631190727699</v>
      </c>
      <c r="Y14" s="26">
        <v>2.4242424242424399</v>
      </c>
      <c r="Z14" s="26"/>
    </row>
    <row r="15" spans="4:43" ht="25.5" customHeight="1" x14ac:dyDescent="0.3">
      <c r="D15" s="18" t="s">
        <v>10</v>
      </c>
      <c r="E15" s="19">
        <v>0</v>
      </c>
      <c r="F15" s="19">
        <v>0.40567951318457601</v>
      </c>
      <c r="G15" s="19">
        <v>-1.00200400801603</v>
      </c>
      <c r="H15" s="19">
        <v>0.63157894736842701</v>
      </c>
      <c r="I15" s="19">
        <v>0.19342359767890999</v>
      </c>
      <c r="J15" s="19">
        <v>-0.54744525547446599</v>
      </c>
      <c r="K15" s="19">
        <v>1.89328743545611</v>
      </c>
      <c r="L15" s="19">
        <v>1.41287284144425</v>
      </c>
      <c r="M15" s="19">
        <v>1.28388017118402</v>
      </c>
      <c r="N15" s="19">
        <v>1.0869565217391399</v>
      </c>
      <c r="O15" s="19">
        <v>0.60679611650484899</v>
      </c>
      <c r="P15" s="19">
        <v>0.34562211981568097</v>
      </c>
      <c r="Q15" s="19">
        <v>0.31678986272438697</v>
      </c>
      <c r="R15" s="19">
        <v>0.20020020020019599</v>
      </c>
      <c r="S15" s="19">
        <v>0</v>
      </c>
      <c r="T15" s="19">
        <v>-0.213219616204674</v>
      </c>
      <c r="U15" s="19">
        <v>-1.01465614430666</v>
      </c>
      <c r="V15" s="19">
        <v>0.76502732240437699</v>
      </c>
      <c r="W15" s="26">
        <v>-0.95541401273886395</v>
      </c>
      <c r="X15" s="26">
        <v>1.7989417989418</v>
      </c>
      <c r="Y15" s="26">
        <v>0.59171597633136397</v>
      </c>
      <c r="Z15" s="26"/>
    </row>
    <row r="16" spans="4:43" ht="25.5" customHeight="1" x14ac:dyDescent="0.3">
      <c r="D16" s="18" t="s">
        <v>11</v>
      </c>
      <c r="E16" s="19">
        <v>-0.99403578528827197</v>
      </c>
      <c r="F16" s="19">
        <v>0.40404040404040698</v>
      </c>
      <c r="G16" s="19">
        <v>0.80971659919029104</v>
      </c>
      <c r="H16" s="19">
        <v>0.62761506276150003</v>
      </c>
      <c r="I16" s="19">
        <v>1.15830115830116</v>
      </c>
      <c r="J16" s="19">
        <v>0.73394495412843996</v>
      </c>
      <c r="K16" s="19">
        <v>0.50675675675675402</v>
      </c>
      <c r="L16" s="19">
        <v>-0.154798761609898</v>
      </c>
      <c r="M16" s="19">
        <v>-1.12676056338028</v>
      </c>
      <c r="N16" s="19">
        <v>1.61290322580645</v>
      </c>
      <c r="O16" s="19">
        <v>0.36188178528346898</v>
      </c>
      <c r="P16" s="19">
        <v>0.11481056257174301</v>
      </c>
      <c r="Q16" s="19">
        <v>0.105263157894742</v>
      </c>
      <c r="R16" s="19">
        <v>-0.399600399600408</v>
      </c>
      <c r="S16" s="19">
        <v>0.698602794411185</v>
      </c>
      <c r="T16" s="19">
        <v>0.854700854700852</v>
      </c>
      <c r="U16" s="19">
        <v>0.45558086560364403</v>
      </c>
      <c r="V16" s="19">
        <v>-0.21691973969632</v>
      </c>
      <c r="W16" s="26">
        <v>-0.428724544480164</v>
      </c>
      <c r="X16" s="26">
        <v>0.207900207900202</v>
      </c>
      <c r="Y16" s="26">
        <v>0.88235294117646701</v>
      </c>
      <c r="Z16" s="26"/>
    </row>
    <row r="17" spans="4:26" ht="25.5" customHeight="1" x14ac:dyDescent="0.3">
      <c r="D17" s="18" t="s">
        <v>12</v>
      </c>
      <c r="E17" s="19">
        <v>1.40562248995983</v>
      </c>
      <c r="F17" s="19">
        <v>-1.00603621730382</v>
      </c>
      <c r="G17" s="19">
        <v>-2.2088353413654702</v>
      </c>
      <c r="H17" s="19">
        <v>2.2869022869022899</v>
      </c>
      <c r="I17" s="19">
        <v>0.38167938931297202</v>
      </c>
      <c r="J17" s="19">
        <v>0.36429872495447002</v>
      </c>
      <c r="K17" s="19">
        <v>0.67226890756302304</v>
      </c>
      <c r="L17" s="19">
        <v>2.32558139534884</v>
      </c>
      <c r="M17" s="19">
        <v>-0.854700854700852</v>
      </c>
      <c r="N17" s="19">
        <v>1.0582010582010499</v>
      </c>
      <c r="O17" s="19">
        <v>0.24038461538462599</v>
      </c>
      <c r="P17" s="19">
        <v>1.2614678899082401</v>
      </c>
      <c r="Q17" s="19">
        <v>-0.52576235541534899</v>
      </c>
      <c r="R17" s="19">
        <v>-0.30090270812437298</v>
      </c>
      <c r="S17" s="19">
        <v>0</v>
      </c>
      <c r="T17" s="19">
        <v>-1.4830508474576301</v>
      </c>
      <c r="U17" s="19">
        <v>-0.45351473922903301</v>
      </c>
      <c r="V17" s="19">
        <v>0</v>
      </c>
      <c r="W17" s="26">
        <v>2.69106566200215</v>
      </c>
      <c r="X17" s="26">
        <v>0.829875518672196</v>
      </c>
      <c r="Y17" s="26">
        <v>0</v>
      </c>
      <c r="Z17" s="26"/>
    </row>
    <row r="18" spans="4:26" ht="25.5" customHeight="1" x14ac:dyDescent="0.3">
      <c r="D18" s="27" t="s">
        <v>13</v>
      </c>
      <c r="E18" s="28">
        <v>0.198019801980198</v>
      </c>
      <c r="F18" s="28">
        <v>0.81300813008129402</v>
      </c>
      <c r="G18" s="28">
        <v>-1.84804928131417</v>
      </c>
      <c r="H18" s="28">
        <v>-0.81300813008129402</v>
      </c>
      <c r="I18" s="28">
        <v>2.4714828897338399</v>
      </c>
      <c r="J18" s="28">
        <v>1.99637023593466</v>
      </c>
      <c r="K18" s="28">
        <v>0.50083472454089994</v>
      </c>
      <c r="L18" s="28">
        <v>0.90909090909090395</v>
      </c>
      <c r="M18" s="28">
        <v>0</v>
      </c>
      <c r="N18" s="28">
        <v>-0.26178010471204999</v>
      </c>
      <c r="O18" s="28">
        <v>0.59952038369304195</v>
      </c>
      <c r="P18" s="28">
        <v>0.79275198187995799</v>
      </c>
      <c r="Q18" s="28">
        <v>0.63424947145875898</v>
      </c>
      <c r="R18" s="28">
        <v>0.90543259557343003</v>
      </c>
      <c r="S18" s="28">
        <v>-1.0901883052527399</v>
      </c>
      <c r="T18" s="28">
        <v>-0.32258064516128598</v>
      </c>
      <c r="U18" s="28">
        <v>-0.45558086560363298</v>
      </c>
      <c r="V18" s="28">
        <v>0</v>
      </c>
      <c r="W18" s="29">
        <v>-2.3060796645702402</v>
      </c>
      <c r="X18" s="29">
        <v>-0.41152263374486497</v>
      </c>
      <c r="Y18" s="29">
        <v>-6.1224489795918302</v>
      </c>
      <c r="Z18" s="29"/>
    </row>
    <row r="19" spans="4:26" ht="25.5" customHeight="1" x14ac:dyDescent="0.3"/>
    <row r="20" spans="4:26" ht="25.5" customHeight="1" x14ac:dyDescent="0.3">
      <c r="D20" s="5" t="s">
        <v>15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4:26" ht="25.5" customHeight="1" x14ac:dyDescent="0.3">
      <c r="D21" s="3" t="s">
        <v>27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4:26" ht="25.5" customHeight="1" x14ac:dyDescent="0.3">
      <c r="D22" s="4" t="s">
        <v>28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4:26" ht="25.5" customHeight="1" x14ac:dyDescent="0.3">
      <c r="D23" s="16"/>
      <c r="E23" s="17">
        <v>2000</v>
      </c>
      <c r="F23" s="17">
        <v>2001</v>
      </c>
      <c r="G23" s="17">
        <v>2002</v>
      </c>
      <c r="H23" s="17">
        <v>2003</v>
      </c>
      <c r="I23" s="17">
        <v>2004</v>
      </c>
      <c r="J23" s="17">
        <v>2005</v>
      </c>
      <c r="K23" s="17">
        <v>2006</v>
      </c>
      <c r="L23" s="17">
        <v>2007</v>
      </c>
      <c r="M23" s="17">
        <v>2008</v>
      </c>
      <c r="N23" s="17">
        <v>2009</v>
      </c>
      <c r="O23" s="17">
        <v>2010</v>
      </c>
      <c r="P23" s="17">
        <v>2011</v>
      </c>
      <c r="Q23" s="17">
        <v>2012</v>
      </c>
      <c r="R23" s="17">
        <v>2013</v>
      </c>
      <c r="S23" s="17">
        <v>2014</v>
      </c>
      <c r="T23" s="17">
        <v>2015</v>
      </c>
      <c r="U23" s="17">
        <v>2016</v>
      </c>
      <c r="V23" s="17">
        <v>2017</v>
      </c>
      <c r="W23" s="17">
        <v>2018</v>
      </c>
      <c r="X23" s="17">
        <v>2019</v>
      </c>
      <c r="Y23" s="17">
        <v>2020</v>
      </c>
      <c r="Z23" s="17">
        <v>2021</v>
      </c>
    </row>
    <row r="24" spans="4:26" ht="25.5" customHeight="1" x14ac:dyDescent="0.3">
      <c r="D24" s="18" t="s">
        <v>2</v>
      </c>
      <c r="E24" s="19"/>
      <c r="F24" s="19">
        <v>0.53262316910784901</v>
      </c>
      <c r="G24" s="19">
        <v>5.6224899598393598</v>
      </c>
      <c r="H24" s="19">
        <v>-4.46428571428571</v>
      </c>
      <c r="I24" s="19">
        <v>1.0349288486416699</v>
      </c>
      <c r="J24" s="19">
        <v>-1.39240506329114</v>
      </c>
      <c r="K24" s="19">
        <v>-2.6027397260273801</v>
      </c>
      <c r="L24" s="19">
        <v>1.9746121297602199</v>
      </c>
      <c r="M24" s="19">
        <v>1.3661202185792301</v>
      </c>
      <c r="N24" s="19">
        <v>-1.2853470437018</v>
      </c>
      <c r="O24" s="19">
        <v>0</v>
      </c>
      <c r="P24" s="19">
        <v>0.34522439585731302</v>
      </c>
      <c r="Q24" s="19">
        <v>-0.22962112514352001</v>
      </c>
      <c r="R24" s="19">
        <v>0.96670247046186697</v>
      </c>
      <c r="S24" s="19">
        <v>1.5166835187057499</v>
      </c>
      <c r="T24" s="19">
        <v>0.2</v>
      </c>
      <c r="U24" s="19">
        <v>-2.1205357142857202</v>
      </c>
      <c r="V24" s="19">
        <v>-1.4285714285714299</v>
      </c>
      <c r="W24" s="26">
        <v>-0.37926675094818202</v>
      </c>
      <c r="X24" s="26">
        <v>0.37926675094817103</v>
      </c>
      <c r="Y24" s="26">
        <v>-0.25380710659896899</v>
      </c>
      <c r="Z24" s="26">
        <v>0.273972602739736</v>
      </c>
    </row>
    <row r="25" spans="4:26" ht="25.5" customHeight="1" x14ac:dyDescent="0.3">
      <c r="D25" s="18" t="s">
        <v>3</v>
      </c>
      <c r="E25" s="19">
        <v>-0.72992700729925797</v>
      </c>
      <c r="F25" s="19">
        <v>0.79470198675497505</v>
      </c>
      <c r="G25" s="19">
        <v>2.9150823827629901</v>
      </c>
      <c r="H25" s="19">
        <v>-0.40053404539385201</v>
      </c>
      <c r="I25" s="19">
        <v>0.76824583866836904</v>
      </c>
      <c r="J25" s="19">
        <v>-2.8241335044929401</v>
      </c>
      <c r="K25" s="19">
        <v>-1.40646976090014</v>
      </c>
      <c r="L25" s="19">
        <v>1.3831258644536599</v>
      </c>
      <c r="M25" s="19">
        <v>1.75202156334231</v>
      </c>
      <c r="N25" s="19">
        <v>2.0833333333333499</v>
      </c>
      <c r="O25" s="19">
        <v>0.244200244200243</v>
      </c>
      <c r="P25" s="19">
        <v>-0.45871559633028403</v>
      </c>
      <c r="Q25" s="19">
        <v>2.9919447640966501</v>
      </c>
      <c r="R25" s="19">
        <v>-2.4468085106383</v>
      </c>
      <c r="S25" s="19">
        <v>1.9920318725099599</v>
      </c>
      <c r="T25" s="19">
        <v>-5.6886227544910204</v>
      </c>
      <c r="U25" s="19">
        <v>0.11402508551880999</v>
      </c>
      <c r="V25" s="19">
        <v>0.84541062801932698</v>
      </c>
      <c r="W25" s="26">
        <v>-0.76142131979695105</v>
      </c>
      <c r="X25" s="26">
        <v>-0.25188916876575101</v>
      </c>
      <c r="Y25" s="26">
        <v>-0.254452926208659</v>
      </c>
      <c r="Z25" s="26">
        <v>-0.40983606557376501</v>
      </c>
    </row>
    <row r="26" spans="4:26" ht="25.5" customHeight="1" x14ac:dyDescent="0.3">
      <c r="D26" s="18" t="s">
        <v>4</v>
      </c>
      <c r="E26" s="19">
        <v>-0.24509803921568499</v>
      </c>
      <c r="F26" s="19">
        <v>-1.97109067017083</v>
      </c>
      <c r="G26" s="19">
        <v>-1.3546798029556599</v>
      </c>
      <c r="H26" s="19">
        <v>0.93833780160856906</v>
      </c>
      <c r="I26" s="19">
        <v>4.3202033036848801</v>
      </c>
      <c r="J26" s="19">
        <v>-1.3210039630118899</v>
      </c>
      <c r="K26" s="19">
        <v>-3.7089871611983001</v>
      </c>
      <c r="L26" s="19">
        <v>-2.1828103683492399</v>
      </c>
      <c r="M26" s="19">
        <v>0.66225165562914201</v>
      </c>
      <c r="N26" s="19">
        <v>1.0204081632652999</v>
      </c>
      <c r="O26" s="19">
        <v>1.7052375152253301</v>
      </c>
      <c r="P26" s="19">
        <v>0.57603686635945295</v>
      </c>
      <c r="Q26" s="19">
        <v>-0.223463687150838</v>
      </c>
      <c r="R26" s="19">
        <v>2.8353326063249602</v>
      </c>
      <c r="S26" s="19">
        <v>-1.66015625</v>
      </c>
      <c r="T26" s="19">
        <v>2.43386243386243</v>
      </c>
      <c r="U26" s="19">
        <v>-1.93621867881548</v>
      </c>
      <c r="V26" s="19">
        <v>0.35928143712573601</v>
      </c>
      <c r="W26" s="26">
        <v>1.5345268542199499</v>
      </c>
      <c r="X26" s="26">
        <v>-0.50505050505050797</v>
      </c>
      <c r="Y26" s="26">
        <v>-11.2244897959184</v>
      </c>
      <c r="Z26" s="26"/>
    </row>
    <row r="27" spans="4:26" ht="25.5" customHeight="1" x14ac:dyDescent="0.3">
      <c r="D27" s="18" t="s">
        <v>5</v>
      </c>
      <c r="E27" s="19">
        <v>0.122850122850116</v>
      </c>
      <c r="F27" s="19">
        <v>2.2788203753351102</v>
      </c>
      <c r="G27" s="19">
        <v>-0.499375780274669</v>
      </c>
      <c r="H27" s="19">
        <v>0</v>
      </c>
      <c r="I27" s="19">
        <v>-0.36540803897686702</v>
      </c>
      <c r="J27" s="19">
        <v>-0.26773761713521099</v>
      </c>
      <c r="K27" s="19">
        <v>-0.5925925925926</v>
      </c>
      <c r="L27" s="19">
        <v>0</v>
      </c>
      <c r="M27" s="19">
        <v>1.9736842105263099</v>
      </c>
      <c r="N27" s="19">
        <v>0.25252525252525998</v>
      </c>
      <c r="O27" s="19">
        <v>-0.35928143712574701</v>
      </c>
      <c r="P27" s="19">
        <v>-2.9782359679266799</v>
      </c>
      <c r="Q27" s="19">
        <v>1.3437849944009099</v>
      </c>
      <c r="R27" s="19">
        <v>3.2873806998939599</v>
      </c>
      <c r="S27" s="19">
        <v>-1.39026812313804</v>
      </c>
      <c r="T27" s="19">
        <v>-0.41322314049585501</v>
      </c>
      <c r="U27" s="19">
        <v>0.232288037166062</v>
      </c>
      <c r="V27" s="19">
        <v>-0.477326968973735</v>
      </c>
      <c r="W27" s="26">
        <v>3.6523929471032699</v>
      </c>
      <c r="X27" s="26">
        <v>0.63451776649745595</v>
      </c>
      <c r="Y27" s="26">
        <v>-15.2298850574713</v>
      </c>
      <c r="Z27" s="26"/>
    </row>
    <row r="28" spans="4:26" ht="25.5" customHeight="1" x14ac:dyDescent="0.3">
      <c r="D28" s="18" t="s">
        <v>6</v>
      </c>
      <c r="E28" s="19">
        <v>-2.69938650306749</v>
      </c>
      <c r="F28" s="19">
        <v>1.0484927916120801</v>
      </c>
      <c r="G28" s="19">
        <v>-1.3801756587202001</v>
      </c>
      <c r="H28" s="19">
        <v>1.8592297476759601</v>
      </c>
      <c r="I28" s="19">
        <v>-0.97799511002444295</v>
      </c>
      <c r="J28" s="19">
        <v>2.1476510067114201</v>
      </c>
      <c r="K28" s="19">
        <v>-0.74515648286139802</v>
      </c>
      <c r="L28" s="19">
        <v>-1.95258019525802</v>
      </c>
      <c r="M28" s="19">
        <v>2.1935483870967798</v>
      </c>
      <c r="N28" s="19">
        <v>3.0226700251889</v>
      </c>
      <c r="O28" s="19">
        <v>3.9663461538461502</v>
      </c>
      <c r="P28" s="19">
        <v>0.23612750885477801</v>
      </c>
      <c r="Q28" s="19">
        <v>-0.44198895027622898</v>
      </c>
      <c r="R28" s="19">
        <v>0.51334702258727405</v>
      </c>
      <c r="S28" s="19">
        <v>-0.100704934541784</v>
      </c>
      <c r="T28" s="19">
        <v>-0.62240663900415805</v>
      </c>
      <c r="U28" s="19">
        <v>-0.81112398609500802</v>
      </c>
      <c r="V28" s="19">
        <v>1.4388489208633199</v>
      </c>
      <c r="W28" s="26">
        <v>-5.4678007290400998</v>
      </c>
      <c r="X28" s="26">
        <v>-0.252206809583844</v>
      </c>
      <c r="Y28" s="26">
        <v>6.6101694915254203</v>
      </c>
      <c r="Z28" s="26"/>
    </row>
    <row r="29" spans="4:26" ht="25.5" customHeight="1" x14ac:dyDescent="0.3">
      <c r="D29" s="18" t="s">
        <v>7</v>
      </c>
      <c r="E29" s="19">
        <v>-0.252206809583844</v>
      </c>
      <c r="F29" s="19">
        <v>0.12970168612191901</v>
      </c>
      <c r="G29" s="19">
        <v>-2.9262086513995098</v>
      </c>
      <c r="H29" s="19">
        <v>-1.5645371577575</v>
      </c>
      <c r="I29" s="19">
        <v>0.61728395061728702</v>
      </c>
      <c r="J29" s="19">
        <v>-0.39421813403418499</v>
      </c>
      <c r="K29" s="19">
        <v>-0.45045045045044602</v>
      </c>
      <c r="L29" s="19">
        <v>0.56899004267425601</v>
      </c>
      <c r="M29" s="19">
        <v>1.13636363636365</v>
      </c>
      <c r="N29" s="19">
        <v>-3.3007334963325099</v>
      </c>
      <c r="O29" s="19">
        <v>-2.6589595375722501</v>
      </c>
      <c r="P29" s="19">
        <v>-0.23557126030624401</v>
      </c>
      <c r="Q29" s="19">
        <v>0.77691453940065303</v>
      </c>
      <c r="R29" s="19">
        <v>1.0214504596527201</v>
      </c>
      <c r="S29" s="19">
        <v>-3.1249999999999898</v>
      </c>
      <c r="T29" s="19">
        <v>-1.25260960334028</v>
      </c>
      <c r="U29" s="19">
        <v>-0.35046728971963598</v>
      </c>
      <c r="V29" s="19">
        <v>0.94562647754137297</v>
      </c>
      <c r="W29" s="26">
        <v>-2.5706940874035999</v>
      </c>
      <c r="X29" s="26">
        <v>1.01137800252844</v>
      </c>
      <c r="Y29" s="26">
        <v>5.7233704292527898</v>
      </c>
      <c r="Z29" s="26"/>
    </row>
    <row r="30" spans="4:26" ht="25.5" customHeight="1" x14ac:dyDescent="0.3">
      <c r="D30" s="18" t="s">
        <v>8</v>
      </c>
      <c r="E30" s="19">
        <v>-2.0227560050569</v>
      </c>
      <c r="F30" s="19">
        <v>-1.68393782383419</v>
      </c>
      <c r="G30" s="19">
        <v>5.7667103538663298</v>
      </c>
      <c r="H30" s="19">
        <v>4.5033112582781598</v>
      </c>
      <c r="I30" s="19">
        <v>-0.3680981595092</v>
      </c>
      <c r="J30" s="19">
        <v>-1.97889182058048</v>
      </c>
      <c r="K30" s="19">
        <v>1.05580693815988</v>
      </c>
      <c r="L30" s="19">
        <v>0.28288543140029299</v>
      </c>
      <c r="M30" s="19">
        <v>1.3732833957553101</v>
      </c>
      <c r="N30" s="19">
        <v>-1.5170670037926699</v>
      </c>
      <c r="O30" s="19">
        <v>-0.47505938242280399</v>
      </c>
      <c r="P30" s="19">
        <v>1.1806375442739101</v>
      </c>
      <c r="Q30" s="19">
        <v>1.9823788546255601</v>
      </c>
      <c r="R30" s="19">
        <v>0.101112234580381</v>
      </c>
      <c r="S30" s="19">
        <v>2.0811654526534902</v>
      </c>
      <c r="T30" s="19">
        <v>-1.2684989429175499</v>
      </c>
      <c r="U30" s="19">
        <v>-0.70339976553340799</v>
      </c>
      <c r="V30" s="19">
        <v>-2.3419203747072599</v>
      </c>
      <c r="W30" s="26">
        <v>0.39577836411610601</v>
      </c>
      <c r="X30" s="26">
        <v>-0.75093867334168296</v>
      </c>
      <c r="Y30" s="26">
        <v>5.8646616541353502</v>
      </c>
      <c r="Z30" s="26"/>
    </row>
    <row r="31" spans="4:26" ht="25.5" customHeight="1" x14ac:dyDescent="0.3">
      <c r="D31" s="18" t="s">
        <v>9</v>
      </c>
      <c r="E31" s="19">
        <v>-5.1612903225806503</v>
      </c>
      <c r="F31" s="19">
        <v>0.26350461133071201</v>
      </c>
      <c r="G31" s="19">
        <v>3.8413878562577399</v>
      </c>
      <c r="H31" s="19">
        <v>-1.39416983523448</v>
      </c>
      <c r="I31" s="19">
        <v>-2.58620689655171</v>
      </c>
      <c r="J31" s="19">
        <v>-0.80753701211304696</v>
      </c>
      <c r="K31" s="19">
        <v>2.6865671641790998</v>
      </c>
      <c r="L31" s="19">
        <v>0.70521861777150796</v>
      </c>
      <c r="M31" s="19">
        <v>-0.73891625615762901</v>
      </c>
      <c r="N31" s="19">
        <v>-1.2836970474967899</v>
      </c>
      <c r="O31" s="19">
        <v>0.83532219570405797</v>
      </c>
      <c r="P31" s="19">
        <v>-0.23337222870478699</v>
      </c>
      <c r="Q31" s="19">
        <v>0.86393088552916297</v>
      </c>
      <c r="R31" s="19">
        <v>-0.90909090909090395</v>
      </c>
      <c r="S31" s="19">
        <v>2.2426095820591101</v>
      </c>
      <c r="T31" s="19">
        <v>-0.21413276231263501</v>
      </c>
      <c r="U31" s="19">
        <v>-0.47225501770956602</v>
      </c>
      <c r="V31" s="19">
        <v>-1.9184652278177601</v>
      </c>
      <c r="W31" s="26">
        <v>5.3876478318002601</v>
      </c>
      <c r="X31" s="26">
        <v>-1.8915510718789399</v>
      </c>
      <c r="Y31" s="26">
        <v>1.7045454545454599</v>
      </c>
      <c r="Z31" s="26"/>
    </row>
    <row r="32" spans="4:26" ht="25.5" customHeight="1" x14ac:dyDescent="0.3">
      <c r="D32" s="18" t="s">
        <v>10</v>
      </c>
      <c r="E32" s="19">
        <v>2.1768707482993301</v>
      </c>
      <c r="F32" s="19">
        <v>0</v>
      </c>
      <c r="G32" s="19">
        <v>0.59665871121719105</v>
      </c>
      <c r="H32" s="19">
        <v>-1.02827763496144</v>
      </c>
      <c r="I32" s="19">
        <v>0.75853350189631896</v>
      </c>
      <c r="J32" s="19">
        <v>-0.27137042062415101</v>
      </c>
      <c r="K32" s="19">
        <v>0.14534883720931399</v>
      </c>
      <c r="L32" s="19">
        <v>0.84033613445377897</v>
      </c>
      <c r="M32" s="19">
        <v>0.372208436724564</v>
      </c>
      <c r="N32" s="19">
        <v>1.82054616384915</v>
      </c>
      <c r="O32" s="19">
        <v>1.5384615384615301</v>
      </c>
      <c r="P32" s="19">
        <v>-1.28654970760234</v>
      </c>
      <c r="Q32" s="19">
        <v>1.7130620985010601</v>
      </c>
      <c r="R32" s="19">
        <v>0.509683995922527</v>
      </c>
      <c r="S32" s="19">
        <v>0.39880358923229903</v>
      </c>
      <c r="T32" s="19">
        <v>-0.64377682403432601</v>
      </c>
      <c r="U32" s="19">
        <v>-0.59311981020165905</v>
      </c>
      <c r="V32" s="19">
        <v>-1.10024449877749</v>
      </c>
      <c r="W32" s="26">
        <v>-2.6184538653366598</v>
      </c>
      <c r="X32" s="26">
        <v>-0.128534704370176</v>
      </c>
      <c r="Y32" s="26">
        <v>2.5139664804469302</v>
      </c>
      <c r="Z32" s="26"/>
    </row>
    <row r="33" spans="4:26" ht="25.5" customHeight="1" x14ac:dyDescent="0.3">
      <c r="D33" s="18" t="s">
        <v>11</v>
      </c>
      <c r="E33" s="19">
        <v>0.399467376830898</v>
      </c>
      <c r="F33" s="19">
        <v>-1.1826544021025001</v>
      </c>
      <c r="G33" s="19">
        <v>-3.0842230130486299</v>
      </c>
      <c r="H33" s="19">
        <v>1.03896103896104</v>
      </c>
      <c r="I33" s="19">
        <v>0.12547051442910501</v>
      </c>
      <c r="J33" s="19">
        <v>-1.22448979591836</v>
      </c>
      <c r="K33" s="19">
        <v>-0.14513788098694499</v>
      </c>
      <c r="L33" s="19">
        <v>0.69444444444444198</v>
      </c>
      <c r="M33" s="19">
        <v>-1.35970333745366</v>
      </c>
      <c r="N33" s="19">
        <v>2.6819923371647501</v>
      </c>
      <c r="O33" s="19">
        <v>-0.116550116550107</v>
      </c>
      <c r="P33" s="19">
        <v>0.47393364928909298</v>
      </c>
      <c r="Q33" s="19">
        <v>-1.0526315789473699</v>
      </c>
      <c r="R33" s="19">
        <v>1.21703853955375</v>
      </c>
      <c r="S33" s="19">
        <v>1.0923535253227299</v>
      </c>
      <c r="T33" s="19">
        <v>-2.5917926565874798</v>
      </c>
      <c r="U33" s="19">
        <v>-1.7899761336515501</v>
      </c>
      <c r="V33" s="19">
        <v>1.11248454882571</v>
      </c>
      <c r="W33" s="26">
        <v>-1.5364916773367501</v>
      </c>
      <c r="X33" s="26">
        <v>1.2870012870012799</v>
      </c>
      <c r="Y33" s="26">
        <v>1.0899182561307801</v>
      </c>
      <c r="Z33" s="26"/>
    </row>
    <row r="34" spans="4:26" ht="25.5" customHeight="1" x14ac:dyDescent="0.3">
      <c r="D34" s="18" t="s">
        <v>12</v>
      </c>
      <c r="E34" s="19">
        <v>-1.06100795755968</v>
      </c>
      <c r="F34" s="19">
        <v>0.79787234042552102</v>
      </c>
      <c r="G34" s="19">
        <v>-3.0599755201958301</v>
      </c>
      <c r="H34" s="19">
        <v>2.95629820051415</v>
      </c>
      <c r="I34" s="19">
        <v>-0.87719298245612098</v>
      </c>
      <c r="J34" s="19">
        <v>-0.27548209366391502</v>
      </c>
      <c r="K34" s="19">
        <v>1.0174418604651301</v>
      </c>
      <c r="L34" s="19">
        <v>1.9310344827586201</v>
      </c>
      <c r="M34" s="19">
        <v>-1.3784461152882099</v>
      </c>
      <c r="N34" s="19">
        <v>0.99502487562188602</v>
      </c>
      <c r="O34" s="19">
        <v>-0.23337222870478699</v>
      </c>
      <c r="P34" s="19">
        <v>2.35849056603774</v>
      </c>
      <c r="Q34" s="19">
        <v>-2.0212765957446699</v>
      </c>
      <c r="R34" s="19">
        <v>0.90180360721443498</v>
      </c>
      <c r="S34" s="19">
        <v>0</v>
      </c>
      <c r="T34" s="19">
        <v>-0.55432372505542804</v>
      </c>
      <c r="U34" s="19">
        <v>0.486026731470246</v>
      </c>
      <c r="V34" s="19">
        <v>-1.9559902200489001</v>
      </c>
      <c r="W34" s="26">
        <v>1.0403120936280901</v>
      </c>
      <c r="X34" s="26">
        <v>0.127064803049559</v>
      </c>
      <c r="Y34" s="26">
        <v>-0.134770889487867</v>
      </c>
      <c r="Z34" s="26"/>
    </row>
    <row r="35" spans="4:26" ht="25.5" customHeight="1" x14ac:dyDescent="0.3">
      <c r="D35" s="27" t="s">
        <v>13</v>
      </c>
      <c r="E35" s="28">
        <v>0.67024128686326001</v>
      </c>
      <c r="F35" s="28">
        <v>-1.4511873350923401</v>
      </c>
      <c r="G35" s="28">
        <v>-1.0101010101010099</v>
      </c>
      <c r="H35" s="28">
        <v>-3.4956304619226102</v>
      </c>
      <c r="I35" s="28">
        <v>-0.12642225031607199</v>
      </c>
      <c r="J35" s="28">
        <v>0.82872928176793703</v>
      </c>
      <c r="K35" s="28">
        <v>2.0143884892086499</v>
      </c>
      <c r="L35" s="28">
        <v>-0.94722598105548805</v>
      </c>
      <c r="M35" s="28">
        <v>-1.14358322744601</v>
      </c>
      <c r="N35" s="28">
        <v>0.862068965517238</v>
      </c>
      <c r="O35" s="28">
        <v>1.6374269005847899</v>
      </c>
      <c r="P35" s="28">
        <v>0.34562211981568097</v>
      </c>
      <c r="Q35" s="28">
        <v>1.0857763300759999</v>
      </c>
      <c r="R35" s="28">
        <v>-1.7874875868917599</v>
      </c>
      <c r="S35" s="28">
        <v>-1.7681728880157199</v>
      </c>
      <c r="T35" s="28">
        <v>-0.11148272017836899</v>
      </c>
      <c r="U35" s="28">
        <v>1.57194679564692</v>
      </c>
      <c r="V35" s="28">
        <v>-1.3715710723192001</v>
      </c>
      <c r="W35" s="29">
        <v>1.80180180180181</v>
      </c>
      <c r="X35" s="29">
        <v>0</v>
      </c>
      <c r="Y35" s="29">
        <v>-1.48448043184887</v>
      </c>
      <c r="Z35" s="29"/>
    </row>
    <row r="36" spans="4:26" ht="25.5" customHeight="1" x14ac:dyDescent="0.3"/>
    <row r="37" spans="4:26" ht="25.5" customHeight="1" x14ac:dyDescent="0.3">
      <c r="D37" s="5" t="s">
        <v>16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4:26" ht="25.5" customHeight="1" x14ac:dyDescent="0.3">
      <c r="D38" s="3" t="s">
        <v>27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4:26" ht="25.5" customHeight="1" x14ac:dyDescent="0.3">
      <c r="D39" s="4" t="s">
        <v>28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4:26" ht="25.5" customHeight="1" x14ac:dyDescent="0.3">
      <c r="D40" s="16"/>
      <c r="E40" s="17">
        <v>2000</v>
      </c>
      <c r="F40" s="17">
        <v>2001</v>
      </c>
      <c r="G40" s="17">
        <v>2002</v>
      </c>
      <c r="H40" s="17">
        <v>2003</v>
      </c>
      <c r="I40" s="17">
        <v>2004</v>
      </c>
      <c r="J40" s="17">
        <v>2005</v>
      </c>
      <c r="K40" s="17">
        <v>2006</v>
      </c>
      <c r="L40" s="17">
        <v>2007</v>
      </c>
      <c r="M40" s="17">
        <v>2008</v>
      </c>
      <c r="N40" s="17">
        <v>2009</v>
      </c>
      <c r="O40" s="17">
        <v>2010</v>
      </c>
      <c r="P40" s="17">
        <v>2011</v>
      </c>
      <c r="Q40" s="17">
        <v>2012</v>
      </c>
      <c r="R40" s="17">
        <v>2013</v>
      </c>
      <c r="S40" s="17">
        <v>2014</v>
      </c>
      <c r="T40" s="17">
        <v>2015</v>
      </c>
      <c r="U40" s="17">
        <v>2016</v>
      </c>
      <c r="V40" s="17">
        <v>2017</v>
      </c>
      <c r="W40" s="17">
        <v>2018</v>
      </c>
      <c r="X40" s="17">
        <v>2019</v>
      </c>
      <c r="Y40" s="17">
        <v>2020</v>
      </c>
      <c r="Z40" s="17">
        <v>2021</v>
      </c>
    </row>
    <row r="41" spans="4:26" ht="25.5" customHeight="1" x14ac:dyDescent="0.3">
      <c r="D41" s="18" t="s">
        <v>2</v>
      </c>
      <c r="E41" s="19"/>
      <c r="F41" s="19">
        <v>0.33840947546532901</v>
      </c>
      <c r="G41" s="19">
        <v>0.17182130584192401</v>
      </c>
      <c r="H41" s="19">
        <v>0</v>
      </c>
      <c r="I41" s="19">
        <v>0.36101083032491499</v>
      </c>
      <c r="J41" s="19">
        <v>-2.44299674267101</v>
      </c>
      <c r="K41" s="19">
        <v>4.2139384116693499</v>
      </c>
      <c r="L41" s="19">
        <v>0.75414781297134004</v>
      </c>
      <c r="M41" s="19">
        <v>0.98176718092566295</v>
      </c>
      <c r="N41" s="19">
        <v>0.13315579227695101</v>
      </c>
      <c r="O41" s="19">
        <v>0.97323600973235902</v>
      </c>
      <c r="P41" s="19">
        <v>0.23068050749712701</v>
      </c>
      <c r="Q41" s="19">
        <v>7.1428571428571397</v>
      </c>
      <c r="R41" s="19">
        <v>0.41194644696189697</v>
      </c>
      <c r="S41" s="19">
        <v>0</v>
      </c>
      <c r="T41" s="19">
        <v>9.98003992015883E-2</v>
      </c>
      <c r="U41" s="19">
        <v>-1.1458333333333199</v>
      </c>
      <c r="V41" s="19">
        <v>7.65864332603938</v>
      </c>
      <c r="W41" s="26">
        <v>3.3811475409836</v>
      </c>
      <c r="X41" s="26">
        <v>2.39520958083832</v>
      </c>
      <c r="Y41" s="26">
        <v>-0.50200803212850897</v>
      </c>
      <c r="Z41" s="26">
        <v>-2.0648967551622399</v>
      </c>
    </row>
    <row r="42" spans="4:26" ht="25.5" customHeight="1" x14ac:dyDescent="0.3">
      <c r="D42" s="18" t="s">
        <v>3</v>
      </c>
      <c r="E42" s="19">
        <v>0.70796460176991705</v>
      </c>
      <c r="F42" s="19">
        <v>-0.168634064080941</v>
      </c>
      <c r="G42" s="19">
        <v>-1.0291595197255601</v>
      </c>
      <c r="H42" s="19">
        <v>0.548446069469821</v>
      </c>
      <c r="I42" s="19">
        <v>1.2589928057554101</v>
      </c>
      <c r="J42" s="19">
        <v>-2.1702838063439001</v>
      </c>
      <c r="K42" s="19">
        <v>-2.1772939346811802</v>
      </c>
      <c r="L42" s="19">
        <v>0.59880239520959699</v>
      </c>
      <c r="M42" s="19">
        <v>-2.63888888888888</v>
      </c>
      <c r="N42" s="19">
        <v>2.3936170212765799</v>
      </c>
      <c r="O42" s="19">
        <v>3.2530120481927698</v>
      </c>
      <c r="P42" s="19">
        <v>0.69044879171460405</v>
      </c>
      <c r="Q42" s="19">
        <v>-0.31249999999999301</v>
      </c>
      <c r="R42" s="19">
        <v>-0.61538461538460698</v>
      </c>
      <c r="S42" s="19">
        <v>-0.196656833824982</v>
      </c>
      <c r="T42" s="19">
        <v>-0.59820538384844901</v>
      </c>
      <c r="U42" s="19">
        <v>0.52687038988408197</v>
      </c>
      <c r="V42" s="19">
        <v>-1.0162601626016201</v>
      </c>
      <c r="W42" s="26">
        <v>-1.48662041625371</v>
      </c>
      <c r="X42" s="26">
        <v>-2.0467836257309999</v>
      </c>
      <c r="Y42" s="26">
        <v>0.80726538849647</v>
      </c>
      <c r="Z42" s="26">
        <v>0.80321285140561005</v>
      </c>
    </row>
    <row r="43" spans="4:26" ht="25.5" customHeight="1" x14ac:dyDescent="0.3">
      <c r="D43" s="18" t="s">
        <v>4</v>
      </c>
      <c r="E43" s="19">
        <v>0.52724077328647501</v>
      </c>
      <c r="F43" s="19">
        <v>-0.33783783783783999</v>
      </c>
      <c r="G43" s="19">
        <v>1.21317157712304</v>
      </c>
      <c r="H43" s="19">
        <v>-1.63636363636364</v>
      </c>
      <c r="I43" s="19">
        <v>1.0657193605683799</v>
      </c>
      <c r="J43" s="19">
        <v>0.51194539249146398</v>
      </c>
      <c r="K43" s="19">
        <v>0.95389507154213204</v>
      </c>
      <c r="L43" s="19">
        <v>1.0416666666666701</v>
      </c>
      <c r="M43" s="19">
        <v>1.71184022824535</v>
      </c>
      <c r="N43" s="19">
        <v>-0.77922077922076805</v>
      </c>
      <c r="O43" s="19">
        <v>-1.0501750291715399</v>
      </c>
      <c r="P43" s="19">
        <v>1.3714285714285801</v>
      </c>
      <c r="Q43" s="19">
        <v>0.94043887147337002</v>
      </c>
      <c r="R43" s="19">
        <v>0.206398348813219</v>
      </c>
      <c r="S43" s="19">
        <v>-0.29556650246305199</v>
      </c>
      <c r="T43" s="19">
        <v>-0.90270812437312997</v>
      </c>
      <c r="U43" s="19">
        <v>-1.1530398322851201</v>
      </c>
      <c r="V43" s="19">
        <v>-5.6468172484599597</v>
      </c>
      <c r="W43" s="26">
        <v>0.30181086519114297</v>
      </c>
      <c r="X43" s="26">
        <v>-0.59701492537312895</v>
      </c>
      <c r="Y43" s="26">
        <v>14.3143143143143</v>
      </c>
      <c r="Z43" s="26"/>
    </row>
    <row r="44" spans="4:26" ht="25.5" customHeight="1" x14ac:dyDescent="0.3">
      <c r="D44" s="18" t="s">
        <v>5</v>
      </c>
      <c r="E44" s="19">
        <v>-0.17482517482517701</v>
      </c>
      <c r="F44" s="19">
        <v>-0.169491525423726</v>
      </c>
      <c r="G44" s="19">
        <v>-0.51369863013698303</v>
      </c>
      <c r="H44" s="19">
        <v>0.18484288354898601</v>
      </c>
      <c r="I44" s="19">
        <v>0.702987697715307</v>
      </c>
      <c r="J44" s="19">
        <v>-0.50933786078097798</v>
      </c>
      <c r="K44" s="19">
        <v>0.62992125984251401</v>
      </c>
      <c r="L44" s="19">
        <v>1.0309278350515401</v>
      </c>
      <c r="M44" s="19">
        <v>0.42075736325386498</v>
      </c>
      <c r="N44" s="19">
        <v>1.30890052356021</v>
      </c>
      <c r="O44" s="19">
        <v>-0.47169811320754201</v>
      </c>
      <c r="P44" s="19">
        <v>0.56369785794814198</v>
      </c>
      <c r="Q44" s="19">
        <v>-0.62111801242237297</v>
      </c>
      <c r="R44" s="19">
        <v>-1.9567456230690099</v>
      </c>
      <c r="S44" s="19">
        <v>-2.4703557312252902</v>
      </c>
      <c r="T44" s="19">
        <v>-0.40485829959513397</v>
      </c>
      <c r="U44" s="19">
        <v>0.42417815482502802</v>
      </c>
      <c r="V44" s="19">
        <v>1.6322089227421199</v>
      </c>
      <c r="W44" s="26">
        <v>1.00300902708124</v>
      </c>
      <c r="X44" s="26">
        <v>-2.3023023023022899</v>
      </c>
      <c r="Y44" s="26">
        <v>-11.733800350262699</v>
      </c>
      <c r="Z44" s="26"/>
    </row>
    <row r="45" spans="4:26" ht="25.5" customHeight="1" x14ac:dyDescent="0.3">
      <c r="D45" s="18" t="s">
        <v>6</v>
      </c>
      <c r="E45" s="19">
        <v>1.0507880910683101</v>
      </c>
      <c r="F45" s="19">
        <v>-2.3769100169779298</v>
      </c>
      <c r="G45" s="19">
        <v>1.20481927710845</v>
      </c>
      <c r="H45" s="19">
        <v>0.18450184501845901</v>
      </c>
      <c r="I45" s="19">
        <v>0.87260034904013095</v>
      </c>
      <c r="J45" s="19">
        <v>1.5358361774743901</v>
      </c>
      <c r="K45" s="19">
        <v>0</v>
      </c>
      <c r="L45" s="19">
        <v>0.145772594752169</v>
      </c>
      <c r="M45" s="19">
        <v>0.83798882681562803</v>
      </c>
      <c r="N45" s="19">
        <v>0.775193798449614</v>
      </c>
      <c r="O45" s="19">
        <v>1.18483412322274</v>
      </c>
      <c r="P45" s="19">
        <v>0.22421524663678299</v>
      </c>
      <c r="Q45" s="19">
        <v>0.312500000000004</v>
      </c>
      <c r="R45" s="19">
        <v>2.94117647058822</v>
      </c>
      <c r="S45" s="19">
        <v>0.810536980749754</v>
      </c>
      <c r="T45" s="19">
        <v>-0.50813008130081705</v>
      </c>
      <c r="U45" s="19">
        <v>0</v>
      </c>
      <c r="V45" s="19">
        <v>1.39186295503211</v>
      </c>
      <c r="W45" s="26">
        <v>0.79443892750743506</v>
      </c>
      <c r="X45" s="26">
        <v>1.9467213114754001</v>
      </c>
      <c r="Y45" s="26">
        <v>6.9444444444444402</v>
      </c>
      <c r="Z45" s="26"/>
    </row>
    <row r="46" spans="4:26" ht="25.5" customHeight="1" x14ac:dyDescent="0.3">
      <c r="D46" s="18" t="s">
        <v>7</v>
      </c>
      <c r="E46" s="19">
        <v>2.0797227036394998</v>
      </c>
      <c r="F46" s="19">
        <v>1.39130434782608</v>
      </c>
      <c r="G46" s="19">
        <v>-1.87074829931974</v>
      </c>
      <c r="H46" s="19">
        <v>-0.73664825046041404</v>
      </c>
      <c r="I46" s="19">
        <v>0.51903114186850896</v>
      </c>
      <c r="J46" s="19">
        <v>1.00840336134453</v>
      </c>
      <c r="K46" s="19">
        <v>1.0954616588419299</v>
      </c>
      <c r="L46" s="19">
        <v>0.145560407569123</v>
      </c>
      <c r="M46" s="19">
        <v>0.41551246537396802</v>
      </c>
      <c r="N46" s="19">
        <v>0.12820512820515001</v>
      </c>
      <c r="O46" s="19">
        <v>1.52224824355971</v>
      </c>
      <c r="P46" s="19">
        <v>-0.894854586129745</v>
      </c>
      <c r="Q46" s="19">
        <v>0.72689511941847995</v>
      </c>
      <c r="R46" s="19">
        <v>-0.81632653061224403</v>
      </c>
      <c r="S46" s="19">
        <v>0.50251256281406098</v>
      </c>
      <c r="T46" s="19">
        <v>-0.51072522982635904</v>
      </c>
      <c r="U46" s="19">
        <v>0.31678986272438697</v>
      </c>
      <c r="V46" s="19">
        <v>0.31678986272438697</v>
      </c>
      <c r="W46" s="26">
        <v>-4.1379310344827704</v>
      </c>
      <c r="X46" s="26">
        <v>-0.80402010050251205</v>
      </c>
      <c r="Y46" s="26">
        <v>-9.27643784786603E-2</v>
      </c>
      <c r="Z46" s="26"/>
    </row>
    <row r="47" spans="4:26" ht="25.5" customHeight="1" x14ac:dyDescent="0.3">
      <c r="D47" s="18" t="s">
        <v>8</v>
      </c>
      <c r="E47" s="19">
        <v>-0.67911714770797504</v>
      </c>
      <c r="F47" s="19">
        <v>-0.51457975986278803</v>
      </c>
      <c r="G47" s="19">
        <v>-0.17331022530329099</v>
      </c>
      <c r="H47" s="19">
        <v>0.37105751391466302</v>
      </c>
      <c r="I47" s="19">
        <v>0.51635111876076101</v>
      </c>
      <c r="J47" s="19">
        <v>1.16472545757071</v>
      </c>
      <c r="K47" s="19">
        <v>-0.154798761609898</v>
      </c>
      <c r="L47" s="19">
        <v>0.72674418604650204</v>
      </c>
      <c r="M47" s="19">
        <v>-0.55172413793102004</v>
      </c>
      <c r="N47" s="19">
        <v>0.64020486555698097</v>
      </c>
      <c r="O47" s="19">
        <v>-0.80738177623991303</v>
      </c>
      <c r="P47" s="19">
        <v>1.80586907449209</v>
      </c>
      <c r="Q47" s="19">
        <v>0.72164948453608002</v>
      </c>
      <c r="R47" s="19">
        <v>2.7777777777777901</v>
      </c>
      <c r="S47" s="19">
        <v>-0.5</v>
      </c>
      <c r="T47" s="19">
        <v>-1.2320328542094501</v>
      </c>
      <c r="U47" s="19">
        <v>-0.63157894736841602</v>
      </c>
      <c r="V47" s="19">
        <v>0.52631578947368596</v>
      </c>
      <c r="W47" s="26">
        <v>1.5416238437821099</v>
      </c>
      <c r="X47" s="26">
        <v>0.810536980749754</v>
      </c>
      <c r="Y47" s="26">
        <v>-0.46425255338904398</v>
      </c>
      <c r="Z47" s="26"/>
    </row>
    <row r="48" spans="4:26" ht="25.5" customHeight="1" x14ac:dyDescent="0.3">
      <c r="D48" s="18" t="s">
        <v>9</v>
      </c>
      <c r="E48" s="19">
        <v>-0.34188034188033001</v>
      </c>
      <c r="F48" s="19">
        <v>-0.51724137931033998</v>
      </c>
      <c r="G48" s="19">
        <v>0</v>
      </c>
      <c r="H48" s="19">
        <v>0.73937153419592105</v>
      </c>
      <c r="I48" s="19">
        <v>0.17123287671232401</v>
      </c>
      <c r="J48" s="19">
        <v>0</v>
      </c>
      <c r="K48" s="19">
        <v>0.62015503875969502</v>
      </c>
      <c r="L48" s="19">
        <v>-1.5873015873015801</v>
      </c>
      <c r="M48" s="19">
        <v>0.97087378640774402</v>
      </c>
      <c r="N48" s="19">
        <v>1.2722646310432599</v>
      </c>
      <c r="O48" s="19">
        <v>1.51162790697674</v>
      </c>
      <c r="P48" s="19">
        <v>-0.11086474501108599</v>
      </c>
      <c r="Q48" s="19">
        <v>-1.3306038894575201</v>
      </c>
      <c r="R48" s="19">
        <v>0.50050050050049999</v>
      </c>
      <c r="S48" s="19">
        <v>-0.100502512562806</v>
      </c>
      <c r="T48" s="19">
        <v>-0.83160083160083198</v>
      </c>
      <c r="U48" s="19">
        <v>0.211864406779672</v>
      </c>
      <c r="V48" s="19">
        <v>-0.209424083769638</v>
      </c>
      <c r="W48" s="26">
        <v>0.70850202429149101</v>
      </c>
      <c r="X48" s="26">
        <v>0.80402010050251205</v>
      </c>
      <c r="Y48" s="26">
        <v>-2.42537313432836</v>
      </c>
      <c r="Z48" s="26"/>
    </row>
    <row r="49" spans="4:26" ht="25.5" customHeight="1" x14ac:dyDescent="0.3">
      <c r="D49" s="18" t="s">
        <v>10</v>
      </c>
      <c r="E49" s="19">
        <v>0.51457975986277704</v>
      </c>
      <c r="F49" s="19">
        <v>1.7331022530329401</v>
      </c>
      <c r="G49" s="19">
        <v>-1.9097222222222201</v>
      </c>
      <c r="H49" s="19">
        <v>0</v>
      </c>
      <c r="I49" s="19">
        <v>0</v>
      </c>
      <c r="J49" s="19">
        <v>-0.32894736842106198</v>
      </c>
      <c r="K49" s="19">
        <v>1.6949152542372801</v>
      </c>
      <c r="L49" s="19">
        <v>3.5190615835777299</v>
      </c>
      <c r="M49" s="19">
        <v>0.68681318681318404</v>
      </c>
      <c r="N49" s="19">
        <v>0.125628140703515</v>
      </c>
      <c r="O49" s="19">
        <v>-0.458190148911786</v>
      </c>
      <c r="P49" s="19">
        <v>-0.33296337402887199</v>
      </c>
      <c r="Q49" s="19">
        <v>1.4522821576763401</v>
      </c>
      <c r="R49" s="19">
        <v>0.59760956175298796</v>
      </c>
      <c r="S49" s="19">
        <v>-0.20120724346076599</v>
      </c>
      <c r="T49" s="19">
        <v>1.04821802935011</v>
      </c>
      <c r="U49" s="19">
        <v>-1.16279069767443</v>
      </c>
      <c r="V49" s="19">
        <v>1.99370409233999</v>
      </c>
      <c r="W49" s="26">
        <v>-1.3065326633165799</v>
      </c>
      <c r="X49" s="26">
        <v>0.299102691924236</v>
      </c>
      <c r="Y49" s="26">
        <v>-0.47801147227532997</v>
      </c>
      <c r="Z49" s="26"/>
    </row>
    <row r="50" spans="4:26" ht="25.5" customHeight="1" x14ac:dyDescent="0.3">
      <c r="D50" s="18" t="s">
        <v>11</v>
      </c>
      <c r="E50" s="19">
        <v>-1.70648464163823</v>
      </c>
      <c r="F50" s="19">
        <v>-0.68143100511073296</v>
      </c>
      <c r="G50" s="19">
        <v>1.59292035398231</v>
      </c>
      <c r="H50" s="19">
        <v>0</v>
      </c>
      <c r="I50" s="19">
        <v>2.0512820512820702</v>
      </c>
      <c r="J50" s="19">
        <v>0.82508250825081797</v>
      </c>
      <c r="K50" s="19">
        <v>0.60606060606060996</v>
      </c>
      <c r="L50" s="19">
        <v>-1.41643059490085</v>
      </c>
      <c r="M50" s="19">
        <v>0.27285129604366398</v>
      </c>
      <c r="N50" s="19">
        <v>2.13299874529487</v>
      </c>
      <c r="O50" s="19">
        <v>0.115074798619097</v>
      </c>
      <c r="P50" s="19">
        <v>0</v>
      </c>
      <c r="Q50" s="19">
        <v>-0.71574642126788202</v>
      </c>
      <c r="R50" s="19">
        <v>-1.58415841584157</v>
      </c>
      <c r="S50" s="19">
        <v>1.1088709677419299</v>
      </c>
      <c r="T50" s="19">
        <v>2.1784232365145102</v>
      </c>
      <c r="U50" s="19">
        <v>0</v>
      </c>
      <c r="V50" s="19">
        <v>-0.102880658436211</v>
      </c>
      <c r="W50" s="26">
        <v>0.101832993890016</v>
      </c>
      <c r="X50" s="26">
        <v>-0.49701789264413598</v>
      </c>
      <c r="Y50" s="26">
        <v>0.76849183477425398</v>
      </c>
      <c r="Z50" s="26"/>
    </row>
    <row r="51" spans="4:26" ht="25.5" customHeight="1" x14ac:dyDescent="0.3">
      <c r="D51" s="18" t="s">
        <v>12</v>
      </c>
      <c r="E51" s="19">
        <v>1.2152777777777899</v>
      </c>
      <c r="F51" s="19">
        <v>-0.68610634648371704</v>
      </c>
      <c r="G51" s="19">
        <v>-2.0905923344947701</v>
      </c>
      <c r="H51" s="19">
        <v>1.28440366972478</v>
      </c>
      <c r="I51" s="19">
        <v>0.67001675041875597</v>
      </c>
      <c r="J51" s="19">
        <v>-0.163666121112926</v>
      </c>
      <c r="K51" s="19">
        <v>-0.150602409638567</v>
      </c>
      <c r="L51" s="19">
        <v>1.4367816091954</v>
      </c>
      <c r="M51" s="19">
        <v>0.81632653061225502</v>
      </c>
      <c r="N51" s="19">
        <v>0.49140049140048397</v>
      </c>
      <c r="O51" s="19">
        <v>-0.80459770114942297</v>
      </c>
      <c r="P51" s="19">
        <v>0.89086859688196596</v>
      </c>
      <c r="Q51" s="19">
        <v>0</v>
      </c>
      <c r="R51" s="19">
        <v>1.30784708249496</v>
      </c>
      <c r="S51" s="19">
        <v>-0.59820538384844901</v>
      </c>
      <c r="T51" s="19">
        <v>-2.5380710659898398</v>
      </c>
      <c r="U51" s="19">
        <v>-0.32085561497325898</v>
      </c>
      <c r="V51" s="19">
        <v>0.30895983522141202</v>
      </c>
      <c r="W51" s="26">
        <v>1.72939979654121</v>
      </c>
      <c r="X51" s="26">
        <v>0.79920079920079401</v>
      </c>
      <c r="Y51" s="26">
        <v>-2.7645376549094398</v>
      </c>
      <c r="Z51" s="26"/>
    </row>
    <row r="52" spans="4:26" ht="25.5" customHeight="1" x14ac:dyDescent="0.3">
      <c r="D52" s="27" t="s">
        <v>13</v>
      </c>
      <c r="E52" s="28">
        <v>1.3722126929674101</v>
      </c>
      <c r="F52" s="28">
        <v>0.51813471502590902</v>
      </c>
      <c r="G52" s="28">
        <v>-2.6690391459074698</v>
      </c>
      <c r="H52" s="28">
        <v>0.36231884057971198</v>
      </c>
      <c r="I52" s="28">
        <v>2.1630615640599</v>
      </c>
      <c r="J52" s="28">
        <v>1.14754098360657</v>
      </c>
      <c r="K52" s="28">
        <v>0</v>
      </c>
      <c r="L52" s="28">
        <v>0.99150141643058498</v>
      </c>
      <c r="M52" s="28">
        <v>1.34952766531713</v>
      </c>
      <c r="N52" s="28">
        <v>0.48899755501223802</v>
      </c>
      <c r="O52" s="28">
        <v>0.46349942062573501</v>
      </c>
      <c r="P52" s="28">
        <v>-1.1037527593818901</v>
      </c>
      <c r="Q52" s="28">
        <v>0</v>
      </c>
      <c r="R52" s="28">
        <v>0.99304865938429898</v>
      </c>
      <c r="S52" s="28">
        <v>0.50150451354062897</v>
      </c>
      <c r="T52" s="28">
        <v>0</v>
      </c>
      <c r="U52" s="28">
        <v>-1.931330472103</v>
      </c>
      <c r="V52" s="28">
        <v>0.20533880903490501</v>
      </c>
      <c r="W52" s="29">
        <v>0.2</v>
      </c>
      <c r="X52" s="29">
        <v>-1.2884043607532101</v>
      </c>
      <c r="Y52" s="29">
        <v>-0.29411764705882198</v>
      </c>
      <c r="Z52" s="29"/>
    </row>
    <row r="53" spans="4:26" ht="25.5" customHeight="1" x14ac:dyDescent="0.3"/>
    <row r="54" spans="4:26" ht="25.5" customHeight="1" x14ac:dyDescent="0.3">
      <c r="D54" s="5" t="s">
        <v>17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4:26" ht="25.5" customHeight="1" x14ac:dyDescent="0.3">
      <c r="D55" s="3" t="s">
        <v>27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4:26" ht="25.5" customHeight="1" x14ac:dyDescent="0.3">
      <c r="D56" s="4" t="s">
        <v>28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4:26" ht="25.5" customHeight="1" x14ac:dyDescent="0.3">
      <c r="D57" s="16"/>
      <c r="E57" s="17">
        <v>2000</v>
      </c>
      <c r="F57" s="17">
        <v>2001</v>
      </c>
      <c r="G57" s="17">
        <v>2002</v>
      </c>
      <c r="H57" s="17">
        <v>2003</v>
      </c>
      <c r="I57" s="17">
        <v>2004</v>
      </c>
      <c r="J57" s="17">
        <v>2005</v>
      </c>
      <c r="K57" s="17">
        <v>2006</v>
      </c>
      <c r="L57" s="17">
        <v>2007</v>
      </c>
      <c r="M57" s="17">
        <v>2008</v>
      </c>
      <c r="N57" s="17">
        <v>2009</v>
      </c>
      <c r="O57" s="17">
        <v>2010</v>
      </c>
      <c r="P57" s="17">
        <v>2011</v>
      </c>
      <c r="Q57" s="17">
        <v>2012</v>
      </c>
      <c r="R57" s="17">
        <v>2013</v>
      </c>
      <c r="S57" s="17">
        <v>2014</v>
      </c>
      <c r="T57" s="17">
        <v>2015</v>
      </c>
      <c r="U57" s="17">
        <v>2016</v>
      </c>
      <c r="V57" s="17">
        <v>2017</v>
      </c>
      <c r="W57" s="17">
        <v>2018</v>
      </c>
      <c r="X57" s="17">
        <v>2019</v>
      </c>
      <c r="Y57" s="17">
        <v>2020</v>
      </c>
      <c r="Z57" s="17">
        <v>2021</v>
      </c>
    </row>
    <row r="58" spans="4:26" ht="25.5" customHeight="1" x14ac:dyDescent="0.3">
      <c r="D58" s="18" t="s">
        <v>2</v>
      </c>
      <c r="E58" s="19"/>
      <c r="F58" s="19">
        <v>0.17064846416381399</v>
      </c>
      <c r="G58" s="19">
        <v>0</v>
      </c>
      <c r="H58" s="19">
        <v>0.54545454545455996</v>
      </c>
      <c r="I58" s="19">
        <v>0.53763440860214995</v>
      </c>
      <c r="J58" s="19">
        <v>-1.9386106623586301</v>
      </c>
      <c r="K58" s="19">
        <v>4.5528455284552702</v>
      </c>
      <c r="L58" s="19">
        <v>0.90225563909773798</v>
      </c>
      <c r="M58" s="19">
        <v>0.69832402234637503</v>
      </c>
      <c r="N58" s="19">
        <v>-0.26595744680851802</v>
      </c>
      <c r="O58" s="19">
        <v>1.1002444987775</v>
      </c>
      <c r="P58" s="19">
        <v>0.46349942062573501</v>
      </c>
      <c r="Q58" s="19">
        <v>7.9685746352412998</v>
      </c>
      <c r="R58" s="19">
        <v>0</v>
      </c>
      <c r="S58" s="19">
        <v>9.8425196850393498E-2</v>
      </c>
      <c r="T58" s="19">
        <v>0</v>
      </c>
      <c r="U58" s="19">
        <v>-0.73145245559038696</v>
      </c>
      <c r="V58" s="19">
        <v>9.14096916299561</v>
      </c>
      <c r="W58" s="26">
        <v>3.7639877924720202</v>
      </c>
      <c r="X58" s="26">
        <v>2.7613412228796799</v>
      </c>
      <c r="Y58" s="26">
        <v>9.95024875622086E-2</v>
      </c>
      <c r="Z58" s="26">
        <v>-1.25361620057859</v>
      </c>
    </row>
    <row r="59" spans="4:26" ht="25.5" customHeight="1" x14ac:dyDescent="0.3">
      <c r="D59" s="18" t="s">
        <v>3</v>
      </c>
      <c r="E59" s="19">
        <v>0.53571428571428403</v>
      </c>
      <c r="F59" s="19">
        <v>0.34071550255536698</v>
      </c>
      <c r="G59" s="19">
        <v>-0.51546391752578202</v>
      </c>
      <c r="H59" s="19">
        <v>0.54249547920432994</v>
      </c>
      <c r="I59" s="19">
        <v>1.2477718360071299</v>
      </c>
      <c r="J59" s="19">
        <v>-4.2833607907743101</v>
      </c>
      <c r="K59" s="19">
        <v>-2.79937791601865</v>
      </c>
      <c r="L59" s="19">
        <v>1.0432190760059701</v>
      </c>
      <c r="M59" s="19">
        <v>-2.08044382801664</v>
      </c>
      <c r="N59" s="19">
        <v>2.9333333333333398</v>
      </c>
      <c r="O59" s="19">
        <v>3.5066505441354399</v>
      </c>
      <c r="P59" s="19">
        <v>0.92272202998846498</v>
      </c>
      <c r="Q59" s="19">
        <v>-0.31185031185030399</v>
      </c>
      <c r="R59" s="19">
        <v>-0.51387461459403405</v>
      </c>
      <c r="S59" s="19">
        <v>-0.39331366764995301</v>
      </c>
      <c r="T59" s="19">
        <v>-0.69790628115652398</v>
      </c>
      <c r="U59" s="19">
        <v>0.42105263157894401</v>
      </c>
      <c r="V59" s="19">
        <v>-1.4127144298688199</v>
      </c>
      <c r="W59" s="26">
        <v>-2.3529411764705799</v>
      </c>
      <c r="X59" s="26">
        <v>-2.4952015355086301</v>
      </c>
      <c r="Y59" s="26">
        <v>0.29821073558646799</v>
      </c>
      <c r="Z59" s="26">
        <v>0.390625</v>
      </c>
    </row>
    <row r="60" spans="4:26" ht="25.5" customHeight="1" x14ac:dyDescent="0.3">
      <c r="D60" s="18" t="s">
        <v>4</v>
      </c>
      <c r="E60" s="19">
        <v>0.53285968028418096</v>
      </c>
      <c r="F60" s="19">
        <v>-0.50933786078097798</v>
      </c>
      <c r="G60" s="19">
        <v>0.51813471502590902</v>
      </c>
      <c r="H60" s="19">
        <v>-2.3381294964028698</v>
      </c>
      <c r="I60" s="19">
        <v>0.70422535211267501</v>
      </c>
      <c r="J60" s="19">
        <v>0.86058519793459398</v>
      </c>
      <c r="K60" s="19">
        <v>0</v>
      </c>
      <c r="L60" s="19">
        <v>0.442477876106184</v>
      </c>
      <c r="M60" s="19">
        <v>1.1331444759206799</v>
      </c>
      <c r="N60" s="19">
        <v>-1.03626943005181</v>
      </c>
      <c r="O60" s="19">
        <v>-1.1682242990654199</v>
      </c>
      <c r="P60" s="19">
        <v>0.68571428571429005</v>
      </c>
      <c r="Q60" s="19">
        <v>0.83420229405630797</v>
      </c>
      <c r="R60" s="19">
        <v>0.51652892561984098</v>
      </c>
      <c r="S60" s="19">
        <v>9.8716683119448603E-2</v>
      </c>
      <c r="T60" s="19">
        <v>-0.70281124497991698</v>
      </c>
      <c r="U60" s="19">
        <v>-1.0482180293501</v>
      </c>
      <c r="V60" s="19">
        <v>-6.4483111566018403</v>
      </c>
      <c r="W60" s="26">
        <v>0.200803212851386</v>
      </c>
      <c r="X60" s="26">
        <v>-0.88582677165355295</v>
      </c>
      <c r="Y60" s="26">
        <v>15.3617443012884</v>
      </c>
      <c r="Z60" s="26"/>
    </row>
    <row r="61" spans="4:26" ht="25.5" customHeight="1" x14ac:dyDescent="0.3">
      <c r="D61" s="18" t="s">
        <v>5</v>
      </c>
      <c r="E61" s="19">
        <v>0.17667844522968301</v>
      </c>
      <c r="F61" s="19">
        <v>-0.68259385665528904</v>
      </c>
      <c r="G61" s="19">
        <v>0</v>
      </c>
      <c r="H61" s="19">
        <v>0.18416206261508999</v>
      </c>
      <c r="I61" s="19">
        <v>0.69930069930068695</v>
      </c>
      <c r="J61" s="19">
        <v>-0.17064846416382501</v>
      </c>
      <c r="K61" s="19">
        <v>2.4</v>
      </c>
      <c r="L61" s="19">
        <v>1.0279001468428901</v>
      </c>
      <c r="M61" s="19">
        <v>0.42016806722688899</v>
      </c>
      <c r="N61" s="19">
        <v>1.04712041884816</v>
      </c>
      <c r="O61" s="19">
        <v>-0.59101654846335205</v>
      </c>
      <c r="P61" s="19">
        <v>1.0215664018160999</v>
      </c>
      <c r="Q61" s="19">
        <v>-0.62047569803515001</v>
      </c>
      <c r="R61" s="19">
        <v>-2.0554984583761602</v>
      </c>
      <c r="S61" s="19">
        <v>-2.3668639053254399</v>
      </c>
      <c r="T61" s="19">
        <v>0</v>
      </c>
      <c r="U61" s="19">
        <v>1.2711864406779601</v>
      </c>
      <c r="V61" s="19">
        <v>3.3916849015317201</v>
      </c>
      <c r="W61" s="26">
        <v>2.2044088176352798</v>
      </c>
      <c r="X61" s="26">
        <v>-1.7874875868917599</v>
      </c>
      <c r="Y61" s="26">
        <v>-11.340206185567</v>
      </c>
      <c r="Z61" s="26"/>
    </row>
    <row r="62" spans="4:26" ht="25.5" customHeight="1" x14ac:dyDescent="0.3">
      <c r="D62" s="18" t="s">
        <v>6</v>
      </c>
      <c r="E62" s="19">
        <v>0.70546737213403898</v>
      </c>
      <c r="F62" s="19">
        <v>-2.2336769759450199</v>
      </c>
      <c r="G62" s="19">
        <v>0.68728522336769504</v>
      </c>
      <c r="H62" s="19">
        <v>0</v>
      </c>
      <c r="I62" s="19">
        <v>0.69444444444444198</v>
      </c>
      <c r="J62" s="19">
        <v>1.02564102564102</v>
      </c>
      <c r="K62" s="19">
        <v>-0.156250000000002</v>
      </c>
      <c r="L62" s="19">
        <v>0</v>
      </c>
      <c r="M62" s="19">
        <v>0.55788005578800703</v>
      </c>
      <c r="N62" s="19">
        <v>1.03626943005182</v>
      </c>
      <c r="O62" s="19">
        <v>1.42687277051128</v>
      </c>
      <c r="P62" s="19">
        <v>0.112359550561814</v>
      </c>
      <c r="Q62" s="19">
        <v>-0.104058272632679</v>
      </c>
      <c r="R62" s="19">
        <v>2.8331584470094402</v>
      </c>
      <c r="S62" s="19">
        <v>0.70707070707070097</v>
      </c>
      <c r="T62" s="19">
        <v>-0.808897876643067</v>
      </c>
      <c r="U62" s="19">
        <v>-0.73221757322176095</v>
      </c>
      <c r="V62" s="19">
        <v>0.74074074074075302</v>
      </c>
      <c r="W62" s="26">
        <v>0.19607843137254799</v>
      </c>
      <c r="X62" s="26">
        <v>1.5166835187057499</v>
      </c>
      <c r="Y62" s="26">
        <v>7.0736434108527</v>
      </c>
      <c r="Z62" s="26"/>
    </row>
    <row r="63" spans="4:26" ht="25.5" customHeight="1" x14ac:dyDescent="0.3">
      <c r="D63" s="18" t="s">
        <v>7</v>
      </c>
      <c r="E63" s="19">
        <v>1.57618213660244</v>
      </c>
      <c r="F63" s="19">
        <v>1.75746924428823</v>
      </c>
      <c r="G63" s="19">
        <v>-1.5358361774744</v>
      </c>
      <c r="H63" s="19">
        <v>-0.91911764705882004</v>
      </c>
      <c r="I63" s="19">
        <v>0.862068965517238</v>
      </c>
      <c r="J63" s="19">
        <v>1.3536379018612501</v>
      </c>
      <c r="K63" s="19">
        <v>0.93896713615022598</v>
      </c>
      <c r="L63" s="19">
        <v>0.14534883720931399</v>
      </c>
      <c r="M63" s="19">
        <v>0.69348127600554799</v>
      </c>
      <c r="N63" s="19">
        <v>0</v>
      </c>
      <c r="O63" s="19">
        <v>1.2895662368112699</v>
      </c>
      <c r="P63" s="19">
        <v>-0.89786756453424899</v>
      </c>
      <c r="Q63" s="19">
        <v>1.25</v>
      </c>
      <c r="R63" s="19">
        <v>-0.30612244897958402</v>
      </c>
      <c r="S63" s="19">
        <v>0.60180541624874595</v>
      </c>
      <c r="T63" s="19">
        <v>-0.30581039755353001</v>
      </c>
      <c r="U63" s="19">
        <v>-0.31612223393044903</v>
      </c>
      <c r="V63" s="19">
        <v>0.315126050420167</v>
      </c>
      <c r="W63" s="26">
        <v>-4.0117416829745602</v>
      </c>
      <c r="X63" s="26">
        <v>-0.89641434262949204</v>
      </c>
      <c r="Y63" s="26">
        <v>-0.180995475113122</v>
      </c>
      <c r="Z63" s="26"/>
    </row>
    <row r="64" spans="4:26" ht="25.5" customHeight="1" x14ac:dyDescent="0.3">
      <c r="D64" s="18" t="s">
        <v>8</v>
      </c>
      <c r="E64" s="19">
        <v>0.17241379310344301</v>
      </c>
      <c r="F64" s="19">
        <v>-0.34542314335059798</v>
      </c>
      <c r="G64" s="19">
        <v>0</v>
      </c>
      <c r="H64" s="19">
        <v>0.55658627087198398</v>
      </c>
      <c r="I64" s="19">
        <v>0.512820512820511</v>
      </c>
      <c r="J64" s="19">
        <v>1.1686143572620999</v>
      </c>
      <c r="K64" s="19">
        <v>0.15503875968991801</v>
      </c>
      <c r="L64" s="19">
        <v>0.87082728592162695</v>
      </c>
      <c r="M64" s="19">
        <v>-0.68870523415978102</v>
      </c>
      <c r="N64" s="19">
        <v>0.89743589743589403</v>
      </c>
      <c r="O64" s="19">
        <v>-0.92592592592591905</v>
      </c>
      <c r="P64" s="19">
        <v>1.8120045300113401</v>
      </c>
      <c r="Q64" s="19">
        <v>0.61728395061728702</v>
      </c>
      <c r="R64" s="19">
        <v>2.2517911975435099</v>
      </c>
      <c r="S64" s="19">
        <v>-0.99700897308075997</v>
      </c>
      <c r="T64" s="19">
        <v>-1.7382413087934401</v>
      </c>
      <c r="U64" s="19">
        <v>0.21141649048623801</v>
      </c>
      <c r="V64" s="19">
        <v>0.31413612565445198</v>
      </c>
      <c r="W64" s="26">
        <v>0.91743119266054496</v>
      </c>
      <c r="X64" s="26">
        <v>0.70351758793969499</v>
      </c>
      <c r="Y64" s="26">
        <v>-0.45330915684497203</v>
      </c>
      <c r="Z64" s="26"/>
    </row>
    <row r="65" spans="4:26" ht="25.5" customHeight="1" x14ac:dyDescent="0.3">
      <c r="D65" s="18" t="s">
        <v>9</v>
      </c>
      <c r="E65" s="19">
        <v>-0.68846815834767705</v>
      </c>
      <c r="F65" s="19">
        <v>-0.51993067590988495</v>
      </c>
      <c r="G65" s="19">
        <v>0.17331022530329099</v>
      </c>
      <c r="H65" s="19">
        <v>1.29151291512915</v>
      </c>
      <c r="I65" s="19">
        <v>0.170068027210868</v>
      </c>
      <c r="J65" s="19">
        <v>0.16501650165017301</v>
      </c>
      <c r="K65" s="19">
        <v>0.61919504643963597</v>
      </c>
      <c r="L65" s="19">
        <v>-1.58273381294963</v>
      </c>
      <c r="M65" s="19">
        <v>0.97087378640774402</v>
      </c>
      <c r="N65" s="19">
        <v>1.14358322744601</v>
      </c>
      <c r="O65" s="19">
        <v>1.5186915887850401</v>
      </c>
      <c r="P65" s="19">
        <v>0</v>
      </c>
      <c r="Q65" s="19">
        <v>-1.53374233128835</v>
      </c>
      <c r="R65" s="19">
        <v>0.50050050050049999</v>
      </c>
      <c r="S65" s="19">
        <v>-0.100704934541784</v>
      </c>
      <c r="T65" s="19">
        <v>-1.04058272632674</v>
      </c>
      <c r="U65" s="19">
        <v>0.105485232067526</v>
      </c>
      <c r="V65" s="19">
        <v>-0.73068893528182</v>
      </c>
      <c r="W65" s="26">
        <v>0.90909090909090395</v>
      </c>
      <c r="X65" s="26">
        <v>0.898203592814384</v>
      </c>
      <c r="Y65" s="26">
        <v>-2.55009107468124</v>
      </c>
      <c r="Z65" s="26"/>
    </row>
    <row r="66" spans="4:26" ht="25.5" customHeight="1" x14ac:dyDescent="0.3">
      <c r="D66" s="18" t="s">
        <v>10</v>
      </c>
      <c r="E66" s="19">
        <v>0.86655112651645705</v>
      </c>
      <c r="F66" s="19">
        <v>2.0905923344947799</v>
      </c>
      <c r="G66" s="19">
        <v>-2.0761245674740598</v>
      </c>
      <c r="H66" s="19">
        <v>-0.18214936247722399</v>
      </c>
      <c r="I66" s="19">
        <v>0.33955857385399302</v>
      </c>
      <c r="J66" s="19">
        <v>-0.32948929159802898</v>
      </c>
      <c r="K66" s="19">
        <v>2</v>
      </c>
      <c r="L66" s="19">
        <v>3.9473684210526301</v>
      </c>
      <c r="M66" s="19">
        <v>0.96153846153845801</v>
      </c>
      <c r="N66" s="19">
        <v>0.125628140703515</v>
      </c>
      <c r="O66" s="19">
        <v>-0.46029919447642098</v>
      </c>
      <c r="P66" s="19">
        <v>-0.55617352614015803</v>
      </c>
      <c r="Q66" s="19">
        <v>1.7653167185877501</v>
      </c>
      <c r="R66" s="19">
        <v>0.59760956175298796</v>
      </c>
      <c r="S66" s="19">
        <v>-0.1008064516129</v>
      </c>
      <c r="T66" s="19">
        <v>1.26182965299684</v>
      </c>
      <c r="U66" s="19">
        <v>-1.7913593256058999</v>
      </c>
      <c r="V66" s="19">
        <v>2.4185068349106298</v>
      </c>
      <c r="W66" s="26">
        <v>-1.2012012012012101</v>
      </c>
      <c r="X66" s="26">
        <v>0.29673590504450997</v>
      </c>
      <c r="Y66" s="26">
        <v>-0.84112149532709102</v>
      </c>
      <c r="Z66" s="26"/>
    </row>
    <row r="67" spans="4:26" ht="25.5" customHeight="1" x14ac:dyDescent="0.3">
      <c r="D67" s="18" t="s">
        <v>11</v>
      </c>
      <c r="E67" s="19">
        <v>-1.5463917525773101</v>
      </c>
      <c r="F67" s="19">
        <v>-0.853242320819114</v>
      </c>
      <c r="G67" s="19">
        <v>1.7667844522968099</v>
      </c>
      <c r="H67" s="19">
        <v>-0.18248175182482601</v>
      </c>
      <c r="I67" s="19">
        <v>2.0304568527918798</v>
      </c>
      <c r="J67" s="19">
        <v>0.99173553719007501</v>
      </c>
      <c r="K67" s="19">
        <v>0.45248868778280399</v>
      </c>
      <c r="L67" s="19">
        <v>-1.8284106891702001</v>
      </c>
      <c r="M67" s="19">
        <v>0</v>
      </c>
      <c r="N67" s="19">
        <v>1.7565872020075299</v>
      </c>
      <c r="O67" s="19">
        <v>0.23121387283238101</v>
      </c>
      <c r="P67" s="19">
        <v>0.111856823266221</v>
      </c>
      <c r="Q67" s="19">
        <v>-0.81632653061224403</v>
      </c>
      <c r="R67" s="19">
        <v>-1.88118811881187</v>
      </c>
      <c r="S67" s="19">
        <v>1.0090817356205799</v>
      </c>
      <c r="T67" s="19">
        <v>1.7653167185877501</v>
      </c>
      <c r="U67" s="19">
        <v>0.107296137339041</v>
      </c>
      <c r="V67" s="19">
        <v>0.102669404517441</v>
      </c>
      <c r="W67" s="26">
        <v>0.101317122593714</v>
      </c>
      <c r="X67" s="26">
        <v>-0.88757396449704595</v>
      </c>
      <c r="Y67" s="26">
        <v>0.84825636192271703</v>
      </c>
      <c r="Z67" s="26"/>
    </row>
    <row r="68" spans="4:26" ht="25.5" customHeight="1" x14ac:dyDescent="0.3">
      <c r="D68" s="18" t="s">
        <v>12</v>
      </c>
      <c r="E68" s="19">
        <v>0.69808027923210503</v>
      </c>
      <c r="F68" s="19">
        <v>-0.34423407917384402</v>
      </c>
      <c r="G68" s="19">
        <v>-1.9097222222222201</v>
      </c>
      <c r="H68" s="19">
        <v>1.4625228519195499</v>
      </c>
      <c r="I68" s="19">
        <v>0.66334991708125701</v>
      </c>
      <c r="J68" s="19">
        <v>0</v>
      </c>
      <c r="K68" s="19">
        <v>-0.15015015015014099</v>
      </c>
      <c r="L68" s="19">
        <v>1.2893982808022999</v>
      </c>
      <c r="M68" s="19">
        <v>0.81632653061225502</v>
      </c>
      <c r="N68" s="19">
        <v>0.61652281134401099</v>
      </c>
      <c r="O68" s="19">
        <v>-0.92272202998846498</v>
      </c>
      <c r="P68" s="19">
        <v>1.0055865921787801</v>
      </c>
      <c r="Q68" s="19">
        <v>-0.102880658436211</v>
      </c>
      <c r="R68" s="19">
        <v>1.5136226034308899</v>
      </c>
      <c r="S68" s="19">
        <v>-0.399600399600408</v>
      </c>
      <c r="T68" s="19">
        <v>-2.3469387755101998</v>
      </c>
      <c r="U68" s="19">
        <v>-0.53590568060021304</v>
      </c>
      <c r="V68" s="19">
        <v>0.30769230769229799</v>
      </c>
      <c r="W68" s="26">
        <v>2.0242914979757201</v>
      </c>
      <c r="X68" s="26">
        <v>1.0945273631840899</v>
      </c>
      <c r="Y68" s="26">
        <v>-2.6168224299065401</v>
      </c>
      <c r="Z68" s="26"/>
    </row>
    <row r="69" spans="4:26" ht="25.5" customHeight="1" x14ac:dyDescent="0.3">
      <c r="D69" s="27" t="s">
        <v>13</v>
      </c>
      <c r="E69" s="28">
        <v>1.55979202772962</v>
      </c>
      <c r="F69" s="28">
        <v>0.51813471502590902</v>
      </c>
      <c r="G69" s="28">
        <v>-2.65486725663717</v>
      </c>
      <c r="H69" s="28">
        <v>0.540540540540557</v>
      </c>
      <c r="I69" s="28">
        <v>1.9769357495881299</v>
      </c>
      <c r="J69" s="28">
        <v>0.654664484451706</v>
      </c>
      <c r="K69" s="28">
        <v>0</v>
      </c>
      <c r="L69" s="28">
        <v>1.2729844413012801</v>
      </c>
      <c r="M69" s="28">
        <v>1.48448043184886</v>
      </c>
      <c r="N69" s="28">
        <v>0.245098039215663</v>
      </c>
      <c r="O69" s="28">
        <v>0.465657741559933</v>
      </c>
      <c r="P69" s="28">
        <v>-1.43805309734513</v>
      </c>
      <c r="Q69" s="28">
        <v>0.205973223480926</v>
      </c>
      <c r="R69" s="28">
        <v>0.99403578528827197</v>
      </c>
      <c r="S69" s="28">
        <v>0.60180541624874595</v>
      </c>
      <c r="T69" s="28">
        <v>0</v>
      </c>
      <c r="U69" s="28">
        <v>-2.1551724137931001</v>
      </c>
      <c r="V69" s="28">
        <v>0.51124744376278597</v>
      </c>
      <c r="W69" s="29">
        <v>0.59523809523809301</v>
      </c>
      <c r="X69" s="29">
        <v>-1.0826771653543401</v>
      </c>
      <c r="Y69" s="29">
        <v>-0.479846449136279</v>
      </c>
      <c r="Z69" s="29"/>
    </row>
    <row r="70" spans="4:26" ht="25.5" customHeight="1" x14ac:dyDescent="0.3"/>
    <row r="71" spans="4:26" ht="25.5" customHeight="1" x14ac:dyDescent="0.3">
      <c r="D71" s="5" t="s">
        <v>18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4:26" ht="25.5" customHeight="1" x14ac:dyDescent="0.3">
      <c r="D72" s="3" t="s">
        <v>27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4:26" ht="25.5" customHeight="1" x14ac:dyDescent="0.3">
      <c r="D73" s="4" t="s">
        <v>28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4:26" ht="25.5" customHeight="1" x14ac:dyDescent="0.3">
      <c r="D74" s="16"/>
      <c r="E74" s="17">
        <v>2000</v>
      </c>
      <c r="F74" s="17">
        <v>2001</v>
      </c>
      <c r="G74" s="17">
        <v>2002</v>
      </c>
      <c r="H74" s="17">
        <v>2003</v>
      </c>
      <c r="I74" s="17">
        <v>2004</v>
      </c>
      <c r="J74" s="17">
        <v>2005</v>
      </c>
      <c r="K74" s="17">
        <v>2006</v>
      </c>
      <c r="L74" s="17">
        <v>2007</v>
      </c>
      <c r="M74" s="17">
        <v>2008</v>
      </c>
      <c r="N74" s="17">
        <v>2009</v>
      </c>
      <c r="O74" s="17">
        <v>2010</v>
      </c>
      <c r="P74" s="17">
        <v>2011</v>
      </c>
      <c r="Q74" s="17">
        <v>2012</v>
      </c>
      <c r="R74" s="17">
        <v>2013</v>
      </c>
      <c r="S74" s="17">
        <v>2014</v>
      </c>
      <c r="T74" s="17">
        <v>2015</v>
      </c>
      <c r="U74" s="17">
        <v>2016</v>
      </c>
      <c r="V74" s="17">
        <v>2017</v>
      </c>
      <c r="W74" s="17">
        <v>2018</v>
      </c>
      <c r="X74" s="17">
        <v>2019</v>
      </c>
      <c r="Y74" s="17">
        <v>2020</v>
      </c>
      <c r="Z74" s="17">
        <v>2021</v>
      </c>
    </row>
    <row r="75" spans="4:26" ht="25.5" customHeight="1" x14ac:dyDescent="0.3">
      <c r="D75" s="18" t="s">
        <v>2</v>
      </c>
      <c r="E75" s="19"/>
      <c r="F75" s="19">
        <v>1.5037593984962501</v>
      </c>
      <c r="G75" s="19">
        <v>0.149253731343268</v>
      </c>
      <c r="H75" s="19">
        <v>-2.0864381520119002</v>
      </c>
      <c r="I75" s="19">
        <v>-1.21580547112462</v>
      </c>
      <c r="J75" s="19">
        <v>-0.58309037900875504</v>
      </c>
      <c r="K75" s="19">
        <v>1.5068493150685001</v>
      </c>
      <c r="L75" s="19">
        <v>-0.65189048239895397</v>
      </c>
      <c r="M75" s="19">
        <v>2.23529411764707</v>
      </c>
      <c r="N75" s="19">
        <v>1.6270337922403</v>
      </c>
      <c r="O75" s="19">
        <v>0</v>
      </c>
      <c r="P75" s="19">
        <v>-0.42735042735043699</v>
      </c>
      <c r="Q75" s="19">
        <v>3.4482758620689702</v>
      </c>
      <c r="R75" s="19">
        <v>-0.50761421319797095</v>
      </c>
      <c r="S75" s="19">
        <v>-2.5218234723569402</v>
      </c>
      <c r="T75" s="19">
        <v>0.82304526748970797</v>
      </c>
      <c r="U75" s="19">
        <v>0</v>
      </c>
      <c r="V75" s="19">
        <v>12.3409669211196</v>
      </c>
      <c r="W75" s="26">
        <v>0.80924855491328895</v>
      </c>
      <c r="X75" s="26">
        <v>0.233100233100236</v>
      </c>
      <c r="Y75" s="26">
        <v>1.7162471395880901</v>
      </c>
      <c r="Z75" s="26">
        <v>-8.2794307891332402</v>
      </c>
    </row>
    <row r="76" spans="4:26" ht="25.5" customHeight="1" x14ac:dyDescent="0.3">
      <c r="D76" s="18" t="s">
        <v>3</v>
      </c>
      <c r="E76" s="19">
        <v>1.9077901430842601</v>
      </c>
      <c r="F76" s="19">
        <v>1.92592592592593</v>
      </c>
      <c r="G76" s="19">
        <v>-1.0432190760059401</v>
      </c>
      <c r="H76" s="19">
        <v>2.7397260273972499</v>
      </c>
      <c r="I76" s="19">
        <v>1.84615384615385</v>
      </c>
      <c r="J76" s="19">
        <v>-0.58651026392962902</v>
      </c>
      <c r="K76" s="19">
        <v>-2.0242914979757098</v>
      </c>
      <c r="L76" s="19">
        <v>-0.91863517060367705</v>
      </c>
      <c r="M76" s="19">
        <v>-5.5235903337169097</v>
      </c>
      <c r="N76" s="19">
        <v>-2.4630541871921201</v>
      </c>
      <c r="O76" s="19">
        <v>3.6470588235294299</v>
      </c>
      <c r="P76" s="19">
        <v>3.2188841201716798</v>
      </c>
      <c r="Q76" s="19">
        <v>-2.0833333333333401</v>
      </c>
      <c r="R76" s="19">
        <v>0.204081632653064</v>
      </c>
      <c r="S76" s="19">
        <v>0.39800995024876801</v>
      </c>
      <c r="T76" s="19">
        <v>-0.204081632653064</v>
      </c>
      <c r="U76" s="19">
        <v>-4.3478260869565197</v>
      </c>
      <c r="V76" s="19">
        <v>1.2457531143828</v>
      </c>
      <c r="W76" s="26">
        <v>-2.2935779816513699</v>
      </c>
      <c r="X76" s="26">
        <v>4.4186046511627897</v>
      </c>
      <c r="Y76" s="26">
        <v>0.44994375703035799</v>
      </c>
      <c r="Z76" s="26">
        <v>7.7574047954866101</v>
      </c>
    </row>
    <row r="77" spans="4:26" ht="25.5" customHeight="1" x14ac:dyDescent="0.3">
      <c r="D77" s="18" t="s">
        <v>4</v>
      </c>
      <c r="E77" s="19">
        <v>3.7441497659906502</v>
      </c>
      <c r="F77" s="19">
        <v>-2.4709302325581399</v>
      </c>
      <c r="G77" s="19">
        <v>-0.150602409638567</v>
      </c>
      <c r="H77" s="19">
        <v>-1.92592592592592</v>
      </c>
      <c r="I77" s="19">
        <v>3.0211480362537699</v>
      </c>
      <c r="J77" s="19">
        <v>1.6224188790560501</v>
      </c>
      <c r="K77" s="19">
        <v>-3.44352617079889</v>
      </c>
      <c r="L77" s="19">
        <v>0.52980132450330997</v>
      </c>
      <c r="M77" s="19">
        <v>5.23751522533495</v>
      </c>
      <c r="N77" s="19">
        <v>0.75757575757575701</v>
      </c>
      <c r="O77" s="19">
        <v>1.0215664018160999</v>
      </c>
      <c r="P77" s="19">
        <v>0.519750519750528</v>
      </c>
      <c r="Q77" s="19">
        <v>0.21276595744681401</v>
      </c>
      <c r="R77" s="19">
        <v>3.9714867617107998</v>
      </c>
      <c r="S77" s="19">
        <v>-1.6848364717542099</v>
      </c>
      <c r="T77" s="19">
        <v>-2.1472392638036801</v>
      </c>
      <c r="U77" s="19">
        <v>-5.5023923444976202</v>
      </c>
      <c r="V77" s="19">
        <v>-1.34228187919463</v>
      </c>
      <c r="W77" s="26">
        <v>1.2910798122065701</v>
      </c>
      <c r="X77" s="26">
        <v>-1.8930957683741501</v>
      </c>
      <c r="Y77" s="26">
        <v>-42.105263157894697</v>
      </c>
      <c r="Z77" s="26"/>
    </row>
    <row r="78" spans="4:26" ht="25.5" customHeight="1" x14ac:dyDescent="0.3">
      <c r="D78" s="18" t="s">
        <v>5</v>
      </c>
      <c r="E78" s="19">
        <v>3.0075187969924801</v>
      </c>
      <c r="F78" s="19">
        <v>0.59612518628913203</v>
      </c>
      <c r="G78" s="19">
        <v>-1.65912518853695</v>
      </c>
      <c r="H78" s="19">
        <v>-1.8126888217522701</v>
      </c>
      <c r="I78" s="19">
        <v>-5.27859237536659</v>
      </c>
      <c r="J78" s="19">
        <v>5.8055152394774998</v>
      </c>
      <c r="K78" s="19">
        <v>2.4251069900142599</v>
      </c>
      <c r="L78" s="19">
        <v>0.131752305665334</v>
      </c>
      <c r="M78" s="19">
        <v>3.00925925925926</v>
      </c>
      <c r="N78" s="19">
        <v>0.37593984962407401</v>
      </c>
      <c r="O78" s="19">
        <v>5.2808988764045104</v>
      </c>
      <c r="P78" s="19">
        <v>-2.8955532574974101</v>
      </c>
      <c r="Q78" s="19">
        <v>2.8662420382165701</v>
      </c>
      <c r="R78" s="19">
        <v>3.0362389813907802</v>
      </c>
      <c r="S78" s="19">
        <v>0.70564516129032495</v>
      </c>
      <c r="T78" s="19">
        <v>-3.7617554858934099</v>
      </c>
      <c r="U78" s="19">
        <v>3.79746835443038</v>
      </c>
      <c r="V78" s="19">
        <v>5.2154195011337796</v>
      </c>
      <c r="W78" s="26">
        <v>2.0857473928157702</v>
      </c>
      <c r="X78" s="26">
        <v>-5.1078320090805898</v>
      </c>
      <c r="Y78" s="26">
        <v>-69.052224371373299</v>
      </c>
      <c r="Z78" s="26"/>
    </row>
    <row r="79" spans="4:26" ht="25.5" customHeight="1" x14ac:dyDescent="0.3">
      <c r="D79" s="18" t="s">
        <v>6</v>
      </c>
      <c r="E79" s="19">
        <v>-2.6277372262773699</v>
      </c>
      <c r="F79" s="19">
        <v>1.62962962962965</v>
      </c>
      <c r="G79" s="19">
        <v>-1.22699386503067</v>
      </c>
      <c r="H79" s="19">
        <v>-14.307692307692299</v>
      </c>
      <c r="I79" s="19">
        <v>8.66873065015481</v>
      </c>
      <c r="J79" s="19">
        <v>-6.1728395061728296</v>
      </c>
      <c r="K79" s="19">
        <v>0.27855153203342198</v>
      </c>
      <c r="L79" s="19">
        <v>10</v>
      </c>
      <c r="M79" s="19">
        <v>-1.4606741573033699</v>
      </c>
      <c r="N79" s="19">
        <v>-1.3732833957553201</v>
      </c>
      <c r="O79" s="19">
        <v>-5.1227321237993602</v>
      </c>
      <c r="P79" s="19">
        <v>2.1299254526091498</v>
      </c>
      <c r="Q79" s="19">
        <v>0.61919504643961298</v>
      </c>
      <c r="R79" s="19">
        <v>-5.41825095057035</v>
      </c>
      <c r="S79" s="19">
        <v>0</v>
      </c>
      <c r="T79" s="19">
        <v>3.4744842562431901</v>
      </c>
      <c r="U79" s="19">
        <v>5.4878048780487898</v>
      </c>
      <c r="V79" s="19">
        <v>-4.8491379310344902</v>
      </c>
      <c r="W79" s="26">
        <v>-2.3836549375709599</v>
      </c>
      <c r="X79" s="26">
        <v>2.6315789473684101</v>
      </c>
      <c r="Y79" s="26">
        <v>102.5</v>
      </c>
      <c r="Z79" s="26"/>
    </row>
    <row r="80" spans="4:26" ht="25.5" customHeight="1" x14ac:dyDescent="0.3">
      <c r="D80" s="18" t="s">
        <v>7</v>
      </c>
      <c r="E80" s="19">
        <v>2.8485757121439401</v>
      </c>
      <c r="F80" s="19">
        <v>0</v>
      </c>
      <c r="G80" s="19">
        <v>1.0869565217391099</v>
      </c>
      <c r="H80" s="19">
        <v>15.080789946139999</v>
      </c>
      <c r="I80" s="19">
        <v>2.42165242165242</v>
      </c>
      <c r="J80" s="19">
        <v>3.5087719298245501</v>
      </c>
      <c r="K80" s="19">
        <v>-2.9166666666666599</v>
      </c>
      <c r="L80" s="19">
        <v>-4.9043062200956999</v>
      </c>
      <c r="M80" s="19">
        <v>1.1402508551881401</v>
      </c>
      <c r="N80" s="19">
        <v>10</v>
      </c>
      <c r="O80" s="19">
        <v>1.34983127109112</v>
      </c>
      <c r="P80" s="19">
        <v>4.27528675703857</v>
      </c>
      <c r="Q80" s="19">
        <v>2.1538461538461702</v>
      </c>
      <c r="R80" s="19">
        <v>-1.50753768844221</v>
      </c>
      <c r="S80" s="19">
        <v>-1.9019019019018999</v>
      </c>
      <c r="T80" s="19">
        <v>-4.0923399790136399</v>
      </c>
      <c r="U80" s="19">
        <v>-1.5028901734104001</v>
      </c>
      <c r="V80" s="19">
        <v>2.03850509626275</v>
      </c>
      <c r="W80" s="26">
        <v>-0.23255813953488899</v>
      </c>
      <c r="X80" s="26">
        <v>0</v>
      </c>
      <c r="Y80" s="26">
        <v>48.765432098765501</v>
      </c>
      <c r="Z80" s="26"/>
    </row>
    <row r="81" spans="4:26" ht="25.5" customHeight="1" x14ac:dyDescent="0.3">
      <c r="D81" s="18" t="s">
        <v>8</v>
      </c>
      <c r="E81" s="19">
        <v>-0.29154518950437203</v>
      </c>
      <c r="F81" s="19">
        <v>-4.5189504373177902</v>
      </c>
      <c r="G81" s="19">
        <v>4.6082949308755801</v>
      </c>
      <c r="H81" s="19">
        <v>-0.62402496099842597</v>
      </c>
      <c r="I81" s="19">
        <v>-5.4242002781641299</v>
      </c>
      <c r="J81" s="19">
        <v>5.9322033898305202</v>
      </c>
      <c r="K81" s="19">
        <v>2.1459227467811099</v>
      </c>
      <c r="L81" s="19">
        <v>0.75471698113207497</v>
      </c>
      <c r="M81" s="19">
        <v>-5.0732807215332603</v>
      </c>
      <c r="N81" s="19">
        <v>-5.6386651323360297</v>
      </c>
      <c r="O81" s="19">
        <v>0.22197558268588499</v>
      </c>
      <c r="P81" s="19">
        <v>-6.7000000000000099</v>
      </c>
      <c r="Q81" s="19">
        <v>0.40160642570279398</v>
      </c>
      <c r="R81" s="19">
        <v>5.7142857142857197</v>
      </c>
      <c r="S81" s="19">
        <v>0.71428571428571197</v>
      </c>
      <c r="T81" s="19">
        <v>-0.65645514223196</v>
      </c>
      <c r="U81" s="19">
        <v>-7.8638497652582204</v>
      </c>
      <c r="V81" s="19">
        <v>0.110987791342954</v>
      </c>
      <c r="W81" s="26">
        <v>-1.8648018648018601</v>
      </c>
      <c r="X81" s="26">
        <v>1.98135198135199</v>
      </c>
      <c r="Y81" s="26">
        <v>24.2738589211618</v>
      </c>
      <c r="Z81" s="26"/>
    </row>
    <row r="82" spans="4:26" ht="25.5" customHeight="1" x14ac:dyDescent="0.3">
      <c r="D82" s="18" t="s">
        <v>9</v>
      </c>
      <c r="E82" s="19">
        <v>-3.8011695906432799</v>
      </c>
      <c r="F82" s="19">
        <v>3.96946564885496</v>
      </c>
      <c r="G82" s="19">
        <v>0.73421439060208404</v>
      </c>
      <c r="H82" s="19">
        <v>3.13971742543171</v>
      </c>
      <c r="I82" s="19">
        <v>-2.3529411764705799</v>
      </c>
      <c r="J82" s="19">
        <v>-4.1333333333333204</v>
      </c>
      <c r="K82" s="19">
        <v>1.54061624649859</v>
      </c>
      <c r="L82" s="19">
        <v>1.87265917602997</v>
      </c>
      <c r="M82" s="19">
        <v>1.78147268408551</v>
      </c>
      <c r="N82" s="19">
        <v>-1.4634146341463401</v>
      </c>
      <c r="O82" s="19">
        <v>3.10077519379846</v>
      </c>
      <c r="P82" s="19">
        <v>-1.6077170418006399</v>
      </c>
      <c r="Q82" s="19">
        <v>-0.89999999999999003</v>
      </c>
      <c r="R82" s="19">
        <v>-2.5096525096525202</v>
      </c>
      <c r="S82" s="19">
        <v>4.2553191489361799</v>
      </c>
      <c r="T82" s="19">
        <v>-2.2026431718061601</v>
      </c>
      <c r="U82" s="19">
        <v>1.2738853503184699</v>
      </c>
      <c r="V82" s="19">
        <v>-3.9911308203990998</v>
      </c>
      <c r="W82" s="26">
        <v>6.5320665083135498</v>
      </c>
      <c r="X82" s="26">
        <v>-2.5142857142857098</v>
      </c>
      <c r="Y82" s="26">
        <v>37.061769616026702</v>
      </c>
      <c r="Z82" s="26"/>
    </row>
    <row r="83" spans="4:26" ht="25.5" customHeight="1" x14ac:dyDescent="0.3">
      <c r="D83" s="18" t="s">
        <v>10</v>
      </c>
      <c r="E83" s="19">
        <v>0.45592705167172298</v>
      </c>
      <c r="F83" s="19">
        <v>-1.3215859030836901</v>
      </c>
      <c r="G83" s="19">
        <v>0</v>
      </c>
      <c r="H83" s="19">
        <v>-1.6742770167427901</v>
      </c>
      <c r="I83" s="19">
        <v>0.15060240963855601</v>
      </c>
      <c r="J83" s="19">
        <v>2.64255910987481</v>
      </c>
      <c r="K83" s="19">
        <v>2.7586206896551801</v>
      </c>
      <c r="L83" s="19">
        <v>-0.49019607843138202</v>
      </c>
      <c r="M83" s="19">
        <v>3.3838973162193802</v>
      </c>
      <c r="N83" s="19">
        <v>2.10396039603962</v>
      </c>
      <c r="O83" s="19">
        <v>-0.42964554242750402</v>
      </c>
      <c r="P83" s="19">
        <v>1.8518518518518601</v>
      </c>
      <c r="Q83" s="19">
        <v>0.20181634712410601</v>
      </c>
      <c r="R83" s="19">
        <v>1.0891089108910901</v>
      </c>
      <c r="S83" s="19">
        <v>-2.33236151603499</v>
      </c>
      <c r="T83" s="19">
        <v>-1.57657657657657</v>
      </c>
      <c r="U83" s="19">
        <v>-1.7610062893081599</v>
      </c>
      <c r="V83" s="19">
        <v>-0.69284064665128298</v>
      </c>
      <c r="W83" s="26">
        <v>-1.33779264214047</v>
      </c>
      <c r="X83" s="26">
        <v>3.1652989449003601</v>
      </c>
      <c r="Y83" s="26">
        <v>-2.92326431181487</v>
      </c>
      <c r="Z83" s="26"/>
    </row>
    <row r="84" spans="4:26" ht="25.5" customHeight="1" x14ac:dyDescent="0.3">
      <c r="D84" s="18" t="s">
        <v>11</v>
      </c>
      <c r="E84" s="19">
        <v>-1.3615733736762401</v>
      </c>
      <c r="F84" s="19">
        <v>1.3392857142857</v>
      </c>
      <c r="G84" s="19">
        <v>-0.87463556851312696</v>
      </c>
      <c r="H84" s="19">
        <v>3.4055727554179498</v>
      </c>
      <c r="I84" s="19">
        <v>0</v>
      </c>
      <c r="J84" s="19">
        <v>-0.94850948509483901</v>
      </c>
      <c r="K84" s="19">
        <v>-1.4765100671140901</v>
      </c>
      <c r="L84" s="19">
        <v>1.97044334975369</v>
      </c>
      <c r="M84" s="19">
        <v>-6.99774266365689</v>
      </c>
      <c r="N84" s="19">
        <v>2.0606060606060699</v>
      </c>
      <c r="O84" s="19">
        <v>2.3732470334412201</v>
      </c>
      <c r="P84" s="19">
        <v>-0.53475935828877197</v>
      </c>
      <c r="Q84" s="19">
        <v>-2.1148036253776401</v>
      </c>
      <c r="R84" s="19">
        <v>-1.76297747306563</v>
      </c>
      <c r="S84" s="19">
        <v>0.39800995024876801</v>
      </c>
      <c r="T84" s="19">
        <v>1.3729977116704799</v>
      </c>
      <c r="U84" s="19">
        <v>2.0486555697823299</v>
      </c>
      <c r="V84" s="19">
        <v>-1.16279069767442</v>
      </c>
      <c r="W84" s="26">
        <v>-1.80790960451976</v>
      </c>
      <c r="X84" s="26">
        <v>0.68181818181818299</v>
      </c>
      <c r="Y84" s="26">
        <v>6.900878293601</v>
      </c>
      <c r="Z84" s="26"/>
    </row>
    <row r="85" spans="4:26" ht="25.5" customHeight="1" x14ac:dyDescent="0.3">
      <c r="D85" s="18" t="s">
        <v>12</v>
      </c>
      <c r="E85" s="19">
        <v>2.45398773006134</v>
      </c>
      <c r="F85" s="19">
        <v>-0.587371512481627</v>
      </c>
      <c r="G85" s="19">
        <v>-1.3235294117647101</v>
      </c>
      <c r="H85" s="19">
        <v>-0.44910179640718101</v>
      </c>
      <c r="I85" s="19">
        <v>-0.15037593984961201</v>
      </c>
      <c r="J85" s="19">
        <v>-1.7783857729138399</v>
      </c>
      <c r="K85" s="19">
        <v>4.2234332425068004</v>
      </c>
      <c r="L85" s="19">
        <v>4.1062801932367101</v>
      </c>
      <c r="M85" s="19">
        <v>-3.5194174757281602</v>
      </c>
      <c r="N85" s="19">
        <v>1.5439429928741</v>
      </c>
      <c r="O85" s="19">
        <v>-3.05584826132772</v>
      </c>
      <c r="P85" s="19">
        <v>-0.75268817204301497</v>
      </c>
      <c r="Q85" s="19">
        <v>0.30864197530864301</v>
      </c>
      <c r="R85" s="19">
        <v>0.99700897308074898</v>
      </c>
      <c r="S85" s="19">
        <v>3.4687809712586701</v>
      </c>
      <c r="T85" s="19">
        <v>0.56433408577878397</v>
      </c>
      <c r="U85" s="19">
        <v>-2.1329987452948602</v>
      </c>
      <c r="V85" s="19">
        <v>-0.94117647058823395</v>
      </c>
      <c r="W85" s="26">
        <v>2.3014959723820501</v>
      </c>
      <c r="X85" s="26">
        <v>0.451467268623018</v>
      </c>
      <c r="Y85" s="26">
        <v>4.6948356807511802</v>
      </c>
      <c r="Z85" s="26"/>
    </row>
    <row r="86" spans="4:26" ht="25.5" customHeight="1" x14ac:dyDescent="0.3">
      <c r="D86" s="27" t="s">
        <v>13</v>
      </c>
      <c r="E86" s="28">
        <v>-0.44910179640718101</v>
      </c>
      <c r="F86" s="28">
        <v>-1.0339734121122699</v>
      </c>
      <c r="G86" s="28">
        <v>0</v>
      </c>
      <c r="H86" s="28">
        <v>-1.0526315789473699</v>
      </c>
      <c r="I86" s="28">
        <v>3.31325301204819</v>
      </c>
      <c r="J86" s="28">
        <v>1.6713091922005501</v>
      </c>
      <c r="K86" s="28">
        <v>0.26143790849673099</v>
      </c>
      <c r="L86" s="28">
        <v>-1.3921113689095199</v>
      </c>
      <c r="M86" s="28">
        <v>0.50314465408804998</v>
      </c>
      <c r="N86" s="28">
        <v>-0.58479532163743198</v>
      </c>
      <c r="O86" s="28">
        <v>1.73913043478262</v>
      </c>
      <c r="P86" s="28">
        <v>0.54171180931743601</v>
      </c>
      <c r="Q86" s="28">
        <v>1.02564102564102</v>
      </c>
      <c r="R86" s="28">
        <v>1.77690029615005</v>
      </c>
      <c r="S86" s="28">
        <v>-6.8965517241379297</v>
      </c>
      <c r="T86" s="28">
        <v>-1.9079685746352399</v>
      </c>
      <c r="U86" s="28">
        <v>0.76923076923078904</v>
      </c>
      <c r="V86" s="28">
        <v>2.7315914489311099</v>
      </c>
      <c r="W86" s="29">
        <v>-3.4870641169853802</v>
      </c>
      <c r="X86" s="29">
        <v>-1.79775280898876</v>
      </c>
      <c r="Y86" s="29">
        <v>-13.3408071748879</v>
      </c>
      <c r="Z86" s="29"/>
    </row>
    <row r="87" spans="4:26" ht="25.5" customHeight="1" x14ac:dyDescent="0.3"/>
    <row r="88" spans="4:26" ht="25.5" customHeight="1" x14ac:dyDescent="0.3">
      <c r="D88" s="5" t="s">
        <v>19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4:26" ht="25.5" customHeight="1" x14ac:dyDescent="0.3">
      <c r="D89" s="3" t="s">
        <v>27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4:26" ht="25.5" customHeight="1" x14ac:dyDescent="0.3">
      <c r="D90" s="4" t="s">
        <v>28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4:26" ht="25.5" customHeight="1" x14ac:dyDescent="0.3">
      <c r="D91" s="16"/>
      <c r="E91" s="17">
        <v>2000</v>
      </c>
      <c r="F91" s="17">
        <v>2001</v>
      </c>
      <c r="G91" s="17">
        <v>2002</v>
      </c>
      <c r="H91" s="17">
        <v>2003</v>
      </c>
      <c r="I91" s="17">
        <v>2004</v>
      </c>
      <c r="J91" s="17">
        <v>2005</v>
      </c>
      <c r="K91" s="17">
        <v>2006</v>
      </c>
      <c r="L91" s="17">
        <v>2007</v>
      </c>
      <c r="M91" s="17">
        <v>2008</v>
      </c>
      <c r="N91" s="17">
        <v>2009</v>
      </c>
      <c r="O91" s="17">
        <v>2010</v>
      </c>
      <c r="P91" s="17">
        <v>2011</v>
      </c>
      <c r="Q91" s="17">
        <v>2012</v>
      </c>
      <c r="R91" s="17">
        <v>2013</v>
      </c>
      <c r="S91" s="17">
        <v>2014</v>
      </c>
      <c r="T91" s="17">
        <v>2015</v>
      </c>
      <c r="U91" s="17">
        <v>2016</v>
      </c>
      <c r="V91" s="17">
        <v>2017</v>
      </c>
      <c r="W91" s="17">
        <v>2018</v>
      </c>
      <c r="X91" s="17">
        <v>2019</v>
      </c>
      <c r="Y91" s="17">
        <v>2020</v>
      </c>
      <c r="Z91" s="17">
        <v>2021</v>
      </c>
    </row>
    <row r="92" spans="4:26" ht="25.5" customHeight="1" x14ac:dyDescent="0.3">
      <c r="D92" s="18" t="s">
        <v>2</v>
      </c>
      <c r="E92" s="19"/>
      <c r="F92" s="19">
        <v>-1.34680134680134</v>
      </c>
      <c r="G92" s="19">
        <v>4.1958041958041896</v>
      </c>
      <c r="H92" s="19">
        <v>0</v>
      </c>
      <c r="I92" s="19">
        <v>-0.31746031746030501</v>
      </c>
      <c r="J92" s="19">
        <v>-4.5340050377833796</v>
      </c>
      <c r="K92" s="19">
        <v>-6.0674157303370704</v>
      </c>
      <c r="L92" s="19">
        <v>1.4373716632443401</v>
      </c>
      <c r="M92" s="19">
        <v>1.6187050359712101</v>
      </c>
      <c r="N92" s="19">
        <v>0.86655112651645705</v>
      </c>
      <c r="O92" s="19">
        <v>2.70676691729324</v>
      </c>
      <c r="P92" s="19">
        <v>3.0651340996168601</v>
      </c>
      <c r="Q92" s="19">
        <v>0.44004400440043101</v>
      </c>
      <c r="R92" s="19">
        <v>-5.5500495540138797</v>
      </c>
      <c r="S92" s="19">
        <v>-1.4792899408283999</v>
      </c>
      <c r="T92" s="19">
        <v>-0.82135523613963102</v>
      </c>
      <c r="U92" s="19">
        <v>-8.8669950738916299</v>
      </c>
      <c r="V92" s="19">
        <v>4.0053404539385902</v>
      </c>
      <c r="W92" s="26">
        <v>-2.39520958083832</v>
      </c>
      <c r="X92" s="26">
        <v>0.86848635235730098</v>
      </c>
      <c r="Y92" s="26">
        <v>-6.2821833161689096</v>
      </c>
      <c r="Z92" s="26">
        <v>-10.976837865055399</v>
      </c>
    </row>
    <row r="93" spans="4:26" ht="25.5" customHeight="1" x14ac:dyDescent="0.3">
      <c r="D93" s="18" t="s">
        <v>3</v>
      </c>
      <c r="E93" s="19">
        <v>0.74074074074073104</v>
      </c>
      <c r="F93" s="19">
        <v>0</v>
      </c>
      <c r="G93" s="19">
        <v>-2.3489932885906102</v>
      </c>
      <c r="H93" s="19">
        <v>2.2727272727272698</v>
      </c>
      <c r="I93" s="19">
        <v>3.5031847133757799</v>
      </c>
      <c r="J93" s="19">
        <v>1.84696569920846</v>
      </c>
      <c r="K93" s="19">
        <v>0.71770334928229496</v>
      </c>
      <c r="L93" s="19">
        <v>0.60728744939271295</v>
      </c>
      <c r="M93" s="19">
        <v>1.59292035398231</v>
      </c>
      <c r="N93" s="19">
        <v>-0.17182130584192401</v>
      </c>
      <c r="O93" s="19">
        <v>3.2210834553440599</v>
      </c>
      <c r="P93" s="19">
        <v>-0.12391573729862999</v>
      </c>
      <c r="Q93" s="19">
        <v>1.3143483023001099</v>
      </c>
      <c r="R93" s="19">
        <v>0.31479538300105397</v>
      </c>
      <c r="S93" s="19">
        <v>0.30030030030030502</v>
      </c>
      <c r="T93" s="19">
        <v>-3.2091097308488701</v>
      </c>
      <c r="U93" s="19">
        <v>8.3783783783783807</v>
      </c>
      <c r="V93" s="19">
        <v>1.0269576379974299</v>
      </c>
      <c r="W93" s="26">
        <v>0.73619631901842297</v>
      </c>
      <c r="X93" s="26">
        <v>-0.36900369003689498</v>
      </c>
      <c r="Y93" s="26">
        <v>1.20879120879123</v>
      </c>
      <c r="Z93" s="26">
        <v>9.2760180995475192</v>
      </c>
    </row>
    <row r="94" spans="4:26" ht="25.5" customHeight="1" x14ac:dyDescent="0.3">
      <c r="D94" s="18" t="s">
        <v>4</v>
      </c>
      <c r="E94" s="19">
        <v>1.1029411764705801</v>
      </c>
      <c r="F94" s="19">
        <v>-0.68259385665528904</v>
      </c>
      <c r="G94" s="19">
        <v>1.3745704467353901</v>
      </c>
      <c r="H94" s="19">
        <v>-5.5555555555555598</v>
      </c>
      <c r="I94" s="19">
        <v>0.61538461538461797</v>
      </c>
      <c r="J94" s="19">
        <v>3.6269430051813401</v>
      </c>
      <c r="K94" s="19">
        <v>0.71258907363420698</v>
      </c>
      <c r="L94" s="19">
        <v>0.40241448692151</v>
      </c>
      <c r="M94" s="19">
        <v>3.65853658536586</v>
      </c>
      <c r="N94" s="19">
        <v>-2.0654044750430298</v>
      </c>
      <c r="O94" s="19">
        <v>-1.56028368794325</v>
      </c>
      <c r="P94" s="19">
        <v>1.24069478908189</v>
      </c>
      <c r="Q94" s="19">
        <v>0.64864864864866401</v>
      </c>
      <c r="R94" s="19">
        <v>0.83682008368199901</v>
      </c>
      <c r="S94" s="19">
        <v>1.59680638722555</v>
      </c>
      <c r="T94" s="19">
        <v>-3.8502673796791398</v>
      </c>
      <c r="U94" s="19">
        <v>-2.6184538653366598</v>
      </c>
      <c r="V94" s="19">
        <v>4.57433290978397</v>
      </c>
      <c r="W94" s="26">
        <v>0.36540803897684399</v>
      </c>
      <c r="X94" s="26">
        <v>0.37037037037037601</v>
      </c>
      <c r="Y94" s="26">
        <v>-25.515743756786101</v>
      </c>
      <c r="Z94" s="26"/>
    </row>
    <row r="95" spans="4:26" ht="25.5" customHeight="1" x14ac:dyDescent="0.3">
      <c r="D95" s="18" t="s">
        <v>5</v>
      </c>
      <c r="E95" s="19">
        <v>1.0909090909090999</v>
      </c>
      <c r="F95" s="19">
        <v>-1.7182130584192501</v>
      </c>
      <c r="G95" s="19">
        <v>0</v>
      </c>
      <c r="H95" s="19">
        <v>0</v>
      </c>
      <c r="I95" s="19">
        <v>3.36391437308867</v>
      </c>
      <c r="J95" s="19">
        <v>1</v>
      </c>
      <c r="K95" s="19">
        <v>3.7735849056603801</v>
      </c>
      <c r="L95" s="19">
        <v>-0.40080160320640201</v>
      </c>
      <c r="M95" s="19">
        <v>2.0168067226890898</v>
      </c>
      <c r="N95" s="19">
        <v>0.175746924428832</v>
      </c>
      <c r="O95" s="19">
        <v>0.144092219020164</v>
      </c>
      <c r="P95" s="19">
        <v>0.73529411764705599</v>
      </c>
      <c r="Q95" s="19">
        <v>0.85929108485498495</v>
      </c>
      <c r="R95" s="19">
        <v>1.0373443983402499</v>
      </c>
      <c r="S95" s="19">
        <v>1.2770137524558101</v>
      </c>
      <c r="T95" s="19">
        <v>-1.5572858731924399</v>
      </c>
      <c r="U95" s="19">
        <v>-2.0486555697823401</v>
      </c>
      <c r="V95" s="19">
        <v>-1.7010935601457899</v>
      </c>
      <c r="W95" s="26">
        <v>-0.60679611650485998</v>
      </c>
      <c r="X95" s="26">
        <v>1.7220172201721999</v>
      </c>
      <c r="Y95" s="26">
        <v>-22.0116618075802</v>
      </c>
      <c r="Z95" s="26"/>
    </row>
    <row r="96" spans="4:26" ht="25.5" customHeight="1" x14ac:dyDescent="0.3">
      <c r="D96" s="18" t="s">
        <v>6</v>
      </c>
      <c r="E96" s="19">
        <v>1.4388489208633</v>
      </c>
      <c r="F96" s="19">
        <v>0</v>
      </c>
      <c r="G96" s="19">
        <v>-2.0338983050847399</v>
      </c>
      <c r="H96" s="19">
        <v>0.39215686274509698</v>
      </c>
      <c r="I96" s="19">
        <v>2.6627218934911498</v>
      </c>
      <c r="J96" s="19">
        <v>2.7227722772277301</v>
      </c>
      <c r="K96" s="19">
        <v>4.0909090909090997</v>
      </c>
      <c r="L96" s="19">
        <v>3.2193158953722301</v>
      </c>
      <c r="M96" s="19">
        <v>0.32948929159801699</v>
      </c>
      <c r="N96" s="19">
        <v>1.0526315789473699</v>
      </c>
      <c r="O96" s="19">
        <v>0.43165467625898601</v>
      </c>
      <c r="P96" s="19">
        <v>3.0413625304136298</v>
      </c>
      <c r="Q96" s="19">
        <v>-1.7039403620873299</v>
      </c>
      <c r="R96" s="19">
        <v>0.82135523613962003</v>
      </c>
      <c r="S96" s="19">
        <v>3.0067895247332599</v>
      </c>
      <c r="T96" s="19">
        <v>-1.1299435028248599</v>
      </c>
      <c r="U96" s="19">
        <v>-0.52287581699345098</v>
      </c>
      <c r="V96" s="19">
        <v>3.5846724351050501</v>
      </c>
      <c r="W96" s="26">
        <v>-3.17460317460319</v>
      </c>
      <c r="X96" s="26">
        <v>0.60459492140265703</v>
      </c>
      <c r="Y96" s="26">
        <v>45.420560747663501</v>
      </c>
      <c r="Z96" s="26"/>
    </row>
    <row r="97" spans="4:26" ht="25.5" customHeight="1" x14ac:dyDescent="0.3">
      <c r="D97" s="18" t="s">
        <v>7</v>
      </c>
      <c r="E97" s="19">
        <v>1.4184397163120599</v>
      </c>
      <c r="F97" s="19">
        <v>-3.8461538461538498</v>
      </c>
      <c r="G97" s="19">
        <v>-2.0761245674740598</v>
      </c>
      <c r="H97" s="19">
        <v>3.90625</v>
      </c>
      <c r="I97" s="19">
        <v>1.44092219020173</v>
      </c>
      <c r="J97" s="19">
        <v>1.2048192771084301</v>
      </c>
      <c r="K97" s="19">
        <v>-3.4934497816593999</v>
      </c>
      <c r="L97" s="19">
        <v>-0.19493177387914801</v>
      </c>
      <c r="M97" s="19">
        <v>-0.65681444991789695</v>
      </c>
      <c r="N97" s="19">
        <v>4.3402777777777697</v>
      </c>
      <c r="O97" s="19">
        <v>1.4326647564469901</v>
      </c>
      <c r="P97" s="19">
        <v>-1.8890200708382401</v>
      </c>
      <c r="Q97" s="19">
        <v>3.57529794149514</v>
      </c>
      <c r="R97" s="19">
        <v>2.3421588594704699</v>
      </c>
      <c r="S97" s="19">
        <v>-5.1789077212806003</v>
      </c>
      <c r="T97" s="19">
        <v>-2.6285714285714201</v>
      </c>
      <c r="U97" s="19">
        <v>-1.3140604467805499</v>
      </c>
      <c r="V97" s="19">
        <v>1.6706443914081199</v>
      </c>
      <c r="W97" s="26">
        <v>7.8184110970996201</v>
      </c>
      <c r="X97" s="26">
        <v>-1.20192307692307</v>
      </c>
      <c r="Y97" s="26">
        <v>29.4344473007712</v>
      </c>
      <c r="Z97" s="26"/>
    </row>
    <row r="98" spans="4:26" ht="25.5" customHeight="1" x14ac:dyDescent="0.3">
      <c r="D98" s="18" t="s">
        <v>8</v>
      </c>
      <c r="E98" s="19">
        <v>2.0979020979020802</v>
      </c>
      <c r="F98" s="19">
        <v>1.0909090909090999</v>
      </c>
      <c r="G98" s="19">
        <v>-4.2402826855123603</v>
      </c>
      <c r="H98" s="19">
        <v>1.5037593984962301</v>
      </c>
      <c r="I98" s="19">
        <v>0.85227272727272896</v>
      </c>
      <c r="J98" s="19">
        <v>0</v>
      </c>
      <c r="K98" s="19">
        <v>-2.4886877828054299</v>
      </c>
      <c r="L98" s="19">
        <v>0.5859375</v>
      </c>
      <c r="M98" s="19">
        <v>1.1570247933884401</v>
      </c>
      <c r="N98" s="19">
        <v>1.6638935108153099</v>
      </c>
      <c r="O98" s="19">
        <v>-2.82485875706214</v>
      </c>
      <c r="P98" s="19">
        <v>1.44404332129962</v>
      </c>
      <c r="Q98" s="19">
        <v>-0.52301255230124999</v>
      </c>
      <c r="R98" s="19">
        <v>2.6865671641790998</v>
      </c>
      <c r="S98" s="19">
        <v>-5.6603773584905701</v>
      </c>
      <c r="T98" s="19">
        <v>-3.28638497652581</v>
      </c>
      <c r="U98" s="19">
        <v>-0.133155792276973</v>
      </c>
      <c r="V98" s="19">
        <v>-0.23474178403756199</v>
      </c>
      <c r="W98" s="26">
        <v>-7.60233918128655</v>
      </c>
      <c r="X98" s="26">
        <v>0.121654501216528</v>
      </c>
      <c r="Y98" s="26">
        <v>2.7805362462760601</v>
      </c>
      <c r="Z98" s="26"/>
    </row>
    <row r="99" spans="4:26" ht="25.5" customHeight="1" x14ac:dyDescent="0.3">
      <c r="D99" s="18" t="s">
        <v>9</v>
      </c>
      <c r="E99" s="19">
        <v>1.7123287671232801</v>
      </c>
      <c r="F99" s="19">
        <v>-1.4388489208633</v>
      </c>
      <c r="G99" s="19">
        <v>2.95202952029521</v>
      </c>
      <c r="H99" s="19">
        <v>3.7037037037037002</v>
      </c>
      <c r="I99" s="19">
        <v>1.40845070422535</v>
      </c>
      <c r="J99" s="19">
        <v>-2.1428571428571401</v>
      </c>
      <c r="K99" s="19">
        <v>6.4965197215777204</v>
      </c>
      <c r="L99" s="19">
        <v>3.3009708737864201</v>
      </c>
      <c r="M99" s="19">
        <v>0.32679738562091398</v>
      </c>
      <c r="N99" s="19">
        <v>2.1276595744680802</v>
      </c>
      <c r="O99" s="19">
        <v>6.3953488372093101</v>
      </c>
      <c r="P99" s="19">
        <v>-0.59311981020165905</v>
      </c>
      <c r="Q99" s="19">
        <v>1.6824395373291201</v>
      </c>
      <c r="R99" s="19">
        <v>1.8410852713178301</v>
      </c>
      <c r="S99" s="19">
        <v>4.7368421052631504</v>
      </c>
      <c r="T99" s="19">
        <v>-0.60679611650485998</v>
      </c>
      <c r="U99" s="19">
        <v>-3.19999999999999</v>
      </c>
      <c r="V99" s="19">
        <v>0.117647058823533</v>
      </c>
      <c r="W99" s="26">
        <v>2.91139240506328</v>
      </c>
      <c r="X99" s="26">
        <v>-2.1871202916160399</v>
      </c>
      <c r="Y99" s="26">
        <v>7.43961352657006</v>
      </c>
      <c r="Z99" s="26"/>
    </row>
    <row r="100" spans="4:26" ht="25.5" customHeight="1" x14ac:dyDescent="0.3">
      <c r="D100" s="18" t="s">
        <v>10</v>
      </c>
      <c r="E100" s="19">
        <v>-1.34680134680134</v>
      </c>
      <c r="F100" s="19">
        <v>2.5547445255474499</v>
      </c>
      <c r="G100" s="19">
        <v>-1.0752688172042999</v>
      </c>
      <c r="H100" s="19">
        <v>3.5714285714285801</v>
      </c>
      <c r="I100" s="19">
        <v>-2.2222222222222099</v>
      </c>
      <c r="J100" s="19">
        <v>-4.6228710462286999</v>
      </c>
      <c r="K100" s="19">
        <v>1.7429193899782101</v>
      </c>
      <c r="L100" s="19">
        <v>0.75187969924812603</v>
      </c>
      <c r="M100" s="19">
        <v>2.7687296416938101</v>
      </c>
      <c r="N100" s="19">
        <v>3.0448717948717801</v>
      </c>
      <c r="O100" s="19">
        <v>1.5027322404371499</v>
      </c>
      <c r="P100" s="19">
        <v>3.2219570405728</v>
      </c>
      <c r="Q100" s="19">
        <v>-2.0682523267838699</v>
      </c>
      <c r="R100" s="19">
        <v>-3.0447193149381602</v>
      </c>
      <c r="S100" s="19">
        <v>0.70351758793969499</v>
      </c>
      <c r="T100" s="19">
        <v>-0.366300366300365</v>
      </c>
      <c r="U100" s="19">
        <v>-3.03030303030304</v>
      </c>
      <c r="V100" s="19">
        <v>-5.4054054054054204</v>
      </c>
      <c r="W100" s="26">
        <v>-2.21402214022139</v>
      </c>
      <c r="X100" s="26">
        <v>4.3478260869565197</v>
      </c>
      <c r="Y100" s="26">
        <v>-5.6654676258992804</v>
      </c>
      <c r="Z100" s="26"/>
    </row>
    <row r="101" spans="4:26" ht="25.5" customHeight="1" x14ac:dyDescent="0.3">
      <c r="D101" s="18" t="s">
        <v>11</v>
      </c>
      <c r="E101" s="19">
        <v>0</v>
      </c>
      <c r="F101" s="19">
        <v>0.35587188612098403</v>
      </c>
      <c r="G101" s="19">
        <v>2.89855072463769</v>
      </c>
      <c r="H101" s="19">
        <v>2.7586206896551801</v>
      </c>
      <c r="I101" s="19">
        <v>3.125</v>
      </c>
      <c r="J101" s="19">
        <v>4.3367346938775402</v>
      </c>
      <c r="K101" s="19">
        <v>3.4261241970021401</v>
      </c>
      <c r="L101" s="19">
        <v>0.18656716417910801</v>
      </c>
      <c r="M101" s="19">
        <v>-1.5847860538827301</v>
      </c>
      <c r="N101" s="19">
        <v>0.77760497667185302</v>
      </c>
      <c r="O101" s="19">
        <v>2.1534320323014899</v>
      </c>
      <c r="P101" s="19">
        <v>-0.115606936416179</v>
      </c>
      <c r="Q101" s="19">
        <v>1.3727560718056899</v>
      </c>
      <c r="R101" s="19">
        <v>-0.19627085377821299</v>
      </c>
      <c r="S101" s="19">
        <v>-1.2974051896207599</v>
      </c>
      <c r="T101" s="19">
        <v>2.20588235294117</v>
      </c>
      <c r="U101" s="19">
        <v>4.9715909090909198</v>
      </c>
      <c r="V101" s="19">
        <v>1.73913043478262</v>
      </c>
      <c r="W101" s="26">
        <v>-1.1320754716981001</v>
      </c>
      <c r="X101" s="26">
        <v>1.5476190476190399</v>
      </c>
      <c r="Y101" s="26">
        <v>-1.81124880838894</v>
      </c>
      <c r="Z101" s="26"/>
    </row>
    <row r="102" spans="4:26" ht="25.5" customHeight="1" x14ac:dyDescent="0.3">
      <c r="D102" s="18" t="s">
        <v>12</v>
      </c>
      <c r="E102" s="19">
        <v>2.0477815699658799</v>
      </c>
      <c r="F102" s="19">
        <v>-1.4184397163120499</v>
      </c>
      <c r="G102" s="19">
        <v>-4.5774647887324003</v>
      </c>
      <c r="H102" s="19">
        <v>2.6845637583892601</v>
      </c>
      <c r="I102" s="19">
        <v>0.55096418732780705</v>
      </c>
      <c r="J102" s="19">
        <v>2.2004889975550301</v>
      </c>
      <c r="K102" s="19">
        <v>-0.41407867494824802</v>
      </c>
      <c r="L102" s="19">
        <v>2.7932960893854801</v>
      </c>
      <c r="M102" s="19">
        <v>-5.4750402576489599</v>
      </c>
      <c r="N102" s="19">
        <v>1.6975308641975499</v>
      </c>
      <c r="O102" s="19">
        <v>1.5810276679841999</v>
      </c>
      <c r="P102" s="19">
        <v>-1.1574074074074101</v>
      </c>
      <c r="Q102" s="19">
        <v>-5.1041666666666501</v>
      </c>
      <c r="R102" s="19">
        <v>-5.1130776794493604</v>
      </c>
      <c r="S102" s="19">
        <v>0.30333670374114202</v>
      </c>
      <c r="T102" s="19">
        <v>-0.95923261390886705</v>
      </c>
      <c r="U102" s="19">
        <v>-1.21786197564276</v>
      </c>
      <c r="V102" s="19">
        <v>1.3431013431013401</v>
      </c>
      <c r="W102" s="26">
        <v>4.70737913486004</v>
      </c>
      <c r="X102" s="26">
        <v>-0.70339976553340799</v>
      </c>
      <c r="Y102" s="26">
        <v>-1.2621359223301001</v>
      </c>
      <c r="Z102" s="26"/>
    </row>
    <row r="103" spans="4:26" ht="25.5" customHeight="1" x14ac:dyDescent="0.3">
      <c r="D103" s="27" t="s">
        <v>13</v>
      </c>
      <c r="E103" s="28">
        <v>-0.66889632107024499</v>
      </c>
      <c r="F103" s="28">
        <v>2.8776978417266199</v>
      </c>
      <c r="G103" s="28">
        <v>-2.5830258302583</v>
      </c>
      <c r="H103" s="28">
        <v>2.94117647058822</v>
      </c>
      <c r="I103" s="28">
        <v>8.7671232876712395</v>
      </c>
      <c r="J103" s="28">
        <v>6.45933014354065</v>
      </c>
      <c r="K103" s="28">
        <v>1.2474012474012599</v>
      </c>
      <c r="L103" s="28">
        <v>0.72463768115942395</v>
      </c>
      <c r="M103" s="28">
        <v>-1.70357751277683</v>
      </c>
      <c r="N103" s="28">
        <v>0.91047040971168303</v>
      </c>
      <c r="O103" s="28">
        <v>1.5564202334630299</v>
      </c>
      <c r="P103" s="28">
        <v>6.44028103044496</v>
      </c>
      <c r="Q103" s="28">
        <v>10.7574094401756</v>
      </c>
      <c r="R103" s="28">
        <v>5.0777202072538996</v>
      </c>
      <c r="S103" s="28">
        <v>-1.81451612903225</v>
      </c>
      <c r="T103" s="28">
        <v>-1.6949152542372901</v>
      </c>
      <c r="U103" s="28">
        <v>2.6027397260274001</v>
      </c>
      <c r="V103" s="28">
        <v>0.60240963855422403</v>
      </c>
      <c r="W103" s="29">
        <v>-2.06561360874846</v>
      </c>
      <c r="X103" s="29">
        <v>14.6399055489965</v>
      </c>
      <c r="Y103" s="29">
        <v>-2.3598820058997201</v>
      </c>
      <c r="Z103" s="29"/>
    </row>
    <row r="104" spans="4:26" ht="25.5" customHeight="1" x14ac:dyDescent="0.3"/>
    <row r="105" spans="4:26" ht="25.5" customHeight="1" x14ac:dyDescent="0.3">
      <c r="D105" s="5" t="s">
        <v>20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4:26" ht="25.5" customHeight="1" x14ac:dyDescent="0.3">
      <c r="D106" s="3" t="s">
        <v>27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4:26" ht="25.5" customHeight="1" x14ac:dyDescent="0.3">
      <c r="D107" s="4" t="s">
        <v>28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4:26" ht="25.5" customHeight="1" x14ac:dyDescent="0.3">
      <c r="D108" s="16"/>
      <c r="E108" s="17">
        <v>2000</v>
      </c>
      <c r="F108" s="17">
        <v>2001</v>
      </c>
      <c r="G108" s="17">
        <v>2002</v>
      </c>
      <c r="H108" s="17">
        <v>2003</v>
      </c>
      <c r="I108" s="17">
        <v>2004</v>
      </c>
      <c r="J108" s="17">
        <v>2005</v>
      </c>
      <c r="K108" s="17">
        <v>2006</v>
      </c>
      <c r="L108" s="17">
        <v>2007</v>
      </c>
      <c r="M108" s="17">
        <v>2008</v>
      </c>
      <c r="N108" s="17">
        <v>2009</v>
      </c>
      <c r="O108" s="17">
        <v>2010</v>
      </c>
      <c r="P108" s="17">
        <v>2011</v>
      </c>
      <c r="Q108" s="17">
        <v>2012</v>
      </c>
      <c r="R108" s="17">
        <v>2013</v>
      </c>
      <c r="S108" s="17">
        <v>2014</v>
      </c>
      <c r="T108" s="17">
        <v>2015</v>
      </c>
      <c r="U108" s="17">
        <v>2016</v>
      </c>
      <c r="V108" s="17">
        <v>2017</v>
      </c>
      <c r="W108" s="17">
        <v>2018</v>
      </c>
      <c r="X108" s="17">
        <v>2019</v>
      </c>
      <c r="Y108" s="17">
        <v>2020</v>
      </c>
      <c r="Z108" s="17">
        <v>2021</v>
      </c>
    </row>
    <row r="109" spans="4:26" ht="25.5" customHeight="1" x14ac:dyDescent="0.3">
      <c r="D109" s="18" t="s">
        <v>2</v>
      </c>
      <c r="E109" s="19"/>
      <c r="F109" s="19"/>
      <c r="G109" s="19"/>
      <c r="H109" s="19"/>
      <c r="I109" s="19">
        <v>1.2690355329949301</v>
      </c>
      <c r="J109" s="19">
        <v>0</v>
      </c>
      <c r="K109" s="19">
        <v>0.45248868778280399</v>
      </c>
      <c r="L109" s="19">
        <v>0.218818380743979</v>
      </c>
      <c r="M109" s="19">
        <v>3.8986354775828498</v>
      </c>
      <c r="N109" s="19">
        <v>0.34542314335059798</v>
      </c>
      <c r="O109" s="19">
        <v>1.0869565217391099</v>
      </c>
      <c r="P109" s="19">
        <v>-0.67842605156037705</v>
      </c>
      <c r="Q109" s="19">
        <v>-0.37735849056603799</v>
      </c>
      <c r="R109" s="19">
        <v>1.6548463356973899</v>
      </c>
      <c r="S109" s="19">
        <v>2.3084994753410402</v>
      </c>
      <c r="T109" s="19">
        <v>1.08374384236454</v>
      </c>
      <c r="U109" s="19">
        <v>-0.38314176245211101</v>
      </c>
      <c r="V109" s="19">
        <v>3.6659877800407199</v>
      </c>
      <c r="W109" s="26">
        <v>-0.46948356807511299</v>
      </c>
      <c r="X109" s="26">
        <v>-8.7719298245614294E-2</v>
      </c>
      <c r="Y109" s="26">
        <v>0</v>
      </c>
      <c r="Z109" s="26">
        <v>2.41051862673485</v>
      </c>
    </row>
    <row r="110" spans="4:26" ht="25.5" customHeight="1" x14ac:dyDescent="0.3">
      <c r="D110" s="18" t="s">
        <v>3</v>
      </c>
      <c r="E110" s="19"/>
      <c r="F110" s="19"/>
      <c r="G110" s="19"/>
      <c r="H110" s="19">
        <v>-0.79155672823217904</v>
      </c>
      <c r="I110" s="19">
        <v>1.25313283208019</v>
      </c>
      <c r="J110" s="19">
        <v>2.20588235294117</v>
      </c>
      <c r="K110" s="19">
        <v>-1.1261261261261299</v>
      </c>
      <c r="L110" s="19">
        <v>0.65502183406112002</v>
      </c>
      <c r="M110" s="19">
        <v>-4.8780487804878101</v>
      </c>
      <c r="N110" s="19">
        <v>1.89328743545611</v>
      </c>
      <c r="O110" s="19">
        <v>4.30107526881722</v>
      </c>
      <c r="P110" s="19">
        <v>-0.54644808743170603</v>
      </c>
      <c r="Q110" s="19">
        <v>0</v>
      </c>
      <c r="R110" s="19">
        <v>1.97674418604652</v>
      </c>
      <c r="S110" s="19">
        <v>-0.102564102564096</v>
      </c>
      <c r="T110" s="19">
        <v>-0.487329434697859</v>
      </c>
      <c r="U110" s="19">
        <v>-0.19230769230769201</v>
      </c>
      <c r="V110" s="19">
        <v>0.68762278978389302</v>
      </c>
      <c r="W110" s="26">
        <v>1.1320754716981101</v>
      </c>
      <c r="X110" s="26">
        <v>0.614574187884109</v>
      </c>
      <c r="Y110" s="26">
        <v>1.5599343185550101</v>
      </c>
      <c r="Z110" s="26">
        <v>-0.21398002853067999</v>
      </c>
    </row>
    <row r="111" spans="4:26" ht="25.5" customHeight="1" x14ac:dyDescent="0.3">
      <c r="D111" s="18" t="s">
        <v>4</v>
      </c>
      <c r="E111" s="19"/>
      <c r="F111" s="19"/>
      <c r="G111" s="19"/>
      <c r="H111" s="19">
        <v>-6.3829787234042499</v>
      </c>
      <c r="I111" s="19">
        <v>1.98019801980198</v>
      </c>
      <c r="J111" s="19">
        <v>2.6378896882494098</v>
      </c>
      <c r="K111" s="19">
        <v>-0.22779043280181099</v>
      </c>
      <c r="L111" s="19">
        <v>0.65075921908892598</v>
      </c>
      <c r="M111" s="19">
        <v>3.7475345167652798</v>
      </c>
      <c r="N111" s="19">
        <v>0.67567567567567999</v>
      </c>
      <c r="O111" s="19">
        <v>-0.58910162002946398</v>
      </c>
      <c r="P111" s="19">
        <v>0.82417582417584301</v>
      </c>
      <c r="Q111" s="19">
        <v>2.2727272727272698</v>
      </c>
      <c r="R111" s="19">
        <v>-0.11402508551880999</v>
      </c>
      <c r="S111" s="19">
        <v>-0.30800821355235802</v>
      </c>
      <c r="T111" s="19">
        <v>0.97943192948091196</v>
      </c>
      <c r="U111" s="19">
        <v>1.0597302504816899</v>
      </c>
      <c r="V111" s="19">
        <v>-1.5609756097560901</v>
      </c>
      <c r="W111" s="26">
        <v>0.55970149253730095</v>
      </c>
      <c r="X111" s="26">
        <v>0.78534031413610705</v>
      </c>
      <c r="Y111" s="26">
        <v>1.29345189975747</v>
      </c>
      <c r="Z111" s="26"/>
    </row>
    <row r="112" spans="4:26" ht="25.5" customHeight="1" x14ac:dyDescent="0.3">
      <c r="D112" s="18" t="s">
        <v>5</v>
      </c>
      <c r="E112" s="19"/>
      <c r="F112" s="19"/>
      <c r="G112" s="19"/>
      <c r="H112" s="19">
        <v>4.8295454545454399</v>
      </c>
      <c r="I112" s="19">
        <v>-2.1844660194174699</v>
      </c>
      <c r="J112" s="19">
        <v>-1.86915887850468</v>
      </c>
      <c r="K112" s="19">
        <v>0.91324200913240905</v>
      </c>
      <c r="L112" s="19">
        <v>2.58620689655173</v>
      </c>
      <c r="M112" s="19">
        <v>1.3307984790874601</v>
      </c>
      <c r="N112" s="19">
        <v>0.83892617449663498</v>
      </c>
      <c r="O112" s="19">
        <v>-1.0370370370370401</v>
      </c>
      <c r="P112" s="19">
        <v>0.95367847411444995</v>
      </c>
      <c r="Q112" s="19">
        <v>1.2345679012345701</v>
      </c>
      <c r="R112" s="19">
        <v>4.3378995433789997</v>
      </c>
      <c r="S112" s="19">
        <v>0.92687950566425803</v>
      </c>
      <c r="T112" s="19">
        <v>0.67895247332685504</v>
      </c>
      <c r="U112" s="19">
        <v>-3.52716873212584</v>
      </c>
      <c r="V112" s="19">
        <v>0.69375619425173796</v>
      </c>
      <c r="W112" s="26">
        <v>2.1335807050092899</v>
      </c>
      <c r="X112" s="26">
        <v>-0.60606060606060996</v>
      </c>
      <c r="Y112" s="26">
        <v>-17.318435754189899</v>
      </c>
      <c r="Z112" s="26"/>
    </row>
    <row r="113" spans="4:26" ht="25.5" customHeight="1" x14ac:dyDescent="0.3">
      <c r="D113" s="18" t="s">
        <v>6</v>
      </c>
      <c r="E113" s="19"/>
      <c r="F113" s="19"/>
      <c r="G113" s="19"/>
      <c r="H113" s="19">
        <v>-0.54200542005419206</v>
      </c>
      <c r="I113" s="19">
        <v>1.24069478908189</v>
      </c>
      <c r="J113" s="19">
        <v>1.90476190476192</v>
      </c>
      <c r="K113" s="19">
        <v>0</v>
      </c>
      <c r="L113" s="19">
        <v>-0.42016806722689998</v>
      </c>
      <c r="M113" s="19">
        <v>1.3133208255159401</v>
      </c>
      <c r="N113" s="19">
        <v>0.166389351081531</v>
      </c>
      <c r="O113" s="19">
        <v>0.898203592814384</v>
      </c>
      <c r="P113" s="19">
        <v>1.6194331983805601</v>
      </c>
      <c r="Q113" s="19">
        <v>1.4634146341463401</v>
      </c>
      <c r="R113" s="19">
        <v>-1.6411378555798699</v>
      </c>
      <c r="S113" s="19">
        <v>1.3265306122449001</v>
      </c>
      <c r="T113" s="19">
        <v>-0.86705202312138396</v>
      </c>
      <c r="U113" s="19">
        <v>-0.39525691699605597</v>
      </c>
      <c r="V113" s="19">
        <v>0.78740157480314799</v>
      </c>
      <c r="W113" s="26">
        <v>-2.8156221616712198</v>
      </c>
      <c r="X113" s="26">
        <v>0.26132404181184998</v>
      </c>
      <c r="Y113" s="26">
        <v>10.2316602316602</v>
      </c>
      <c r="Z113" s="26"/>
    </row>
    <row r="114" spans="4:26" ht="25.5" customHeight="1" x14ac:dyDescent="0.3">
      <c r="D114" s="18" t="s">
        <v>7</v>
      </c>
      <c r="E114" s="19"/>
      <c r="F114" s="19"/>
      <c r="G114" s="19"/>
      <c r="H114" s="19">
        <v>0.54495912806538105</v>
      </c>
      <c r="I114" s="19">
        <v>0.49019607843137097</v>
      </c>
      <c r="J114" s="19">
        <v>1.1682242990654199</v>
      </c>
      <c r="K114" s="19">
        <v>0</v>
      </c>
      <c r="L114" s="19">
        <v>4.2194092827004201</v>
      </c>
      <c r="M114" s="19">
        <v>0.74074074074073104</v>
      </c>
      <c r="N114" s="19">
        <v>1.16279069767442</v>
      </c>
      <c r="O114" s="19">
        <v>-0.445103857566787</v>
      </c>
      <c r="P114" s="19">
        <v>0.53120849933598902</v>
      </c>
      <c r="Q114" s="19">
        <v>1.5625</v>
      </c>
      <c r="R114" s="19">
        <v>1.77975528364849</v>
      </c>
      <c r="S114" s="19">
        <v>-0.70493454179253501</v>
      </c>
      <c r="T114" s="19">
        <v>9.7181729834794298E-2</v>
      </c>
      <c r="U114" s="19">
        <v>-0.59523809523809301</v>
      </c>
      <c r="V114" s="19">
        <v>0.78125</v>
      </c>
      <c r="W114" s="26">
        <v>1.1214953271028201</v>
      </c>
      <c r="X114" s="26">
        <v>8.6880973066882902E-2</v>
      </c>
      <c r="Y114" s="26">
        <v>6.1295971978984296</v>
      </c>
      <c r="Z114" s="26"/>
    </row>
    <row r="115" spans="4:26" ht="25.5" customHeight="1" x14ac:dyDescent="0.3">
      <c r="D115" s="18" t="s">
        <v>8</v>
      </c>
      <c r="E115" s="19"/>
      <c r="F115" s="19"/>
      <c r="G115" s="19"/>
      <c r="H115" s="19">
        <v>2.4390243902439299</v>
      </c>
      <c r="I115" s="19">
        <v>-0.97560975609756195</v>
      </c>
      <c r="J115" s="19">
        <v>-0.46189376443418501</v>
      </c>
      <c r="K115" s="19">
        <v>0.45248868778280399</v>
      </c>
      <c r="L115" s="19">
        <v>-1.2145748987854099</v>
      </c>
      <c r="M115" s="19">
        <v>1.1029411764705801</v>
      </c>
      <c r="N115" s="19">
        <v>2.62725779967159</v>
      </c>
      <c r="O115" s="19">
        <v>0.74515648286139802</v>
      </c>
      <c r="P115" s="19">
        <v>0.26420079260238699</v>
      </c>
      <c r="Q115" s="19">
        <v>0.118343195266291</v>
      </c>
      <c r="R115" s="19">
        <v>1.8579234972677701</v>
      </c>
      <c r="S115" s="19">
        <v>1.3184584178498999</v>
      </c>
      <c r="T115" s="19">
        <v>-0.970873786407767</v>
      </c>
      <c r="U115" s="19">
        <v>0.59880239520957401</v>
      </c>
      <c r="V115" s="19">
        <v>-9.6899224806190606E-2</v>
      </c>
      <c r="W115" s="26">
        <v>0.27726432532346701</v>
      </c>
      <c r="X115" s="26">
        <v>0.43402777777776802</v>
      </c>
      <c r="Y115" s="26">
        <v>7.8382838283828304</v>
      </c>
      <c r="Z115" s="26"/>
    </row>
    <row r="116" spans="4:26" ht="25.5" customHeight="1" x14ac:dyDescent="0.3">
      <c r="D116" s="18" t="s">
        <v>9</v>
      </c>
      <c r="E116" s="19"/>
      <c r="F116" s="19"/>
      <c r="G116" s="19"/>
      <c r="H116" s="19">
        <v>-0.52910052910053496</v>
      </c>
      <c r="I116" s="19">
        <v>-1.47783251231527</v>
      </c>
      <c r="J116" s="19">
        <v>2.08816705336428</v>
      </c>
      <c r="K116" s="19">
        <v>0.90090090090091401</v>
      </c>
      <c r="L116" s="19">
        <v>1.43442622950818</v>
      </c>
      <c r="M116" s="19">
        <v>-0.36363636363635499</v>
      </c>
      <c r="N116" s="19">
        <v>0</v>
      </c>
      <c r="O116" s="19">
        <v>3.6982248520710299</v>
      </c>
      <c r="P116" s="19">
        <v>-0.52700922266140104</v>
      </c>
      <c r="Q116" s="19">
        <v>0.236406619385332</v>
      </c>
      <c r="R116" s="19">
        <v>0.321888412017168</v>
      </c>
      <c r="S116" s="19">
        <v>2.2022022022022001</v>
      </c>
      <c r="T116" s="19">
        <v>1.37254901960784</v>
      </c>
      <c r="U116" s="19">
        <v>-2.5793650793650702</v>
      </c>
      <c r="V116" s="19">
        <v>-0.29097963142581401</v>
      </c>
      <c r="W116" s="26">
        <v>1.6589861751152</v>
      </c>
      <c r="X116" s="26">
        <v>0.69144338807260997</v>
      </c>
      <c r="Y116" s="26">
        <v>-1.22417750573833</v>
      </c>
      <c r="Z116" s="26"/>
    </row>
    <row r="117" spans="4:26" ht="25.5" customHeight="1" x14ac:dyDescent="0.3">
      <c r="D117" s="18" t="s">
        <v>10</v>
      </c>
      <c r="E117" s="19"/>
      <c r="F117" s="19"/>
      <c r="G117" s="19"/>
      <c r="H117" s="19">
        <v>3.1914893617021298</v>
      </c>
      <c r="I117" s="19">
        <v>0</v>
      </c>
      <c r="J117" s="19">
        <v>-1.5909090909090799</v>
      </c>
      <c r="K117" s="19">
        <v>1.1160714285714199</v>
      </c>
      <c r="L117" s="19">
        <v>1.6161616161616299</v>
      </c>
      <c r="M117" s="19">
        <v>5.2919708029196997</v>
      </c>
      <c r="N117" s="19">
        <v>-0.160000000000005</v>
      </c>
      <c r="O117" s="19">
        <v>-0.71326676176890502</v>
      </c>
      <c r="P117" s="19">
        <v>1.85430463576159</v>
      </c>
      <c r="Q117" s="19">
        <v>0.117924528301905</v>
      </c>
      <c r="R117" s="19">
        <v>1.0695187165775399</v>
      </c>
      <c r="S117" s="19">
        <v>0.88148873653279802</v>
      </c>
      <c r="T117" s="19">
        <v>-1.2572533849129599</v>
      </c>
      <c r="U117" s="19">
        <v>0.71283095723013701</v>
      </c>
      <c r="V117" s="19">
        <v>3.5019455252918399</v>
      </c>
      <c r="W117" s="26">
        <v>0</v>
      </c>
      <c r="X117" s="26">
        <v>0.772532188841213</v>
      </c>
      <c r="Y117" s="26">
        <v>2.3237800154918702</v>
      </c>
      <c r="Z117" s="26"/>
    </row>
    <row r="118" spans="4:26" ht="25.5" customHeight="1" x14ac:dyDescent="0.3">
      <c r="D118" s="18" t="s">
        <v>11</v>
      </c>
      <c r="E118" s="19"/>
      <c r="F118" s="19"/>
      <c r="G118" s="19"/>
      <c r="H118" s="19">
        <v>1.28865979381443</v>
      </c>
      <c r="I118" s="19">
        <v>0.249999999999995</v>
      </c>
      <c r="J118" s="19">
        <v>0.69284064665127199</v>
      </c>
      <c r="K118" s="19">
        <v>0.44150110375273899</v>
      </c>
      <c r="L118" s="19">
        <v>-0.39761431411531301</v>
      </c>
      <c r="M118" s="19">
        <v>-1.55979202772963</v>
      </c>
      <c r="N118" s="19">
        <v>2.4038461538461502</v>
      </c>
      <c r="O118" s="19">
        <v>2.01149425287355</v>
      </c>
      <c r="P118" s="19">
        <v>-0.52015604681404704</v>
      </c>
      <c r="Q118" s="19">
        <v>0</v>
      </c>
      <c r="R118" s="19">
        <v>0.10582010582012</v>
      </c>
      <c r="S118" s="19">
        <v>0.58252427184466404</v>
      </c>
      <c r="T118" s="19">
        <v>1.2732615083251599</v>
      </c>
      <c r="U118" s="19">
        <v>0</v>
      </c>
      <c r="V118" s="19">
        <v>-1.2218045112781899</v>
      </c>
      <c r="W118" s="26">
        <v>0.362647325475973</v>
      </c>
      <c r="X118" s="26">
        <v>1.0221465076661</v>
      </c>
      <c r="Y118" s="26">
        <v>2.3467070401211201</v>
      </c>
      <c r="Z118" s="26"/>
    </row>
    <row r="119" spans="4:26" ht="25.5" customHeight="1" x14ac:dyDescent="0.3">
      <c r="D119" s="18" t="s">
        <v>12</v>
      </c>
      <c r="E119" s="19"/>
      <c r="F119" s="19"/>
      <c r="G119" s="19"/>
      <c r="H119" s="19">
        <v>0.76335877862594403</v>
      </c>
      <c r="I119" s="19">
        <v>-1.4962593516209499</v>
      </c>
      <c r="J119" s="19">
        <v>0.91743119266054496</v>
      </c>
      <c r="K119" s="19">
        <v>-0.219780219780219</v>
      </c>
      <c r="L119" s="19">
        <v>-0.99800399201597201</v>
      </c>
      <c r="M119" s="19">
        <v>1.5845070422535199</v>
      </c>
      <c r="N119" s="19">
        <v>0.15649452269170799</v>
      </c>
      <c r="O119" s="19">
        <v>0.84507042253523201</v>
      </c>
      <c r="P119" s="19">
        <v>1.5686274509803899</v>
      </c>
      <c r="Q119" s="19">
        <v>0</v>
      </c>
      <c r="R119" s="19">
        <v>0.95137420718816001</v>
      </c>
      <c r="S119" s="19">
        <v>-0.96525096525096299</v>
      </c>
      <c r="T119" s="19">
        <v>0.38684719535781997</v>
      </c>
      <c r="U119" s="19">
        <v>-0.60667340748231702</v>
      </c>
      <c r="V119" s="19">
        <v>9.5147478591806098E-2</v>
      </c>
      <c r="W119" s="26">
        <v>1.53568202348691</v>
      </c>
      <c r="X119" s="26">
        <v>3.79426644182124</v>
      </c>
      <c r="Y119" s="26">
        <v>2.6627218934911498</v>
      </c>
      <c r="Z119" s="26"/>
    </row>
    <row r="120" spans="4:26" ht="25.5" customHeight="1" x14ac:dyDescent="0.3">
      <c r="D120" s="27" t="s">
        <v>13</v>
      </c>
      <c r="E120" s="28"/>
      <c r="F120" s="28"/>
      <c r="G120" s="28"/>
      <c r="H120" s="28">
        <v>-0.50505050505050797</v>
      </c>
      <c r="I120" s="28">
        <v>3.2911392405063502</v>
      </c>
      <c r="J120" s="28">
        <v>0.45454545454546302</v>
      </c>
      <c r="K120" s="28">
        <v>0.66079295154186601</v>
      </c>
      <c r="L120" s="28">
        <v>3.4274193548387202</v>
      </c>
      <c r="M120" s="28">
        <v>0.34662045060658297</v>
      </c>
      <c r="N120" s="28">
        <v>0.62500000000000899</v>
      </c>
      <c r="O120" s="28">
        <v>2.9329608938547298</v>
      </c>
      <c r="P120" s="28">
        <v>2.3166023166023102</v>
      </c>
      <c r="Q120" s="28">
        <v>-0.35335689045935498</v>
      </c>
      <c r="R120" s="28">
        <v>-0.209424083769638</v>
      </c>
      <c r="S120" s="28">
        <v>-1.07212475633529</v>
      </c>
      <c r="T120" s="28">
        <v>0.57803468208093001</v>
      </c>
      <c r="U120" s="28">
        <v>-0.101729399796535</v>
      </c>
      <c r="V120" s="28">
        <v>1.23574144486691</v>
      </c>
      <c r="W120" s="29">
        <v>1.4234875444839801</v>
      </c>
      <c r="X120" s="29">
        <v>-1.0560519902518399</v>
      </c>
      <c r="Y120" s="29">
        <v>-1.36887608069165</v>
      </c>
      <c r="Z120" s="29"/>
    </row>
    <row r="121" spans="4:26" ht="25.5" customHeight="1" x14ac:dyDescent="0.3"/>
    <row r="122" spans="4:26" ht="25.5" customHeight="1" x14ac:dyDescent="0.3">
      <c r="D122" s="5" t="s">
        <v>21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4:26" ht="25.5" customHeight="1" x14ac:dyDescent="0.3">
      <c r="D123" s="3" t="s">
        <v>27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4:26" ht="25.5" customHeight="1" x14ac:dyDescent="0.3">
      <c r="D124" s="4" t="s">
        <v>28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4:26" ht="25.5" customHeight="1" x14ac:dyDescent="0.3">
      <c r="D125" s="16"/>
      <c r="E125" s="17">
        <v>2000</v>
      </c>
      <c r="F125" s="17">
        <v>2001</v>
      </c>
      <c r="G125" s="17">
        <v>2002</v>
      </c>
      <c r="H125" s="17">
        <v>2003</v>
      </c>
      <c r="I125" s="17">
        <v>2004</v>
      </c>
      <c r="J125" s="17">
        <v>2005</v>
      </c>
      <c r="K125" s="17">
        <v>2006</v>
      </c>
      <c r="L125" s="17">
        <v>2007</v>
      </c>
      <c r="M125" s="17">
        <v>2008</v>
      </c>
      <c r="N125" s="17">
        <v>2009</v>
      </c>
      <c r="O125" s="17">
        <v>2010</v>
      </c>
      <c r="P125" s="17">
        <v>2011</v>
      </c>
      <c r="Q125" s="17">
        <v>2012</v>
      </c>
      <c r="R125" s="17">
        <v>2013</v>
      </c>
      <c r="S125" s="17">
        <v>2014</v>
      </c>
      <c r="T125" s="17">
        <v>2015</v>
      </c>
      <c r="U125" s="17">
        <v>2016</v>
      </c>
      <c r="V125" s="17">
        <v>2017</v>
      </c>
      <c r="W125" s="17">
        <v>2018</v>
      </c>
      <c r="X125" s="17">
        <v>2019</v>
      </c>
      <c r="Y125" s="17">
        <v>2020</v>
      </c>
      <c r="Z125" s="17">
        <v>2021</v>
      </c>
    </row>
    <row r="126" spans="4:26" ht="25.5" customHeight="1" x14ac:dyDescent="0.3">
      <c r="D126" s="18" t="s">
        <v>2</v>
      </c>
      <c r="E126" s="19"/>
      <c r="F126" s="19"/>
      <c r="G126" s="19"/>
      <c r="H126" s="19"/>
      <c r="I126" s="19">
        <v>1.95439739413681</v>
      </c>
      <c r="J126" s="19">
        <v>-12.0178041543027</v>
      </c>
      <c r="K126" s="19">
        <v>-4.8411497730711002</v>
      </c>
      <c r="L126" s="19">
        <v>1.0703363914373001</v>
      </c>
      <c r="M126" s="19">
        <v>-0.14064697609003099</v>
      </c>
      <c r="N126" s="19">
        <v>6.8095838587642001</v>
      </c>
      <c r="O126" s="19">
        <v>1.7281105990783401</v>
      </c>
      <c r="P126" s="19">
        <v>-7.4528301886792399</v>
      </c>
      <c r="Q126" s="19">
        <v>1.2707722385142</v>
      </c>
      <c r="R126" s="19">
        <v>0.64874884151993095</v>
      </c>
      <c r="S126" s="19">
        <v>-2.4930747922437502</v>
      </c>
      <c r="T126" s="19">
        <v>-1.75983436853002</v>
      </c>
      <c r="U126" s="19">
        <v>-1.4405762304921901</v>
      </c>
      <c r="V126" s="19">
        <v>1.9151846785225599</v>
      </c>
      <c r="W126" s="26">
        <v>2.3738872403560798</v>
      </c>
      <c r="X126" s="26">
        <v>-3.0828516377649202</v>
      </c>
      <c r="Y126" s="26">
        <v>-1.3384321223709501</v>
      </c>
      <c r="Z126" s="26">
        <v>-25.679758308157101</v>
      </c>
    </row>
    <row r="127" spans="4:26" ht="25.5" customHeight="1" x14ac:dyDescent="0.3">
      <c r="D127" s="18" t="s">
        <v>3</v>
      </c>
      <c r="E127" s="19"/>
      <c r="F127" s="19"/>
      <c r="G127" s="19"/>
      <c r="H127" s="19">
        <v>0.61068702290076904</v>
      </c>
      <c r="I127" s="19">
        <v>-2.2364217252396101</v>
      </c>
      <c r="J127" s="19">
        <v>17.875210792580098</v>
      </c>
      <c r="K127" s="19">
        <v>3.0206677265500699</v>
      </c>
      <c r="L127" s="19">
        <v>0</v>
      </c>
      <c r="M127" s="19">
        <v>4.5070422535211199</v>
      </c>
      <c r="N127" s="19">
        <v>-4.8406139315230199</v>
      </c>
      <c r="O127" s="19">
        <v>1.3590033975085001</v>
      </c>
      <c r="P127" s="19">
        <v>0.10193679918451</v>
      </c>
      <c r="Q127" s="19">
        <v>-3.1853281853282001</v>
      </c>
      <c r="R127" s="19">
        <v>0.73664825046040305</v>
      </c>
      <c r="S127" s="19">
        <v>-7.1022727272727302</v>
      </c>
      <c r="T127" s="19">
        <v>1.2644889357218201</v>
      </c>
      <c r="U127" s="19">
        <v>-5.9683313032886796</v>
      </c>
      <c r="V127" s="19">
        <v>-0.268456375838932</v>
      </c>
      <c r="W127" s="26">
        <v>1.1594202898550701</v>
      </c>
      <c r="X127" s="26">
        <v>-0.99403578528827197</v>
      </c>
      <c r="Y127" s="26">
        <v>-8.5271317829457303</v>
      </c>
      <c r="Z127" s="26">
        <v>15.4471544715447</v>
      </c>
    </row>
    <row r="128" spans="4:26" ht="25.5" customHeight="1" x14ac:dyDescent="0.3">
      <c r="D128" s="18" t="s">
        <v>4</v>
      </c>
      <c r="E128" s="19"/>
      <c r="F128" s="19"/>
      <c r="G128" s="19"/>
      <c r="H128" s="19">
        <v>-3.49013657056146</v>
      </c>
      <c r="I128" s="19">
        <v>4.08496732026145</v>
      </c>
      <c r="J128" s="19">
        <v>-8.1545064377682408</v>
      </c>
      <c r="K128" s="19">
        <v>-2.6234567901234498</v>
      </c>
      <c r="L128" s="19">
        <v>2.8744326777609701</v>
      </c>
      <c r="M128" s="19">
        <v>1.48247978436658</v>
      </c>
      <c r="N128" s="19">
        <v>2.4813895781637698</v>
      </c>
      <c r="O128" s="19">
        <v>1.1173184357542001</v>
      </c>
      <c r="P128" s="19">
        <v>0.203665987780033</v>
      </c>
      <c r="Q128" s="19">
        <v>-0.49850448654037399</v>
      </c>
      <c r="R128" s="19">
        <v>-4.2961608775137101</v>
      </c>
      <c r="S128" s="19">
        <v>5.6065239551478001</v>
      </c>
      <c r="T128" s="19">
        <v>-4.7866805411030304</v>
      </c>
      <c r="U128" s="19">
        <v>-0.38860103626943099</v>
      </c>
      <c r="V128" s="19">
        <v>6.9986541049798197</v>
      </c>
      <c r="W128" s="26">
        <v>0.859598853868215</v>
      </c>
      <c r="X128" s="26">
        <v>-4.01606425702811</v>
      </c>
      <c r="Y128" s="26">
        <v>-35.381355932203398</v>
      </c>
      <c r="Z128" s="26"/>
    </row>
    <row r="129" spans="4:26" ht="25.5" customHeight="1" x14ac:dyDescent="0.3">
      <c r="D129" s="18" t="s">
        <v>5</v>
      </c>
      <c r="E129" s="19"/>
      <c r="F129" s="19"/>
      <c r="G129" s="19"/>
      <c r="H129" s="19">
        <v>-0.62893081761006298</v>
      </c>
      <c r="I129" s="19">
        <v>-1.8838304552590299</v>
      </c>
      <c r="J129" s="19">
        <v>1.09034267912773</v>
      </c>
      <c r="K129" s="19">
        <v>9.8256735340728891</v>
      </c>
      <c r="L129" s="19">
        <v>9.9999999999999893</v>
      </c>
      <c r="M129" s="19">
        <v>9.0305444887118291</v>
      </c>
      <c r="N129" s="19">
        <v>1.3317191283293</v>
      </c>
      <c r="O129" s="19">
        <v>0</v>
      </c>
      <c r="P129" s="19">
        <v>-0.60975609756098703</v>
      </c>
      <c r="Q129" s="19">
        <v>-2.5050100200400802</v>
      </c>
      <c r="R129" s="19">
        <v>4.7755491881566403</v>
      </c>
      <c r="S129" s="19">
        <v>-3.3783783783783798</v>
      </c>
      <c r="T129" s="19">
        <v>1.3114754098360699</v>
      </c>
      <c r="U129" s="19">
        <v>-3.9011703511053302</v>
      </c>
      <c r="V129" s="19">
        <v>-8.0503144654087908</v>
      </c>
      <c r="W129" s="26">
        <v>-2.4147727272727302</v>
      </c>
      <c r="X129" s="26">
        <v>4.1841004184100399</v>
      </c>
      <c r="Y129" s="26">
        <v>-50.491803278688501</v>
      </c>
      <c r="Z129" s="26"/>
    </row>
    <row r="130" spans="4:26" ht="25.5" customHeight="1" x14ac:dyDescent="0.3">
      <c r="D130" s="18" t="s">
        <v>6</v>
      </c>
      <c r="E130" s="19"/>
      <c r="F130" s="19"/>
      <c r="G130" s="19"/>
      <c r="H130" s="19">
        <v>-1.58227848101266</v>
      </c>
      <c r="I130" s="19">
        <v>2.2400000000000002</v>
      </c>
      <c r="J130" s="19">
        <v>-1.84899845916795</v>
      </c>
      <c r="K130" s="19">
        <v>-6.2049062049061998</v>
      </c>
      <c r="L130" s="19">
        <v>-8.8235294117646994</v>
      </c>
      <c r="M130" s="19">
        <v>-5.7247259439707703</v>
      </c>
      <c r="N130" s="19">
        <v>-1.67264038231781</v>
      </c>
      <c r="O130" s="19">
        <v>2.3204419889502899</v>
      </c>
      <c r="P130" s="19">
        <v>2.65848670756648</v>
      </c>
      <c r="Q130" s="19">
        <v>7.0914696813977596</v>
      </c>
      <c r="R130" s="19">
        <v>-4.1020966271650003</v>
      </c>
      <c r="S130" s="19">
        <v>2.6973026973026801</v>
      </c>
      <c r="T130" s="19">
        <v>-0.86299892125134603</v>
      </c>
      <c r="U130" s="19">
        <v>-2.7063599458728</v>
      </c>
      <c r="V130" s="19">
        <v>-5.0615595075239401</v>
      </c>
      <c r="W130" s="26">
        <v>-11.790393013100401</v>
      </c>
      <c r="X130" s="26">
        <v>-0.40160642570281602</v>
      </c>
      <c r="Y130" s="26">
        <v>9.27152317880795</v>
      </c>
      <c r="Z130" s="26"/>
    </row>
    <row r="131" spans="4:26" ht="25.5" customHeight="1" x14ac:dyDescent="0.3">
      <c r="D131" s="18" t="s">
        <v>7</v>
      </c>
      <c r="E131" s="19"/>
      <c r="F131" s="19"/>
      <c r="G131" s="19"/>
      <c r="H131" s="19">
        <v>1.92926045016077</v>
      </c>
      <c r="I131" s="19">
        <v>1.40845070422535</v>
      </c>
      <c r="J131" s="19">
        <v>-2.8257456828885501</v>
      </c>
      <c r="K131" s="19">
        <v>-2.4615384615384599</v>
      </c>
      <c r="L131" s="19">
        <v>3.2258064516128999</v>
      </c>
      <c r="M131" s="19">
        <v>2.0671834625323</v>
      </c>
      <c r="N131" s="19">
        <v>2.06561360874848</v>
      </c>
      <c r="O131" s="19">
        <v>-2.9157667386609099</v>
      </c>
      <c r="P131" s="19">
        <v>-0.19920318725099601</v>
      </c>
      <c r="Q131" s="19">
        <v>3.8387715930902102</v>
      </c>
      <c r="R131" s="19">
        <v>2.9467680608364901</v>
      </c>
      <c r="S131" s="19">
        <v>-7.4902723735408401</v>
      </c>
      <c r="T131" s="19">
        <v>-3.1556039173014199</v>
      </c>
      <c r="U131" s="19">
        <v>0.83449235048678205</v>
      </c>
      <c r="V131" s="19">
        <v>4.75504322766571</v>
      </c>
      <c r="W131" s="26">
        <v>6.1056105610560998</v>
      </c>
      <c r="X131" s="26">
        <v>-1.2096774193548401</v>
      </c>
      <c r="Y131" s="26">
        <v>72.121212121212096</v>
      </c>
      <c r="Z131" s="26"/>
    </row>
    <row r="132" spans="4:26" ht="25.5" customHeight="1" x14ac:dyDescent="0.3">
      <c r="D132" s="18" t="s">
        <v>8</v>
      </c>
      <c r="E132" s="19"/>
      <c r="F132" s="19"/>
      <c r="G132" s="19"/>
      <c r="H132" s="19">
        <v>3.1545741324921202</v>
      </c>
      <c r="I132" s="19">
        <v>-3.5493827160493798</v>
      </c>
      <c r="J132" s="19">
        <v>0.80775444264944396</v>
      </c>
      <c r="K132" s="19">
        <v>2.6813880126182799</v>
      </c>
      <c r="L132" s="19">
        <v>-0.284090909090917</v>
      </c>
      <c r="M132" s="19">
        <v>-1.64556962025316</v>
      </c>
      <c r="N132" s="19">
        <v>2.7380952380952301</v>
      </c>
      <c r="O132" s="19">
        <v>4.6718576195773096</v>
      </c>
      <c r="P132" s="19">
        <v>0.99800399201597201</v>
      </c>
      <c r="Q132" s="19">
        <v>0.27726432532346701</v>
      </c>
      <c r="R132" s="19">
        <v>1.47737765466298</v>
      </c>
      <c r="S132" s="19">
        <v>3.0494216614090202</v>
      </c>
      <c r="T132" s="19">
        <v>-2.02247191011236</v>
      </c>
      <c r="U132" s="19">
        <v>-0.68965517241379504</v>
      </c>
      <c r="V132" s="19">
        <v>-1.3755158184319201</v>
      </c>
      <c r="W132" s="26">
        <v>-3.8880248833592401</v>
      </c>
      <c r="X132" s="26">
        <v>0.204081632653064</v>
      </c>
      <c r="Y132" s="26">
        <v>27.112676056338</v>
      </c>
      <c r="Z132" s="26"/>
    </row>
    <row r="133" spans="4:26" ht="25.5" customHeight="1" x14ac:dyDescent="0.3">
      <c r="D133" s="18" t="s">
        <v>9</v>
      </c>
      <c r="E133" s="19"/>
      <c r="F133" s="19"/>
      <c r="G133" s="19"/>
      <c r="H133" s="19">
        <v>-3.51681957186545</v>
      </c>
      <c r="I133" s="19">
        <v>-1.1199999999999899</v>
      </c>
      <c r="J133" s="19">
        <v>3.3653846153846301</v>
      </c>
      <c r="K133" s="19">
        <v>0</v>
      </c>
      <c r="L133" s="19">
        <v>1.8518518518518401</v>
      </c>
      <c r="M133" s="19">
        <v>-1.4157014157014101</v>
      </c>
      <c r="N133" s="19">
        <v>0.57937427578216305</v>
      </c>
      <c r="O133" s="19">
        <v>3.61317747077576</v>
      </c>
      <c r="P133" s="19">
        <v>1.38339920948618</v>
      </c>
      <c r="Q133" s="19">
        <v>-9.2165898617502198E-2</v>
      </c>
      <c r="R133" s="19">
        <v>-1.4558689717925499</v>
      </c>
      <c r="S133" s="19">
        <v>1.83673469387755</v>
      </c>
      <c r="T133" s="19">
        <v>-0.68807339449540295</v>
      </c>
      <c r="U133" s="19">
        <v>0.27777777777777701</v>
      </c>
      <c r="V133" s="19">
        <v>-1.95258019525802</v>
      </c>
      <c r="W133" s="26">
        <v>-4.8543689320388301</v>
      </c>
      <c r="X133" s="26">
        <v>-0.81466395112016499</v>
      </c>
      <c r="Y133" s="26">
        <v>-22.714681440443201</v>
      </c>
      <c r="Z133" s="26"/>
    </row>
    <row r="134" spans="4:26" ht="25.5" customHeight="1" x14ac:dyDescent="0.3">
      <c r="D134" s="18" t="s">
        <v>10</v>
      </c>
      <c r="E134" s="19"/>
      <c r="F134" s="19"/>
      <c r="G134" s="19"/>
      <c r="H134" s="19">
        <v>0.47543581616480401</v>
      </c>
      <c r="I134" s="19">
        <v>-0.16181229773463099</v>
      </c>
      <c r="J134" s="19">
        <v>-0.775193798449614</v>
      </c>
      <c r="K134" s="19">
        <v>1.5360983102918699</v>
      </c>
      <c r="L134" s="19">
        <v>-0.55944055944054905</v>
      </c>
      <c r="M134" s="19">
        <v>1.82767624020888</v>
      </c>
      <c r="N134" s="19">
        <v>0.92165898617513298</v>
      </c>
      <c r="O134" s="19">
        <v>1.12820512820513</v>
      </c>
      <c r="P134" s="19">
        <v>-2.1442495126705698</v>
      </c>
      <c r="Q134" s="19">
        <v>1.3837638376383901</v>
      </c>
      <c r="R134" s="19">
        <v>1.47737765466298</v>
      </c>
      <c r="S134" s="19">
        <v>-1.5030060120240401</v>
      </c>
      <c r="T134" s="19">
        <v>-0.80831408775982005</v>
      </c>
      <c r="U134" s="19">
        <v>-2.0775623268698098</v>
      </c>
      <c r="V134" s="19">
        <v>-4.9786628733997196</v>
      </c>
      <c r="W134" s="26">
        <v>-1.87074829931974</v>
      </c>
      <c r="X134" s="26">
        <v>-1.0266940451745401</v>
      </c>
      <c r="Y134" s="26">
        <v>8.2437275985663092</v>
      </c>
      <c r="Z134" s="26"/>
    </row>
    <row r="135" spans="4:26" ht="25.5" customHeight="1" x14ac:dyDescent="0.3">
      <c r="D135" s="18" t="s">
        <v>11</v>
      </c>
      <c r="E135" s="19"/>
      <c r="F135" s="19"/>
      <c r="G135" s="19"/>
      <c r="H135" s="19">
        <v>0.47318611987381398</v>
      </c>
      <c r="I135" s="19">
        <v>0.97244732576986503</v>
      </c>
      <c r="J135" s="19">
        <v>1.09375</v>
      </c>
      <c r="K135" s="19">
        <v>-0.302571860816925</v>
      </c>
      <c r="L135" s="19">
        <v>-0.84388185654009595</v>
      </c>
      <c r="M135" s="19">
        <v>-1.02564102564102</v>
      </c>
      <c r="N135" s="19">
        <v>0</v>
      </c>
      <c r="O135" s="19">
        <v>-0.70993914807302405</v>
      </c>
      <c r="P135" s="19">
        <v>1.9920318725099599</v>
      </c>
      <c r="Q135" s="19">
        <v>9.09918107370178E-2</v>
      </c>
      <c r="R135" s="19">
        <v>9.09918107370178E-2</v>
      </c>
      <c r="S135" s="19">
        <v>-4.7812817904374301</v>
      </c>
      <c r="T135" s="19">
        <v>-0.46565774155995499</v>
      </c>
      <c r="U135" s="19">
        <v>2.8288543140028399</v>
      </c>
      <c r="V135" s="19">
        <v>5.5389221556886303</v>
      </c>
      <c r="W135" s="26">
        <v>-5.3726169844020797</v>
      </c>
      <c r="X135" s="26">
        <v>1.0373443983402499</v>
      </c>
      <c r="Y135" s="26">
        <v>5.2980132450331201</v>
      </c>
      <c r="Z135" s="26"/>
    </row>
    <row r="136" spans="4:26" ht="25.5" customHeight="1" x14ac:dyDescent="0.3">
      <c r="D136" s="18" t="s">
        <v>12</v>
      </c>
      <c r="E136" s="19"/>
      <c r="F136" s="19"/>
      <c r="G136" s="19"/>
      <c r="H136" s="19">
        <v>7.5353218210361099</v>
      </c>
      <c r="I136" s="19">
        <v>0.32102728731941998</v>
      </c>
      <c r="J136" s="19">
        <v>1.2364760432766599</v>
      </c>
      <c r="K136" s="19">
        <v>-0.91047040971169402</v>
      </c>
      <c r="L136" s="19">
        <v>-1.4184397163120599</v>
      </c>
      <c r="M136" s="19">
        <v>2.0725388601036099</v>
      </c>
      <c r="N136" s="19">
        <v>-5.47945205479453</v>
      </c>
      <c r="O136" s="19">
        <v>0.51072522982635904</v>
      </c>
      <c r="P136" s="19">
        <v>-0.29296875</v>
      </c>
      <c r="Q136" s="19">
        <v>-0.27272727272726899</v>
      </c>
      <c r="R136" s="19">
        <v>-1.5454545454545501</v>
      </c>
      <c r="S136" s="19">
        <v>11.752136752136799</v>
      </c>
      <c r="T136" s="19">
        <v>-2.45614035087719</v>
      </c>
      <c r="U136" s="19">
        <v>-0.96286107290234302</v>
      </c>
      <c r="V136" s="19">
        <v>-0.56737588652481197</v>
      </c>
      <c r="W136" s="26">
        <v>-16.4835164835165</v>
      </c>
      <c r="X136" s="26">
        <v>-20.328542094455798</v>
      </c>
      <c r="Y136" s="26">
        <v>4.0880503144654199</v>
      </c>
      <c r="Z136" s="26"/>
    </row>
    <row r="137" spans="4:26" ht="25.5" customHeight="1" x14ac:dyDescent="0.3">
      <c r="D137" s="27" t="s">
        <v>13</v>
      </c>
      <c r="E137" s="28"/>
      <c r="F137" s="28"/>
      <c r="G137" s="28"/>
      <c r="H137" s="28">
        <v>-10.3649635036496</v>
      </c>
      <c r="I137" s="28">
        <v>7.84</v>
      </c>
      <c r="J137" s="28">
        <v>0.91603053435114201</v>
      </c>
      <c r="K137" s="28">
        <v>0.153139356814713</v>
      </c>
      <c r="L137" s="28">
        <v>2.3021582733813202</v>
      </c>
      <c r="M137" s="28">
        <v>0.63451776649745595</v>
      </c>
      <c r="N137" s="28">
        <v>4.8309178743961301</v>
      </c>
      <c r="O137" s="28">
        <v>7.7235772357723498</v>
      </c>
      <c r="P137" s="28">
        <v>0.19588638589616</v>
      </c>
      <c r="Q137" s="28">
        <v>-1.64083865086599</v>
      </c>
      <c r="R137" s="28">
        <v>0</v>
      </c>
      <c r="S137" s="28">
        <v>-7.6481835564053497</v>
      </c>
      <c r="T137" s="28">
        <v>-0.119904076738619</v>
      </c>
      <c r="U137" s="28">
        <v>1.5277777777777899</v>
      </c>
      <c r="V137" s="28">
        <v>-3.8516405135520699</v>
      </c>
      <c r="W137" s="29">
        <v>13.8157894736842</v>
      </c>
      <c r="X137" s="29">
        <v>34.793814432989699</v>
      </c>
      <c r="Y137" s="29">
        <v>0</v>
      </c>
      <c r="Z137" s="29"/>
    </row>
    <row r="138" spans="4:26" ht="25.5" customHeight="1" x14ac:dyDescent="0.3"/>
    <row r="139" spans="4:26" ht="25.5" customHeight="1" x14ac:dyDescent="0.3">
      <c r="D139" s="5" t="s">
        <v>22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4:26" ht="25.5" customHeight="1" x14ac:dyDescent="0.3">
      <c r="D140" s="3" t="s">
        <v>27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4:26" ht="25.5" customHeight="1" x14ac:dyDescent="0.3">
      <c r="D141" s="4" t="s">
        <v>28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4:26" ht="25.5" customHeight="1" x14ac:dyDescent="0.3">
      <c r="D142" s="16"/>
      <c r="E142" s="17">
        <v>2000</v>
      </c>
      <c r="F142" s="17">
        <v>2001</v>
      </c>
      <c r="G142" s="17">
        <v>2002</v>
      </c>
      <c r="H142" s="17">
        <v>2003</v>
      </c>
      <c r="I142" s="17">
        <v>2004</v>
      </c>
      <c r="J142" s="17">
        <v>2005</v>
      </c>
      <c r="K142" s="17">
        <v>2006</v>
      </c>
      <c r="L142" s="17">
        <v>2007</v>
      </c>
      <c r="M142" s="17">
        <v>2008</v>
      </c>
      <c r="N142" s="17">
        <v>2009</v>
      </c>
      <c r="O142" s="17">
        <v>2010</v>
      </c>
      <c r="P142" s="17">
        <v>2011</v>
      </c>
      <c r="Q142" s="17">
        <v>2012</v>
      </c>
      <c r="R142" s="17">
        <v>2013</v>
      </c>
      <c r="S142" s="17">
        <v>2014</v>
      </c>
      <c r="T142" s="17">
        <v>2015</v>
      </c>
      <c r="U142" s="17">
        <v>2016</v>
      </c>
      <c r="V142" s="17">
        <v>2017</v>
      </c>
      <c r="W142" s="17">
        <v>2018</v>
      </c>
      <c r="X142" s="17">
        <v>2019</v>
      </c>
      <c r="Y142" s="17">
        <v>2020</v>
      </c>
      <c r="Z142" s="17">
        <v>2021</v>
      </c>
    </row>
    <row r="143" spans="4:26" ht="25.5" customHeight="1" x14ac:dyDescent="0.3">
      <c r="D143" s="18" t="s">
        <v>2</v>
      </c>
      <c r="E143" s="19"/>
      <c r="F143" s="19"/>
      <c r="G143" s="19"/>
      <c r="H143" s="19"/>
      <c r="I143" s="19">
        <v>4.4025157232704402</v>
      </c>
      <c r="J143" s="19">
        <v>3.52112676056338</v>
      </c>
      <c r="K143" s="19">
        <v>10.915492957746499</v>
      </c>
      <c r="L143" s="19">
        <v>2.65486725663719</v>
      </c>
      <c r="M143" s="19">
        <v>-4.5553145336225702</v>
      </c>
      <c r="N143" s="19">
        <v>-12.8378378378378</v>
      </c>
      <c r="O143" s="19">
        <v>12</v>
      </c>
      <c r="P143" s="19">
        <v>-8.2191780821917693</v>
      </c>
      <c r="Q143" s="19">
        <v>-16.049382716049401</v>
      </c>
      <c r="R143" s="19">
        <v>9.0512540894220201</v>
      </c>
      <c r="S143" s="19">
        <v>-4.63709677419354</v>
      </c>
      <c r="T143" s="19">
        <v>10.122989593188301</v>
      </c>
      <c r="U143" s="19">
        <v>-2.1739130434782599</v>
      </c>
      <c r="V143" s="19">
        <v>-13.3051742344245</v>
      </c>
      <c r="W143" s="26">
        <v>0.96735187424425995</v>
      </c>
      <c r="X143" s="26">
        <v>6.38820638820639</v>
      </c>
      <c r="Y143" s="26">
        <v>-2.99043062200957</v>
      </c>
      <c r="Z143" s="26">
        <v>2.3287671232876699</v>
      </c>
    </row>
    <row r="144" spans="4:26" ht="25.5" customHeight="1" x14ac:dyDescent="0.3">
      <c r="D144" s="18" t="s">
        <v>3</v>
      </c>
      <c r="E144" s="19"/>
      <c r="F144" s="19"/>
      <c r="G144" s="19"/>
      <c r="H144" s="19">
        <v>-0.74626865671641995</v>
      </c>
      <c r="I144" s="19">
        <v>-8.4337349397590398</v>
      </c>
      <c r="J144" s="19">
        <v>37.414965986394499</v>
      </c>
      <c r="K144" s="19">
        <v>-6.6666666666666696</v>
      </c>
      <c r="L144" s="19">
        <v>3.4482758620689502</v>
      </c>
      <c r="M144" s="19">
        <v>10.2272727272727</v>
      </c>
      <c r="N144" s="19">
        <v>9.1085271317829601</v>
      </c>
      <c r="O144" s="19">
        <v>-3.2857142857142798</v>
      </c>
      <c r="P144" s="19">
        <v>-3.5278154681139702</v>
      </c>
      <c r="Q144" s="19">
        <v>-0.21008403361344499</v>
      </c>
      <c r="R144" s="19">
        <v>1</v>
      </c>
      <c r="S144" s="19">
        <v>3.6997885835095201</v>
      </c>
      <c r="T144" s="19">
        <v>-3.6082474226804102</v>
      </c>
      <c r="U144" s="19">
        <v>-2.44444444444445</v>
      </c>
      <c r="V144" s="19">
        <v>-3.1668696711327802</v>
      </c>
      <c r="W144" s="26">
        <v>2.63473053892216</v>
      </c>
      <c r="X144" s="26">
        <v>1.6166281755196199</v>
      </c>
      <c r="Y144" s="26">
        <v>0.123304562268789</v>
      </c>
      <c r="Z144" s="26">
        <v>-0.40160642570280503</v>
      </c>
    </row>
    <row r="145" spans="4:26" ht="25.5" customHeight="1" x14ac:dyDescent="0.3">
      <c r="D145" s="18" t="s">
        <v>4</v>
      </c>
      <c r="E145" s="19"/>
      <c r="F145" s="19"/>
      <c r="G145" s="19"/>
      <c r="H145" s="19">
        <v>-8.2706766917293209</v>
      </c>
      <c r="I145" s="19">
        <v>7.2368421052631602</v>
      </c>
      <c r="J145" s="19">
        <v>13.3663366336634</v>
      </c>
      <c r="K145" s="19">
        <v>-1.0204081632653099</v>
      </c>
      <c r="L145" s="19">
        <v>3.61111111111112</v>
      </c>
      <c r="M145" s="19">
        <v>-0.20618556701030899</v>
      </c>
      <c r="N145" s="19">
        <v>-2.6642984014209601</v>
      </c>
      <c r="O145" s="19">
        <v>5.46528803545052</v>
      </c>
      <c r="P145" s="19">
        <v>12.6582278481013</v>
      </c>
      <c r="Q145" s="19">
        <v>0.73684210526316896</v>
      </c>
      <c r="R145" s="19">
        <v>-3.1683168316831698</v>
      </c>
      <c r="S145" s="19">
        <v>-1.42711518858308</v>
      </c>
      <c r="T145" s="19">
        <v>-4.0106951871657799</v>
      </c>
      <c r="U145" s="19">
        <v>11.0478359908884</v>
      </c>
      <c r="V145" s="19">
        <v>4.6540880503144599</v>
      </c>
      <c r="W145" s="26">
        <v>-5.7176196032672202</v>
      </c>
      <c r="X145" s="26">
        <v>0.68181818181818299</v>
      </c>
      <c r="Y145" s="26">
        <v>-24.137931034482801</v>
      </c>
      <c r="Z145" s="26"/>
    </row>
    <row r="146" spans="4:26" ht="25.5" customHeight="1" x14ac:dyDescent="0.3">
      <c r="D146" s="18" t="s">
        <v>5</v>
      </c>
      <c r="E146" s="19"/>
      <c r="F146" s="19"/>
      <c r="G146" s="19"/>
      <c r="H146" s="19">
        <v>2.4590163934426101</v>
      </c>
      <c r="I146" s="19">
        <v>-6.1349693251533699</v>
      </c>
      <c r="J146" s="19">
        <v>11.790393013100401</v>
      </c>
      <c r="K146" s="19">
        <v>6.5292096219931297</v>
      </c>
      <c r="L146" s="19">
        <v>5.0938337801608604</v>
      </c>
      <c r="M146" s="19">
        <v>-1.4462809917355299</v>
      </c>
      <c r="N146" s="19">
        <v>12.956204379561999</v>
      </c>
      <c r="O146" s="19">
        <v>0.700280112044815</v>
      </c>
      <c r="P146" s="19">
        <v>-8.6142322097378408</v>
      </c>
      <c r="Q146" s="19">
        <v>2.6123301985371001</v>
      </c>
      <c r="R146" s="19">
        <v>1.63599182004091</v>
      </c>
      <c r="S146" s="19">
        <v>0.72388831437435497</v>
      </c>
      <c r="T146" s="19">
        <v>-8.4493964716805898</v>
      </c>
      <c r="U146" s="19">
        <v>-13.6410256410256</v>
      </c>
      <c r="V146" s="19">
        <v>10.2163461538461</v>
      </c>
      <c r="W146" s="26">
        <v>12.252475247524799</v>
      </c>
      <c r="X146" s="26">
        <v>-3.2731376975169399</v>
      </c>
      <c r="Y146" s="26">
        <v>-24.350649350649299</v>
      </c>
      <c r="Z146" s="26"/>
    </row>
    <row r="147" spans="4:26" ht="25.5" customHeight="1" x14ac:dyDescent="0.3">
      <c r="D147" s="18" t="s">
        <v>6</v>
      </c>
      <c r="E147" s="19"/>
      <c r="F147" s="19"/>
      <c r="G147" s="19"/>
      <c r="H147" s="19">
        <v>-1.5999999999999901</v>
      </c>
      <c r="I147" s="19">
        <v>3.26797385620916</v>
      </c>
      <c r="J147" s="19">
        <v>-7.03125</v>
      </c>
      <c r="K147" s="19">
        <v>5.1612903225806601</v>
      </c>
      <c r="L147" s="19">
        <v>-1.0204081632653099</v>
      </c>
      <c r="M147" s="19">
        <v>8.8050314465408803</v>
      </c>
      <c r="N147" s="19">
        <v>-10.1777059773829</v>
      </c>
      <c r="O147" s="19">
        <v>-1.2517385257301801</v>
      </c>
      <c r="P147" s="19">
        <v>17.622950819672099</v>
      </c>
      <c r="Q147" s="19">
        <v>0.40733197556008799</v>
      </c>
      <c r="R147" s="19">
        <v>-1.30784708249496</v>
      </c>
      <c r="S147" s="19">
        <v>-0.924024640657095</v>
      </c>
      <c r="T147" s="19">
        <v>0.304259634888426</v>
      </c>
      <c r="U147" s="19">
        <v>-1.3064133016627</v>
      </c>
      <c r="V147" s="19">
        <v>-2.7262813522355498</v>
      </c>
      <c r="W147" s="26">
        <v>-8.2690187431091502</v>
      </c>
      <c r="X147" s="26">
        <v>-1.86697782963826</v>
      </c>
      <c r="Y147" s="26">
        <v>19.5278969957082</v>
      </c>
      <c r="Z147" s="26"/>
    </row>
    <row r="148" spans="4:26" ht="25.5" customHeight="1" x14ac:dyDescent="0.3">
      <c r="D148" s="18" t="s">
        <v>7</v>
      </c>
      <c r="E148" s="19"/>
      <c r="F148" s="19"/>
      <c r="G148" s="19"/>
      <c r="H148" s="19">
        <v>-0.81300813008129402</v>
      </c>
      <c r="I148" s="19">
        <v>5.0632911392405102</v>
      </c>
      <c r="J148" s="19">
        <v>3.7815126050419998</v>
      </c>
      <c r="K148" s="19">
        <v>-5.2147239263803602</v>
      </c>
      <c r="L148" s="19">
        <v>-0.25773195876288602</v>
      </c>
      <c r="M148" s="19">
        <v>3.4682080924855598</v>
      </c>
      <c r="N148" s="19">
        <v>17.266187050359701</v>
      </c>
      <c r="O148" s="19">
        <v>14.9295774647887</v>
      </c>
      <c r="P148" s="19">
        <v>28.339140534262501</v>
      </c>
      <c r="Q148" s="19">
        <v>-5.1724137931034599</v>
      </c>
      <c r="R148" s="19">
        <v>6.42201834862386</v>
      </c>
      <c r="S148" s="19">
        <v>-1.76165803108809</v>
      </c>
      <c r="T148" s="19">
        <v>0.70778564206268602</v>
      </c>
      <c r="U148" s="19">
        <v>-3.2490974729241899</v>
      </c>
      <c r="V148" s="19">
        <v>-4.3721973094170501</v>
      </c>
      <c r="W148" s="26">
        <v>2.5240384615384599</v>
      </c>
      <c r="X148" s="26">
        <v>-5.4696789536266399</v>
      </c>
      <c r="Y148" s="26">
        <v>19.9281867145422</v>
      </c>
      <c r="Z148" s="26"/>
    </row>
    <row r="149" spans="4:26" ht="25.5" customHeight="1" x14ac:dyDescent="0.3">
      <c r="D149" s="18" t="s">
        <v>8</v>
      </c>
      <c r="E149" s="19"/>
      <c r="F149" s="19"/>
      <c r="G149" s="19"/>
      <c r="H149" s="19">
        <v>4.9180327868852496</v>
      </c>
      <c r="I149" s="19">
        <v>-6.0240963855421796</v>
      </c>
      <c r="J149" s="19">
        <v>3.2388663967611402</v>
      </c>
      <c r="K149" s="19">
        <v>2.5889967637540399</v>
      </c>
      <c r="L149" s="19">
        <v>8.0103359173126591</v>
      </c>
      <c r="M149" s="19">
        <v>-0.18621973929237001</v>
      </c>
      <c r="N149" s="19">
        <v>-9.5092024539877293</v>
      </c>
      <c r="O149" s="19">
        <v>-11.151960784313699</v>
      </c>
      <c r="P149" s="19">
        <v>-20.3619909502263</v>
      </c>
      <c r="Q149" s="19">
        <v>3.85026737967915</v>
      </c>
      <c r="R149" s="19">
        <v>-1.14942528735632</v>
      </c>
      <c r="S149" s="19">
        <v>1.3713080168776599</v>
      </c>
      <c r="T149" s="19">
        <v>-9.3373493975903692</v>
      </c>
      <c r="U149" s="19">
        <v>1.99004975124377</v>
      </c>
      <c r="V149" s="19">
        <v>4.6893317702227497</v>
      </c>
      <c r="W149" s="26">
        <v>-2.5791324736224901</v>
      </c>
      <c r="X149" s="26">
        <v>-1.2578616352201299</v>
      </c>
      <c r="Y149" s="26">
        <v>10.7784431137725</v>
      </c>
      <c r="Z149" s="26"/>
    </row>
    <row r="150" spans="4:26" ht="25.5" customHeight="1" x14ac:dyDescent="0.3">
      <c r="D150" s="18" t="s">
        <v>9</v>
      </c>
      <c r="E150" s="19"/>
      <c r="F150" s="19"/>
      <c r="G150" s="19"/>
      <c r="H150" s="19">
        <v>15.625</v>
      </c>
      <c r="I150" s="19">
        <v>-3.84615384615384</v>
      </c>
      <c r="J150" s="19">
        <v>-4.7058823529411704</v>
      </c>
      <c r="K150" s="19">
        <v>-1.8927444794952599</v>
      </c>
      <c r="L150" s="19">
        <v>0.23923444976075001</v>
      </c>
      <c r="M150" s="19">
        <v>10.261194029850801</v>
      </c>
      <c r="N150" s="19">
        <v>-1.1864406779660901</v>
      </c>
      <c r="O150" s="19">
        <v>-0.82758620689654705</v>
      </c>
      <c r="P150" s="19">
        <v>-0.79545454545454397</v>
      </c>
      <c r="Q150" s="19">
        <v>-0.41194644696189697</v>
      </c>
      <c r="R150" s="19">
        <v>2.6162790697674501</v>
      </c>
      <c r="S150" s="19">
        <v>6.2434963579604696</v>
      </c>
      <c r="T150" s="19">
        <v>4.0974529346622397</v>
      </c>
      <c r="U150" s="19">
        <v>0</v>
      </c>
      <c r="V150" s="19">
        <v>-9.7424412094064792</v>
      </c>
      <c r="W150" s="26">
        <v>0.84235860409145302</v>
      </c>
      <c r="X150" s="26">
        <v>4.9681528662420398</v>
      </c>
      <c r="Y150" s="26">
        <v>0</v>
      </c>
      <c r="Z150" s="26"/>
    </row>
    <row r="151" spans="4:26" ht="25.5" customHeight="1" x14ac:dyDescent="0.3">
      <c r="D151" s="18" t="s">
        <v>10</v>
      </c>
      <c r="E151" s="19"/>
      <c r="F151" s="19"/>
      <c r="G151" s="19"/>
      <c r="H151" s="19">
        <v>-2.7027027027027102</v>
      </c>
      <c r="I151" s="19">
        <v>6.6666666666666696</v>
      </c>
      <c r="J151" s="19">
        <v>0.82304526748970797</v>
      </c>
      <c r="K151" s="19">
        <v>0.64308681672025103</v>
      </c>
      <c r="L151" s="19">
        <v>0.238663484486867</v>
      </c>
      <c r="M151" s="19">
        <v>1.0152284263959399</v>
      </c>
      <c r="N151" s="19">
        <v>5.8319039451114802</v>
      </c>
      <c r="O151" s="19">
        <v>13.4909596662031</v>
      </c>
      <c r="P151" s="19">
        <v>1.60366552119131</v>
      </c>
      <c r="Q151" s="19">
        <v>-2.5853154084798402</v>
      </c>
      <c r="R151" s="19">
        <v>0.94428706326723499</v>
      </c>
      <c r="S151" s="19">
        <v>-0.68560235063663799</v>
      </c>
      <c r="T151" s="19">
        <v>-1.27659574468085</v>
      </c>
      <c r="U151" s="19">
        <v>-0.48780487804876999</v>
      </c>
      <c r="V151" s="19">
        <v>0.86848635235730098</v>
      </c>
      <c r="W151" s="26">
        <v>1.4319809069212499</v>
      </c>
      <c r="X151" s="26">
        <v>-0.84951456310680096</v>
      </c>
      <c r="Y151" s="26">
        <v>0.94594594594594705</v>
      </c>
      <c r="Z151" s="26"/>
    </row>
    <row r="152" spans="4:26" ht="25.5" customHeight="1" x14ac:dyDescent="0.3">
      <c r="D152" s="18" t="s">
        <v>11</v>
      </c>
      <c r="E152" s="19"/>
      <c r="F152" s="19"/>
      <c r="G152" s="19"/>
      <c r="H152" s="19">
        <v>18.75</v>
      </c>
      <c r="I152" s="19">
        <v>-4.9999999999999902</v>
      </c>
      <c r="J152" s="19">
        <v>4.8979591836734597</v>
      </c>
      <c r="K152" s="19">
        <v>-0.31948881789137801</v>
      </c>
      <c r="L152" s="19">
        <v>-0.238095238095237</v>
      </c>
      <c r="M152" s="19">
        <v>0.67001675041875597</v>
      </c>
      <c r="N152" s="19">
        <v>3.0794165316045299</v>
      </c>
      <c r="O152" s="19">
        <v>-12.7450980392157</v>
      </c>
      <c r="P152" s="19">
        <v>0.78917700112739497</v>
      </c>
      <c r="Q152" s="19">
        <v>3.3970276008492601</v>
      </c>
      <c r="R152" s="19">
        <v>0.84190832553787698</v>
      </c>
      <c r="S152" s="19">
        <v>5.52268244575935</v>
      </c>
      <c r="T152" s="19">
        <v>-11.0991379310345</v>
      </c>
      <c r="U152" s="19">
        <v>-3.06372549019608</v>
      </c>
      <c r="V152" s="19">
        <v>0.73800738007381295</v>
      </c>
      <c r="W152" s="26">
        <v>-4.7058823529411802</v>
      </c>
      <c r="X152" s="26">
        <v>4.7735618115055196</v>
      </c>
      <c r="Y152" s="26">
        <v>3.6144578313253</v>
      </c>
      <c r="Z152" s="26"/>
    </row>
    <row r="153" spans="4:26" ht="25.5" customHeight="1" x14ac:dyDescent="0.3">
      <c r="D153" s="18" t="s">
        <v>12</v>
      </c>
      <c r="E153" s="19"/>
      <c r="F153" s="19"/>
      <c r="G153" s="19"/>
      <c r="H153" s="19">
        <v>6.4327485380116798</v>
      </c>
      <c r="I153" s="19">
        <v>1.9736842105263099</v>
      </c>
      <c r="J153" s="19">
        <v>-0.38910505836574599</v>
      </c>
      <c r="K153" s="19">
        <v>1.6025641025641</v>
      </c>
      <c r="L153" s="19">
        <v>6.2052505966587104</v>
      </c>
      <c r="M153" s="19">
        <v>-5.9900166389351099</v>
      </c>
      <c r="N153" s="19">
        <v>1.2578616352201299</v>
      </c>
      <c r="O153" s="19">
        <v>6.1797752808988804</v>
      </c>
      <c r="P153" s="19">
        <v>5.1454138702460703</v>
      </c>
      <c r="Q153" s="19">
        <v>-6.16016427104723</v>
      </c>
      <c r="R153" s="19">
        <v>-5.7513914656771696</v>
      </c>
      <c r="S153" s="19">
        <v>1.6822429906542</v>
      </c>
      <c r="T153" s="19">
        <v>18.6666666666667</v>
      </c>
      <c r="U153" s="19">
        <v>9.1024020227559905</v>
      </c>
      <c r="V153" s="19">
        <v>-4.1514041514041597</v>
      </c>
      <c r="W153" s="26">
        <v>-0.86419753086419704</v>
      </c>
      <c r="X153" s="26">
        <v>2.2196261682242899</v>
      </c>
      <c r="Y153" s="26">
        <v>0.258397932816545</v>
      </c>
      <c r="Z153" s="26"/>
    </row>
    <row r="154" spans="4:26" ht="25.5" customHeight="1" x14ac:dyDescent="0.3">
      <c r="D154" s="27" t="s">
        <v>13</v>
      </c>
      <c r="E154" s="28"/>
      <c r="F154" s="28"/>
      <c r="G154" s="28"/>
      <c r="H154" s="28">
        <v>-12.6373626373626</v>
      </c>
      <c r="I154" s="28">
        <v>-8.3870967741935392</v>
      </c>
      <c r="J154" s="28">
        <v>10.9375</v>
      </c>
      <c r="K154" s="28">
        <v>6.9400630914826502</v>
      </c>
      <c r="L154" s="28">
        <v>3.59550561797752</v>
      </c>
      <c r="M154" s="28">
        <v>4.7787610619469003</v>
      </c>
      <c r="N154" s="28">
        <v>-2.95031055900622</v>
      </c>
      <c r="O154" s="28">
        <v>6.2169312169312096</v>
      </c>
      <c r="P154" s="28">
        <v>20.638297872340399</v>
      </c>
      <c r="Q154" s="28">
        <v>0.32822757111596901</v>
      </c>
      <c r="R154" s="28">
        <v>-2.3622047244094602</v>
      </c>
      <c r="S154" s="28">
        <v>-2.8492647058823501</v>
      </c>
      <c r="T154" s="28">
        <v>-6.0265577119509803</v>
      </c>
      <c r="U154" s="28">
        <v>9.7334878331402095</v>
      </c>
      <c r="V154" s="28">
        <v>5.3503184713375802</v>
      </c>
      <c r="W154" s="29">
        <v>1.3698630136986401</v>
      </c>
      <c r="X154" s="29">
        <v>-4.4571428571428502</v>
      </c>
      <c r="Y154" s="29">
        <v>-5.9278350515464</v>
      </c>
      <c r="Z154" s="29"/>
    </row>
    <row r="155" spans="4:26" ht="25.5" customHeight="1" x14ac:dyDescent="0.3"/>
    <row r="156" spans="4:26" ht="25.5" customHeight="1" x14ac:dyDescent="0.3">
      <c r="D156" s="5" t="s">
        <v>23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4:26" ht="25.5" customHeight="1" x14ac:dyDescent="0.3">
      <c r="D157" s="3" t="s">
        <v>27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4:26" ht="25.5" customHeight="1" x14ac:dyDescent="0.3">
      <c r="D158" s="4" t="s">
        <v>28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4:26" ht="25.5" customHeight="1" x14ac:dyDescent="0.3">
      <c r="D159" s="16"/>
      <c r="E159" s="17">
        <v>2000</v>
      </c>
      <c r="F159" s="17">
        <v>2001</v>
      </c>
      <c r="G159" s="17">
        <v>2002</v>
      </c>
      <c r="H159" s="17">
        <v>2003</v>
      </c>
      <c r="I159" s="17">
        <v>2004</v>
      </c>
      <c r="J159" s="17">
        <v>2005</v>
      </c>
      <c r="K159" s="17">
        <v>2006</v>
      </c>
      <c r="L159" s="17">
        <v>2007</v>
      </c>
      <c r="M159" s="17">
        <v>2008</v>
      </c>
      <c r="N159" s="17">
        <v>2009</v>
      </c>
      <c r="O159" s="17">
        <v>2010</v>
      </c>
      <c r="P159" s="17">
        <v>2011</v>
      </c>
      <c r="Q159" s="17">
        <v>2012</v>
      </c>
      <c r="R159" s="17">
        <v>2013</v>
      </c>
      <c r="S159" s="17">
        <v>2014</v>
      </c>
      <c r="T159" s="17">
        <v>2015</v>
      </c>
      <c r="U159" s="17">
        <v>2016</v>
      </c>
      <c r="V159" s="17">
        <v>2017</v>
      </c>
      <c r="W159" s="17">
        <v>2018</v>
      </c>
      <c r="X159" s="17">
        <v>2019</v>
      </c>
      <c r="Y159" s="17">
        <v>2020</v>
      </c>
      <c r="Z159" s="17">
        <v>2021</v>
      </c>
    </row>
    <row r="160" spans="4:26" ht="25.5" customHeight="1" x14ac:dyDescent="0.3">
      <c r="D160" s="18" t="s">
        <v>2</v>
      </c>
      <c r="E160" s="19"/>
      <c r="F160" s="19"/>
      <c r="G160" s="19"/>
      <c r="H160" s="19">
        <v>0</v>
      </c>
      <c r="I160" s="19">
        <v>0</v>
      </c>
      <c r="J160" s="19">
        <v>-0.58139534883719901</v>
      </c>
      <c r="K160" s="19">
        <v>4.4665012406947904</v>
      </c>
      <c r="L160" s="19">
        <v>1.2526096033403</v>
      </c>
      <c r="M160" s="19">
        <v>3.1666666666666701</v>
      </c>
      <c r="N160" s="19">
        <v>2.6984126984127101</v>
      </c>
      <c r="O160" s="19">
        <v>0.73421439060208404</v>
      </c>
      <c r="P160" s="19">
        <v>-5.0198150594451798</v>
      </c>
      <c r="Q160" s="19">
        <v>1.14358322744601</v>
      </c>
      <c r="R160" s="19">
        <v>1.36830102622578</v>
      </c>
      <c r="S160" s="19">
        <v>1.54798761609907</v>
      </c>
      <c r="T160" s="19">
        <v>-0.28846153846153699</v>
      </c>
      <c r="U160" s="19">
        <v>-6.0796645702305998</v>
      </c>
      <c r="V160" s="19">
        <v>-4.3811610076670302</v>
      </c>
      <c r="W160" s="26">
        <v>3.68364030335862</v>
      </c>
      <c r="X160" s="26">
        <v>4.3659043659043597</v>
      </c>
      <c r="Y160" s="26">
        <v>-1.2867647058823499</v>
      </c>
      <c r="Z160" s="26">
        <v>7.6363636363636402</v>
      </c>
    </row>
    <row r="161" spans="4:26" ht="25.5" customHeight="1" x14ac:dyDescent="0.3">
      <c r="D161" s="18" t="s">
        <v>3</v>
      </c>
      <c r="E161" s="19"/>
      <c r="F161" s="19"/>
      <c r="G161" s="19"/>
      <c r="H161" s="19">
        <v>0.76045627376426495</v>
      </c>
      <c r="I161" s="19">
        <v>5.9602649006622599</v>
      </c>
      <c r="J161" s="19">
        <v>2.6315789473684101</v>
      </c>
      <c r="K161" s="19">
        <v>-5.4631828978622297</v>
      </c>
      <c r="L161" s="19">
        <v>0.61855670103092597</v>
      </c>
      <c r="M161" s="19">
        <v>-4.5234248788368197</v>
      </c>
      <c r="N161" s="19">
        <v>4.1731066460587396</v>
      </c>
      <c r="O161" s="19">
        <v>2.18658892128281</v>
      </c>
      <c r="P161" s="19">
        <v>5.7023643949930296</v>
      </c>
      <c r="Q161" s="19">
        <v>0.75376884422109203</v>
      </c>
      <c r="R161" s="19">
        <v>-1.6872890888639001</v>
      </c>
      <c r="S161" s="19">
        <v>-0.30487804878048802</v>
      </c>
      <c r="T161" s="19">
        <v>1.15718418514947</v>
      </c>
      <c r="U161" s="19">
        <v>1.00446428571428</v>
      </c>
      <c r="V161" s="19">
        <v>-0.458190148911786</v>
      </c>
      <c r="W161" s="26">
        <v>-1.04493207941484</v>
      </c>
      <c r="X161" s="26">
        <v>1.09561752988048</v>
      </c>
      <c r="Y161" s="26">
        <v>3.63128491620111</v>
      </c>
      <c r="Z161" s="26">
        <v>-0.50675675675676501</v>
      </c>
    </row>
    <row r="162" spans="4:26" ht="25.5" customHeight="1" x14ac:dyDescent="0.3">
      <c r="D162" s="18" t="s">
        <v>4</v>
      </c>
      <c r="E162" s="19"/>
      <c r="F162" s="19"/>
      <c r="G162" s="19"/>
      <c r="H162" s="19">
        <v>-1.1320754716981101</v>
      </c>
      <c r="I162" s="19">
        <v>-0.937500000000002</v>
      </c>
      <c r="J162" s="19">
        <v>6.83760683760684</v>
      </c>
      <c r="K162" s="19">
        <v>2.5125628140703502</v>
      </c>
      <c r="L162" s="19">
        <v>1.84426229508197</v>
      </c>
      <c r="M162" s="19">
        <v>5.41455160744502</v>
      </c>
      <c r="N162" s="19">
        <v>0.148367952522244</v>
      </c>
      <c r="O162" s="19">
        <v>0.28530670470754399</v>
      </c>
      <c r="P162" s="19">
        <v>4.07894736842107</v>
      </c>
      <c r="Q162" s="19">
        <v>0.124688279301743</v>
      </c>
      <c r="R162" s="19">
        <v>3.2036613272311101</v>
      </c>
      <c r="S162" s="19">
        <v>-0.509683995922527</v>
      </c>
      <c r="T162" s="19">
        <v>-1.4299332697807501</v>
      </c>
      <c r="U162" s="19">
        <v>-1.7679558011049701</v>
      </c>
      <c r="V162" s="19">
        <v>2.6467203682393401</v>
      </c>
      <c r="W162" s="26">
        <v>0.42238648363253101</v>
      </c>
      <c r="X162" s="26">
        <v>0.78817733990148597</v>
      </c>
      <c r="Y162" s="26">
        <v>-28.032345013477102</v>
      </c>
      <c r="Z162" s="26"/>
    </row>
    <row r="163" spans="4:26" ht="25.5" customHeight="1" x14ac:dyDescent="0.3">
      <c r="D163" s="18" t="s">
        <v>5</v>
      </c>
      <c r="E163" s="19"/>
      <c r="F163" s="19"/>
      <c r="G163" s="19"/>
      <c r="H163" s="19">
        <v>2.2900763358778802</v>
      </c>
      <c r="I163" s="19">
        <v>-2.8391167192429001</v>
      </c>
      <c r="J163" s="19">
        <v>-3.19999999999999</v>
      </c>
      <c r="K163" s="19">
        <v>1.9607843137254799</v>
      </c>
      <c r="L163" s="19">
        <v>8.2494969818913493</v>
      </c>
      <c r="M163" s="19">
        <v>-1.76565008025682</v>
      </c>
      <c r="N163" s="19">
        <v>-0.5925925925926</v>
      </c>
      <c r="O163" s="19">
        <v>2.4182076813655802</v>
      </c>
      <c r="P163" s="19">
        <v>-3.1605562579013902</v>
      </c>
      <c r="Q163" s="19">
        <v>2.2415940224159501</v>
      </c>
      <c r="R163" s="19">
        <v>-0.11086474501108599</v>
      </c>
      <c r="S163" s="19">
        <v>-0.204918032786883</v>
      </c>
      <c r="T163" s="19">
        <v>-1.9342359767891699</v>
      </c>
      <c r="U163" s="19">
        <v>2.4746906636670301</v>
      </c>
      <c r="V163" s="19">
        <v>0.44843049327354401</v>
      </c>
      <c r="W163" s="26">
        <v>0.73606729758148903</v>
      </c>
      <c r="X163" s="26">
        <v>-0.48875855327468198</v>
      </c>
      <c r="Y163" s="26">
        <v>-29.088639200998799</v>
      </c>
      <c r="Z163" s="26"/>
    </row>
    <row r="164" spans="4:26" ht="25.5" customHeight="1" x14ac:dyDescent="0.3">
      <c r="D164" s="18" t="s">
        <v>6</v>
      </c>
      <c r="E164" s="19"/>
      <c r="F164" s="19"/>
      <c r="G164" s="19"/>
      <c r="H164" s="19">
        <v>-0.37313432835821603</v>
      </c>
      <c r="I164" s="19">
        <v>6.4935064935064801</v>
      </c>
      <c r="J164" s="19">
        <v>-1.1019283746556601</v>
      </c>
      <c r="K164" s="19">
        <v>0.24038461538462599</v>
      </c>
      <c r="L164" s="19">
        <v>-2.2304832713754701</v>
      </c>
      <c r="M164" s="19">
        <v>2.2875816993464002</v>
      </c>
      <c r="N164" s="19">
        <v>2.8315946348733201</v>
      </c>
      <c r="O164" s="19">
        <v>1.38888888888888</v>
      </c>
      <c r="P164" s="19">
        <v>-0.78328981723239099</v>
      </c>
      <c r="Q164" s="19">
        <v>0.121802679658956</v>
      </c>
      <c r="R164" s="19">
        <v>-0.33296337402887199</v>
      </c>
      <c r="S164" s="19">
        <v>2.6694045174537901</v>
      </c>
      <c r="T164" s="19">
        <v>9.8619329388549601E-2</v>
      </c>
      <c r="U164" s="19">
        <v>-2.52469813391878</v>
      </c>
      <c r="V164" s="19">
        <v>1.3392857142857</v>
      </c>
      <c r="W164" s="26">
        <v>1.7745302713987601</v>
      </c>
      <c r="X164" s="26">
        <v>-0.98231827111984205</v>
      </c>
      <c r="Y164" s="26">
        <v>45.774647887323901</v>
      </c>
      <c r="Z164" s="26"/>
    </row>
    <row r="165" spans="4:26" ht="25.5" customHeight="1" x14ac:dyDescent="0.3">
      <c r="D165" s="18" t="s">
        <v>7</v>
      </c>
      <c r="E165" s="19"/>
      <c r="F165" s="19"/>
      <c r="G165" s="19"/>
      <c r="H165" s="19">
        <v>2.2471910112359601</v>
      </c>
      <c r="I165" s="19">
        <v>0.914634146341475</v>
      </c>
      <c r="J165" s="19">
        <v>3.6211699164345501</v>
      </c>
      <c r="K165" s="19">
        <v>1.4388489208633199</v>
      </c>
      <c r="L165" s="19">
        <v>0.19011406844107201</v>
      </c>
      <c r="M165" s="19">
        <v>-1.1182108626198199</v>
      </c>
      <c r="N165" s="19">
        <v>-0.14492753623187599</v>
      </c>
      <c r="O165" s="19">
        <v>2.4657534246575401</v>
      </c>
      <c r="P165" s="19">
        <v>2.1052631578947398</v>
      </c>
      <c r="Q165" s="19">
        <v>1.3381995133819899</v>
      </c>
      <c r="R165" s="19">
        <v>0.55679287305121505</v>
      </c>
      <c r="S165" s="19">
        <v>-1.0999999999999901</v>
      </c>
      <c r="T165" s="19">
        <v>-2.0689655172413701</v>
      </c>
      <c r="U165" s="19">
        <v>-0.33783783783783999</v>
      </c>
      <c r="V165" s="19">
        <v>2.4229074889867901</v>
      </c>
      <c r="W165" s="26">
        <v>4.4102564102564097</v>
      </c>
      <c r="X165" s="26">
        <v>1.6865079365079301</v>
      </c>
      <c r="Y165" s="26">
        <v>28.623188405797102</v>
      </c>
      <c r="Z165" s="26"/>
    </row>
    <row r="166" spans="4:26" ht="25.5" customHeight="1" x14ac:dyDescent="0.3">
      <c r="D166" s="18" t="s">
        <v>8</v>
      </c>
      <c r="E166" s="19"/>
      <c r="F166" s="19"/>
      <c r="G166" s="19"/>
      <c r="H166" s="19">
        <v>2.5641025641025501</v>
      </c>
      <c r="I166" s="19">
        <v>-0.30211480362538601</v>
      </c>
      <c r="J166" s="19">
        <v>2.1505376344085998</v>
      </c>
      <c r="K166" s="19">
        <v>1.8912529550827499</v>
      </c>
      <c r="L166" s="19">
        <v>0.37950664136621198</v>
      </c>
      <c r="M166" s="19">
        <v>2.5848142164782</v>
      </c>
      <c r="N166" s="19">
        <v>-1.7416545718432499</v>
      </c>
      <c r="O166" s="19">
        <v>0.80213903743315795</v>
      </c>
      <c r="P166" s="19">
        <v>0.64432989690721398</v>
      </c>
      <c r="Q166" s="19">
        <v>0.600240096038407</v>
      </c>
      <c r="R166" s="19">
        <v>4.31893687707643</v>
      </c>
      <c r="S166" s="19">
        <v>-0.40444893832154399</v>
      </c>
      <c r="T166" s="19">
        <v>-0.80482897384305196</v>
      </c>
      <c r="U166" s="19">
        <v>-0.45197740112993301</v>
      </c>
      <c r="V166" s="19">
        <v>-0.10752688172042101</v>
      </c>
      <c r="W166" s="26">
        <v>-5.0098231827111901</v>
      </c>
      <c r="X166" s="26">
        <v>1.8536585365853699</v>
      </c>
      <c r="Y166" s="26">
        <v>5.6338028169014001</v>
      </c>
      <c r="Z166" s="26"/>
    </row>
    <row r="167" spans="4:26" ht="25.5" customHeight="1" x14ac:dyDescent="0.3">
      <c r="D167" s="18" t="s">
        <v>9</v>
      </c>
      <c r="E167" s="19"/>
      <c r="F167" s="19"/>
      <c r="G167" s="19"/>
      <c r="H167" s="19">
        <v>2.8571428571428701</v>
      </c>
      <c r="I167" s="19">
        <v>-0.90909090909090395</v>
      </c>
      <c r="J167" s="19">
        <v>0</v>
      </c>
      <c r="K167" s="19">
        <v>3.4802784222737899</v>
      </c>
      <c r="L167" s="19">
        <v>3.5916824196597501</v>
      </c>
      <c r="M167" s="19">
        <v>-0.47244094488187999</v>
      </c>
      <c r="N167" s="19">
        <v>1.3293943870014799</v>
      </c>
      <c r="O167" s="19">
        <v>0.66312997347479596</v>
      </c>
      <c r="P167" s="19">
        <v>-0.51216389244559402</v>
      </c>
      <c r="Q167" s="19">
        <v>2.1479713603818702</v>
      </c>
      <c r="R167" s="19">
        <v>-0.31847133757961799</v>
      </c>
      <c r="S167" s="19">
        <v>0.91370558375634103</v>
      </c>
      <c r="T167" s="19">
        <v>-0.30425963488844898</v>
      </c>
      <c r="U167" s="19">
        <v>-1.0215664018161199</v>
      </c>
      <c r="V167" s="19">
        <v>-1.2917115177610401</v>
      </c>
      <c r="W167" s="26">
        <v>2.7921406411582201</v>
      </c>
      <c r="X167" s="26">
        <v>-0.76628352490421003</v>
      </c>
      <c r="Y167" s="26">
        <v>11.022222222222201</v>
      </c>
      <c r="Z167" s="26"/>
    </row>
    <row r="168" spans="4:26" ht="25.5" customHeight="1" x14ac:dyDescent="0.3">
      <c r="D168" s="18" t="s">
        <v>10</v>
      </c>
      <c r="E168" s="19"/>
      <c r="F168" s="19"/>
      <c r="G168" s="19"/>
      <c r="H168" s="19">
        <v>1.38888888888888</v>
      </c>
      <c r="I168" s="19">
        <v>0.91743119266054496</v>
      </c>
      <c r="J168" s="19">
        <v>0</v>
      </c>
      <c r="K168" s="19">
        <v>7.6233183856502196</v>
      </c>
      <c r="L168" s="19">
        <v>2.0072992700729899</v>
      </c>
      <c r="M168" s="19">
        <v>1.26582278481011</v>
      </c>
      <c r="N168" s="19">
        <v>-1.60349854227406</v>
      </c>
      <c r="O168" s="19">
        <v>3.0303030303030298</v>
      </c>
      <c r="P168" s="19">
        <v>-0.51480051480051803</v>
      </c>
      <c r="Q168" s="19">
        <v>-1.28504672897197</v>
      </c>
      <c r="R168" s="19">
        <v>3.4078807241746598</v>
      </c>
      <c r="S168" s="19">
        <v>2.2132796780684099</v>
      </c>
      <c r="T168" s="19">
        <v>-4.2726347914547196</v>
      </c>
      <c r="U168" s="19">
        <v>-2.98165137614679</v>
      </c>
      <c r="V168" s="19">
        <v>2.1810250817884298</v>
      </c>
      <c r="W168" s="26">
        <v>-1.7102615694165</v>
      </c>
      <c r="X168" s="26">
        <v>1.6409266409266301</v>
      </c>
      <c r="Y168" s="26">
        <v>-1.6813450760608599</v>
      </c>
      <c r="Z168" s="26"/>
    </row>
    <row r="169" spans="4:26" ht="25.5" customHeight="1" x14ac:dyDescent="0.3">
      <c r="D169" s="18" t="s">
        <v>11</v>
      </c>
      <c r="E169" s="19"/>
      <c r="F169" s="19"/>
      <c r="G169" s="19"/>
      <c r="H169" s="19">
        <v>1.3698630136986401</v>
      </c>
      <c r="I169" s="19">
        <v>0.30303030303031597</v>
      </c>
      <c r="J169" s="19">
        <v>2.3684210526315801</v>
      </c>
      <c r="K169" s="19">
        <v>-2.4999999999999898</v>
      </c>
      <c r="L169" s="19">
        <v>2.1466905187835601</v>
      </c>
      <c r="M169" s="19">
        <v>-1.40625</v>
      </c>
      <c r="N169" s="19">
        <v>2.2222222222222099</v>
      </c>
      <c r="O169" s="19">
        <v>-2.5575447570332499</v>
      </c>
      <c r="P169" s="19">
        <v>0.12936610608020899</v>
      </c>
      <c r="Q169" s="19">
        <v>2.9585798816567999</v>
      </c>
      <c r="R169" s="19">
        <v>-0.102986611740485</v>
      </c>
      <c r="S169" s="19">
        <v>0.39370078740157399</v>
      </c>
      <c r="T169" s="19">
        <v>-0.42507970244420901</v>
      </c>
      <c r="U169" s="19">
        <v>5.2009456264775302</v>
      </c>
      <c r="V169" s="19">
        <v>-2.0277481323372499</v>
      </c>
      <c r="W169" s="26">
        <v>1.4329580348004101</v>
      </c>
      <c r="X169" s="26">
        <v>0.854700854700852</v>
      </c>
      <c r="Y169" s="26">
        <v>1.71009771986972</v>
      </c>
      <c r="Z169" s="26"/>
    </row>
    <row r="170" spans="4:26" ht="25.5" customHeight="1" x14ac:dyDescent="0.3">
      <c r="D170" s="18" t="s">
        <v>12</v>
      </c>
      <c r="E170" s="19"/>
      <c r="F170" s="19"/>
      <c r="G170" s="19"/>
      <c r="H170" s="19">
        <v>2.7027027027027</v>
      </c>
      <c r="I170" s="19">
        <v>0.90634441087611395</v>
      </c>
      <c r="J170" s="19">
        <v>0</v>
      </c>
      <c r="K170" s="19">
        <v>1.49572649572649</v>
      </c>
      <c r="L170" s="19">
        <v>2.62697022767076</v>
      </c>
      <c r="M170" s="19">
        <v>0.95087163232963101</v>
      </c>
      <c r="N170" s="19">
        <v>-0.57971014492752604</v>
      </c>
      <c r="O170" s="19">
        <v>-1.0498687664041899</v>
      </c>
      <c r="P170" s="19">
        <v>-1.55038759689923</v>
      </c>
      <c r="Q170" s="19">
        <v>0.91954022988505202</v>
      </c>
      <c r="R170" s="19">
        <v>-5.1546391752577403</v>
      </c>
      <c r="S170" s="19">
        <v>-0.88235294117646701</v>
      </c>
      <c r="T170" s="19">
        <v>-0.85378868729989399</v>
      </c>
      <c r="U170" s="19">
        <v>0</v>
      </c>
      <c r="V170" s="19">
        <v>2.17864923747277</v>
      </c>
      <c r="W170" s="26">
        <v>7.7699293642784903</v>
      </c>
      <c r="X170" s="26">
        <v>1.6949152542372801</v>
      </c>
      <c r="Y170" s="26">
        <v>1.36108887109687</v>
      </c>
      <c r="Z170" s="26"/>
    </row>
    <row r="171" spans="4:26" ht="25.5" customHeight="1" x14ac:dyDescent="0.3">
      <c r="D171" s="27" t="s">
        <v>13</v>
      </c>
      <c r="E171" s="28"/>
      <c r="F171" s="28"/>
      <c r="G171" s="28"/>
      <c r="H171" s="28">
        <v>-0.65789473684211297</v>
      </c>
      <c r="I171" s="28">
        <v>2.99401197604789</v>
      </c>
      <c r="J171" s="28">
        <v>3.5989717223650501</v>
      </c>
      <c r="K171" s="28">
        <v>0.84210526315788903</v>
      </c>
      <c r="L171" s="28">
        <v>2.38907849829351</v>
      </c>
      <c r="M171" s="28">
        <v>-1.0989010989011101</v>
      </c>
      <c r="N171" s="28">
        <v>-0.72886297376095799</v>
      </c>
      <c r="O171" s="28">
        <v>0.39787798408488201</v>
      </c>
      <c r="P171" s="28">
        <v>3.2808398950131301</v>
      </c>
      <c r="Q171" s="28">
        <v>-0.113895216400906</v>
      </c>
      <c r="R171" s="28">
        <v>5.3260869565217499</v>
      </c>
      <c r="S171" s="28">
        <v>2.8684470820969299</v>
      </c>
      <c r="T171" s="28">
        <v>2.69106566200215</v>
      </c>
      <c r="U171" s="28">
        <v>2.5842696629213302</v>
      </c>
      <c r="V171" s="28">
        <v>-1.59914712153518</v>
      </c>
      <c r="W171" s="29">
        <v>-9.9250936329587898</v>
      </c>
      <c r="X171" s="29">
        <v>0.74074074074073104</v>
      </c>
      <c r="Y171" s="29">
        <v>-13.112164296998399</v>
      </c>
      <c r="Z171" s="29"/>
    </row>
    <row r="172" spans="4:26" ht="25.5" customHeight="1" x14ac:dyDescent="0.3"/>
    <row r="173" spans="4:26" ht="25.5" customHeight="1" x14ac:dyDescent="0.3">
      <c r="D173" s="5" t="s">
        <v>24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4:26" ht="25.5" customHeight="1" x14ac:dyDescent="0.3">
      <c r="D174" s="3" t="s">
        <v>27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4:26" ht="25.5" customHeight="1" x14ac:dyDescent="0.3">
      <c r="D175" s="4" t="s">
        <v>28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4:26" ht="25.5" customHeight="1" x14ac:dyDescent="0.3">
      <c r="D176" s="16"/>
      <c r="E176" s="17">
        <v>2000</v>
      </c>
      <c r="F176" s="17">
        <v>2001</v>
      </c>
      <c r="G176" s="17">
        <v>2002</v>
      </c>
      <c r="H176" s="17">
        <v>2003</v>
      </c>
      <c r="I176" s="17">
        <v>2004</v>
      </c>
      <c r="J176" s="17">
        <v>2005</v>
      </c>
      <c r="K176" s="17">
        <v>2006</v>
      </c>
      <c r="L176" s="17">
        <v>2007</v>
      </c>
      <c r="M176" s="17">
        <v>2008</v>
      </c>
      <c r="N176" s="17">
        <v>2009</v>
      </c>
      <c r="O176" s="17">
        <v>2010</v>
      </c>
      <c r="P176" s="17">
        <v>2011</v>
      </c>
      <c r="Q176" s="17">
        <v>2012</v>
      </c>
      <c r="R176" s="17">
        <v>2013</v>
      </c>
      <c r="S176" s="17">
        <v>2014</v>
      </c>
      <c r="T176" s="17">
        <v>2015</v>
      </c>
      <c r="U176" s="17">
        <v>2016</v>
      </c>
      <c r="V176" s="17">
        <v>2017</v>
      </c>
      <c r="W176" s="17">
        <v>2018</v>
      </c>
      <c r="X176" s="17">
        <v>2019</v>
      </c>
      <c r="Y176" s="17">
        <v>2020</v>
      </c>
      <c r="Z176" s="17">
        <v>2021</v>
      </c>
    </row>
    <row r="177" spans="4:26" ht="25.5" customHeight="1" x14ac:dyDescent="0.3">
      <c r="D177" s="18" t="s">
        <v>2</v>
      </c>
      <c r="E177" s="19"/>
      <c r="F177" s="19"/>
      <c r="G177" s="19"/>
      <c r="H177" s="19"/>
      <c r="I177" s="19">
        <v>0.20533880903490501</v>
      </c>
      <c r="J177" s="19">
        <v>-1.29151291512916</v>
      </c>
      <c r="K177" s="19">
        <v>-1.7761989342806399</v>
      </c>
      <c r="L177" s="19">
        <v>-0.98846787479407505</v>
      </c>
      <c r="M177" s="19">
        <v>1.6200294550809999</v>
      </c>
      <c r="N177" s="19">
        <v>5.1851851851851798</v>
      </c>
      <c r="O177" s="19">
        <v>2.5873221216041302</v>
      </c>
      <c r="P177" s="19">
        <v>-0.67340067340068099</v>
      </c>
      <c r="Q177" s="19">
        <v>1.61117078410311</v>
      </c>
      <c r="R177" s="19">
        <v>-0.60060060060060905</v>
      </c>
      <c r="S177" s="19">
        <v>1.4691478942213501</v>
      </c>
      <c r="T177" s="19">
        <v>-0.10162601626017</v>
      </c>
      <c r="U177" s="19">
        <v>-2.8376844494892199</v>
      </c>
      <c r="V177" s="19">
        <v>4</v>
      </c>
      <c r="W177" s="26">
        <v>0.33370411568409702</v>
      </c>
      <c r="X177" s="26">
        <v>1.3993541442411299</v>
      </c>
      <c r="Y177" s="26">
        <v>1.03305785123966</v>
      </c>
      <c r="Z177" s="26">
        <v>-2.2267206477732699</v>
      </c>
    </row>
    <row r="178" spans="4:26" ht="25.5" customHeight="1" x14ac:dyDescent="0.3">
      <c r="D178" s="18" t="s">
        <v>3</v>
      </c>
      <c r="E178" s="19"/>
      <c r="F178" s="19"/>
      <c r="G178" s="19"/>
      <c r="H178" s="19">
        <v>2.1834061135371101</v>
      </c>
      <c r="I178" s="19">
        <v>4.0983606557377001</v>
      </c>
      <c r="J178" s="19">
        <v>-1.86915887850467</v>
      </c>
      <c r="K178" s="19">
        <v>-1.26582278481013</v>
      </c>
      <c r="L178" s="19">
        <v>1.6638935108153099</v>
      </c>
      <c r="M178" s="19">
        <v>0.28985507246377401</v>
      </c>
      <c r="N178" s="19">
        <v>2.9577464788732599</v>
      </c>
      <c r="O178" s="19">
        <v>4.6658259773013899</v>
      </c>
      <c r="P178" s="19">
        <v>2.1468926553672301</v>
      </c>
      <c r="Q178" s="19">
        <v>0.105708245243119</v>
      </c>
      <c r="R178" s="19">
        <v>-0.100704934541784</v>
      </c>
      <c r="S178" s="19">
        <v>-1.73745173745175</v>
      </c>
      <c r="T178" s="19">
        <v>-2.6449643947100698</v>
      </c>
      <c r="U178" s="19">
        <v>1.7523364485981401</v>
      </c>
      <c r="V178" s="19">
        <v>0.34965034965035402</v>
      </c>
      <c r="W178" s="26">
        <v>0.99778270509978095</v>
      </c>
      <c r="X178" s="26">
        <v>-0.42462845010616801</v>
      </c>
      <c r="Y178" s="26">
        <v>0.92024539877302303</v>
      </c>
      <c r="Z178" s="26">
        <v>4.1407867494823902</v>
      </c>
    </row>
    <row r="179" spans="4:26" ht="25.5" customHeight="1" x14ac:dyDescent="0.3">
      <c r="D179" s="18" t="s">
        <v>4</v>
      </c>
      <c r="E179" s="19"/>
      <c r="F179" s="19"/>
      <c r="G179" s="19"/>
      <c r="H179" s="19">
        <v>-2.1367521367521398</v>
      </c>
      <c r="I179" s="19">
        <v>-0.39370078740158498</v>
      </c>
      <c r="J179" s="19">
        <v>0.76190476190476397</v>
      </c>
      <c r="K179" s="19">
        <v>0.54945054945054805</v>
      </c>
      <c r="L179" s="19">
        <v>0.98199672667758098</v>
      </c>
      <c r="M179" s="19">
        <v>1.5895953757225401</v>
      </c>
      <c r="N179" s="19">
        <v>0.95759233926127096</v>
      </c>
      <c r="O179" s="19">
        <v>6.74698795180724</v>
      </c>
      <c r="P179" s="19">
        <v>0.55309734513273601</v>
      </c>
      <c r="Q179" s="19">
        <v>0.95036958817318296</v>
      </c>
      <c r="R179" s="19">
        <v>1.2096774193548501</v>
      </c>
      <c r="S179" s="19">
        <v>-1.1787819253438001</v>
      </c>
      <c r="T179" s="19">
        <v>-1.4629049111807799</v>
      </c>
      <c r="U179" s="19">
        <v>-1.6073478760045901</v>
      </c>
      <c r="V179" s="19">
        <v>-2.4390243902439201</v>
      </c>
      <c r="W179" s="26">
        <v>0.54884742041711998</v>
      </c>
      <c r="X179" s="26">
        <v>0.85287846481878504</v>
      </c>
      <c r="Y179" s="26">
        <v>-14.4883485309017</v>
      </c>
      <c r="Z179" s="26"/>
    </row>
    <row r="180" spans="4:26" ht="25.5" customHeight="1" x14ac:dyDescent="0.3">
      <c r="D180" s="18" t="s">
        <v>5</v>
      </c>
      <c r="E180" s="19"/>
      <c r="F180" s="19"/>
      <c r="G180" s="19"/>
      <c r="H180" s="19">
        <v>-0.43668122270742499</v>
      </c>
      <c r="I180" s="19">
        <v>1.1857707509881401</v>
      </c>
      <c r="J180" s="19">
        <v>-0.37807183364838598</v>
      </c>
      <c r="K180" s="19">
        <v>0.91074681238616495</v>
      </c>
      <c r="L180" s="19">
        <v>3.2414910858995101</v>
      </c>
      <c r="M180" s="19">
        <v>2.8449502133712601</v>
      </c>
      <c r="N180" s="19">
        <v>-1.4905149051490401</v>
      </c>
      <c r="O180" s="19">
        <v>-8.46501128668171</v>
      </c>
      <c r="P180" s="19">
        <v>0</v>
      </c>
      <c r="Q180" s="19">
        <v>-0.2092050209205</v>
      </c>
      <c r="R180" s="19">
        <v>1.1952191235059799</v>
      </c>
      <c r="S180" s="19">
        <v>0.79522862823060403</v>
      </c>
      <c r="T180" s="19">
        <v>-0.74231177094378198</v>
      </c>
      <c r="U180" s="19">
        <v>-1.7502917152858799</v>
      </c>
      <c r="V180" s="19">
        <v>2.1428571428571401</v>
      </c>
      <c r="W180" s="26">
        <v>1.96506550218341</v>
      </c>
      <c r="X180" s="26">
        <v>0</v>
      </c>
      <c r="Y180" s="26">
        <v>-17.7725118483412</v>
      </c>
      <c r="Z180" s="26"/>
    </row>
    <row r="181" spans="4:26" ht="25.5" customHeight="1" x14ac:dyDescent="0.3">
      <c r="D181" s="18" t="s">
        <v>6</v>
      </c>
      <c r="E181" s="19"/>
      <c r="F181" s="19"/>
      <c r="G181" s="19"/>
      <c r="H181" s="19">
        <v>-0.87719298245613198</v>
      </c>
      <c r="I181" s="19">
        <v>1.3671875</v>
      </c>
      <c r="J181" s="19">
        <v>0.94876660341556296</v>
      </c>
      <c r="K181" s="19">
        <v>0.90252707581226499</v>
      </c>
      <c r="L181" s="19">
        <v>0</v>
      </c>
      <c r="M181" s="19">
        <v>0.13831258644538799</v>
      </c>
      <c r="N181" s="19">
        <v>1.92572214580469</v>
      </c>
      <c r="O181" s="19">
        <v>0.986436498150423</v>
      </c>
      <c r="P181" s="19">
        <v>1.21012101210121</v>
      </c>
      <c r="Q181" s="19">
        <v>0.20964360587001399</v>
      </c>
      <c r="R181" s="19">
        <v>-0.98425196850393504</v>
      </c>
      <c r="S181" s="19">
        <v>-0.39447731755424298</v>
      </c>
      <c r="T181" s="19">
        <v>-1.70940170940171</v>
      </c>
      <c r="U181" s="19">
        <v>0.11876484560569001</v>
      </c>
      <c r="V181" s="19">
        <v>-0.23310023310022501</v>
      </c>
      <c r="W181" s="26">
        <v>-5.9957173447537597</v>
      </c>
      <c r="X181" s="26">
        <v>-0.73995771670191102</v>
      </c>
      <c r="Y181" s="26">
        <v>15.417867435158501</v>
      </c>
      <c r="Z181" s="26"/>
    </row>
    <row r="182" spans="4:26" ht="25.5" customHeight="1" x14ac:dyDescent="0.3">
      <c r="D182" s="18" t="s">
        <v>7</v>
      </c>
      <c r="E182" s="19"/>
      <c r="F182" s="19"/>
      <c r="G182" s="19"/>
      <c r="H182" s="19">
        <v>1.10619469026549</v>
      </c>
      <c r="I182" s="19">
        <v>0.57803468208093001</v>
      </c>
      <c r="J182" s="19">
        <v>0.18796992481202601</v>
      </c>
      <c r="K182" s="19">
        <v>-1.96779964221824</v>
      </c>
      <c r="L182" s="19">
        <v>0.47095761381474899</v>
      </c>
      <c r="M182" s="19">
        <v>1.10497237569061</v>
      </c>
      <c r="N182" s="19">
        <v>8.50202429149798</v>
      </c>
      <c r="O182" s="19">
        <v>1.3431013431013401</v>
      </c>
      <c r="P182" s="19">
        <v>-0.54347826086956796</v>
      </c>
      <c r="Q182" s="19">
        <v>6.9037656903765603</v>
      </c>
      <c r="R182" s="19">
        <v>1.3916500994035601</v>
      </c>
      <c r="S182" s="19">
        <v>-4.4554455445544603</v>
      </c>
      <c r="T182" s="19">
        <v>-1.0869565217391399</v>
      </c>
      <c r="U182" s="19">
        <v>-1.66073546856464</v>
      </c>
      <c r="V182" s="19">
        <v>1.86915887850467</v>
      </c>
      <c r="W182" s="26">
        <v>2.39179954441915</v>
      </c>
      <c r="X182" s="26">
        <v>-0.63897763578275601</v>
      </c>
      <c r="Y182" s="26">
        <v>10.8614232209738</v>
      </c>
      <c r="Z182" s="26"/>
    </row>
    <row r="183" spans="4:26" ht="25.5" customHeight="1" x14ac:dyDescent="0.3">
      <c r="D183" s="18" t="s">
        <v>8</v>
      </c>
      <c r="E183" s="19"/>
      <c r="F183" s="19"/>
      <c r="G183" s="19"/>
      <c r="H183" s="19">
        <v>1.0940919037199199</v>
      </c>
      <c r="I183" s="19">
        <v>0.19157088122605501</v>
      </c>
      <c r="J183" s="19">
        <v>0</v>
      </c>
      <c r="K183" s="19">
        <v>4.1970802919707904</v>
      </c>
      <c r="L183" s="19">
        <v>0.62500000000000899</v>
      </c>
      <c r="M183" s="19">
        <v>0.95628415300545999</v>
      </c>
      <c r="N183" s="19">
        <v>-7.2139303482586996</v>
      </c>
      <c r="O183" s="19">
        <v>1.0843373493975901</v>
      </c>
      <c r="P183" s="19">
        <v>-0.218579234972682</v>
      </c>
      <c r="Q183" s="19">
        <v>-1.5655577299412899</v>
      </c>
      <c r="R183" s="19">
        <v>0.78431372549019296</v>
      </c>
      <c r="S183" s="19">
        <v>1.45077720207254</v>
      </c>
      <c r="T183" s="19">
        <v>0</v>
      </c>
      <c r="U183" s="19">
        <v>-0.72376357056695995</v>
      </c>
      <c r="V183" s="19">
        <v>-0.114678899082565</v>
      </c>
      <c r="W183" s="26">
        <v>-1.5572858731924399</v>
      </c>
      <c r="X183" s="26">
        <v>0</v>
      </c>
      <c r="Y183" s="26">
        <v>6.6441441441441604</v>
      </c>
      <c r="Z183" s="26"/>
    </row>
    <row r="184" spans="4:26" ht="25.5" customHeight="1" x14ac:dyDescent="0.3">
      <c r="D184" s="18" t="s">
        <v>9</v>
      </c>
      <c r="E184" s="19"/>
      <c r="F184" s="19"/>
      <c r="G184" s="19"/>
      <c r="H184" s="19">
        <v>0.64935064935063302</v>
      </c>
      <c r="I184" s="19">
        <v>-0.76481835564055101</v>
      </c>
      <c r="J184" s="19">
        <v>0.75046904315196905</v>
      </c>
      <c r="K184" s="19">
        <v>1.22591943957968</v>
      </c>
      <c r="L184" s="19">
        <v>2.9503105590062102</v>
      </c>
      <c r="M184" s="19">
        <v>-2.8416779431664501</v>
      </c>
      <c r="N184" s="19">
        <v>2.41286863270778</v>
      </c>
      <c r="O184" s="19">
        <v>3.0989272943980901</v>
      </c>
      <c r="P184" s="19">
        <v>-1.6429353778751301</v>
      </c>
      <c r="Q184" s="19">
        <v>3.6779324055666001</v>
      </c>
      <c r="R184" s="19">
        <v>0.97276264591439299</v>
      </c>
      <c r="S184" s="19">
        <v>0.51072522982635904</v>
      </c>
      <c r="T184" s="19">
        <v>-1.4285714285714199</v>
      </c>
      <c r="U184" s="19">
        <v>-1.45808019441068</v>
      </c>
      <c r="V184" s="19">
        <v>0.22962112514350899</v>
      </c>
      <c r="W184" s="26">
        <v>4.8587570621468901</v>
      </c>
      <c r="X184" s="26">
        <v>0.321543408360148</v>
      </c>
      <c r="Y184" s="26">
        <v>4.1182682154171202</v>
      </c>
      <c r="Z184" s="26"/>
    </row>
    <row r="185" spans="4:26" ht="25.5" customHeight="1" x14ac:dyDescent="0.3">
      <c r="D185" s="18" t="s">
        <v>10</v>
      </c>
      <c r="E185" s="19"/>
      <c r="F185" s="19"/>
      <c r="G185" s="19"/>
      <c r="H185" s="19">
        <v>1.93548387096774</v>
      </c>
      <c r="I185" s="19">
        <v>1.15606936416186</v>
      </c>
      <c r="J185" s="19">
        <v>-1.30353817504656</v>
      </c>
      <c r="K185" s="19">
        <v>0.865051903114189</v>
      </c>
      <c r="L185" s="19">
        <v>0.30165912518853599</v>
      </c>
      <c r="M185" s="19">
        <v>4.45682451253482</v>
      </c>
      <c r="N185" s="19">
        <v>7.0680628272251198</v>
      </c>
      <c r="O185" s="19">
        <v>0.80924855491328895</v>
      </c>
      <c r="P185" s="19">
        <v>0.89086859688196596</v>
      </c>
      <c r="Q185" s="19">
        <v>-9.2042186001917496</v>
      </c>
      <c r="R185" s="19">
        <v>-1.3487475915221501</v>
      </c>
      <c r="S185" s="19">
        <v>0.91463414634145301</v>
      </c>
      <c r="T185" s="19">
        <v>-1.67224080267558</v>
      </c>
      <c r="U185" s="19">
        <v>-0.246609124537611</v>
      </c>
      <c r="V185" s="19">
        <v>0.57273768613974596</v>
      </c>
      <c r="W185" s="26">
        <v>-1.2931034482758501</v>
      </c>
      <c r="X185" s="26">
        <v>1.6025641025641</v>
      </c>
      <c r="Y185" s="26">
        <v>1.1156186612576</v>
      </c>
      <c r="Z185" s="26"/>
    </row>
    <row r="186" spans="4:26" ht="25.5" customHeight="1" x14ac:dyDescent="0.3">
      <c r="D186" s="18" t="s">
        <v>11</v>
      </c>
      <c r="E186" s="19"/>
      <c r="F186" s="19"/>
      <c r="G186" s="19"/>
      <c r="H186" s="19">
        <v>1.26582278481013</v>
      </c>
      <c r="I186" s="19">
        <v>-0.38095238095237099</v>
      </c>
      <c r="J186" s="19">
        <v>1.1320754716981101</v>
      </c>
      <c r="K186" s="19">
        <v>1.20068610634647</v>
      </c>
      <c r="L186" s="19">
        <v>1.8045112781954999</v>
      </c>
      <c r="M186" s="19">
        <v>-6.2666666666666799</v>
      </c>
      <c r="N186" s="19">
        <v>-4.2787286063569603</v>
      </c>
      <c r="O186" s="19">
        <v>1.0321100917431301</v>
      </c>
      <c r="P186" s="19">
        <v>-0.662251655629154</v>
      </c>
      <c r="Q186" s="19">
        <v>6.23020063357973</v>
      </c>
      <c r="R186" s="19">
        <v>0.48828125</v>
      </c>
      <c r="S186" s="19">
        <v>1.0070493454179299</v>
      </c>
      <c r="T186" s="19">
        <v>0.22675736961450499</v>
      </c>
      <c r="U186" s="19">
        <v>0.37082818294189601</v>
      </c>
      <c r="V186" s="19">
        <v>-1.13895216400911</v>
      </c>
      <c r="W186" s="26">
        <v>-0.98253275109171401</v>
      </c>
      <c r="X186" s="26">
        <v>0.73606729758148903</v>
      </c>
      <c r="Y186" s="26">
        <v>1.80541624874624</v>
      </c>
      <c r="Z186" s="26"/>
    </row>
    <row r="187" spans="4:26" ht="25.5" customHeight="1" x14ac:dyDescent="0.3">
      <c r="D187" s="18" t="s">
        <v>12</v>
      </c>
      <c r="E187" s="19"/>
      <c r="F187" s="19"/>
      <c r="G187" s="19"/>
      <c r="H187" s="19">
        <v>1.4583333333333399</v>
      </c>
      <c r="I187" s="19">
        <v>-0.76481835564055101</v>
      </c>
      <c r="J187" s="19">
        <v>0.55970149253730095</v>
      </c>
      <c r="K187" s="19">
        <v>1.86440677966102</v>
      </c>
      <c r="L187" s="19">
        <v>0.886262924667647</v>
      </c>
      <c r="M187" s="19">
        <v>-4.8364153627311399</v>
      </c>
      <c r="N187" s="19">
        <v>-0.63856960408684704</v>
      </c>
      <c r="O187" s="19">
        <v>0.90805902383654902</v>
      </c>
      <c r="P187" s="19">
        <v>1.6666666666666601</v>
      </c>
      <c r="Q187" s="19">
        <v>-2.88270377733599</v>
      </c>
      <c r="R187" s="19">
        <v>-9.7181729834794298E-2</v>
      </c>
      <c r="S187" s="19">
        <v>1.89431704885346</v>
      </c>
      <c r="T187" s="19">
        <v>-0.33936651583710298</v>
      </c>
      <c r="U187" s="19">
        <v>0.12315270935960899</v>
      </c>
      <c r="V187" s="19">
        <v>2.1889400921658999</v>
      </c>
      <c r="W187" s="26">
        <v>2.4255788313120301</v>
      </c>
      <c r="X187" s="26">
        <v>0.20876826722337999</v>
      </c>
      <c r="Y187" s="26">
        <v>0.49261083743843398</v>
      </c>
      <c r="Z187" s="26"/>
    </row>
    <row r="188" spans="4:26" ht="25.5" customHeight="1" x14ac:dyDescent="0.3">
      <c r="D188" s="27" t="s">
        <v>13</v>
      </c>
      <c r="E188" s="28"/>
      <c r="F188" s="28"/>
      <c r="G188" s="28"/>
      <c r="H188" s="28">
        <v>0</v>
      </c>
      <c r="I188" s="28">
        <v>4.4315992292871096</v>
      </c>
      <c r="J188" s="28">
        <v>4.4526901669758896</v>
      </c>
      <c r="K188" s="28">
        <v>0.99833610648918403</v>
      </c>
      <c r="L188" s="28">
        <v>-0.58565153733527398</v>
      </c>
      <c r="M188" s="28">
        <v>0.89686098654706603</v>
      </c>
      <c r="N188" s="28">
        <v>-0.64267352185090099</v>
      </c>
      <c r="O188" s="28">
        <v>0.224971878515179</v>
      </c>
      <c r="P188" s="28">
        <v>1.74863387978144</v>
      </c>
      <c r="Q188" s="28">
        <v>2.2517911975435099</v>
      </c>
      <c r="R188" s="28">
        <v>-0.68093385214006397</v>
      </c>
      <c r="S188" s="28">
        <v>-3.71819960861056</v>
      </c>
      <c r="T188" s="28">
        <v>0</v>
      </c>
      <c r="U188" s="28">
        <v>1.4760147601475999</v>
      </c>
      <c r="V188" s="28">
        <v>1.3528748590755399</v>
      </c>
      <c r="W188" s="29">
        <v>0</v>
      </c>
      <c r="X188" s="29">
        <v>0.83333333333333004</v>
      </c>
      <c r="Y188" s="29">
        <v>-3.1372549019607798</v>
      </c>
      <c r="Z188" s="29"/>
    </row>
    <row r="189" spans="4:26" ht="25.5" customHeight="1" x14ac:dyDescent="0.3"/>
    <row r="190" spans="4:26" ht="25.5" customHeight="1" x14ac:dyDescent="0.3">
      <c r="D190" s="5" t="s">
        <v>25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4:26" ht="25.5" customHeight="1" x14ac:dyDescent="0.3">
      <c r="D191" s="3" t="s">
        <v>27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4:26" ht="25.5" customHeight="1" x14ac:dyDescent="0.3">
      <c r="D192" s="4" t="s">
        <v>28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4:26" ht="25.5" customHeight="1" x14ac:dyDescent="0.3">
      <c r="D193" s="16"/>
      <c r="E193" s="17">
        <v>2000</v>
      </c>
      <c r="F193" s="17">
        <v>2001</v>
      </c>
      <c r="G193" s="17">
        <v>2002</v>
      </c>
      <c r="H193" s="17">
        <v>2003</v>
      </c>
      <c r="I193" s="17">
        <v>2004</v>
      </c>
      <c r="J193" s="17">
        <v>2005</v>
      </c>
      <c r="K193" s="17">
        <v>2006</v>
      </c>
      <c r="L193" s="17">
        <v>2007</v>
      </c>
      <c r="M193" s="17">
        <v>2008</v>
      </c>
      <c r="N193" s="17">
        <v>2009</v>
      </c>
      <c r="O193" s="17">
        <v>2010</v>
      </c>
      <c r="P193" s="17">
        <v>2011</v>
      </c>
      <c r="Q193" s="17">
        <v>2012</v>
      </c>
      <c r="R193" s="17">
        <v>2013</v>
      </c>
      <c r="S193" s="17">
        <v>2014</v>
      </c>
      <c r="T193" s="17">
        <v>2015</v>
      </c>
      <c r="U193" s="17">
        <v>2016</v>
      </c>
      <c r="V193" s="17">
        <v>2017</v>
      </c>
      <c r="W193" s="17">
        <v>2018</v>
      </c>
      <c r="X193" s="17">
        <v>2019</v>
      </c>
      <c r="Y193" s="17">
        <v>2020</v>
      </c>
      <c r="Z193" s="17">
        <v>2021</v>
      </c>
    </row>
    <row r="194" spans="4:26" ht="25.5" customHeight="1" x14ac:dyDescent="0.3">
      <c r="D194" s="18" t="s">
        <v>2</v>
      </c>
      <c r="E194" s="19"/>
      <c r="F194" s="19">
        <v>0.49751243781093202</v>
      </c>
      <c r="G194" s="19">
        <v>1.4583333333333399</v>
      </c>
      <c r="H194" s="19">
        <v>2.6634382566585799</v>
      </c>
      <c r="I194" s="19">
        <v>4.2035398230088497</v>
      </c>
      <c r="J194" s="19">
        <v>1.1152416356877199</v>
      </c>
      <c r="K194" s="19">
        <v>-3.8043478260869601</v>
      </c>
      <c r="L194" s="19">
        <v>-4.0322580645161299</v>
      </c>
      <c r="M194" s="19">
        <v>3.81895332390383</v>
      </c>
      <c r="N194" s="19">
        <v>20.0949367088608</v>
      </c>
      <c r="O194" s="19">
        <v>6.7650676506765004</v>
      </c>
      <c r="P194" s="19">
        <v>-2.4461839530332701</v>
      </c>
      <c r="Q194" s="19">
        <v>0.390625</v>
      </c>
      <c r="R194" s="19">
        <v>-3.7701974865350101</v>
      </c>
      <c r="S194" s="19">
        <v>1.9662921348314599</v>
      </c>
      <c r="T194" s="19">
        <v>-2.31822971548999</v>
      </c>
      <c r="U194" s="19">
        <v>-2.59067357512953</v>
      </c>
      <c r="V194" s="19">
        <v>-0.428571428571423</v>
      </c>
      <c r="W194" s="26">
        <v>1.9108280254777099</v>
      </c>
      <c r="X194" s="26">
        <v>3.39578454332552</v>
      </c>
      <c r="Y194" s="26">
        <v>7.0806100217864802</v>
      </c>
      <c r="Z194" s="26">
        <v>-4.3243243243243201</v>
      </c>
    </row>
    <row r="195" spans="4:26" ht="25.5" customHeight="1" x14ac:dyDescent="0.3">
      <c r="D195" s="18" t="s">
        <v>3</v>
      </c>
      <c r="E195" s="19">
        <v>4.1198501872659303</v>
      </c>
      <c r="F195" s="19">
        <v>-1.48514851485149</v>
      </c>
      <c r="G195" s="19">
        <v>-3.9014373716632398</v>
      </c>
      <c r="H195" s="19">
        <v>3.06603773584906</v>
      </c>
      <c r="I195" s="19">
        <v>4.2462845010615702</v>
      </c>
      <c r="J195" s="19">
        <v>-8.8235294117646994</v>
      </c>
      <c r="K195" s="19">
        <v>-4.7080979284369198</v>
      </c>
      <c r="L195" s="19">
        <v>2.52100840336134</v>
      </c>
      <c r="M195" s="19">
        <v>3.8147138964577598</v>
      </c>
      <c r="N195" s="19">
        <v>4.4795783926218498</v>
      </c>
      <c r="O195" s="19">
        <v>5.8755760368663701</v>
      </c>
      <c r="P195" s="19">
        <v>3.5105315947843598</v>
      </c>
      <c r="Q195" s="19">
        <v>-1.1673151750972599</v>
      </c>
      <c r="R195" s="19">
        <v>2.42537313432836</v>
      </c>
      <c r="S195" s="19">
        <v>-5.8769513314967901</v>
      </c>
      <c r="T195" s="19">
        <v>-5.0701186623516801</v>
      </c>
      <c r="U195" s="19">
        <v>3.72340425531914</v>
      </c>
      <c r="V195" s="19">
        <v>-0.71736011477762096</v>
      </c>
      <c r="W195" s="26">
        <v>3.8750000000000102</v>
      </c>
      <c r="X195" s="26">
        <v>0.113250283125721</v>
      </c>
      <c r="Y195" s="26">
        <v>0</v>
      </c>
      <c r="Z195" s="26">
        <v>8.8135593220338908</v>
      </c>
    </row>
    <row r="196" spans="4:26" ht="25.5" customHeight="1" x14ac:dyDescent="0.3">
      <c r="D196" s="18" t="s">
        <v>4</v>
      </c>
      <c r="E196" s="19">
        <v>-0.35971223021583598</v>
      </c>
      <c r="F196" s="19">
        <v>1.8425460636516</v>
      </c>
      <c r="G196" s="19">
        <v>2.5641025641025501</v>
      </c>
      <c r="H196" s="19">
        <v>-3.6613272311212799</v>
      </c>
      <c r="I196" s="19">
        <v>-4.4806517311608998</v>
      </c>
      <c r="J196" s="19">
        <v>2.0161290322580698</v>
      </c>
      <c r="K196" s="19">
        <v>2.37154150197629</v>
      </c>
      <c r="L196" s="19">
        <v>2.6229508196721398</v>
      </c>
      <c r="M196" s="19">
        <v>1.44356955380576</v>
      </c>
      <c r="N196" s="19">
        <v>4.0353089533417403</v>
      </c>
      <c r="O196" s="19">
        <v>14.689880304679001</v>
      </c>
      <c r="P196" s="19">
        <v>0.67829457364341195</v>
      </c>
      <c r="Q196" s="19">
        <v>-0.59055118110237204</v>
      </c>
      <c r="R196" s="19">
        <v>2.0036429872495498</v>
      </c>
      <c r="S196" s="19">
        <v>-1.5609756097560901</v>
      </c>
      <c r="T196" s="19">
        <v>-5.5681818181818103</v>
      </c>
      <c r="U196" s="19">
        <v>-3.3333333333333202</v>
      </c>
      <c r="V196" s="19">
        <v>-1.44508670520231</v>
      </c>
      <c r="W196" s="26">
        <v>1.9253910950661799</v>
      </c>
      <c r="X196" s="26">
        <v>4.4117647058823399</v>
      </c>
      <c r="Y196" s="26">
        <v>-36.927772126144497</v>
      </c>
      <c r="Z196" s="26"/>
    </row>
    <row r="197" spans="4:26" ht="25.5" customHeight="1" x14ac:dyDescent="0.3">
      <c r="D197" s="18" t="s">
        <v>5</v>
      </c>
      <c r="E197" s="19">
        <v>1.08303249097472</v>
      </c>
      <c r="F197" s="19">
        <v>0.49342105263157099</v>
      </c>
      <c r="G197" s="19">
        <v>2.7083333333333299</v>
      </c>
      <c r="H197" s="19">
        <v>-0.71258907363419599</v>
      </c>
      <c r="I197" s="19">
        <v>2.5586353944562901</v>
      </c>
      <c r="J197" s="19">
        <v>-1.7786561264822101</v>
      </c>
      <c r="K197" s="19">
        <v>-0.193050193050193</v>
      </c>
      <c r="L197" s="19">
        <v>7.1884984025559104</v>
      </c>
      <c r="M197" s="19">
        <v>3.1047865459249602</v>
      </c>
      <c r="N197" s="19">
        <v>-8.96969696969696</v>
      </c>
      <c r="O197" s="19">
        <v>-16.698292220113899</v>
      </c>
      <c r="P197" s="19">
        <v>0.481231953801742</v>
      </c>
      <c r="Q197" s="19">
        <v>-1.48514851485149</v>
      </c>
      <c r="R197" s="19">
        <v>-1.33928571428571</v>
      </c>
      <c r="S197" s="19">
        <v>4.4598612487611398</v>
      </c>
      <c r="T197" s="19">
        <v>3.48977135980746</v>
      </c>
      <c r="U197" s="19">
        <v>-4.6419098143236104</v>
      </c>
      <c r="V197" s="19">
        <v>1.0263929618768299</v>
      </c>
      <c r="W197" s="26">
        <v>1.8890200708382401</v>
      </c>
      <c r="X197" s="26">
        <v>0.32502708559047899</v>
      </c>
      <c r="Y197" s="26">
        <v>-36.290322580645203</v>
      </c>
      <c r="Z197" s="26"/>
    </row>
    <row r="198" spans="4:26" ht="25.5" customHeight="1" x14ac:dyDescent="0.3">
      <c r="D198" s="18" t="s">
        <v>6</v>
      </c>
      <c r="E198" s="19">
        <v>2.1428571428571601</v>
      </c>
      <c r="F198" s="19">
        <v>-4.7463175122749597</v>
      </c>
      <c r="G198" s="19">
        <v>-7.0993914807302199</v>
      </c>
      <c r="H198" s="19">
        <v>-2.87081339712919</v>
      </c>
      <c r="I198" s="19">
        <v>4.7817047817047698</v>
      </c>
      <c r="J198" s="19">
        <v>3.4205231388329902</v>
      </c>
      <c r="K198" s="19">
        <v>3.48162475822049</v>
      </c>
      <c r="L198" s="19">
        <v>-3.42771982116244</v>
      </c>
      <c r="M198" s="19">
        <v>-0.50188205771644101</v>
      </c>
      <c r="N198" s="19">
        <v>9.3209054593874896</v>
      </c>
      <c r="O198" s="19">
        <v>-1.13895216400911</v>
      </c>
      <c r="P198" s="19">
        <v>1.0536398467432899</v>
      </c>
      <c r="Q198" s="19">
        <v>2.8140703517587999</v>
      </c>
      <c r="R198" s="19">
        <v>-1.3574660633484099</v>
      </c>
      <c r="S198" s="19">
        <v>-2.2770398481973499</v>
      </c>
      <c r="T198" s="19">
        <v>-3.48837209302325</v>
      </c>
      <c r="U198" s="19">
        <v>0.278164116828927</v>
      </c>
      <c r="V198" s="19">
        <v>2.4673439767779501</v>
      </c>
      <c r="W198" s="26">
        <v>-15.9907300115875</v>
      </c>
      <c r="X198" s="26">
        <v>-1.83585313174947</v>
      </c>
      <c r="Y198" s="26">
        <v>37.721518987341803</v>
      </c>
      <c r="Z198" s="26"/>
    </row>
    <row r="199" spans="4:26" ht="25.5" customHeight="1" x14ac:dyDescent="0.3">
      <c r="D199" s="18" t="s">
        <v>7</v>
      </c>
      <c r="E199" s="19">
        <v>-0.52447552447553203</v>
      </c>
      <c r="F199" s="19">
        <v>-0.34364261168385901</v>
      </c>
      <c r="G199" s="19">
        <v>-2.6200873362445498</v>
      </c>
      <c r="H199" s="19">
        <v>2.4630541871921299</v>
      </c>
      <c r="I199" s="19">
        <v>2.3809523809523898</v>
      </c>
      <c r="J199" s="19">
        <v>-2.72373540856031</v>
      </c>
      <c r="K199" s="19">
        <v>-7.2897196261682202</v>
      </c>
      <c r="L199" s="19">
        <v>3.7037037037037202</v>
      </c>
      <c r="M199" s="19">
        <v>3.4047919293821001</v>
      </c>
      <c r="N199" s="19">
        <v>20.0974421437271</v>
      </c>
      <c r="O199" s="19">
        <v>3.8018433179723501</v>
      </c>
      <c r="P199" s="19">
        <v>-2.8436018957345901</v>
      </c>
      <c r="Q199" s="19">
        <v>23.362658846529801</v>
      </c>
      <c r="R199" s="19">
        <v>7.24770642201835</v>
      </c>
      <c r="S199" s="19">
        <v>-9.6116504854368792</v>
      </c>
      <c r="T199" s="19">
        <v>-0.120481927710836</v>
      </c>
      <c r="U199" s="19">
        <v>-4.9930651872399503</v>
      </c>
      <c r="V199" s="19">
        <v>4.1076487252124503</v>
      </c>
      <c r="W199" s="26">
        <v>13.7931034482759</v>
      </c>
      <c r="X199" s="26">
        <v>2.86028602860284</v>
      </c>
      <c r="Y199" s="26">
        <v>27.9411764705882</v>
      </c>
      <c r="Z199" s="26"/>
    </row>
    <row r="200" spans="4:26" ht="25.5" customHeight="1" x14ac:dyDescent="0.3">
      <c r="D200" s="18" t="s">
        <v>8</v>
      </c>
      <c r="E200" s="19">
        <v>5.4481546572934896</v>
      </c>
      <c r="F200" s="19">
        <v>-1.3793103448275801</v>
      </c>
      <c r="G200" s="19">
        <v>0.22421524663678299</v>
      </c>
      <c r="H200" s="19">
        <v>-2.6442307692307701</v>
      </c>
      <c r="I200" s="19">
        <v>-0.58139534883719901</v>
      </c>
      <c r="J200" s="19">
        <v>0.80000000000000104</v>
      </c>
      <c r="K200" s="19">
        <v>16.7338709677419</v>
      </c>
      <c r="L200" s="19">
        <v>1.3392857142857</v>
      </c>
      <c r="M200" s="19">
        <v>0.97560975609756195</v>
      </c>
      <c r="N200" s="19">
        <v>-19.574036511156201</v>
      </c>
      <c r="O200" s="19">
        <v>3.7735849056603801</v>
      </c>
      <c r="P200" s="19">
        <v>1.65853658536586</v>
      </c>
      <c r="Q200" s="19">
        <v>-7.7654516640253597</v>
      </c>
      <c r="R200" s="19">
        <v>-5.5603079555175396</v>
      </c>
      <c r="S200" s="19">
        <v>3.75939849624061</v>
      </c>
      <c r="T200" s="19">
        <v>0.96501809408926498</v>
      </c>
      <c r="U200" s="19">
        <v>0.87591240875912701</v>
      </c>
      <c r="V200" s="19">
        <v>-1.22448979591836</v>
      </c>
      <c r="W200" s="26">
        <v>-1.9393939393939299</v>
      </c>
      <c r="X200" s="26">
        <v>-1.7112299465240599</v>
      </c>
      <c r="Y200" s="26">
        <v>11.7816091954023</v>
      </c>
      <c r="Z200" s="26"/>
    </row>
    <row r="201" spans="4:26" ht="25.5" customHeight="1" x14ac:dyDescent="0.3">
      <c r="D201" s="18" t="s">
        <v>9</v>
      </c>
      <c r="E201" s="19">
        <v>0.83333333333333004</v>
      </c>
      <c r="F201" s="19">
        <v>-7.5174825174825202</v>
      </c>
      <c r="G201" s="19">
        <v>3.8031319910514401</v>
      </c>
      <c r="H201" s="19">
        <v>-1.2345679012345701</v>
      </c>
      <c r="I201" s="19">
        <v>-1.7543859649122899</v>
      </c>
      <c r="J201" s="19">
        <v>0.99206349206348898</v>
      </c>
      <c r="K201" s="19">
        <v>-3.6269430051813401</v>
      </c>
      <c r="L201" s="19">
        <v>3.0837004405286401</v>
      </c>
      <c r="M201" s="19">
        <v>-8.3333333333333304</v>
      </c>
      <c r="N201" s="19">
        <v>4.7919293820933397</v>
      </c>
      <c r="O201" s="19">
        <v>2.6737967914438601</v>
      </c>
      <c r="P201" s="19">
        <v>-6.7178502879078703</v>
      </c>
      <c r="Q201" s="19">
        <v>7.73195876288659</v>
      </c>
      <c r="R201" s="19">
        <v>1.9927536231884</v>
      </c>
      <c r="S201" s="19">
        <v>-0.31055900621119698</v>
      </c>
      <c r="T201" s="19">
        <v>-3.4647550776583098</v>
      </c>
      <c r="U201" s="19">
        <v>-5.2098408104197</v>
      </c>
      <c r="V201" s="19">
        <v>3.3057851239669298</v>
      </c>
      <c r="W201" s="26">
        <v>7.5401730531520199</v>
      </c>
      <c r="X201" s="26">
        <v>-0.76169749727965597</v>
      </c>
      <c r="Y201" s="26">
        <v>7.8406169665809804</v>
      </c>
      <c r="Z201" s="26"/>
    </row>
    <row r="202" spans="4:26" ht="25.5" customHeight="1" x14ac:dyDescent="0.3">
      <c r="D202" s="18" t="s">
        <v>10</v>
      </c>
      <c r="E202" s="19">
        <v>-3.4710743801652999</v>
      </c>
      <c r="F202" s="19">
        <v>-5.8601134215500803</v>
      </c>
      <c r="G202" s="19">
        <v>4.0948275862069199</v>
      </c>
      <c r="H202" s="19">
        <v>10</v>
      </c>
      <c r="I202" s="19">
        <v>2.3809523809523898</v>
      </c>
      <c r="J202" s="19">
        <v>-1.9646365422396801</v>
      </c>
      <c r="K202" s="19">
        <v>0.53763440860214995</v>
      </c>
      <c r="L202" s="19">
        <v>-0.56980056980058302</v>
      </c>
      <c r="M202" s="19">
        <v>9.3544137022397695</v>
      </c>
      <c r="N202" s="19">
        <v>19.614921780986801</v>
      </c>
      <c r="O202" s="19">
        <v>0.72916666666666996</v>
      </c>
      <c r="P202" s="19">
        <v>2.8806584362139902</v>
      </c>
      <c r="Q202" s="19">
        <v>-22.647527910685799</v>
      </c>
      <c r="R202" s="19">
        <v>-4.5293072824156404</v>
      </c>
      <c r="S202" s="19">
        <v>2.2845275181723901</v>
      </c>
      <c r="T202" s="19">
        <v>-3.7128712871287202</v>
      </c>
      <c r="U202" s="19">
        <v>2.2900763358778602</v>
      </c>
      <c r="V202" s="19">
        <v>1.06666666666666</v>
      </c>
      <c r="W202" s="26">
        <v>0.114942528735651</v>
      </c>
      <c r="X202" s="26">
        <v>1.75438596491226</v>
      </c>
      <c r="Y202" s="26">
        <v>5.0059594755661498</v>
      </c>
      <c r="Z202" s="26"/>
    </row>
    <row r="203" spans="4:26" ht="25.5" customHeight="1" x14ac:dyDescent="0.3">
      <c r="D203" s="18" t="s">
        <v>11</v>
      </c>
      <c r="E203" s="19">
        <v>1.1986301369863099</v>
      </c>
      <c r="F203" s="19">
        <v>1.2048192771084301</v>
      </c>
      <c r="G203" s="19">
        <v>-5.7971014492753703</v>
      </c>
      <c r="H203" s="19">
        <v>0</v>
      </c>
      <c r="I203" s="19">
        <v>-1.16279069767442</v>
      </c>
      <c r="J203" s="19">
        <v>0.80160320641282601</v>
      </c>
      <c r="K203" s="19">
        <v>1.6042780748663199</v>
      </c>
      <c r="L203" s="19">
        <v>2.5787965616045998</v>
      </c>
      <c r="M203" s="19">
        <v>-18.795180722891601</v>
      </c>
      <c r="N203" s="19">
        <v>-16.398390342052299</v>
      </c>
      <c r="O203" s="19">
        <v>3.6194415718717701</v>
      </c>
      <c r="P203" s="19">
        <v>-3.3999999999999901</v>
      </c>
      <c r="Q203" s="19">
        <v>16.3917525773196</v>
      </c>
      <c r="R203" s="19">
        <v>1.5813953488372099</v>
      </c>
      <c r="S203" s="19">
        <v>-0.40609137055837002</v>
      </c>
      <c r="T203" s="19">
        <v>-1.54241645244214</v>
      </c>
      <c r="U203" s="19">
        <v>1.9402985074626899</v>
      </c>
      <c r="V203" s="19">
        <v>-1.4511873350923401</v>
      </c>
      <c r="W203" s="26">
        <v>-0.34443168771528498</v>
      </c>
      <c r="X203" s="26">
        <v>2.4784482758620801</v>
      </c>
      <c r="Y203" s="26">
        <v>4.65380249716232</v>
      </c>
      <c r="Z203" s="26"/>
    </row>
    <row r="204" spans="4:26" ht="25.5" customHeight="1" x14ac:dyDescent="0.3">
      <c r="D204" s="18" t="s">
        <v>12</v>
      </c>
      <c r="E204" s="19">
        <v>1.1844331641285999</v>
      </c>
      <c r="F204" s="19">
        <v>-1.98412698412699</v>
      </c>
      <c r="G204" s="19">
        <v>-5.9340659340659201</v>
      </c>
      <c r="H204" s="19">
        <v>6.13636363636365</v>
      </c>
      <c r="I204" s="19">
        <v>-1.5686274509803899</v>
      </c>
      <c r="J204" s="19">
        <v>3.5785288270377702</v>
      </c>
      <c r="K204" s="19">
        <v>4.0350877192982599</v>
      </c>
      <c r="L204" s="19">
        <v>1.3966480446927301</v>
      </c>
      <c r="M204" s="19">
        <v>-8.3086053412462899</v>
      </c>
      <c r="N204" s="19">
        <v>-1.08303249097473</v>
      </c>
      <c r="O204" s="19">
        <v>1.8962075848303299</v>
      </c>
      <c r="P204" s="19">
        <v>3.0020703933747201</v>
      </c>
      <c r="Q204" s="19">
        <v>-7.9716563330380898</v>
      </c>
      <c r="R204" s="19">
        <v>1.8315018315018301</v>
      </c>
      <c r="S204" s="19">
        <v>6.82976554536185</v>
      </c>
      <c r="T204" s="19">
        <v>0.91383812010441501</v>
      </c>
      <c r="U204" s="19">
        <v>0.29282576866764798</v>
      </c>
      <c r="V204" s="19">
        <v>2.0080321285140599</v>
      </c>
      <c r="W204" s="26">
        <v>-0.92165898617511099</v>
      </c>
      <c r="X204" s="26">
        <v>-1.26182965299685</v>
      </c>
      <c r="Y204" s="26">
        <v>3.14533622559654</v>
      </c>
      <c r="Z204" s="26"/>
    </row>
    <row r="205" spans="4:26" ht="25.5" customHeight="1" x14ac:dyDescent="0.3">
      <c r="D205" s="27" t="s">
        <v>13</v>
      </c>
      <c r="E205" s="28">
        <v>0.83612040133780297</v>
      </c>
      <c r="F205" s="28">
        <v>-2.8340080971659898</v>
      </c>
      <c r="G205" s="28">
        <v>-3.5046728971962602</v>
      </c>
      <c r="H205" s="28">
        <v>-3.21199143468951</v>
      </c>
      <c r="I205" s="28">
        <v>7.1713147410358502</v>
      </c>
      <c r="J205" s="28">
        <v>5.9500959692898396</v>
      </c>
      <c r="K205" s="28">
        <v>4.5531197301854798</v>
      </c>
      <c r="L205" s="28">
        <v>-2.6170798898071701</v>
      </c>
      <c r="M205" s="28">
        <v>2.2653721682848</v>
      </c>
      <c r="N205" s="28">
        <v>-1.09489051094891</v>
      </c>
      <c r="O205" s="28">
        <v>9.7943192948091201E-2</v>
      </c>
      <c r="P205" s="28">
        <v>2.9145728643216202</v>
      </c>
      <c r="Q205" s="28">
        <v>7.2184793070259898</v>
      </c>
      <c r="R205" s="28">
        <v>-3.9568345323741099</v>
      </c>
      <c r="S205" s="28">
        <v>-9.4465648854961799</v>
      </c>
      <c r="T205" s="28">
        <v>-0.129366106080198</v>
      </c>
      <c r="U205" s="28">
        <v>2.18978102189782</v>
      </c>
      <c r="V205" s="28">
        <v>3.01837270341208</v>
      </c>
      <c r="W205" s="29">
        <v>-0.69767441860464396</v>
      </c>
      <c r="X205" s="29">
        <v>-2.2364217252396199</v>
      </c>
      <c r="Y205" s="29">
        <v>-2.7339642481598401</v>
      </c>
      <c r="Z205" s="29"/>
    </row>
    <row r="206" spans="4:26" ht="25.5" customHeight="1" x14ac:dyDescent="0.3"/>
    <row r="207" spans="4:26" ht="25.5" customHeight="1" x14ac:dyDescent="0.3">
      <c r="D207" s="5" t="s">
        <v>26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4:26" ht="25.5" customHeight="1" x14ac:dyDescent="0.3">
      <c r="D208" s="3" t="s">
        <v>27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4:26" ht="25.5" customHeight="1" x14ac:dyDescent="0.3">
      <c r="D209" s="4" t="s">
        <v>28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4:26" ht="25.5" customHeight="1" x14ac:dyDescent="0.3">
      <c r="D210" s="16"/>
      <c r="E210" s="17">
        <v>2000</v>
      </c>
      <c r="F210" s="17">
        <v>2001</v>
      </c>
      <c r="G210" s="17">
        <v>2002</v>
      </c>
      <c r="H210" s="17">
        <v>2003</v>
      </c>
      <c r="I210" s="17">
        <v>2004</v>
      </c>
      <c r="J210" s="17">
        <v>2005</v>
      </c>
      <c r="K210" s="17">
        <v>2006</v>
      </c>
      <c r="L210" s="17">
        <v>2007</v>
      </c>
      <c r="M210" s="17">
        <v>2008</v>
      </c>
      <c r="N210" s="17">
        <v>2009</v>
      </c>
      <c r="O210" s="17">
        <v>2010</v>
      </c>
      <c r="P210" s="17">
        <v>2011</v>
      </c>
      <c r="Q210" s="17">
        <v>2012</v>
      </c>
      <c r="R210" s="17">
        <v>2013</v>
      </c>
      <c r="S210" s="17">
        <v>2014</v>
      </c>
      <c r="T210" s="17">
        <v>2015</v>
      </c>
      <c r="U210" s="17">
        <v>2016</v>
      </c>
      <c r="V210" s="17">
        <v>2017</v>
      </c>
      <c r="W210" s="17">
        <v>2018</v>
      </c>
      <c r="X210" s="17">
        <v>2019</v>
      </c>
      <c r="Y210" s="17">
        <v>2020</v>
      </c>
      <c r="Z210" s="17">
        <v>2021</v>
      </c>
    </row>
    <row r="211" spans="4:26" ht="25.5" customHeight="1" x14ac:dyDescent="0.3">
      <c r="D211" s="18" t="s">
        <v>2</v>
      </c>
      <c r="E211" s="19"/>
      <c r="F211" s="19"/>
      <c r="G211" s="19"/>
      <c r="H211" s="19"/>
      <c r="I211" s="19">
        <v>-1.97044334975369</v>
      </c>
      <c r="J211" s="19">
        <v>-3.28125</v>
      </c>
      <c r="K211" s="19">
        <v>-3.2258064516128999</v>
      </c>
      <c r="L211" s="19">
        <v>0</v>
      </c>
      <c r="M211" s="19">
        <v>-0.27932960893855002</v>
      </c>
      <c r="N211" s="19">
        <v>-4.90341753343239</v>
      </c>
      <c r="O211" s="19">
        <v>0.13774104683195201</v>
      </c>
      <c r="P211" s="19">
        <v>-1.5421115065243101</v>
      </c>
      <c r="Q211" s="19">
        <v>3.0269058295964202</v>
      </c>
      <c r="R211" s="19">
        <v>0</v>
      </c>
      <c r="S211" s="19">
        <v>0.19762845849802299</v>
      </c>
      <c r="T211" s="19">
        <v>0.70993914807300196</v>
      </c>
      <c r="U211" s="19">
        <v>-1.05509964830011</v>
      </c>
      <c r="V211" s="19">
        <v>3.0878859857482102</v>
      </c>
      <c r="W211" s="26">
        <v>-3.4846884899683102</v>
      </c>
      <c r="X211" s="26">
        <v>0.42598509052182998</v>
      </c>
      <c r="Y211" s="26">
        <v>-0.40858018386108502</v>
      </c>
      <c r="Z211" s="26">
        <v>8.7489063867018907E-2</v>
      </c>
    </row>
    <row r="212" spans="4:26" ht="25.5" customHeight="1" x14ac:dyDescent="0.3">
      <c r="D212" s="18" t="s">
        <v>3</v>
      </c>
      <c r="E212" s="19"/>
      <c r="F212" s="19"/>
      <c r="G212" s="19"/>
      <c r="H212" s="19">
        <v>1.2578616352201299</v>
      </c>
      <c r="I212" s="19">
        <v>3.5175879396985001</v>
      </c>
      <c r="J212" s="19">
        <v>-2.4232633279483</v>
      </c>
      <c r="K212" s="19">
        <v>-0.66666666666665997</v>
      </c>
      <c r="L212" s="19">
        <v>-0.312989045383405</v>
      </c>
      <c r="M212" s="19">
        <v>2.52100840336134</v>
      </c>
      <c r="N212" s="19">
        <v>3.90625</v>
      </c>
      <c r="O212" s="19">
        <v>4.2640990371389096</v>
      </c>
      <c r="P212" s="19">
        <v>0</v>
      </c>
      <c r="Q212" s="19">
        <v>0.108813928182805</v>
      </c>
      <c r="R212" s="19">
        <v>0.71647901740021802</v>
      </c>
      <c r="S212" s="19">
        <v>3.9447731755423998</v>
      </c>
      <c r="T212" s="19">
        <v>-0.90634441087612505</v>
      </c>
      <c r="U212" s="19">
        <v>-0.94786729857819796</v>
      </c>
      <c r="V212" s="19">
        <v>-0.80645161290321399</v>
      </c>
      <c r="W212" s="26">
        <v>0.43763676148795799</v>
      </c>
      <c r="X212" s="26">
        <v>-0.53022269353127904</v>
      </c>
      <c r="Y212" s="26">
        <v>-0.92307692307691502</v>
      </c>
      <c r="Z212" s="26">
        <v>2.0104895104895002</v>
      </c>
    </row>
    <row r="213" spans="4:26" ht="25.5" customHeight="1" x14ac:dyDescent="0.3">
      <c r="D213" s="18" t="s">
        <v>4</v>
      </c>
      <c r="E213" s="19"/>
      <c r="F213" s="19"/>
      <c r="G213" s="19"/>
      <c r="H213" s="19">
        <v>-2.6397515527950302</v>
      </c>
      <c r="I213" s="19">
        <v>1.7799352750808899</v>
      </c>
      <c r="J213" s="19">
        <v>0</v>
      </c>
      <c r="K213" s="19">
        <v>0.167785234899331</v>
      </c>
      <c r="L213" s="19">
        <v>0.62794348508632403</v>
      </c>
      <c r="M213" s="19">
        <v>0.68306010928962402</v>
      </c>
      <c r="N213" s="19">
        <v>-1.0526315789473699</v>
      </c>
      <c r="O213" s="19">
        <v>0</v>
      </c>
      <c r="P213" s="19">
        <v>2.6506024096385499</v>
      </c>
      <c r="Q213" s="19">
        <v>-0.108695652173907</v>
      </c>
      <c r="R213" s="19">
        <v>0.71138211382113503</v>
      </c>
      <c r="S213" s="19">
        <v>-3.7001897533206898</v>
      </c>
      <c r="T213" s="19">
        <v>-3.0487804878048799</v>
      </c>
      <c r="U213" s="19">
        <v>-0.35885167464115902</v>
      </c>
      <c r="V213" s="19">
        <v>0.92915214866433604</v>
      </c>
      <c r="W213" s="26">
        <v>-0.76252723311545101</v>
      </c>
      <c r="X213" s="26">
        <v>2.23880597014927</v>
      </c>
      <c r="Y213" s="26">
        <v>-16.8737060041408</v>
      </c>
      <c r="Z213" s="26"/>
    </row>
    <row r="214" spans="4:26" ht="25.5" customHeight="1" x14ac:dyDescent="0.3">
      <c r="D214" s="18" t="s">
        <v>5</v>
      </c>
      <c r="E214" s="19"/>
      <c r="F214" s="19"/>
      <c r="G214" s="19"/>
      <c r="H214" s="19">
        <v>-1.1164274322169201</v>
      </c>
      <c r="I214" s="19">
        <v>0.63593004769475503</v>
      </c>
      <c r="J214" s="19">
        <v>-0.49668874172185101</v>
      </c>
      <c r="K214" s="19">
        <v>0.33500837520936699</v>
      </c>
      <c r="L214" s="19">
        <v>3.2761310452418302</v>
      </c>
      <c r="M214" s="19">
        <v>0.407055630936215</v>
      </c>
      <c r="N214" s="19">
        <v>-0.91185410334345696</v>
      </c>
      <c r="O214" s="19">
        <v>1.97889182058046</v>
      </c>
      <c r="P214" s="19">
        <v>-0.23474178403756199</v>
      </c>
      <c r="Q214" s="19">
        <v>3.6996735582154301</v>
      </c>
      <c r="R214" s="19">
        <v>1.61453077699294</v>
      </c>
      <c r="S214" s="19">
        <v>-1.18226600985222</v>
      </c>
      <c r="T214" s="19">
        <v>0.524109014675056</v>
      </c>
      <c r="U214" s="19">
        <v>-2.52100840336134</v>
      </c>
      <c r="V214" s="19">
        <v>0</v>
      </c>
      <c r="W214" s="26">
        <v>2.8540065861690298</v>
      </c>
      <c r="X214" s="26">
        <v>3.9624608967674599</v>
      </c>
      <c r="Y214" s="26">
        <v>-1.4943960149439399</v>
      </c>
      <c r="Z214" s="26"/>
    </row>
    <row r="215" spans="4:26" ht="25.5" customHeight="1" x14ac:dyDescent="0.3">
      <c r="D215" s="18" t="s">
        <v>6</v>
      </c>
      <c r="E215" s="19"/>
      <c r="F215" s="19"/>
      <c r="G215" s="19"/>
      <c r="H215" s="19">
        <v>-1.7741935483871001</v>
      </c>
      <c r="I215" s="19">
        <v>0.15797788309635</v>
      </c>
      <c r="J215" s="19">
        <v>-2.1630615640599</v>
      </c>
      <c r="K215" s="19">
        <v>-2.5041736227045099</v>
      </c>
      <c r="L215" s="19">
        <v>2.2658610271903301</v>
      </c>
      <c r="M215" s="19">
        <v>-0.67567567567567999</v>
      </c>
      <c r="N215" s="19">
        <v>4.6012269938650299</v>
      </c>
      <c r="O215" s="19">
        <v>5.0452781371280704</v>
      </c>
      <c r="P215" s="19">
        <v>5.6470588235294104</v>
      </c>
      <c r="Q215" s="19">
        <v>-3.5676810073452101</v>
      </c>
      <c r="R215" s="19">
        <v>-2.6812313803376302</v>
      </c>
      <c r="S215" s="19">
        <v>0.39880358923229903</v>
      </c>
      <c r="T215" s="19">
        <v>-3.1282586027111501</v>
      </c>
      <c r="U215" s="19">
        <v>1.8472906403940801</v>
      </c>
      <c r="V215" s="19">
        <v>0.34522439585731302</v>
      </c>
      <c r="W215" s="26">
        <v>-8.2177161152614708</v>
      </c>
      <c r="X215" s="26">
        <v>-2.6078234704112302</v>
      </c>
      <c r="Y215" s="26">
        <v>22.8824273072061</v>
      </c>
      <c r="Z215" s="26"/>
    </row>
    <row r="216" spans="4:26" ht="25.5" customHeight="1" x14ac:dyDescent="0.3">
      <c r="D216" s="18" t="s">
        <v>7</v>
      </c>
      <c r="E216" s="19"/>
      <c r="F216" s="19"/>
      <c r="G216" s="19"/>
      <c r="H216" s="19">
        <v>-1.8062397372742101</v>
      </c>
      <c r="I216" s="19">
        <v>0.31545741324920901</v>
      </c>
      <c r="J216" s="19">
        <v>-0.68027210884354905</v>
      </c>
      <c r="K216" s="19">
        <v>4.7945205479451998</v>
      </c>
      <c r="L216" s="19">
        <v>1.3293943870014799</v>
      </c>
      <c r="M216" s="19">
        <v>1.22448979591838</v>
      </c>
      <c r="N216" s="19">
        <v>0.87976539589442704</v>
      </c>
      <c r="O216" s="19">
        <v>-4.4334975369458096</v>
      </c>
      <c r="P216" s="19">
        <v>-1.7817371937639099</v>
      </c>
      <c r="Q216" s="19">
        <v>-0.43525571273123098</v>
      </c>
      <c r="R216" s="19">
        <v>1.0204081632652999</v>
      </c>
      <c r="S216" s="19">
        <v>-7.0506454816285897</v>
      </c>
      <c r="T216" s="19">
        <v>-1.07642626480086</v>
      </c>
      <c r="U216" s="19">
        <v>-0.846432889963733</v>
      </c>
      <c r="V216" s="19">
        <v>1.6055045871559599</v>
      </c>
      <c r="W216" s="26">
        <v>11.395348837209299</v>
      </c>
      <c r="X216" s="26">
        <v>-0.92687950566426902</v>
      </c>
      <c r="Y216" s="26">
        <v>16.460905349794199</v>
      </c>
      <c r="Z216" s="26"/>
    </row>
    <row r="217" spans="4:26" ht="25.5" customHeight="1" x14ac:dyDescent="0.3">
      <c r="D217" s="18" t="s">
        <v>8</v>
      </c>
      <c r="E217" s="19"/>
      <c r="F217" s="19"/>
      <c r="G217" s="19"/>
      <c r="H217" s="19">
        <v>-2.1739130434782701</v>
      </c>
      <c r="I217" s="19">
        <v>-0.78616352201258399</v>
      </c>
      <c r="J217" s="19">
        <v>-1.19863013698629</v>
      </c>
      <c r="K217" s="19">
        <v>3.26797385620916</v>
      </c>
      <c r="L217" s="19">
        <v>-1.45772594752188</v>
      </c>
      <c r="M217" s="19">
        <v>5.10752688172043</v>
      </c>
      <c r="N217" s="19">
        <v>-0.58139534883719901</v>
      </c>
      <c r="O217" s="19">
        <v>2.5773195876288599</v>
      </c>
      <c r="P217" s="19">
        <v>0</v>
      </c>
      <c r="Q217" s="19">
        <v>0.76502732240437699</v>
      </c>
      <c r="R217" s="19">
        <v>1.2121212121212199</v>
      </c>
      <c r="S217" s="19">
        <v>4.0598290598290498</v>
      </c>
      <c r="T217" s="19">
        <v>-1.7410228509249199</v>
      </c>
      <c r="U217" s="19">
        <v>0.24390243902438999</v>
      </c>
      <c r="V217" s="19">
        <v>2.0316027088036002</v>
      </c>
      <c r="W217" s="26">
        <v>-5.0104384133611601</v>
      </c>
      <c r="X217" s="26">
        <v>-0.519750519750517</v>
      </c>
      <c r="Y217" s="26">
        <v>3.79858657243817</v>
      </c>
      <c r="Z217" s="26"/>
    </row>
    <row r="218" spans="4:26" ht="25.5" customHeight="1" x14ac:dyDescent="0.3">
      <c r="D218" s="18" t="s">
        <v>9</v>
      </c>
      <c r="E218" s="19"/>
      <c r="F218" s="19"/>
      <c r="G218" s="19"/>
      <c r="H218" s="19">
        <v>1.8803418803418701</v>
      </c>
      <c r="I218" s="19">
        <v>-0.63391442155308297</v>
      </c>
      <c r="J218" s="19">
        <v>-1.21317157712305</v>
      </c>
      <c r="K218" s="19">
        <v>-0.158227848101267</v>
      </c>
      <c r="L218" s="19">
        <v>2.0710059171597601</v>
      </c>
      <c r="M218" s="19">
        <v>-5.24296675191815</v>
      </c>
      <c r="N218" s="19">
        <v>1.16959064327484</v>
      </c>
      <c r="O218" s="19">
        <v>3.1407035175879301</v>
      </c>
      <c r="P218" s="19">
        <v>-2.3809523809523698</v>
      </c>
      <c r="Q218" s="19">
        <v>2.6030368763557501</v>
      </c>
      <c r="R218" s="19">
        <v>0.499001996007986</v>
      </c>
      <c r="S218" s="19">
        <v>1.7453798767967299</v>
      </c>
      <c r="T218" s="19">
        <v>-0.55370985603543399</v>
      </c>
      <c r="U218" s="19">
        <v>-2.4330900243308999</v>
      </c>
      <c r="V218" s="19">
        <v>-0.22123893805310299</v>
      </c>
      <c r="W218" s="26">
        <v>4.3956043956044004</v>
      </c>
      <c r="X218" s="26">
        <v>-1.5673981191222499</v>
      </c>
      <c r="Y218" s="26">
        <v>1.5319148936170099</v>
      </c>
      <c r="Z218" s="26"/>
    </row>
    <row r="219" spans="4:26" ht="25.5" customHeight="1" x14ac:dyDescent="0.3">
      <c r="D219" s="18" t="s">
        <v>10</v>
      </c>
      <c r="E219" s="19"/>
      <c r="F219" s="19"/>
      <c r="G219" s="19"/>
      <c r="H219" s="19">
        <v>0.83892617449663498</v>
      </c>
      <c r="I219" s="19">
        <v>-1.5948963317384399</v>
      </c>
      <c r="J219" s="19">
        <v>-2.8070175438596499</v>
      </c>
      <c r="K219" s="19">
        <v>0</v>
      </c>
      <c r="L219" s="19">
        <v>1.1594202898550701</v>
      </c>
      <c r="M219" s="19">
        <v>1.6194331983805601</v>
      </c>
      <c r="N219" s="19">
        <v>1.0115606936416299</v>
      </c>
      <c r="O219" s="19">
        <v>-0.121802679658967</v>
      </c>
      <c r="P219" s="19">
        <v>2.2067363530778001</v>
      </c>
      <c r="Q219" s="19">
        <v>-1.0570824524312901</v>
      </c>
      <c r="R219" s="19">
        <v>1.48957298907646</v>
      </c>
      <c r="S219" s="19">
        <v>0.80726538849647</v>
      </c>
      <c r="T219" s="19">
        <v>-1.67037861915368</v>
      </c>
      <c r="U219" s="19">
        <v>-1.87032418952618</v>
      </c>
      <c r="V219" s="19">
        <v>2.3281596452328102</v>
      </c>
      <c r="W219" s="26">
        <v>-2.1052631578947301</v>
      </c>
      <c r="X219" s="26">
        <v>1.6985138004246301</v>
      </c>
      <c r="Y219" s="26">
        <v>2.4308466051969901</v>
      </c>
      <c r="Z219" s="26"/>
    </row>
    <row r="220" spans="4:26" ht="25.5" customHeight="1" x14ac:dyDescent="0.3">
      <c r="D220" s="18" t="s">
        <v>11</v>
      </c>
      <c r="E220" s="19"/>
      <c r="F220" s="19"/>
      <c r="G220" s="19"/>
      <c r="H220" s="19">
        <v>1.16472545757071</v>
      </c>
      <c r="I220" s="19">
        <v>-0.97244732576985404</v>
      </c>
      <c r="J220" s="19">
        <v>1.6245487364620901</v>
      </c>
      <c r="K220" s="19">
        <v>-0.15847860538827899</v>
      </c>
      <c r="L220" s="19">
        <v>1.4326647564469901</v>
      </c>
      <c r="M220" s="19">
        <v>-2.78884462151394</v>
      </c>
      <c r="N220" s="19">
        <v>2.2889842632331798</v>
      </c>
      <c r="O220" s="19">
        <v>-0.24390243902438999</v>
      </c>
      <c r="P220" s="19">
        <v>-0.45454545454544099</v>
      </c>
      <c r="Q220" s="19">
        <v>1.92307692307692</v>
      </c>
      <c r="R220" s="19">
        <v>-0.58708414872797898</v>
      </c>
      <c r="S220" s="19">
        <v>1.6016016016015899</v>
      </c>
      <c r="T220" s="19">
        <v>-1.6987542468856101</v>
      </c>
      <c r="U220" s="19">
        <v>-1.5247776365946699</v>
      </c>
      <c r="V220" s="19">
        <v>-2.05850487540628</v>
      </c>
      <c r="W220" s="26">
        <v>-0.21505376344086399</v>
      </c>
      <c r="X220" s="26">
        <v>1.87891440501045</v>
      </c>
      <c r="Y220" s="26">
        <v>-3.0278232405891998</v>
      </c>
      <c r="Z220" s="26"/>
    </row>
    <row r="221" spans="4:26" ht="25.5" customHeight="1" x14ac:dyDescent="0.3">
      <c r="D221" s="18" t="s">
        <v>12</v>
      </c>
      <c r="E221" s="19"/>
      <c r="F221" s="19"/>
      <c r="G221" s="19"/>
      <c r="H221" s="19">
        <v>-0.32894736842106198</v>
      </c>
      <c r="I221" s="19">
        <v>-0.81833060556464299</v>
      </c>
      <c r="J221" s="19">
        <v>2.6642984014209499</v>
      </c>
      <c r="K221" s="19">
        <v>0</v>
      </c>
      <c r="L221" s="19">
        <v>1.1299435028248701</v>
      </c>
      <c r="M221" s="19">
        <v>-3.4153005464480901</v>
      </c>
      <c r="N221" s="19">
        <v>1.9580419580419699</v>
      </c>
      <c r="O221" s="19">
        <v>1.34474327628362</v>
      </c>
      <c r="P221" s="19">
        <v>2.0547945205479299</v>
      </c>
      <c r="Q221" s="19">
        <v>-0.83857442348007605</v>
      </c>
      <c r="R221" s="19">
        <v>-0.196850393700787</v>
      </c>
      <c r="S221" s="19">
        <v>9.8522167487691298E-2</v>
      </c>
      <c r="T221" s="19">
        <v>-0.69124423963132797</v>
      </c>
      <c r="U221" s="19">
        <v>4.3870967741935596</v>
      </c>
      <c r="V221" s="19">
        <v>1.76991150442478</v>
      </c>
      <c r="W221" s="26">
        <v>0.107758620689657</v>
      </c>
      <c r="X221" s="26">
        <v>0.81967213114753101</v>
      </c>
      <c r="Y221" s="26">
        <v>-2.0253164556961898</v>
      </c>
      <c r="Z221" s="26"/>
    </row>
    <row r="222" spans="4:26" ht="25.5" customHeight="1" x14ac:dyDescent="0.3">
      <c r="D222" s="27" t="s">
        <v>13</v>
      </c>
      <c r="E222" s="28"/>
      <c r="F222" s="28"/>
      <c r="G222" s="28"/>
      <c r="H222" s="28">
        <v>0.49504950495049599</v>
      </c>
      <c r="I222" s="28">
        <v>5.6105610561055999</v>
      </c>
      <c r="J222" s="28">
        <v>7.2664359861591699</v>
      </c>
      <c r="K222" s="28">
        <v>1.4285714285714199</v>
      </c>
      <c r="L222" s="28">
        <v>0</v>
      </c>
      <c r="M222" s="28">
        <v>-4.8090523338048197</v>
      </c>
      <c r="N222" s="28">
        <v>-0.41152263374485398</v>
      </c>
      <c r="O222" s="28">
        <v>1.6887816646561999</v>
      </c>
      <c r="P222" s="28">
        <v>-0.223713646532442</v>
      </c>
      <c r="Q222" s="28">
        <v>3.2769556025369999</v>
      </c>
      <c r="R222" s="28">
        <v>-0.19723865877712099</v>
      </c>
      <c r="S222" s="28">
        <v>-2.9527559055118102</v>
      </c>
      <c r="T222" s="28">
        <v>-1.04408352668214</v>
      </c>
      <c r="U222" s="28">
        <v>4.0791100123609398</v>
      </c>
      <c r="V222" s="28">
        <v>2.9347826086956599</v>
      </c>
      <c r="W222" s="29">
        <v>1.07642626480087</v>
      </c>
      <c r="X222" s="29">
        <v>-0.50813008130081705</v>
      </c>
      <c r="Y222" s="29">
        <v>-1.55038759689924</v>
      </c>
      <c r="Z222" s="29"/>
    </row>
  </sheetData>
  <mergeCells count="39">
    <mergeCell ref="D192:W192"/>
    <mergeCell ref="D207:W207"/>
    <mergeCell ref="D208:W208"/>
    <mergeCell ref="D209:W209"/>
    <mergeCell ref="D173:W173"/>
    <mergeCell ref="D174:W174"/>
    <mergeCell ref="D175:W175"/>
    <mergeCell ref="D190:W190"/>
    <mergeCell ref="D191:W191"/>
    <mergeCell ref="D140:W140"/>
    <mergeCell ref="D141:W141"/>
    <mergeCell ref="D156:W156"/>
    <mergeCell ref="D157:W157"/>
    <mergeCell ref="D158:W158"/>
    <mergeCell ref="D107:W107"/>
    <mergeCell ref="D122:W122"/>
    <mergeCell ref="D123:W123"/>
    <mergeCell ref="D124:W124"/>
    <mergeCell ref="D139:W139"/>
    <mergeCell ref="D88:W88"/>
    <mergeCell ref="D89:W89"/>
    <mergeCell ref="D90:W90"/>
    <mergeCell ref="D105:W105"/>
    <mergeCell ref="D106:W106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</mergeCells>
  <printOptions horizontalCentered="1"/>
  <pageMargins left="0.196527777777778" right="0.196527777777778" top="0.196527777777778" bottom="0.196527777777778" header="0.51180555555555496" footer="0.51180555555555496"/>
  <pageSetup paperSize="9" scale="54" firstPageNumber="0" orientation="landscape" horizontalDpi="300" verticalDpi="300"/>
  <rowBreaks count="6" manualBreakCount="6">
    <brk id="35" max="16383" man="1"/>
    <brk id="69" max="16383" man="1"/>
    <brk id="103" max="16383" man="1"/>
    <brk id="137" max="16383" man="1"/>
    <brk id="171" max="16383" man="1"/>
    <brk id="2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45"/>
  <sheetViews>
    <sheetView zoomScaleNormal="100" workbookViewId="0">
      <selection activeCell="H31" sqref="H31"/>
    </sheetView>
  </sheetViews>
  <sheetFormatPr defaultColWidth="9.140625" defaultRowHeight="12.75" x14ac:dyDescent="0.2"/>
  <cols>
    <col min="1" max="1" width="16.85546875" style="30" customWidth="1"/>
    <col min="2" max="2" width="0.140625" style="30" customWidth="1"/>
    <col min="3" max="14" width="16.42578125" style="30" customWidth="1"/>
    <col min="15" max="15" width="18.140625" style="30" customWidth="1"/>
    <col min="16" max="257" width="9.140625" style="30"/>
    <col min="258" max="258" width="17.140625" style="30" customWidth="1"/>
    <col min="259" max="270" width="16.42578125" style="30" customWidth="1"/>
    <col min="271" max="271" width="18.140625" style="30" customWidth="1"/>
    <col min="272" max="513" width="9.140625" style="30"/>
    <col min="514" max="514" width="17.140625" style="30" customWidth="1"/>
    <col min="515" max="526" width="16.42578125" style="30" customWidth="1"/>
    <col min="527" max="527" width="18.140625" style="30" customWidth="1"/>
    <col min="528" max="769" width="9.140625" style="30"/>
    <col min="770" max="770" width="17.140625" style="30" customWidth="1"/>
    <col min="771" max="782" width="16.42578125" style="30" customWidth="1"/>
    <col min="783" max="783" width="18.140625" style="30" customWidth="1"/>
    <col min="784" max="1024" width="9.140625" style="30"/>
  </cols>
  <sheetData>
    <row r="1" spans="1:15" ht="23.25" customHeight="1" x14ac:dyDescent="0.35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32" customFormat="1" ht="2.25" customHeight="1" x14ac:dyDescent="0.2">
      <c r="A2" s="31"/>
      <c r="B2" s="31"/>
      <c r="C2" s="31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</row>
    <row r="3" spans="1:15" ht="14.25" customHeight="1" x14ac:dyDescent="0.2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59.25" customHeight="1" x14ac:dyDescent="0.2">
      <c r="A4" s="33" t="s">
        <v>31</v>
      </c>
      <c r="B4" s="34" t="s">
        <v>32</v>
      </c>
      <c r="C4" s="35" t="s">
        <v>33</v>
      </c>
      <c r="D4" s="35" t="s">
        <v>34</v>
      </c>
      <c r="E4" s="35" t="s">
        <v>35</v>
      </c>
      <c r="F4" s="35" t="s">
        <v>36</v>
      </c>
      <c r="G4" s="35" t="s">
        <v>37</v>
      </c>
      <c r="H4" s="35" t="s">
        <v>38</v>
      </c>
      <c r="I4" s="35" t="s">
        <v>39</v>
      </c>
      <c r="J4" s="35" t="s">
        <v>40</v>
      </c>
      <c r="K4" s="35" t="s">
        <v>41</v>
      </c>
      <c r="L4" s="35" t="s">
        <v>42</v>
      </c>
      <c r="M4" s="35" t="s">
        <v>43</v>
      </c>
      <c r="N4" s="36" t="s">
        <v>44</v>
      </c>
      <c r="O4" s="37"/>
    </row>
    <row r="5" spans="1:15" ht="18" customHeight="1" x14ac:dyDescent="0.2">
      <c r="A5" s="38" t="s">
        <v>45</v>
      </c>
      <c r="B5" s="39" t="s">
        <v>46</v>
      </c>
      <c r="C5" s="39">
        <v>-1.58878504673715</v>
      </c>
      <c r="D5" s="39">
        <v>-10.0543478260761</v>
      </c>
      <c r="E5" s="39">
        <v>1.98019801980471</v>
      </c>
      <c r="F5" s="40">
        <v>3.3428844316732298</v>
      </c>
      <c r="G5" s="39">
        <v>5.3540587219032698</v>
      </c>
      <c r="H5" s="39" t="s">
        <v>47</v>
      </c>
      <c r="I5" s="39" t="s">
        <v>47</v>
      </c>
      <c r="J5" s="39" t="s">
        <v>47</v>
      </c>
      <c r="K5" s="39" t="s">
        <v>47</v>
      </c>
      <c r="L5" s="39" t="s">
        <v>47</v>
      </c>
      <c r="M5" s="39">
        <v>5.1498127339748603</v>
      </c>
      <c r="N5" s="41" t="s">
        <v>47</v>
      </c>
      <c r="O5" s="37"/>
    </row>
    <row r="6" spans="1:15" ht="18" customHeight="1" x14ac:dyDescent="0.2">
      <c r="A6" s="42" t="s">
        <v>48</v>
      </c>
      <c r="B6" s="43" t="s">
        <v>49</v>
      </c>
      <c r="C6" s="43">
        <v>0.26737967927934497</v>
      </c>
      <c r="D6" s="43">
        <v>-6.1965811965880002</v>
      </c>
      <c r="E6" s="43">
        <v>2.7047913446826</v>
      </c>
      <c r="F6" s="44">
        <v>1.65837479267184</v>
      </c>
      <c r="G6" s="43">
        <v>6.9609507639972303</v>
      </c>
      <c r="H6" s="43" t="s">
        <v>47</v>
      </c>
      <c r="I6" s="43" t="s">
        <v>47</v>
      </c>
      <c r="J6" s="43" t="s">
        <v>47</v>
      </c>
      <c r="K6" s="43" t="s">
        <v>47</v>
      </c>
      <c r="L6" s="43" t="s">
        <v>47</v>
      </c>
      <c r="M6" s="43">
        <v>16.141001855316301</v>
      </c>
      <c r="N6" s="45" t="s">
        <v>47</v>
      </c>
      <c r="O6" s="37"/>
    </row>
    <row r="7" spans="1:15" ht="18" customHeight="1" x14ac:dyDescent="0.2">
      <c r="A7" s="46" t="s">
        <v>50</v>
      </c>
      <c r="B7" s="47" t="s">
        <v>51</v>
      </c>
      <c r="C7" s="47">
        <v>-1.75438596485002</v>
      </c>
      <c r="D7" s="47">
        <v>-2.7537796976097599</v>
      </c>
      <c r="E7" s="47">
        <v>0.39999999998923103</v>
      </c>
      <c r="F7" s="48">
        <v>2.1868787276473101</v>
      </c>
      <c r="G7" s="47">
        <v>-1.22511485453428</v>
      </c>
      <c r="H7" s="47" t="s">
        <v>47</v>
      </c>
      <c r="I7" s="47" t="s">
        <v>47</v>
      </c>
      <c r="J7" s="47" t="s">
        <v>47</v>
      </c>
      <c r="K7" s="47" t="s">
        <v>47</v>
      </c>
      <c r="L7" s="47" t="s">
        <v>47</v>
      </c>
      <c r="M7" s="47">
        <v>0.17905102957505001</v>
      </c>
      <c r="N7" s="49" t="s">
        <v>47</v>
      </c>
      <c r="O7" s="37"/>
    </row>
    <row r="8" spans="1:15" ht="18" customHeight="1" x14ac:dyDescent="0.2">
      <c r="A8" s="42" t="s">
        <v>52</v>
      </c>
      <c r="B8" s="43" t="s">
        <v>53</v>
      </c>
      <c r="C8" s="43">
        <v>-2.6956521738986199</v>
      </c>
      <c r="D8" s="43">
        <v>0.76965365582939405</v>
      </c>
      <c r="E8" s="43">
        <v>-1.55279503101512</v>
      </c>
      <c r="F8" s="44">
        <v>-1.44822592329323</v>
      </c>
      <c r="G8" s="43">
        <v>-6.2957540261869704</v>
      </c>
      <c r="H8" s="43" t="s">
        <v>47</v>
      </c>
      <c r="I8" s="43" t="s">
        <v>47</v>
      </c>
      <c r="J8" s="43" t="s">
        <v>47</v>
      </c>
      <c r="K8" s="43" t="s">
        <v>47</v>
      </c>
      <c r="L8" s="43" t="s">
        <v>47</v>
      </c>
      <c r="M8" s="43">
        <v>-7.8882497945927597</v>
      </c>
      <c r="N8" s="45" t="s">
        <v>47</v>
      </c>
      <c r="O8" s="37"/>
    </row>
    <row r="9" spans="1:15" ht="18" customHeight="1" x14ac:dyDescent="0.2">
      <c r="A9" s="46" t="s">
        <v>54</v>
      </c>
      <c r="B9" s="47" t="s">
        <v>55</v>
      </c>
      <c r="C9" s="47">
        <v>-0.79575596816189298</v>
      </c>
      <c r="D9" s="47">
        <v>0.78607523860423401</v>
      </c>
      <c r="E9" s="47">
        <v>0.70367474584134304</v>
      </c>
      <c r="F9" s="48">
        <v>3.55699272426684</v>
      </c>
      <c r="G9" s="47">
        <v>-3.3232628399267199</v>
      </c>
      <c r="H9" s="47" t="s">
        <v>47</v>
      </c>
      <c r="I9" s="47" t="s">
        <v>47</v>
      </c>
      <c r="J9" s="47" t="s">
        <v>47</v>
      </c>
      <c r="K9" s="47" t="s">
        <v>47</v>
      </c>
      <c r="L9" s="47" t="s">
        <v>47</v>
      </c>
      <c r="M9" s="47">
        <v>-14.3965517242061</v>
      </c>
      <c r="N9" s="49" t="s">
        <v>47</v>
      </c>
      <c r="O9" s="37"/>
    </row>
    <row r="10" spans="1:15" ht="18" customHeight="1" x14ac:dyDescent="0.2">
      <c r="A10" s="42" t="s">
        <v>56</v>
      </c>
      <c r="B10" s="43" t="s">
        <v>57</v>
      </c>
      <c r="C10" s="43">
        <v>-2.6049204051839401</v>
      </c>
      <c r="D10" s="43">
        <v>0.96426545664725105</v>
      </c>
      <c r="E10" s="43">
        <v>-1.4804845221537899</v>
      </c>
      <c r="F10" s="44">
        <v>1.11003861003096</v>
      </c>
      <c r="G10" s="43">
        <v>-5.2631578946821396</v>
      </c>
      <c r="H10" s="43" t="s">
        <v>47</v>
      </c>
      <c r="I10" s="43" t="s">
        <v>47</v>
      </c>
      <c r="J10" s="43" t="s">
        <v>47</v>
      </c>
      <c r="K10" s="43" t="s">
        <v>47</v>
      </c>
      <c r="L10" s="43" t="s">
        <v>47</v>
      </c>
      <c r="M10" s="43">
        <v>-17.914213624907902</v>
      </c>
      <c r="N10" s="45" t="s">
        <v>47</v>
      </c>
      <c r="O10" s="37"/>
    </row>
    <row r="11" spans="1:15" ht="18" customHeight="1" x14ac:dyDescent="0.2">
      <c r="A11" s="46" t="s">
        <v>58</v>
      </c>
      <c r="B11" s="47" t="s">
        <v>59</v>
      </c>
      <c r="C11" s="47">
        <v>-1.3295346628426801</v>
      </c>
      <c r="D11" s="47">
        <v>5.3172205438014402</v>
      </c>
      <c r="E11" s="47">
        <v>-1.8608414240073801</v>
      </c>
      <c r="F11" s="48">
        <v>-1.6635859519596701</v>
      </c>
      <c r="G11" s="47">
        <v>0</v>
      </c>
      <c r="H11" s="47" t="s">
        <v>47</v>
      </c>
      <c r="I11" s="47" t="s">
        <v>47</v>
      </c>
      <c r="J11" s="47" t="s">
        <v>47</v>
      </c>
      <c r="K11" s="47" t="s">
        <v>47</v>
      </c>
      <c r="L11" s="47" t="s">
        <v>47</v>
      </c>
      <c r="M11" s="47">
        <v>-20.658949242987301</v>
      </c>
      <c r="N11" s="49" t="s">
        <v>47</v>
      </c>
      <c r="O11" s="37"/>
    </row>
    <row r="12" spans="1:15" ht="18" customHeight="1" x14ac:dyDescent="0.2">
      <c r="A12" s="42" t="s">
        <v>60</v>
      </c>
      <c r="B12" s="43" t="s">
        <v>61</v>
      </c>
      <c r="C12" s="43">
        <v>-0.800000000094514</v>
      </c>
      <c r="D12" s="43">
        <v>5.0683371297903799</v>
      </c>
      <c r="E12" s="43">
        <v>-1.42964635065207</v>
      </c>
      <c r="F12" s="44">
        <v>-2.6916802610262098</v>
      </c>
      <c r="G12" s="43">
        <v>1.9047619045989399</v>
      </c>
      <c r="H12" s="43" t="s">
        <v>47</v>
      </c>
      <c r="I12" s="43" t="s">
        <v>47</v>
      </c>
      <c r="J12" s="43" t="s">
        <v>47</v>
      </c>
      <c r="K12" s="43" t="s">
        <v>47</v>
      </c>
      <c r="L12" s="43" t="s">
        <v>47</v>
      </c>
      <c r="M12" s="43">
        <v>-20.607028753943599</v>
      </c>
      <c r="N12" s="45" t="s">
        <v>47</v>
      </c>
      <c r="O12" s="37"/>
    </row>
    <row r="13" spans="1:15" ht="18" customHeight="1" x14ac:dyDescent="0.2">
      <c r="A13" s="46" t="s">
        <v>62</v>
      </c>
      <c r="B13" s="47" t="s">
        <v>63</v>
      </c>
      <c r="C13" s="47">
        <v>-0.26785714299194502</v>
      </c>
      <c r="D13" s="47">
        <v>-5.5524708516563298E-2</v>
      </c>
      <c r="E13" s="47">
        <v>0.71713147404868205</v>
      </c>
      <c r="F13" s="48">
        <v>-6.8741893644396601</v>
      </c>
      <c r="G13" s="47">
        <v>1.8604651161210399</v>
      </c>
      <c r="H13" s="47" t="s">
        <v>47</v>
      </c>
      <c r="I13" s="47" t="s">
        <v>47</v>
      </c>
      <c r="J13" s="47" t="s">
        <v>47</v>
      </c>
      <c r="K13" s="47" t="s">
        <v>47</v>
      </c>
      <c r="L13" s="47" t="s">
        <v>47</v>
      </c>
      <c r="M13" s="47">
        <v>-23.7712243074652</v>
      </c>
      <c r="N13" s="49" t="s">
        <v>47</v>
      </c>
      <c r="O13" s="37"/>
    </row>
    <row r="14" spans="1:15" ht="18" customHeight="1" x14ac:dyDescent="0.2">
      <c r="A14" s="42" t="s">
        <v>64</v>
      </c>
      <c r="B14" s="43" t="s">
        <v>65</v>
      </c>
      <c r="C14" s="43">
        <v>2.0554066131193598</v>
      </c>
      <c r="D14" s="43">
        <v>8.9470812875672898</v>
      </c>
      <c r="E14" s="43">
        <v>0.78864353310197399</v>
      </c>
      <c r="F14" s="44">
        <v>3.89419544451248</v>
      </c>
      <c r="G14" s="43">
        <v>0.62499999982299503</v>
      </c>
      <c r="H14" s="43" t="s">
        <v>47</v>
      </c>
      <c r="I14" s="43" t="s">
        <v>47</v>
      </c>
      <c r="J14" s="43" t="s">
        <v>47</v>
      </c>
      <c r="K14" s="43" t="s">
        <v>47</v>
      </c>
      <c r="L14" s="43" t="s">
        <v>47</v>
      </c>
      <c r="M14" s="43">
        <v>-17.395182872432201</v>
      </c>
      <c r="N14" s="45" t="s">
        <v>47</v>
      </c>
      <c r="O14" s="37"/>
    </row>
    <row r="15" spans="1:15" ht="18" customHeight="1" x14ac:dyDescent="0.2">
      <c r="A15" s="46" t="s">
        <v>66</v>
      </c>
      <c r="B15" s="47" t="s">
        <v>67</v>
      </c>
      <c r="C15" s="47">
        <v>-0.445632798558104</v>
      </c>
      <c r="D15" s="47">
        <v>10.0278551532205</v>
      </c>
      <c r="E15" s="47">
        <v>-3.3385093166998998</v>
      </c>
      <c r="F15" s="48">
        <v>0.54644808744253004</v>
      </c>
      <c r="G15" s="47">
        <v>-0.62499999982416099</v>
      </c>
      <c r="H15" s="47" t="s">
        <v>47</v>
      </c>
      <c r="I15" s="47" t="s">
        <v>47</v>
      </c>
      <c r="J15" s="47" t="s">
        <v>47</v>
      </c>
      <c r="K15" s="47" t="s">
        <v>47</v>
      </c>
      <c r="L15" s="47" t="s">
        <v>47</v>
      </c>
      <c r="M15" s="47">
        <v>-4.8338368579667099</v>
      </c>
      <c r="N15" s="49" t="s">
        <v>47</v>
      </c>
      <c r="O15" s="37"/>
    </row>
    <row r="16" spans="1:15" ht="18" customHeight="1" x14ac:dyDescent="0.2">
      <c r="A16" s="42" t="s">
        <v>68</v>
      </c>
      <c r="B16" s="43" t="s">
        <v>69</v>
      </c>
      <c r="C16" s="43">
        <v>-2.9717682021453098</v>
      </c>
      <c r="D16" s="43">
        <v>4.66292134826731</v>
      </c>
      <c r="E16" s="43">
        <v>-5.1912568305707998</v>
      </c>
      <c r="F16" s="44">
        <v>-0.57279236275800105</v>
      </c>
      <c r="G16" s="43">
        <v>-5.7870370369792701</v>
      </c>
      <c r="H16" s="43" t="s">
        <v>47</v>
      </c>
      <c r="I16" s="43" t="s">
        <v>47</v>
      </c>
      <c r="J16" s="43" t="s">
        <v>47</v>
      </c>
      <c r="K16" s="43" t="s">
        <v>47</v>
      </c>
      <c r="L16" s="43" t="s">
        <v>47</v>
      </c>
      <c r="M16" s="43">
        <v>-12.397540983676899</v>
      </c>
      <c r="N16" s="45" t="s">
        <v>47</v>
      </c>
      <c r="O16" s="37"/>
    </row>
    <row r="17" spans="1:15" ht="18" customHeight="1" x14ac:dyDescent="0.2">
      <c r="A17" s="46" t="s">
        <v>70</v>
      </c>
      <c r="B17" s="47" t="s">
        <v>71</v>
      </c>
      <c r="C17" s="47">
        <v>-3.07988450439874</v>
      </c>
      <c r="D17" s="47">
        <v>-5.3356282271659703</v>
      </c>
      <c r="E17" s="47">
        <v>-4.8639736190549003</v>
      </c>
      <c r="F17" s="48">
        <v>2.2556390978034901</v>
      </c>
      <c r="G17" s="47">
        <v>-6.8852459017329402</v>
      </c>
      <c r="H17" s="47" t="s">
        <v>47</v>
      </c>
      <c r="I17" s="47" t="s">
        <v>47</v>
      </c>
      <c r="J17" s="47" t="s">
        <v>47</v>
      </c>
      <c r="K17" s="47" t="s">
        <v>47</v>
      </c>
      <c r="L17" s="47" t="s">
        <v>47</v>
      </c>
      <c r="M17" s="47">
        <v>-5.27497194179226</v>
      </c>
      <c r="N17" s="49" t="s">
        <v>47</v>
      </c>
      <c r="O17" s="37"/>
    </row>
    <row r="18" spans="1:15" ht="18" customHeight="1" x14ac:dyDescent="0.2">
      <c r="A18" s="42" t="s">
        <v>72</v>
      </c>
      <c r="B18" s="43" t="s">
        <v>73</v>
      </c>
      <c r="C18" s="43">
        <v>-7.7060931898808303</v>
      </c>
      <c r="D18" s="43">
        <v>-7.3170731706947301</v>
      </c>
      <c r="E18" s="43">
        <v>-7.4809160306096496</v>
      </c>
      <c r="F18" s="44">
        <v>-2.68231349534038</v>
      </c>
      <c r="G18" s="43">
        <v>-16.0436137071252</v>
      </c>
      <c r="H18" s="43" t="s">
        <v>47</v>
      </c>
      <c r="I18" s="43" t="s">
        <v>47</v>
      </c>
      <c r="J18" s="43" t="s">
        <v>47</v>
      </c>
      <c r="K18" s="43" t="s">
        <v>47</v>
      </c>
      <c r="L18" s="43" t="s">
        <v>47</v>
      </c>
      <c r="M18" s="43">
        <v>-20.120724346157299</v>
      </c>
      <c r="N18" s="45" t="s">
        <v>47</v>
      </c>
      <c r="O18" s="37"/>
    </row>
    <row r="19" spans="1:15" ht="18" customHeight="1" x14ac:dyDescent="0.2">
      <c r="A19" s="46" t="s">
        <v>74</v>
      </c>
      <c r="B19" s="47" t="s">
        <v>75</v>
      </c>
      <c r="C19" s="47">
        <v>-5.9982094896615799</v>
      </c>
      <c r="D19" s="47">
        <v>-1.72222222223488</v>
      </c>
      <c r="E19" s="47">
        <v>-7.5949367088742097</v>
      </c>
      <c r="F19" s="48">
        <v>-8.2172701950189193</v>
      </c>
      <c r="G19" s="47">
        <v>-7.9147640789083402</v>
      </c>
      <c r="H19" s="47" t="s">
        <v>47</v>
      </c>
      <c r="I19" s="47" t="s">
        <v>47</v>
      </c>
      <c r="J19" s="47" t="s">
        <v>47</v>
      </c>
      <c r="K19" s="47" t="s">
        <v>47</v>
      </c>
      <c r="L19" s="47" t="s">
        <v>47</v>
      </c>
      <c r="M19" s="47">
        <v>-8.4407971863910607</v>
      </c>
      <c r="N19" s="49" t="s">
        <v>47</v>
      </c>
      <c r="O19" s="37"/>
    </row>
    <row r="20" spans="1:15" ht="18" customHeight="1" x14ac:dyDescent="0.2">
      <c r="A20" s="42" t="s">
        <v>76</v>
      </c>
      <c r="B20" s="43" t="s">
        <v>77</v>
      </c>
      <c r="C20" s="43">
        <v>-5.0788091068900396</v>
      </c>
      <c r="D20" s="43">
        <v>-5.30796194296226</v>
      </c>
      <c r="E20" s="43">
        <v>-5.5555555556188301</v>
      </c>
      <c r="F20" s="44">
        <v>-6.5063649222369202</v>
      </c>
      <c r="G20" s="43">
        <v>-1.242236024863</v>
      </c>
      <c r="H20" s="43" t="s">
        <v>47</v>
      </c>
      <c r="I20" s="43" t="s">
        <v>47</v>
      </c>
      <c r="J20" s="43" t="s">
        <v>47</v>
      </c>
      <c r="K20" s="43" t="s">
        <v>47</v>
      </c>
      <c r="L20" s="43" t="s">
        <v>47</v>
      </c>
      <c r="M20" s="43">
        <v>-13.6069114470403</v>
      </c>
      <c r="N20" s="45" t="s">
        <v>47</v>
      </c>
      <c r="O20" s="37"/>
    </row>
    <row r="21" spans="1:15" ht="18" customHeight="1" x14ac:dyDescent="0.2">
      <c r="A21" s="46" t="s">
        <v>78</v>
      </c>
      <c r="B21" s="47" t="s">
        <v>79</v>
      </c>
      <c r="C21" s="47">
        <v>-2.8648164727576999</v>
      </c>
      <c r="D21" s="47">
        <v>-6.0759493670587199</v>
      </c>
      <c r="E21" s="47">
        <v>-3.9357429719252699</v>
      </c>
      <c r="F21" s="48">
        <v>-2.5621118011753299</v>
      </c>
      <c r="G21" s="47">
        <v>6.2893081759963598</v>
      </c>
      <c r="H21" s="47" t="s">
        <v>47</v>
      </c>
      <c r="I21" s="47" t="s">
        <v>47</v>
      </c>
      <c r="J21" s="47" t="s">
        <v>47</v>
      </c>
      <c r="K21" s="47" t="s">
        <v>47</v>
      </c>
      <c r="L21" s="47" t="s">
        <v>47</v>
      </c>
      <c r="M21" s="47">
        <v>-3.9153439154083198</v>
      </c>
      <c r="N21" s="49" t="s">
        <v>47</v>
      </c>
      <c r="O21" s="37"/>
    </row>
    <row r="22" spans="1:15" ht="18" customHeight="1" x14ac:dyDescent="0.2">
      <c r="A22" s="42" t="s">
        <v>80</v>
      </c>
      <c r="B22" s="43" t="s">
        <v>81</v>
      </c>
      <c r="C22" s="43">
        <v>1.7611026034309401</v>
      </c>
      <c r="D22" s="43">
        <v>0.16103059587497801</v>
      </c>
      <c r="E22" s="43">
        <v>-8.06799071995101E-11</v>
      </c>
      <c r="F22" s="44">
        <v>-0.52808449352194098</v>
      </c>
      <c r="G22" s="43">
        <v>16.093366093213</v>
      </c>
      <c r="H22" s="43" t="s">
        <v>47</v>
      </c>
      <c r="I22" s="43" t="s">
        <v>47</v>
      </c>
      <c r="J22" s="43" t="s">
        <v>47</v>
      </c>
      <c r="K22" s="43" t="s">
        <v>47</v>
      </c>
      <c r="L22" s="43" t="s">
        <v>47</v>
      </c>
      <c r="M22" s="43">
        <v>10.4093567252651</v>
      </c>
      <c r="N22" s="45" t="s">
        <v>47</v>
      </c>
      <c r="O22" s="37"/>
    </row>
    <row r="23" spans="1:15" ht="18" customHeight="1" x14ac:dyDescent="0.2">
      <c r="A23" s="46" t="s">
        <v>82</v>
      </c>
      <c r="B23" s="47" t="s">
        <v>83</v>
      </c>
      <c r="C23" s="47">
        <v>5.5610724925634099</v>
      </c>
      <c r="D23" s="47">
        <v>5.4545454544439496</v>
      </c>
      <c r="E23" s="47">
        <v>3.9861351820048401</v>
      </c>
      <c r="F23" s="48">
        <v>-2.0220588235406698</v>
      </c>
      <c r="G23" s="47">
        <v>17.781690140791799</v>
      </c>
      <c r="H23" s="47">
        <v>5.7142857143498</v>
      </c>
      <c r="I23" s="47">
        <v>-7.8343592613166697</v>
      </c>
      <c r="J23" s="47">
        <v>13.357400722514001</v>
      </c>
      <c r="K23" s="47">
        <v>17.252931323619201</v>
      </c>
      <c r="L23" s="47">
        <v>5.6367432149823804</v>
      </c>
      <c r="M23" s="47">
        <v>3.7914691944020298</v>
      </c>
      <c r="N23" s="49">
        <v>-8.8111888112295809</v>
      </c>
      <c r="O23" s="37"/>
    </row>
    <row r="24" spans="1:15" ht="18" customHeight="1" x14ac:dyDescent="0.2">
      <c r="A24" s="42" t="s">
        <v>84</v>
      </c>
      <c r="B24" s="43" t="s">
        <v>85</v>
      </c>
      <c r="C24" s="43">
        <v>10.5825242718238</v>
      </c>
      <c r="D24" s="43">
        <v>10.350877192994201</v>
      </c>
      <c r="E24" s="43">
        <v>5.2805280529099097</v>
      </c>
      <c r="F24" s="44">
        <v>3.2730404822352499</v>
      </c>
      <c r="G24" s="43">
        <v>34.693877550966597</v>
      </c>
      <c r="H24" s="43">
        <v>15.952890792246601</v>
      </c>
      <c r="I24" s="43">
        <v>4.8841059602708503</v>
      </c>
      <c r="J24" s="43">
        <v>37.549407114801902</v>
      </c>
      <c r="K24" s="43">
        <v>21.0610932475319</v>
      </c>
      <c r="L24" s="43">
        <v>15.4411764705763</v>
      </c>
      <c r="M24" s="43">
        <v>22.418136020282599</v>
      </c>
      <c r="N24" s="45">
        <v>6.8939955523013499</v>
      </c>
      <c r="O24" s="37"/>
    </row>
    <row r="25" spans="1:15" ht="18" customHeight="1" x14ac:dyDescent="0.2">
      <c r="A25" s="46" t="s">
        <v>86</v>
      </c>
      <c r="B25" s="47" t="s">
        <v>87</v>
      </c>
      <c r="C25" s="47">
        <v>11.809523809460099</v>
      </c>
      <c r="D25" s="47">
        <v>5.9355568117939903</v>
      </c>
      <c r="E25" s="47">
        <v>6.8493150685062796</v>
      </c>
      <c r="F25" s="48">
        <v>18.6646433991137</v>
      </c>
      <c r="G25" s="47">
        <v>35.537190082411598</v>
      </c>
      <c r="H25" s="47">
        <v>10.7396149950888</v>
      </c>
      <c r="I25" s="47">
        <v>2.1621621621271698</v>
      </c>
      <c r="J25" s="47">
        <v>32.7205882354355</v>
      </c>
      <c r="K25" s="47">
        <v>21.407185628773998</v>
      </c>
      <c r="L25" s="47">
        <v>14.871794871701701</v>
      </c>
      <c r="M25" s="47">
        <v>24.8399487835825</v>
      </c>
      <c r="N25" s="49">
        <v>5.0847457627205301</v>
      </c>
      <c r="O25" s="37"/>
    </row>
    <row r="26" spans="1:15" ht="18" customHeight="1" x14ac:dyDescent="0.2">
      <c r="A26" s="42" t="s">
        <v>88</v>
      </c>
      <c r="B26" s="43" t="s">
        <v>89</v>
      </c>
      <c r="C26" s="43">
        <v>9.4095940959917392</v>
      </c>
      <c r="D26" s="43">
        <v>2.4854574298979402</v>
      </c>
      <c r="E26" s="43">
        <v>7.0422535211306796</v>
      </c>
      <c r="F26" s="44">
        <v>3.4795763994523101</v>
      </c>
      <c r="G26" s="43">
        <v>30.5031446541701</v>
      </c>
      <c r="H26" s="43">
        <v>7.3194856578249601</v>
      </c>
      <c r="I26" s="43">
        <v>-3.0848329048368202</v>
      </c>
      <c r="J26" s="43">
        <v>12.374581939865999</v>
      </c>
      <c r="K26" s="43">
        <v>15.406562054361601</v>
      </c>
      <c r="L26" s="43">
        <v>12.6843657818424</v>
      </c>
      <c r="M26" s="43">
        <v>26.874999999929798</v>
      </c>
      <c r="N26" s="45">
        <v>7.6433121019124002</v>
      </c>
      <c r="O26" s="37"/>
    </row>
    <row r="27" spans="1:15" ht="18" customHeight="1" x14ac:dyDescent="0.2">
      <c r="A27" s="46" t="s">
        <v>90</v>
      </c>
      <c r="B27" s="47" t="s">
        <v>91</v>
      </c>
      <c r="C27" s="47">
        <v>8.7557603686753591</v>
      </c>
      <c r="D27" s="47">
        <v>2.6415094339693899</v>
      </c>
      <c r="E27" s="47">
        <v>9.9498327758985994</v>
      </c>
      <c r="F27" s="48">
        <v>1.1952191234202401</v>
      </c>
      <c r="G27" s="47">
        <v>19.822485207027999</v>
      </c>
      <c r="H27" s="47">
        <v>1.7458777884455701</v>
      </c>
      <c r="I27" s="47">
        <v>-3.9558417664475898</v>
      </c>
      <c r="J27" s="47">
        <v>-4.2492917846673501</v>
      </c>
      <c r="K27" s="47">
        <v>12.208504801147299</v>
      </c>
      <c r="L27" s="47">
        <v>8.3570750236906708</v>
      </c>
      <c r="M27" s="47">
        <v>12.5550660793456</v>
      </c>
      <c r="N27" s="49">
        <v>-0.61266167466758104</v>
      </c>
      <c r="O27" s="37"/>
    </row>
    <row r="28" spans="1:15" ht="18" customHeight="1" x14ac:dyDescent="0.2">
      <c r="A28" s="42" t="s">
        <v>92</v>
      </c>
      <c r="B28" s="43" t="s">
        <v>93</v>
      </c>
      <c r="C28" s="43">
        <v>9.1798344619856707</v>
      </c>
      <c r="D28" s="43">
        <v>1.5541264737110501</v>
      </c>
      <c r="E28" s="43">
        <v>9.6541786743912201</v>
      </c>
      <c r="F28" s="44">
        <v>3.2335907335951299</v>
      </c>
      <c r="G28" s="43">
        <v>22.962962962980601</v>
      </c>
      <c r="H28" s="43">
        <v>2.81562216164934</v>
      </c>
      <c r="I28" s="43">
        <v>3.5552193646182202</v>
      </c>
      <c r="J28" s="43">
        <v>-10.775862068892399</v>
      </c>
      <c r="K28" s="43">
        <v>13.2162661736442</v>
      </c>
      <c r="L28" s="43">
        <v>10.1068200492921</v>
      </c>
      <c r="M28" s="43">
        <v>17.902542372908101</v>
      </c>
      <c r="N28" s="45">
        <v>4.8409405255396498</v>
      </c>
      <c r="O28" s="37"/>
    </row>
    <row r="29" spans="1:15" ht="18" customHeight="1" x14ac:dyDescent="0.2">
      <c r="A29" s="46" t="s">
        <v>94</v>
      </c>
      <c r="B29" s="47" t="s">
        <v>95</v>
      </c>
      <c r="C29" s="47">
        <v>4.2333019756092503</v>
      </c>
      <c r="D29" s="47">
        <v>-3.56321839069853</v>
      </c>
      <c r="E29" s="47">
        <v>3.66666666662345</v>
      </c>
      <c r="F29" s="48">
        <v>2.0637898686796601</v>
      </c>
      <c r="G29" s="47">
        <v>18.236173393221499</v>
      </c>
      <c r="H29" s="47">
        <v>0.60060060051856401</v>
      </c>
      <c r="I29" s="47">
        <v>1.2143290831617</v>
      </c>
      <c r="J29" s="47">
        <v>5.7324840762324403</v>
      </c>
      <c r="K29" s="47">
        <v>8.2857142855831292</v>
      </c>
      <c r="L29" s="47">
        <v>4.2490118577511504</v>
      </c>
      <c r="M29" s="47">
        <v>5.3652968037006596</v>
      </c>
      <c r="N29" s="49">
        <v>-1.45705521470743</v>
      </c>
      <c r="O29" s="37"/>
    </row>
    <row r="30" spans="1:15" ht="18" customHeight="1" x14ac:dyDescent="0.2">
      <c r="A30" s="42" t="s">
        <v>96</v>
      </c>
      <c r="B30" s="43" t="s">
        <v>97</v>
      </c>
      <c r="C30" s="43">
        <v>5.5311676909014702</v>
      </c>
      <c r="D30" s="43">
        <v>-9.2739798622459499</v>
      </c>
      <c r="E30" s="43">
        <v>4.1536050156684796</v>
      </c>
      <c r="F30" s="44">
        <v>7.7564637197823103</v>
      </c>
      <c r="G30" s="43">
        <v>20.798898071686001</v>
      </c>
      <c r="H30" s="43">
        <v>3.50877192983743</v>
      </c>
      <c r="I30" s="43">
        <v>1.89423835829694</v>
      </c>
      <c r="J30" s="43">
        <v>51.149425287120501</v>
      </c>
      <c r="K30" s="43">
        <v>18.326693227066901</v>
      </c>
      <c r="L30" s="43">
        <v>3.7306642401777399</v>
      </c>
      <c r="M30" s="43">
        <v>2.6748971193064599</v>
      </c>
      <c r="N30" s="45">
        <v>-6.8654646324770701</v>
      </c>
      <c r="O30" s="37"/>
    </row>
    <row r="31" spans="1:15" ht="18" customHeight="1" x14ac:dyDescent="0.2">
      <c r="A31" s="46" t="s">
        <v>98</v>
      </c>
      <c r="B31" s="47" t="s">
        <v>99</v>
      </c>
      <c r="C31" s="47">
        <v>3.9182282794281398</v>
      </c>
      <c r="D31" s="47">
        <v>-6.6702241195359502</v>
      </c>
      <c r="E31" s="47">
        <v>2.3237179487108901</v>
      </c>
      <c r="F31" s="48">
        <v>-2.5575447570541998</v>
      </c>
      <c r="G31" s="47">
        <v>19.756097561116501</v>
      </c>
      <c r="H31" s="47">
        <v>5.3064958827704096</v>
      </c>
      <c r="I31" s="47">
        <v>-2.2045855379719499</v>
      </c>
      <c r="J31" s="47">
        <v>52.354570637320997</v>
      </c>
      <c r="K31" s="47">
        <v>11.5906288532031</v>
      </c>
      <c r="L31" s="47">
        <v>2.32142857141999</v>
      </c>
      <c r="M31" s="47">
        <v>1.0256410256202599</v>
      </c>
      <c r="N31" s="49">
        <v>-6.3113604487688004</v>
      </c>
      <c r="O31" s="37"/>
    </row>
    <row r="32" spans="1:15" ht="18" customHeight="1" x14ac:dyDescent="0.2">
      <c r="A32" s="42" t="s">
        <v>100</v>
      </c>
      <c r="B32" s="43" t="s">
        <v>101</v>
      </c>
      <c r="C32" s="43">
        <v>5.6492411466649601</v>
      </c>
      <c r="D32" s="43">
        <v>-8.2043343652856002</v>
      </c>
      <c r="E32" s="43">
        <v>4.02476780190963</v>
      </c>
      <c r="F32" s="44">
        <v>8.77192982455324</v>
      </c>
      <c r="G32" s="43">
        <v>16.626506024190999</v>
      </c>
      <c r="H32" s="43">
        <v>8.0184331797356503</v>
      </c>
      <c r="I32" s="43">
        <v>2.74093722374056</v>
      </c>
      <c r="J32" s="43">
        <v>63.690476190609601</v>
      </c>
      <c r="K32" s="43">
        <v>15.0803461062822</v>
      </c>
      <c r="L32" s="43">
        <v>3.1413612565153199</v>
      </c>
      <c r="M32" s="43">
        <v>0.49261083752558699</v>
      </c>
      <c r="N32" s="45">
        <v>-8.2182774490630095</v>
      </c>
      <c r="O32" s="37"/>
    </row>
    <row r="33" spans="1:15" ht="18" customHeight="1" x14ac:dyDescent="0.2">
      <c r="A33" s="46" t="s">
        <v>102</v>
      </c>
      <c r="B33" s="47" t="s">
        <v>103</v>
      </c>
      <c r="C33" s="47">
        <v>4.5762711863968502</v>
      </c>
      <c r="D33" s="47">
        <v>-8.1932773108809105</v>
      </c>
      <c r="E33" s="47">
        <v>2.5095057034579802</v>
      </c>
      <c r="F33" s="48">
        <v>10.314960629923901</v>
      </c>
      <c r="G33" s="47">
        <v>11.9753086420773</v>
      </c>
      <c r="H33" s="47">
        <v>8.7702573880662893</v>
      </c>
      <c r="I33" s="47">
        <v>4.2145593870999098</v>
      </c>
      <c r="J33" s="47">
        <v>60.355029585875599</v>
      </c>
      <c r="K33" s="47">
        <v>16.503667481690599</v>
      </c>
      <c r="L33" s="47">
        <v>1.8404907975466001</v>
      </c>
      <c r="M33" s="47">
        <v>-1.4677103717896101</v>
      </c>
      <c r="N33" s="49">
        <v>-7.87671232870456</v>
      </c>
      <c r="O33" s="37"/>
    </row>
    <row r="34" spans="1:15" ht="18" customHeight="1" x14ac:dyDescent="0.2">
      <c r="A34" s="42" t="s">
        <v>104</v>
      </c>
      <c r="B34" s="43" t="s">
        <v>105</v>
      </c>
      <c r="C34" s="43">
        <v>4.9620951068528996</v>
      </c>
      <c r="D34" s="43">
        <v>-7.9155672823412102</v>
      </c>
      <c r="E34" s="43">
        <v>2.0367936924856198</v>
      </c>
      <c r="F34" s="44">
        <v>8.2748948106427207</v>
      </c>
      <c r="G34" s="43">
        <v>11.3597246127968</v>
      </c>
      <c r="H34" s="43">
        <v>9.5406360423949899</v>
      </c>
      <c r="I34" s="43">
        <v>-0.43827611394476901</v>
      </c>
      <c r="J34" s="43">
        <v>80.917874396063098</v>
      </c>
      <c r="K34" s="43">
        <v>16.326530612320699</v>
      </c>
      <c r="L34" s="43">
        <v>3.43283582094005</v>
      </c>
      <c r="M34" s="43">
        <v>1.7070979334595799</v>
      </c>
      <c r="N34" s="45">
        <v>-5.01319261208093</v>
      </c>
      <c r="O34" s="37"/>
    </row>
    <row r="35" spans="1:15" ht="18" customHeight="1" x14ac:dyDescent="0.2">
      <c r="A35" s="46" t="s">
        <v>106</v>
      </c>
      <c r="B35" s="47" t="s">
        <v>107</v>
      </c>
      <c r="C35" s="47">
        <v>6.4079422382249804</v>
      </c>
      <c r="D35" s="47">
        <v>-7.6877234803586996</v>
      </c>
      <c r="E35" s="47">
        <v>6.0289389067718098</v>
      </c>
      <c r="F35" s="48">
        <v>7.2610294117520802</v>
      </c>
      <c r="G35" s="47">
        <v>11.125158027821399</v>
      </c>
      <c r="H35" s="47">
        <v>6.9651741293303102</v>
      </c>
      <c r="I35" s="47">
        <v>-0.53989202158696303</v>
      </c>
      <c r="J35" s="47">
        <v>75</v>
      </c>
      <c r="K35" s="47">
        <v>19.393139841792799</v>
      </c>
      <c r="L35" s="47">
        <v>3.88625592413125</v>
      </c>
      <c r="M35" s="47">
        <v>0.32502708554087401</v>
      </c>
      <c r="N35" s="49">
        <v>-2.3346303501204502</v>
      </c>
      <c r="O35" s="37"/>
    </row>
    <row r="36" spans="1:15" ht="18" customHeight="1" x14ac:dyDescent="0.2">
      <c r="A36" s="42" t="s">
        <v>108</v>
      </c>
      <c r="B36" s="43" t="s">
        <v>109</v>
      </c>
      <c r="C36" s="43">
        <v>5.15806988359593</v>
      </c>
      <c r="D36" s="43">
        <v>-10.1051401869085</v>
      </c>
      <c r="E36" s="43">
        <v>8.6531226486303598</v>
      </c>
      <c r="F36" s="44">
        <v>-1.23839009285693</v>
      </c>
      <c r="G36" s="43">
        <v>6.8415051312258601</v>
      </c>
      <c r="H36" s="43">
        <v>3.0330062443669799</v>
      </c>
      <c r="I36" s="43">
        <v>1.9364833462905999</v>
      </c>
      <c r="J36" s="43">
        <v>23.384030418432999</v>
      </c>
      <c r="K36" s="43">
        <v>11.1111111111111</v>
      </c>
      <c r="L36" s="43">
        <v>3.3333333332818502</v>
      </c>
      <c r="M36" s="43">
        <v>0.70140280553761003</v>
      </c>
      <c r="N36" s="45">
        <v>-3.8719285181493501</v>
      </c>
      <c r="O36" s="37"/>
    </row>
    <row r="37" spans="1:15" ht="18" customHeight="1" x14ac:dyDescent="0.2">
      <c r="A37" s="46" t="s">
        <v>110</v>
      </c>
      <c r="B37" s="47" t="s">
        <v>111</v>
      </c>
      <c r="C37" s="47">
        <v>5.7377049181158899</v>
      </c>
      <c r="D37" s="47">
        <v>-12.1783876501541</v>
      </c>
      <c r="E37" s="47">
        <v>7.9091620986725202</v>
      </c>
      <c r="F37" s="48">
        <v>3.41207349082151</v>
      </c>
      <c r="G37" s="47">
        <v>9.3686354377649401</v>
      </c>
      <c r="H37" s="47">
        <v>3.3014769765541199</v>
      </c>
      <c r="I37" s="47">
        <v>4.3282236250010504</v>
      </c>
      <c r="J37" s="47">
        <v>33.454545454435397</v>
      </c>
      <c r="K37" s="47">
        <v>16.022099447504299</v>
      </c>
      <c r="L37" s="47">
        <v>5.2356020943252997</v>
      </c>
      <c r="M37" s="47">
        <v>4.36548223357536</v>
      </c>
      <c r="N37" s="49">
        <v>4.1167664670482598</v>
      </c>
      <c r="O37" s="37"/>
    </row>
    <row r="38" spans="1:15" ht="18" customHeight="1" x14ac:dyDescent="0.2">
      <c r="A38" s="42" t="s">
        <v>112</v>
      </c>
      <c r="B38" s="43" t="s">
        <v>113</v>
      </c>
      <c r="C38" s="43">
        <v>4.3096568235813297</v>
      </c>
      <c r="D38" s="43">
        <v>-8.2068577852732805</v>
      </c>
      <c r="E38" s="43">
        <v>6.2499999999687397</v>
      </c>
      <c r="F38" s="44">
        <v>-1.8817204300727</v>
      </c>
      <c r="G38" s="43">
        <v>6.1983471073990799</v>
      </c>
      <c r="H38" s="43">
        <v>2.7303754267029401</v>
      </c>
      <c r="I38" s="43">
        <v>1.11876075729671</v>
      </c>
      <c r="J38" s="43">
        <v>26.727272727340399</v>
      </c>
      <c r="K38" s="43">
        <v>15.359828141797999</v>
      </c>
      <c r="L38" s="43">
        <v>7.1912013536714596</v>
      </c>
      <c r="M38" s="43">
        <v>12.745098039137901</v>
      </c>
      <c r="N38" s="45">
        <v>11.6045845272662</v>
      </c>
      <c r="O38" s="37"/>
    </row>
    <row r="39" spans="1:15" ht="18" customHeight="1" x14ac:dyDescent="0.2">
      <c r="A39" s="46" t="s">
        <v>114</v>
      </c>
      <c r="B39" s="47" t="s">
        <v>115</v>
      </c>
      <c r="C39" s="47">
        <v>8.4278768233447998</v>
      </c>
      <c r="D39" s="47">
        <v>-6.1784897025481396</v>
      </c>
      <c r="E39" s="47">
        <v>8.4569732936752295</v>
      </c>
      <c r="F39" s="48">
        <v>0.49964311207273399</v>
      </c>
      <c r="G39" s="47">
        <v>19.294377067192698</v>
      </c>
      <c r="H39" s="47">
        <v>4.6450482033960396</v>
      </c>
      <c r="I39" s="47">
        <v>3.03308823524404</v>
      </c>
      <c r="J39" s="47">
        <v>23.6162361622705</v>
      </c>
      <c r="K39" s="47">
        <v>24.1343126966913</v>
      </c>
      <c r="L39" s="47">
        <v>10.4991394148505</v>
      </c>
      <c r="M39" s="47">
        <v>14.0019860972407</v>
      </c>
      <c r="N39" s="49">
        <v>14.275092936774699</v>
      </c>
      <c r="O39" s="37"/>
    </row>
    <row r="40" spans="1:15" ht="18" customHeight="1" x14ac:dyDescent="0.2">
      <c r="A40" s="42" t="s">
        <v>116</v>
      </c>
      <c r="B40" s="43" t="s">
        <v>117</v>
      </c>
      <c r="C40" s="43">
        <v>7.0912672357219098</v>
      </c>
      <c r="D40" s="43">
        <v>-3.8395415472805299</v>
      </c>
      <c r="E40" s="43">
        <v>7.7913715389265503</v>
      </c>
      <c r="F40" s="44">
        <v>3.6269430052064702</v>
      </c>
      <c r="G40" s="43">
        <v>9.3508500772708594</v>
      </c>
      <c r="H40" s="43">
        <v>2.4193548387019002</v>
      </c>
      <c r="I40" s="43">
        <v>-1.98092443144262</v>
      </c>
      <c r="J40" s="43">
        <v>19.0921228305432</v>
      </c>
      <c r="K40" s="43">
        <v>17.894736842046701</v>
      </c>
      <c r="L40" s="43">
        <v>7.6479076478584798</v>
      </c>
      <c r="M40" s="43">
        <v>10.159010600761</v>
      </c>
      <c r="N40" s="45">
        <v>4.0277777777555102</v>
      </c>
      <c r="O40" s="37"/>
    </row>
    <row r="41" spans="1:15" ht="18" customHeight="1" x14ac:dyDescent="0.2">
      <c r="A41" s="46" t="s">
        <v>118</v>
      </c>
      <c r="B41" s="47" t="s">
        <v>119</v>
      </c>
      <c r="C41" s="47">
        <v>8.7362171331869707</v>
      </c>
      <c r="D41" s="47">
        <v>3.7443511943233299</v>
      </c>
      <c r="E41" s="47">
        <v>5.9135708869788601</v>
      </c>
      <c r="F41" s="48">
        <v>5.0556983719142901</v>
      </c>
      <c r="G41" s="47">
        <v>21.729237770164001</v>
      </c>
      <c r="H41" s="47">
        <v>4.9302325582105704</v>
      </c>
      <c r="I41" s="47">
        <v>4.1616405307525</v>
      </c>
      <c r="J41" s="47">
        <v>17.555938037800502</v>
      </c>
      <c r="K41" s="47">
        <v>19.337016574412502</v>
      </c>
      <c r="L41" s="47">
        <v>11.0401459855167</v>
      </c>
      <c r="M41" s="47">
        <v>16.8466522678149</v>
      </c>
      <c r="N41" s="49">
        <v>6.8525896413648599</v>
      </c>
      <c r="O41" s="37"/>
    </row>
    <row r="42" spans="1:15" ht="18" customHeight="1" x14ac:dyDescent="0.2">
      <c r="A42" s="42" t="s">
        <v>120</v>
      </c>
      <c r="B42" s="43" t="s">
        <v>121</v>
      </c>
      <c r="C42" s="43">
        <v>9.6518987341604401</v>
      </c>
      <c r="D42" s="43">
        <v>6.8875893437184503</v>
      </c>
      <c r="E42" s="43">
        <v>6.7174515235050301</v>
      </c>
      <c r="F42" s="44">
        <v>6.9749216301119503</v>
      </c>
      <c r="G42" s="43">
        <v>15.4749199571999</v>
      </c>
      <c r="H42" s="43">
        <v>6.9264069265017296</v>
      </c>
      <c r="I42" s="43">
        <v>8.7386018237206997</v>
      </c>
      <c r="J42" s="43">
        <v>27.8890600924259</v>
      </c>
      <c r="K42" s="43">
        <v>25.151515151555</v>
      </c>
      <c r="L42" s="43">
        <v>14.0067911714668</v>
      </c>
      <c r="M42" s="43">
        <v>25.373134328547302</v>
      </c>
      <c r="N42" s="45">
        <v>7.4360960495112103</v>
      </c>
      <c r="O42" s="37"/>
    </row>
    <row r="43" spans="1:15" ht="18" customHeight="1" x14ac:dyDescent="0.2">
      <c r="A43" s="46" t="s">
        <v>122</v>
      </c>
      <c r="B43" s="47" t="s">
        <v>123</v>
      </c>
      <c r="C43" s="47">
        <v>11.0077519380021</v>
      </c>
      <c r="D43" s="47">
        <v>5.7942708334334503</v>
      </c>
      <c r="E43" s="47">
        <v>8.2728592163315398</v>
      </c>
      <c r="F43" s="48">
        <v>16.2436548223763</v>
      </c>
      <c r="G43" s="47">
        <v>13.0353817505422</v>
      </c>
      <c r="H43" s="47">
        <v>8.9991589572205406</v>
      </c>
      <c r="I43" s="47">
        <v>6.7415730336836299</v>
      </c>
      <c r="J43" s="47">
        <v>20.4359673024552</v>
      </c>
      <c r="K43" s="47">
        <v>26.5714285714696</v>
      </c>
      <c r="L43" s="47">
        <v>15.505804311790101</v>
      </c>
      <c r="M43" s="47">
        <v>25.9727626458942</v>
      </c>
      <c r="N43" s="49">
        <v>14.1624730409935</v>
      </c>
      <c r="O43" s="37"/>
    </row>
    <row r="44" spans="1:15" ht="18" customHeight="1" x14ac:dyDescent="0.2">
      <c r="A44" s="42" t="s">
        <v>124</v>
      </c>
      <c r="B44" s="43" t="s">
        <v>125</v>
      </c>
      <c r="C44" s="43">
        <v>9.7934200459528107</v>
      </c>
      <c r="D44" s="43">
        <v>4.4090630740736696</v>
      </c>
      <c r="E44" s="43">
        <v>5.5322128852139496</v>
      </c>
      <c r="F44" s="44">
        <v>11.5753424657346</v>
      </c>
      <c r="G44" s="43">
        <v>17.704280155656399</v>
      </c>
      <c r="H44" s="43">
        <v>10.5481727574663</v>
      </c>
      <c r="I44" s="43">
        <v>10.808510638293299</v>
      </c>
      <c r="J44" s="43">
        <v>34.863701578146703</v>
      </c>
      <c r="K44" s="43">
        <v>24.2085661079619</v>
      </c>
      <c r="L44" s="43">
        <v>14.285714285615001</v>
      </c>
      <c r="M44" s="43">
        <v>24.4347826087245</v>
      </c>
      <c r="N44" s="45">
        <v>9.4993581514182193</v>
      </c>
      <c r="O44" s="37"/>
    </row>
    <row r="45" spans="1:15" ht="18" customHeight="1" x14ac:dyDescent="0.2">
      <c r="A45" s="46" t="s">
        <v>126</v>
      </c>
      <c r="B45" s="47" t="s">
        <v>127</v>
      </c>
      <c r="C45" s="47">
        <v>8.8938714499776896</v>
      </c>
      <c r="D45" s="47">
        <v>4.7560975609496596</v>
      </c>
      <c r="E45" s="47">
        <v>5.9507523940412597</v>
      </c>
      <c r="F45" s="48">
        <v>11.1505681818238</v>
      </c>
      <c r="G45" s="47">
        <v>13.308687615606701</v>
      </c>
      <c r="H45" s="47">
        <v>10.804020100470501</v>
      </c>
      <c r="I45" s="47">
        <v>5.7091882247968</v>
      </c>
      <c r="J45" s="47">
        <v>34.328358208834999</v>
      </c>
      <c r="K45" s="47">
        <v>19.611158072631302</v>
      </c>
      <c r="L45" s="47">
        <v>14.252336448571899</v>
      </c>
      <c r="M45" s="47">
        <v>25.348432055767798</v>
      </c>
      <c r="N45" s="49">
        <v>12.9472999349271</v>
      </c>
      <c r="O45" s="37"/>
    </row>
    <row r="46" spans="1:15" ht="18" customHeight="1" x14ac:dyDescent="0.2">
      <c r="A46" s="42" t="s">
        <v>128</v>
      </c>
      <c r="B46" s="43" t="s">
        <v>129</v>
      </c>
      <c r="C46" s="43">
        <v>9.8099325566439504</v>
      </c>
      <c r="D46" s="43">
        <v>4.8271752086265396</v>
      </c>
      <c r="E46" s="43">
        <v>6.2724014337973903</v>
      </c>
      <c r="F46" s="44">
        <v>10.5833333332916</v>
      </c>
      <c r="G46" s="43">
        <v>13.286219081204401</v>
      </c>
      <c r="H46" s="43">
        <v>10.944881889844201</v>
      </c>
      <c r="I46" s="43">
        <v>7.48502994015172</v>
      </c>
      <c r="J46" s="43">
        <v>38.452914798097801</v>
      </c>
      <c r="K46" s="43">
        <v>21.9047619048076</v>
      </c>
      <c r="L46" s="43">
        <v>12.3324396783706</v>
      </c>
      <c r="M46" s="43">
        <v>17.722534081758401</v>
      </c>
      <c r="N46" s="45">
        <v>12.61682242989</v>
      </c>
      <c r="O46" s="37"/>
    </row>
    <row r="47" spans="1:15" ht="18" customHeight="1" x14ac:dyDescent="0.2">
      <c r="A47" s="46" t="s">
        <v>130</v>
      </c>
      <c r="B47" s="47" t="s">
        <v>131</v>
      </c>
      <c r="C47" s="47">
        <v>12.2464898595719</v>
      </c>
      <c r="D47" s="47">
        <v>5.16490354700161</v>
      </c>
      <c r="E47" s="47">
        <v>8.3750894775360898</v>
      </c>
      <c r="F47" s="48">
        <v>14.0293637846642</v>
      </c>
      <c r="G47" s="47">
        <v>18.7850467290762</v>
      </c>
      <c r="H47" s="47">
        <v>15.1595744680164</v>
      </c>
      <c r="I47" s="47">
        <v>12.738853503152001</v>
      </c>
      <c r="J47" s="47">
        <v>32.064421669160403</v>
      </c>
      <c r="K47" s="47">
        <v>28.6111111111559</v>
      </c>
      <c r="L47" s="47">
        <v>16.351684469981802</v>
      </c>
      <c r="M47" s="47">
        <v>25.415896487922002</v>
      </c>
      <c r="N47" s="49">
        <v>13.795674869548799</v>
      </c>
      <c r="O47" s="37"/>
    </row>
    <row r="48" spans="1:15" ht="18" customHeight="1" x14ac:dyDescent="0.2">
      <c r="A48" s="42" t="s">
        <v>132</v>
      </c>
      <c r="B48" s="43" t="s">
        <v>133</v>
      </c>
      <c r="C48" s="43">
        <v>9.88455988450729</v>
      </c>
      <c r="D48" s="43">
        <v>6.8085106382860898</v>
      </c>
      <c r="E48" s="43">
        <v>4.5425048669946797</v>
      </c>
      <c r="F48" s="44">
        <v>15.9706959706732</v>
      </c>
      <c r="G48" s="43">
        <v>20.794824399282898</v>
      </c>
      <c r="H48" s="43">
        <v>12.3886639675327</v>
      </c>
      <c r="I48" s="43">
        <v>9.5038434660946507</v>
      </c>
      <c r="J48" s="43">
        <v>25.662650602417798</v>
      </c>
      <c r="K48" s="43">
        <v>18.6440677966742</v>
      </c>
      <c r="L48" s="43">
        <v>13.8495904691736</v>
      </c>
      <c r="M48" s="43">
        <v>21.825396825326902</v>
      </c>
      <c r="N48" s="45">
        <v>12.256669069932499</v>
      </c>
      <c r="O48" s="37"/>
    </row>
    <row r="49" spans="1:15" ht="18" customHeight="1" x14ac:dyDescent="0.2">
      <c r="A49" s="46" t="s">
        <v>134</v>
      </c>
      <c r="B49" s="47" t="s">
        <v>135</v>
      </c>
      <c r="C49" s="47">
        <v>9.6368715083881202</v>
      </c>
      <c r="D49" s="47">
        <v>12.6769230768294</v>
      </c>
      <c r="E49" s="47">
        <v>4.9597855226999599</v>
      </c>
      <c r="F49" s="48">
        <v>6.82314410477845</v>
      </c>
      <c r="G49" s="47">
        <v>16.144975288328499</v>
      </c>
      <c r="H49" s="47">
        <v>11.033950617203701</v>
      </c>
      <c r="I49" s="47">
        <v>11.8218623481487</v>
      </c>
      <c r="J49" s="47">
        <v>34.728506787379402</v>
      </c>
      <c r="K49" s="47">
        <v>18.209179834475101</v>
      </c>
      <c r="L49" s="47">
        <v>12.9217516151783</v>
      </c>
      <c r="M49" s="47">
        <v>20.2316602316555</v>
      </c>
      <c r="N49" s="49">
        <v>7.9974811082969204</v>
      </c>
      <c r="O49" s="37"/>
    </row>
    <row r="50" spans="1:15" ht="18" customHeight="1" x14ac:dyDescent="0.2">
      <c r="A50" s="42" t="s">
        <v>136</v>
      </c>
      <c r="B50" s="43" t="s">
        <v>137</v>
      </c>
      <c r="C50" s="43">
        <v>10.522648083556801</v>
      </c>
      <c r="D50" s="43">
        <v>13.4897360703592</v>
      </c>
      <c r="E50" s="43">
        <v>6.6357000663290799</v>
      </c>
      <c r="F50" s="44">
        <v>6.3228974830165496</v>
      </c>
      <c r="G50" s="43">
        <v>16.280991735515599</v>
      </c>
      <c r="H50" s="43">
        <v>11.645379413979001</v>
      </c>
      <c r="I50" s="43">
        <v>7.6036866359755901</v>
      </c>
      <c r="J50" s="43">
        <v>32.446808510605898</v>
      </c>
      <c r="K50" s="43">
        <v>18.590704647606</v>
      </c>
      <c r="L50" s="43">
        <v>11.464088397887499</v>
      </c>
      <c r="M50" s="43">
        <v>12.9979035639602</v>
      </c>
      <c r="N50" s="45">
        <v>11.0785463072074</v>
      </c>
      <c r="O50" s="37"/>
    </row>
    <row r="51" spans="1:15" ht="18" customHeight="1" x14ac:dyDescent="0.2">
      <c r="A51" s="46" t="s">
        <v>138</v>
      </c>
      <c r="B51" s="47" t="s">
        <v>139</v>
      </c>
      <c r="C51" s="47">
        <v>9.6774193547977596</v>
      </c>
      <c r="D51" s="47">
        <v>11.9906868452195</v>
      </c>
      <c r="E51" s="47">
        <v>4.2608134280065499</v>
      </c>
      <c r="F51" s="48">
        <v>4.6006389776878303</v>
      </c>
      <c r="G51" s="47">
        <v>18.352365415993699</v>
      </c>
      <c r="H51" s="47">
        <v>15.419501133789799</v>
      </c>
      <c r="I51" s="47">
        <v>11.223628691971999</v>
      </c>
      <c r="J51" s="47">
        <v>46.8888888889622</v>
      </c>
      <c r="K51" s="47">
        <v>13.992932862188299</v>
      </c>
      <c r="L51" s="47">
        <v>9.40695296527905</v>
      </c>
      <c r="M51" s="47">
        <v>9.3120222376667598</v>
      </c>
      <c r="N51" s="49">
        <v>8.6981566820400804</v>
      </c>
      <c r="O51" s="37"/>
    </row>
    <row r="52" spans="1:15" ht="18" customHeight="1" x14ac:dyDescent="0.2">
      <c r="A52" s="42" t="s">
        <v>140</v>
      </c>
      <c r="B52" s="43" t="s">
        <v>141</v>
      </c>
      <c r="C52" s="43">
        <v>4.3551088777228104</v>
      </c>
      <c r="D52" s="43">
        <v>5.7418988060860201</v>
      </c>
      <c r="E52" s="43">
        <v>4.6093310848058797</v>
      </c>
      <c r="F52" s="44">
        <v>-7.30972117555108</v>
      </c>
      <c r="G52" s="43">
        <v>4.5539613225489699</v>
      </c>
      <c r="H52" s="43">
        <v>14.2654364797085</v>
      </c>
      <c r="I52" s="43">
        <v>13.022284122563001</v>
      </c>
      <c r="J52" s="43">
        <v>29.392712550720901</v>
      </c>
      <c r="K52" s="43">
        <v>4.2968750000253104</v>
      </c>
      <c r="L52" s="43">
        <v>-1.2529832935556999</v>
      </c>
      <c r="M52" s="43">
        <v>-12.6021798365219</v>
      </c>
      <c r="N52" s="45">
        <v>-4.97925311208063</v>
      </c>
      <c r="O52" s="37"/>
    </row>
    <row r="53" spans="1:15" ht="18" customHeight="1" x14ac:dyDescent="0.2">
      <c r="A53" s="46" t="s">
        <v>142</v>
      </c>
      <c r="B53" s="47" t="s">
        <v>143</v>
      </c>
      <c r="C53" s="47">
        <v>4.9339819318665601</v>
      </c>
      <c r="D53" s="47">
        <v>2.3076923076790399</v>
      </c>
      <c r="E53" s="47">
        <v>6.4068692204933804</v>
      </c>
      <c r="F53" s="48">
        <v>-5.72246065812827</v>
      </c>
      <c r="G53" s="47">
        <v>2.3603461840456998</v>
      </c>
      <c r="H53" s="47">
        <v>10.392609699787201</v>
      </c>
      <c r="I53" s="47">
        <v>13.045711350845099</v>
      </c>
      <c r="J53" s="47">
        <v>13.1929046561891</v>
      </c>
      <c r="K53" s="47">
        <v>7.5593952483957096</v>
      </c>
      <c r="L53" s="47">
        <v>2.1892655367076399</v>
      </c>
      <c r="M53" s="47">
        <v>-0.221075902620371</v>
      </c>
      <c r="N53" s="49">
        <v>-12.581913499392501</v>
      </c>
      <c r="O53" s="37"/>
    </row>
    <row r="54" spans="1:15" ht="18" customHeight="1" x14ac:dyDescent="0.2">
      <c r="A54" s="42" t="s">
        <v>144</v>
      </c>
      <c r="B54" s="43" t="s">
        <v>145</v>
      </c>
      <c r="C54" s="43">
        <v>4.1365725542058804</v>
      </c>
      <c r="D54" s="43">
        <v>4.0409789414010104</v>
      </c>
      <c r="E54" s="43">
        <v>6.6418373680421796</v>
      </c>
      <c r="F54" s="44">
        <v>-8.970309538854</v>
      </c>
      <c r="G54" s="43">
        <v>-5.5087987758092396</v>
      </c>
      <c r="H54" s="43">
        <v>13.400576368873301</v>
      </c>
      <c r="I54" s="43">
        <v>5.3605615826840101</v>
      </c>
      <c r="J54" s="43">
        <v>22.7229146691881</v>
      </c>
      <c r="K54" s="43">
        <v>9.3877551020220302</v>
      </c>
      <c r="L54" s="43">
        <v>2.7468933943744802</v>
      </c>
      <c r="M54" s="43">
        <v>2.4755700325609098</v>
      </c>
      <c r="N54" s="45">
        <v>-10.211946050141499</v>
      </c>
      <c r="O54" s="37"/>
    </row>
    <row r="55" spans="1:15" ht="18" customHeight="1" x14ac:dyDescent="0.2">
      <c r="A55" s="46" t="s">
        <v>146</v>
      </c>
      <c r="B55" s="47" t="s">
        <v>147</v>
      </c>
      <c r="C55" s="47">
        <v>4.2038216560318604</v>
      </c>
      <c r="D55" s="47">
        <v>0.32768978706378998</v>
      </c>
      <c r="E55" s="47">
        <v>7.4074074074577103</v>
      </c>
      <c r="F55" s="48">
        <v>-6.08073582014356</v>
      </c>
      <c r="G55" s="47">
        <v>-3.75886524831949</v>
      </c>
      <c r="H55" s="47">
        <v>11.3273106324053</v>
      </c>
      <c r="I55" s="47">
        <v>5.7204923967952404</v>
      </c>
      <c r="J55" s="47">
        <v>14.1897565071025</v>
      </c>
      <c r="K55" s="47">
        <v>11.3303628262706</v>
      </c>
      <c r="L55" s="47">
        <v>6.5479974570339596</v>
      </c>
      <c r="M55" s="47">
        <v>12.9094412331418</v>
      </c>
      <c r="N55" s="49">
        <v>-6.88046647237414</v>
      </c>
      <c r="O55" s="37"/>
    </row>
    <row r="56" spans="1:15" ht="18" customHeight="1" x14ac:dyDescent="0.2">
      <c r="A56" s="43" t="s">
        <v>148</v>
      </c>
      <c r="B56" s="43" t="s">
        <v>149</v>
      </c>
      <c r="C56" s="43">
        <v>5.3593947036889604</v>
      </c>
      <c r="D56" s="43">
        <v>-4.1860465115474996</v>
      </c>
      <c r="E56" s="43">
        <v>9.2719352831429198</v>
      </c>
      <c r="F56" s="44">
        <v>-3.9260969976820599</v>
      </c>
      <c r="G56" s="43">
        <v>0.49751243777575999</v>
      </c>
      <c r="H56" s="43">
        <v>14.131897712012201</v>
      </c>
      <c r="I56" s="43">
        <v>11.491791577398899</v>
      </c>
      <c r="J56" s="43">
        <v>4.6586345380786396</v>
      </c>
      <c r="K56" s="43">
        <v>7.6485461441288702</v>
      </c>
      <c r="L56" s="43">
        <v>3.2218091696815101</v>
      </c>
      <c r="M56" s="43">
        <v>1.8552875695343001</v>
      </c>
      <c r="N56" s="45">
        <v>-9.3403693932056697</v>
      </c>
      <c r="O56" s="37"/>
    </row>
    <row r="57" spans="1:15" ht="18" customHeight="1" x14ac:dyDescent="0.2">
      <c r="A57" s="46" t="s">
        <v>150</v>
      </c>
      <c r="B57" s="47" t="s">
        <v>151</v>
      </c>
      <c r="C57" s="47">
        <v>6.8836045056803696</v>
      </c>
      <c r="D57" s="47">
        <v>-1.24740124745477</v>
      </c>
      <c r="E57" s="47">
        <v>11.0216718266262</v>
      </c>
      <c r="F57" s="48">
        <v>-1.34392180825772</v>
      </c>
      <c r="G57" s="47">
        <v>2.7567195036643599</v>
      </c>
      <c r="H57" s="47">
        <v>10.347085789107799</v>
      </c>
      <c r="I57" s="47">
        <v>11.608497723866501</v>
      </c>
      <c r="J57" s="47">
        <v>3.4795763993840301</v>
      </c>
      <c r="K57" s="47">
        <v>7.9355238686627896</v>
      </c>
      <c r="L57" s="47">
        <v>10.2180685357866</v>
      </c>
      <c r="M57" s="47">
        <v>19.326128417068801</v>
      </c>
      <c r="N57" s="49">
        <v>-6.3063063063300104</v>
      </c>
      <c r="O57" s="37"/>
    </row>
    <row r="58" spans="1:15" ht="15" x14ac:dyDescent="0.2">
      <c r="A58" s="43" t="s">
        <v>152</v>
      </c>
      <c r="B58" s="43" t="s">
        <v>153</v>
      </c>
      <c r="C58" s="43">
        <v>8.9352594970875092</v>
      </c>
      <c r="D58" s="43">
        <v>4.3010752688374296</v>
      </c>
      <c r="E58" s="43">
        <v>9.0811391724674007</v>
      </c>
      <c r="F58" s="44">
        <v>5.6910569105498698</v>
      </c>
      <c r="G58" s="43">
        <v>13.4844868735576</v>
      </c>
      <c r="H58" s="43">
        <v>10.9937888199465</v>
      </c>
      <c r="I58" s="43">
        <v>9.36537276651657</v>
      </c>
      <c r="J58" s="43">
        <v>9.0738423028045503</v>
      </c>
      <c r="K58" s="43">
        <v>7.02247191012433</v>
      </c>
      <c r="L58" s="43">
        <v>14.9244712990288</v>
      </c>
      <c r="M58" s="43">
        <v>32.424006235353097</v>
      </c>
      <c r="N58" s="45">
        <v>5.73923892709682</v>
      </c>
      <c r="O58" s="37"/>
    </row>
    <row r="59" spans="1:15" ht="15" x14ac:dyDescent="0.2">
      <c r="A59" s="47" t="s">
        <v>154</v>
      </c>
      <c r="B59" s="47" t="s">
        <v>155</v>
      </c>
      <c r="C59" s="47">
        <v>11.2582781456817</v>
      </c>
      <c r="D59" s="47">
        <v>4.8004626951500899</v>
      </c>
      <c r="E59" s="47">
        <v>10.862818125453099</v>
      </c>
      <c r="F59" s="48">
        <v>6.2974203339060804</v>
      </c>
      <c r="G59" s="47">
        <v>19.6771714066148</v>
      </c>
      <c r="H59" s="47">
        <v>12.482566248316701</v>
      </c>
      <c r="I59" s="47">
        <v>8.4507042253048503</v>
      </c>
      <c r="J59" s="47">
        <v>26.542605289103602</v>
      </c>
      <c r="K59" s="47">
        <v>5.4216867469286898</v>
      </c>
      <c r="L59" s="47">
        <v>11.886662059394901</v>
      </c>
      <c r="M59" s="47">
        <v>13.1462333825566</v>
      </c>
      <c r="N59" s="49">
        <v>12.143928036029401</v>
      </c>
      <c r="O59" s="37"/>
    </row>
    <row r="60" spans="1:15" ht="15" x14ac:dyDescent="0.2">
      <c r="A60" s="43" t="s">
        <v>156</v>
      </c>
      <c r="B60" s="43" t="s">
        <v>157</v>
      </c>
      <c r="C60" s="43">
        <v>12.421185371971401</v>
      </c>
      <c r="D60" s="43">
        <v>5.9080962801199197</v>
      </c>
      <c r="E60" s="43">
        <v>10.3608847497112</v>
      </c>
      <c r="F60" s="44">
        <v>16.169326856331299</v>
      </c>
      <c r="G60" s="43">
        <v>23.967611335982099</v>
      </c>
      <c r="H60" s="43">
        <v>13.087674714098201</v>
      </c>
      <c r="I60" s="43">
        <v>8.3585705632794394</v>
      </c>
      <c r="J60" s="43">
        <v>25.2343749999411</v>
      </c>
      <c r="K60" s="43">
        <v>6.7786069652250296</v>
      </c>
      <c r="L60" s="43">
        <v>17.3774665817892</v>
      </c>
      <c r="M60" s="43">
        <v>25.8105530832669</v>
      </c>
      <c r="N60" s="45">
        <v>19.957081545098799</v>
      </c>
      <c r="O60" s="37"/>
    </row>
    <row r="61" spans="1:15" ht="15" x14ac:dyDescent="0.2">
      <c r="A61" s="47" t="s">
        <v>158</v>
      </c>
      <c r="B61" s="47" t="s">
        <v>159</v>
      </c>
      <c r="C61" s="47">
        <v>10.819070904652801</v>
      </c>
      <c r="D61" s="47">
        <v>5.9335873707028899</v>
      </c>
      <c r="E61" s="47">
        <v>9.9881093935940495</v>
      </c>
      <c r="F61" s="48">
        <v>8.0522306854968502</v>
      </c>
      <c r="G61" s="47">
        <v>18.349299926354099</v>
      </c>
      <c r="H61" s="47">
        <v>11.173533083609399</v>
      </c>
      <c r="I61" s="47">
        <v>7.32876712330917</v>
      </c>
      <c r="J61" s="47">
        <v>25.661764705922899</v>
      </c>
      <c r="K61" s="47">
        <v>6.1177815893955101</v>
      </c>
      <c r="L61" s="47">
        <v>6.3245823389293401</v>
      </c>
      <c r="M61" s="47">
        <v>-2.2184300341290299</v>
      </c>
      <c r="N61" s="49">
        <v>15.591734502281501</v>
      </c>
      <c r="O61" s="37"/>
    </row>
    <row r="62" spans="1:15" ht="15" x14ac:dyDescent="0.2">
      <c r="A62" s="43" t="s">
        <v>160</v>
      </c>
      <c r="B62" s="43" t="s">
        <v>161</v>
      </c>
      <c r="C62" s="43">
        <v>10.8318372232402</v>
      </c>
      <c r="D62" s="43">
        <v>8.5221143472878698</v>
      </c>
      <c r="E62" s="43">
        <v>9.1116173120874304</v>
      </c>
      <c r="F62" s="44">
        <v>12.920673077027001</v>
      </c>
      <c r="G62" s="43">
        <v>14.4978783592616</v>
      </c>
      <c r="H62" s="43">
        <v>10.2594339621897</v>
      </c>
      <c r="I62" s="43">
        <v>10.5633802817131</v>
      </c>
      <c r="J62" s="43">
        <v>22.102839600981302</v>
      </c>
      <c r="K62" s="43">
        <v>11.861421021759201</v>
      </c>
      <c r="L62" s="43">
        <v>13.2653061224645</v>
      </c>
      <c r="M62" s="43">
        <v>17.1220400728903</v>
      </c>
      <c r="N62" s="45">
        <v>17.462165308555399</v>
      </c>
      <c r="O62" s="37"/>
    </row>
    <row r="63" spans="1:15" ht="15" x14ac:dyDescent="0.2">
      <c r="A63" s="47" t="s">
        <v>162</v>
      </c>
      <c r="B63" s="47" t="s">
        <v>163</v>
      </c>
      <c r="C63" s="47">
        <v>10.2459016393193</v>
      </c>
      <c r="D63" s="47">
        <v>7.7368421052849596</v>
      </c>
      <c r="E63" s="47">
        <v>8.1427774679285996</v>
      </c>
      <c r="F63" s="48">
        <v>11.3312693498558</v>
      </c>
      <c r="G63" s="47">
        <v>14.8222669350417</v>
      </c>
      <c r="H63" s="47">
        <v>10.5637982195629</v>
      </c>
      <c r="I63" s="47">
        <v>11.1488783140262</v>
      </c>
      <c r="J63" s="47">
        <v>21.783625730953801</v>
      </c>
      <c r="K63" s="47">
        <v>12.636415852878599</v>
      </c>
      <c r="L63" s="47">
        <v>8.4793668739494805</v>
      </c>
      <c r="M63" s="47">
        <v>5.0079914757500799</v>
      </c>
      <c r="N63" s="49">
        <v>12.8959276018601</v>
      </c>
      <c r="O63" s="37"/>
    </row>
    <row r="64" spans="1:15" ht="15" x14ac:dyDescent="0.2">
      <c r="A64" s="43" t="s">
        <v>164</v>
      </c>
      <c r="B64" s="43" t="s">
        <v>165</v>
      </c>
      <c r="C64" s="43">
        <v>10.117878192559701</v>
      </c>
      <c r="D64" s="43">
        <v>6.3402061855940799</v>
      </c>
      <c r="E64" s="43">
        <v>5.9113300493284902</v>
      </c>
      <c r="F64" s="44">
        <v>9.5769230769002807</v>
      </c>
      <c r="G64" s="43">
        <v>19.2954784437275</v>
      </c>
      <c r="H64" s="43">
        <v>13.8220481253177</v>
      </c>
      <c r="I64" s="43">
        <v>25.464788732316499</v>
      </c>
      <c r="J64" s="43">
        <v>24.842226047027101</v>
      </c>
      <c r="K64" s="43">
        <v>10.4986876640018</v>
      </c>
      <c r="L64" s="43">
        <v>15.930599369113899</v>
      </c>
      <c r="M64" s="43">
        <v>28.075338434409701</v>
      </c>
      <c r="N64" s="45">
        <v>16.0471976400584</v>
      </c>
      <c r="O64" s="37"/>
    </row>
    <row r="65" spans="1:15" ht="15" x14ac:dyDescent="0.2">
      <c r="A65" s="47" t="s">
        <v>166</v>
      </c>
      <c r="B65" s="47" t="s">
        <v>167</v>
      </c>
      <c r="C65" s="47">
        <v>8.3928571428928809</v>
      </c>
      <c r="D65" s="47">
        <v>7.2847682118830202</v>
      </c>
      <c r="E65" s="47">
        <v>3.4154535273698898</v>
      </c>
      <c r="F65" s="48">
        <v>11.8486795145997</v>
      </c>
      <c r="G65" s="47">
        <v>19.717405266549498</v>
      </c>
      <c r="H65" s="47">
        <v>11.6553006819305</v>
      </c>
      <c r="I65" s="47">
        <v>13.5735232509778</v>
      </c>
      <c r="J65" s="47">
        <v>10.9907120742483</v>
      </c>
      <c r="K65" s="47">
        <v>8.4444444445699798</v>
      </c>
      <c r="L65" s="47">
        <v>12.970969734406101</v>
      </c>
      <c r="M65" s="47">
        <v>21.018276762375699</v>
      </c>
      <c r="N65" s="49">
        <v>17.780748663044399</v>
      </c>
      <c r="O65" s="37"/>
    </row>
    <row r="66" spans="1:15" ht="15" x14ac:dyDescent="0.2">
      <c r="A66" s="43" t="s">
        <v>168</v>
      </c>
      <c r="B66" s="43" t="s">
        <v>169</v>
      </c>
      <c r="C66" s="43">
        <v>7.0106561974321302</v>
      </c>
      <c r="D66" s="43">
        <v>2.0661157024276098</v>
      </c>
      <c r="E66" s="43">
        <v>5.8544303797350503</v>
      </c>
      <c r="F66" s="44">
        <v>3.4647550776907301</v>
      </c>
      <c r="G66" s="43">
        <v>15.0881776616816</v>
      </c>
      <c r="H66" s="43">
        <v>7.8089887641779496</v>
      </c>
      <c r="I66" s="43">
        <v>1.95640022361274</v>
      </c>
      <c r="J66" s="43">
        <v>1.8714909545166201</v>
      </c>
      <c r="K66" s="43">
        <v>8.2702387885261501</v>
      </c>
      <c r="L66" s="43">
        <v>4.0672451192791197</v>
      </c>
      <c r="M66" s="43">
        <v>-1.2127337039060899</v>
      </c>
      <c r="N66" s="45">
        <v>7.9308288611085898</v>
      </c>
      <c r="O66" s="37"/>
    </row>
    <row r="67" spans="1:15" ht="15" x14ac:dyDescent="0.2">
      <c r="A67" s="47" t="s">
        <v>170</v>
      </c>
      <c r="B67" s="47" t="s">
        <v>171</v>
      </c>
      <c r="C67" s="47">
        <v>6.6740209596737801</v>
      </c>
      <c r="D67" s="47">
        <v>-0.51387461455144601</v>
      </c>
      <c r="E67" s="47">
        <v>2.32432432427452</v>
      </c>
      <c r="F67" s="48">
        <v>8.3585095670061005</v>
      </c>
      <c r="G67" s="47">
        <v>18.4308841843458</v>
      </c>
      <c r="H67" s="47">
        <v>12.4087591241093</v>
      </c>
      <c r="I67" s="47">
        <v>8.6790044671238409</v>
      </c>
      <c r="J67" s="47">
        <v>29.490930368591901</v>
      </c>
      <c r="K67" s="47">
        <v>3.2866379310331202</v>
      </c>
      <c r="L67" s="47">
        <v>11.1672278338837</v>
      </c>
      <c r="M67" s="47">
        <v>19.1972076788904</v>
      </c>
      <c r="N67" s="49">
        <v>12.567713976094799</v>
      </c>
      <c r="O67" s="37"/>
    </row>
    <row r="68" spans="1:15" ht="15" x14ac:dyDescent="0.2">
      <c r="A68" s="43" t="s">
        <v>172</v>
      </c>
      <c r="B68" s="43" t="s">
        <v>173</v>
      </c>
      <c r="C68" s="43">
        <v>6.6954643628141897</v>
      </c>
      <c r="D68" s="43">
        <v>1.1928429423979201</v>
      </c>
      <c r="E68" s="43">
        <v>4.2275574112431196</v>
      </c>
      <c r="F68" s="44">
        <v>1.1176157530251101</v>
      </c>
      <c r="G68" s="43">
        <v>18.900555898753101</v>
      </c>
      <c r="H68" s="43">
        <v>10.0000000000567</v>
      </c>
      <c r="I68" s="43">
        <v>5.9061957151329096</v>
      </c>
      <c r="J68" s="43">
        <v>21.1816467630441</v>
      </c>
      <c r="K68" s="43">
        <v>2.3097112861030902</v>
      </c>
      <c r="L68" s="43">
        <v>6.3063063063262703</v>
      </c>
      <c r="M68" s="43">
        <v>5.5469155002150403</v>
      </c>
      <c r="N68" s="45">
        <v>6.4420218037516399</v>
      </c>
      <c r="O68" s="37"/>
    </row>
    <row r="69" spans="1:15" ht="15" x14ac:dyDescent="0.2">
      <c r="A69" s="47" t="s">
        <v>174</v>
      </c>
      <c r="B69" s="47" t="s">
        <v>175</v>
      </c>
      <c r="C69" s="47">
        <v>4.6733935210212296</v>
      </c>
      <c r="D69" s="47">
        <v>-0.92818759161151798</v>
      </c>
      <c r="E69" s="47">
        <v>2.8880866426040699</v>
      </c>
      <c r="F69" s="48">
        <v>-0.83426028915105599</v>
      </c>
      <c r="G69" s="47">
        <v>14.485981308404099</v>
      </c>
      <c r="H69" s="47">
        <v>9.17874396138596</v>
      </c>
      <c r="I69" s="47">
        <v>3.5474006116865699</v>
      </c>
      <c r="J69" s="47">
        <v>16.686674669849801</v>
      </c>
      <c r="K69" s="47">
        <v>0.20397756249954699</v>
      </c>
      <c r="L69" s="47">
        <v>3.0745179780834699</v>
      </c>
      <c r="M69" s="47">
        <v>-0.20294266868188199</v>
      </c>
      <c r="N69" s="49">
        <v>6.6132264528676599</v>
      </c>
      <c r="O69" s="37"/>
    </row>
    <row r="70" spans="1:15" ht="15" x14ac:dyDescent="0.2">
      <c r="A70" s="43" t="s">
        <v>176</v>
      </c>
      <c r="B70" s="43" t="s">
        <v>177</v>
      </c>
      <c r="C70" s="43">
        <v>6.6904549508512803</v>
      </c>
      <c r="D70" s="43">
        <v>0.72709646145992002</v>
      </c>
      <c r="E70" s="43">
        <v>5.2558139534633304</v>
      </c>
      <c r="F70" s="44">
        <v>0.63180063180776602</v>
      </c>
      <c r="G70" s="43">
        <v>14.014984574687601</v>
      </c>
      <c r="H70" s="43">
        <v>7.5712881022079097</v>
      </c>
      <c r="I70" s="43">
        <v>0.62864840596219596</v>
      </c>
      <c r="J70" s="43">
        <v>30.882352941228898</v>
      </c>
      <c r="K70" s="43">
        <v>3.0482977038718899</v>
      </c>
      <c r="L70" s="43">
        <v>3.7641723355818799</v>
      </c>
      <c r="M70" s="43">
        <v>-1.7003676470421101</v>
      </c>
      <c r="N70" s="45">
        <v>5.4905948145000503</v>
      </c>
      <c r="O70" s="37"/>
    </row>
    <row r="71" spans="1:15" ht="15" x14ac:dyDescent="0.2">
      <c r="A71" s="47" t="s">
        <v>178</v>
      </c>
      <c r="B71" s="47" t="s">
        <v>179</v>
      </c>
      <c r="C71" s="47">
        <v>9.1158704009239209</v>
      </c>
      <c r="D71" s="47">
        <v>1.6460905350115</v>
      </c>
      <c r="E71" s="47">
        <v>10.8283703302875</v>
      </c>
      <c r="F71" s="48">
        <v>-0.76579451185948599</v>
      </c>
      <c r="G71" s="47">
        <v>13.3047210300383</v>
      </c>
      <c r="H71" s="47">
        <v>8.9950027762618205</v>
      </c>
      <c r="I71" s="47">
        <v>5.2379195868571102</v>
      </c>
      <c r="J71" s="47">
        <v>33.193863319382203</v>
      </c>
      <c r="K71" s="47">
        <v>9.19203747066706</v>
      </c>
      <c r="L71" s="47">
        <v>5.6861673045158803</v>
      </c>
      <c r="M71" s="47">
        <v>-1.45631067960286</v>
      </c>
      <c r="N71" s="49">
        <v>11.520998864932601</v>
      </c>
      <c r="O71" s="37"/>
    </row>
    <row r="72" spans="1:15" ht="15" x14ac:dyDescent="0.2">
      <c r="A72" s="43" t="s">
        <v>180</v>
      </c>
      <c r="B72" s="43" t="s">
        <v>181</v>
      </c>
      <c r="C72" s="43">
        <v>9.2243186583059504</v>
      </c>
      <c r="D72" s="43">
        <v>5.5668016195030496</v>
      </c>
      <c r="E72" s="43">
        <v>7.9222720478265796</v>
      </c>
      <c r="F72" s="44">
        <v>1.3856812933382701</v>
      </c>
      <c r="G72" s="43">
        <v>16.685584563030499</v>
      </c>
      <c r="H72" s="43">
        <v>11.724856696181099</v>
      </c>
      <c r="I72" s="43">
        <v>0.76754385958182103</v>
      </c>
      <c r="J72" s="43">
        <v>30.006123698680899</v>
      </c>
      <c r="K72" s="43">
        <v>5.97095212475429</v>
      </c>
      <c r="L72" s="43">
        <v>6.61803022409668</v>
      </c>
      <c r="M72" s="43">
        <v>0.66496163684550702</v>
      </c>
      <c r="N72" s="45">
        <v>15.027624309398799</v>
      </c>
      <c r="O72" s="37"/>
    </row>
    <row r="73" spans="1:15" ht="15" x14ac:dyDescent="0.2">
      <c r="A73" s="47" t="s">
        <v>182</v>
      </c>
      <c r="B73" s="47" t="s">
        <v>183</v>
      </c>
      <c r="C73" s="47">
        <v>8.7383660807231998</v>
      </c>
      <c r="D73" s="47">
        <v>7.0247933884103801</v>
      </c>
      <c r="E73" s="47">
        <v>9.9841521395313908</v>
      </c>
      <c r="F73" s="48">
        <v>2.2769516728579098</v>
      </c>
      <c r="G73" s="47">
        <v>12.302839116701</v>
      </c>
      <c r="H73" s="47">
        <v>11.7382617382498</v>
      </c>
      <c r="I73" s="47">
        <v>5.5196711685559796</v>
      </c>
      <c r="J73" s="47">
        <v>-3.0275643922256199</v>
      </c>
      <c r="K73" s="47">
        <v>7.3030777256533996</v>
      </c>
      <c r="L73" s="47">
        <v>8.63200403837401</v>
      </c>
      <c r="M73" s="47">
        <v>9.5656417764814492</v>
      </c>
      <c r="N73" s="49">
        <v>2.4061597690810701</v>
      </c>
      <c r="O73" s="37"/>
    </row>
    <row r="74" spans="1:15" ht="15" x14ac:dyDescent="0.2">
      <c r="A74" s="43" t="s">
        <v>184</v>
      </c>
      <c r="B74" s="43" t="s">
        <v>185</v>
      </c>
      <c r="C74" s="43">
        <v>8.6032388664467803</v>
      </c>
      <c r="D74" s="43">
        <v>8.8408644400296303</v>
      </c>
      <c r="E74" s="43">
        <v>6.71006509767225</v>
      </c>
      <c r="F74" s="44">
        <v>7.0000000000245199</v>
      </c>
      <c r="G74" s="43">
        <v>13.9740259740041</v>
      </c>
      <c r="H74" s="43">
        <v>12.1050072921304</v>
      </c>
      <c r="I74" s="43">
        <v>5.5221432476405097</v>
      </c>
      <c r="J74" s="43">
        <v>11.255186721925799</v>
      </c>
      <c r="K74" s="43">
        <v>8.4658799383794197</v>
      </c>
      <c r="L74" s="43">
        <v>12.911266201376201</v>
      </c>
      <c r="M74" s="43">
        <v>21.512770137549801</v>
      </c>
      <c r="N74" s="45">
        <v>7.0763500931363001</v>
      </c>
      <c r="O74" s="37"/>
    </row>
    <row r="75" spans="1:15" ht="15" x14ac:dyDescent="0.2">
      <c r="A75" s="47" t="s">
        <v>186</v>
      </c>
      <c r="B75" s="47" t="s">
        <v>187</v>
      </c>
      <c r="C75" s="47">
        <v>8.8787417554307098</v>
      </c>
      <c r="D75" s="47">
        <v>11.390532544377299</v>
      </c>
      <c r="E75" s="47">
        <v>8.1704260651269696</v>
      </c>
      <c r="F75" s="48">
        <v>4.9355019629515402</v>
      </c>
      <c r="G75" s="47">
        <v>10.051020408151899</v>
      </c>
      <c r="H75" s="47">
        <v>10.619469026536001</v>
      </c>
      <c r="I75" s="47">
        <v>7.5605434139920398</v>
      </c>
      <c r="J75" s="47">
        <v>7.4588477366281296</v>
      </c>
      <c r="K75" s="47">
        <v>10.7379134860176</v>
      </c>
      <c r="L75" s="47">
        <v>8.2912032356202001</v>
      </c>
      <c r="M75" s="47">
        <v>6.8632435180055804</v>
      </c>
      <c r="N75" s="49">
        <v>6.9548872180601</v>
      </c>
      <c r="O75" s="37"/>
    </row>
    <row r="76" spans="1:15" ht="15" x14ac:dyDescent="0.2">
      <c r="A76" s="43" t="s">
        <v>188</v>
      </c>
      <c r="B76" s="43" t="s">
        <v>189</v>
      </c>
      <c r="C76" s="43">
        <v>6.4799331104304896</v>
      </c>
      <c r="D76" s="43">
        <v>6.5447545716867701</v>
      </c>
      <c r="E76" s="43">
        <v>7.4679628811622498</v>
      </c>
      <c r="F76" s="44">
        <v>4.74363446109676</v>
      </c>
      <c r="G76" s="43">
        <v>8.4267491302928406</v>
      </c>
      <c r="H76" s="43">
        <v>6.6727605118862101</v>
      </c>
      <c r="I76" s="43">
        <v>7.63052208836468</v>
      </c>
      <c r="J76" s="43">
        <v>-14.922752808991699</v>
      </c>
      <c r="K76" s="43">
        <v>12.677679600486799</v>
      </c>
      <c r="L76" s="43">
        <v>6.0314685314971399</v>
      </c>
      <c r="M76" s="43">
        <v>5.7503506310909902</v>
      </c>
      <c r="N76" s="45">
        <v>6.3132530120496604</v>
      </c>
      <c r="O76" s="37"/>
    </row>
    <row r="77" spans="1:15" ht="15" x14ac:dyDescent="0.2">
      <c r="A77" s="47" t="s">
        <v>190</v>
      </c>
      <c r="B77" s="47" t="s">
        <v>191</v>
      </c>
      <c r="C77" s="47">
        <v>2.9189733265998901</v>
      </c>
      <c r="D77" s="47">
        <v>3.9979757085602601</v>
      </c>
      <c r="E77" s="47">
        <v>0.63507572056100703</v>
      </c>
      <c r="F77" s="48">
        <v>2.9581993569624698</v>
      </c>
      <c r="G77" s="47">
        <v>2.69886363637344</v>
      </c>
      <c r="H77" s="47">
        <v>8.7620988283442696</v>
      </c>
      <c r="I77" s="47">
        <v>6.2039957939062704</v>
      </c>
      <c r="J77" s="47">
        <v>6.9109947643685601</v>
      </c>
      <c r="K77" s="47">
        <v>10.026809651428101</v>
      </c>
      <c r="L77" s="47">
        <v>4.1903776513694897</v>
      </c>
      <c r="M77" s="47">
        <v>5.7471264367704196</v>
      </c>
      <c r="N77" s="49">
        <v>7.8371501272911601</v>
      </c>
      <c r="O77" s="37"/>
    </row>
    <row r="78" spans="1:15" ht="15" x14ac:dyDescent="0.2">
      <c r="A78" s="43" t="s">
        <v>192</v>
      </c>
      <c r="B78" s="43" t="s">
        <v>193</v>
      </c>
      <c r="C78" s="43">
        <v>3.11900191938566</v>
      </c>
      <c r="D78" s="43">
        <v>5.8964525407137804</v>
      </c>
      <c r="E78" s="43">
        <v>-0.55401662047384104</v>
      </c>
      <c r="F78" s="44">
        <v>8.0296127562196293</v>
      </c>
      <c r="G78" s="43">
        <v>3.8910505835961802</v>
      </c>
      <c r="H78" s="43">
        <v>9.7014925372862102</v>
      </c>
      <c r="I78" s="43">
        <v>7.0729053319339901</v>
      </c>
      <c r="J78" s="43">
        <v>1.3659915214107701</v>
      </c>
      <c r="K78" s="43">
        <v>11.3705583756708</v>
      </c>
      <c r="L78" s="43">
        <v>6.06060606056369</v>
      </c>
      <c r="M78" s="43">
        <v>11.077235772362901</v>
      </c>
      <c r="N78" s="45">
        <v>7.7809798270609001</v>
      </c>
      <c r="O78" s="37"/>
    </row>
    <row r="79" spans="1:15" ht="15" x14ac:dyDescent="0.2">
      <c r="A79" s="47" t="s">
        <v>194</v>
      </c>
      <c r="B79" s="47" t="s">
        <v>195</v>
      </c>
      <c r="C79" s="47">
        <v>3.0432715168372102</v>
      </c>
      <c r="D79" s="47">
        <v>8.5907335907055895</v>
      </c>
      <c r="E79" s="47">
        <v>0.91258405374845497</v>
      </c>
      <c r="F79" s="48">
        <v>-1.04497955474088</v>
      </c>
      <c r="G79" s="47">
        <v>4.6348314606552403</v>
      </c>
      <c r="H79" s="47">
        <v>7.4653553866684996</v>
      </c>
      <c r="I79" s="47">
        <v>-1.3912075681467599</v>
      </c>
      <c r="J79" s="47">
        <v>3.0754892823734399</v>
      </c>
      <c r="K79" s="47">
        <v>7.6324744774142399</v>
      </c>
      <c r="L79" s="47">
        <v>1.11524163569512</v>
      </c>
      <c r="M79" s="47">
        <v>-3.0734966592583901</v>
      </c>
      <c r="N79" s="49">
        <v>4.8872180450458798</v>
      </c>
      <c r="O79" s="37"/>
    </row>
    <row r="80" spans="1:15" ht="15" x14ac:dyDescent="0.2">
      <c r="A80" s="43" t="s">
        <v>196</v>
      </c>
      <c r="B80" s="43" t="s">
        <v>197</v>
      </c>
      <c r="C80" s="43">
        <v>6.1043802423534901</v>
      </c>
      <c r="D80" s="43">
        <v>6.5433212996758501</v>
      </c>
      <c r="E80" s="43">
        <v>4.1764429845403397</v>
      </c>
      <c r="F80" s="44">
        <v>4.8696507623423999</v>
      </c>
      <c r="G80" s="43">
        <v>9.3892433910903801</v>
      </c>
      <c r="H80" s="43">
        <v>10.7545533390873</v>
      </c>
      <c r="I80" s="43">
        <v>-0.46632124351584398</v>
      </c>
      <c r="J80" s="43">
        <v>8.1118881119229407</v>
      </c>
      <c r="K80" s="43">
        <v>10.0756859035614</v>
      </c>
      <c r="L80" s="43">
        <v>1.3686534216244</v>
      </c>
      <c r="M80" s="43">
        <v>-7.6394502829363304</v>
      </c>
      <c r="N80" s="45">
        <v>7.13043478261506</v>
      </c>
    </row>
    <row r="81" spans="1:14" ht="15" x14ac:dyDescent="0.2">
      <c r="A81" s="47" t="s">
        <v>198</v>
      </c>
      <c r="B81" s="47" t="s">
        <v>199</v>
      </c>
      <c r="C81" s="47">
        <v>4.7996272134333404</v>
      </c>
      <c r="D81" s="47">
        <v>5.4448871182173999</v>
      </c>
      <c r="E81" s="47">
        <v>2.0852641335063802</v>
      </c>
      <c r="F81" s="48">
        <v>2.0844468198585102</v>
      </c>
      <c r="G81" s="47">
        <v>6.1659712563785698</v>
      </c>
      <c r="H81" s="47">
        <v>11.5555555555148</v>
      </c>
      <c r="I81" s="47">
        <v>-0.274574409660644</v>
      </c>
      <c r="J81" s="47">
        <v>13.2599329823188</v>
      </c>
      <c r="K81" s="47">
        <v>13.556985294063301</v>
      </c>
      <c r="L81" s="47">
        <v>4.8085901027199904</v>
      </c>
      <c r="M81" s="47">
        <v>3.5680304471673998</v>
      </c>
      <c r="N81" s="49">
        <v>8.5676625658863692</v>
      </c>
    </row>
    <row r="82" spans="1:14" ht="15" x14ac:dyDescent="0.2">
      <c r="A82" s="43" t="s">
        <v>200</v>
      </c>
      <c r="B82" s="43" t="s">
        <v>201</v>
      </c>
      <c r="C82" s="43">
        <v>5.2610914801756801</v>
      </c>
      <c r="D82" s="43">
        <v>7.3622402890483496</v>
      </c>
      <c r="E82" s="43">
        <v>3.9062499999881402</v>
      </c>
      <c r="F82" s="44">
        <v>4.1292041292000397</v>
      </c>
      <c r="G82" s="43">
        <v>3.2442067735997302</v>
      </c>
      <c r="H82" s="43">
        <v>12.296486718115201</v>
      </c>
      <c r="I82" s="43">
        <v>2.32172470978833</v>
      </c>
      <c r="J82" s="43">
        <v>8.5843995047543107</v>
      </c>
      <c r="K82" s="43">
        <v>9.3078758949871201</v>
      </c>
      <c r="L82" s="43">
        <v>4.2868920032799602</v>
      </c>
      <c r="M82" s="43">
        <v>2.1220159151462199</v>
      </c>
      <c r="N82" s="45">
        <v>5.3490480507210298</v>
      </c>
    </row>
    <row r="83" spans="1:14" ht="15" x14ac:dyDescent="0.2">
      <c r="A83" s="47" t="s">
        <v>202</v>
      </c>
      <c r="B83" s="47" t="s">
        <v>203</v>
      </c>
      <c r="C83" s="47">
        <v>7.4816625916693402</v>
      </c>
      <c r="D83" s="47">
        <v>10.2676399026371</v>
      </c>
      <c r="E83" s="47">
        <v>5.5339805825212096</v>
      </c>
      <c r="F83" s="48">
        <v>4.93441598999833</v>
      </c>
      <c r="G83" s="47">
        <v>7.8377132319040301</v>
      </c>
      <c r="H83" s="47">
        <v>14.3793911006012</v>
      </c>
      <c r="I83" s="47">
        <v>-1.8811881188144699</v>
      </c>
      <c r="J83" s="47">
        <v>1.6160626836646099</v>
      </c>
      <c r="K83" s="47">
        <v>13.64522417155</v>
      </c>
      <c r="L83" s="47">
        <v>6.3555114200457297</v>
      </c>
      <c r="M83" s="47">
        <v>3.1055900620988099</v>
      </c>
      <c r="N83" s="49">
        <v>10.146295422295299</v>
      </c>
    </row>
    <row r="84" spans="1:14" ht="15" x14ac:dyDescent="0.2">
      <c r="A84" s="43" t="s">
        <v>204</v>
      </c>
      <c r="B84" s="43" t="s">
        <v>205</v>
      </c>
      <c r="C84" s="43">
        <v>2.652396463463</v>
      </c>
      <c r="D84" s="43">
        <v>2.8972385694902498</v>
      </c>
      <c r="E84" s="43">
        <v>3.20334261838333</v>
      </c>
      <c r="F84" s="44">
        <v>-6.2203479177907299</v>
      </c>
      <c r="G84" s="43">
        <v>3.1835205992968301</v>
      </c>
      <c r="H84" s="43">
        <v>7.3554421768256901</v>
      </c>
      <c r="I84" s="43">
        <v>-9.7560975610201499</v>
      </c>
      <c r="J84" s="43">
        <v>-4.8327137546522696</v>
      </c>
      <c r="K84" s="43">
        <v>5.3327256152900802</v>
      </c>
      <c r="L84" s="43">
        <v>-2.9032258064521099</v>
      </c>
      <c r="M84" s="43">
        <v>-12.946020128076499</v>
      </c>
      <c r="N84" s="45">
        <v>-2.36185383245249</v>
      </c>
    </row>
    <row r="85" spans="1:14" ht="15" x14ac:dyDescent="0.2">
      <c r="A85" s="47" t="s">
        <v>206</v>
      </c>
      <c r="B85" s="47" t="s">
        <v>207</v>
      </c>
      <c r="C85" s="47">
        <v>2.81495154591203</v>
      </c>
      <c r="D85" s="47">
        <v>-0.26666666666529398</v>
      </c>
      <c r="E85" s="47">
        <v>1.7610661590215</v>
      </c>
      <c r="F85" s="48">
        <v>-0.13774104684161101</v>
      </c>
      <c r="G85" s="47">
        <v>4.3847874720973801</v>
      </c>
      <c r="H85" s="47">
        <v>9.0266222961567397</v>
      </c>
      <c r="I85" s="47">
        <v>-7.6749435666350303</v>
      </c>
      <c r="J85" s="47">
        <v>-5.4701627486138902</v>
      </c>
      <c r="K85" s="47">
        <v>10.0271002710451</v>
      </c>
      <c r="L85" s="47">
        <v>-2.5735294117816099</v>
      </c>
      <c r="M85" s="47">
        <v>-12.6378676470719</v>
      </c>
      <c r="N85" s="49">
        <v>-1.29928315406364</v>
      </c>
    </row>
    <row r="86" spans="1:14" ht="15" x14ac:dyDescent="0.2">
      <c r="A86" s="43" t="s">
        <v>208</v>
      </c>
      <c r="B86" s="43" t="s">
        <v>209</v>
      </c>
      <c r="C86" s="43">
        <v>-0.92226613971577698</v>
      </c>
      <c r="D86" s="43">
        <v>4.2354934316701801E-2</v>
      </c>
      <c r="E86" s="43">
        <v>-0.76576576578564204</v>
      </c>
      <c r="F86" s="44">
        <v>-2.4859287054336998</v>
      </c>
      <c r="G86" s="43">
        <v>-8.3333333333497901</v>
      </c>
      <c r="H86" s="43">
        <v>7.1260767423820202</v>
      </c>
      <c r="I86" s="43">
        <v>-10.619469026585399</v>
      </c>
      <c r="J86" s="43">
        <v>-7.5032341526333202</v>
      </c>
      <c r="K86" s="43">
        <v>4.3833261710101201</v>
      </c>
      <c r="L86" s="43">
        <v>-5.8362369338011399</v>
      </c>
      <c r="M86" s="43">
        <v>-14.9671772428977</v>
      </c>
      <c r="N86" s="45">
        <v>-4.5048701299133098</v>
      </c>
    </row>
    <row r="87" spans="1:14" ht="15" x14ac:dyDescent="0.2">
      <c r="A87" s="47" t="s">
        <v>210</v>
      </c>
      <c r="B87" s="47" t="s">
        <v>211</v>
      </c>
      <c r="C87" s="47">
        <v>1.3783903957235399</v>
      </c>
      <c r="D87" s="47">
        <v>2.56087321573863</v>
      </c>
      <c r="E87" s="47">
        <v>-1.11022302462516E-14</v>
      </c>
      <c r="F87" s="48">
        <v>0.31413612567652299</v>
      </c>
      <c r="G87" s="47">
        <v>-0.87336244537531404</v>
      </c>
      <c r="H87" s="47">
        <v>10.079681274905401</v>
      </c>
      <c r="I87" s="47">
        <v>-12.2246696034943</v>
      </c>
      <c r="J87" s="47">
        <v>-1.563820794597</v>
      </c>
      <c r="K87" s="47">
        <v>5.46337515177329</v>
      </c>
      <c r="L87" s="47">
        <v>-1.7817371937753901</v>
      </c>
      <c r="M87" s="47">
        <v>-8.0385852089774108</v>
      </c>
      <c r="N87" s="49">
        <v>-0.16187778223809601</v>
      </c>
    </row>
    <row r="88" spans="1:14" ht="15" x14ac:dyDescent="0.2">
      <c r="A88" s="43" t="s">
        <v>212</v>
      </c>
      <c r="B88" s="43" t="s">
        <v>213</v>
      </c>
      <c r="C88" s="43">
        <v>0.78328981719577595</v>
      </c>
      <c r="D88" s="43">
        <v>1.0517458982510799</v>
      </c>
      <c r="E88" s="43">
        <v>-1.1476058567433101</v>
      </c>
      <c r="F88" s="44">
        <v>-1.53501758871551</v>
      </c>
      <c r="G88" s="43">
        <v>-0.93232044202238296</v>
      </c>
      <c r="H88" s="43">
        <v>7.02022128958997</v>
      </c>
      <c r="I88" s="43">
        <v>-7.6175040518619603</v>
      </c>
      <c r="J88" s="43">
        <v>6.5374382363782502</v>
      </c>
      <c r="K88" s="43">
        <v>9.0143480973122099</v>
      </c>
      <c r="L88" s="43">
        <v>-2.2924901185378999</v>
      </c>
      <c r="M88" s="43">
        <v>-9.0476190476385696</v>
      </c>
      <c r="N88" s="45">
        <v>-0.774526678116638</v>
      </c>
    </row>
    <row r="89" spans="1:14" ht="15" x14ac:dyDescent="0.2">
      <c r="A89" s="47" t="s">
        <v>214</v>
      </c>
      <c r="B89" s="47" t="s">
        <v>215</v>
      </c>
      <c r="C89" s="47">
        <v>-1.31938125570331</v>
      </c>
      <c r="D89" s="47">
        <v>-5.0308914386316799</v>
      </c>
      <c r="E89" s="47">
        <v>-0.78196872122045002</v>
      </c>
      <c r="F89" s="48">
        <v>-3.8690476190241601</v>
      </c>
      <c r="G89" s="47">
        <v>-6.6695168875503903</v>
      </c>
      <c r="H89" s="47">
        <v>3.43980343982515</v>
      </c>
      <c r="I89" s="47">
        <v>-8.3753784056501708</v>
      </c>
      <c r="J89" s="47">
        <v>14.3614457831103</v>
      </c>
      <c r="K89" s="47">
        <v>3.8593481989793101</v>
      </c>
      <c r="L89" s="47">
        <v>-7.5163398692468002</v>
      </c>
      <c r="M89" s="47">
        <v>-19.8293172690659</v>
      </c>
      <c r="N89" s="49">
        <v>-7.7549271636858297</v>
      </c>
    </row>
    <row r="90" spans="1:14" ht="15" x14ac:dyDescent="0.2">
      <c r="A90" s="43" t="s">
        <v>216</v>
      </c>
      <c r="B90" s="43" t="s">
        <v>217</v>
      </c>
      <c r="C90" s="43">
        <v>-1.4959202175562101</v>
      </c>
      <c r="D90" s="43">
        <v>-2.06775186979851</v>
      </c>
      <c r="E90" s="43">
        <v>-2.2042285199902598</v>
      </c>
      <c r="F90" s="44">
        <v>-4.4406970207926504</v>
      </c>
      <c r="G90" s="43">
        <v>-11.0254083484233</v>
      </c>
      <c r="H90" s="43">
        <v>8.2376237623586395</v>
      </c>
      <c r="I90" s="43">
        <v>-7.3761261261224398</v>
      </c>
      <c r="J90" s="43">
        <v>12.451171874961901</v>
      </c>
      <c r="K90" s="43">
        <v>7.2695802683328203</v>
      </c>
      <c r="L90" s="43">
        <v>-4.5562411011222501</v>
      </c>
      <c r="M90" s="43">
        <v>-11.8759852864157</v>
      </c>
      <c r="N90" s="45">
        <v>-0.59333637608266498</v>
      </c>
    </row>
    <row r="91" spans="1:14" ht="15" x14ac:dyDescent="0.2">
      <c r="A91" s="47" t="s">
        <v>218</v>
      </c>
      <c r="B91" s="47" t="s">
        <v>219</v>
      </c>
      <c r="C91" s="47">
        <v>-3.6355475763178799</v>
      </c>
      <c r="D91" s="47">
        <v>-2.6292335115554799</v>
      </c>
      <c r="E91" s="47">
        <v>-2.3386342376472902</v>
      </c>
      <c r="F91" s="48">
        <v>-6.2988505746836099</v>
      </c>
      <c r="G91" s="47">
        <v>-16.245177882595499</v>
      </c>
      <c r="H91" s="47">
        <v>3.7390309042321102</v>
      </c>
      <c r="I91" s="47">
        <v>-9.0464547677046898</v>
      </c>
      <c r="J91" s="47">
        <v>3.34768053565708</v>
      </c>
      <c r="K91" s="47">
        <v>0.73891625613737899</v>
      </c>
      <c r="L91" s="47">
        <v>-7.1698113207512097</v>
      </c>
      <c r="M91" s="47">
        <v>-15.097317201446</v>
      </c>
      <c r="N91" s="49">
        <v>-5.4017249206338001</v>
      </c>
    </row>
    <row r="92" spans="1:14" ht="15" x14ac:dyDescent="0.2">
      <c r="A92" s="43" t="s">
        <v>220</v>
      </c>
      <c r="B92" s="43" t="s">
        <v>221</v>
      </c>
      <c r="C92" s="43">
        <v>-5.4078014184335501</v>
      </c>
      <c r="D92" s="43">
        <v>-5.7154953429499198</v>
      </c>
      <c r="E92" s="43">
        <v>-3.7675896504885</v>
      </c>
      <c r="F92" s="44">
        <v>-10.9187109186804</v>
      </c>
      <c r="G92" s="43">
        <v>-15.7272727272775</v>
      </c>
      <c r="H92" s="43">
        <v>1.4985380116856899</v>
      </c>
      <c r="I92" s="43">
        <v>-12.4053581828568</v>
      </c>
      <c r="J92" s="43">
        <v>-6.2937062937092101</v>
      </c>
      <c r="K92" s="43">
        <v>-1.3174145738871701</v>
      </c>
      <c r="L92" s="43">
        <v>-8.2793709527818393</v>
      </c>
      <c r="M92" s="43">
        <v>-14.4107050952212</v>
      </c>
      <c r="N92" s="45">
        <v>-8.1597960050876406</v>
      </c>
    </row>
    <row r="93" spans="1:14" ht="15" x14ac:dyDescent="0.2">
      <c r="A93" s="47" t="s">
        <v>222</v>
      </c>
      <c r="B93" s="47" t="s">
        <v>223</v>
      </c>
      <c r="C93" s="47">
        <v>-5.9649122806827197</v>
      </c>
      <c r="D93" s="47">
        <v>-9.9467867375686403</v>
      </c>
      <c r="E93" s="47">
        <v>-1.2256014525728101</v>
      </c>
      <c r="F93" s="48">
        <v>-11.6388308976709</v>
      </c>
      <c r="G93" s="47">
        <v>-17.180616740164702</v>
      </c>
      <c r="H93" s="47">
        <v>-0.79623597532900703</v>
      </c>
      <c r="I93" s="47">
        <v>-12.045169385186201</v>
      </c>
      <c r="J93" s="47">
        <v>-17.518248175174399</v>
      </c>
      <c r="K93" s="47">
        <v>-8.0583269378038196</v>
      </c>
      <c r="L93" s="47">
        <v>-11.700680272123099</v>
      </c>
      <c r="M93" s="47">
        <v>-22.777222777211499</v>
      </c>
      <c r="N93" s="49">
        <v>-14.2683421159108</v>
      </c>
    </row>
    <row r="94" spans="1:14" ht="15" x14ac:dyDescent="0.2">
      <c r="A94" s="43" t="s">
        <v>224</v>
      </c>
      <c r="B94" s="43" t="s">
        <v>225</v>
      </c>
      <c r="C94" s="43">
        <v>-7.4759437453919597</v>
      </c>
      <c r="D94" s="43">
        <v>-10.907577019153701</v>
      </c>
      <c r="E94" s="43">
        <v>-4.5636509207320399</v>
      </c>
      <c r="F94" s="44">
        <v>-11.8220201363978</v>
      </c>
      <c r="G94" s="43">
        <v>-17.009410944574601</v>
      </c>
      <c r="H94" s="43">
        <v>2.6024955436958499</v>
      </c>
      <c r="I94" s="43">
        <v>-16.228070175482198</v>
      </c>
      <c r="J94" s="43">
        <v>-11.4520156974698</v>
      </c>
      <c r="K94" s="43">
        <v>-6.8955650929978498</v>
      </c>
      <c r="L94" s="43">
        <v>-11.9741100323926</v>
      </c>
      <c r="M94" s="43">
        <v>-22.132317943809898</v>
      </c>
      <c r="N94" s="45">
        <v>-13.0962705984553</v>
      </c>
    </row>
    <row r="95" spans="1:14" ht="15" x14ac:dyDescent="0.2">
      <c r="A95" s="47" t="s">
        <v>226</v>
      </c>
      <c r="B95" s="47" t="s">
        <v>227</v>
      </c>
      <c r="C95" s="47">
        <v>-7.6071922544932704</v>
      </c>
      <c r="D95" s="47">
        <v>-9.1542750929758601</v>
      </c>
      <c r="E95" s="47">
        <v>-3.6624942049007099</v>
      </c>
      <c r="F95" s="48">
        <v>-12.260061919507001</v>
      </c>
      <c r="G95" s="47">
        <v>-18.460833715027999</v>
      </c>
      <c r="H95" s="47">
        <v>2.6920031671164399</v>
      </c>
      <c r="I95" s="47">
        <v>-14.427312775317599</v>
      </c>
      <c r="J95" s="47">
        <v>-21.028234302547801</v>
      </c>
      <c r="K95" s="47">
        <v>-13.3360858794631</v>
      </c>
      <c r="L95" s="47">
        <v>-10.146390711789699</v>
      </c>
      <c r="M95" s="47">
        <v>-14.777708202896701</v>
      </c>
      <c r="N95" s="49">
        <v>-14.770088248919301</v>
      </c>
    </row>
    <row r="96" spans="1:14" ht="15" x14ac:dyDescent="0.2">
      <c r="A96" s="43" t="s">
        <v>228</v>
      </c>
      <c r="B96" s="43" t="s">
        <v>229</v>
      </c>
      <c r="C96" s="43">
        <v>-6.2586286240530304</v>
      </c>
      <c r="D96" s="43">
        <v>-10.332434860769901</v>
      </c>
      <c r="E96" s="43">
        <v>-2.8978840846729099</v>
      </c>
      <c r="F96" s="44">
        <v>-12.5882352941083</v>
      </c>
      <c r="G96" s="43">
        <v>-12.0856705762499</v>
      </c>
      <c r="H96" s="43">
        <v>0.47566776439389402</v>
      </c>
      <c r="I96" s="43">
        <v>-17.325227963495198</v>
      </c>
      <c r="J96" s="43">
        <v>-11.1593573599053</v>
      </c>
      <c r="K96" s="43">
        <v>-11.496571198085</v>
      </c>
      <c r="L96" s="43">
        <v>-8.5529587269249099</v>
      </c>
      <c r="M96" s="43">
        <v>-12.343470482955601</v>
      </c>
      <c r="N96" s="45">
        <v>-13.911845730009199</v>
      </c>
    </row>
    <row r="97" spans="1:14" ht="15" x14ac:dyDescent="0.2">
      <c r="A97" s="47" t="s">
        <v>230</v>
      </c>
      <c r="B97" s="47" t="s">
        <v>231</v>
      </c>
      <c r="C97" s="47">
        <v>-6.9399161620676502</v>
      </c>
      <c r="D97" s="47">
        <v>-9.9313501144328509</v>
      </c>
      <c r="E97" s="47">
        <v>-3.63984674327406</v>
      </c>
      <c r="F97" s="48">
        <v>-8.9303238469258694</v>
      </c>
      <c r="G97" s="47">
        <v>-13.1013306038903</v>
      </c>
      <c r="H97" s="47">
        <v>-2.3170283192124002</v>
      </c>
      <c r="I97" s="47">
        <v>-21.505376344075199</v>
      </c>
      <c r="J97" s="47">
        <v>-16.381304951427499</v>
      </c>
      <c r="K97" s="47">
        <v>-12.061939690297301</v>
      </c>
      <c r="L97" s="47">
        <v>-9.1463414633921296</v>
      </c>
      <c r="M97" s="47">
        <v>-14.188351920694201</v>
      </c>
      <c r="N97" s="49">
        <v>-10.0767754318224</v>
      </c>
    </row>
    <row r="98" spans="1:14" ht="15" x14ac:dyDescent="0.2">
      <c r="A98" s="43" t="s">
        <v>232</v>
      </c>
      <c r="B98" s="43" t="s">
        <v>233</v>
      </c>
      <c r="C98" s="43">
        <v>-5.5763823804824799</v>
      </c>
      <c r="D98" s="43">
        <v>-9.7889537493734302</v>
      </c>
      <c r="E98" s="43">
        <v>-1.6037735848949699</v>
      </c>
      <c r="F98" s="44">
        <v>-12.3650107991814</v>
      </c>
      <c r="G98" s="43">
        <v>-10.032362459560201</v>
      </c>
      <c r="H98" s="43">
        <v>-3.4929780338516099</v>
      </c>
      <c r="I98" s="43">
        <v>-16.023936170222999</v>
      </c>
      <c r="J98" s="43">
        <v>-11.144278606978601</v>
      </c>
      <c r="K98" s="43">
        <v>-11.1389236545574</v>
      </c>
      <c r="L98" s="43">
        <v>-9.1780131114636205</v>
      </c>
      <c r="M98" s="43">
        <v>-17.257967528528901</v>
      </c>
      <c r="N98" s="45">
        <v>-9.7639981489805105</v>
      </c>
    </row>
    <row r="99" spans="1:14" ht="15" x14ac:dyDescent="0.2">
      <c r="A99" s="47" t="s">
        <v>234</v>
      </c>
      <c r="B99" s="47" t="s">
        <v>235</v>
      </c>
      <c r="C99" s="47">
        <v>-6.9496268657039399</v>
      </c>
      <c r="D99" s="47">
        <v>-9.3636363636204099</v>
      </c>
      <c r="E99" s="47">
        <v>-4.50367647058233</v>
      </c>
      <c r="F99" s="48">
        <v>-11.2817483756579</v>
      </c>
      <c r="G99" s="47">
        <v>-13.4574468084851</v>
      </c>
      <c r="H99" s="47">
        <v>-4.66982852972549</v>
      </c>
      <c r="I99" s="47">
        <v>-17.6176890156882</v>
      </c>
      <c r="J99" s="47">
        <v>-9.4742321707531598</v>
      </c>
      <c r="K99" s="47">
        <v>-8.2637729549729908</v>
      </c>
      <c r="L99" s="47">
        <v>-9.2963533641487892</v>
      </c>
      <c r="M99" s="47">
        <v>-13.971539456707101</v>
      </c>
      <c r="N99" s="49">
        <v>-12.104018912540001</v>
      </c>
    </row>
    <row r="100" spans="1:14" ht="15" x14ac:dyDescent="0.2">
      <c r="A100" s="43" t="s">
        <v>236</v>
      </c>
      <c r="B100" s="43" t="s">
        <v>237</v>
      </c>
      <c r="C100" s="43">
        <v>-4.3999999999378696</v>
      </c>
      <c r="D100" s="43">
        <v>-6.6355140187268598</v>
      </c>
      <c r="E100" s="43">
        <v>-2.3070469798983702</v>
      </c>
      <c r="F100" s="44">
        <v>-9.1344383057356993</v>
      </c>
      <c r="G100" s="43">
        <v>-8.3998320033795295</v>
      </c>
      <c r="H100" s="43">
        <v>-4.6560111188425699</v>
      </c>
      <c r="I100" s="43">
        <v>-12.0942408376635</v>
      </c>
      <c r="J100" s="43">
        <v>-4.75423045929886</v>
      </c>
      <c r="K100" s="43">
        <v>-2.9502151198262401</v>
      </c>
      <c r="L100" s="43">
        <v>-6.0661764705522296</v>
      </c>
      <c r="M100" s="43">
        <v>-11.4914425427674</v>
      </c>
      <c r="N100" s="45">
        <v>-2.9940119760106501</v>
      </c>
    </row>
    <row r="101" spans="1:14" ht="15" x14ac:dyDescent="0.2">
      <c r="A101" s="47" t="s">
        <v>238</v>
      </c>
      <c r="B101" s="47" t="s">
        <v>239</v>
      </c>
      <c r="C101" s="47">
        <v>-2.4197284288298602</v>
      </c>
      <c r="D101" s="47">
        <v>-7.2355542790219296</v>
      </c>
      <c r="E101" s="47">
        <v>-0.197958119263209</v>
      </c>
      <c r="F101" s="48">
        <v>1.21566093512087</v>
      </c>
      <c r="G101" s="47">
        <v>-0.76094760113099003</v>
      </c>
      <c r="H101" s="47">
        <v>-3.5901391138228802</v>
      </c>
      <c r="I101" s="47">
        <v>-8.4958372187673401</v>
      </c>
      <c r="J101" s="47">
        <v>-10.413219236370701</v>
      </c>
      <c r="K101" s="47">
        <v>-5.2336333281840002</v>
      </c>
      <c r="L101" s="47">
        <v>-2.4117489376785</v>
      </c>
      <c r="M101" s="47">
        <v>-9.2171078657964998</v>
      </c>
      <c r="N101" s="49">
        <v>1.449050024298</v>
      </c>
    </row>
    <row r="102" spans="1:14" ht="15" x14ac:dyDescent="0.2">
      <c r="A102" s="43" t="s">
        <v>240</v>
      </c>
      <c r="B102" s="43" t="s">
        <v>241</v>
      </c>
      <c r="C102" s="43">
        <v>-0.81977004650837204</v>
      </c>
      <c r="D102" s="43">
        <v>-3.2176831711737899</v>
      </c>
      <c r="E102" s="43">
        <v>-2.11052099035357</v>
      </c>
      <c r="F102" s="44">
        <v>11.222419397038299</v>
      </c>
      <c r="G102" s="43">
        <v>5.36450928958965</v>
      </c>
      <c r="H102" s="43">
        <v>-2.2778362404629702</v>
      </c>
      <c r="I102" s="43">
        <v>1.4201419572218399</v>
      </c>
      <c r="J102" s="43">
        <v>-5.2140206109182898</v>
      </c>
      <c r="K102" s="43">
        <v>-1.13060533352486</v>
      </c>
      <c r="L102" s="43">
        <v>-1.22960902810034</v>
      </c>
      <c r="M102" s="43">
        <v>-8.37666558768281</v>
      </c>
      <c r="N102" s="45">
        <v>4.3008792685169901</v>
      </c>
    </row>
    <row r="103" spans="1:14" ht="15" x14ac:dyDescent="0.2">
      <c r="A103" s="47" t="s">
        <v>242</v>
      </c>
      <c r="B103" s="47" t="s">
        <v>243</v>
      </c>
      <c r="C103" s="47">
        <v>2.7411885183817399</v>
      </c>
      <c r="D103" s="47">
        <v>-0.11443967849939</v>
      </c>
      <c r="E103" s="47">
        <v>0.44106807301087497</v>
      </c>
      <c r="F103" s="48">
        <v>4.6657782805750196</v>
      </c>
      <c r="G103" s="47">
        <v>13.1308742832591</v>
      </c>
      <c r="H103" s="47">
        <v>3.1413713493543001</v>
      </c>
      <c r="I103" s="47">
        <v>-4.4766404376372901E-2</v>
      </c>
      <c r="J103" s="47">
        <v>9.0755138758456706</v>
      </c>
      <c r="K103" s="47">
        <v>3.6846226433890901</v>
      </c>
      <c r="L103" s="47">
        <v>4.6202139298023903</v>
      </c>
      <c r="M103" s="47">
        <v>4.6315161303114296</v>
      </c>
      <c r="N103" s="49">
        <v>8.0725598616943106</v>
      </c>
    </row>
    <row r="104" spans="1:14" ht="15" x14ac:dyDescent="0.2">
      <c r="A104" s="43" t="s">
        <v>244</v>
      </c>
      <c r="B104" s="43" t="s">
        <v>245</v>
      </c>
      <c r="C104" s="43">
        <v>3.3233536353215198</v>
      </c>
      <c r="D104" s="43">
        <v>-1.91662437776956</v>
      </c>
      <c r="E104" s="43">
        <v>0.98013803907215402</v>
      </c>
      <c r="F104" s="44">
        <v>12.248939729458099</v>
      </c>
      <c r="G104" s="43">
        <v>14.691686101604301</v>
      </c>
      <c r="H104" s="43">
        <v>3.27633568741195</v>
      </c>
      <c r="I104" s="43">
        <v>-2.1820005442343202</v>
      </c>
      <c r="J104" s="43">
        <v>3.92768357234314</v>
      </c>
      <c r="K104" s="43">
        <v>5.2513898037356501</v>
      </c>
      <c r="L104" s="43">
        <v>6.6585526615044097</v>
      </c>
      <c r="M104" s="43">
        <v>10.220779785147901</v>
      </c>
      <c r="N104" s="45">
        <v>12.036127443317</v>
      </c>
    </row>
    <row r="105" spans="1:14" ht="15" x14ac:dyDescent="0.2">
      <c r="A105" s="47" t="s">
        <v>246</v>
      </c>
      <c r="B105" s="47" t="s">
        <v>247</v>
      </c>
      <c r="C105" s="47">
        <v>4.3635461676657696</v>
      </c>
      <c r="D105" s="47">
        <v>-2.5013094101152902</v>
      </c>
      <c r="E105" s="47">
        <v>3.58196365292673</v>
      </c>
      <c r="F105" s="48">
        <v>8.4814421184506301</v>
      </c>
      <c r="G105" s="47">
        <v>13.153872226535899</v>
      </c>
      <c r="H105" s="47">
        <v>6.63570783338825</v>
      </c>
      <c r="I105" s="47">
        <v>-4.5957094817901201</v>
      </c>
      <c r="J105" s="47">
        <v>0.95815360600677302</v>
      </c>
      <c r="K105" s="47">
        <v>6.7129437265194296</v>
      </c>
      <c r="L105" s="47">
        <v>8.3700256305857295</v>
      </c>
      <c r="M105" s="47">
        <v>12.242388147067899</v>
      </c>
      <c r="N105" s="49">
        <v>17.060480753898901</v>
      </c>
    </row>
    <row r="106" spans="1:14" ht="15" x14ac:dyDescent="0.2">
      <c r="A106" s="43" t="s">
        <v>248</v>
      </c>
      <c r="B106" s="43" t="s">
        <v>249</v>
      </c>
      <c r="C106" s="43">
        <v>4.8656723562830599</v>
      </c>
      <c r="D106" s="43">
        <v>-4.82591634916096</v>
      </c>
      <c r="E106" s="43">
        <v>5.8015615610803204</v>
      </c>
      <c r="F106" s="44">
        <v>7.5933883236186199</v>
      </c>
      <c r="G106" s="43">
        <v>11.736345993519899</v>
      </c>
      <c r="H106" s="43">
        <v>7.50657874381917</v>
      </c>
      <c r="I106" s="43">
        <v>-6.4593169082274304</v>
      </c>
      <c r="J106" s="43">
        <v>-13.0932523322519</v>
      </c>
      <c r="K106" s="43">
        <v>2.99445117668078</v>
      </c>
      <c r="L106" s="43">
        <v>7.7006757897137597</v>
      </c>
      <c r="M106" s="43">
        <v>7.59827394776205</v>
      </c>
      <c r="N106" s="45">
        <v>11.7532403465831</v>
      </c>
    </row>
    <row r="107" spans="1:14" ht="15" x14ac:dyDescent="0.2">
      <c r="A107" s="47" t="s">
        <v>250</v>
      </c>
      <c r="B107" s="47" t="s">
        <v>251</v>
      </c>
      <c r="C107" s="47">
        <v>2.36935346889753</v>
      </c>
      <c r="D107" s="47">
        <v>-5.25389157862727</v>
      </c>
      <c r="E107" s="47">
        <v>2.55116278880765</v>
      </c>
      <c r="F107" s="48">
        <v>-1.7328429735884101</v>
      </c>
      <c r="G107" s="47">
        <v>4.4895069152835401</v>
      </c>
      <c r="H107" s="47">
        <v>4.9290547716313897</v>
      </c>
      <c r="I107" s="47">
        <v>-6.6493109715229002</v>
      </c>
      <c r="J107" s="47">
        <v>5.8582149720164196</v>
      </c>
      <c r="K107" s="47">
        <v>9.2520680402920803</v>
      </c>
      <c r="L107" s="47">
        <v>5.9521042489914597</v>
      </c>
      <c r="M107" s="47">
        <v>18.953794786472301</v>
      </c>
      <c r="N107" s="49">
        <v>6.7121511348042802</v>
      </c>
    </row>
    <row r="108" spans="1:14" ht="15" x14ac:dyDescent="0.2">
      <c r="A108" s="43" t="s">
        <v>252</v>
      </c>
      <c r="B108" s="43" t="s">
        <v>253</v>
      </c>
      <c r="C108" s="43">
        <v>4.3879924045089798</v>
      </c>
      <c r="D108" s="43">
        <v>-3.0029147203722699</v>
      </c>
      <c r="E108" s="43">
        <v>7.5287710159005004</v>
      </c>
      <c r="F108" s="44">
        <v>-3.7260689821558901</v>
      </c>
      <c r="G108" s="43">
        <v>0.814763046936817</v>
      </c>
      <c r="H108" s="43">
        <v>7.5141906606310203</v>
      </c>
      <c r="I108" s="43">
        <v>-8.868230512177</v>
      </c>
      <c r="J108" s="43">
        <v>-1.27496658856237</v>
      </c>
      <c r="K108" s="43">
        <v>6.8905050441004896</v>
      </c>
      <c r="L108" s="43">
        <v>8.7382264361676594</v>
      </c>
      <c r="M108" s="43">
        <v>25.189222838369702</v>
      </c>
      <c r="N108" s="45">
        <v>6.3617280654935104</v>
      </c>
    </row>
    <row r="109" spans="1:14" ht="15" x14ac:dyDescent="0.2">
      <c r="A109" s="47" t="s">
        <v>254</v>
      </c>
      <c r="B109" s="47" t="s">
        <v>255</v>
      </c>
      <c r="C109" s="47">
        <v>2.16574867284183</v>
      </c>
      <c r="D109" s="47">
        <v>-9.6921152135515296</v>
      </c>
      <c r="E109" s="47">
        <v>6.02782277864784</v>
      </c>
      <c r="F109" s="48">
        <v>-3.0486582015353001</v>
      </c>
      <c r="G109" s="47">
        <v>-3.1925801801537999</v>
      </c>
      <c r="H109" s="47">
        <v>4.5094548839645503</v>
      </c>
      <c r="I109" s="47">
        <v>-12.566642962150301</v>
      </c>
      <c r="J109" s="47">
        <v>-4.5300058884578203</v>
      </c>
      <c r="K109" s="47">
        <v>7.7117465680900201</v>
      </c>
      <c r="L109" s="47">
        <v>2.98168369846079</v>
      </c>
      <c r="M109" s="47">
        <v>6.2098226930055196</v>
      </c>
      <c r="N109" s="49">
        <v>1.82419622333279</v>
      </c>
    </row>
    <row r="110" spans="1:14" ht="15" x14ac:dyDescent="0.2">
      <c r="A110" s="43" t="s">
        <v>256</v>
      </c>
      <c r="B110" s="43" t="s">
        <v>257</v>
      </c>
      <c r="C110" s="43">
        <v>1.5604829460341001</v>
      </c>
      <c r="D110" s="43">
        <v>-5.3573033347669599</v>
      </c>
      <c r="E110" s="43">
        <v>3.44388259174782</v>
      </c>
      <c r="F110" s="44">
        <v>-2.57912160932942</v>
      </c>
      <c r="G110" s="43">
        <v>-5.0566253553025904</v>
      </c>
      <c r="H110" s="43">
        <v>6.3863771953545099</v>
      </c>
      <c r="I110" s="43">
        <v>-12.4783559988772</v>
      </c>
      <c r="J110" s="43">
        <v>0.16733725579436401</v>
      </c>
      <c r="K110" s="43">
        <v>7.0971748172387104</v>
      </c>
      <c r="L110" s="43">
        <v>4.9154192894453699</v>
      </c>
      <c r="M110" s="43">
        <v>16.161866885878201</v>
      </c>
      <c r="N110" s="45">
        <v>4.0348183372894901</v>
      </c>
    </row>
    <row r="111" spans="1:14" ht="15" x14ac:dyDescent="0.2">
      <c r="A111" s="47" t="s">
        <v>258</v>
      </c>
      <c r="B111" s="47" t="s">
        <v>259</v>
      </c>
      <c r="C111" s="47">
        <v>1.0693071727585901</v>
      </c>
      <c r="D111" s="47">
        <v>-4.8901033622377197</v>
      </c>
      <c r="E111" s="47">
        <v>1.2434530093962299</v>
      </c>
      <c r="F111" s="48">
        <v>3.0221261840579499</v>
      </c>
      <c r="G111" s="47">
        <v>-2.0272100883294502</v>
      </c>
      <c r="H111" s="47">
        <v>4.2746255669155602</v>
      </c>
      <c r="I111" s="47">
        <v>-20.156094037489201</v>
      </c>
      <c r="J111" s="47">
        <v>1.9377759239230401</v>
      </c>
      <c r="K111" s="47">
        <v>5.9422654034672302</v>
      </c>
      <c r="L111" s="47">
        <v>4.28350033245726</v>
      </c>
      <c r="M111" s="47">
        <v>15.633152432328099</v>
      </c>
      <c r="N111" s="49">
        <v>2.55186017021847</v>
      </c>
    </row>
    <row r="112" spans="1:14" ht="15" x14ac:dyDescent="0.2">
      <c r="A112" s="43" t="s">
        <v>260</v>
      </c>
      <c r="B112" s="43" t="s">
        <v>261</v>
      </c>
      <c r="C112" s="43">
        <v>2.39900055438846</v>
      </c>
      <c r="D112" s="43">
        <v>-1.33165301661979</v>
      </c>
      <c r="E112" s="43">
        <v>2.2498048297402198</v>
      </c>
      <c r="F112" s="44">
        <v>1.2875248316883701</v>
      </c>
      <c r="G112" s="43">
        <v>-1.99838160937667</v>
      </c>
      <c r="H112" s="43">
        <v>7.40609721422092</v>
      </c>
      <c r="I112" s="43">
        <v>-28.032838619443599</v>
      </c>
      <c r="J112" s="43">
        <v>-0.17014798455101701</v>
      </c>
      <c r="K112" s="43">
        <v>8.7066188323957601</v>
      </c>
      <c r="L112" s="43">
        <v>3.6657796982062698</v>
      </c>
      <c r="M112" s="43">
        <v>9.8860455928210698</v>
      </c>
      <c r="N112" s="45">
        <v>0.40592480549384002</v>
      </c>
    </row>
    <row r="113" spans="1:14" ht="15" x14ac:dyDescent="0.2">
      <c r="A113" s="47" t="s">
        <v>262</v>
      </c>
      <c r="B113" s="47" t="s">
        <v>263</v>
      </c>
      <c r="C113" s="47">
        <v>2.88105207061025</v>
      </c>
      <c r="D113" s="47">
        <v>2.4642193178445502</v>
      </c>
      <c r="E113" s="47">
        <v>1.8179689337216101</v>
      </c>
      <c r="F113" s="48">
        <v>4.1528770605628198</v>
      </c>
      <c r="G113" s="47">
        <v>-0.318096648081023</v>
      </c>
      <c r="H113" s="47">
        <v>8.6050411137660099</v>
      </c>
      <c r="I113" s="47">
        <v>-26.783615439938298</v>
      </c>
      <c r="J113" s="47">
        <v>5.60585198257961</v>
      </c>
      <c r="K113" s="47">
        <v>8.1763061587072592</v>
      </c>
      <c r="L113" s="47">
        <v>5.4920952211941998</v>
      </c>
      <c r="M113" s="47">
        <v>13.8209027591199</v>
      </c>
      <c r="N113" s="49">
        <v>5.6100797680084504</v>
      </c>
    </row>
    <row r="114" spans="1:14" ht="15" x14ac:dyDescent="0.2">
      <c r="A114" s="43" t="s">
        <v>264</v>
      </c>
      <c r="B114" s="43" t="s">
        <v>265</v>
      </c>
      <c r="C114" s="43">
        <v>-1.4415535378054101</v>
      </c>
      <c r="D114" s="43">
        <v>-3.6456478849761198</v>
      </c>
      <c r="E114" s="43">
        <v>-2.3087235787507798</v>
      </c>
      <c r="F114" s="44">
        <v>-4.0046866519639801</v>
      </c>
      <c r="G114" s="43">
        <v>-2.53203354346011</v>
      </c>
      <c r="H114" s="43">
        <v>3.7584772752229201</v>
      </c>
      <c r="I114" s="43">
        <v>-31.840523847310902</v>
      </c>
      <c r="J114" s="43">
        <v>-1.8458191572220399</v>
      </c>
      <c r="K114" s="43">
        <v>4.7053603588824897</v>
      </c>
      <c r="L114" s="43">
        <v>-0.18901334595876601</v>
      </c>
      <c r="M114" s="43">
        <v>2.70022275589004</v>
      </c>
      <c r="N114" s="45">
        <v>1.89224468716396</v>
      </c>
    </row>
    <row r="115" spans="1:14" ht="15" x14ac:dyDescent="0.2">
      <c r="A115" s="47" t="s">
        <v>266</v>
      </c>
      <c r="B115" s="47" t="s">
        <v>267</v>
      </c>
      <c r="C115" s="47">
        <v>0.56223942981295005</v>
      </c>
      <c r="D115" s="47">
        <v>2.9977561326999198</v>
      </c>
      <c r="E115" s="47">
        <v>-0.211948429115694</v>
      </c>
      <c r="F115" s="48">
        <v>-1.3944156673566499</v>
      </c>
      <c r="G115" s="47">
        <v>-0.39084996972543701</v>
      </c>
      <c r="H115" s="47">
        <v>6.4764916558577097</v>
      </c>
      <c r="I115" s="47">
        <v>-21.435500061572998</v>
      </c>
      <c r="J115" s="47">
        <v>-3.5961927706599202</v>
      </c>
      <c r="K115" s="47">
        <v>0.71308996007826098</v>
      </c>
      <c r="L115" s="47">
        <v>4.4774547922306303</v>
      </c>
      <c r="M115" s="47">
        <v>17.229611703050601</v>
      </c>
      <c r="N115" s="49">
        <v>4.0390863974644198</v>
      </c>
    </row>
    <row r="116" spans="1:14" ht="15" x14ac:dyDescent="0.2">
      <c r="A116" s="43" t="s">
        <v>268</v>
      </c>
      <c r="B116" s="43" t="s">
        <v>269</v>
      </c>
      <c r="C116" s="43">
        <v>2.7832986374036501</v>
      </c>
      <c r="D116" s="43">
        <v>1.0092339741632601</v>
      </c>
      <c r="E116" s="43">
        <v>2.1034280940258201</v>
      </c>
      <c r="F116" s="44">
        <v>1.49850129311011</v>
      </c>
      <c r="G116" s="43">
        <v>2.9431410110287701</v>
      </c>
      <c r="H116" s="43">
        <v>6.80052791953094</v>
      </c>
      <c r="I116" s="43">
        <v>-17.529362713802499</v>
      </c>
      <c r="J116" s="43">
        <v>-2.3509059619577499</v>
      </c>
      <c r="K116" s="43">
        <v>6.3522377511122698</v>
      </c>
      <c r="L116" s="43">
        <v>4.4724082478964498</v>
      </c>
      <c r="M116" s="43">
        <v>9.8005429808220192</v>
      </c>
      <c r="N116" s="45">
        <v>3.1021811585757502</v>
      </c>
    </row>
    <row r="117" spans="1:14" ht="15" x14ac:dyDescent="0.2">
      <c r="A117" s="47" t="s">
        <v>270</v>
      </c>
      <c r="B117" s="47" t="s">
        <v>271</v>
      </c>
      <c r="C117" s="47">
        <v>3.2526565887831298</v>
      </c>
      <c r="D117" s="47">
        <v>1.2242324908009301</v>
      </c>
      <c r="E117" s="47">
        <v>1.4368637630930901</v>
      </c>
      <c r="F117" s="48">
        <v>0.408333714665088</v>
      </c>
      <c r="G117" s="47">
        <v>8.1294836089032003</v>
      </c>
      <c r="H117" s="47">
        <v>6.9327537064897999</v>
      </c>
      <c r="I117" s="47">
        <v>-14.283043988071899</v>
      </c>
      <c r="J117" s="47">
        <v>2.3836031843257799</v>
      </c>
      <c r="K117" s="47">
        <v>8.4229809802193198</v>
      </c>
      <c r="L117" s="47">
        <v>5.0532707257406697</v>
      </c>
      <c r="M117" s="47">
        <v>9.7709378960138</v>
      </c>
      <c r="N117" s="49">
        <v>6.1772743366967902</v>
      </c>
    </row>
    <row r="118" spans="1:14" ht="15" x14ac:dyDescent="0.2">
      <c r="A118" s="43" t="s">
        <v>272</v>
      </c>
      <c r="B118" s="43" t="s">
        <v>273</v>
      </c>
      <c r="C118" s="43">
        <v>2.8412226112080901</v>
      </c>
      <c r="D118" s="43">
        <v>-1.0044931225561301E-2</v>
      </c>
      <c r="E118" s="43">
        <v>-0.38197613718425899</v>
      </c>
      <c r="F118" s="44">
        <v>0.52547917121492704</v>
      </c>
      <c r="G118" s="43">
        <v>11.7035316076082</v>
      </c>
      <c r="H118" s="43">
        <v>8.2542831326126507</v>
      </c>
      <c r="I118" s="43">
        <v>-4.67720250145143</v>
      </c>
      <c r="J118" s="43">
        <v>4.6208490085648801</v>
      </c>
      <c r="K118" s="43">
        <v>7.5084072390841303</v>
      </c>
      <c r="L118" s="43">
        <v>4.0318270390244297</v>
      </c>
      <c r="M118" s="43">
        <v>8.00223333551682</v>
      </c>
      <c r="N118" s="45">
        <v>4.6210281455300501</v>
      </c>
    </row>
    <row r="119" spans="1:14" ht="15" x14ac:dyDescent="0.2">
      <c r="A119" s="47" t="s">
        <v>274</v>
      </c>
      <c r="B119" s="47" t="s">
        <v>275</v>
      </c>
      <c r="C119" s="47">
        <v>2.98224067673782</v>
      </c>
      <c r="D119" s="47">
        <v>-0.12895258715875901</v>
      </c>
      <c r="E119" s="47">
        <v>0.51815566109880695</v>
      </c>
      <c r="F119" s="48">
        <v>1.72897047905498</v>
      </c>
      <c r="G119" s="47">
        <v>11.3678909751865</v>
      </c>
      <c r="H119" s="47">
        <v>7.4313564686387297</v>
      </c>
      <c r="I119" s="47">
        <v>-1.3326795221782499</v>
      </c>
      <c r="J119" s="47">
        <v>-9.8910620200016908</v>
      </c>
      <c r="K119" s="47">
        <v>8.1192537280095696</v>
      </c>
      <c r="L119" s="47">
        <v>3.2191333881735398</v>
      </c>
      <c r="M119" s="47">
        <v>5.0618364715444804</v>
      </c>
      <c r="N119" s="49">
        <v>0.26815611879991202</v>
      </c>
    </row>
    <row r="120" spans="1:14" ht="15" x14ac:dyDescent="0.2">
      <c r="A120" s="43" t="s">
        <v>276</v>
      </c>
      <c r="B120" s="43" t="s">
        <v>277</v>
      </c>
      <c r="C120" s="43">
        <v>-9.10465044609297</v>
      </c>
      <c r="D120" s="43">
        <v>-17.586693740816401</v>
      </c>
      <c r="E120" s="43">
        <v>7.8424803660221496</v>
      </c>
      <c r="F120" s="44">
        <v>-60.226798131268197</v>
      </c>
      <c r="G120" s="43">
        <v>-23.743382005675699</v>
      </c>
      <c r="H120" s="43">
        <v>1.3616752379738399</v>
      </c>
      <c r="I120" s="43">
        <v>-51.545044084239798</v>
      </c>
      <c r="J120" s="43">
        <v>-34.0660010684159</v>
      </c>
      <c r="K120" s="43">
        <v>-31.819500006867401</v>
      </c>
      <c r="L120" s="43">
        <v>-16.958662556378499</v>
      </c>
      <c r="M120" s="43">
        <v>-40.132226409129899</v>
      </c>
      <c r="N120" s="45">
        <v>-14.438698450318601</v>
      </c>
    </row>
    <row r="121" spans="1:14" ht="15" x14ac:dyDescent="0.2">
      <c r="A121" s="47" t="s">
        <v>278</v>
      </c>
      <c r="B121" s="47" t="s">
        <v>279</v>
      </c>
      <c r="C121" s="47">
        <v>-3.5125923489764799</v>
      </c>
      <c r="D121" s="47">
        <v>-18.905878291882999</v>
      </c>
      <c r="E121" s="47">
        <v>7.9036401284817304</v>
      </c>
      <c r="F121" s="48">
        <v>-53.049752727592796</v>
      </c>
      <c r="G121" s="47">
        <v>7.4099968630922701</v>
      </c>
      <c r="H121" s="47">
        <v>2.0886676218528901</v>
      </c>
      <c r="I121" s="47">
        <v>-54.362744647820499</v>
      </c>
      <c r="J121" s="47">
        <v>-24.911143006594902</v>
      </c>
      <c r="K121" s="47">
        <v>-7.60620897928231</v>
      </c>
      <c r="L121" s="47">
        <v>-9.2975968959493205</v>
      </c>
      <c r="M121" s="47">
        <v>-31.706160066454999</v>
      </c>
      <c r="N121" s="49">
        <v>8.1487857791326093</v>
      </c>
    </row>
    <row r="122" spans="1:14" ht="15" x14ac:dyDescent="0.2">
      <c r="A122" s="43" t="s">
        <v>280</v>
      </c>
      <c r="B122" s="43" t="s">
        <v>281</v>
      </c>
      <c r="C122" s="43">
        <v>5.8361198573758202</v>
      </c>
      <c r="D122" s="43">
        <v>-9.8457851888873495</v>
      </c>
      <c r="E122" s="43">
        <v>6.3094036334735897</v>
      </c>
      <c r="F122" s="44">
        <v>-19.036230777948401</v>
      </c>
      <c r="G122" s="43">
        <v>31.285179064846599</v>
      </c>
      <c r="H122" s="43">
        <v>11.199350616242601</v>
      </c>
      <c r="I122" s="43">
        <v>-34.048831342026602</v>
      </c>
      <c r="J122" s="43">
        <v>-8.8254131044421893</v>
      </c>
      <c r="K122" s="43">
        <v>13.9853641652389</v>
      </c>
      <c r="L122" s="43">
        <v>2.7092969227439498</v>
      </c>
      <c r="M122" s="43">
        <v>-13.399507231111199</v>
      </c>
      <c r="N122" s="45">
        <v>23.4156864387989</v>
      </c>
    </row>
    <row r="123" spans="1:14" ht="15" x14ac:dyDescent="0.2">
      <c r="A123" s="47" t="s">
        <v>282</v>
      </c>
      <c r="B123" s="47" t="s">
        <v>283</v>
      </c>
      <c r="C123" s="47">
        <v>7.8350624506705602</v>
      </c>
      <c r="D123" s="47">
        <v>-5.1838444072310104</v>
      </c>
      <c r="E123" s="47">
        <v>5.8610916178377197</v>
      </c>
      <c r="F123" s="48">
        <v>-4.5019323735541201</v>
      </c>
      <c r="G123" s="47">
        <v>25.316106937481301</v>
      </c>
      <c r="H123" s="47">
        <v>13.883342377006899</v>
      </c>
      <c r="I123" s="47">
        <v>-35.568863437031801</v>
      </c>
      <c r="J123" s="47">
        <v>-8.7674125049719507</v>
      </c>
      <c r="K123" s="47">
        <v>18.537256180478099</v>
      </c>
      <c r="L123" s="47">
        <v>6.71052176123297</v>
      </c>
      <c r="M123" s="47">
        <v>-3.8165546372675299</v>
      </c>
      <c r="N123" s="49">
        <v>25.890385286486602</v>
      </c>
    </row>
    <row r="124" spans="1:14" ht="15" x14ac:dyDescent="0.2">
      <c r="A124" s="43" t="s">
        <v>284</v>
      </c>
      <c r="B124" s="43" t="s">
        <v>285</v>
      </c>
      <c r="C124" s="43">
        <v>2.3193782186760301</v>
      </c>
      <c r="D124" s="43">
        <v>-6.5036062945537099</v>
      </c>
      <c r="E124" s="43">
        <v>0.99649039519695803</v>
      </c>
      <c r="F124" s="44">
        <v>-7.0115389340065599</v>
      </c>
      <c r="G124" s="43">
        <v>9.8031624323059194</v>
      </c>
      <c r="H124" s="43">
        <v>13.031356422184301</v>
      </c>
      <c r="I124" s="43">
        <v>-29.557377174437701</v>
      </c>
      <c r="J124" s="43">
        <v>-11.235825377378699</v>
      </c>
      <c r="K124" s="43">
        <v>8.1995226483390304</v>
      </c>
      <c r="L124" s="43">
        <v>3.43584655833806</v>
      </c>
      <c r="M124" s="43">
        <v>1.5692851122343501</v>
      </c>
      <c r="N124" s="45">
        <v>18.0218877109305</v>
      </c>
    </row>
    <row r="125" spans="1:14" ht="15" x14ac:dyDescent="0.2">
      <c r="A125" s="47" t="s">
        <v>286</v>
      </c>
      <c r="B125" s="47" t="s">
        <v>287</v>
      </c>
      <c r="C125" s="47">
        <v>-2.0829733508393198</v>
      </c>
      <c r="D125" s="47">
        <v>-9.0823218648817399</v>
      </c>
      <c r="E125" s="47">
        <v>-1.6578502887306099</v>
      </c>
      <c r="F125" s="48">
        <v>-19.9415756468483</v>
      </c>
      <c r="G125" s="47">
        <v>-2.4753401016296599</v>
      </c>
      <c r="H125" s="47">
        <v>10.9199939741441</v>
      </c>
      <c r="I125" s="47">
        <v>-48.071463660391998</v>
      </c>
      <c r="J125" s="47">
        <v>-12.1545371468523</v>
      </c>
      <c r="K125" s="47">
        <v>6.1920779066886498</v>
      </c>
      <c r="L125" s="47">
        <v>-2.5205998517991399</v>
      </c>
      <c r="M125" s="47">
        <v>-10.0552168771613</v>
      </c>
      <c r="N125" s="49">
        <v>14.3107835946</v>
      </c>
    </row>
    <row r="126" spans="1:14" ht="15" x14ac:dyDescent="0.2">
      <c r="A126" s="43" t="str">
        <f t="shared" ref="A126:A145" si="0">IF(C126="-","",RIGHT(B126,6)&amp;" "&amp;LEFT(B126,4))</f>
        <v/>
      </c>
      <c r="B126" s="43" t="str">
        <f>'[4]GRAF - BIMESTRAL'!T125</f>
        <v>2021 2º Bim</v>
      </c>
      <c r="C126" s="43" t="str">
        <f>IFERROR(VLOOKUP($B126,'[4]GRAF - BIMESTRAL'!$T$4:$AF$250,C$2,0),"-")</f>
        <v>-</v>
      </c>
      <c r="D126" s="43" t="str">
        <f>IFERROR(VLOOKUP($B126,'[4]GRAF - BIMESTRAL'!$T$4:$AF$250,D$2,0),"-")</f>
        <v>-</v>
      </c>
      <c r="E126" s="43" t="str">
        <f>IFERROR(VLOOKUP($B126,'[4]GRAF - BIMESTRAL'!$T$4:$AF$250,E$2,0),"-")</f>
        <v>-</v>
      </c>
      <c r="F126" s="44" t="str">
        <f>IFERROR(VLOOKUP($B126,'[4]GRAF - BIMESTRAL'!$T$4:$AF$250,F$2,0),"-")</f>
        <v>-</v>
      </c>
      <c r="G126" s="43" t="str">
        <f>IFERROR(VLOOKUP($B126,'[4]GRAF - BIMESTRAL'!$T$4:$AF$250,G$2,0),"-")</f>
        <v>-</v>
      </c>
      <c r="H126" s="43" t="str">
        <f>IFERROR(VLOOKUP($B126,'[4]GRAF - BIMESTRAL'!$T$4:$AF$250,H$2,0),"-")</f>
        <v>-</v>
      </c>
      <c r="I126" s="43" t="str">
        <f>IFERROR(VLOOKUP($B126,'[4]GRAF - BIMESTRAL'!$T$4:$AF$250,I$2,0),"-")</f>
        <v>-</v>
      </c>
      <c r="J126" s="43" t="str">
        <f>IFERROR(VLOOKUP($B126,'[4]GRAF - BIMESTRAL'!$T$4:$AF$250,J$2,0),"-")</f>
        <v>-</v>
      </c>
      <c r="K126" s="43" t="str">
        <f>IFERROR(VLOOKUP($B126,'[4]GRAF - BIMESTRAL'!$T$4:$AF$250,K$2,0),"-")</f>
        <v>-</v>
      </c>
      <c r="L126" s="43" t="str">
        <f>IFERROR(VLOOKUP($B126,'[4]GRAF - BIMESTRAL'!$T$4:$AF$250,L$2,0),"-")</f>
        <v>-</v>
      </c>
      <c r="M126" s="43" t="str">
        <f>IFERROR(VLOOKUP($B126,'[4]GRAF - BIMESTRAL'!$T$4:$AF$250,M$2,0),"-")</f>
        <v>-</v>
      </c>
      <c r="N126" s="45" t="str">
        <f>IFERROR(VLOOKUP($B126,'[4]GRAF - BIMESTRAL'!$T$4:$AF$250,N$2,0),"-")</f>
        <v>-</v>
      </c>
    </row>
    <row r="127" spans="1:14" ht="15" x14ac:dyDescent="0.2">
      <c r="A127" s="47" t="str">
        <f t="shared" si="0"/>
        <v/>
      </c>
      <c r="B127" s="47" t="str">
        <f>'[4]GRAF - BIMESTRAL'!T126</f>
        <v>2021 3º Bim</v>
      </c>
      <c r="C127" s="47" t="str">
        <f>IFERROR(VLOOKUP($B127,'[4]GRAF - BIMESTRAL'!$T$4:$AF$250,C$2,0),"-")</f>
        <v>-</v>
      </c>
      <c r="D127" s="47" t="str">
        <f>IFERROR(VLOOKUP($B127,'[4]GRAF - BIMESTRAL'!$T$4:$AF$250,D$2,0),"-")</f>
        <v>-</v>
      </c>
      <c r="E127" s="47" t="str">
        <f>IFERROR(VLOOKUP($B127,'[4]GRAF - BIMESTRAL'!$T$4:$AF$250,E$2,0),"-")</f>
        <v>-</v>
      </c>
      <c r="F127" s="48" t="str">
        <f>IFERROR(VLOOKUP($B127,'[4]GRAF - BIMESTRAL'!$T$4:$AF$250,F$2,0),"-")</f>
        <v>-</v>
      </c>
      <c r="G127" s="47" t="str">
        <f>IFERROR(VLOOKUP($B127,'[4]GRAF - BIMESTRAL'!$T$4:$AF$250,G$2,0),"-")</f>
        <v>-</v>
      </c>
      <c r="H127" s="47" t="str">
        <f>IFERROR(VLOOKUP($B127,'[4]GRAF - BIMESTRAL'!$T$4:$AF$250,H$2,0),"-")</f>
        <v>-</v>
      </c>
      <c r="I127" s="47" t="str">
        <f>IFERROR(VLOOKUP($B127,'[4]GRAF - BIMESTRAL'!$T$4:$AF$250,I$2,0),"-")</f>
        <v>-</v>
      </c>
      <c r="J127" s="47" t="str">
        <f>IFERROR(VLOOKUP($B127,'[4]GRAF - BIMESTRAL'!$T$4:$AF$250,J$2,0),"-")</f>
        <v>-</v>
      </c>
      <c r="K127" s="47" t="str">
        <f>IFERROR(VLOOKUP($B127,'[4]GRAF - BIMESTRAL'!$T$4:$AF$250,K$2,0),"-")</f>
        <v>-</v>
      </c>
      <c r="L127" s="47" t="str">
        <f>IFERROR(VLOOKUP($B127,'[4]GRAF - BIMESTRAL'!$T$4:$AF$250,L$2,0),"-")</f>
        <v>-</v>
      </c>
      <c r="M127" s="47" t="str">
        <f>IFERROR(VLOOKUP($B127,'[4]GRAF - BIMESTRAL'!$T$4:$AF$250,M$2,0),"-")</f>
        <v>-</v>
      </c>
      <c r="N127" s="49" t="str">
        <f>IFERROR(VLOOKUP($B127,'[4]GRAF - BIMESTRAL'!$T$4:$AF$250,N$2,0),"-")</f>
        <v>-</v>
      </c>
    </row>
    <row r="128" spans="1:14" ht="15" x14ac:dyDescent="0.2">
      <c r="A128" s="43" t="str">
        <f t="shared" si="0"/>
        <v/>
      </c>
      <c r="B128" s="43" t="str">
        <f>'[4]GRAF - BIMESTRAL'!T127</f>
        <v>2021 4º Bim</v>
      </c>
      <c r="C128" s="43" t="str">
        <f>IFERROR(VLOOKUP($B128,'[4]GRAF - BIMESTRAL'!$T$4:$AF$250,C$2,0),"-")</f>
        <v>-</v>
      </c>
      <c r="D128" s="43" t="str">
        <f>IFERROR(VLOOKUP($B128,'[4]GRAF - BIMESTRAL'!$T$4:$AF$250,D$2,0),"-")</f>
        <v>-</v>
      </c>
      <c r="E128" s="43" t="str">
        <f>IFERROR(VLOOKUP($B128,'[4]GRAF - BIMESTRAL'!$T$4:$AF$250,E$2,0),"-")</f>
        <v>-</v>
      </c>
      <c r="F128" s="44" t="str">
        <f>IFERROR(VLOOKUP($B128,'[4]GRAF - BIMESTRAL'!$T$4:$AF$250,F$2,0),"-")</f>
        <v>-</v>
      </c>
      <c r="G128" s="43" t="str">
        <f>IFERROR(VLOOKUP($B128,'[4]GRAF - BIMESTRAL'!$T$4:$AF$250,G$2,0),"-")</f>
        <v>-</v>
      </c>
      <c r="H128" s="43" t="str">
        <f>IFERROR(VLOOKUP($B128,'[4]GRAF - BIMESTRAL'!$T$4:$AF$250,H$2,0),"-")</f>
        <v>-</v>
      </c>
      <c r="I128" s="43" t="str">
        <f>IFERROR(VLOOKUP($B128,'[4]GRAF - BIMESTRAL'!$T$4:$AF$250,I$2,0),"-")</f>
        <v>-</v>
      </c>
      <c r="J128" s="43" t="str">
        <f>IFERROR(VLOOKUP($B128,'[4]GRAF - BIMESTRAL'!$T$4:$AF$250,J$2,0),"-")</f>
        <v>-</v>
      </c>
      <c r="K128" s="43" t="str">
        <f>IFERROR(VLOOKUP($B128,'[4]GRAF - BIMESTRAL'!$T$4:$AF$250,K$2,0),"-")</f>
        <v>-</v>
      </c>
      <c r="L128" s="43" t="str">
        <f>IFERROR(VLOOKUP($B128,'[4]GRAF - BIMESTRAL'!$T$4:$AF$250,L$2,0),"-")</f>
        <v>-</v>
      </c>
      <c r="M128" s="43" t="str">
        <f>IFERROR(VLOOKUP($B128,'[4]GRAF - BIMESTRAL'!$T$4:$AF$250,M$2,0),"-")</f>
        <v>-</v>
      </c>
      <c r="N128" s="45" t="str">
        <f>IFERROR(VLOOKUP($B128,'[4]GRAF - BIMESTRAL'!$T$4:$AF$250,N$2,0),"-")</f>
        <v>-</v>
      </c>
    </row>
    <row r="129" spans="1:14" ht="15" x14ac:dyDescent="0.2">
      <c r="A129" s="47" t="str">
        <f t="shared" si="0"/>
        <v/>
      </c>
      <c r="B129" s="47" t="str">
        <f>'[4]GRAF - BIMESTRAL'!T128</f>
        <v>2021 5º Bim</v>
      </c>
      <c r="C129" s="47" t="str">
        <f>IFERROR(VLOOKUP($B129,'[4]GRAF - BIMESTRAL'!$T$4:$AF$250,C$2,0),"-")</f>
        <v>-</v>
      </c>
      <c r="D129" s="47" t="str">
        <f>IFERROR(VLOOKUP($B129,'[4]GRAF - BIMESTRAL'!$T$4:$AF$250,D$2,0),"-")</f>
        <v>-</v>
      </c>
      <c r="E129" s="47" t="str">
        <f>IFERROR(VLOOKUP($B129,'[4]GRAF - BIMESTRAL'!$T$4:$AF$250,E$2,0),"-")</f>
        <v>-</v>
      </c>
      <c r="F129" s="48" t="str">
        <f>IFERROR(VLOOKUP($B129,'[4]GRAF - BIMESTRAL'!$T$4:$AF$250,F$2,0),"-")</f>
        <v>-</v>
      </c>
      <c r="G129" s="47" t="str">
        <f>IFERROR(VLOOKUP($B129,'[4]GRAF - BIMESTRAL'!$T$4:$AF$250,G$2,0),"-")</f>
        <v>-</v>
      </c>
      <c r="H129" s="47" t="str">
        <f>IFERROR(VLOOKUP($B129,'[4]GRAF - BIMESTRAL'!$T$4:$AF$250,H$2,0),"-")</f>
        <v>-</v>
      </c>
      <c r="I129" s="47" t="str">
        <f>IFERROR(VLOOKUP($B129,'[4]GRAF - BIMESTRAL'!$T$4:$AF$250,I$2,0),"-")</f>
        <v>-</v>
      </c>
      <c r="J129" s="47" t="str">
        <f>IFERROR(VLOOKUP($B129,'[4]GRAF - BIMESTRAL'!$T$4:$AF$250,J$2,0),"-")</f>
        <v>-</v>
      </c>
      <c r="K129" s="47" t="str">
        <f>IFERROR(VLOOKUP($B129,'[4]GRAF - BIMESTRAL'!$T$4:$AF$250,K$2,0),"-")</f>
        <v>-</v>
      </c>
      <c r="L129" s="47" t="str">
        <f>IFERROR(VLOOKUP($B129,'[4]GRAF - BIMESTRAL'!$T$4:$AF$250,L$2,0),"-")</f>
        <v>-</v>
      </c>
      <c r="M129" s="47" t="str">
        <f>IFERROR(VLOOKUP($B129,'[4]GRAF - BIMESTRAL'!$T$4:$AF$250,M$2,0),"-")</f>
        <v>-</v>
      </c>
      <c r="N129" s="49" t="str">
        <f>IFERROR(VLOOKUP($B129,'[4]GRAF - BIMESTRAL'!$T$4:$AF$250,N$2,0),"-")</f>
        <v>-</v>
      </c>
    </row>
    <row r="130" spans="1:14" ht="15" x14ac:dyDescent="0.2">
      <c r="A130" s="43" t="str">
        <f t="shared" si="0"/>
        <v/>
      </c>
      <c r="B130" s="43" t="str">
        <f>'[4]GRAF - BIMESTRAL'!T129</f>
        <v>2021 6º Bim</v>
      </c>
      <c r="C130" s="43" t="str">
        <f>IFERROR(VLOOKUP($B130,'[4]GRAF - BIMESTRAL'!$T$4:$AF$250,C$2,0),"-")</f>
        <v>-</v>
      </c>
      <c r="D130" s="43" t="str">
        <f>IFERROR(VLOOKUP($B130,'[4]GRAF - BIMESTRAL'!$T$4:$AF$250,D$2,0),"-")</f>
        <v>-</v>
      </c>
      <c r="E130" s="43" t="str">
        <f>IFERROR(VLOOKUP($B130,'[4]GRAF - BIMESTRAL'!$T$4:$AF$250,E$2,0),"-")</f>
        <v>-</v>
      </c>
      <c r="F130" s="44" t="str">
        <f>IFERROR(VLOOKUP($B130,'[4]GRAF - BIMESTRAL'!$T$4:$AF$250,F$2,0),"-")</f>
        <v>-</v>
      </c>
      <c r="G130" s="43" t="str">
        <f>IFERROR(VLOOKUP($B130,'[4]GRAF - BIMESTRAL'!$T$4:$AF$250,G$2,0),"-")</f>
        <v>-</v>
      </c>
      <c r="H130" s="43" t="str">
        <f>IFERROR(VLOOKUP($B130,'[4]GRAF - BIMESTRAL'!$T$4:$AF$250,H$2,0),"-")</f>
        <v>-</v>
      </c>
      <c r="I130" s="43" t="str">
        <f>IFERROR(VLOOKUP($B130,'[4]GRAF - BIMESTRAL'!$T$4:$AF$250,I$2,0),"-")</f>
        <v>-</v>
      </c>
      <c r="J130" s="43" t="str">
        <f>IFERROR(VLOOKUP($B130,'[4]GRAF - BIMESTRAL'!$T$4:$AF$250,J$2,0),"-")</f>
        <v>-</v>
      </c>
      <c r="K130" s="43" t="str">
        <f>IFERROR(VLOOKUP($B130,'[4]GRAF - BIMESTRAL'!$T$4:$AF$250,K$2,0),"-")</f>
        <v>-</v>
      </c>
      <c r="L130" s="43" t="str">
        <f>IFERROR(VLOOKUP($B130,'[4]GRAF - BIMESTRAL'!$T$4:$AF$250,L$2,0),"-")</f>
        <v>-</v>
      </c>
      <c r="M130" s="43" t="str">
        <f>IFERROR(VLOOKUP($B130,'[4]GRAF - BIMESTRAL'!$T$4:$AF$250,M$2,0),"-")</f>
        <v>-</v>
      </c>
      <c r="N130" s="45" t="str">
        <f>IFERROR(VLOOKUP($B130,'[4]GRAF - BIMESTRAL'!$T$4:$AF$250,N$2,0),"-")</f>
        <v>-</v>
      </c>
    </row>
    <row r="131" spans="1:14" ht="15" x14ac:dyDescent="0.2">
      <c r="A131" s="47" t="str">
        <f t="shared" si="0"/>
        <v/>
      </c>
      <c r="B131" s="47" t="str">
        <f>'[4]GRAF - BIMESTRAL'!T130</f>
        <v>2022 1º Bim</v>
      </c>
      <c r="C131" s="47" t="str">
        <f>IFERROR(VLOOKUP($B131,'[4]GRAF - BIMESTRAL'!$T$4:$AF$250,C$2,0),"-")</f>
        <v>-</v>
      </c>
      <c r="D131" s="47" t="str">
        <f>IFERROR(VLOOKUP($B131,'[4]GRAF - BIMESTRAL'!$T$4:$AF$250,D$2,0),"-")</f>
        <v>-</v>
      </c>
      <c r="E131" s="47" t="str">
        <f>IFERROR(VLOOKUP($B131,'[4]GRAF - BIMESTRAL'!$T$4:$AF$250,E$2,0),"-")</f>
        <v>-</v>
      </c>
      <c r="F131" s="48" t="str">
        <f>IFERROR(VLOOKUP($B131,'[4]GRAF - BIMESTRAL'!$T$4:$AF$250,F$2,0),"-")</f>
        <v>-</v>
      </c>
      <c r="G131" s="47" t="str">
        <f>IFERROR(VLOOKUP($B131,'[4]GRAF - BIMESTRAL'!$T$4:$AF$250,G$2,0),"-")</f>
        <v>-</v>
      </c>
      <c r="H131" s="47" t="str">
        <f>IFERROR(VLOOKUP($B131,'[4]GRAF - BIMESTRAL'!$T$4:$AF$250,H$2,0),"-")</f>
        <v>-</v>
      </c>
      <c r="I131" s="47" t="str">
        <f>IFERROR(VLOOKUP($B131,'[4]GRAF - BIMESTRAL'!$T$4:$AF$250,I$2,0),"-")</f>
        <v>-</v>
      </c>
      <c r="J131" s="47" t="str">
        <f>IFERROR(VLOOKUP($B131,'[4]GRAF - BIMESTRAL'!$T$4:$AF$250,J$2,0),"-")</f>
        <v>-</v>
      </c>
      <c r="K131" s="47" t="str">
        <f>IFERROR(VLOOKUP($B131,'[4]GRAF - BIMESTRAL'!$T$4:$AF$250,K$2,0),"-")</f>
        <v>-</v>
      </c>
      <c r="L131" s="47" t="str">
        <f>IFERROR(VLOOKUP($B131,'[4]GRAF - BIMESTRAL'!$T$4:$AF$250,L$2,0),"-")</f>
        <v>-</v>
      </c>
      <c r="M131" s="47" t="str">
        <f>IFERROR(VLOOKUP($B131,'[4]GRAF - BIMESTRAL'!$T$4:$AF$250,M$2,0),"-")</f>
        <v>-</v>
      </c>
      <c r="N131" s="49" t="str">
        <f>IFERROR(VLOOKUP($B131,'[4]GRAF - BIMESTRAL'!$T$4:$AF$250,N$2,0),"-")</f>
        <v>-</v>
      </c>
    </row>
    <row r="132" spans="1:14" ht="15" x14ac:dyDescent="0.2">
      <c r="A132" s="43" t="str">
        <f t="shared" si="0"/>
        <v/>
      </c>
      <c r="B132" s="43" t="str">
        <f>'[4]GRAF - BIMESTRAL'!T131</f>
        <v>2022 2º Bim</v>
      </c>
      <c r="C132" s="43" t="str">
        <f>IFERROR(VLOOKUP($B132,'[4]GRAF - BIMESTRAL'!$T$4:$AF$250,C$2,0),"-")</f>
        <v>-</v>
      </c>
      <c r="D132" s="43" t="str">
        <f>IFERROR(VLOOKUP($B132,'[4]GRAF - BIMESTRAL'!$T$4:$AF$250,D$2,0),"-")</f>
        <v>-</v>
      </c>
      <c r="E132" s="43" t="str">
        <f>IFERROR(VLOOKUP($B132,'[4]GRAF - BIMESTRAL'!$T$4:$AF$250,E$2,0),"-")</f>
        <v>-</v>
      </c>
      <c r="F132" s="44" t="str">
        <f>IFERROR(VLOOKUP($B132,'[4]GRAF - BIMESTRAL'!$T$4:$AF$250,F$2,0),"-")</f>
        <v>-</v>
      </c>
      <c r="G132" s="43" t="str">
        <f>IFERROR(VLOOKUP($B132,'[4]GRAF - BIMESTRAL'!$T$4:$AF$250,G$2,0),"-")</f>
        <v>-</v>
      </c>
      <c r="H132" s="43" t="str">
        <f>IFERROR(VLOOKUP($B132,'[4]GRAF - BIMESTRAL'!$T$4:$AF$250,H$2,0),"-")</f>
        <v>-</v>
      </c>
      <c r="I132" s="43" t="str">
        <f>IFERROR(VLOOKUP($B132,'[4]GRAF - BIMESTRAL'!$T$4:$AF$250,I$2,0),"-")</f>
        <v>-</v>
      </c>
      <c r="J132" s="43" t="str">
        <f>IFERROR(VLOOKUP($B132,'[4]GRAF - BIMESTRAL'!$T$4:$AF$250,J$2,0),"-")</f>
        <v>-</v>
      </c>
      <c r="K132" s="43" t="str">
        <f>IFERROR(VLOOKUP($B132,'[4]GRAF - BIMESTRAL'!$T$4:$AF$250,K$2,0),"-")</f>
        <v>-</v>
      </c>
      <c r="L132" s="43" t="str">
        <f>IFERROR(VLOOKUP($B132,'[4]GRAF - BIMESTRAL'!$T$4:$AF$250,L$2,0),"-")</f>
        <v>-</v>
      </c>
      <c r="M132" s="43" t="str">
        <f>IFERROR(VLOOKUP($B132,'[4]GRAF - BIMESTRAL'!$T$4:$AF$250,M$2,0),"-")</f>
        <v>-</v>
      </c>
      <c r="N132" s="45" t="str">
        <f>IFERROR(VLOOKUP($B132,'[4]GRAF - BIMESTRAL'!$T$4:$AF$250,N$2,0),"-")</f>
        <v>-</v>
      </c>
    </row>
    <row r="133" spans="1:14" ht="15" x14ac:dyDescent="0.2">
      <c r="A133" s="47" t="str">
        <f t="shared" si="0"/>
        <v/>
      </c>
      <c r="B133" s="47" t="str">
        <f>'[4]GRAF - BIMESTRAL'!T132</f>
        <v>2022 3º Bim</v>
      </c>
      <c r="C133" s="47" t="str">
        <f>IFERROR(VLOOKUP($B133,'[4]GRAF - BIMESTRAL'!$T$4:$AF$250,C$2,0),"-")</f>
        <v>-</v>
      </c>
      <c r="D133" s="47" t="str">
        <f>IFERROR(VLOOKUP($B133,'[4]GRAF - BIMESTRAL'!$T$4:$AF$250,D$2,0),"-")</f>
        <v>-</v>
      </c>
      <c r="E133" s="47" t="str">
        <f>IFERROR(VLOOKUP($B133,'[4]GRAF - BIMESTRAL'!$T$4:$AF$250,E$2,0),"-")</f>
        <v>-</v>
      </c>
      <c r="F133" s="48" t="str">
        <f>IFERROR(VLOOKUP($B133,'[4]GRAF - BIMESTRAL'!$T$4:$AF$250,F$2,0),"-")</f>
        <v>-</v>
      </c>
      <c r="G133" s="47" t="str">
        <f>IFERROR(VLOOKUP($B133,'[4]GRAF - BIMESTRAL'!$T$4:$AF$250,G$2,0),"-")</f>
        <v>-</v>
      </c>
      <c r="H133" s="47" t="str">
        <f>IFERROR(VLOOKUP($B133,'[4]GRAF - BIMESTRAL'!$T$4:$AF$250,H$2,0),"-")</f>
        <v>-</v>
      </c>
      <c r="I133" s="47" t="str">
        <f>IFERROR(VLOOKUP($B133,'[4]GRAF - BIMESTRAL'!$T$4:$AF$250,I$2,0),"-")</f>
        <v>-</v>
      </c>
      <c r="J133" s="47" t="str">
        <f>IFERROR(VLOOKUP($B133,'[4]GRAF - BIMESTRAL'!$T$4:$AF$250,J$2,0),"-")</f>
        <v>-</v>
      </c>
      <c r="K133" s="47" t="str">
        <f>IFERROR(VLOOKUP($B133,'[4]GRAF - BIMESTRAL'!$T$4:$AF$250,K$2,0),"-")</f>
        <v>-</v>
      </c>
      <c r="L133" s="47" t="str">
        <f>IFERROR(VLOOKUP($B133,'[4]GRAF - BIMESTRAL'!$T$4:$AF$250,L$2,0),"-")</f>
        <v>-</v>
      </c>
      <c r="M133" s="47" t="str">
        <f>IFERROR(VLOOKUP($B133,'[4]GRAF - BIMESTRAL'!$T$4:$AF$250,M$2,0),"-")</f>
        <v>-</v>
      </c>
      <c r="N133" s="49" t="str">
        <f>IFERROR(VLOOKUP($B133,'[4]GRAF - BIMESTRAL'!$T$4:$AF$250,N$2,0),"-")</f>
        <v>-</v>
      </c>
    </row>
    <row r="134" spans="1:14" ht="15" x14ac:dyDescent="0.2">
      <c r="A134" s="43" t="str">
        <f t="shared" si="0"/>
        <v/>
      </c>
      <c r="B134" s="43" t="str">
        <f>'[4]GRAF - BIMESTRAL'!T133</f>
        <v>2022 4º Bim</v>
      </c>
      <c r="C134" s="43" t="str">
        <f>IFERROR(VLOOKUP($B134,'[4]GRAF - BIMESTRAL'!$T$4:$AF$250,C$2,0),"-")</f>
        <v>-</v>
      </c>
      <c r="D134" s="43" t="str">
        <f>IFERROR(VLOOKUP($B134,'[4]GRAF - BIMESTRAL'!$T$4:$AF$250,D$2,0),"-")</f>
        <v>-</v>
      </c>
      <c r="E134" s="43" t="str">
        <f>IFERROR(VLOOKUP($B134,'[4]GRAF - BIMESTRAL'!$T$4:$AF$250,E$2,0),"-")</f>
        <v>-</v>
      </c>
      <c r="F134" s="44" t="str">
        <f>IFERROR(VLOOKUP($B134,'[4]GRAF - BIMESTRAL'!$T$4:$AF$250,F$2,0),"-")</f>
        <v>-</v>
      </c>
      <c r="G134" s="43" t="str">
        <f>IFERROR(VLOOKUP($B134,'[4]GRAF - BIMESTRAL'!$T$4:$AF$250,G$2,0),"-")</f>
        <v>-</v>
      </c>
      <c r="H134" s="43" t="str">
        <f>IFERROR(VLOOKUP($B134,'[4]GRAF - BIMESTRAL'!$T$4:$AF$250,H$2,0),"-")</f>
        <v>-</v>
      </c>
      <c r="I134" s="43" t="str">
        <f>IFERROR(VLOOKUP($B134,'[4]GRAF - BIMESTRAL'!$T$4:$AF$250,I$2,0),"-")</f>
        <v>-</v>
      </c>
      <c r="J134" s="43" t="str">
        <f>IFERROR(VLOOKUP($B134,'[4]GRAF - BIMESTRAL'!$T$4:$AF$250,J$2,0),"-")</f>
        <v>-</v>
      </c>
      <c r="K134" s="43" t="str">
        <f>IFERROR(VLOOKUP($B134,'[4]GRAF - BIMESTRAL'!$T$4:$AF$250,K$2,0),"-")</f>
        <v>-</v>
      </c>
      <c r="L134" s="43" t="str">
        <f>IFERROR(VLOOKUP($B134,'[4]GRAF - BIMESTRAL'!$T$4:$AF$250,L$2,0),"-")</f>
        <v>-</v>
      </c>
      <c r="M134" s="43" t="str">
        <f>IFERROR(VLOOKUP($B134,'[4]GRAF - BIMESTRAL'!$T$4:$AF$250,M$2,0),"-")</f>
        <v>-</v>
      </c>
      <c r="N134" s="45" t="str">
        <f>IFERROR(VLOOKUP($B134,'[4]GRAF - BIMESTRAL'!$T$4:$AF$250,N$2,0),"-")</f>
        <v>-</v>
      </c>
    </row>
    <row r="135" spans="1:14" ht="15" x14ac:dyDescent="0.2">
      <c r="A135" s="47" t="str">
        <f t="shared" si="0"/>
        <v/>
      </c>
      <c r="B135" s="47" t="str">
        <f>'[4]GRAF - BIMESTRAL'!T134</f>
        <v>2022 5º Bim</v>
      </c>
      <c r="C135" s="47" t="str">
        <f>IFERROR(VLOOKUP($B135,'[4]GRAF - BIMESTRAL'!$T$4:$AF$250,C$2,0),"-")</f>
        <v>-</v>
      </c>
      <c r="D135" s="47" t="str">
        <f>IFERROR(VLOOKUP($B135,'[4]GRAF - BIMESTRAL'!$T$4:$AF$250,D$2,0),"-")</f>
        <v>-</v>
      </c>
      <c r="E135" s="47" t="str">
        <f>IFERROR(VLOOKUP($B135,'[4]GRAF - BIMESTRAL'!$T$4:$AF$250,E$2,0),"-")</f>
        <v>-</v>
      </c>
      <c r="F135" s="48" t="str">
        <f>IFERROR(VLOOKUP($B135,'[4]GRAF - BIMESTRAL'!$T$4:$AF$250,F$2,0),"-")</f>
        <v>-</v>
      </c>
      <c r="G135" s="47" t="str">
        <f>IFERROR(VLOOKUP($B135,'[4]GRAF - BIMESTRAL'!$T$4:$AF$250,G$2,0),"-")</f>
        <v>-</v>
      </c>
      <c r="H135" s="47" t="str">
        <f>IFERROR(VLOOKUP($B135,'[4]GRAF - BIMESTRAL'!$T$4:$AF$250,H$2,0),"-")</f>
        <v>-</v>
      </c>
      <c r="I135" s="47" t="str">
        <f>IFERROR(VLOOKUP($B135,'[4]GRAF - BIMESTRAL'!$T$4:$AF$250,I$2,0),"-")</f>
        <v>-</v>
      </c>
      <c r="J135" s="47" t="str">
        <f>IFERROR(VLOOKUP($B135,'[4]GRAF - BIMESTRAL'!$T$4:$AF$250,J$2,0),"-")</f>
        <v>-</v>
      </c>
      <c r="K135" s="47" t="str">
        <f>IFERROR(VLOOKUP($B135,'[4]GRAF - BIMESTRAL'!$T$4:$AF$250,K$2,0),"-")</f>
        <v>-</v>
      </c>
      <c r="L135" s="47" t="str">
        <f>IFERROR(VLOOKUP($B135,'[4]GRAF - BIMESTRAL'!$T$4:$AF$250,L$2,0),"-")</f>
        <v>-</v>
      </c>
      <c r="M135" s="47" t="str">
        <f>IFERROR(VLOOKUP($B135,'[4]GRAF - BIMESTRAL'!$T$4:$AF$250,M$2,0),"-")</f>
        <v>-</v>
      </c>
      <c r="N135" s="49" t="str">
        <f>IFERROR(VLOOKUP($B135,'[4]GRAF - BIMESTRAL'!$T$4:$AF$250,N$2,0),"-")</f>
        <v>-</v>
      </c>
    </row>
    <row r="136" spans="1:14" ht="15" x14ac:dyDescent="0.2">
      <c r="A136" s="43" t="str">
        <f t="shared" si="0"/>
        <v/>
      </c>
      <c r="B136" s="43" t="str">
        <f>'[4]GRAF - BIMESTRAL'!T135</f>
        <v>2022 6º Bim</v>
      </c>
      <c r="C136" s="43" t="str">
        <f>IFERROR(VLOOKUP($B136,'[4]GRAF - BIMESTRAL'!$T$4:$AF$250,C$2,0),"-")</f>
        <v>-</v>
      </c>
      <c r="D136" s="43" t="str">
        <f>IFERROR(VLOOKUP($B136,'[4]GRAF - BIMESTRAL'!$T$4:$AF$250,D$2,0),"-")</f>
        <v>-</v>
      </c>
      <c r="E136" s="43" t="str">
        <f>IFERROR(VLOOKUP($B136,'[4]GRAF - BIMESTRAL'!$T$4:$AF$250,E$2,0),"-")</f>
        <v>-</v>
      </c>
      <c r="F136" s="44" t="str">
        <f>IFERROR(VLOOKUP($B136,'[4]GRAF - BIMESTRAL'!$T$4:$AF$250,F$2,0),"-")</f>
        <v>-</v>
      </c>
      <c r="G136" s="43" t="str">
        <f>IFERROR(VLOOKUP($B136,'[4]GRAF - BIMESTRAL'!$T$4:$AF$250,G$2,0),"-")</f>
        <v>-</v>
      </c>
      <c r="H136" s="43" t="str">
        <f>IFERROR(VLOOKUP($B136,'[4]GRAF - BIMESTRAL'!$T$4:$AF$250,H$2,0),"-")</f>
        <v>-</v>
      </c>
      <c r="I136" s="43" t="str">
        <f>IFERROR(VLOOKUP($B136,'[4]GRAF - BIMESTRAL'!$T$4:$AF$250,I$2,0),"-")</f>
        <v>-</v>
      </c>
      <c r="J136" s="43" t="str">
        <f>IFERROR(VLOOKUP($B136,'[4]GRAF - BIMESTRAL'!$T$4:$AF$250,J$2,0),"-")</f>
        <v>-</v>
      </c>
      <c r="K136" s="43" t="str">
        <f>IFERROR(VLOOKUP($B136,'[4]GRAF - BIMESTRAL'!$T$4:$AF$250,K$2,0),"-")</f>
        <v>-</v>
      </c>
      <c r="L136" s="43" t="str">
        <f>IFERROR(VLOOKUP($B136,'[4]GRAF - BIMESTRAL'!$T$4:$AF$250,L$2,0),"-")</f>
        <v>-</v>
      </c>
      <c r="M136" s="43" t="str">
        <f>IFERROR(VLOOKUP($B136,'[4]GRAF - BIMESTRAL'!$T$4:$AF$250,M$2,0),"-")</f>
        <v>-</v>
      </c>
      <c r="N136" s="45" t="str">
        <f>IFERROR(VLOOKUP($B136,'[4]GRAF - BIMESTRAL'!$T$4:$AF$250,N$2,0),"-")</f>
        <v>-</v>
      </c>
    </row>
    <row r="137" spans="1:14" ht="15" x14ac:dyDescent="0.2">
      <c r="A137" s="47" t="str">
        <f t="shared" si="0"/>
        <v/>
      </c>
      <c r="B137" s="47" t="str">
        <f>'[4]GRAF - BIMESTRAL'!T136</f>
        <v>2023 1º Bim</v>
      </c>
      <c r="C137" s="47" t="str">
        <f>IFERROR(VLOOKUP($B137,'[4]GRAF - BIMESTRAL'!$T$4:$AF$250,C$2,0),"-")</f>
        <v>-</v>
      </c>
      <c r="D137" s="47" t="str">
        <f>IFERROR(VLOOKUP($B137,'[4]GRAF - BIMESTRAL'!$T$4:$AF$250,D$2,0),"-")</f>
        <v>-</v>
      </c>
      <c r="E137" s="47" t="str">
        <f>IFERROR(VLOOKUP($B137,'[4]GRAF - BIMESTRAL'!$T$4:$AF$250,E$2,0),"-")</f>
        <v>-</v>
      </c>
      <c r="F137" s="48" t="str">
        <f>IFERROR(VLOOKUP($B137,'[4]GRAF - BIMESTRAL'!$T$4:$AF$250,F$2,0),"-")</f>
        <v>-</v>
      </c>
      <c r="G137" s="47" t="str">
        <f>IFERROR(VLOOKUP($B137,'[4]GRAF - BIMESTRAL'!$T$4:$AF$250,G$2,0),"-")</f>
        <v>-</v>
      </c>
      <c r="H137" s="47" t="str">
        <f>IFERROR(VLOOKUP($B137,'[4]GRAF - BIMESTRAL'!$T$4:$AF$250,H$2,0),"-")</f>
        <v>-</v>
      </c>
      <c r="I137" s="47" t="str">
        <f>IFERROR(VLOOKUP($B137,'[4]GRAF - BIMESTRAL'!$T$4:$AF$250,I$2,0),"-")</f>
        <v>-</v>
      </c>
      <c r="J137" s="47" t="str">
        <f>IFERROR(VLOOKUP($B137,'[4]GRAF - BIMESTRAL'!$T$4:$AF$250,J$2,0),"-")</f>
        <v>-</v>
      </c>
      <c r="K137" s="47" t="str">
        <f>IFERROR(VLOOKUP($B137,'[4]GRAF - BIMESTRAL'!$T$4:$AF$250,K$2,0),"-")</f>
        <v>-</v>
      </c>
      <c r="L137" s="47" t="str">
        <f>IFERROR(VLOOKUP($B137,'[4]GRAF - BIMESTRAL'!$T$4:$AF$250,L$2,0),"-")</f>
        <v>-</v>
      </c>
      <c r="M137" s="47" t="str">
        <f>IFERROR(VLOOKUP($B137,'[4]GRAF - BIMESTRAL'!$T$4:$AF$250,M$2,0),"-")</f>
        <v>-</v>
      </c>
      <c r="N137" s="49" t="str">
        <f>IFERROR(VLOOKUP($B137,'[4]GRAF - BIMESTRAL'!$T$4:$AF$250,N$2,0),"-")</f>
        <v>-</v>
      </c>
    </row>
    <row r="138" spans="1:14" ht="15" x14ac:dyDescent="0.2">
      <c r="A138" s="43" t="str">
        <f t="shared" si="0"/>
        <v/>
      </c>
      <c r="B138" s="43" t="str">
        <f>'[4]GRAF - BIMESTRAL'!T137</f>
        <v>2023 2º Bim</v>
      </c>
      <c r="C138" s="43" t="str">
        <f>IFERROR(VLOOKUP($B138,'[4]GRAF - BIMESTRAL'!$T$4:$AF$250,C$2,0),"-")</f>
        <v>-</v>
      </c>
      <c r="D138" s="43" t="str">
        <f>IFERROR(VLOOKUP($B138,'[4]GRAF - BIMESTRAL'!$T$4:$AF$250,D$2,0),"-")</f>
        <v>-</v>
      </c>
      <c r="E138" s="43" t="str">
        <f>IFERROR(VLOOKUP($B138,'[4]GRAF - BIMESTRAL'!$T$4:$AF$250,E$2,0),"-")</f>
        <v>-</v>
      </c>
      <c r="F138" s="44" t="str">
        <f>IFERROR(VLOOKUP($B138,'[4]GRAF - BIMESTRAL'!$T$4:$AF$250,F$2,0),"-")</f>
        <v>-</v>
      </c>
      <c r="G138" s="43" t="str">
        <f>IFERROR(VLOOKUP($B138,'[4]GRAF - BIMESTRAL'!$T$4:$AF$250,G$2,0),"-")</f>
        <v>-</v>
      </c>
      <c r="H138" s="43" t="str">
        <f>IFERROR(VLOOKUP($B138,'[4]GRAF - BIMESTRAL'!$T$4:$AF$250,H$2,0),"-")</f>
        <v>-</v>
      </c>
      <c r="I138" s="43" t="str">
        <f>IFERROR(VLOOKUP($B138,'[4]GRAF - BIMESTRAL'!$T$4:$AF$250,I$2,0),"-")</f>
        <v>-</v>
      </c>
      <c r="J138" s="43" t="str">
        <f>IFERROR(VLOOKUP($B138,'[4]GRAF - BIMESTRAL'!$T$4:$AF$250,J$2,0),"-")</f>
        <v>-</v>
      </c>
      <c r="K138" s="43" t="str">
        <f>IFERROR(VLOOKUP($B138,'[4]GRAF - BIMESTRAL'!$T$4:$AF$250,K$2,0),"-")</f>
        <v>-</v>
      </c>
      <c r="L138" s="43" t="str">
        <f>IFERROR(VLOOKUP($B138,'[4]GRAF - BIMESTRAL'!$T$4:$AF$250,L$2,0),"-")</f>
        <v>-</v>
      </c>
      <c r="M138" s="43" t="str">
        <f>IFERROR(VLOOKUP($B138,'[4]GRAF - BIMESTRAL'!$T$4:$AF$250,M$2,0),"-")</f>
        <v>-</v>
      </c>
      <c r="N138" s="45" t="str">
        <f>IFERROR(VLOOKUP($B138,'[4]GRAF - BIMESTRAL'!$T$4:$AF$250,N$2,0),"-")</f>
        <v>-</v>
      </c>
    </row>
    <row r="139" spans="1:14" ht="15" x14ac:dyDescent="0.2">
      <c r="A139" s="47" t="str">
        <f t="shared" si="0"/>
        <v/>
      </c>
      <c r="B139" s="47" t="str">
        <f>'[4]GRAF - BIMESTRAL'!T138</f>
        <v>2023 3º Bim</v>
      </c>
      <c r="C139" s="47" t="str">
        <f>IFERROR(VLOOKUP($B139,'[4]GRAF - BIMESTRAL'!$T$4:$AF$250,C$2,0),"-")</f>
        <v>-</v>
      </c>
      <c r="D139" s="47" t="str">
        <f>IFERROR(VLOOKUP($B139,'[4]GRAF - BIMESTRAL'!$T$4:$AF$250,D$2,0),"-")</f>
        <v>-</v>
      </c>
      <c r="E139" s="47" t="str">
        <f>IFERROR(VLOOKUP($B139,'[4]GRAF - BIMESTRAL'!$T$4:$AF$250,E$2,0),"-")</f>
        <v>-</v>
      </c>
      <c r="F139" s="48" t="str">
        <f>IFERROR(VLOOKUP($B139,'[4]GRAF - BIMESTRAL'!$T$4:$AF$250,F$2,0),"-")</f>
        <v>-</v>
      </c>
      <c r="G139" s="47" t="str">
        <f>IFERROR(VLOOKUP($B139,'[4]GRAF - BIMESTRAL'!$T$4:$AF$250,G$2,0),"-")</f>
        <v>-</v>
      </c>
      <c r="H139" s="47" t="str">
        <f>IFERROR(VLOOKUP($B139,'[4]GRAF - BIMESTRAL'!$T$4:$AF$250,H$2,0),"-")</f>
        <v>-</v>
      </c>
      <c r="I139" s="47" t="str">
        <f>IFERROR(VLOOKUP($B139,'[4]GRAF - BIMESTRAL'!$T$4:$AF$250,I$2,0),"-")</f>
        <v>-</v>
      </c>
      <c r="J139" s="47" t="str">
        <f>IFERROR(VLOOKUP($B139,'[4]GRAF - BIMESTRAL'!$T$4:$AF$250,J$2,0),"-")</f>
        <v>-</v>
      </c>
      <c r="K139" s="47" t="str">
        <f>IFERROR(VLOOKUP($B139,'[4]GRAF - BIMESTRAL'!$T$4:$AF$250,K$2,0),"-")</f>
        <v>-</v>
      </c>
      <c r="L139" s="47" t="str">
        <f>IFERROR(VLOOKUP($B139,'[4]GRAF - BIMESTRAL'!$T$4:$AF$250,L$2,0),"-")</f>
        <v>-</v>
      </c>
      <c r="M139" s="47" t="str">
        <f>IFERROR(VLOOKUP($B139,'[4]GRAF - BIMESTRAL'!$T$4:$AF$250,M$2,0),"-")</f>
        <v>-</v>
      </c>
      <c r="N139" s="49" t="str">
        <f>IFERROR(VLOOKUP($B139,'[4]GRAF - BIMESTRAL'!$T$4:$AF$250,N$2,0),"-")</f>
        <v>-</v>
      </c>
    </row>
    <row r="140" spans="1:14" ht="15" x14ac:dyDescent="0.2">
      <c r="A140" s="43" t="str">
        <f t="shared" si="0"/>
        <v/>
      </c>
      <c r="B140" s="43" t="str">
        <f>'[4]GRAF - BIMESTRAL'!T139</f>
        <v>2023 4º Bim</v>
      </c>
      <c r="C140" s="43" t="str">
        <f>IFERROR(VLOOKUP($B140,'[4]GRAF - BIMESTRAL'!$T$4:$AF$250,C$2,0),"-")</f>
        <v>-</v>
      </c>
      <c r="D140" s="43" t="str">
        <f>IFERROR(VLOOKUP($B140,'[4]GRAF - BIMESTRAL'!$T$4:$AF$250,D$2,0),"-")</f>
        <v>-</v>
      </c>
      <c r="E140" s="43" t="str">
        <f>IFERROR(VLOOKUP($B140,'[4]GRAF - BIMESTRAL'!$T$4:$AF$250,E$2,0),"-")</f>
        <v>-</v>
      </c>
      <c r="F140" s="44" t="str">
        <f>IFERROR(VLOOKUP($B140,'[4]GRAF - BIMESTRAL'!$T$4:$AF$250,F$2,0),"-")</f>
        <v>-</v>
      </c>
      <c r="G140" s="43" t="str">
        <f>IFERROR(VLOOKUP($B140,'[4]GRAF - BIMESTRAL'!$T$4:$AF$250,G$2,0),"-")</f>
        <v>-</v>
      </c>
      <c r="H140" s="43" t="str">
        <f>IFERROR(VLOOKUP($B140,'[4]GRAF - BIMESTRAL'!$T$4:$AF$250,H$2,0),"-")</f>
        <v>-</v>
      </c>
      <c r="I140" s="43" t="str">
        <f>IFERROR(VLOOKUP($B140,'[4]GRAF - BIMESTRAL'!$T$4:$AF$250,I$2,0),"-")</f>
        <v>-</v>
      </c>
      <c r="J140" s="43" t="str">
        <f>IFERROR(VLOOKUP($B140,'[4]GRAF - BIMESTRAL'!$T$4:$AF$250,J$2,0),"-")</f>
        <v>-</v>
      </c>
      <c r="K140" s="43" t="str">
        <f>IFERROR(VLOOKUP($B140,'[4]GRAF - BIMESTRAL'!$T$4:$AF$250,K$2,0),"-")</f>
        <v>-</v>
      </c>
      <c r="L140" s="43" t="str">
        <f>IFERROR(VLOOKUP($B140,'[4]GRAF - BIMESTRAL'!$T$4:$AF$250,L$2,0),"-")</f>
        <v>-</v>
      </c>
      <c r="M140" s="43" t="str">
        <f>IFERROR(VLOOKUP($B140,'[4]GRAF - BIMESTRAL'!$T$4:$AF$250,M$2,0),"-")</f>
        <v>-</v>
      </c>
      <c r="N140" s="45" t="str">
        <f>IFERROR(VLOOKUP($B140,'[4]GRAF - BIMESTRAL'!$T$4:$AF$250,N$2,0),"-")</f>
        <v>-</v>
      </c>
    </row>
    <row r="141" spans="1:14" ht="15" x14ac:dyDescent="0.2">
      <c r="A141" s="47" t="str">
        <f t="shared" si="0"/>
        <v/>
      </c>
      <c r="B141" s="47" t="str">
        <f>'[4]GRAF - BIMESTRAL'!T140</f>
        <v>2023 5º Bim</v>
      </c>
      <c r="C141" s="47" t="str">
        <f>IFERROR(VLOOKUP($B141,'[4]GRAF - BIMESTRAL'!$T$4:$AF$250,C$2,0),"-")</f>
        <v>-</v>
      </c>
      <c r="D141" s="47" t="str">
        <f>IFERROR(VLOOKUP($B141,'[4]GRAF - BIMESTRAL'!$T$4:$AF$250,D$2,0),"-")</f>
        <v>-</v>
      </c>
      <c r="E141" s="47" t="str">
        <f>IFERROR(VLOOKUP($B141,'[4]GRAF - BIMESTRAL'!$T$4:$AF$250,E$2,0),"-")</f>
        <v>-</v>
      </c>
      <c r="F141" s="48" t="str">
        <f>IFERROR(VLOOKUP($B141,'[4]GRAF - BIMESTRAL'!$T$4:$AF$250,F$2,0),"-")</f>
        <v>-</v>
      </c>
      <c r="G141" s="47" t="str">
        <f>IFERROR(VLOOKUP($B141,'[4]GRAF - BIMESTRAL'!$T$4:$AF$250,G$2,0),"-")</f>
        <v>-</v>
      </c>
      <c r="H141" s="47" t="str">
        <f>IFERROR(VLOOKUP($B141,'[4]GRAF - BIMESTRAL'!$T$4:$AF$250,H$2,0),"-")</f>
        <v>-</v>
      </c>
      <c r="I141" s="47" t="str">
        <f>IFERROR(VLOOKUP($B141,'[4]GRAF - BIMESTRAL'!$T$4:$AF$250,I$2,0),"-")</f>
        <v>-</v>
      </c>
      <c r="J141" s="47" t="str">
        <f>IFERROR(VLOOKUP($B141,'[4]GRAF - BIMESTRAL'!$T$4:$AF$250,J$2,0),"-")</f>
        <v>-</v>
      </c>
      <c r="K141" s="47" t="str">
        <f>IFERROR(VLOOKUP($B141,'[4]GRAF - BIMESTRAL'!$T$4:$AF$250,K$2,0),"-")</f>
        <v>-</v>
      </c>
      <c r="L141" s="47" t="str">
        <f>IFERROR(VLOOKUP($B141,'[4]GRAF - BIMESTRAL'!$T$4:$AF$250,L$2,0),"-")</f>
        <v>-</v>
      </c>
      <c r="M141" s="47" t="str">
        <f>IFERROR(VLOOKUP($B141,'[4]GRAF - BIMESTRAL'!$T$4:$AF$250,M$2,0),"-")</f>
        <v>-</v>
      </c>
      <c r="N141" s="49" t="str">
        <f>IFERROR(VLOOKUP($B141,'[4]GRAF - BIMESTRAL'!$T$4:$AF$250,N$2,0),"-")</f>
        <v>-</v>
      </c>
    </row>
    <row r="142" spans="1:14" ht="15" x14ac:dyDescent="0.2">
      <c r="A142" s="43" t="str">
        <f t="shared" si="0"/>
        <v/>
      </c>
      <c r="B142" s="43" t="str">
        <f>'[4]GRAF - BIMESTRAL'!T141</f>
        <v>2023 6º Bim</v>
      </c>
      <c r="C142" s="43" t="str">
        <f>IFERROR(VLOOKUP($B142,'[4]GRAF - BIMESTRAL'!$T$4:$AF$250,C$2,0),"-")</f>
        <v>-</v>
      </c>
      <c r="D142" s="43" t="str">
        <f>IFERROR(VLOOKUP($B142,'[4]GRAF - BIMESTRAL'!$T$4:$AF$250,D$2,0),"-")</f>
        <v>-</v>
      </c>
      <c r="E142" s="43" t="str">
        <f>IFERROR(VLOOKUP($B142,'[4]GRAF - BIMESTRAL'!$T$4:$AF$250,E$2,0),"-")</f>
        <v>-</v>
      </c>
      <c r="F142" s="44" t="str">
        <f>IFERROR(VLOOKUP($B142,'[4]GRAF - BIMESTRAL'!$T$4:$AF$250,F$2,0),"-")</f>
        <v>-</v>
      </c>
      <c r="G142" s="43" t="str">
        <f>IFERROR(VLOOKUP($B142,'[4]GRAF - BIMESTRAL'!$T$4:$AF$250,G$2,0),"-")</f>
        <v>-</v>
      </c>
      <c r="H142" s="43" t="str">
        <f>IFERROR(VLOOKUP($B142,'[4]GRAF - BIMESTRAL'!$T$4:$AF$250,H$2,0),"-")</f>
        <v>-</v>
      </c>
      <c r="I142" s="43" t="str">
        <f>IFERROR(VLOOKUP($B142,'[4]GRAF - BIMESTRAL'!$T$4:$AF$250,I$2,0),"-")</f>
        <v>-</v>
      </c>
      <c r="J142" s="43" t="str">
        <f>IFERROR(VLOOKUP($B142,'[4]GRAF - BIMESTRAL'!$T$4:$AF$250,J$2,0),"-")</f>
        <v>-</v>
      </c>
      <c r="K142" s="43" t="str">
        <f>IFERROR(VLOOKUP($B142,'[4]GRAF - BIMESTRAL'!$T$4:$AF$250,K$2,0),"-")</f>
        <v>-</v>
      </c>
      <c r="L142" s="43" t="str">
        <f>IFERROR(VLOOKUP($B142,'[4]GRAF - BIMESTRAL'!$T$4:$AF$250,L$2,0),"-")</f>
        <v>-</v>
      </c>
      <c r="M142" s="43" t="str">
        <f>IFERROR(VLOOKUP($B142,'[4]GRAF - BIMESTRAL'!$T$4:$AF$250,M$2,0),"-")</f>
        <v>-</v>
      </c>
      <c r="N142" s="45" t="str">
        <f>IFERROR(VLOOKUP($B142,'[4]GRAF - BIMESTRAL'!$T$4:$AF$250,N$2,0),"-")</f>
        <v>-</v>
      </c>
    </row>
    <row r="143" spans="1:14" ht="15" x14ac:dyDescent="0.2">
      <c r="A143" s="47" t="str">
        <f t="shared" si="0"/>
        <v/>
      </c>
      <c r="B143" s="47" t="str">
        <f>'[4]GRAF - BIMESTRAL'!T142</f>
        <v>2024 1º Bim</v>
      </c>
      <c r="C143" s="47" t="str">
        <f>IFERROR(VLOOKUP($B143,'[4]GRAF - BIMESTRAL'!$T$4:$AF$250,C$2,0),"-")</f>
        <v>-</v>
      </c>
      <c r="D143" s="47" t="str">
        <f>IFERROR(VLOOKUP($B143,'[4]GRAF - BIMESTRAL'!$T$4:$AF$250,D$2,0),"-")</f>
        <v>-</v>
      </c>
      <c r="E143" s="47" t="str">
        <f>IFERROR(VLOOKUP($B143,'[4]GRAF - BIMESTRAL'!$T$4:$AF$250,E$2,0),"-")</f>
        <v>-</v>
      </c>
      <c r="F143" s="48" t="str">
        <f>IFERROR(VLOOKUP($B143,'[4]GRAF - BIMESTRAL'!$T$4:$AF$250,F$2,0),"-")</f>
        <v>-</v>
      </c>
      <c r="G143" s="47" t="str">
        <f>IFERROR(VLOOKUP($B143,'[4]GRAF - BIMESTRAL'!$T$4:$AF$250,G$2,0),"-")</f>
        <v>-</v>
      </c>
      <c r="H143" s="47" t="str">
        <f>IFERROR(VLOOKUP($B143,'[4]GRAF - BIMESTRAL'!$T$4:$AF$250,H$2,0),"-")</f>
        <v>-</v>
      </c>
      <c r="I143" s="47" t="str">
        <f>IFERROR(VLOOKUP($B143,'[4]GRAF - BIMESTRAL'!$T$4:$AF$250,I$2,0),"-")</f>
        <v>-</v>
      </c>
      <c r="J143" s="47" t="str">
        <f>IFERROR(VLOOKUP($B143,'[4]GRAF - BIMESTRAL'!$T$4:$AF$250,J$2,0),"-")</f>
        <v>-</v>
      </c>
      <c r="K143" s="47" t="str">
        <f>IFERROR(VLOOKUP($B143,'[4]GRAF - BIMESTRAL'!$T$4:$AF$250,K$2,0),"-")</f>
        <v>-</v>
      </c>
      <c r="L143" s="47" t="str">
        <f>IFERROR(VLOOKUP($B143,'[4]GRAF - BIMESTRAL'!$T$4:$AF$250,L$2,0),"-")</f>
        <v>-</v>
      </c>
      <c r="M143" s="47" t="str">
        <f>IFERROR(VLOOKUP($B143,'[4]GRAF - BIMESTRAL'!$T$4:$AF$250,M$2,0),"-")</f>
        <v>-</v>
      </c>
      <c r="N143" s="49" t="str">
        <f>IFERROR(VLOOKUP($B143,'[4]GRAF - BIMESTRAL'!$T$4:$AF$250,N$2,0),"-")</f>
        <v>-</v>
      </c>
    </row>
    <row r="144" spans="1:14" ht="15" x14ac:dyDescent="0.2">
      <c r="A144" s="43" t="str">
        <f t="shared" si="0"/>
        <v/>
      </c>
      <c r="B144" s="43" t="str">
        <f>'[4]GRAF - BIMESTRAL'!T143</f>
        <v>2024 2º Bim</v>
      </c>
      <c r="C144" s="43" t="str">
        <f>IFERROR(VLOOKUP($B144,'[4]GRAF - BIMESTRAL'!$T$4:$AF$250,C$2,0),"-")</f>
        <v>-</v>
      </c>
      <c r="D144" s="43" t="str">
        <f>IFERROR(VLOOKUP($B144,'[4]GRAF - BIMESTRAL'!$T$4:$AF$250,D$2,0),"-")</f>
        <v>-</v>
      </c>
      <c r="E144" s="43" t="str">
        <f>IFERROR(VLOOKUP($B144,'[4]GRAF - BIMESTRAL'!$T$4:$AF$250,E$2,0),"-")</f>
        <v>-</v>
      </c>
      <c r="F144" s="44" t="str">
        <f>IFERROR(VLOOKUP($B144,'[4]GRAF - BIMESTRAL'!$T$4:$AF$250,F$2,0),"-")</f>
        <v>-</v>
      </c>
      <c r="G144" s="43" t="str">
        <f>IFERROR(VLOOKUP($B144,'[4]GRAF - BIMESTRAL'!$T$4:$AF$250,G$2,0),"-")</f>
        <v>-</v>
      </c>
      <c r="H144" s="43" t="str">
        <f>IFERROR(VLOOKUP($B144,'[4]GRAF - BIMESTRAL'!$T$4:$AF$250,H$2,0),"-")</f>
        <v>-</v>
      </c>
      <c r="I144" s="43" t="str">
        <f>IFERROR(VLOOKUP($B144,'[4]GRAF - BIMESTRAL'!$T$4:$AF$250,I$2,0),"-")</f>
        <v>-</v>
      </c>
      <c r="J144" s="43" t="str">
        <f>IFERROR(VLOOKUP($B144,'[4]GRAF - BIMESTRAL'!$T$4:$AF$250,J$2,0),"-")</f>
        <v>-</v>
      </c>
      <c r="K144" s="43" t="str">
        <f>IFERROR(VLOOKUP($B144,'[4]GRAF - BIMESTRAL'!$T$4:$AF$250,K$2,0),"-")</f>
        <v>-</v>
      </c>
      <c r="L144" s="43" t="str">
        <f>IFERROR(VLOOKUP($B144,'[4]GRAF - BIMESTRAL'!$T$4:$AF$250,L$2,0),"-")</f>
        <v>-</v>
      </c>
      <c r="M144" s="43" t="str">
        <f>IFERROR(VLOOKUP($B144,'[4]GRAF - BIMESTRAL'!$T$4:$AF$250,M$2,0),"-")</f>
        <v>-</v>
      </c>
      <c r="N144" s="45" t="str">
        <f>IFERROR(VLOOKUP($B144,'[4]GRAF - BIMESTRAL'!$T$4:$AF$250,N$2,0),"-")</f>
        <v>-</v>
      </c>
    </row>
    <row r="145" spans="1:14" ht="15" x14ac:dyDescent="0.2">
      <c r="A145" s="47" t="str">
        <f t="shared" si="0"/>
        <v/>
      </c>
      <c r="B145" s="47" t="str">
        <f>'[4]GRAF - BIMESTRAL'!T144</f>
        <v>2024 3º Bim</v>
      </c>
      <c r="C145" s="47" t="str">
        <f>IFERROR(VLOOKUP($B145,'[4]GRAF - BIMESTRAL'!$T$4:$AF$250,C$2,0),"-")</f>
        <v>-</v>
      </c>
      <c r="D145" s="47" t="str">
        <f>IFERROR(VLOOKUP($B145,'[4]GRAF - BIMESTRAL'!$T$4:$AF$250,D$2,0),"-")</f>
        <v>-</v>
      </c>
      <c r="E145" s="47" t="str">
        <f>IFERROR(VLOOKUP($B145,'[4]GRAF - BIMESTRAL'!$T$4:$AF$250,E$2,0),"-")</f>
        <v>-</v>
      </c>
      <c r="F145" s="48" t="str">
        <f>IFERROR(VLOOKUP($B145,'[4]GRAF - BIMESTRAL'!$T$4:$AF$250,F$2,0),"-")</f>
        <v>-</v>
      </c>
      <c r="G145" s="47" t="str">
        <f>IFERROR(VLOOKUP($B145,'[4]GRAF - BIMESTRAL'!$T$4:$AF$250,G$2,0),"-")</f>
        <v>-</v>
      </c>
      <c r="H145" s="47" t="str">
        <f>IFERROR(VLOOKUP($B145,'[4]GRAF - BIMESTRAL'!$T$4:$AF$250,H$2,0),"-")</f>
        <v>-</v>
      </c>
      <c r="I145" s="47" t="str">
        <f>IFERROR(VLOOKUP($B145,'[4]GRAF - BIMESTRAL'!$T$4:$AF$250,I$2,0),"-")</f>
        <v>-</v>
      </c>
      <c r="J145" s="47" t="str">
        <f>IFERROR(VLOOKUP($B145,'[4]GRAF - BIMESTRAL'!$T$4:$AF$250,J$2,0),"-")</f>
        <v>-</v>
      </c>
      <c r="K145" s="47" t="str">
        <f>IFERROR(VLOOKUP($B145,'[4]GRAF - BIMESTRAL'!$T$4:$AF$250,K$2,0),"-")</f>
        <v>-</v>
      </c>
      <c r="L145" s="47" t="str">
        <f>IFERROR(VLOOKUP($B145,'[4]GRAF - BIMESTRAL'!$T$4:$AF$250,L$2,0),"-")</f>
        <v>-</v>
      </c>
      <c r="M145" s="47" t="str">
        <f>IFERROR(VLOOKUP($B145,'[4]GRAF - BIMESTRAL'!$T$4:$AF$250,M$2,0),"-")</f>
        <v>-</v>
      </c>
      <c r="N145" s="49" t="str">
        <f>IFERROR(VLOOKUP($B145,'[4]GRAF - BIMESTRAL'!$T$4:$AF$250,N$2,0),"-")</f>
        <v>-</v>
      </c>
    </row>
  </sheetData>
  <mergeCells count="2">
    <mergeCell ref="A1:N1"/>
    <mergeCell ref="A3:N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7"/>
  <sheetViews>
    <sheetView zoomScaleNormal="100" workbookViewId="0">
      <selection activeCell="E14" sqref="E14"/>
    </sheetView>
  </sheetViews>
  <sheetFormatPr defaultColWidth="9.140625" defaultRowHeight="12.75" x14ac:dyDescent="0.2"/>
  <cols>
    <col min="1" max="1" width="16.85546875" style="30" customWidth="1"/>
    <col min="2" max="2" width="16.28515625" style="30" hidden="1" customWidth="1"/>
    <col min="3" max="14" width="16.42578125" style="30" customWidth="1"/>
    <col min="15" max="15" width="18.140625" style="30" customWidth="1"/>
    <col min="16" max="257" width="9.140625" style="30"/>
    <col min="258" max="258" width="17.140625" style="30" customWidth="1"/>
    <col min="259" max="270" width="16.42578125" style="30" customWidth="1"/>
    <col min="271" max="271" width="18.140625" style="30" customWidth="1"/>
    <col min="272" max="513" width="9.140625" style="30"/>
    <col min="514" max="514" width="17.140625" style="30" customWidth="1"/>
    <col min="515" max="526" width="16.42578125" style="30" customWidth="1"/>
    <col min="527" max="527" width="18.140625" style="30" customWidth="1"/>
    <col min="528" max="769" width="9.140625" style="30"/>
    <col min="770" max="770" width="17.140625" style="30" customWidth="1"/>
    <col min="771" max="782" width="16.42578125" style="30" customWidth="1"/>
    <col min="783" max="783" width="18.140625" style="30" customWidth="1"/>
    <col min="784" max="1024" width="9.140625" style="30"/>
  </cols>
  <sheetData>
    <row r="1" spans="1:15" ht="23.25" customHeight="1" x14ac:dyDescent="0.35">
      <c r="A1" s="2" t="s">
        <v>288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32" customFormat="1" ht="2.25" customHeight="1" x14ac:dyDescent="0.2">
      <c r="A2" s="31"/>
      <c r="B2" s="31"/>
      <c r="C2" s="31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</row>
    <row r="3" spans="1:15" ht="14.25" customHeight="1" x14ac:dyDescent="0.2">
      <c r="A3" s="1" t="s">
        <v>289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59.25" customHeight="1" x14ac:dyDescent="0.2">
      <c r="A4" s="33" t="s">
        <v>31</v>
      </c>
      <c r="B4" s="34" t="s">
        <v>32</v>
      </c>
      <c r="C4" s="35" t="s">
        <v>33</v>
      </c>
      <c r="D4" s="35" t="s">
        <v>34</v>
      </c>
      <c r="E4" s="35" t="s">
        <v>35</v>
      </c>
      <c r="F4" s="35" t="s">
        <v>36</v>
      </c>
      <c r="G4" s="35" t="s">
        <v>37</v>
      </c>
      <c r="H4" s="35" t="s">
        <v>38</v>
      </c>
      <c r="I4" s="35" t="s">
        <v>39</v>
      </c>
      <c r="J4" s="35" t="s">
        <v>40</v>
      </c>
      <c r="K4" s="35" t="s">
        <v>41</v>
      </c>
      <c r="L4" s="35" t="s">
        <v>42</v>
      </c>
      <c r="M4" s="35" t="s">
        <v>43</v>
      </c>
      <c r="N4" s="36" t="s">
        <v>44</v>
      </c>
      <c r="O4" s="37"/>
    </row>
    <row r="5" spans="1:15" ht="18" customHeight="1" x14ac:dyDescent="0.2">
      <c r="A5" s="38" t="s">
        <v>290</v>
      </c>
      <c r="B5" s="39" t="s">
        <v>291</v>
      </c>
      <c r="C5" s="39">
        <v>-0.2</v>
      </c>
      <c r="D5" s="39">
        <v>-8.6</v>
      </c>
      <c r="E5" s="39">
        <v>3</v>
      </c>
      <c r="F5" s="40">
        <v>4.7</v>
      </c>
      <c r="G5" s="39">
        <v>7.2</v>
      </c>
      <c r="H5" s="39"/>
      <c r="I5" s="39"/>
      <c r="J5" s="39"/>
      <c r="K5" s="39"/>
      <c r="L5" s="39"/>
      <c r="M5" s="39">
        <v>10.199999999999999</v>
      </c>
      <c r="N5" s="41"/>
      <c r="O5" s="37"/>
    </row>
    <row r="6" spans="1:15" ht="18" customHeight="1" x14ac:dyDescent="0.2">
      <c r="A6" s="42" t="s">
        <v>292</v>
      </c>
      <c r="B6" s="43" t="s">
        <v>293</v>
      </c>
      <c r="C6" s="43">
        <v>-1.8</v>
      </c>
      <c r="D6" s="43">
        <v>-4</v>
      </c>
      <c r="E6" s="43">
        <v>0.5</v>
      </c>
      <c r="F6" s="44">
        <v>0.6</v>
      </c>
      <c r="G6" s="43">
        <v>0.1</v>
      </c>
      <c r="H6" s="43"/>
      <c r="I6" s="43"/>
      <c r="J6" s="43"/>
      <c r="K6" s="43"/>
      <c r="L6" s="43"/>
      <c r="M6" s="43">
        <v>4</v>
      </c>
      <c r="N6" s="45"/>
      <c r="O6" s="37"/>
    </row>
    <row r="7" spans="1:15" ht="18" customHeight="1" x14ac:dyDescent="0.2">
      <c r="A7" s="46" t="s">
        <v>294</v>
      </c>
      <c r="B7" s="47" t="s">
        <v>295</v>
      </c>
      <c r="C7" s="47">
        <v>-2.7</v>
      </c>
      <c r="D7" s="47">
        <v>0.7</v>
      </c>
      <c r="E7" s="47">
        <v>-1.2</v>
      </c>
      <c r="F7" s="48">
        <v>-1.1000000000000001</v>
      </c>
      <c r="G7" s="47">
        <v>-6.3</v>
      </c>
      <c r="H7" s="47"/>
      <c r="I7" s="47"/>
      <c r="J7" s="47"/>
      <c r="K7" s="47"/>
      <c r="L7" s="47"/>
      <c r="M7" s="47">
        <v>-10.8</v>
      </c>
      <c r="N7" s="49"/>
      <c r="O7" s="37"/>
    </row>
    <row r="8" spans="1:15" ht="18" customHeight="1" x14ac:dyDescent="0.2">
      <c r="A8" s="42" t="s">
        <v>296</v>
      </c>
      <c r="B8" s="43" t="s">
        <v>297</v>
      </c>
      <c r="C8" s="43">
        <v>-1.5</v>
      </c>
      <c r="D8" s="43">
        <v>0.9</v>
      </c>
      <c r="E8" s="43">
        <v>-0.5</v>
      </c>
      <c r="F8" s="44">
        <v>2.5</v>
      </c>
      <c r="G8" s="43">
        <v>-4</v>
      </c>
      <c r="H8" s="43"/>
      <c r="I8" s="43"/>
      <c r="J8" s="43"/>
      <c r="K8" s="43"/>
      <c r="L8" s="43"/>
      <c r="M8" s="43">
        <v>-15.8</v>
      </c>
      <c r="N8" s="45"/>
      <c r="O8" s="37"/>
    </row>
    <row r="9" spans="1:15" ht="18" customHeight="1" x14ac:dyDescent="0.2">
      <c r="A9" s="46" t="s">
        <v>298</v>
      </c>
      <c r="B9" s="47" t="s">
        <v>299</v>
      </c>
      <c r="C9" s="47">
        <v>-0.7</v>
      </c>
      <c r="D9" s="47">
        <v>5.4</v>
      </c>
      <c r="E9" s="47">
        <v>-0.1</v>
      </c>
      <c r="F9" s="48">
        <v>-2.5</v>
      </c>
      <c r="G9" s="47">
        <v>-1.4</v>
      </c>
      <c r="H9" s="47"/>
      <c r="I9" s="47"/>
      <c r="J9" s="47"/>
      <c r="K9" s="47"/>
      <c r="L9" s="47"/>
      <c r="M9" s="47">
        <v>-23.4</v>
      </c>
      <c r="N9" s="49"/>
      <c r="O9" s="37"/>
    </row>
    <row r="10" spans="1:15" ht="18" customHeight="1" x14ac:dyDescent="0.2">
      <c r="A10" s="42" t="s">
        <v>300</v>
      </c>
      <c r="B10" s="43" t="s">
        <v>301</v>
      </c>
      <c r="C10" s="43">
        <v>-0.8</v>
      </c>
      <c r="D10" s="43">
        <v>1.5</v>
      </c>
      <c r="E10" s="43">
        <v>-1.7</v>
      </c>
      <c r="F10" s="44">
        <v>-5.3</v>
      </c>
      <c r="G10" s="43">
        <v>3.9</v>
      </c>
      <c r="H10" s="43"/>
      <c r="I10" s="43"/>
      <c r="J10" s="43"/>
      <c r="K10" s="43"/>
      <c r="L10" s="43"/>
      <c r="M10" s="43">
        <v>-19.8</v>
      </c>
      <c r="N10" s="45"/>
      <c r="O10" s="37"/>
    </row>
    <row r="11" spans="1:15" ht="18" customHeight="1" x14ac:dyDescent="0.2">
      <c r="A11" s="46" t="s">
        <v>302</v>
      </c>
      <c r="B11" s="47" t="s">
        <v>303</v>
      </c>
      <c r="C11" s="47">
        <v>0.9</v>
      </c>
      <c r="D11" s="47">
        <v>9.6</v>
      </c>
      <c r="E11" s="47">
        <v>-1.5</v>
      </c>
      <c r="F11" s="48">
        <v>2.8</v>
      </c>
      <c r="G11" s="47">
        <v>0.1</v>
      </c>
      <c r="H11" s="47"/>
      <c r="I11" s="47"/>
      <c r="J11" s="47"/>
      <c r="K11" s="47"/>
      <c r="L11" s="47"/>
      <c r="M11" s="47">
        <v>-12</v>
      </c>
      <c r="N11" s="49"/>
      <c r="O11" s="37"/>
    </row>
    <row r="12" spans="1:15" ht="18" customHeight="1" x14ac:dyDescent="0.2">
      <c r="A12" s="42" t="s">
        <v>304</v>
      </c>
      <c r="B12" s="43" t="s">
        <v>305</v>
      </c>
      <c r="C12" s="43">
        <v>-1.9</v>
      </c>
      <c r="D12" s="43">
        <v>6.2</v>
      </c>
      <c r="E12" s="43">
        <v>-3.8</v>
      </c>
      <c r="F12" s="44">
        <v>-0.3</v>
      </c>
      <c r="G12" s="43">
        <v>-4.2</v>
      </c>
      <c r="H12" s="43"/>
      <c r="I12" s="43"/>
      <c r="J12" s="43"/>
      <c r="K12" s="43"/>
      <c r="L12" s="43"/>
      <c r="M12" s="43">
        <v>-11.5</v>
      </c>
      <c r="N12" s="45"/>
      <c r="O12" s="37"/>
    </row>
    <row r="13" spans="1:15" ht="18" customHeight="1" x14ac:dyDescent="0.2">
      <c r="A13" s="46" t="s">
        <v>306</v>
      </c>
      <c r="B13" s="47" t="s">
        <v>307</v>
      </c>
      <c r="C13" s="47">
        <v>-6.1</v>
      </c>
      <c r="D13" s="47">
        <v>-6.3</v>
      </c>
      <c r="E13" s="47">
        <v>-7.9</v>
      </c>
      <c r="F13" s="48">
        <v>-0.4</v>
      </c>
      <c r="G13" s="47">
        <v>-10</v>
      </c>
      <c r="H13" s="47"/>
      <c r="I13" s="47"/>
      <c r="J13" s="47"/>
      <c r="K13" s="47"/>
      <c r="L13" s="47"/>
      <c r="M13" s="47">
        <v>-10.1</v>
      </c>
      <c r="N13" s="49"/>
      <c r="O13" s="37"/>
    </row>
    <row r="14" spans="1:15" ht="18" customHeight="1" x14ac:dyDescent="0.2">
      <c r="A14" s="42" t="s">
        <v>308</v>
      </c>
      <c r="B14" s="43" t="s">
        <v>309</v>
      </c>
      <c r="C14" s="43">
        <v>-5.3</v>
      </c>
      <c r="D14" s="43">
        <v>-3.4</v>
      </c>
      <c r="E14" s="43">
        <v>-5.4</v>
      </c>
      <c r="F14" s="44">
        <v>-5.8</v>
      </c>
      <c r="G14" s="43">
        <v>-10.6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-13.2</v>
      </c>
      <c r="N14" s="45">
        <v>0</v>
      </c>
      <c r="O14" s="37"/>
    </row>
    <row r="15" spans="1:15" ht="18" customHeight="1" x14ac:dyDescent="0.2">
      <c r="A15" s="46" t="s">
        <v>310</v>
      </c>
      <c r="B15" s="47" t="s">
        <v>311</v>
      </c>
      <c r="C15" s="47">
        <v>-4.4000000000000004</v>
      </c>
      <c r="D15" s="47">
        <v>-6.1</v>
      </c>
      <c r="E15" s="47">
        <v>-4.9000000000000004</v>
      </c>
      <c r="F15" s="48">
        <v>-5.5</v>
      </c>
      <c r="G15" s="47">
        <v>1.4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-10.4</v>
      </c>
      <c r="N15" s="49">
        <v>0</v>
      </c>
      <c r="O15" s="37"/>
    </row>
    <row r="16" spans="1:15" ht="18" customHeight="1" x14ac:dyDescent="0.2">
      <c r="A16" s="42" t="s">
        <v>312</v>
      </c>
      <c r="B16" s="43" t="s">
        <v>313</v>
      </c>
      <c r="C16" s="43">
        <v>0.3</v>
      </c>
      <c r="D16" s="43">
        <v>-1.4</v>
      </c>
      <c r="E16" s="43">
        <v>-1.3</v>
      </c>
      <c r="F16" s="44">
        <v>-0.9</v>
      </c>
      <c r="G16" s="43">
        <v>13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5.3</v>
      </c>
      <c r="N16" s="45">
        <v>0</v>
      </c>
      <c r="O16" s="37"/>
    </row>
    <row r="17" spans="1:15" ht="18" customHeight="1" x14ac:dyDescent="0.2">
      <c r="A17" s="46" t="s">
        <v>314</v>
      </c>
      <c r="B17" s="47" t="s">
        <v>315</v>
      </c>
      <c r="C17" s="47">
        <v>7.4</v>
      </c>
      <c r="D17" s="47">
        <v>7.5</v>
      </c>
      <c r="E17" s="47">
        <v>3.9</v>
      </c>
      <c r="F17" s="48">
        <v>1</v>
      </c>
      <c r="G17" s="47">
        <v>23.8</v>
      </c>
      <c r="H17" s="47">
        <v>11.2</v>
      </c>
      <c r="I17" s="47">
        <v>-3.5</v>
      </c>
      <c r="J17" s="47">
        <v>25.2</v>
      </c>
      <c r="K17" s="47">
        <v>21.3</v>
      </c>
      <c r="L17" s="47">
        <v>10</v>
      </c>
      <c r="M17" s="47">
        <v>12.8</v>
      </c>
      <c r="N17" s="49">
        <v>-2.2000000000000002</v>
      </c>
      <c r="O17" s="37"/>
    </row>
    <row r="18" spans="1:15" ht="18" customHeight="1" x14ac:dyDescent="0.2">
      <c r="A18" s="42" t="s">
        <v>316</v>
      </c>
      <c r="B18" s="43" t="s">
        <v>317</v>
      </c>
      <c r="C18" s="43">
        <v>11.3</v>
      </c>
      <c r="D18" s="43">
        <v>7</v>
      </c>
      <c r="E18" s="43">
        <v>6.8</v>
      </c>
      <c r="F18" s="44">
        <v>12.8</v>
      </c>
      <c r="G18" s="43">
        <v>34.700000000000003</v>
      </c>
      <c r="H18" s="43">
        <v>10.4</v>
      </c>
      <c r="I18" s="43">
        <v>1.7</v>
      </c>
      <c r="J18" s="43">
        <v>29.9</v>
      </c>
      <c r="K18" s="43">
        <v>18.8</v>
      </c>
      <c r="L18" s="43">
        <v>13.9</v>
      </c>
      <c r="M18" s="43">
        <v>20.7</v>
      </c>
      <c r="N18" s="45">
        <v>4</v>
      </c>
      <c r="O18" s="37"/>
    </row>
    <row r="19" spans="1:15" ht="18" customHeight="1" x14ac:dyDescent="0.2">
      <c r="A19" s="46" t="s">
        <v>318</v>
      </c>
      <c r="B19" s="47" t="s">
        <v>319</v>
      </c>
      <c r="C19" s="47">
        <v>9.3000000000000007</v>
      </c>
      <c r="D19" s="47">
        <v>3</v>
      </c>
      <c r="E19" s="47">
        <v>7.7</v>
      </c>
      <c r="F19" s="48">
        <v>3.7</v>
      </c>
      <c r="G19" s="47">
        <v>27.1</v>
      </c>
      <c r="H19" s="47">
        <v>6</v>
      </c>
      <c r="I19" s="47">
        <v>-3.4</v>
      </c>
      <c r="J19" s="47">
        <v>11.9</v>
      </c>
      <c r="K19" s="47">
        <v>14.8</v>
      </c>
      <c r="L19" s="47">
        <v>11.7</v>
      </c>
      <c r="M19" s="47">
        <v>22.8</v>
      </c>
      <c r="N19" s="49">
        <v>6.1</v>
      </c>
      <c r="O19" s="37"/>
    </row>
    <row r="20" spans="1:15" ht="18" customHeight="1" x14ac:dyDescent="0.2">
      <c r="A20" s="42" t="s">
        <v>320</v>
      </c>
      <c r="B20" s="43" t="s">
        <v>321</v>
      </c>
      <c r="C20" s="43">
        <v>8.9</v>
      </c>
      <c r="D20" s="43">
        <v>1.5</v>
      </c>
      <c r="E20" s="43">
        <v>10</v>
      </c>
      <c r="F20" s="44">
        <v>2.1</v>
      </c>
      <c r="G20" s="43">
        <v>22</v>
      </c>
      <c r="H20" s="43">
        <v>2</v>
      </c>
      <c r="I20" s="43">
        <v>1.4</v>
      </c>
      <c r="J20" s="43">
        <v>-12.7</v>
      </c>
      <c r="K20" s="43">
        <v>12.7</v>
      </c>
      <c r="L20" s="43">
        <v>9.1999999999999993</v>
      </c>
      <c r="M20" s="43">
        <v>15.2</v>
      </c>
      <c r="N20" s="45">
        <v>1.8</v>
      </c>
      <c r="O20" s="37"/>
    </row>
    <row r="21" spans="1:15" ht="18" customHeight="1" x14ac:dyDescent="0.2">
      <c r="A21" s="46" t="s">
        <v>322</v>
      </c>
      <c r="B21" s="47" t="s">
        <v>323</v>
      </c>
      <c r="C21" s="47">
        <v>5.5</v>
      </c>
      <c r="D21" s="47">
        <v>-5.4</v>
      </c>
      <c r="E21" s="47">
        <v>5.8</v>
      </c>
      <c r="F21" s="48">
        <v>1.6</v>
      </c>
      <c r="G21" s="47">
        <v>18.100000000000001</v>
      </c>
      <c r="H21" s="47">
        <v>1</v>
      </c>
      <c r="I21" s="47">
        <v>0.8</v>
      </c>
      <c r="J21" s="47">
        <v>17.600000000000001</v>
      </c>
      <c r="K21" s="47">
        <v>14.1</v>
      </c>
      <c r="L21" s="47">
        <v>4.2</v>
      </c>
      <c r="M21" s="47">
        <v>3.6</v>
      </c>
      <c r="N21" s="49">
        <v>-4.7</v>
      </c>
      <c r="O21" s="37"/>
    </row>
    <row r="22" spans="1:15" ht="18" customHeight="1" x14ac:dyDescent="0.2">
      <c r="A22" s="42" t="s">
        <v>324</v>
      </c>
      <c r="B22" s="43" t="s">
        <v>325</v>
      </c>
      <c r="C22" s="43">
        <v>3.7</v>
      </c>
      <c r="D22" s="43">
        <v>-7.7</v>
      </c>
      <c r="E22" s="43">
        <v>1.1000000000000001</v>
      </c>
      <c r="F22" s="44">
        <v>2.2999999999999998</v>
      </c>
      <c r="G22" s="43">
        <v>21</v>
      </c>
      <c r="H22" s="43">
        <v>5.3</v>
      </c>
      <c r="I22" s="43">
        <v>0.1</v>
      </c>
      <c r="J22" s="43">
        <v>57.3</v>
      </c>
      <c r="K22" s="43">
        <v>11.6</v>
      </c>
      <c r="L22" s="43">
        <v>2.7</v>
      </c>
      <c r="M22" s="43">
        <v>2.2999999999999998</v>
      </c>
      <c r="N22" s="45">
        <v>-5.3</v>
      </c>
      <c r="O22" s="37"/>
    </row>
    <row r="23" spans="1:15" ht="18" customHeight="1" x14ac:dyDescent="0.2">
      <c r="A23" s="46" t="s">
        <v>326</v>
      </c>
      <c r="B23" s="47" t="s">
        <v>327</v>
      </c>
      <c r="C23" s="47">
        <v>5.6</v>
      </c>
      <c r="D23" s="47">
        <v>-8</v>
      </c>
      <c r="E23" s="47">
        <v>4</v>
      </c>
      <c r="F23" s="48">
        <v>9.6</v>
      </c>
      <c r="G23" s="47">
        <v>15.2</v>
      </c>
      <c r="H23" s="47">
        <v>8.1999999999999993</v>
      </c>
      <c r="I23" s="47">
        <v>4.2</v>
      </c>
      <c r="J23" s="47">
        <v>60.1</v>
      </c>
      <c r="K23" s="47">
        <v>15.6</v>
      </c>
      <c r="L23" s="47">
        <v>2.8</v>
      </c>
      <c r="M23" s="47">
        <v>-0.5</v>
      </c>
      <c r="N23" s="49">
        <v>-8.5</v>
      </c>
      <c r="O23" s="37"/>
    </row>
    <row r="24" spans="1:15" ht="18" customHeight="1" x14ac:dyDescent="0.2">
      <c r="A24" s="42" t="s">
        <v>328</v>
      </c>
      <c r="B24" s="43" t="s">
        <v>329</v>
      </c>
      <c r="C24" s="43">
        <v>4.5999999999999996</v>
      </c>
      <c r="D24" s="43">
        <v>-8.3000000000000007</v>
      </c>
      <c r="E24" s="43">
        <v>1.8</v>
      </c>
      <c r="F24" s="44">
        <v>8.5</v>
      </c>
      <c r="G24" s="43">
        <v>11.5</v>
      </c>
      <c r="H24" s="43">
        <v>9.3000000000000007</v>
      </c>
      <c r="I24" s="43">
        <v>0</v>
      </c>
      <c r="J24" s="43">
        <v>77.5</v>
      </c>
      <c r="K24" s="43">
        <v>16.3</v>
      </c>
      <c r="L24" s="43">
        <v>2.9</v>
      </c>
      <c r="M24" s="43">
        <v>1</v>
      </c>
      <c r="N24" s="45">
        <v>-5.5</v>
      </c>
      <c r="O24" s="37"/>
    </row>
    <row r="25" spans="1:15" ht="18" customHeight="1" x14ac:dyDescent="0.2">
      <c r="A25" s="46" t="s">
        <v>330</v>
      </c>
      <c r="B25" s="47" t="s">
        <v>331</v>
      </c>
      <c r="C25" s="47">
        <v>5.2</v>
      </c>
      <c r="D25" s="47">
        <v>-8.3000000000000007</v>
      </c>
      <c r="E25" s="47">
        <v>5.0999999999999996</v>
      </c>
      <c r="F25" s="48">
        <v>5</v>
      </c>
      <c r="G25" s="47">
        <v>11</v>
      </c>
      <c r="H25" s="47">
        <v>5.9</v>
      </c>
      <c r="I25" s="47">
        <v>-0.3</v>
      </c>
      <c r="J25" s="47">
        <v>55.3</v>
      </c>
      <c r="K25" s="47">
        <v>13.3</v>
      </c>
      <c r="L25" s="47">
        <v>3.9</v>
      </c>
      <c r="M25" s="47">
        <v>2.4</v>
      </c>
      <c r="N25" s="49">
        <v>-0.9</v>
      </c>
      <c r="O25" s="37"/>
    </row>
    <row r="26" spans="1:15" ht="18" customHeight="1" x14ac:dyDescent="0.2">
      <c r="A26" s="42" t="s">
        <v>332</v>
      </c>
      <c r="B26" s="43" t="s">
        <v>333</v>
      </c>
      <c r="C26" s="43">
        <v>6.3</v>
      </c>
      <c r="D26" s="43">
        <v>-11.7</v>
      </c>
      <c r="E26" s="43">
        <v>10</v>
      </c>
      <c r="F26" s="44">
        <v>1.4</v>
      </c>
      <c r="G26" s="43">
        <v>7.4</v>
      </c>
      <c r="H26" s="43">
        <v>2.9</v>
      </c>
      <c r="I26" s="43">
        <v>4.2</v>
      </c>
      <c r="J26" s="43">
        <v>27.9</v>
      </c>
      <c r="K26" s="43">
        <v>17.100000000000001</v>
      </c>
      <c r="L26" s="43">
        <v>4.4000000000000004</v>
      </c>
      <c r="M26" s="43">
        <v>1.2</v>
      </c>
      <c r="N26" s="45">
        <v>-0.4</v>
      </c>
      <c r="O26" s="37"/>
    </row>
    <row r="27" spans="1:15" ht="18" customHeight="1" x14ac:dyDescent="0.2">
      <c r="A27" s="46" t="s">
        <v>334</v>
      </c>
      <c r="B27" s="47" t="s">
        <v>335</v>
      </c>
      <c r="C27" s="47">
        <v>6.2</v>
      </c>
      <c r="D27" s="47">
        <v>-7.7</v>
      </c>
      <c r="E27" s="47">
        <v>7.7</v>
      </c>
      <c r="F27" s="48">
        <v>-0.5</v>
      </c>
      <c r="G27" s="47">
        <v>10.6</v>
      </c>
      <c r="H27" s="47">
        <v>3.3</v>
      </c>
      <c r="I27" s="47">
        <v>2</v>
      </c>
      <c r="J27" s="47">
        <v>26.4</v>
      </c>
      <c r="K27" s="47">
        <v>19</v>
      </c>
      <c r="L27" s="47">
        <v>8.1999999999999993</v>
      </c>
      <c r="M27" s="47">
        <v>11.8</v>
      </c>
      <c r="N27" s="49">
        <v>12.2</v>
      </c>
      <c r="O27" s="37"/>
    </row>
    <row r="28" spans="1:15" ht="18" customHeight="1" x14ac:dyDescent="0.2">
      <c r="A28" s="42" t="s">
        <v>336</v>
      </c>
      <c r="B28" s="43" t="s">
        <v>337</v>
      </c>
      <c r="C28" s="43">
        <v>7</v>
      </c>
      <c r="D28" s="43">
        <v>-4.5</v>
      </c>
      <c r="E28" s="43">
        <v>7.3</v>
      </c>
      <c r="F28" s="44">
        <v>2.4</v>
      </c>
      <c r="G28" s="43">
        <v>11.7</v>
      </c>
      <c r="H28" s="43">
        <v>3.1</v>
      </c>
      <c r="I28" s="43">
        <v>-0.8</v>
      </c>
      <c r="J28" s="43">
        <v>19.7</v>
      </c>
      <c r="K28" s="43">
        <v>19</v>
      </c>
      <c r="L28" s="43">
        <v>8.6</v>
      </c>
      <c r="M28" s="43">
        <v>12.6</v>
      </c>
      <c r="N28" s="45">
        <v>7.5</v>
      </c>
      <c r="O28" s="37"/>
    </row>
    <row r="29" spans="1:15" ht="18" customHeight="1" x14ac:dyDescent="0.2">
      <c r="A29" s="46" t="s">
        <v>338</v>
      </c>
      <c r="B29" s="47" t="s">
        <v>339</v>
      </c>
      <c r="C29" s="47">
        <v>9.6999999999999993</v>
      </c>
      <c r="D29" s="47">
        <v>4.8</v>
      </c>
      <c r="E29" s="47">
        <v>7.1</v>
      </c>
      <c r="F29" s="48">
        <v>6.8</v>
      </c>
      <c r="G29" s="47">
        <v>20.3</v>
      </c>
      <c r="H29" s="47">
        <v>5.3</v>
      </c>
      <c r="I29" s="47">
        <v>5.2</v>
      </c>
      <c r="J29" s="47">
        <v>20.3</v>
      </c>
      <c r="K29" s="47">
        <v>22</v>
      </c>
      <c r="L29" s="47">
        <v>11.8</v>
      </c>
      <c r="M29" s="47">
        <v>17.3</v>
      </c>
      <c r="N29" s="49">
        <v>6</v>
      </c>
      <c r="O29" s="37"/>
    </row>
    <row r="30" spans="1:15" ht="18" customHeight="1" x14ac:dyDescent="0.2">
      <c r="A30" s="42" t="s">
        <v>340</v>
      </c>
      <c r="B30" s="43" t="s">
        <v>341</v>
      </c>
      <c r="C30" s="43">
        <v>9.9</v>
      </c>
      <c r="D30" s="43">
        <v>6.1</v>
      </c>
      <c r="E30" s="43">
        <v>6.8</v>
      </c>
      <c r="F30" s="44">
        <v>12.7</v>
      </c>
      <c r="G30" s="43">
        <v>13.1</v>
      </c>
      <c r="H30" s="43">
        <v>8.6999999999999993</v>
      </c>
      <c r="I30" s="43">
        <v>7.9</v>
      </c>
      <c r="J30" s="43">
        <v>23.6</v>
      </c>
      <c r="K30" s="43">
        <v>25.6</v>
      </c>
      <c r="L30" s="43">
        <v>15.4</v>
      </c>
      <c r="M30" s="43">
        <v>28.5</v>
      </c>
      <c r="N30" s="45">
        <v>13.2</v>
      </c>
      <c r="O30" s="37"/>
    </row>
    <row r="31" spans="1:15" ht="18" customHeight="1" x14ac:dyDescent="0.2">
      <c r="A31" s="46" t="s">
        <v>342</v>
      </c>
      <c r="B31" s="47" t="s">
        <v>343</v>
      </c>
      <c r="C31" s="47">
        <v>9.3000000000000007</v>
      </c>
      <c r="D31" s="47">
        <v>4.2</v>
      </c>
      <c r="E31" s="47">
        <v>5.8</v>
      </c>
      <c r="F31" s="48">
        <v>10.1</v>
      </c>
      <c r="G31" s="47">
        <v>16</v>
      </c>
      <c r="H31" s="47">
        <v>10.199999999999999</v>
      </c>
      <c r="I31" s="47">
        <v>8.8000000000000007</v>
      </c>
      <c r="J31" s="47">
        <v>33.4</v>
      </c>
      <c r="K31" s="47">
        <v>21.5</v>
      </c>
      <c r="L31" s="47">
        <v>13.5</v>
      </c>
      <c r="M31" s="47">
        <v>23.1</v>
      </c>
      <c r="N31" s="49">
        <v>9.3000000000000007</v>
      </c>
      <c r="O31" s="37"/>
    </row>
    <row r="32" spans="1:15" ht="18" customHeight="1" x14ac:dyDescent="0.2">
      <c r="A32" s="42" t="s">
        <v>344</v>
      </c>
      <c r="B32" s="43" t="s">
        <v>345</v>
      </c>
      <c r="C32" s="43">
        <v>9.6999999999999993</v>
      </c>
      <c r="D32" s="43">
        <v>5.0999999999999996</v>
      </c>
      <c r="E32" s="43">
        <v>6.1</v>
      </c>
      <c r="F32" s="44">
        <v>11.6</v>
      </c>
      <c r="G32" s="43">
        <v>13.5</v>
      </c>
      <c r="H32" s="43">
        <v>11.3</v>
      </c>
      <c r="I32" s="43">
        <v>7.3</v>
      </c>
      <c r="J32" s="43">
        <v>38.5</v>
      </c>
      <c r="K32" s="43">
        <v>22.1</v>
      </c>
      <c r="L32" s="43">
        <v>13.6</v>
      </c>
      <c r="M32" s="43">
        <v>21.7</v>
      </c>
      <c r="N32" s="45">
        <v>14</v>
      </c>
      <c r="O32" s="37"/>
    </row>
    <row r="33" spans="1:15" ht="18" customHeight="1" x14ac:dyDescent="0.2">
      <c r="A33" s="46" t="s">
        <v>346</v>
      </c>
      <c r="B33" s="47" t="s">
        <v>347</v>
      </c>
      <c r="C33" s="47">
        <v>11.8</v>
      </c>
      <c r="D33" s="47">
        <v>5.2</v>
      </c>
      <c r="E33" s="47">
        <v>8.4</v>
      </c>
      <c r="F33" s="48">
        <v>13.3</v>
      </c>
      <c r="G33" s="47">
        <v>17.3</v>
      </c>
      <c r="H33" s="47">
        <v>13.2</v>
      </c>
      <c r="I33" s="47">
        <v>11.5</v>
      </c>
      <c r="J33" s="47">
        <v>29.2</v>
      </c>
      <c r="K33" s="47">
        <v>28.2</v>
      </c>
      <c r="L33" s="47">
        <v>14.8</v>
      </c>
      <c r="M33" s="47">
        <v>21.4</v>
      </c>
      <c r="N33" s="49">
        <v>10.9</v>
      </c>
      <c r="O33" s="37"/>
    </row>
    <row r="34" spans="1:15" ht="18" customHeight="1" x14ac:dyDescent="0.2">
      <c r="A34" s="42" t="s">
        <v>348</v>
      </c>
      <c r="B34" s="43" t="s">
        <v>349</v>
      </c>
      <c r="C34" s="43">
        <v>9.3000000000000007</v>
      </c>
      <c r="D34" s="43">
        <v>11.3</v>
      </c>
      <c r="E34" s="43">
        <v>3.5</v>
      </c>
      <c r="F34" s="44">
        <v>10.4</v>
      </c>
      <c r="G34" s="43">
        <v>19.600000000000001</v>
      </c>
      <c r="H34" s="43">
        <v>12.4</v>
      </c>
      <c r="I34" s="43">
        <v>11.3</v>
      </c>
      <c r="J34" s="43">
        <v>32.200000000000003</v>
      </c>
      <c r="K34" s="43">
        <v>15.6</v>
      </c>
      <c r="L34" s="43">
        <v>13.8</v>
      </c>
      <c r="M34" s="43">
        <v>23.1</v>
      </c>
      <c r="N34" s="45">
        <v>11.4</v>
      </c>
      <c r="O34" s="37"/>
    </row>
    <row r="35" spans="1:15" ht="18" customHeight="1" x14ac:dyDescent="0.2">
      <c r="A35" s="46" t="s">
        <v>350</v>
      </c>
      <c r="B35" s="47" t="s">
        <v>351</v>
      </c>
      <c r="C35" s="47">
        <v>10.1</v>
      </c>
      <c r="D35" s="47">
        <v>13.3</v>
      </c>
      <c r="E35" s="47">
        <v>4.8</v>
      </c>
      <c r="F35" s="48">
        <v>7.3</v>
      </c>
      <c r="G35" s="47">
        <v>17.899999999999999</v>
      </c>
      <c r="H35" s="47">
        <v>13.4</v>
      </c>
      <c r="I35" s="47">
        <v>9.3000000000000007</v>
      </c>
      <c r="J35" s="47">
        <v>38.5</v>
      </c>
      <c r="K35" s="47">
        <v>17.8</v>
      </c>
      <c r="L35" s="47">
        <v>12.9</v>
      </c>
      <c r="M35" s="47">
        <v>18</v>
      </c>
      <c r="N35" s="49">
        <v>12.1</v>
      </c>
      <c r="O35" s="37"/>
    </row>
    <row r="36" spans="1:15" ht="18" customHeight="1" x14ac:dyDescent="0.2">
      <c r="A36" s="42" t="s">
        <v>352</v>
      </c>
      <c r="B36" s="43" t="s">
        <v>353</v>
      </c>
      <c r="C36" s="43">
        <v>6</v>
      </c>
      <c r="D36" s="43">
        <v>7.5</v>
      </c>
      <c r="E36" s="43">
        <v>5.4</v>
      </c>
      <c r="F36" s="44">
        <v>-5.5</v>
      </c>
      <c r="G36" s="43">
        <v>7.7</v>
      </c>
      <c r="H36" s="43">
        <v>14.1</v>
      </c>
      <c r="I36" s="43">
        <v>12</v>
      </c>
      <c r="J36" s="43">
        <v>32.9</v>
      </c>
      <c r="K36" s="43">
        <v>6.4</v>
      </c>
      <c r="L36" s="43">
        <v>0.2</v>
      </c>
      <c r="M36" s="43">
        <v>-10.8</v>
      </c>
      <c r="N36" s="45">
        <v>-1.9</v>
      </c>
      <c r="O36" s="37"/>
    </row>
    <row r="37" spans="1:15" ht="18" customHeight="1" x14ac:dyDescent="0.2">
      <c r="A37" s="46" t="s">
        <v>354</v>
      </c>
      <c r="B37" s="47" t="s">
        <v>355</v>
      </c>
      <c r="C37" s="47">
        <v>3.7</v>
      </c>
      <c r="D37" s="47">
        <v>3.1</v>
      </c>
      <c r="E37" s="47">
        <v>4</v>
      </c>
      <c r="F37" s="48">
        <v>-6.6</v>
      </c>
      <c r="G37" s="47">
        <v>1.3</v>
      </c>
      <c r="H37" s="47">
        <v>12.2</v>
      </c>
      <c r="I37" s="47">
        <v>12.3</v>
      </c>
      <c r="J37" s="47">
        <v>15</v>
      </c>
      <c r="K37" s="47">
        <v>6.6</v>
      </c>
      <c r="L37" s="47">
        <v>3.6</v>
      </c>
      <c r="M37" s="47">
        <v>5.9</v>
      </c>
      <c r="N37" s="49">
        <v>-9.8000000000000007</v>
      </c>
      <c r="O37" s="37"/>
    </row>
    <row r="38" spans="1:15" ht="18" customHeight="1" x14ac:dyDescent="0.2">
      <c r="A38" s="42" t="s">
        <v>356</v>
      </c>
      <c r="B38" s="43" t="s">
        <v>357</v>
      </c>
      <c r="C38" s="43">
        <v>5.0999999999999996</v>
      </c>
      <c r="D38" s="43">
        <v>1.4</v>
      </c>
      <c r="E38" s="43">
        <v>9.6</v>
      </c>
      <c r="F38" s="44">
        <v>-7.1</v>
      </c>
      <c r="G38" s="43">
        <v>-5.7</v>
      </c>
      <c r="H38" s="43">
        <v>11.3</v>
      </c>
      <c r="I38" s="43">
        <v>3.6</v>
      </c>
      <c r="J38" s="43">
        <v>18.2</v>
      </c>
      <c r="K38" s="43">
        <v>12.3</v>
      </c>
      <c r="L38" s="43">
        <v>4.2</v>
      </c>
      <c r="M38" s="43">
        <v>4.7</v>
      </c>
      <c r="N38" s="45">
        <v>-9.6999999999999993</v>
      </c>
      <c r="O38" s="37"/>
    </row>
    <row r="39" spans="1:15" ht="18" customHeight="1" x14ac:dyDescent="0.2">
      <c r="A39" s="46" t="s">
        <v>358</v>
      </c>
      <c r="B39" s="47" t="s">
        <v>359</v>
      </c>
      <c r="C39" s="47">
        <v>5.3</v>
      </c>
      <c r="D39" s="47">
        <v>-4.0999999999999996</v>
      </c>
      <c r="E39" s="47">
        <v>9.4</v>
      </c>
      <c r="F39" s="48">
        <v>-4.8</v>
      </c>
      <c r="G39" s="47">
        <v>1</v>
      </c>
      <c r="H39" s="47">
        <v>12.2</v>
      </c>
      <c r="I39" s="47">
        <v>11</v>
      </c>
      <c r="J39" s="47">
        <v>4</v>
      </c>
      <c r="K39" s="47">
        <v>7.2</v>
      </c>
      <c r="L39" s="47">
        <v>5.2</v>
      </c>
      <c r="M39" s="47">
        <v>7.7</v>
      </c>
      <c r="N39" s="49">
        <v>-9</v>
      </c>
      <c r="O39" s="37"/>
    </row>
    <row r="40" spans="1:15" ht="18" customHeight="1" x14ac:dyDescent="0.2">
      <c r="A40" s="42" t="s">
        <v>360</v>
      </c>
      <c r="B40" s="43" t="s">
        <v>361</v>
      </c>
      <c r="C40" s="43">
        <v>8.8000000000000007</v>
      </c>
      <c r="D40" s="43">
        <v>3.2</v>
      </c>
      <c r="E40" s="43">
        <v>10.1</v>
      </c>
      <c r="F40" s="44">
        <v>5.2</v>
      </c>
      <c r="G40" s="43">
        <v>10.4</v>
      </c>
      <c r="H40" s="43">
        <v>11.4</v>
      </c>
      <c r="I40" s="43">
        <v>10.5</v>
      </c>
      <c r="J40" s="43">
        <v>7.7</v>
      </c>
      <c r="K40" s="43">
        <v>7.7</v>
      </c>
      <c r="L40" s="43">
        <v>13.7</v>
      </c>
      <c r="M40" s="43">
        <v>27.9</v>
      </c>
      <c r="N40" s="45">
        <v>2</v>
      </c>
      <c r="O40" s="37"/>
    </row>
    <row r="41" spans="1:15" ht="18" customHeight="1" x14ac:dyDescent="0.2">
      <c r="A41" s="46" t="s">
        <v>362</v>
      </c>
      <c r="B41" s="47" t="s">
        <v>363</v>
      </c>
      <c r="C41" s="47">
        <v>12.8</v>
      </c>
      <c r="D41" s="47">
        <v>5.5</v>
      </c>
      <c r="E41" s="47">
        <v>12.4</v>
      </c>
      <c r="F41" s="48">
        <v>9.5</v>
      </c>
      <c r="G41" s="47">
        <v>21.5</v>
      </c>
      <c r="H41" s="47">
        <v>13.4</v>
      </c>
      <c r="I41" s="47">
        <v>8.3000000000000007</v>
      </c>
      <c r="J41" s="47">
        <v>30</v>
      </c>
      <c r="K41" s="47">
        <v>6.3</v>
      </c>
      <c r="L41" s="47">
        <v>15.6</v>
      </c>
      <c r="M41" s="47">
        <v>20.8</v>
      </c>
      <c r="N41" s="49">
        <v>15</v>
      </c>
      <c r="O41" s="37"/>
    </row>
    <row r="42" spans="1:15" ht="18" customHeight="1" x14ac:dyDescent="0.2">
      <c r="A42" s="42" t="s">
        <v>364</v>
      </c>
      <c r="B42" s="43" t="s">
        <v>365</v>
      </c>
      <c r="C42" s="43">
        <v>10.3</v>
      </c>
      <c r="D42" s="43">
        <v>5.7</v>
      </c>
      <c r="E42" s="43">
        <v>8.4</v>
      </c>
      <c r="F42" s="44">
        <v>10.5</v>
      </c>
      <c r="G42" s="43">
        <v>19.600000000000001</v>
      </c>
      <c r="H42" s="43">
        <v>11.2</v>
      </c>
      <c r="I42" s="43">
        <v>7.8</v>
      </c>
      <c r="J42" s="43">
        <v>22.3</v>
      </c>
      <c r="K42" s="43">
        <v>5.9</v>
      </c>
      <c r="L42" s="43">
        <v>8.1</v>
      </c>
      <c r="M42" s="43">
        <v>3.3</v>
      </c>
      <c r="N42" s="45">
        <v>16.8</v>
      </c>
      <c r="O42" s="37"/>
    </row>
    <row r="43" spans="1:15" ht="18" customHeight="1" x14ac:dyDescent="0.2">
      <c r="A43" s="46" t="s">
        <v>366</v>
      </c>
      <c r="B43" s="47" t="s">
        <v>367</v>
      </c>
      <c r="C43" s="47">
        <v>11.2</v>
      </c>
      <c r="D43" s="47">
        <v>9.1999999999999993</v>
      </c>
      <c r="E43" s="47">
        <v>9.3000000000000007</v>
      </c>
      <c r="F43" s="48">
        <v>12.9</v>
      </c>
      <c r="G43" s="47">
        <v>14.4</v>
      </c>
      <c r="H43" s="47">
        <v>10.8</v>
      </c>
      <c r="I43" s="47">
        <v>10.3</v>
      </c>
      <c r="J43" s="47">
        <v>25.8</v>
      </c>
      <c r="K43" s="47">
        <v>13.1</v>
      </c>
      <c r="L43" s="47">
        <v>10.7</v>
      </c>
      <c r="M43" s="47">
        <v>9</v>
      </c>
      <c r="N43" s="49">
        <v>17.3</v>
      </c>
      <c r="O43" s="37"/>
    </row>
    <row r="44" spans="1:15" ht="18" customHeight="1" x14ac:dyDescent="0.2">
      <c r="A44" s="42" t="s">
        <v>368</v>
      </c>
      <c r="B44" s="43" t="s">
        <v>369</v>
      </c>
      <c r="C44" s="43">
        <v>9.6999999999999993</v>
      </c>
      <c r="D44" s="43">
        <v>6</v>
      </c>
      <c r="E44" s="43">
        <v>6.1</v>
      </c>
      <c r="F44" s="44">
        <v>9.6999999999999993</v>
      </c>
      <c r="G44" s="43">
        <v>18.100000000000001</v>
      </c>
      <c r="H44" s="43">
        <v>12.3</v>
      </c>
      <c r="I44" s="43">
        <v>21.7</v>
      </c>
      <c r="J44" s="43">
        <v>20.8</v>
      </c>
      <c r="K44" s="43">
        <v>10.3</v>
      </c>
      <c r="L44" s="43">
        <v>14.4</v>
      </c>
      <c r="M44" s="43">
        <v>23.9</v>
      </c>
      <c r="N44" s="45">
        <v>13.6</v>
      </c>
      <c r="O44" s="37"/>
    </row>
    <row r="45" spans="1:15" ht="18" customHeight="1" x14ac:dyDescent="0.2">
      <c r="A45" s="46" t="s">
        <v>370</v>
      </c>
      <c r="B45" s="47" t="s">
        <v>371</v>
      </c>
      <c r="C45" s="47">
        <v>6.8</v>
      </c>
      <c r="D45" s="47">
        <v>5.6</v>
      </c>
      <c r="E45" s="47">
        <v>2.7</v>
      </c>
      <c r="F45" s="48">
        <v>9.6</v>
      </c>
      <c r="G45" s="47">
        <v>16.8</v>
      </c>
      <c r="H45" s="47">
        <v>9.4</v>
      </c>
      <c r="I45" s="47">
        <v>9.3000000000000007</v>
      </c>
      <c r="J45" s="47">
        <v>8.3000000000000007</v>
      </c>
      <c r="K45" s="47">
        <v>7.1</v>
      </c>
      <c r="L45" s="47">
        <v>7</v>
      </c>
      <c r="M45" s="47">
        <v>6.3</v>
      </c>
      <c r="N45" s="49">
        <v>13.5</v>
      </c>
      <c r="O45" s="37"/>
    </row>
    <row r="46" spans="1:15" ht="18" customHeight="1" x14ac:dyDescent="0.2">
      <c r="A46" s="42" t="s">
        <v>372</v>
      </c>
      <c r="B46" s="43" t="s">
        <v>373</v>
      </c>
      <c r="C46" s="43">
        <v>7.8</v>
      </c>
      <c r="D46" s="43">
        <v>0.1</v>
      </c>
      <c r="E46" s="43">
        <v>5</v>
      </c>
      <c r="F46" s="44">
        <v>6.3</v>
      </c>
      <c r="G46" s="43">
        <v>18.7</v>
      </c>
      <c r="H46" s="43">
        <v>11.8</v>
      </c>
      <c r="I46" s="43">
        <v>7.7</v>
      </c>
      <c r="J46" s="43">
        <v>20.3</v>
      </c>
      <c r="K46" s="43">
        <v>6</v>
      </c>
      <c r="L46" s="43">
        <v>11.4</v>
      </c>
      <c r="M46" s="43">
        <v>18</v>
      </c>
      <c r="N46" s="45">
        <v>11.7</v>
      </c>
      <c r="O46" s="37"/>
    </row>
    <row r="47" spans="1:15" ht="18" customHeight="1" x14ac:dyDescent="0.2">
      <c r="A47" s="46" t="s">
        <v>374</v>
      </c>
      <c r="B47" s="47" t="s">
        <v>375</v>
      </c>
      <c r="C47" s="47">
        <v>6.2</v>
      </c>
      <c r="D47" s="47">
        <v>0.4</v>
      </c>
      <c r="E47" s="47">
        <v>4</v>
      </c>
      <c r="F47" s="48">
        <v>1</v>
      </c>
      <c r="G47" s="47">
        <v>17.899999999999999</v>
      </c>
      <c r="H47" s="47">
        <v>10.3</v>
      </c>
      <c r="I47" s="47">
        <v>4.9000000000000004</v>
      </c>
      <c r="J47" s="47">
        <v>16.100000000000001</v>
      </c>
      <c r="K47" s="47">
        <v>1.5</v>
      </c>
      <c r="L47" s="47">
        <v>5.8</v>
      </c>
      <c r="M47" s="47">
        <v>4.9000000000000004</v>
      </c>
      <c r="N47" s="49">
        <v>6.4</v>
      </c>
      <c r="O47" s="37"/>
    </row>
    <row r="48" spans="1:15" ht="18" customHeight="1" x14ac:dyDescent="0.2">
      <c r="A48" s="42" t="s">
        <v>376</v>
      </c>
      <c r="B48" s="43" t="s">
        <v>377</v>
      </c>
      <c r="C48" s="43">
        <v>6</v>
      </c>
      <c r="D48" s="43">
        <v>0.3</v>
      </c>
      <c r="E48" s="43">
        <v>4.3</v>
      </c>
      <c r="F48" s="44">
        <v>-0.1</v>
      </c>
      <c r="G48" s="43">
        <v>13.8</v>
      </c>
      <c r="H48" s="43">
        <v>7.6</v>
      </c>
      <c r="I48" s="43">
        <v>1.6</v>
      </c>
      <c r="J48" s="43">
        <v>30.4</v>
      </c>
      <c r="K48" s="43">
        <v>2.2999999999999998</v>
      </c>
      <c r="L48" s="43">
        <v>3.1</v>
      </c>
      <c r="M48" s="43">
        <v>-2.4</v>
      </c>
      <c r="N48" s="45">
        <v>5.9</v>
      </c>
      <c r="O48" s="37"/>
    </row>
    <row r="49" spans="1:15" ht="18" customHeight="1" x14ac:dyDescent="0.2">
      <c r="A49" s="46" t="s">
        <v>378</v>
      </c>
      <c r="B49" s="47" t="s">
        <v>379</v>
      </c>
      <c r="C49" s="47">
        <v>10.3</v>
      </c>
      <c r="D49" s="47">
        <v>2.8</v>
      </c>
      <c r="E49" s="47">
        <v>11.4</v>
      </c>
      <c r="F49" s="48">
        <v>1</v>
      </c>
      <c r="G49" s="47">
        <v>15.8</v>
      </c>
      <c r="H49" s="47">
        <v>10.8</v>
      </c>
      <c r="I49" s="47">
        <v>5.2</v>
      </c>
      <c r="J49" s="47">
        <v>31</v>
      </c>
      <c r="K49" s="47">
        <v>9.3000000000000007</v>
      </c>
      <c r="L49" s="47">
        <v>7.3</v>
      </c>
      <c r="M49" s="47">
        <v>1</v>
      </c>
      <c r="N49" s="49">
        <v>13.4</v>
      </c>
      <c r="O49" s="37"/>
    </row>
    <row r="50" spans="1:15" ht="18" customHeight="1" x14ac:dyDescent="0.2">
      <c r="A50" s="42" t="s">
        <v>380</v>
      </c>
      <c r="B50" s="43" t="s">
        <v>381</v>
      </c>
      <c r="C50" s="43">
        <v>7.8</v>
      </c>
      <c r="D50" s="43">
        <v>6.7</v>
      </c>
      <c r="E50" s="43">
        <v>7.8</v>
      </c>
      <c r="F50" s="44">
        <v>1.2</v>
      </c>
      <c r="G50" s="43">
        <v>12.3</v>
      </c>
      <c r="H50" s="43">
        <v>10.9</v>
      </c>
      <c r="I50" s="43">
        <v>2.2999999999999998</v>
      </c>
      <c r="J50" s="43">
        <v>6.1</v>
      </c>
      <c r="K50" s="43">
        <v>5.7</v>
      </c>
      <c r="L50" s="43">
        <v>6.8</v>
      </c>
      <c r="M50" s="43">
        <v>5.0999999999999996</v>
      </c>
      <c r="N50" s="45">
        <v>5.6</v>
      </c>
      <c r="O50" s="37"/>
    </row>
    <row r="51" spans="1:15" ht="18" customHeight="1" x14ac:dyDescent="0.2">
      <c r="A51" s="46" t="s">
        <v>382</v>
      </c>
      <c r="B51" s="47" t="s">
        <v>383</v>
      </c>
      <c r="C51" s="47">
        <v>8.6</v>
      </c>
      <c r="D51" s="47">
        <v>9.6999999999999993</v>
      </c>
      <c r="E51" s="47">
        <v>7.7</v>
      </c>
      <c r="F51" s="48">
        <v>6.5</v>
      </c>
      <c r="G51" s="47">
        <v>11.4</v>
      </c>
      <c r="H51" s="47">
        <v>10.8</v>
      </c>
      <c r="I51" s="47">
        <v>5.0999999999999996</v>
      </c>
      <c r="J51" s="47">
        <v>7.2</v>
      </c>
      <c r="K51" s="47">
        <v>8.1999999999999993</v>
      </c>
      <c r="L51" s="47">
        <v>9.3000000000000007</v>
      </c>
      <c r="M51" s="47">
        <v>11.2</v>
      </c>
      <c r="N51" s="49">
        <v>4.9000000000000004</v>
      </c>
      <c r="O51" s="37"/>
    </row>
    <row r="52" spans="1:15" ht="18" customHeight="1" x14ac:dyDescent="0.2">
      <c r="A52" s="42" t="s">
        <v>384</v>
      </c>
      <c r="B52" s="43" t="s">
        <v>385</v>
      </c>
      <c r="C52" s="43">
        <v>7.3</v>
      </c>
      <c r="D52" s="43">
        <v>8.1999999999999993</v>
      </c>
      <c r="E52" s="43">
        <v>7.2</v>
      </c>
      <c r="F52" s="44">
        <v>4.7</v>
      </c>
      <c r="G52" s="43">
        <v>9.9</v>
      </c>
      <c r="H52" s="43">
        <v>8.6999999999999993</v>
      </c>
      <c r="I52" s="43">
        <v>8.6</v>
      </c>
      <c r="J52" s="43">
        <v>-7.3</v>
      </c>
      <c r="K52" s="43">
        <v>12.9</v>
      </c>
      <c r="L52" s="43">
        <v>8.6</v>
      </c>
      <c r="M52" s="43">
        <v>11.4</v>
      </c>
      <c r="N52" s="45">
        <v>8.6999999999999993</v>
      </c>
      <c r="O52" s="37"/>
    </row>
    <row r="53" spans="1:15" ht="18" customHeight="1" x14ac:dyDescent="0.2">
      <c r="A53" s="46" t="s">
        <v>386</v>
      </c>
      <c r="B53" s="47" t="s">
        <v>387</v>
      </c>
      <c r="C53" s="47">
        <v>3.5</v>
      </c>
      <c r="D53" s="47">
        <v>3.8</v>
      </c>
      <c r="E53" s="47">
        <v>1.8</v>
      </c>
      <c r="F53" s="48">
        <v>4</v>
      </c>
      <c r="G53" s="47">
        <v>1.5</v>
      </c>
      <c r="H53" s="47">
        <v>7.3</v>
      </c>
      <c r="I53" s="47">
        <v>5.2</v>
      </c>
      <c r="J53" s="47">
        <v>3.6</v>
      </c>
      <c r="K53" s="47">
        <v>11.9</v>
      </c>
      <c r="L53" s="47">
        <v>3.8</v>
      </c>
      <c r="M53" s="47">
        <v>4.0999999999999996</v>
      </c>
      <c r="N53" s="49">
        <v>5</v>
      </c>
      <c r="O53" s="37"/>
    </row>
    <row r="54" spans="1:15" ht="18" customHeight="1" x14ac:dyDescent="0.2">
      <c r="A54" s="42" t="s">
        <v>388</v>
      </c>
      <c r="B54" s="43" t="s">
        <v>389</v>
      </c>
      <c r="C54" s="43">
        <v>2.6</v>
      </c>
      <c r="D54" s="43">
        <v>8.5</v>
      </c>
      <c r="E54" s="43">
        <v>-1.2</v>
      </c>
      <c r="F54" s="44">
        <v>2.2000000000000002</v>
      </c>
      <c r="G54" s="43">
        <v>6</v>
      </c>
      <c r="H54" s="43">
        <v>9.8000000000000007</v>
      </c>
      <c r="I54" s="43">
        <v>3.1</v>
      </c>
      <c r="J54" s="43">
        <v>3.8</v>
      </c>
      <c r="K54" s="43">
        <v>7.5</v>
      </c>
      <c r="L54" s="43">
        <v>3.6</v>
      </c>
      <c r="M54" s="43">
        <v>4.3</v>
      </c>
      <c r="N54" s="45">
        <v>8.5</v>
      </c>
      <c r="O54" s="37"/>
    </row>
    <row r="55" spans="1:15" ht="18" customHeight="1" x14ac:dyDescent="0.2">
      <c r="A55" s="46" t="s">
        <v>390</v>
      </c>
      <c r="B55" s="47" t="s">
        <v>391</v>
      </c>
      <c r="C55" s="47">
        <v>5.5</v>
      </c>
      <c r="D55" s="47">
        <v>5.8</v>
      </c>
      <c r="E55" s="47">
        <v>3.1</v>
      </c>
      <c r="F55" s="48">
        <v>3.5</v>
      </c>
      <c r="G55" s="47">
        <v>8.8000000000000007</v>
      </c>
      <c r="H55" s="47">
        <v>11.1</v>
      </c>
      <c r="I55" s="47">
        <v>-0.3</v>
      </c>
      <c r="J55" s="47">
        <v>10.6</v>
      </c>
      <c r="K55" s="47">
        <v>11.6</v>
      </c>
      <c r="L55" s="47">
        <v>3.3</v>
      </c>
      <c r="M55" s="47">
        <v>-1.8</v>
      </c>
      <c r="N55" s="49">
        <v>8.1999999999999993</v>
      </c>
      <c r="O55" s="37"/>
    </row>
    <row r="56" spans="1:15" ht="18" customHeight="1" x14ac:dyDescent="0.2">
      <c r="A56" s="43" t="s">
        <v>392</v>
      </c>
      <c r="B56" s="43" t="s">
        <v>393</v>
      </c>
      <c r="C56" s="43">
        <v>5.3</v>
      </c>
      <c r="D56" s="43">
        <v>7.1</v>
      </c>
      <c r="E56" s="43">
        <v>3.7</v>
      </c>
      <c r="F56" s="44">
        <v>4</v>
      </c>
      <c r="G56" s="43">
        <v>3.8</v>
      </c>
      <c r="H56" s="43">
        <v>12</v>
      </c>
      <c r="I56" s="43">
        <v>1.5</v>
      </c>
      <c r="J56" s="43">
        <v>9.1999999999999993</v>
      </c>
      <c r="K56" s="43">
        <v>10.199999999999999</v>
      </c>
      <c r="L56" s="43">
        <v>3.6</v>
      </c>
      <c r="M56" s="43">
        <v>-0.1</v>
      </c>
      <c r="N56" s="45">
        <v>5.9</v>
      </c>
      <c r="O56" s="37"/>
    </row>
    <row r="57" spans="1:15" ht="18" customHeight="1" x14ac:dyDescent="0.2">
      <c r="A57" s="46" t="s">
        <v>394</v>
      </c>
      <c r="B57" s="47" t="s">
        <v>395</v>
      </c>
      <c r="C57" s="47">
        <v>4.5</v>
      </c>
      <c r="D57" s="47">
        <v>8.1</v>
      </c>
      <c r="E57" s="47">
        <v>2.6</v>
      </c>
      <c r="F57" s="48">
        <v>0.4</v>
      </c>
      <c r="G57" s="47">
        <v>6.5</v>
      </c>
      <c r="H57" s="47">
        <v>12.6</v>
      </c>
      <c r="I57" s="47">
        <v>-3.7</v>
      </c>
      <c r="J57" s="47">
        <v>-0.7</v>
      </c>
      <c r="K57" s="47">
        <v>7.4</v>
      </c>
      <c r="L57" s="47">
        <v>2.1</v>
      </c>
      <c r="M57" s="47">
        <v>-3.7</v>
      </c>
      <c r="N57" s="49">
        <v>7.1</v>
      </c>
      <c r="O57" s="37"/>
    </row>
    <row r="58" spans="1:15" ht="15" x14ac:dyDescent="0.2">
      <c r="A58" s="43" t="s">
        <v>396</v>
      </c>
      <c r="B58" s="43" t="s">
        <v>397</v>
      </c>
      <c r="C58" s="43">
        <v>4.0999999999999996</v>
      </c>
      <c r="D58" s="43">
        <v>0.4</v>
      </c>
      <c r="E58" s="43">
        <v>4.4000000000000004</v>
      </c>
      <c r="F58" s="44">
        <v>-1.7</v>
      </c>
      <c r="G58" s="43">
        <v>3.8</v>
      </c>
      <c r="H58" s="43">
        <v>7.8</v>
      </c>
      <c r="I58" s="43">
        <v>-8.8000000000000007</v>
      </c>
      <c r="J58" s="43">
        <v>-5.2</v>
      </c>
      <c r="K58" s="43">
        <v>11.7</v>
      </c>
      <c r="L58" s="43">
        <v>-1.8</v>
      </c>
      <c r="M58" s="43">
        <v>-11.8</v>
      </c>
      <c r="N58" s="45">
        <v>-2.8</v>
      </c>
      <c r="O58" s="37"/>
    </row>
    <row r="59" spans="1:15" ht="15" x14ac:dyDescent="0.2">
      <c r="A59" s="47" t="s">
        <v>398</v>
      </c>
      <c r="B59" s="47" t="s">
        <v>399</v>
      </c>
      <c r="C59" s="47">
        <v>-0.4</v>
      </c>
      <c r="D59" s="47">
        <v>1</v>
      </c>
      <c r="E59" s="47">
        <v>-1.2</v>
      </c>
      <c r="F59" s="48">
        <v>-1.7</v>
      </c>
      <c r="G59" s="47">
        <v>-5.7</v>
      </c>
      <c r="H59" s="47">
        <v>8.1999999999999993</v>
      </c>
      <c r="I59" s="47">
        <v>-10.7</v>
      </c>
      <c r="J59" s="47">
        <v>-6.1</v>
      </c>
      <c r="K59" s="47">
        <v>4.9000000000000004</v>
      </c>
      <c r="L59" s="47">
        <v>-4.3</v>
      </c>
      <c r="M59" s="47">
        <v>-11.7</v>
      </c>
      <c r="N59" s="49">
        <v>-3.1</v>
      </c>
      <c r="O59" s="37"/>
    </row>
    <row r="60" spans="1:15" ht="15" x14ac:dyDescent="0.2">
      <c r="A60" s="43" t="s">
        <v>400</v>
      </c>
      <c r="B60" s="43" t="s">
        <v>401</v>
      </c>
      <c r="C60" s="43">
        <v>1.2</v>
      </c>
      <c r="D60" s="43">
        <v>1.4</v>
      </c>
      <c r="E60" s="43">
        <v>-0.2</v>
      </c>
      <c r="F60" s="44">
        <v>-1</v>
      </c>
      <c r="G60" s="43">
        <v>-1.2</v>
      </c>
      <c r="H60" s="43">
        <v>7.9</v>
      </c>
      <c r="I60" s="43">
        <v>-9.3000000000000007</v>
      </c>
      <c r="J60" s="43">
        <v>4.5999999999999996</v>
      </c>
      <c r="K60" s="43">
        <v>7.9</v>
      </c>
      <c r="L60" s="43">
        <v>-2.2999999999999998</v>
      </c>
      <c r="M60" s="43">
        <v>-9.8000000000000007</v>
      </c>
      <c r="N60" s="45">
        <v>-0.6</v>
      </c>
      <c r="O60" s="37"/>
    </row>
    <row r="61" spans="1:15" ht="15" x14ac:dyDescent="0.2">
      <c r="A61" s="47" t="s">
        <v>402</v>
      </c>
      <c r="B61" s="47" t="s">
        <v>403</v>
      </c>
      <c r="C61" s="47">
        <v>-0.8</v>
      </c>
      <c r="D61" s="47">
        <v>-4</v>
      </c>
      <c r="E61" s="47">
        <v>-1.3</v>
      </c>
      <c r="F61" s="48">
        <v>-3</v>
      </c>
      <c r="G61" s="47">
        <v>-6.7</v>
      </c>
      <c r="H61" s="47">
        <v>5.8</v>
      </c>
      <c r="I61" s="47">
        <v>-7.8</v>
      </c>
      <c r="J61" s="47">
        <v>16.899999999999999</v>
      </c>
      <c r="K61" s="47">
        <v>7.7</v>
      </c>
      <c r="L61" s="47">
        <v>-5.3</v>
      </c>
      <c r="M61" s="47">
        <v>-14.8</v>
      </c>
      <c r="N61" s="49">
        <v>-4.3</v>
      </c>
      <c r="O61" s="37"/>
    </row>
    <row r="62" spans="1:15" ht="15" x14ac:dyDescent="0.2">
      <c r="A62" s="43" t="s">
        <v>404</v>
      </c>
      <c r="B62" s="43" t="s">
        <v>405</v>
      </c>
      <c r="C62" s="43">
        <v>-3.5</v>
      </c>
      <c r="D62" s="43">
        <v>-2.4</v>
      </c>
      <c r="E62" s="43">
        <v>-2.2000000000000002</v>
      </c>
      <c r="F62" s="44">
        <v>-6.7</v>
      </c>
      <c r="G62" s="43">
        <v>-16</v>
      </c>
      <c r="H62" s="43">
        <v>4.5</v>
      </c>
      <c r="I62" s="43">
        <v>-9.1</v>
      </c>
      <c r="J62" s="43">
        <v>3.1</v>
      </c>
      <c r="K62" s="43">
        <v>0.3</v>
      </c>
      <c r="L62" s="43">
        <v>-7.5</v>
      </c>
      <c r="M62" s="43">
        <v>-16.5</v>
      </c>
      <c r="N62" s="45">
        <v>-5</v>
      </c>
      <c r="O62" s="37"/>
    </row>
    <row r="63" spans="1:15" ht="15" x14ac:dyDescent="0.2">
      <c r="A63" s="47" t="s">
        <v>406</v>
      </c>
      <c r="B63" s="47" t="s">
        <v>407</v>
      </c>
      <c r="C63" s="47">
        <v>-5.7</v>
      </c>
      <c r="D63" s="47">
        <v>-6.6</v>
      </c>
      <c r="E63" s="47">
        <v>-3.2</v>
      </c>
      <c r="F63" s="48">
        <v>-11.5</v>
      </c>
      <c r="G63" s="47">
        <v>-16.600000000000001</v>
      </c>
      <c r="H63" s="47">
        <v>0.6</v>
      </c>
      <c r="I63" s="47">
        <v>-13.2</v>
      </c>
      <c r="J63" s="47">
        <v>-7.5</v>
      </c>
      <c r="K63" s="47">
        <v>-3.2</v>
      </c>
      <c r="L63" s="47">
        <v>-9.3000000000000007</v>
      </c>
      <c r="M63" s="47">
        <v>-16.899999999999999</v>
      </c>
      <c r="N63" s="49">
        <v>-9.6999999999999993</v>
      </c>
      <c r="O63" s="37"/>
    </row>
    <row r="64" spans="1:15" ht="15" x14ac:dyDescent="0.2">
      <c r="A64" s="43" t="s">
        <v>408</v>
      </c>
      <c r="B64" s="43" t="s">
        <v>409</v>
      </c>
      <c r="C64" s="43">
        <v>-6.9</v>
      </c>
      <c r="D64" s="43">
        <v>-11.1</v>
      </c>
      <c r="E64" s="43">
        <v>-3.2</v>
      </c>
      <c r="F64" s="44">
        <v>-11.5</v>
      </c>
      <c r="G64" s="43">
        <v>-16.8</v>
      </c>
      <c r="H64" s="43">
        <v>1.6</v>
      </c>
      <c r="I64" s="43">
        <v>-14.4</v>
      </c>
      <c r="J64" s="43">
        <v>-15.5</v>
      </c>
      <c r="K64" s="43">
        <v>-7.5</v>
      </c>
      <c r="L64" s="43">
        <v>-12</v>
      </c>
      <c r="M64" s="43">
        <v>-22.7</v>
      </c>
      <c r="N64" s="45">
        <v>-14</v>
      </c>
      <c r="O64" s="37"/>
    </row>
    <row r="65" spans="1:15" ht="15" x14ac:dyDescent="0.2">
      <c r="A65" s="47" t="s">
        <v>410</v>
      </c>
      <c r="B65" s="47" t="s">
        <v>411</v>
      </c>
      <c r="C65" s="47">
        <v>-7</v>
      </c>
      <c r="D65" s="47">
        <v>-9.5</v>
      </c>
      <c r="E65" s="47">
        <v>-2.8</v>
      </c>
      <c r="F65" s="48">
        <v>-13.3</v>
      </c>
      <c r="G65" s="47">
        <v>-17</v>
      </c>
      <c r="H65" s="47">
        <v>2.5</v>
      </c>
      <c r="I65" s="47">
        <v>-14.9</v>
      </c>
      <c r="J65" s="47">
        <v>-16.7</v>
      </c>
      <c r="K65" s="47">
        <v>-12.8</v>
      </c>
      <c r="L65" s="47">
        <v>-9.4</v>
      </c>
      <c r="M65" s="47">
        <v>-13.5</v>
      </c>
      <c r="N65" s="49">
        <v>-14.8</v>
      </c>
      <c r="O65" s="37"/>
    </row>
    <row r="66" spans="1:15" ht="15" x14ac:dyDescent="0.2">
      <c r="A66" s="43" t="s">
        <v>412</v>
      </c>
      <c r="B66" s="43" t="s">
        <v>413</v>
      </c>
      <c r="C66" s="43">
        <v>-6.9</v>
      </c>
      <c r="D66" s="43">
        <v>-10.1</v>
      </c>
      <c r="E66" s="43">
        <v>-4</v>
      </c>
      <c r="F66" s="44">
        <v>-9.1999999999999993</v>
      </c>
      <c r="G66" s="43">
        <v>-12.1</v>
      </c>
      <c r="H66" s="43">
        <v>-2</v>
      </c>
      <c r="I66" s="43">
        <v>-20.6</v>
      </c>
      <c r="J66" s="43">
        <v>-15.7</v>
      </c>
      <c r="K66" s="43">
        <v>-11.7</v>
      </c>
      <c r="L66" s="43">
        <v>-9.1999999999999993</v>
      </c>
      <c r="M66" s="43">
        <v>-14</v>
      </c>
      <c r="N66" s="45">
        <v>-11.1</v>
      </c>
      <c r="O66" s="37"/>
    </row>
    <row r="67" spans="1:15" ht="15" x14ac:dyDescent="0.2">
      <c r="A67" s="47" t="s">
        <v>414</v>
      </c>
      <c r="B67" s="47" t="s">
        <v>415</v>
      </c>
      <c r="C67" s="47">
        <v>-5.6</v>
      </c>
      <c r="D67" s="47">
        <v>-9.4</v>
      </c>
      <c r="E67" s="47">
        <v>-1.9</v>
      </c>
      <c r="F67" s="48">
        <v>-11.7</v>
      </c>
      <c r="G67" s="47">
        <v>-11.1</v>
      </c>
      <c r="H67" s="47">
        <v>-3.4</v>
      </c>
      <c r="I67" s="47">
        <v>-16.600000000000001</v>
      </c>
      <c r="J67" s="47">
        <v>-11.4</v>
      </c>
      <c r="K67" s="47">
        <v>-10.4</v>
      </c>
      <c r="L67" s="47">
        <v>-9</v>
      </c>
      <c r="M67" s="47">
        <v>-16.3</v>
      </c>
      <c r="N67" s="49">
        <v>-10.1</v>
      </c>
      <c r="O67" s="37"/>
    </row>
    <row r="68" spans="1:15" ht="15" x14ac:dyDescent="0.2">
      <c r="A68" s="43" t="s">
        <v>416</v>
      </c>
      <c r="B68" s="43" t="s">
        <v>417</v>
      </c>
      <c r="C68" s="43">
        <v>-5.5</v>
      </c>
      <c r="D68" s="43">
        <v>-7.8</v>
      </c>
      <c r="E68" s="43">
        <v>-3.6</v>
      </c>
      <c r="F68" s="44">
        <v>-9.9</v>
      </c>
      <c r="G68" s="43">
        <v>-9.9</v>
      </c>
      <c r="H68" s="43">
        <v>-5.0999999999999996</v>
      </c>
      <c r="I68" s="43">
        <v>-13.5</v>
      </c>
      <c r="J68" s="43">
        <v>-5.2</v>
      </c>
      <c r="K68" s="43">
        <v>-4.3</v>
      </c>
      <c r="L68" s="43">
        <v>-7.3</v>
      </c>
      <c r="M68" s="43">
        <v>-12.2</v>
      </c>
      <c r="N68" s="45">
        <v>-6.7</v>
      </c>
      <c r="O68" s="37"/>
    </row>
    <row r="69" spans="1:15" ht="15" x14ac:dyDescent="0.2">
      <c r="A69" s="47" t="s">
        <v>418</v>
      </c>
      <c r="B69" s="47" t="s">
        <v>419</v>
      </c>
      <c r="C69" s="47">
        <v>-2.7</v>
      </c>
      <c r="D69" s="47">
        <v>-5.5</v>
      </c>
      <c r="E69" s="47">
        <v>-2.5</v>
      </c>
      <c r="F69" s="48">
        <v>4.7</v>
      </c>
      <c r="G69" s="47">
        <v>3</v>
      </c>
      <c r="H69" s="47">
        <v>-2.9</v>
      </c>
      <c r="I69" s="47">
        <v>-5.0999999999999996</v>
      </c>
      <c r="J69" s="47">
        <v>-11.2</v>
      </c>
      <c r="K69" s="47">
        <v>-5.3</v>
      </c>
      <c r="L69" s="47">
        <v>-2.2000000000000002</v>
      </c>
      <c r="M69" s="47">
        <v>-7.7</v>
      </c>
      <c r="N69" s="49">
        <v>4.3</v>
      </c>
      <c r="O69" s="37"/>
    </row>
    <row r="70" spans="1:15" ht="15" x14ac:dyDescent="0.2">
      <c r="A70" s="43" t="s">
        <v>420</v>
      </c>
      <c r="B70" s="43" t="s">
        <v>421</v>
      </c>
      <c r="C70" s="43">
        <v>2.4</v>
      </c>
      <c r="D70" s="43">
        <v>-1.5</v>
      </c>
      <c r="E70" s="43">
        <v>1.3</v>
      </c>
      <c r="F70" s="44">
        <v>6.5</v>
      </c>
      <c r="G70" s="43">
        <v>8.8000000000000007</v>
      </c>
      <c r="H70" s="43">
        <v>1.1000000000000001</v>
      </c>
      <c r="I70" s="43">
        <v>-1.2</v>
      </c>
      <c r="J70" s="43">
        <v>7.6</v>
      </c>
      <c r="K70" s="43">
        <v>3.6</v>
      </c>
      <c r="L70" s="43">
        <v>2.9</v>
      </c>
      <c r="M70" s="43">
        <v>-0.9</v>
      </c>
      <c r="N70" s="45">
        <v>5</v>
      </c>
      <c r="O70" s="37"/>
    </row>
    <row r="71" spans="1:15" ht="15" x14ac:dyDescent="0.2">
      <c r="A71" s="47" t="s">
        <v>422</v>
      </c>
      <c r="B71" s="47" t="s">
        <v>423</v>
      </c>
      <c r="C71" s="47">
        <v>4.3</v>
      </c>
      <c r="D71" s="47">
        <v>-2.6</v>
      </c>
      <c r="E71" s="47">
        <v>2.6</v>
      </c>
      <c r="F71" s="48">
        <v>12.3</v>
      </c>
      <c r="G71" s="47">
        <v>15.3</v>
      </c>
      <c r="H71" s="47">
        <v>4.5</v>
      </c>
      <c r="I71" s="47">
        <v>-3.5</v>
      </c>
      <c r="J71" s="47">
        <v>1.6</v>
      </c>
      <c r="K71" s="47">
        <v>7</v>
      </c>
      <c r="L71" s="47">
        <v>7.5</v>
      </c>
      <c r="M71" s="47">
        <v>10.4</v>
      </c>
      <c r="N71" s="49">
        <v>13.2</v>
      </c>
      <c r="O71" s="37"/>
    </row>
    <row r="72" spans="1:15" ht="15" x14ac:dyDescent="0.2">
      <c r="A72" s="43" t="s">
        <v>424</v>
      </c>
      <c r="B72" s="43" t="s">
        <v>425</v>
      </c>
      <c r="C72" s="43">
        <v>4.2</v>
      </c>
      <c r="D72" s="43">
        <v>-3.5</v>
      </c>
      <c r="E72" s="43">
        <v>4.4000000000000004</v>
      </c>
      <c r="F72" s="44">
        <v>6.9</v>
      </c>
      <c r="G72" s="43">
        <v>11.3</v>
      </c>
      <c r="H72" s="43">
        <v>7.1</v>
      </c>
      <c r="I72" s="43">
        <v>-5.5</v>
      </c>
      <c r="J72" s="43">
        <v>-8.3000000000000007</v>
      </c>
      <c r="K72" s="43">
        <v>3</v>
      </c>
      <c r="L72" s="43">
        <v>7.7</v>
      </c>
      <c r="M72" s="43">
        <v>9.5</v>
      </c>
      <c r="N72" s="45">
        <v>14</v>
      </c>
      <c r="O72" s="37"/>
    </row>
    <row r="73" spans="1:15" ht="15" x14ac:dyDescent="0.2">
      <c r="A73" s="47" t="s">
        <v>426</v>
      </c>
      <c r="B73" s="47" t="s">
        <v>427</v>
      </c>
      <c r="C73" s="47">
        <v>4.3</v>
      </c>
      <c r="D73" s="47">
        <v>-5.0999999999999996</v>
      </c>
      <c r="E73" s="47">
        <v>6.7</v>
      </c>
      <c r="F73" s="48">
        <v>-1.3</v>
      </c>
      <c r="G73" s="47">
        <v>1.7</v>
      </c>
      <c r="H73" s="47">
        <v>5</v>
      </c>
      <c r="I73" s="47">
        <v>-8.3000000000000007</v>
      </c>
      <c r="J73" s="47">
        <v>1.1000000000000001</v>
      </c>
      <c r="K73" s="47">
        <v>10.9</v>
      </c>
      <c r="L73" s="47">
        <v>7</v>
      </c>
      <c r="M73" s="47">
        <v>17.899999999999999</v>
      </c>
      <c r="N73" s="49">
        <v>3.7</v>
      </c>
      <c r="O73" s="37"/>
    </row>
    <row r="74" spans="1:15" ht="15" x14ac:dyDescent="0.2">
      <c r="A74" s="43" t="s">
        <v>428</v>
      </c>
      <c r="B74" s="43" t="s">
        <v>429</v>
      </c>
      <c r="C74" s="43">
        <v>1.7</v>
      </c>
      <c r="D74" s="43">
        <v>-6.9</v>
      </c>
      <c r="E74" s="43">
        <v>4</v>
      </c>
      <c r="F74" s="44">
        <v>-4.2</v>
      </c>
      <c r="G74" s="43">
        <v>-0.6</v>
      </c>
      <c r="H74" s="43">
        <v>6.3</v>
      </c>
      <c r="I74" s="43">
        <v>-9.6</v>
      </c>
      <c r="J74" s="43">
        <v>-1.6</v>
      </c>
      <c r="K74" s="43">
        <v>5.2</v>
      </c>
      <c r="L74" s="43">
        <v>4.8</v>
      </c>
      <c r="M74" s="43">
        <v>15.1</v>
      </c>
      <c r="N74" s="45">
        <v>6.1</v>
      </c>
      <c r="O74" s="37"/>
    </row>
    <row r="75" spans="1:15" ht="15" x14ac:dyDescent="0.2">
      <c r="A75" s="47" t="s">
        <v>430</v>
      </c>
      <c r="B75" s="47" t="s">
        <v>431</v>
      </c>
      <c r="C75" s="47">
        <v>1.1000000000000001</v>
      </c>
      <c r="D75" s="47">
        <v>-5.0999999999999996</v>
      </c>
      <c r="E75" s="47">
        <v>2.4</v>
      </c>
      <c r="F75" s="48">
        <v>-1.3</v>
      </c>
      <c r="G75" s="47">
        <v>-4.0999999999999996</v>
      </c>
      <c r="H75" s="47">
        <v>4.9000000000000004</v>
      </c>
      <c r="I75" s="47">
        <v>-13.7</v>
      </c>
      <c r="J75" s="47">
        <v>0.3</v>
      </c>
      <c r="K75" s="47">
        <v>6.1</v>
      </c>
      <c r="L75" s="47">
        <v>4</v>
      </c>
      <c r="M75" s="47">
        <v>14.5</v>
      </c>
      <c r="N75" s="49">
        <v>2.2000000000000002</v>
      </c>
      <c r="O75" s="37"/>
    </row>
    <row r="76" spans="1:15" ht="15" x14ac:dyDescent="0.2">
      <c r="A76" s="43" t="s">
        <v>432</v>
      </c>
      <c r="B76" s="43" t="s">
        <v>433</v>
      </c>
      <c r="C76" s="43">
        <v>2.2999999999999998</v>
      </c>
      <c r="D76" s="43">
        <v>-2.7</v>
      </c>
      <c r="E76" s="43">
        <v>2.2000000000000002</v>
      </c>
      <c r="F76" s="44">
        <v>2</v>
      </c>
      <c r="G76" s="43">
        <v>-2</v>
      </c>
      <c r="H76" s="43">
        <v>7.2</v>
      </c>
      <c r="I76" s="43">
        <v>-26.7</v>
      </c>
      <c r="J76" s="43">
        <v>0.8</v>
      </c>
      <c r="K76" s="43">
        <v>8.5</v>
      </c>
      <c r="L76" s="43">
        <v>4.5</v>
      </c>
      <c r="M76" s="43">
        <v>13.2</v>
      </c>
      <c r="N76" s="45">
        <v>2.5</v>
      </c>
      <c r="O76" s="37"/>
    </row>
    <row r="77" spans="1:15" ht="15" x14ac:dyDescent="0.2">
      <c r="A77" s="47" t="s">
        <v>434</v>
      </c>
      <c r="B77" s="47" t="s">
        <v>435</v>
      </c>
      <c r="C77" s="47">
        <v>0.3</v>
      </c>
      <c r="D77" s="47">
        <v>0.1</v>
      </c>
      <c r="E77" s="47">
        <v>-0.9</v>
      </c>
      <c r="F77" s="48">
        <v>0.9</v>
      </c>
      <c r="G77" s="47">
        <v>-1.9</v>
      </c>
      <c r="H77" s="47">
        <v>6.8</v>
      </c>
      <c r="I77" s="47">
        <v>-29.4</v>
      </c>
      <c r="J77" s="47">
        <v>3.9</v>
      </c>
      <c r="K77" s="47">
        <v>4.0999999999999996</v>
      </c>
      <c r="L77" s="47">
        <v>2.2999999999999998</v>
      </c>
      <c r="M77" s="47">
        <v>8.1999999999999993</v>
      </c>
      <c r="N77" s="49">
        <v>3.6</v>
      </c>
      <c r="O77" s="37"/>
    </row>
    <row r="78" spans="1:15" ht="15" x14ac:dyDescent="0.2">
      <c r="A78" s="43" t="s">
        <v>436</v>
      </c>
      <c r="B78" s="43" t="s">
        <v>437</v>
      </c>
      <c r="C78" s="43">
        <v>1</v>
      </c>
      <c r="D78" s="43">
        <v>0.9</v>
      </c>
      <c r="E78" s="43">
        <v>0.4</v>
      </c>
      <c r="F78" s="44">
        <v>-1.9</v>
      </c>
      <c r="G78" s="43">
        <v>-0.3</v>
      </c>
      <c r="H78" s="43">
        <v>5.6</v>
      </c>
      <c r="I78" s="43">
        <v>-23</v>
      </c>
      <c r="J78" s="43">
        <v>-3.8</v>
      </c>
      <c r="K78" s="43">
        <v>4.7</v>
      </c>
      <c r="L78" s="43">
        <v>4.0999999999999996</v>
      </c>
      <c r="M78" s="43">
        <v>13.6</v>
      </c>
      <c r="N78" s="45">
        <v>4.0999999999999996</v>
      </c>
      <c r="O78" s="37"/>
    </row>
    <row r="79" spans="1:15" ht="15" x14ac:dyDescent="0.2">
      <c r="A79" s="47" t="s">
        <v>438</v>
      </c>
      <c r="B79" s="47" t="s">
        <v>439</v>
      </c>
      <c r="C79" s="47">
        <v>2.6</v>
      </c>
      <c r="D79" s="47">
        <v>0.5</v>
      </c>
      <c r="E79" s="47">
        <v>1.5</v>
      </c>
      <c r="F79" s="48">
        <v>0.5</v>
      </c>
      <c r="G79" s="47">
        <v>4.7</v>
      </c>
      <c r="H79" s="47">
        <v>6.8</v>
      </c>
      <c r="I79" s="47">
        <v>-16.899999999999999</v>
      </c>
      <c r="J79" s="47">
        <v>-1.9</v>
      </c>
      <c r="K79" s="47">
        <v>7.1</v>
      </c>
      <c r="L79" s="47">
        <v>4.5</v>
      </c>
      <c r="M79" s="47">
        <v>10</v>
      </c>
      <c r="N79" s="49">
        <v>3.9</v>
      </c>
      <c r="O79" s="37"/>
    </row>
    <row r="80" spans="1:15" ht="15" x14ac:dyDescent="0.2">
      <c r="A80" s="43" t="s">
        <v>440</v>
      </c>
      <c r="B80" s="43" t="s">
        <v>441</v>
      </c>
      <c r="C80" s="43">
        <v>3.3</v>
      </c>
      <c r="D80" s="43">
        <v>1</v>
      </c>
      <c r="E80" s="43">
        <v>0.5</v>
      </c>
      <c r="F80" s="44">
        <v>1</v>
      </c>
      <c r="G80" s="43">
        <v>10.7</v>
      </c>
      <c r="H80" s="43">
        <v>7.9</v>
      </c>
      <c r="I80" s="43">
        <v>-7.1</v>
      </c>
      <c r="J80" s="43">
        <v>4.9000000000000004</v>
      </c>
      <c r="K80" s="43">
        <v>7.7</v>
      </c>
      <c r="L80" s="43">
        <v>4.5</v>
      </c>
      <c r="M80" s="43">
        <v>8.4</v>
      </c>
      <c r="N80" s="45">
        <v>5.3</v>
      </c>
    </row>
    <row r="81" spans="1:14" ht="15" x14ac:dyDescent="0.2">
      <c r="A81" s="47" t="s">
        <v>442</v>
      </c>
      <c r="B81" s="47" t="s">
        <v>443</v>
      </c>
      <c r="C81" s="47">
        <v>1.6</v>
      </c>
      <c r="D81" s="47">
        <v>-3.4</v>
      </c>
      <c r="E81" s="47">
        <v>4</v>
      </c>
      <c r="F81" s="48">
        <v>-12.4</v>
      </c>
      <c r="G81" s="47">
        <v>3.6</v>
      </c>
      <c r="H81" s="47">
        <v>9</v>
      </c>
      <c r="I81" s="47">
        <v>-8.8000000000000007</v>
      </c>
      <c r="J81" s="47">
        <v>-14.4</v>
      </c>
      <c r="K81" s="47">
        <v>-0.7</v>
      </c>
      <c r="L81" s="47">
        <v>0</v>
      </c>
      <c r="M81" s="47">
        <v>-3.7</v>
      </c>
      <c r="N81" s="49">
        <v>-2.2999999999999998</v>
      </c>
    </row>
    <row r="82" spans="1:14" ht="15" x14ac:dyDescent="0.2">
      <c r="A82" s="43" t="s">
        <v>444</v>
      </c>
      <c r="B82" s="43" t="s">
        <v>445</v>
      </c>
      <c r="C82" s="43">
        <v>-8</v>
      </c>
      <c r="D82" s="43">
        <v>-21</v>
      </c>
      <c r="E82" s="43">
        <v>6.8</v>
      </c>
      <c r="F82" s="44">
        <v>-61.1</v>
      </c>
      <c r="G82" s="43">
        <v>-6.4</v>
      </c>
      <c r="H82" s="43">
        <v>-1.8</v>
      </c>
      <c r="I82" s="43">
        <v>-59.8</v>
      </c>
      <c r="J82" s="43">
        <v>-31.8</v>
      </c>
      <c r="K82" s="43">
        <v>-20.3</v>
      </c>
      <c r="L82" s="43">
        <v>-15.3</v>
      </c>
      <c r="M82" s="43">
        <v>-40.4</v>
      </c>
      <c r="N82" s="45">
        <v>-1.6</v>
      </c>
    </row>
    <row r="83" spans="1:14" ht="15" x14ac:dyDescent="0.2">
      <c r="A83" s="47" t="s">
        <v>446</v>
      </c>
      <c r="B83" s="47" t="s">
        <v>447</v>
      </c>
      <c r="C83" s="47">
        <v>6.3</v>
      </c>
      <c r="D83" s="47">
        <v>-8.4</v>
      </c>
      <c r="E83" s="47">
        <v>5.7</v>
      </c>
      <c r="F83" s="48">
        <v>-15.3</v>
      </c>
      <c r="G83" s="47">
        <v>30.4</v>
      </c>
      <c r="H83" s="47">
        <v>12.1</v>
      </c>
      <c r="I83" s="47">
        <v>-34.799999999999997</v>
      </c>
      <c r="J83" s="47">
        <v>-8.1999999999999993</v>
      </c>
      <c r="K83" s="47">
        <v>15.5</v>
      </c>
      <c r="L83" s="47">
        <v>4.2</v>
      </c>
      <c r="M83" s="47">
        <v>-9.6</v>
      </c>
      <c r="N83" s="49">
        <v>26</v>
      </c>
    </row>
    <row r="84" spans="1:14" ht="15" x14ac:dyDescent="0.2">
      <c r="A84" s="43" t="s">
        <v>448</v>
      </c>
      <c r="B84" s="43" t="s">
        <v>449</v>
      </c>
      <c r="C84" s="43">
        <v>4.0999999999999996</v>
      </c>
      <c r="D84" s="43">
        <v>-6</v>
      </c>
      <c r="E84" s="43">
        <v>3</v>
      </c>
      <c r="F84" s="44">
        <v>-5.9</v>
      </c>
      <c r="G84" s="43">
        <v>13.1</v>
      </c>
      <c r="H84" s="43">
        <v>13.3</v>
      </c>
      <c r="I84" s="43">
        <v>-30.9</v>
      </c>
      <c r="J84" s="43">
        <v>-11</v>
      </c>
      <c r="K84" s="43">
        <v>11</v>
      </c>
      <c r="L84" s="43">
        <v>4.3</v>
      </c>
      <c r="M84" s="43">
        <v>-1</v>
      </c>
      <c r="N84" s="45">
        <v>19.100000000000001</v>
      </c>
    </row>
    <row r="85" spans="1:14" ht="15" x14ac:dyDescent="0.2">
      <c r="A85" s="47"/>
      <c r="B85" s="47">
        <v>0</v>
      </c>
      <c r="C85" s="47"/>
      <c r="D85" s="47"/>
      <c r="E85" s="47"/>
      <c r="F85" s="48"/>
      <c r="G85" s="47"/>
      <c r="H85" s="47"/>
      <c r="I85" s="47"/>
      <c r="J85" s="47"/>
      <c r="K85" s="47"/>
      <c r="L85" s="47"/>
      <c r="M85" s="47"/>
      <c r="N85" s="49"/>
    </row>
    <row r="86" spans="1:14" ht="15" x14ac:dyDescent="0.2">
      <c r="A86" s="43" t="str">
        <f t="shared" ref="A86:A97" si="0">IF(C86="","",RIGHT(B86,6)&amp;" "&amp;LEFT(B86,4))</f>
        <v/>
      </c>
      <c r="B86" s="43">
        <f>'[4]GRAF - TRIMESTRAL'!S84</f>
        <v>0</v>
      </c>
      <c r="C86" s="43" t="str">
        <f>IFERROR(VLOOKUP($B86,'[4]GRAF - TRIMESTRAL'!$S$3:$AE$82,C$2,0),"")</f>
        <v/>
      </c>
      <c r="D86" s="43" t="str">
        <f>IFERROR(VLOOKUP($B86,'[4]GRAF - TRIMESTRAL'!$S$3:$AE$82,D$2,0),"")</f>
        <v/>
      </c>
      <c r="E86" s="43" t="str">
        <f>IFERROR(VLOOKUP($B86,'[4]GRAF - TRIMESTRAL'!$S$3:$AE$82,E$2,0),"")</f>
        <v/>
      </c>
      <c r="F86" s="44" t="str">
        <f>IFERROR(VLOOKUP($B86,'[4]GRAF - TRIMESTRAL'!$S$3:$AE$82,F$2,0),"")</f>
        <v/>
      </c>
      <c r="G86" s="43" t="str">
        <f>IFERROR(VLOOKUP($B86,'[4]GRAF - TRIMESTRAL'!$S$3:$AE$82,G$2,0),"")</f>
        <v/>
      </c>
      <c r="H86" s="43" t="str">
        <f>IFERROR(VLOOKUP($B86,'[4]GRAF - TRIMESTRAL'!$S$3:$AE$82,H$2,0),"")</f>
        <v/>
      </c>
      <c r="I86" s="43" t="str">
        <f>IFERROR(VLOOKUP($B86,'[4]GRAF - TRIMESTRAL'!$S$3:$AE$82,I$2,0),"")</f>
        <v/>
      </c>
      <c r="J86" s="43" t="str">
        <f>IFERROR(VLOOKUP($B86,'[4]GRAF - TRIMESTRAL'!$S$3:$AE$82,J$2,0),"")</f>
        <v/>
      </c>
      <c r="K86" s="43" t="str">
        <f>IFERROR(VLOOKUP($B86,'[4]GRAF - TRIMESTRAL'!$S$3:$AE$82,K$2,0),"")</f>
        <v/>
      </c>
      <c r="L86" s="43" t="str">
        <f>IFERROR(VLOOKUP($B86,'[4]GRAF - TRIMESTRAL'!$S$3:$AE$82,L$2,0),"")</f>
        <v/>
      </c>
      <c r="M86" s="43" t="str">
        <f>IFERROR(VLOOKUP($B86,'[4]GRAF - TRIMESTRAL'!$S$3:$AE$82,M$2,0),"")</f>
        <v/>
      </c>
      <c r="N86" s="45" t="str">
        <f>IFERROR(VLOOKUP($B86,'[4]GRAF - TRIMESTRAL'!$S$3:$AE$82,N$2,0),"")</f>
        <v/>
      </c>
    </row>
    <row r="87" spans="1:14" ht="15" x14ac:dyDescent="0.2">
      <c r="A87" s="47" t="str">
        <f t="shared" si="0"/>
        <v/>
      </c>
      <c r="B87" s="47">
        <f>'[4]GRAF - TRIMESTRAL'!S85</f>
        <v>0</v>
      </c>
      <c r="C87" s="47" t="str">
        <f>IFERROR(VLOOKUP($B87,'[4]GRAF - TRIMESTRAL'!$S$3:$AE$82,C$2,0),"")</f>
        <v/>
      </c>
      <c r="D87" s="47" t="str">
        <f>IFERROR(VLOOKUP($B87,'[4]GRAF - TRIMESTRAL'!$S$3:$AE$82,D$2,0),"")</f>
        <v/>
      </c>
      <c r="E87" s="47" t="str">
        <f>IFERROR(VLOOKUP($B87,'[4]GRAF - TRIMESTRAL'!$S$3:$AE$82,E$2,0),"")</f>
        <v/>
      </c>
      <c r="F87" s="48" t="str">
        <f>IFERROR(VLOOKUP($B87,'[4]GRAF - TRIMESTRAL'!$S$3:$AE$82,F$2,0),"")</f>
        <v/>
      </c>
      <c r="G87" s="47" t="str">
        <f>IFERROR(VLOOKUP($B87,'[4]GRAF - TRIMESTRAL'!$S$3:$AE$82,G$2,0),"")</f>
        <v/>
      </c>
      <c r="H87" s="47" t="str">
        <f>IFERROR(VLOOKUP($B87,'[4]GRAF - TRIMESTRAL'!$S$3:$AE$82,H$2,0),"")</f>
        <v/>
      </c>
      <c r="I87" s="47" t="str">
        <f>IFERROR(VLOOKUP($B87,'[4]GRAF - TRIMESTRAL'!$S$3:$AE$82,I$2,0),"")</f>
        <v/>
      </c>
      <c r="J87" s="47" t="str">
        <f>IFERROR(VLOOKUP($B87,'[4]GRAF - TRIMESTRAL'!$S$3:$AE$82,J$2,0),"")</f>
        <v/>
      </c>
      <c r="K87" s="47" t="str">
        <f>IFERROR(VLOOKUP($B87,'[4]GRAF - TRIMESTRAL'!$S$3:$AE$82,K$2,0),"")</f>
        <v/>
      </c>
      <c r="L87" s="47" t="str">
        <f>IFERROR(VLOOKUP($B87,'[4]GRAF - TRIMESTRAL'!$S$3:$AE$82,L$2,0),"")</f>
        <v/>
      </c>
      <c r="M87" s="47" t="str">
        <f>IFERROR(VLOOKUP($B87,'[4]GRAF - TRIMESTRAL'!$S$3:$AE$82,M$2,0),"")</f>
        <v/>
      </c>
      <c r="N87" s="49" t="str">
        <f>IFERROR(VLOOKUP($B87,'[4]GRAF - TRIMESTRAL'!$S$3:$AE$82,N$2,0),"")</f>
        <v/>
      </c>
    </row>
    <row r="88" spans="1:14" ht="15" x14ac:dyDescent="0.2">
      <c r="A88" s="43" t="str">
        <f t="shared" si="0"/>
        <v/>
      </c>
      <c r="B88" s="43">
        <f>'[4]GRAF - TRIMESTRAL'!S86</f>
        <v>0</v>
      </c>
      <c r="C88" s="43" t="str">
        <f>IFERROR(VLOOKUP($B88,'[4]GRAF - TRIMESTRAL'!$S$3:$AE$82,C$2,0),"")</f>
        <v/>
      </c>
      <c r="D88" s="43" t="str">
        <f>IFERROR(VLOOKUP($B88,'[4]GRAF - TRIMESTRAL'!$S$3:$AE$82,D$2,0),"")</f>
        <v/>
      </c>
      <c r="E88" s="43" t="str">
        <f>IFERROR(VLOOKUP($B88,'[4]GRAF - TRIMESTRAL'!$S$3:$AE$82,E$2,0),"")</f>
        <v/>
      </c>
      <c r="F88" s="44" t="str">
        <f>IFERROR(VLOOKUP($B88,'[4]GRAF - TRIMESTRAL'!$S$3:$AE$82,F$2,0),"")</f>
        <v/>
      </c>
      <c r="G88" s="43" t="str">
        <f>IFERROR(VLOOKUP($B88,'[4]GRAF - TRIMESTRAL'!$S$3:$AE$82,G$2,0),"")</f>
        <v/>
      </c>
      <c r="H88" s="43" t="str">
        <f>IFERROR(VLOOKUP($B88,'[4]GRAF - TRIMESTRAL'!$S$3:$AE$82,H$2,0),"")</f>
        <v/>
      </c>
      <c r="I88" s="43" t="str">
        <f>IFERROR(VLOOKUP($B88,'[4]GRAF - TRIMESTRAL'!$S$3:$AE$82,I$2,0),"")</f>
        <v/>
      </c>
      <c r="J88" s="43" t="str">
        <f>IFERROR(VLOOKUP($B88,'[4]GRAF - TRIMESTRAL'!$S$3:$AE$82,J$2,0),"")</f>
        <v/>
      </c>
      <c r="K88" s="43" t="str">
        <f>IFERROR(VLOOKUP($B88,'[4]GRAF - TRIMESTRAL'!$S$3:$AE$82,K$2,0),"")</f>
        <v/>
      </c>
      <c r="L88" s="43" t="str">
        <f>IFERROR(VLOOKUP($B88,'[4]GRAF - TRIMESTRAL'!$S$3:$AE$82,L$2,0),"")</f>
        <v/>
      </c>
      <c r="M88" s="43" t="str">
        <f>IFERROR(VLOOKUP($B88,'[4]GRAF - TRIMESTRAL'!$S$3:$AE$82,M$2,0),"")</f>
        <v/>
      </c>
      <c r="N88" s="45" t="str">
        <f>IFERROR(VLOOKUP($B88,'[4]GRAF - TRIMESTRAL'!$S$3:$AE$82,N$2,0),"")</f>
        <v/>
      </c>
    </row>
    <row r="89" spans="1:14" ht="15" x14ac:dyDescent="0.2">
      <c r="A89" s="47" t="str">
        <f t="shared" si="0"/>
        <v/>
      </c>
      <c r="B89" s="47">
        <f>'[4]GRAF - TRIMESTRAL'!S87</f>
        <v>0</v>
      </c>
      <c r="C89" s="47" t="str">
        <f>IFERROR(VLOOKUP($B89,'[4]GRAF - TRIMESTRAL'!$S$3:$AE$82,C$2,0),"")</f>
        <v/>
      </c>
      <c r="D89" s="47" t="str">
        <f>IFERROR(VLOOKUP($B89,'[4]GRAF - TRIMESTRAL'!$S$3:$AE$82,D$2,0),"")</f>
        <v/>
      </c>
      <c r="E89" s="47" t="str">
        <f>IFERROR(VLOOKUP($B89,'[4]GRAF - TRIMESTRAL'!$S$3:$AE$82,E$2,0),"")</f>
        <v/>
      </c>
      <c r="F89" s="48" t="str">
        <f>IFERROR(VLOOKUP($B89,'[4]GRAF - TRIMESTRAL'!$S$3:$AE$82,F$2,0),"")</f>
        <v/>
      </c>
      <c r="G89" s="47" t="str">
        <f>IFERROR(VLOOKUP($B89,'[4]GRAF - TRIMESTRAL'!$S$3:$AE$82,G$2,0),"")</f>
        <v/>
      </c>
      <c r="H89" s="47" t="str">
        <f>IFERROR(VLOOKUP($B89,'[4]GRAF - TRIMESTRAL'!$S$3:$AE$82,H$2,0),"")</f>
        <v/>
      </c>
      <c r="I89" s="47" t="str">
        <f>IFERROR(VLOOKUP($B89,'[4]GRAF - TRIMESTRAL'!$S$3:$AE$82,I$2,0),"")</f>
        <v/>
      </c>
      <c r="J89" s="47" t="str">
        <f>IFERROR(VLOOKUP($B89,'[4]GRAF - TRIMESTRAL'!$S$3:$AE$82,J$2,0),"")</f>
        <v/>
      </c>
      <c r="K89" s="47" t="str">
        <f>IFERROR(VLOOKUP($B89,'[4]GRAF - TRIMESTRAL'!$S$3:$AE$82,K$2,0),"")</f>
        <v/>
      </c>
      <c r="L89" s="47" t="str">
        <f>IFERROR(VLOOKUP($B89,'[4]GRAF - TRIMESTRAL'!$S$3:$AE$82,L$2,0),"")</f>
        <v/>
      </c>
      <c r="M89" s="47" t="str">
        <f>IFERROR(VLOOKUP($B89,'[4]GRAF - TRIMESTRAL'!$S$3:$AE$82,M$2,0),"")</f>
        <v/>
      </c>
      <c r="N89" s="49" t="str">
        <f>IFERROR(VLOOKUP($B89,'[4]GRAF - TRIMESTRAL'!$S$3:$AE$82,N$2,0),"")</f>
        <v/>
      </c>
    </row>
    <row r="90" spans="1:14" ht="15" x14ac:dyDescent="0.2">
      <c r="A90" s="43" t="str">
        <f t="shared" si="0"/>
        <v/>
      </c>
      <c r="B90" s="43">
        <f>'[4]GRAF - TRIMESTRAL'!S88</f>
        <v>0</v>
      </c>
      <c r="C90" s="43" t="str">
        <f>IFERROR(VLOOKUP($B90,'[4]GRAF - TRIMESTRAL'!$S$3:$AE$82,C$2,0),"")</f>
        <v/>
      </c>
      <c r="D90" s="43" t="str">
        <f>IFERROR(VLOOKUP($B90,'[4]GRAF - TRIMESTRAL'!$S$3:$AE$82,D$2,0),"")</f>
        <v/>
      </c>
      <c r="E90" s="43" t="str">
        <f>IFERROR(VLOOKUP($B90,'[4]GRAF - TRIMESTRAL'!$S$3:$AE$82,E$2,0),"")</f>
        <v/>
      </c>
      <c r="F90" s="44" t="str">
        <f>IFERROR(VLOOKUP($B90,'[4]GRAF - TRIMESTRAL'!$S$3:$AE$82,F$2,0),"")</f>
        <v/>
      </c>
      <c r="G90" s="43" t="str">
        <f>IFERROR(VLOOKUP($B90,'[4]GRAF - TRIMESTRAL'!$S$3:$AE$82,G$2,0),"")</f>
        <v/>
      </c>
      <c r="H90" s="43" t="str">
        <f>IFERROR(VLOOKUP($B90,'[4]GRAF - TRIMESTRAL'!$S$3:$AE$82,H$2,0),"")</f>
        <v/>
      </c>
      <c r="I90" s="43" t="str">
        <f>IFERROR(VLOOKUP($B90,'[4]GRAF - TRIMESTRAL'!$S$3:$AE$82,I$2,0),"")</f>
        <v/>
      </c>
      <c r="J90" s="43" t="str">
        <f>IFERROR(VLOOKUP($B90,'[4]GRAF - TRIMESTRAL'!$S$3:$AE$82,J$2,0),"")</f>
        <v/>
      </c>
      <c r="K90" s="43" t="str">
        <f>IFERROR(VLOOKUP($B90,'[4]GRAF - TRIMESTRAL'!$S$3:$AE$82,K$2,0),"")</f>
        <v/>
      </c>
      <c r="L90" s="43" t="str">
        <f>IFERROR(VLOOKUP($B90,'[4]GRAF - TRIMESTRAL'!$S$3:$AE$82,L$2,0),"")</f>
        <v/>
      </c>
      <c r="M90" s="43" t="str">
        <f>IFERROR(VLOOKUP($B90,'[4]GRAF - TRIMESTRAL'!$S$3:$AE$82,M$2,0),"")</f>
        <v/>
      </c>
      <c r="N90" s="45" t="str">
        <f>IFERROR(VLOOKUP($B90,'[4]GRAF - TRIMESTRAL'!$S$3:$AE$82,N$2,0),"")</f>
        <v/>
      </c>
    </row>
    <row r="91" spans="1:14" ht="15" x14ac:dyDescent="0.2">
      <c r="A91" s="47" t="str">
        <f t="shared" si="0"/>
        <v/>
      </c>
      <c r="B91" s="47">
        <f>'[4]GRAF - TRIMESTRAL'!S89</f>
        <v>0</v>
      </c>
      <c r="C91" s="47" t="str">
        <f>IFERROR(VLOOKUP($B91,'[4]GRAF - TRIMESTRAL'!$S$3:$AE$82,C$2,0),"")</f>
        <v/>
      </c>
      <c r="D91" s="47" t="str">
        <f>IFERROR(VLOOKUP($B91,'[4]GRAF - TRIMESTRAL'!$S$3:$AE$82,D$2,0),"")</f>
        <v/>
      </c>
      <c r="E91" s="47" t="str">
        <f>IFERROR(VLOOKUP($B91,'[4]GRAF - TRIMESTRAL'!$S$3:$AE$82,E$2,0),"")</f>
        <v/>
      </c>
      <c r="F91" s="48" t="str">
        <f>IFERROR(VLOOKUP($B91,'[4]GRAF - TRIMESTRAL'!$S$3:$AE$82,F$2,0),"")</f>
        <v/>
      </c>
      <c r="G91" s="47" t="str">
        <f>IFERROR(VLOOKUP($B91,'[4]GRAF - TRIMESTRAL'!$S$3:$AE$82,G$2,0),"")</f>
        <v/>
      </c>
      <c r="H91" s="47" t="str">
        <f>IFERROR(VLOOKUP($B91,'[4]GRAF - TRIMESTRAL'!$S$3:$AE$82,H$2,0),"")</f>
        <v/>
      </c>
      <c r="I91" s="47" t="str">
        <f>IFERROR(VLOOKUP($B91,'[4]GRAF - TRIMESTRAL'!$S$3:$AE$82,I$2,0),"")</f>
        <v/>
      </c>
      <c r="J91" s="47" t="str">
        <f>IFERROR(VLOOKUP($B91,'[4]GRAF - TRIMESTRAL'!$S$3:$AE$82,J$2,0),"")</f>
        <v/>
      </c>
      <c r="K91" s="47" t="str">
        <f>IFERROR(VLOOKUP($B91,'[4]GRAF - TRIMESTRAL'!$S$3:$AE$82,K$2,0),"")</f>
        <v/>
      </c>
      <c r="L91" s="47" t="str">
        <f>IFERROR(VLOOKUP($B91,'[4]GRAF - TRIMESTRAL'!$S$3:$AE$82,L$2,0),"")</f>
        <v/>
      </c>
      <c r="M91" s="47" t="str">
        <f>IFERROR(VLOOKUP($B91,'[4]GRAF - TRIMESTRAL'!$S$3:$AE$82,M$2,0),"")</f>
        <v/>
      </c>
      <c r="N91" s="49" t="str">
        <f>IFERROR(VLOOKUP($B91,'[4]GRAF - TRIMESTRAL'!$S$3:$AE$82,N$2,0),"")</f>
        <v/>
      </c>
    </row>
    <row r="92" spans="1:14" ht="15" x14ac:dyDescent="0.2">
      <c r="A92" s="43" t="str">
        <f t="shared" si="0"/>
        <v/>
      </c>
      <c r="B92" s="43">
        <f>'[4]GRAF - TRIMESTRAL'!S90</f>
        <v>0</v>
      </c>
      <c r="C92" s="43" t="str">
        <f>IFERROR(VLOOKUP($B92,'[4]GRAF - TRIMESTRAL'!$S$3:$AE$82,C$2,0),"")</f>
        <v/>
      </c>
      <c r="D92" s="43" t="str">
        <f>IFERROR(VLOOKUP($B92,'[4]GRAF - TRIMESTRAL'!$S$3:$AE$82,D$2,0),"")</f>
        <v/>
      </c>
      <c r="E92" s="43" t="str">
        <f>IFERROR(VLOOKUP($B92,'[4]GRAF - TRIMESTRAL'!$S$3:$AE$82,E$2,0),"")</f>
        <v/>
      </c>
      <c r="F92" s="44" t="str">
        <f>IFERROR(VLOOKUP($B92,'[4]GRAF - TRIMESTRAL'!$S$3:$AE$82,F$2,0),"")</f>
        <v/>
      </c>
      <c r="G92" s="43" t="str">
        <f>IFERROR(VLOOKUP($B92,'[4]GRAF - TRIMESTRAL'!$S$3:$AE$82,G$2,0),"")</f>
        <v/>
      </c>
      <c r="H92" s="43" t="str">
        <f>IFERROR(VLOOKUP($B92,'[4]GRAF - TRIMESTRAL'!$S$3:$AE$82,H$2,0),"")</f>
        <v/>
      </c>
      <c r="I92" s="43" t="str">
        <f>IFERROR(VLOOKUP($B92,'[4]GRAF - TRIMESTRAL'!$S$3:$AE$82,I$2,0),"")</f>
        <v/>
      </c>
      <c r="J92" s="43" t="str">
        <f>IFERROR(VLOOKUP($B92,'[4]GRAF - TRIMESTRAL'!$S$3:$AE$82,J$2,0),"")</f>
        <v/>
      </c>
      <c r="K92" s="43" t="str">
        <f>IFERROR(VLOOKUP($B92,'[4]GRAF - TRIMESTRAL'!$S$3:$AE$82,K$2,0),"")</f>
        <v/>
      </c>
      <c r="L92" s="43" t="str">
        <f>IFERROR(VLOOKUP($B92,'[4]GRAF - TRIMESTRAL'!$S$3:$AE$82,L$2,0),"")</f>
        <v/>
      </c>
      <c r="M92" s="43" t="str">
        <f>IFERROR(VLOOKUP($B92,'[4]GRAF - TRIMESTRAL'!$S$3:$AE$82,M$2,0),"")</f>
        <v/>
      </c>
      <c r="N92" s="45" t="str">
        <f>IFERROR(VLOOKUP($B92,'[4]GRAF - TRIMESTRAL'!$S$3:$AE$82,N$2,0),"")</f>
        <v/>
      </c>
    </row>
    <row r="93" spans="1:14" ht="15" x14ac:dyDescent="0.2">
      <c r="A93" s="47" t="str">
        <f t="shared" si="0"/>
        <v/>
      </c>
      <c r="B93" s="47">
        <f>'[4]GRAF - TRIMESTRAL'!S91</f>
        <v>0</v>
      </c>
      <c r="C93" s="47" t="str">
        <f>IFERROR(VLOOKUP($B93,'[4]GRAF - TRIMESTRAL'!$S$3:$AE$82,C$2,0),"")</f>
        <v/>
      </c>
      <c r="D93" s="47" t="str">
        <f>IFERROR(VLOOKUP($B93,'[4]GRAF - TRIMESTRAL'!$S$3:$AE$82,D$2,0),"")</f>
        <v/>
      </c>
      <c r="E93" s="47" t="str">
        <f>IFERROR(VLOOKUP($B93,'[4]GRAF - TRIMESTRAL'!$S$3:$AE$82,E$2,0),"")</f>
        <v/>
      </c>
      <c r="F93" s="48" t="str">
        <f>IFERROR(VLOOKUP($B93,'[4]GRAF - TRIMESTRAL'!$S$3:$AE$82,F$2,0),"")</f>
        <v/>
      </c>
      <c r="G93" s="47" t="str">
        <f>IFERROR(VLOOKUP($B93,'[4]GRAF - TRIMESTRAL'!$S$3:$AE$82,G$2,0),"")</f>
        <v/>
      </c>
      <c r="H93" s="47" t="str">
        <f>IFERROR(VLOOKUP($B93,'[4]GRAF - TRIMESTRAL'!$S$3:$AE$82,H$2,0),"")</f>
        <v/>
      </c>
      <c r="I93" s="47" t="str">
        <f>IFERROR(VLOOKUP($B93,'[4]GRAF - TRIMESTRAL'!$S$3:$AE$82,I$2,0),"")</f>
        <v/>
      </c>
      <c r="J93" s="47" t="str">
        <f>IFERROR(VLOOKUP($B93,'[4]GRAF - TRIMESTRAL'!$S$3:$AE$82,J$2,0),"")</f>
        <v/>
      </c>
      <c r="K93" s="47" t="str">
        <f>IFERROR(VLOOKUP($B93,'[4]GRAF - TRIMESTRAL'!$S$3:$AE$82,K$2,0),"")</f>
        <v/>
      </c>
      <c r="L93" s="47" t="str">
        <f>IFERROR(VLOOKUP($B93,'[4]GRAF - TRIMESTRAL'!$S$3:$AE$82,L$2,0),"")</f>
        <v/>
      </c>
      <c r="M93" s="47" t="str">
        <f>IFERROR(VLOOKUP($B93,'[4]GRAF - TRIMESTRAL'!$S$3:$AE$82,M$2,0),"")</f>
        <v/>
      </c>
      <c r="N93" s="49" t="str">
        <f>IFERROR(VLOOKUP($B93,'[4]GRAF - TRIMESTRAL'!$S$3:$AE$82,N$2,0),"")</f>
        <v/>
      </c>
    </row>
    <row r="94" spans="1:14" ht="15" x14ac:dyDescent="0.2">
      <c r="A94" s="43" t="str">
        <f t="shared" si="0"/>
        <v/>
      </c>
      <c r="B94" s="43">
        <f>'[4]GRAF - TRIMESTRAL'!S92</f>
        <v>0</v>
      </c>
      <c r="C94" s="43" t="str">
        <f>IFERROR(VLOOKUP($B94,'[4]GRAF - TRIMESTRAL'!$S$3:$AE$82,C$2,0),"")</f>
        <v/>
      </c>
      <c r="D94" s="43" t="str">
        <f>IFERROR(VLOOKUP($B94,'[4]GRAF - TRIMESTRAL'!$S$3:$AE$82,D$2,0),"")</f>
        <v/>
      </c>
      <c r="E94" s="43" t="str">
        <f>IFERROR(VLOOKUP($B94,'[4]GRAF - TRIMESTRAL'!$S$3:$AE$82,E$2,0),"")</f>
        <v/>
      </c>
      <c r="F94" s="44" t="str">
        <f>IFERROR(VLOOKUP($B94,'[4]GRAF - TRIMESTRAL'!$S$3:$AE$82,F$2,0),"")</f>
        <v/>
      </c>
      <c r="G94" s="43" t="str">
        <f>IFERROR(VLOOKUP($B94,'[4]GRAF - TRIMESTRAL'!$S$3:$AE$82,G$2,0),"")</f>
        <v/>
      </c>
      <c r="H94" s="43" t="str">
        <f>IFERROR(VLOOKUP($B94,'[4]GRAF - TRIMESTRAL'!$S$3:$AE$82,H$2,0),"")</f>
        <v/>
      </c>
      <c r="I94" s="43" t="str">
        <f>IFERROR(VLOOKUP($B94,'[4]GRAF - TRIMESTRAL'!$S$3:$AE$82,I$2,0),"")</f>
        <v/>
      </c>
      <c r="J94" s="43" t="str">
        <f>IFERROR(VLOOKUP($B94,'[4]GRAF - TRIMESTRAL'!$S$3:$AE$82,J$2,0),"")</f>
        <v/>
      </c>
      <c r="K94" s="43" t="str">
        <f>IFERROR(VLOOKUP($B94,'[4]GRAF - TRIMESTRAL'!$S$3:$AE$82,K$2,0),"")</f>
        <v/>
      </c>
      <c r="L94" s="43" t="str">
        <f>IFERROR(VLOOKUP($B94,'[4]GRAF - TRIMESTRAL'!$S$3:$AE$82,L$2,0),"")</f>
        <v/>
      </c>
      <c r="M94" s="43" t="str">
        <f>IFERROR(VLOOKUP($B94,'[4]GRAF - TRIMESTRAL'!$S$3:$AE$82,M$2,0),"")</f>
        <v/>
      </c>
      <c r="N94" s="45" t="str">
        <f>IFERROR(VLOOKUP($B94,'[4]GRAF - TRIMESTRAL'!$S$3:$AE$82,N$2,0),"")</f>
        <v/>
      </c>
    </row>
    <row r="95" spans="1:14" ht="15" x14ac:dyDescent="0.2">
      <c r="A95" s="47" t="str">
        <f t="shared" si="0"/>
        <v/>
      </c>
      <c r="B95" s="47">
        <f>'[4]GRAF - TRIMESTRAL'!S93</f>
        <v>0</v>
      </c>
      <c r="C95" s="47" t="str">
        <f>IFERROR(VLOOKUP($B95,'[4]GRAF - TRIMESTRAL'!$S$3:$AE$82,C$2,0),"")</f>
        <v/>
      </c>
      <c r="D95" s="47" t="str">
        <f>IFERROR(VLOOKUP($B95,'[4]GRAF - TRIMESTRAL'!$S$3:$AE$82,D$2,0),"")</f>
        <v/>
      </c>
      <c r="E95" s="47" t="str">
        <f>IFERROR(VLOOKUP($B95,'[4]GRAF - TRIMESTRAL'!$S$3:$AE$82,E$2,0),"")</f>
        <v/>
      </c>
      <c r="F95" s="48" t="str">
        <f>IFERROR(VLOOKUP($B95,'[4]GRAF - TRIMESTRAL'!$S$3:$AE$82,F$2,0),"")</f>
        <v/>
      </c>
      <c r="G95" s="47" t="str">
        <f>IFERROR(VLOOKUP($B95,'[4]GRAF - TRIMESTRAL'!$S$3:$AE$82,G$2,0),"")</f>
        <v/>
      </c>
      <c r="H95" s="47" t="str">
        <f>IFERROR(VLOOKUP($B95,'[4]GRAF - TRIMESTRAL'!$S$3:$AE$82,H$2,0),"")</f>
        <v/>
      </c>
      <c r="I95" s="47" t="str">
        <f>IFERROR(VLOOKUP($B95,'[4]GRAF - TRIMESTRAL'!$S$3:$AE$82,I$2,0),"")</f>
        <v/>
      </c>
      <c r="J95" s="47" t="str">
        <f>IFERROR(VLOOKUP($B95,'[4]GRAF - TRIMESTRAL'!$S$3:$AE$82,J$2,0),"")</f>
        <v/>
      </c>
      <c r="K95" s="47" t="str">
        <f>IFERROR(VLOOKUP($B95,'[4]GRAF - TRIMESTRAL'!$S$3:$AE$82,K$2,0),"")</f>
        <v/>
      </c>
      <c r="L95" s="47" t="str">
        <f>IFERROR(VLOOKUP($B95,'[4]GRAF - TRIMESTRAL'!$S$3:$AE$82,L$2,0),"")</f>
        <v/>
      </c>
      <c r="M95" s="47" t="str">
        <f>IFERROR(VLOOKUP($B95,'[4]GRAF - TRIMESTRAL'!$S$3:$AE$82,M$2,0),"")</f>
        <v/>
      </c>
      <c r="N95" s="49" t="str">
        <f>IFERROR(VLOOKUP($B95,'[4]GRAF - TRIMESTRAL'!$S$3:$AE$82,N$2,0),"")</f>
        <v/>
      </c>
    </row>
    <row r="96" spans="1:14" ht="15" x14ac:dyDescent="0.2">
      <c r="A96" s="43" t="str">
        <f t="shared" si="0"/>
        <v/>
      </c>
      <c r="B96" s="43">
        <f>'[4]GRAF - TRIMESTRAL'!S94</f>
        <v>0</v>
      </c>
      <c r="C96" s="43" t="str">
        <f>IFERROR(VLOOKUP($B96,'[4]GRAF - TRIMESTRAL'!$S$3:$AE$82,C$2,0),"")</f>
        <v/>
      </c>
      <c r="D96" s="43" t="str">
        <f>IFERROR(VLOOKUP($B96,'[4]GRAF - TRIMESTRAL'!$S$3:$AE$82,D$2,0),"")</f>
        <v/>
      </c>
      <c r="E96" s="43" t="str">
        <f>IFERROR(VLOOKUP($B96,'[4]GRAF - TRIMESTRAL'!$S$3:$AE$82,E$2,0),"")</f>
        <v/>
      </c>
      <c r="F96" s="44" t="str">
        <f>IFERROR(VLOOKUP($B96,'[4]GRAF - TRIMESTRAL'!$S$3:$AE$82,F$2,0),"")</f>
        <v/>
      </c>
      <c r="G96" s="43" t="str">
        <f>IFERROR(VLOOKUP($B96,'[4]GRAF - TRIMESTRAL'!$S$3:$AE$82,G$2,0),"")</f>
        <v/>
      </c>
      <c r="H96" s="43" t="str">
        <f>IFERROR(VLOOKUP($B96,'[4]GRAF - TRIMESTRAL'!$S$3:$AE$82,H$2,0),"")</f>
        <v/>
      </c>
      <c r="I96" s="43" t="str">
        <f>IFERROR(VLOOKUP($B96,'[4]GRAF - TRIMESTRAL'!$S$3:$AE$82,I$2,0),"")</f>
        <v/>
      </c>
      <c r="J96" s="43" t="str">
        <f>IFERROR(VLOOKUP($B96,'[4]GRAF - TRIMESTRAL'!$S$3:$AE$82,J$2,0),"")</f>
        <v/>
      </c>
      <c r="K96" s="43" t="str">
        <f>IFERROR(VLOOKUP($B96,'[4]GRAF - TRIMESTRAL'!$S$3:$AE$82,K$2,0),"")</f>
        <v/>
      </c>
      <c r="L96" s="43" t="str">
        <f>IFERROR(VLOOKUP($B96,'[4]GRAF - TRIMESTRAL'!$S$3:$AE$82,L$2,0),"")</f>
        <v/>
      </c>
      <c r="M96" s="43" t="str">
        <f>IFERROR(VLOOKUP($B96,'[4]GRAF - TRIMESTRAL'!$S$3:$AE$82,M$2,0),"")</f>
        <v/>
      </c>
      <c r="N96" s="45" t="str">
        <f>IFERROR(VLOOKUP($B96,'[4]GRAF - TRIMESTRAL'!$S$3:$AE$82,N$2,0),"")</f>
        <v/>
      </c>
    </row>
    <row r="97" spans="1:14" ht="15" x14ac:dyDescent="0.2">
      <c r="A97" s="47" t="str">
        <f t="shared" si="0"/>
        <v/>
      </c>
      <c r="B97" s="47">
        <f>'[4]GRAF - TRIMESTRAL'!S95</f>
        <v>0</v>
      </c>
      <c r="C97" s="47" t="str">
        <f>IFERROR(VLOOKUP($B97,'[4]GRAF - TRIMESTRAL'!$S$3:$AE$82,C$2,0),"")</f>
        <v/>
      </c>
      <c r="D97" s="47" t="str">
        <f>IFERROR(VLOOKUP($B97,'[4]GRAF - TRIMESTRAL'!$S$3:$AE$82,D$2,0),"")</f>
        <v/>
      </c>
      <c r="E97" s="47" t="str">
        <f>IFERROR(VLOOKUP($B97,'[4]GRAF - TRIMESTRAL'!$S$3:$AE$82,E$2,0),"")</f>
        <v/>
      </c>
      <c r="F97" s="48" t="str">
        <f>IFERROR(VLOOKUP($B97,'[4]GRAF - TRIMESTRAL'!$S$3:$AE$82,F$2,0),"")</f>
        <v/>
      </c>
      <c r="G97" s="47" t="str">
        <f>IFERROR(VLOOKUP($B97,'[4]GRAF - TRIMESTRAL'!$S$3:$AE$82,G$2,0),"")</f>
        <v/>
      </c>
      <c r="H97" s="47" t="str">
        <f>IFERROR(VLOOKUP($B97,'[4]GRAF - TRIMESTRAL'!$S$3:$AE$82,H$2,0),"")</f>
        <v/>
      </c>
      <c r="I97" s="47" t="str">
        <f>IFERROR(VLOOKUP($B97,'[4]GRAF - TRIMESTRAL'!$S$3:$AE$82,I$2,0),"")</f>
        <v/>
      </c>
      <c r="J97" s="47" t="str">
        <f>IFERROR(VLOOKUP($B97,'[4]GRAF - TRIMESTRAL'!$S$3:$AE$82,J$2,0),"")</f>
        <v/>
      </c>
      <c r="K97" s="47" t="str">
        <f>IFERROR(VLOOKUP($B97,'[4]GRAF - TRIMESTRAL'!$S$3:$AE$82,K$2,0),"")</f>
        <v/>
      </c>
      <c r="L97" s="47" t="str">
        <f>IFERROR(VLOOKUP($B97,'[4]GRAF - TRIMESTRAL'!$S$3:$AE$82,L$2,0),"")</f>
        <v/>
      </c>
      <c r="M97" s="47" t="str">
        <f>IFERROR(VLOOKUP($B97,'[4]GRAF - TRIMESTRAL'!$S$3:$AE$82,M$2,0),"")</f>
        <v/>
      </c>
      <c r="N97" s="49" t="str">
        <f>IFERROR(VLOOKUP($B97,'[4]GRAF - TRIMESTRAL'!$S$3:$AE$82,N$2,0),"")</f>
        <v/>
      </c>
    </row>
  </sheetData>
  <mergeCells count="2">
    <mergeCell ref="A1:N1"/>
    <mergeCell ref="A3:N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7"/>
  <sheetViews>
    <sheetView zoomScaleNormal="100" zoomScalePageLayoutView="70" workbookViewId="0">
      <selection activeCell="G16" sqref="G16"/>
    </sheetView>
  </sheetViews>
  <sheetFormatPr defaultColWidth="9.140625" defaultRowHeight="12.75" x14ac:dyDescent="0.2"/>
  <cols>
    <col min="1" max="1" width="16.7109375" style="30" customWidth="1"/>
    <col min="2" max="2" width="27.85546875" style="30" hidden="1" customWidth="1"/>
    <col min="3" max="14" width="16.42578125" style="30" customWidth="1"/>
    <col min="15" max="15" width="18.140625" style="30" customWidth="1"/>
    <col min="16" max="257" width="9.140625" style="30"/>
    <col min="258" max="258" width="17.140625" style="30" customWidth="1"/>
    <col min="259" max="270" width="16.42578125" style="30" customWidth="1"/>
    <col min="271" max="271" width="18.140625" style="30" customWidth="1"/>
    <col min="272" max="513" width="9.140625" style="30"/>
    <col min="514" max="514" width="17.140625" style="30" customWidth="1"/>
    <col min="515" max="526" width="16.42578125" style="30" customWidth="1"/>
    <col min="527" max="527" width="18.140625" style="30" customWidth="1"/>
    <col min="528" max="769" width="9.140625" style="30"/>
    <col min="770" max="770" width="17.140625" style="30" customWidth="1"/>
    <col min="771" max="782" width="16.42578125" style="30" customWidth="1"/>
    <col min="783" max="783" width="18.140625" style="30" customWidth="1"/>
    <col min="784" max="1024" width="9.140625" style="30"/>
  </cols>
  <sheetData>
    <row r="1" spans="1:15" ht="23.25" customHeight="1" x14ac:dyDescent="0.35">
      <c r="A1" s="2" t="s">
        <v>450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32" customFormat="1" ht="2.25" customHeight="1" x14ac:dyDescent="0.2">
      <c r="A2" s="31"/>
      <c r="B2" s="31"/>
      <c r="C2" s="31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</row>
    <row r="3" spans="1:15" ht="14.25" customHeight="1" x14ac:dyDescent="0.2">
      <c r="A3" s="1" t="s">
        <v>451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59.25" customHeight="1" x14ac:dyDescent="0.2">
      <c r="A4" s="33" t="s">
        <v>31</v>
      </c>
      <c r="B4" s="34" t="s">
        <v>32</v>
      </c>
      <c r="C4" s="35" t="s">
        <v>33</v>
      </c>
      <c r="D4" s="35" t="s">
        <v>34</v>
      </c>
      <c r="E4" s="35" t="s">
        <v>35</v>
      </c>
      <c r="F4" s="35" t="s">
        <v>36</v>
      </c>
      <c r="G4" s="35" t="s">
        <v>37</v>
      </c>
      <c r="H4" s="35" t="s">
        <v>38</v>
      </c>
      <c r="I4" s="35" t="s">
        <v>39</v>
      </c>
      <c r="J4" s="35" t="s">
        <v>40</v>
      </c>
      <c r="K4" s="35" t="s">
        <v>41</v>
      </c>
      <c r="L4" s="35" t="s">
        <v>42</v>
      </c>
      <c r="M4" s="35" t="s">
        <v>43</v>
      </c>
      <c r="N4" s="36" t="s">
        <v>44</v>
      </c>
      <c r="O4" s="37"/>
    </row>
    <row r="5" spans="1:15" ht="18" customHeight="1" x14ac:dyDescent="0.2">
      <c r="A5" s="38" t="s">
        <v>452</v>
      </c>
      <c r="B5" s="39" t="s">
        <v>453</v>
      </c>
      <c r="C5" s="39">
        <v>-0.63868613132225305</v>
      </c>
      <c r="D5" s="39">
        <v>-8.1088362068942992</v>
      </c>
      <c r="E5" s="39">
        <v>2.3543495610624601</v>
      </c>
      <c r="F5" s="40">
        <v>2.44118952504382</v>
      </c>
      <c r="G5" s="39">
        <v>6.16438356162368</v>
      </c>
      <c r="H5" s="39"/>
      <c r="I5" s="39"/>
      <c r="J5" s="39"/>
      <c r="K5" s="39"/>
      <c r="L5" s="39"/>
      <c r="M5" s="39">
        <v>10.671015843387501</v>
      </c>
      <c r="N5" s="41"/>
      <c r="O5" s="37"/>
    </row>
    <row r="6" spans="1:15" ht="18" customHeight="1" x14ac:dyDescent="0.2">
      <c r="A6" s="42" t="s">
        <v>454</v>
      </c>
      <c r="B6" s="43" t="s">
        <v>455</v>
      </c>
      <c r="C6" s="43">
        <v>-2.2270742357695501</v>
      </c>
      <c r="D6" s="43">
        <v>-1.00789975484045</v>
      </c>
      <c r="E6" s="43">
        <v>-0.59101654844765406</v>
      </c>
      <c r="F6" s="44">
        <v>0.44982698960189799</v>
      </c>
      <c r="G6" s="43">
        <v>-3.8173652693822202</v>
      </c>
      <c r="H6" s="43"/>
      <c r="I6" s="43"/>
      <c r="J6" s="43"/>
      <c r="K6" s="43"/>
      <c r="L6" s="43"/>
      <c r="M6" s="43">
        <v>-4.0274207369253103</v>
      </c>
      <c r="N6" s="45"/>
      <c r="O6" s="37"/>
    </row>
    <row r="7" spans="1:15" ht="18" customHeight="1" x14ac:dyDescent="0.2">
      <c r="A7" s="46" t="s">
        <v>456</v>
      </c>
      <c r="B7" s="47" t="s">
        <v>457</v>
      </c>
      <c r="C7" s="47">
        <v>-1.79068842019712</v>
      </c>
      <c r="D7" s="47">
        <v>0.87471783296368999</v>
      </c>
      <c r="E7" s="47">
        <v>-0.47016274863945801</v>
      </c>
      <c r="F7" s="48">
        <v>2.0247809005447901</v>
      </c>
      <c r="G7" s="47">
        <v>-4.44726810672275</v>
      </c>
      <c r="H7" s="47"/>
      <c r="I7" s="47"/>
      <c r="J7" s="47"/>
      <c r="K7" s="47"/>
      <c r="L7" s="47"/>
      <c r="M7" s="47">
        <v>-16.177096636906398</v>
      </c>
      <c r="N7" s="49"/>
      <c r="O7" s="37"/>
    </row>
    <row r="8" spans="1:15" ht="18" customHeight="1" x14ac:dyDescent="0.2">
      <c r="A8" s="42" t="s">
        <v>458</v>
      </c>
      <c r="B8" s="43" t="s">
        <v>459</v>
      </c>
      <c r="C8" s="43">
        <v>-1.0560146924148499</v>
      </c>
      <c r="D8" s="43">
        <v>5.1890941072715497</v>
      </c>
      <c r="E8" s="43">
        <v>-1.6374269006197799</v>
      </c>
      <c r="F8" s="44">
        <v>-2.2097053726337901</v>
      </c>
      <c r="G8" s="43">
        <v>0.96774193540130105</v>
      </c>
      <c r="H8" s="43"/>
      <c r="I8" s="43"/>
      <c r="J8" s="43"/>
      <c r="K8" s="43"/>
      <c r="L8" s="43"/>
      <c r="M8" s="43">
        <v>-20.631578947289299</v>
      </c>
      <c r="N8" s="45"/>
      <c r="O8" s="37"/>
    </row>
    <row r="9" spans="1:15" ht="18" customHeight="1" x14ac:dyDescent="0.2">
      <c r="A9" s="46" t="s">
        <v>460</v>
      </c>
      <c r="B9" s="47" t="s">
        <v>461</v>
      </c>
      <c r="C9" s="47">
        <v>0.89325591778857105</v>
      </c>
      <c r="D9" s="47">
        <v>4.4854155201073302</v>
      </c>
      <c r="E9" s="47">
        <v>0.75307173995418097</v>
      </c>
      <c r="F9" s="48">
        <v>-1.82569755424813</v>
      </c>
      <c r="G9" s="47">
        <v>1.24513618660269</v>
      </c>
      <c r="H9" s="47"/>
      <c r="I9" s="47"/>
      <c r="J9" s="47"/>
      <c r="K9" s="47"/>
      <c r="L9" s="47"/>
      <c r="M9" s="47">
        <v>-20.580357142880398</v>
      </c>
      <c r="N9" s="49"/>
      <c r="O9" s="37"/>
    </row>
    <row r="10" spans="1:15" ht="18" customHeight="1" x14ac:dyDescent="0.2">
      <c r="A10" s="42" t="s">
        <v>462</v>
      </c>
      <c r="B10" s="43" t="s">
        <v>463</v>
      </c>
      <c r="C10" s="43">
        <v>-1.82333873584692</v>
      </c>
      <c r="D10" s="43">
        <v>7.3566433566275098</v>
      </c>
      <c r="E10" s="43">
        <v>-4.3241279069278296</v>
      </c>
      <c r="F10" s="44">
        <v>-0.148104265392313</v>
      </c>
      <c r="G10" s="43">
        <v>-3.5904255318082798</v>
      </c>
      <c r="H10" s="43"/>
      <c r="I10" s="43"/>
      <c r="J10" s="43"/>
      <c r="K10" s="43"/>
      <c r="L10" s="43"/>
      <c r="M10" s="43">
        <v>-8.5830370746721307</v>
      </c>
      <c r="N10" s="45"/>
      <c r="O10" s="37"/>
    </row>
    <row r="11" spans="1:15" ht="18" customHeight="1" x14ac:dyDescent="0.2">
      <c r="A11" s="46" t="s">
        <v>464</v>
      </c>
      <c r="B11" s="47" t="s">
        <v>465</v>
      </c>
      <c r="C11" s="47">
        <v>-5.4756380510326101</v>
      </c>
      <c r="D11" s="47">
        <v>-6.3545150501342</v>
      </c>
      <c r="E11" s="47">
        <v>-6.2227506936238601</v>
      </c>
      <c r="F11" s="48">
        <v>-0.35445281341584001</v>
      </c>
      <c r="G11" s="47">
        <v>-11.581469648584701</v>
      </c>
      <c r="H11" s="47"/>
      <c r="I11" s="47"/>
      <c r="J11" s="47"/>
      <c r="K11" s="47"/>
      <c r="L11" s="47"/>
      <c r="M11" s="47">
        <v>-13.103448275975101</v>
      </c>
      <c r="N11" s="49"/>
      <c r="O11" s="37"/>
    </row>
    <row r="12" spans="1:15" ht="18" customHeight="1" x14ac:dyDescent="0.2">
      <c r="A12" s="42" t="s">
        <v>466</v>
      </c>
      <c r="B12" s="43" t="s">
        <v>467</v>
      </c>
      <c r="C12" s="43">
        <v>-5.5334218680919696</v>
      </c>
      <c r="D12" s="43">
        <v>-3.60811166713721</v>
      </c>
      <c r="E12" s="43">
        <v>-6.5696302124695203</v>
      </c>
      <c r="F12" s="44">
        <v>-7.3684210526632397</v>
      </c>
      <c r="G12" s="43">
        <v>-4.6118370483114699</v>
      </c>
      <c r="H12" s="43"/>
      <c r="I12" s="43"/>
      <c r="J12" s="43"/>
      <c r="K12" s="43"/>
      <c r="L12" s="43"/>
      <c r="M12" s="43">
        <v>-11.129848229314799</v>
      </c>
      <c r="N12" s="45"/>
      <c r="O12" s="37"/>
    </row>
    <row r="13" spans="1:15" ht="18" customHeight="1" x14ac:dyDescent="0.2">
      <c r="A13" s="46" t="s">
        <v>468</v>
      </c>
      <c r="B13" s="47" t="s">
        <v>469</v>
      </c>
      <c r="C13" s="47">
        <v>-0.37144036318248502</v>
      </c>
      <c r="D13" s="47">
        <v>-3.0484627409654599</v>
      </c>
      <c r="E13" s="47">
        <v>-1.86099506272671</v>
      </c>
      <c r="F13" s="48">
        <v>-1.30525066743383</v>
      </c>
      <c r="G13" s="47">
        <v>11.7931034481441</v>
      </c>
      <c r="H13" s="47"/>
      <c r="I13" s="47"/>
      <c r="J13" s="47"/>
      <c r="K13" s="47"/>
      <c r="L13" s="47"/>
      <c r="M13" s="47">
        <v>2.8888888889070401</v>
      </c>
      <c r="N13" s="49"/>
      <c r="O13" s="37"/>
    </row>
    <row r="14" spans="1:15" ht="18" customHeight="1" x14ac:dyDescent="0.2">
      <c r="A14" s="42" t="s">
        <v>470</v>
      </c>
      <c r="B14" s="43" t="s">
        <v>471</v>
      </c>
      <c r="C14" s="43">
        <v>8.1001472754009995</v>
      </c>
      <c r="D14" s="43">
        <v>7.9464285713844296</v>
      </c>
      <c r="E14" s="43">
        <v>4.6491969569566898</v>
      </c>
      <c r="F14" s="44">
        <v>0.71142730096227502</v>
      </c>
      <c r="G14" s="43">
        <v>26.016260162549401</v>
      </c>
      <c r="H14" s="43">
        <v>10.803618946258499</v>
      </c>
      <c r="I14" s="43">
        <v>-2.7045075125109599</v>
      </c>
      <c r="J14" s="43">
        <v>24.905660377709101</v>
      </c>
      <c r="K14" s="43">
        <v>19.196062346322702</v>
      </c>
      <c r="L14" s="43">
        <v>10.523560209395599</v>
      </c>
      <c r="M14" s="43">
        <v>12.820512820622501</v>
      </c>
      <c r="N14" s="45">
        <v>-1.18747750989953</v>
      </c>
      <c r="O14" s="37"/>
    </row>
    <row r="15" spans="1:15" ht="18" customHeight="1" x14ac:dyDescent="0.2">
      <c r="A15" s="46" t="s">
        <v>472</v>
      </c>
      <c r="B15" s="47" t="s">
        <v>473</v>
      </c>
      <c r="C15" s="47">
        <v>10.590440487342001</v>
      </c>
      <c r="D15" s="47">
        <v>4.1530054644809598</v>
      </c>
      <c r="E15" s="47">
        <v>6.94736842106105</v>
      </c>
      <c r="F15" s="48">
        <v>11.0606060606471</v>
      </c>
      <c r="G15" s="47">
        <v>32.957292505974699</v>
      </c>
      <c r="H15" s="47">
        <v>9.0090090091165003</v>
      </c>
      <c r="I15" s="47">
        <v>-0.52700922265306305</v>
      </c>
      <c r="J15" s="47">
        <v>22.066549912531599</v>
      </c>
      <c r="K15" s="47">
        <v>18.334550767077999</v>
      </c>
      <c r="L15" s="47">
        <v>13.7550200803434</v>
      </c>
      <c r="M15" s="47">
        <v>25.8697027197484</v>
      </c>
      <c r="N15" s="49">
        <v>6.3898916967560098</v>
      </c>
      <c r="O15" s="37"/>
    </row>
    <row r="16" spans="1:15" ht="18" customHeight="1" x14ac:dyDescent="0.2">
      <c r="A16" s="42" t="s">
        <v>474</v>
      </c>
      <c r="B16" s="43" t="s">
        <v>475</v>
      </c>
      <c r="C16" s="43">
        <v>8.9892294946113793</v>
      </c>
      <c r="D16" s="43">
        <v>2.09621069603807</v>
      </c>
      <c r="E16" s="43">
        <v>9.7910216718381804</v>
      </c>
      <c r="F16" s="44">
        <v>2.46468289747548</v>
      </c>
      <c r="G16" s="43">
        <v>21.6533004318119</v>
      </c>
      <c r="H16" s="43">
        <v>2.2983114445887201</v>
      </c>
      <c r="I16" s="43">
        <v>0.16604400161632801</v>
      </c>
      <c r="J16" s="43">
        <v>-7.9559363524500704</v>
      </c>
      <c r="K16" s="43">
        <v>12.8106018773715</v>
      </c>
      <c r="L16" s="43">
        <v>9.2951541849930699</v>
      </c>
      <c r="M16" s="43">
        <v>15.280777537836</v>
      </c>
      <c r="N16" s="45">
        <v>2.09262435672164</v>
      </c>
      <c r="O16" s="37"/>
    </row>
    <row r="17" spans="1:15" ht="18" customHeight="1" x14ac:dyDescent="0.2">
      <c r="A17" s="46" t="s">
        <v>476</v>
      </c>
      <c r="B17" s="47" t="s">
        <v>477</v>
      </c>
      <c r="C17" s="47">
        <v>4.9046321525929999</v>
      </c>
      <c r="D17" s="47">
        <v>-6.5343258891309697</v>
      </c>
      <c r="E17" s="47">
        <v>3.9176090468259201</v>
      </c>
      <c r="F17" s="48">
        <v>5.0772626931699296</v>
      </c>
      <c r="G17" s="47">
        <v>19.569892473196798</v>
      </c>
      <c r="H17" s="47">
        <v>2.1133525455959501</v>
      </c>
      <c r="I17" s="47">
        <v>1.50995195604984</v>
      </c>
      <c r="J17" s="47">
        <v>29.6072507550494</v>
      </c>
      <c r="K17" s="47">
        <v>13.4893324156111</v>
      </c>
      <c r="L17" s="47">
        <v>3.9791567977258202</v>
      </c>
      <c r="M17" s="47">
        <v>3.95021645022047</v>
      </c>
      <c r="N17" s="49">
        <v>-4.2971595047382003</v>
      </c>
      <c r="O17" s="37"/>
    </row>
    <row r="18" spans="1:15" ht="18" customHeight="1" x14ac:dyDescent="0.2">
      <c r="A18" s="42" t="s">
        <v>478</v>
      </c>
      <c r="B18" s="43" t="s">
        <v>479</v>
      </c>
      <c r="C18" s="43">
        <v>4.7881355932180201</v>
      </c>
      <c r="D18" s="43">
        <v>-7.4501573976739097</v>
      </c>
      <c r="E18" s="43">
        <v>3.1889763779756399</v>
      </c>
      <c r="F18" s="44">
        <v>2.7285129604224201</v>
      </c>
      <c r="G18" s="43">
        <v>18.1818181819357</v>
      </c>
      <c r="H18" s="43">
        <v>6.6574839301557098</v>
      </c>
      <c r="I18" s="43">
        <v>0.26490066224744702</v>
      </c>
      <c r="J18" s="43">
        <v>57.819225251246301</v>
      </c>
      <c r="K18" s="43">
        <v>13.333333333290501</v>
      </c>
      <c r="L18" s="43">
        <v>2.7360988525849002</v>
      </c>
      <c r="M18" s="43">
        <v>0.75376884425537605</v>
      </c>
      <c r="N18" s="45">
        <v>-7.2955548014826004</v>
      </c>
      <c r="O18" s="37"/>
    </row>
    <row r="19" spans="1:15" ht="18" customHeight="1" x14ac:dyDescent="0.2">
      <c r="A19" s="46" t="s">
        <v>480</v>
      </c>
      <c r="B19" s="47" t="s">
        <v>481</v>
      </c>
      <c r="C19" s="47">
        <v>4.7890535917871402</v>
      </c>
      <c r="D19" s="47">
        <v>-8.0547512503168708</v>
      </c>
      <c r="E19" s="47">
        <v>2.2559041240783699</v>
      </c>
      <c r="F19" s="48">
        <v>9.03490759752634</v>
      </c>
      <c r="G19" s="47">
        <v>11.612576064985999</v>
      </c>
      <c r="H19" s="47">
        <v>9.1701054562461692</v>
      </c>
      <c r="I19" s="47">
        <v>1.57480314966427</v>
      </c>
      <c r="J19" s="47">
        <v>71.675531914883095</v>
      </c>
      <c r="K19" s="47">
        <v>16.397454723502602</v>
      </c>
      <c r="L19" s="47">
        <v>2.70052398228948</v>
      </c>
      <c r="M19" s="47">
        <v>0.18735362996344901</v>
      </c>
      <c r="N19" s="49">
        <v>-6.4180107526287298</v>
      </c>
      <c r="O19" s="37"/>
    </row>
    <row r="20" spans="1:15" ht="18" customHeight="1" x14ac:dyDescent="0.2">
      <c r="A20" s="42" t="s">
        <v>482</v>
      </c>
      <c r="B20" s="43" t="s">
        <v>483</v>
      </c>
      <c r="C20" s="43">
        <v>5.7575757575913498</v>
      </c>
      <c r="D20" s="43">
        <v>-8.9085545722796908</v>
      </c>
      <c r="E20" s="43">
        <v>7.3843762145564797</v>
      </c>
      <c r="F20" s="44">
        <v>2.6470588235367298</v>
      </c>
      <c r="G20" s="43">
        <v>8.8729016787120703</v>
      </c>
      <c r="H20" s="43">
        <v>4.8918156161392696</v>
      </c>
      <c r="I20" s="43">
        <v>0.540906017604592</v>
      </c>
      <c r="J20" s="43">
        <v>43.356643356770697</v>
      </c>
      <c r="K20" s="43">
        <v>14.918132201383701</v>
      </c>
      <c r="L20" s="43">
        <v>3.5990888382230599</v>
      </c>
      <c r="M20" s="43">
        <v>0.52056220712164403</v>
      </c>
      <c r="N20" s="45">
        <v>-3.1202435311183798</v>
      </c>
      <c r="O20" s="37"/>
    </row>
    <row r="21" spans="1:15" ht="18" customHeight="1" x14ac:dyDescent="0.2">
      <c r="A21" s="46" t="s">
        <v>484</v>
      </c>
      <c r="B21" s="47" t="s">
        <v>485</v>
      </c>
      <c r="C21" s="47">
        <v>5.0141528508081299</v>
      </c>
      <c r="D21" s="47">
        <v>-10.175736961485599</v>
      </c>
      <c r="E21" s="47">
        <v>7.0583746661436697</v>
      </c>
      <c r="F21" s="48">
        <v>0.79681274902458898</v>
      </c>
      <c r="G21" s="47">
        <v>7.7948717947937496</v>
      </c>
      <c r="H21" s="47">
        <v>3.0133448127893399</v>
      </c>
      <c r="I21" s="47">
        <v>2.6860413915028798</v>
      </c>
      <c r="J21" s="47">
        <v>30.090909090887902</v>
      </c>
      <c r="K21" s="47">
        <v>15.686274509806699</v>
      </c>
      <c r="L21" s="47">
        <v>6.2285223368286902</v>
      </c>
      <c r="M21" s="47">
        <v>8.6284289276795896</v>
      </c>
      <c r="N21" s="49">
        <v>7.9428989751234802</v>
      </c>
      <c r="O21" s="37"/>
    </row>
    <row r="22" spans="1:15" ht="18" customHeight="1" x14ac:dyDescent="0.2">
      <c r="A22" s="42" t="s">
        <v>486</v>
      </c>
      <c r="B22" s="43" t="s">
        <v>487</v>
      </c>
      <c r="C22" s="43">
        <v>7.6895175915890004</v>
      </c>
      <c r="D22" s="43">
        <v>-5.01002004009736</v>
      </c>
      <c r="E22" s="43">
        <v>8.1006549465106694</v>
      </c>
      <c r="F22" s="44">
        <v>2.44821092280685</v>
      </c>
      <c r="G22" s="43">
        <v>13.4484325306372</v>
      </c>
      <c r="H22" s="43">
        <v>3.4859302814218802</v>
      </c>
      <c r="I22" s="43">
        <v>0.244798041570959</v>
      </c>
      <c r="J22" s="43">
        <v>20.9914794733</v>
      </c>
      <c r="K22" s="43">
        <v>20.395290159741201</v>
      </c>
      <c r="L22" s="43">
        <v>8.9481946624755206</v>
      </c>
      <c r="M22" s="43">
        <v>11.9682094436578</v>
      </c>
      <c r="N22" s="45">
        <v>8.9766606822010004</v>
      </c>
      <c r="O22" s="37"/>
    </row>
    <row r="23" spans="1:15" ht="18" customHeight="1" x14ac:dyDescent="0.2">
      <c r="A23" s="46" t="s">
        <v>488</v>
      </c>
      <c r="B23" s="47" t="s">
        <v>489</v>
      </c>
      <c r="C23" s="47">
        <v>9.2099877200190203</v>
      </c>
      <c r="D23" s="47">
        <v>5.3108808290119898</v>
      </c>
      <c r="E23" s="47">
        <v>6.3336952587283299</v>
      </c>
      <c r="F23" s="48">
        <v>6.0581252558520804</v>
      </c>
      <c r="G23" s="47">
        <v>18.5022026430991</v>
      </c>
      <c r="H23" s="47">
        <v>5.9641255606213601</v>
      </c>
      <c r="I23" s="47">
        <v>6.1869535978490404</v>
      </c>
      <c r="J23" s="47">
        <v>23.0081300812578</v>
      </c>
      <c r="K23" s="47">
        <v>22.374670184632301</v>
      </c>
      <c r="L23" s="47">
        <v>12.576956904184099</v>
      </c>
      <c r="M23" s="47">
        <v>21.2843086484636</v>
      </c>
      <c r="N23" s="49">
        <v>7.1484681853228</v>
      </c>
      <c r="O23" s="37"/>
    </row>
    <row r="24" spans="1:15" ht="18" customHeight="1" x14ac:dyDescent="0.2">
      <c r="A24" s="42" t="s">
        <v>490</v>
      </c>
      <c r="B24" s="43" t="s">
        <v>491</v>
      </c>
      <c r="C24" s="43">
        <v>10.396611474810801</v>
      </c>
      <c r="D24" s="43">
        <v>5.0804670243342898</v>
      </c>
      <c r="E24" s="43">
        <v>6.8781183179581697</v>
      </c>
      <c r="F24" s="44">
        <v>13.998682476954899</v>
      </c>
      <c r="G24" s="43">
        <v>15.318744053329301</v>
      </c>
      <c r="H24" s="43">
        <v>9.7785206853845192</v>
      </c>
      <c r="I24" s="43">
        <v>8.7907375643079</v>
      </c>
      <c r="J24" s="43">
        <v>27.463312368956899</v>
      </c>
      <c r="K24" s="43">
        <v>25.376647834271601</v>
      </c>
      <c r="L24" s="43">
        <v>14.8807116861678</v>
      </c>
      <c r="M24" s="43">
        <v>25.160697887976401</v>
      </c>
      <c r="N24" s="45">
        <v>11.698880976579</v>
      </c>
      <c r="O24" s="37"/>
    </row>
    <row r="25" spans="1:15" ht="18" customHeight="1" x14ac:dyDescent="0.2">
      <c r="A25" s="46" t="s">
        <v>492</v>
      </c>
      <c r="B25" s="47" t="s">
        <v>493</v>
      </c>
      <c r="C25" s="47">
        <v>9.3971034018043706</v>
      </c>
      <c r="D25" s="47">
        <v>4.7920433996482297</v>
      </c>
      <c r="E25" s="47">
        <v>6.1224489796763999</v>
      </c>
      <c r="F25" s="48">
        <v>10.7930672268665</v>
      </c>
      <c r="G25" s="47">
        <v>13.2959551461717</v>
      </c>
      <c r="H25" s="47">
        <v>10.876623376649301</v>
      </c>
      <c r="I25" s="47">
        <v>6.6748066748227899</v>
      </c>
      <c r="J25" s="47">
        <v>36.683738796301</v>
      </c>
      <c r="K25" s="47">
        <v>20.957038071952098</v>
      </c>
      <c r="L25" s="47">
        <v>13.2204610951354</v>
      </c>
      <c r="M25" s="47">
        <v>21.377870563662398</v>
      </c>
      <c r="N25" s="49">
        <v>12.7841845139895</v>
      </c>
      <c r="O25" s="37"/>
    </row>
    <row r="26" spans="1:15" ht="18" customHeight="1" x14ac:dyDescent="0.2">
      <c r="A26" s="42" t="s">
        <v>494</v>
      </c>
      <c r="B26" s="43" t="s">
        <v>495</v>
      </c>
      <c r="C26" s="43">
        <v>11.0194902548344</v>
      </c>
      <c r="D26" s="43">
        <v>5.9963099631032302</v>
      </c>
      <c r="E26" s="43">
        <v>6.3648740640422901</v>
      </c>
      <c r="F26" s="44">
        <v>15.0521034349545</v>
      </c>
      <c r="G26" s="43">
        <v>19.795539033520399</v>
      </c>
      <c r="H26" s="43">
        <v>13.711383834035299</v>
      </c>
      <c r="I26" s="43">
        <v>11.2729575680574</v>
      </c>
      <c r="J26" s="43">
        <v>28.5525446133787</v>
      </c>
      <c r="K26" s="43">
        <v>23.285899094492098</v>
      </c>
      <c r="L26" s="43">
        <v>15.0390625000271</v>
      </c>
      <c r="M26" s="43">
        <v>23.484201537080299</v>
      </c>
      <c r="N26" s="45">
        <v>13.013196480960801</v>
      </c>
      <c r="O26" s="37"/>
    </row>
    <row r="27" spans="1:15" ht="18" customHeight="1" x14ac:dyDescent="0.2">
      <c r="A27" s="46" t="s">
        <v>496</v>
      </c>
      <c r="B27" s="47" t="s">
        <v>497</v>
      </c>
      <c r="C27" s="47">
        <v>10.080223229827499</v>
      </c>
      <c r="D27" s="47">
        <v>13.093093093036</v>
      </c>
      <c r="E27" s="47">
        <v>5.8019339779346302</v>
      </c>
      <c r="F27" s="48">
        <v>6.5876914186038702</v>
      </c>
      <c r="G27" s="47">
        <v>16.2128712871306</v>
      </c>
      <c r="H27" s="47">
        <v>11.3437381042641</v>
      </c>
      <c r="I27" s="47">
        <v>9.65707528577218</v>
      </c>
      <c r="J27" s="47">
        <v>33.5526315789539</v>
      </c>
      <c r="K27" s="47">
        <v>18.4003004130394</v>
      </c>
      <c r="L27" s="47">
        <v>12.1788102781011</v>
      </c>
      <c r="M27" s="47">
        <v>16.434336023484899</v>
      </c>
      <c r="N27" s="49">
        <v>9.5931997571553396</v>
      </c>
      <c r="O27" s="37"/>
    </row>
    <row r="28" spans="1:15" ht="18" customHeight="1" x14ac:dyDescent="0.2">
      <c r="A28" s="42" t="s">
        <v>498</v>
      </c>
      <c r="B28" s="43" t="s">
        <v>499</v>
      </c>
      <c r="C28" s="43">
        <v>6.7426108374205604</v>
      </c>
      <c r="D28" s="43">
        <v>8.8294506758673403</v>
      </c>
      <c r="E28" s="43">
        <v>4.4471153845708997</v>
      </c>
      <c r="F28" s="44">
        <v>-2.8916804929679598</v>
      </c>
      <c r="G28" s="43">
        <v>10.5337575115103</v>
      </c>
      <c r="H28" s="43">
        <v>14.824304538767599</v>
      </c>
      <c r="I28" s="43">
        <v>12.209080503619701</v>
      </c>
      <c r="J28" s="43">
        <v>36.768149883001499</v>
      </c>
      <c r="K28" s="43">
        <v>8.2587352007058108</v>
      </c>
      <c r="L28" s="43">
        <v>3.7225580655620298</v>
      </c>
      <c r="M28" s="43">
        <v>-1.7543859649170299</v>
      </c>
      <c r="N28" s="45">
        <v>1.9573473561032699</v>
      </c>
      <c r="O28" s="37"/>
    </row>
    <row r="29" spans="1:15" ht="18" customHeight="1" x14ac:dyDescent="0.2">
      <c r="A29" s="46" t="s">
        <v>500</v>
      </c>
      <c r="B29" s="47" t="s">
        <v>501</v>
      </c>
      <c r="C29" s="47">
        <v>4.5239702903483003</v>
      </c>
      <c r="D29" s="47">
        <v>3.1911807368779201</v>
      </c>
      <c r="E29" s="47">
        <v>6.5279999999177303</v>
      </c>
      <c r="F29" s="48">
        <v>-7.4471653807676601</v>
      </c>
      <c r="G29" s="47">
        <v>-1.6291698991690999</v>
      </c>
      <c r="H29" s="47">
        <v>11.9464086341717</v>
      </c>
      <c r="I29" s="47">
        <v>9.6186681844510495</v>
      </c>
      <c r="J29" s="47">
        <v>18.303341902234902</v>
      </c>
      <c r="K29" s="47">
        <v>8.4994753410263506</v>
      </c>
      <c r="L29" s="47">
        <v>2.4787775891261998</v>
      </c>
      <c r="M29" s="47">
        <v>1.2102351314406701</v>
      </c>
      <c r="N29" s="49">
        <v>-11.3850145962192</v>
      </c>
      <c r="O29" s="37"/>
    </row>
    <row r="30" spans="1:15" ht="18" customHeight="1" x14ac:dyDescent="0.2">
      <c r="A30" s="42" t="s">
        <v>502</v>
      </c>
      <c r="B30" s="43" t="s">
        <v>503</v>
      </c>
      <c r="C30" s="43">
        <v>4.7845373891063403</v>
      </c>
      <c r="D30" s="43">
        <v>-1.99150292079958</v>
      </c>
      <c r="E30" s="43">
        <v>8.3517176174251304</v>
      </c>
      <c r="F30" s="44">
        <v>-5.0691244239651203</v>
      </c>
      <c r="G30" s="43">
        <v>-1.63294284706472</v>
      </c>
      <c r="H30" s="43">
        <v>12.752136752164599</v>
      </c>
      <c r="I30" s="43">
        <v>8.6268871315283899</v>
      </c>
      <c r="J30" s="43">
        <v>9.3185550081546609</v>
      </c>
      <c r="K30" s="43">
        <v>9.4830320330110602</v>
      </c>
      <c r="L30" s="43">
        <v>4.8635080011858198</v>
      </c>
      <c r="M30" s="43">
        <v>7.2778827977110003</v>
      </c>
      <c r="N30" s="45">
        <v>-8.1717451524228206</v>
      </c>
      <c r="O30" s="37"/>
    </row>
    <row r="31" spans="1:15" ht="18" customHeight="1" x14ac:dyDescent="0.2">
      <c r="A31" s="46" t="s">
        <v>504</v>
      </c>
      <c r="B31" s="47" t="s">
        <v>505</v>
      </c>
      <c r="C31" s="47">
        <v>7.9896163830788502</v>
      </c>
      <c r="D31" s="47">
        <v>1.4799154333856399</v>
      </c>
      <c r="E31" s="47">
        <v>9.9827387801966392</v>
      </c>
      <c r="F31" s="48">
        <v>2.8801562118218702</v>
      </c>
      <c r="G31" s="47">
        <v>8.50655580425137</v>
      </c>
      <c r="H31" s="47">
        <v>10.6789926681802</v>
      </c>
      <c r="I31" s="47">
        <v>10.370622237372499</v>
      </c>
      <c r="J31" s="47">
        <v>6.5410958903657601</v>
      </c>
      <c r="K31" s="47">
        <v>7.4153107495806596</v>
      </c>
      <c r="L31" s="47">
        <v>12.6073619631381</v>
      </c>
      <c r="M31" s="47">
        <v>25.210084033615999</v>
      </c>
      <c r="N31" s="49">
        <v>-0.77363896845699098</v>
      </c>
      <c r="O31" s="37"/>
    </row>
    <row r="32" spans="1:15" ht="18" customHeight="1" x14ac:dyDescent="0.2">
      <c r="A32" s="42" t="s">
        <v>506</v>
      </c>
      <c r="B32" s="43" t="s">
        <v>507</v>
      </c>
      <c r="C32" s="43">
        <v>11.854005167934901</v>
      </c>
      <c r="D32" s="43">
        <v>5.36969356198294</v>
      </c>
      <c r="E32" s="43">
        <v>10.603784920429201</v>
      </c>
      <c r="F32" s="44">
        <v>11.4534251540639</v>
      </c>
      <c r="G32" s="43">
        <v>21.766561514173699</v>
      </c>
      <c r="H32" s="43">
        <v>12.799202127685099</v>
      </c>
      <c r="I32" s="43">
        <v>8.4112149532373799</v>
      </c>
      <c r="J32" s="43">
        <v>25.8148631030415</v>
      </c>
      <c r="K32" s="43">
        <v>6.1250805931635499</v>
      </c>
      <c r="L32" s="43">
        <v>14.744864148421399</v>
      </c>
      <c r="M32" s="43">
        <v>19.952169456766502</v>
      </c>
      <c r="N32" s="45">
        <v>16.142020497843902</v>
      </c>
      <c r="O32" s="37"/>
    </row>
    <row r="33" spans="1:15" ht="18" customHeight="1" x14ac:dyDescent="0.2">
      <c r="A33" s="46" t="s">
        <v>508</v>
      </c>
      <c r="B33" s="47" t="s">
        <v>509</v>
      </c>
      <c r="C33" s="47">
        <v>10.8255216208184</v>
      </c>
      <c r="D33" s="47">
        <v>7.2338119750349001</v>
      </c>
      <c r="E33" s="47">
        <v>9.5404304828536208</v>
      </c>
      <c r="F33" s="48">
        <v>10.365505425503899</v>
      </c>
      <c r="G33" s="47">
        <v>16.383976903665801</v>
      </c>
      <c r="H33" s="47">
        <v>10.703456640332201</v>
      </c>
      <c r="I33" s="47">
        <v>9.0006618133910798</v>
      </c>
      <c r="J33" s="47">
        <v>23.9203905370386</v>
      </c>
      <c r="K33" s="47">
        <v>8.9513325608068506</v>
      </c>
      <c r="L33" s="47">
        <v>9.7845601436481502</v>
      </c>
      <c r="M33" s="47">
        <v>7.13656387666743</v>
      </c>
      <c r="N33" s="49">
        <v>16.5610859729236</v>
      </c>
      <c r="O33" s="37"/>
    </row>
    <row r="34" spans="1:15" ht="18" customHeight="1" x14ac:dyDescent="0.2">
      <c r="A34" s="42" t="s">
        <v>510</v>
      </c>
      <c r="B34" s="43" t="s">
        <v>511</v>
      </c>
      <c r="C34" s="43">
        <v>10.176282051284399</v>
      </c>
      <c r="D34" s="43">
        <v>7.0312500000244498</v>
      </c>
      <c r="E34" s="43">
        <v>6.9578864766240303</v>
      </c>
      <c r="F34" s="44">
        <v>10.2491103202745</v>
      </c>
      <c r="G34" s="43">
        <v>17.329796640177001</v>
      </c>
      <c r="H34" s="43">
        <v>12.240783410111501</v>
      </c>
      <c r="I34" s="43">
        <v>18.977202710965699</v>
      </c>
      <c r="J34" s="43">
        <v>23.497267759534601</v>
      </c>
      <c r="K34" s="43">
        <v>11.4228954556171</v>
      </c>
      <c r="L34" s="43">
        <v>12.339961863271601</v>
      </c>
      <c r="M34" s="43">
        <v>15.9675615212625</v>
      </c>
      <c r="N34" s="45">
        <v>14.438348252956599</v>
      </c>
      <c r="O34" s="37"/>
    </row>
    <row r="35" spans="1:15" ht="18" customHeight="1" x14ac:dyDescent="0.2">
      <c r="A35" s="46" t="s">
        <v>512</v>
      </c>
      <c r="B35" s="47" t="s">
        <v>513</v>
      </c>
      <c r="C35" s="47">
        <v>7.6812012705981303</v>
      </c>
      <c r="D35" s="47">
        <v>4.5891141941914597</v>
      </c>
      <c r="E35" s="47">
        <v>4.6713742530851503</v>
      </c>
      <c r="F35" s="48">
        <v>7.28455284553264</v>
      </c>
      <c r="G35" s="47">
        <v>17.422279792763199</v>
      </c>
      <c r="H35" s="47">
        <v>9.6374889478908301</v>
      </c>
      <c r="I35" s="47">
        <v>8.5967432950487801</v>
      </c>
      <c r="J35" s="47">
        <v>5.9412780656386204</v>
      </c>
      <c r="K35" s="47">
        <v>8.3535844471740504</v>
      </c>
      <c r="L35" s="47">
        <v>8.2298585041728796</v>
      </c>
      <c r="M35" s="47">
        <v>8.4876103673994692</v>
      </c>
      <c r="N35" s="49">
        <v>12.5748502994003</v>
      </c>
      <c r="O35" s="37"/>
    </row>
    <row r="36" spans="1:15" ht="18" customHeight="1" x14ac:dyDescent="0.2">
      <c r="A36" s="42" t="s">
        <v>514</v>
      </c>
      <c r="B36" s="43" t="s">
        <v>515</v>
      </c>
      <c r="C36" s="43">
        <v>6.6848567530205703</v>
      </c>
      <c r="D36" s="43">
        <v>0.35371399701547002</v>
      </c>
      <c r="E36" s="43">
        <v>3.2926181624667099</v>
      </c>
      <c r="F36" s="44">
        <v>4.83829236740028</v>
      </c>
      <c r="G36" s="43">
        <v>18.666666666710199</v>
      </c>
      <c r="H36" s="43">
        <v>11.175020542356799</v>
      </c>
      <c r="I36" s="43">
        <v>7.2252580449353498</v>
      </c>
      <c r="J36" s="43">
        <v>25.4848484848259</v>
      </c>
      <c r="K36" s="43">
        <v>2.79181068865288</v>
      </c>
      <c r="L36" s="43">
        <v>8.6672117743304806</v>
      </c>
      <c r="M36" s="43">
        <v>11.9791666666457</v>
      </c>
      <c r="N36" s="45">
        <v>9.3685300206633801</v>
      </c>
      <c r="O36" s="37"/>
    </row>
    <row r="37" spans="1:15" ht="18" customHeight="1" x14ac:dyDescent="0.2">
      <c r="A37" s="46" t="s">
        <v>516</v>
      </c>
      <c r="B37" s="47" t="s">
        <v>517</v>
      </c>
      <c r="C37" s="47">
        <v>5.7696969696710001</v>
      </c>
      <c r="D37" s="47">
        <v>-9.7323600982179903E-2</v>
      </c>
      <c r="E37" s="47">
        <v>4.1330398630364398</v>
      </c>
      <c r="F37" s="48">
        <v>6.4557779239726706E-2</v>
      </c>
      <c r="G37" s="47">
        <v>14.2175332830831</v>
      </c>
      <c r="H37" s="47">
        <v>8.3397485244938192</v>
      </c>
      <c r="I37" s="47">
        <v>1.8643190057446599</v>
      </c>
      <c r="J37" s="47">
        <v>24.7267048412496</v>
      </c>
      <c r="K37" s="47">
        <v>1.8052150657550801</v>
      </c>
      <c r="L37" s="47">
        <v>3.4432589718477602</v>
      </c>
      <c r="M37" s="47">
        <v>-0.98866650589232197</v>
      </c>
      <c r="N37" s="49">
        <v>6.0560181680661396</v>
      </c>
      <c r="O37" s="37"/>
    </row>
    <row r="38" spans="1:15" ht="18" customHeight="1" x14ac:dyDescent="0.2">
      <c r="A38" s="42" t="s">
        <v>518</v>
      </c>
      <c r="B38" s="43" t="s">
        <v>519</v>
      </c>
      <c r="C38" s="43">
        <v>9.1713596138724292</v>
      </c>
      <c r="D38" s="43">
        <v>3.6224489796432802</v>
      </c>
      <c r="E38" s="43">
        <v>9.31499740530057</v>
      </c>
      <c r="F38" s="44">
        <v>0.36374658986904101</v>
      </c>
      <c r="G38" s="43">
        <v>14.947600661900299</v>
      </c>
      <c r="H38" s="43">
        <v>10.403225806457099</v>
      </c>
      <c r="I38" s="43">
        <v>3.43991179709939</v>
      </c>
      <c r="J38" s="43">
        <v>31.496576459060702</v>
      </c>
      <c r="K38" s="43">
        <v>7.5133165124248604</v>
      </c>
      <c r="L38" s="43">
        <v>6.1632870864464202</v>
      </c>
      <c r="M38" s="43">
        <v>-0.36755053818630101</v>
      </c>
      <c r="N38" s="45">
        <v>13.2978723404324</v>
      </c>
      <c r="O38" s="37"/>
    </row>
    <row r="39" spans="1:15" ht="18" customHeight="1" x14ac:dyDescent="0.2">
      <c r="A39" s="46" t="s">
        <v>520</v>
      </c>
      <c r="B39" s="47" t="s">
        <v>521</v>
      </c>
      <c r="C39" s="47">
        <v>8.6700767263983707</v>
      </c>
      <c r="D39" s="47">
        <v>7.9556898287670199</v>
      </c>
      <c r="E39" s="47">
        <v>8.3033419023609305</v>
      </c>
      <c r="F39" s="48">
        <v>4.4916090819441497</v>
      </c>
      <c r="G39" s="47">
        <v>13.1434544029064</v>
      </c>
      <c r="H39" s="47">
        <v>11.924119241164901</v>
      </c>
      <c r="I39" s="47">
        <v>5.5209513023740904</v>
      </c>
      <c r="J39" s="47">
        <v>3.6223134508295298</v>
      </c>
      <c r="K39" s="47">
        <v>7.8892912571080398</v>
      </c>
      <c r="L39" s="47">
        <v>10.785051417100799</v>
      </c>
      <c r="M39" s="47">
        <v>15.520195838448</v>
      </c>
      <c r="N39" s="49">
        <v>4.7799337435419504</v>
      </c>
      <c r="O39" s="37"/>
    </row>
    <row r="40" spans="1:15" ht="18" customHeight="1" x14ac:dyDescent="0.2">
      <c r="A40" s="42" t="s">
        <v>522</v>
      </c>
      <c r="B40" s="43" t="s">
        <v>523</v>
      </c>
      <c r="C40" s="43">
        <v>7.5636030254652997</v>
      </c>
      <c r="D40" s="43">
        <v>8.9381393083197693</v>
      </c>
      <c r="E40" s="43">
        <v>7.7970878346638202</v>
      </c>
      <c r="F40" s="44">
        <v>4.8172043010552796</v>
      </c>
      <c r="G40" s="43">
        <v>9.1268968550792593</v>
      </c>
      <c r="H40" s="43">
        <v>8.5741354808108508</v>
      </c>
      <c r="I40" s="43">
        <v>7.6004067107050801</v>
      </c>
      <c r="J40" s="43">
        <v>-5.8430717863130299</v>
      </c>
      <c r="K40" s="43">
        <v>11.843257443102299</v>
      </c>
      <c r="L40" s="43">
        <v>7.0792311298926398</v>
      </c>
      <c r="M40" s="43">
        <v>6.2834875791087903</v>
      </c>
      <c r="N40" s="45">
        <v>6.6381156316998702</v>
      </c>
      <c r="O40" s="37"/>
    </row>
    <row r="41" spans="1:15" ht="18" customHeight="1" x14ac:dyDescent="0.2">
      <c r="A41" s="46" t="s">
        <v>524</v>
      </c>
      <c r="B41" s="47" t="s">
        <v>525</v>
      </c>
      <c r="C41" s="47">
        <v>3.0213706705855001</v>
      </c>
      <c r="D41" s="47">
        <v>4.9729197439796398</v>
      </c>
      <c r="E41" s="47">
        <v>2.3736055077638901E-2</v>
      </c>
      <c r="F41" s="48">
        <v>5.6478405315620002</v>
      </c>
      <c r="G41" s="47">
        <v>3.2869481765582398</v>
      </c>
      <c r="H41" s="47">
        <v>9.2524957389777498</v>
      </c>
      <c r="I41" s="47">
        <v>6.5444468130694897</v>
      </c>
      <c r="J41" s="47">
        <v>3.9920654599302301</v>
      </c>
      <c r="K41" s="47">
        <v>10.7170795306348</v>
      </c>
      <c r="L41" s="47">
        <v>5.1520482533329099</v>
      </c>
      <c r="M41" s="47">
        <v>8.5111989459783395</v>
      </c>
      <c r="N41" s="49">
        <v>7.8082530269503199</v>
      </c>
      <c r="O41" s="37"/>
    </row>
    <row r="42" spans="1:15" ht="18" customHeight="1" x14ac:dyDescent="0.2">
      <c r="A42" s="42" t="s">
        <v>526</v>
      </c>
      <c r="B42" s="43" t="s">
        <v>527</v>
      </c>
      <c r="C42" s="43">
        <v>4.5893151329718904</v>
      </c>
      <c r="D42" s="43">
        <v>7.5326492537370697</v>
      </c>
      <c r="E42" s="43">
        <v>2.56349394729616</v>
      </c>
      <c r="F42" s="44">
        <v>1.79499291446867</v>
      </c>
      <c r="G42" s="43">
        <v>7.0438799076237801</v>
      </c>
      <c r="H42" s="43">
        <v>9.1349328637271707</v>
      </c>
      <c r="I42" s="43">
        <v>-0.91226187280528703</v>
      </c>
      <c r="J42" s="43">
        <v>5.5931018410737803</v>
      </c>
      <c r="K42" s="43">
        <v>8.8707743946701196</v>
      </c>
      <c r="L42" s="43">
        <v>1.24518904233533</v>
      </c>
      <c r="M42" s="43">
        <v>-5.4672600127187199</v>
      </c>
      <c r="N42" s="45">
        <v>6.0523938572429401</v>
      </c>
      <c r="O42" s="37"/>
    </row>
    <row r="43" spans="1:15" ht="18" customHeight="1" x14ac:dyDescent="0.2">
      <c r="A43" s="46" t="s">
        <v>528</v>
      </c>
      <c r="B43" s="47" t="s">
        <v>529</v>
      </c>
      <c r="C43" s="47">
        <v>5.0500745791680197</v>
      </c>
      <c r="D43" s="47">
        <v>6.3939190699768202</v>
      </c>
      <c r="E43" s="47">
        <v>3.05010893247912</v>
      </c>
      <c r="F43" s="48">
        <v>3.3442757488597801</v>
      </c>
      <c r="G43" s="47">
        <v>4.5143087464640796</v>
      </c>
      <c r="H43" s="47">
        <v>11.9328097731215</v>
      </c>
      <c r="I43" s="47">
        <v>1.20481927711271</v>
      </c>
      <c r="J43" s="47">
        <v>10.7491134751956</v>
      </c>
      <c r="K43" s="47">
        <v>11.1176355450927</v>
      </c>
      <c r="L43" s="47">
        <v>4.5315236427284002</v>
      </c>
      <c r="M43" s="47">
        <v>2.8185151237412498</v>
      </c>
      <c r="N43" s="49">
        <v>6.9834895135758401</v>
      </c>
      <c r="O43" s="37"/>
    </row>
    <row r="44" spans="1:15" ht="18" customHeight="1" x14ac:dyDescent="0.2">
      <c r="A44" s="42" t="s">
        <v>530</v>
      </c>
      <c r="B44" s="43" t="s">
        <v>531</v>
      </c>
      <c r="C44" s="43">
        <v>5.0071530758096801</v>
      </c>
      <c r="D44" s="43">
        <v>6.4493433395696096</v>
      </c>
      <c r="E44" s="43">
        <v>4.34266729947577</v>
      </c>
      <c r="F44" s="44">
        <v>-1.1149228130534701</v>
      </c>
      <c r="G44" s="43">
        <v>5.5284552845761299</v>
      </c>
      <c r="H44" s="43">
        <v>10.697570759901801</v>
      </c>
      <c r="I44" s="43">
        <v>-4.9819927971381102</v>
      </c>
      <c r="J44" s="43">
        <v>-1.69289461134229</v>
      </c>
      <c r="K44" s="43">
        <v>9.3499764484138694</v>
      </c>
      <c r="L44" s="43">
        <v>1.55353728488861</v>
      </c>
      <c r="M44" s="43">
        <v>-5.4152501214173103</v>
      </c>
      <c r="N44" s="45">
        <v>3.7130414851767699</v>
      </c>
      <c r="O44" s="37"/>
    </row>
    <row r="45" spans="1:15" ht="18" customHeight="1" x14ac:dyDescent="0.2">
      <c r="A45" s="46" t="s">
        <v>532</v>
      </c>
      <c r="B45" s="47" t="s">
        <v>533</v>
      </c>
      <c r="C45" s="47">
        <v>0.900090008968779</v>
      </c>
      <c r="D45" s="47">
        <v>-0.108436347880081</v>
      </c>
      <c r="E45" s="47">
        <v>0.46285582042560097</v>
      </c>
      <c r="F45" s="48">
        <v>-1.2993039443166501</v>
      </c>
      <c r="G45" s="47">
        <v>-2.2006472491704701</v>
      </c>
      <c r="H45" s="47">
        <v>8.0475998386456205</v>
      </c>
      <c r="I45" s="47">
        <v>-9.2066070945429992</v>
      </c>
      <c r="J45" s="47">
        <v>-6.5107040388195401</v>
      </c>
      <c r="K45" s="47">
        <v>7.1349922924540499</v>
      </c>
      <c r="L45" s="47">
        <v>-4.24865831843554</v>
      </c>
      <c r="M45" s="47">
        <v>-13.830979600997599</v>
      </c>
      <c r="N45" s="49">
        <v>-2.9812606473547998</v>
      </c>
      <c r="O45" s="37"/>
    </row>
    <row r="46" spans="1:15" ht="18" customHeight="1" x14ac:dyDescent="0.2">
      <c r="A46" s="42" t="s">
        <v>534</v>
      </c>
      <c r="B46" s="43" t="s">
        <v>535</v>
      </c>
      <c r="C46" s="43">
        <v>1.0547667342564</v>
      </c>
      <c r="D46" s="43">
        <v>1.80710233242967</v>
      </c>
      <c r="E46" s="43">
        <v>-0.61310782240811001</v>
      </c>
      <c r="F46" s="44">
        <v>-0.83382966048666196</v>
      </c>
      <c r="G46" s="43">
        <v>-0.90628615503398602</v>
      </c>
      <c r="H46" s="43">
        <v>8.5168583122250396</v>
      </c>
      <c r="I46" s="43">
        <v>-9.5704948645984604</v>
      </c>
      <c r="J46" s="43">
        <v>2.7016209725626301</v>
      </c>
      <c r="K46" s="43">
        <v>7.4687334859991701</v>
      </c>
      <c r="L46" s="43">
        <v>-2.0523560209270202</v>
      </c>
      <c r="M46" s="43">
        <v>-8.5580566079762299</v>
      </c>
      <c r="N46" s="45">
        <v>-0.45881126170039799</v>
      </c>
      <c r="O46" s="37"/>
    </row>
    <row r="47" spans="1:15" ht="18" customHeight="1" x14ac:dyDescent="0.2">
      <c r="A47" s="46" t="s">
        <v>536</v>
      </c>
      <c r="B47" s="47" t="s">
        <v>537</v>
      </c>
      <c r="C47" s="47">
        <v>-1.4078110808276301</v>
      </c>
      <c r="D47" s="47">
        <v>-3.5470367922429702</v>
      </c>
      <c r="E47" s="47">
        <v>-1.50102342503343</v>
      </c>
      <c r="F47" s="48">
        <v>-4.1630529054497103</v>
      </c>
      <c r="G47" s="47">
        <v>-8.7827426810268694</v>
      </c>
      <c r="H47" s="47">
        <v>5.8788000805335603</v>
      </c>
      <c r="I47" s="47">
        <v>-8.00168456516991</v>
      </c>
      <c r="J47" s="47">
        <v>13.4125636672025</v>
      </c>
      <c r="K47" s="47">
        <v>5.5567520999647604</v>
      </c>
      <c r="L47" s="47">
        <v>-6.0484819957617599</v>
      </c>
      <c r="M47" s="47">
        <v>-15.9435173299174</v>
      </c>
      <c r="N47" s="49">
        <v>-4.28729281768815</v>
      </c>
      <c r="O47" s="37"/>
    </row>
    <row r="48" spans="1:15" ht="18" customHeight="1" x14ac:dyDescent="0.2">
      <c r="A48" s="42" t="s">
        <v>538</v>
      </c>
      <c r="B48" s="43" t="s">
        <v>539</v>
      </c>
      <c r="C48" s="43">
        <v>-4.5272078501386801</v>
      </c>
      <c r="D48" s="43">
        <v>-4.2118975249626498</v>
      </c>
      <c r="E48" s="43">
        <v>-3.0638101820123498</v>
      </c>
      <c r="F48" s="44">
        <v>-8.5566525622643592</v>
      </c>
      <c r="G48" s="43">
        <v>-15.9938230752495</v>
      </c>
      <c r="H48" s="43">
        <v>2.5947358596162302</v>
      </c>
      <c r="I48" s="43">
        <v>-10.7664777810706</v>
      </c>
      <c r="J48" s="43">
        <v>-1.53446647779738</v>
      </c>
      <c r="K48" s="43">
        <v>-0.28776978417672799</v>
      </c>
      <c r="L48" s="43">
        <v>-7.7300326949805998</v>
      </c>
      <c r="M48" s="43">
        <v>-14.750260145672</v>
      </c>
      <c r="N48" s="45">
        <v>-6.82616330116893</v>
      </c>
      <c r="O48" s="37"/>
    </row>
    <row r="49" spans="1:15" ht="18" customHeight="1" x14ac:dyDescent="0.2">
      <c r="A49" s="46" t="s">
        <v>540</v>
      </c>
      <c r="B49" s="47" t="s">
        <v>541</v>
      </c>
      <c r="C49" s="47">
        <v>-6.7844239261351698</v>
      </c>
      <c r="D49" s="47">
        <v>-10.423116615044</v>
      </c>
      <c r="E49" s="47">
        <v>-2.9993618379082099</v>
      </c>
      <c r="F49" s="48">
        <v>-11.751751751733</v>
      </c>
      <c r="G49" s="47">
        <v>-17.085035999252501</v>
      </c>
      <c r="H49" s="47">
        <v>0.91594827590415495</v>
      </c>
      <c r="I49" s="47">
        <v>-14.5069695405488</v>
      </c>
      <c r="J49" s="47">
        <v>-14.2049883086497</v>
      </c>
      <c r="K49" s="47">
        <v>-7.3922307818297899</v>
      </c>
      <c r="L49" s="47">
        <v>-11.845199914497799</v>
      </c>
      <c r="M49" s="47">
        <v>-22.446990007292701</v>
      </c>
      <c r="N49" s="49">
        <v>-13.7020741671884</v>
      </c>
      <c r="O49" s="37"/>
    </row>
    <row r="50" spans="1:15" ht="18" customHeight="1" x14ac:dyDescent="0.2">
      <c r="A50" s="42" t="s">
        <v>542</v>
      </c>
      <c r="B50" s="43" t="s">
        <v>543</v>
      </c>
      <c r="C50" s="43">
        <v>-6.9322892676329397</v>
      </c>
      <c r="D50" s="43">
        <v>-9.7533120146545098</v>
      </c>
      <c r="E50" s="43">
        <v>-3.2786885246016002</v>
      </c>
      <c r="F50" s="44">
        <v>-12.428355957763999</v>
      </c>
      <c r="G50" s="43">
        <v>-15.444015443998699</v>
      </c>
      <c r="H50" s="43">
        <v>1.54021677129204</v>
      </c>
      <c r="I50" s="43">
        <v>-15.5184252689206</v>
      </c>
      <c r="J50" s="43">
        <v>-16.167664670618201</v>
      </c>
      <c r="K50" s="43">
        <v>-12.405631503797601</v>
      </c>
      <c r="L50" s="43">
        <v>-9.3436873747251692</v>
      </c>
      <c r="M50" s="43">
        <v>-13.530849114216</v>
      </c>
      <c r="N50" s="45">
        <v>-14.338489956103199</v>
      </c>
      <c r="O50" s="37"/>
    </row>
    <row r="51" spans="1:15" ht="18" customHeight="1" x14ac:dyDescent="0.2">
      <c r="A51" s="46" t="s">
        <v>544</v>
      </c>
      <c r="B51" s="47" t="s">
        <v>545</v>
      </c>
      <c r="C51" s="47">
        <v>-6.2602195748444096</v>
      </c>
      <c r="D51" s="47">
        <v>-9.85947416135323</v>
      </c>
      <c r="E51" s="47">
        <v>-2.6140684410488602</v>
      </c>
      <c r="F51" s="48">
        <v>-10.5655526992592</v>
      </c>
      <c r="G51" s="47">
        <v>-11.6071428571498</v>
      </c>
      <c r="H51" s="47">
        <v>-2.9112081513727199</v>
      </c>
      <c r="I51" s="47">
        <v>-18.75</v>
      </c>
      <c r="J51" s="47">
        <v>-13.857588108382201</v>
      </c>
      <c r="K51" s="47">
        <v>-11.6058544629899</v>
      </c>
      <c r="L51" s="47">
        <v>-9.1622374082480391</v>
      </c>
      <c r="M51" s="47">
        <v>-15.7461092462447</v>
      </c>
      <c r="N51" s="49">
        <v>-9.9175500588609502</v>
      </c>
      <c r="O51" s="37"/>
    </row>
    <row r="52" spans="1:15" ht="18" customHeight="1" x14ac:dyDescent="0.2">
      <c r="A52" s="42" t="s">
        <v>546</v>
      </c>
      <c r="B52" s="43" t="s">
        <v>547</v>
      </c>
      <c r="C52" s="43">
        <v>-5.5770887166054299</v>
      </c>
      <c r="D52" s="43">
        <v>-8.0184331797327104</v>
      </c>
      <c r="E52" s="43">
        <v>-3.3552631579088898</v>
      </c>
      <c r="F52" s="44">
        <v>-9.9591651542789492</v>
      </c>
      <c r="G52" s="43">
        <v>-10.6313072048808</v>
      </c>
      <c r="H52" s="43">
        <v>-4.6627513792501301</v>
      </c>
      <c r="I52" s="43">
        <v>-14.4323671497389</v>
      </c>
      <c r="J52" s="43">
        <v>-6.8135362253004903</v>
      </c>
      <c r="K52" s="43">
        <v>-5.2035398230142302</v>
      </c>
      <c r="L52" s="43">
        <v>-7.5915595440016697</v>
      </c>
      <c r="M52" s="43">
        <v>-12.6964173475916</v>
      </c>
      <c r="N52" s="45">
        <v>-7.6717649914912096</v>
      </c>
      <c r="O52" s="37"/>
    </row>
    <row r="53" spans="1:15" ht="18" customHeight="1" x14ac:dyDescent="0.2">
      <c r="A53" s="46" t="s">
        <v>548</v>
      </c>
      <c r="B53" s="47" t="s">
        <v>549</v>
      </c>
      <c r="C53" s="47">
        <v>-1.6132163712230401</v>
      </c>
      <c r="D53" s="47">
        <v>-5.2057717603522997</v>
      </c>
      <c r="E53" s="47">
        <v>-1.1617729249139801</v>
      </c>
      <c r="F53" s="48">
        <v>6.33796306202645</v>
      </c>
      <c r="G53" s="47">
        <v>2.25283312934847</v>
      </c>
      <c r="H53" s="47">
        <v>-2.9153107074097999</v>
      </c>
      <c r="I53" s="47">
        <v>-4.8421575440601599</v>
      </c>
      <c r="J53" s="47">
        <v>-7.6995558721675703</v>
      </c>
      <c r="K53" s="47">
        <v>-3.1367212805987501</v>
      </c>
      <c r="L53" s="47">
        <v>-1.8110428603879301</v>
      </c>
      <c r="M53" s="47">
        <v>-8.7807072480546005</v>
      </c>
      <c r="N53" s="49">
        <v>2.89033838896402</v>
      </c>
      <c r="O53" s="37"/>
    </row>
    <row r="54" spans="1:15" ht="18" customHeight="1" x14ac:dyDescent="0.2">
      <c r="A54" s="42" t="s">
        <v>550</v>
      </c>
      <c r="B54" s="43" t="s">
        <v>551</v>
      </c>
      <c r="C54" s="43">
        <v>3.0335041701718701</v>
      </c>
      <c r="D54" s="43">
        <v>-1.02482163998651</v>
      </c>
      <c r="E54" s="43">
        <v>0.71547020800446504</v>
      </c>
      <c r="F54" s="44">
        <v>8.2034244523295801</v>
      </c>
      <c r="G54" s="43">
        <v>13.904324703045001</v>
      </c>
      <c r="H54" s="43">
        <v>3.2091570363847599</v>
      </c>
      <c r="I54" s="43">
        <v>-1.15514349966227</v>
      </c>
      <c r="J54" s="43">
        <v>6.5166424808956496</v>
      </c>
      <c r="K54" s="43">
        <v>4.4628908457066796</v>
      </c>
      <c r="L54" s="43">
        <v>5.64307490940541</v>
      </c>
      <c r="M54" s="43">
        <v>7.4170383284483803</v>
      </c>
      <c r="N54" s="45">
        <v>10.0937305688504</v>
      </c>
      <c r="O54" s="37"/>
    </row>
    <row r="55" spans="1:15" ht="18" customHeight="1" x14ac:dyDescent="0.2">
      <c r="A55" s="46" t="s">
        <v>552</v>
      </c>
      <c r="B55" s="47" t="s">
        <v>553</v>
      </c>
      <c r="C55" s="47">
        <v>4.6372249797057998</v>
      </c>
      <c r="D55" s="47">
        <v>-3.6647775123729001</v>
      </c>
      <c r="E55" s="47">
        <v>4.7549710339317404</v>
      </c>
      <c r="F55" s="48">
        <v>7.92945705625612</v>
      </c>
      <c r="G55" s="47">
        <v>12.3419959885612</v>
      </c>
      <c r="H55" s="47">
        <v>7.0817914208853896</v>
      </c>
      <c r="I55" s="47">
        <v>-5.69980153153882</v>
      </c>
      <c r="J55" s="47">
        <v>-7.1377575902013701</v>
      </c>
      <c r="K55" s="47">
        <v>4.5204494262218304</v>
      </c>
      <c r="L55" s="47">
        <v>8.0109308603120795</v>
      </c>
      <c r="M55" s="47">
        <v>9.8216979524683392</v>
      </c>
      <c r="N55" s="49">
        <v>14.3475500802671</v>
      </c>
      <c r="O55" s="37"/>
    </row>
    <row r="56" spans="1:15" ht="18" customHeight="1" x14ac:dyDescent="0.2">
      <c r="A56" s="43" t="s">
        <v>554</v>
      </c>
      <c r="B56" s="43" t="s">
        <v>555</v>
      </c>
      <c r="C56" s="43">
        <v>3.3951215285667602</v>
      </c>
      <c r="D56" s="43">
        <v>-4.0928743709560704</v>
      </c>
      <c r="E56" s="43">
        <v>5.0354949124510302</v>
      </c>
      <c r="F56" s="44">
        <v>-2.8000098086264802</v>
      </c>
      <c r="G56" s="43">
        <v>2.62647953813822</v>
      </c>
      <c r="H56" s="43">
        <v>6.2671437155090501</v>
      </c>
      <c r="I56" s="43">
        <v>-7.5207079414083298</v>
      </c>
      <c r="J56" s="43">
        <v>2.0348729362565301</v>
      </c>
      <c r="K56" s="43">
        <v>8.0201608794200396</v>
      </c>
      <c r="L56" s="43">
        <v>7.3762598110439299</v>
      </c>
      <c r="M56" s="43">
        <v>22.2058890844975</v>
      </c>
      <c r="N56" s="45">
        <v>6.5326226251083197</v>
      </c>
      <c r="O56" s="37"/>
    </row>
    <row r="57" spans="1:15" ht="18" customHeight="1" x14ac:dyDescent="0.2">
      <c r="A57" s="46" t="s">
        <v>556</v>
      </c>
      <c r="B57" s="47" t="s">
        <v>557</v>
      </c>
      <c r="C57" s="47">
        <v>1.86097882593028</v>
      </c>
      <c r="D57" s="47">
        <v>-7.5220953384057401</v>
      </c>
      <c r="E57" s="47">
        <v>4.7090663741318899</v>
      </c>
      <c r="F57" s="48">
        <v>-2.82142343601156</v>
      </c>
      <c r="G57" s="47">
        <v>-4.1226811382382298</v>
      </c>
      <c r="H57" s="47">
        <v>5.4527505944409702</v>
      </c>
      <c r="I57" s="47">
        <v>-12.521250925195901</v>
      </c>
      <c r="J57" s="47">
        <v>-2.2518139899445599</v>
      </c>
      <c r="K57" s="47">
        <v>7.4041629369147897</v>
      </c>
      <c r="L57" s="47">
        <v>3.9613811935650598</v>
      </c>
      <c r="M57" s="47">
        <v>11.2990825726613</v>
      </c>
      <c r="N57" s="49">
        <v>2.9713634697056301</v>
      </c>
      <c r="O57" s="37"/>
    </row>
    <row r="58" spans="1:15" ht="15" x14ac:dyDescent="0.2">
      <c r="A58" s="43" t="s">
        <v>558</v>
      </c>
      <c r="B58" s="43" t="s">
        <v>559</v>
      </c>
      <c r="C58" s="43">
        <v>1.7956253991931601</v>
      </c>
      <c r="D58" s="43">
        <v>-3.13056207993341</v>
      </c>
      <c r="E58" s="43">
        <v>1.7806006977693101</v>
      </c>
      <c r="F58" s="44">
        <v>1.94731216252946</v>
      </c>
      <c r="G58" s="43">
        <v>-2.01078783361783</v>
      </c>
      <c r="H58" s="43">
        <v>5.8850129439905103</v>
      </c>
      <c r="I58" s="43">
        <v>-24.785076585382701</v>
      </c>
      <c r="J58" s="43">
        <v>0.80115612758506805</v>
      </c>
      <c r="K58" s="43">
        <v>7.5483842727629398</v>
      </c>
      <c r="L58" s="43">
        <v>3.95305566798723</v>
      </c>
      <c r="M58" s="43">
        <v>12.698188680979801</v>
      </c>
      <c r="N58" s="45">
        <v>1.4797983427494701</v>
      </c>
      <c r="O58" s="37"/>
    </row>
    <row r="59" spans="1:15" ht="15" x14ac:dyDescent="0.2">
      <c r="A59" s="47" t="s">
        <v>560</v>
      </c>
      <c r="B59" s="47" t="s">
        <v>561</v>
      </c>
      <c r="C59" s="47">
        <v>0.66343459116611203</v>
      </c>
      <c r="D59" s="47">
        <v>-0.72296519401112702</v>
      </c>
      <c r="E59" s="47">
        <v>-0.29056041069432897</v>
      </c>
      <c r="F59" s="48">
        <v>-0.17304542244629401</v>
      </c>
      <c r="G59" s="47">
        <v>-1.4207070957414201</v>
      </c>
      <c r="H59" s="47">
        <v>6.0669785382397201</v>
      </c>
      <c r="I59" s="47">
        <v>-28.7405886694253</v>
      </c>
      <c r="J59" s="47">
        <v>1.74136174049018</v>
      </c>
      <c r="K59" s="47">
        <v>6.3846255807415497</v>
      </c>
      <c r="L59" s="47">
        <v>2.5513030517643398</v>
      </c>
      <c r="M59" s="47">
        <v>7.8793082435769897</v>
      </c>
      <c r="N59" s="49">
        <v>3.7084164748057802</v>
      </c>
      <c r="O59" s="37"/>
    </row>
    <row r="60" spans="1:15" ht="15" x14ac:dyDescent="0.2">
      <c r="A60" s="43" t="s">
        <v>562</v>
      </c>
      <c r="B60" s="43" t="s">
        <v>563</v>
      </c>
      <c r="C60" s="43">
        <v>1.677311562488</v>
      </c>
      <c r="D60" s="43">
        <v>1.9789934774306699</v>
      </c>
      <c r="E60" s="43">
        <v>0.95546390173089102</v>
      </c>
      <c r="F60" s="44">
        <v>9.11791417248509E-3</v>
      </c>
      <c r="G60" s="43">
        <v>1.25650375574702</v>
      </c>
      <c r="H60" s="43">
        <v>6.6407862546885799</v>
      </c>
      <c r="I60" s="43">
        <v>-19.426205977306601</v>
      </c>
      <c r="J60" s="43">
        <v>-2.97728658052241</v>
      </c>
      <c r="K60" s="43">
        <v>3.5273291228931498</v>
      </c>
      <c r="L60" s="43">
        <v>4.4748745749484602</v>
      </c>
      <c r="M60" s="43">
        <v>13.264561349459401</v>
      </c>
      <c r="N60" s="45">
        <v>3.5478730652682899</v>
      </c>
      <c r="O60" s="37"/>
    </row>
    <row r="61" spans="1:15" ht="15" x14ac:dyDescent="0.2">
      <c r="A61" s="47" t="s">
        <v>564</v>
      </c>
      <c r="B61" s="47" t="s">
        <v>565</v>
      </c>
      <c r="C61" s="47">
        <v>3.0265869748071799</v>
      </c>
      <c r="D61" s="47">
        <v>0.60258754361299804</v>
      </c>
      <c r="E61" s="47">
        <v>0.46156915005863802</v>
      </c>
      <c r="F61" s="48">
        <v>0.48045098336646502</v>
      </c>
      <c r="G61" s="47">
        <v>10.1657116668153</v>
      </c>
      <c r="H61" s="47">
        <v>7.6221249347972098</v>
      </c>
      <c r="I61" s="47">
        <v>-8.8816662311468306</v>
      </c>
      <c r="J61" s="47">
        <v>3.5783308109641001</v>
      </c>
      <c r="K61" s="47">
        <v>7.8858812402684597</v>
      </c>
      <c r="L61" s="47">
        <v>4.5083676962981896</v>
      </c>
      <c r="M61" s="47">
        <v>8.8902249595310199</v>
      </c>
      <c r="N61" s="49">
        <v>5.4080354295218402</v>
      </c>
      <c r="O61" s="37"/>
    </row>
    <row r="62" spans="1:15" ht="15" x14ac:dyDescent="0.2">
      <c r="A62" s="43" t="s">
        <v>566</v>
      </c>
      <c r="B62" s="43" t="s">
        <v>567</v>
      </c>
      <c r="C62" s="43">
        <v>-3.0890040399941099</v>
      </c>
      <c r="D62" s="43">
        <v>-8.9676043542819492</v>
      </c>
      <c r="E62" s="43">
        <v>4.1847649774665401</v>
      </c>
      <c r="F62" s="44">
        <v>-29.864855082440702</v>
      </c>
      <c r="G62" s="43">
        <v>-5.9214980837540399</v>
      </c>
      <c r="H62" s="43">
        <v>4.3219488164546203</v>
      </c>
      <c r="I62" s="43">
        <v>-19.919045483852098</v>
      </c>
      <c r="J62" s="43">
        <v>-21.9863212151479</v>
      </c>
      <c r="K62" s="43">
        <v>-12.171459320086999</v>
      </c>
      <c r="L62" s="43">
        <v>-6.9466800639003798</v>
      </c>
      <c r="M62" s="43">
        <v>-17.925374623977</v>
      </c>
      <c r="N62" s="45">
        <v>-7.12262647357863</v>
      </c>
      <c r="O62" s="37"/>
    </row>
    <row r="63" spans="1:15" ht="15" x14ac:dyDescent="0.2">
      <c r="A63" s="47" t="s">
        <v>568</v>
      </c>
      <c r="B63" s="47" t="s">
        <v>569</v>
      </c>
      <c r="C63" s="47">
        <v>1.23193674183915</v>
      </c>
      <c r="D63" s="47">
        <v>-14.3083374197022</v>
      </c>
      <c r="E63" s="47">
        <v>7.09068627795524</v>
      </c>
      <c r="F63" s="48">
        <v>-36.301925312188303</v>
      </c>
      <c r="G63" s="47">
        <v>19.403432917563801</v>
      </c>
      <c r="H63" s="47">
        <v>6.7149343350196604</v>
      </c>
      <c r="I63" s="47">
        <v>-43.667391551536397</v>
      </c>
      <c r="J63" s="47">
        <v>-16.864939494469201</v>
      </c>
      <c r="K63" s="47">
        <v>3.4631745199033399</v>
      </c>
      <c r="L63" s="47">
        <v>-3.1588093348445501</v>
      </c>
      <c r="M63" s="47">
        <v>-22.234333937380502</v>
      </c>
      <c r="N63" s="49">
        <v>16.118670291253199</v>
      </c>
      <c r="O63" s="37"/>
    </row>
    <row r="64" spans="1:15" ht="15" x14ac:dyDescent="0.2">
      <c r="A64" s="43" t="s">
        <v>570</v>
      </c>
      <c r="B64" s="43" t="s">
        <v>571</v>
      </c>
      <c r="C64" s="43">
        <v>4.8098258100300697</v>
      </c>
      <c r="D64" s="43">
        <v>-5.8444959109302701</v>
      </c>
      <c r="E64" s="43">
        <v>3.27450776420641</v>
      </c>
      <c r="F64" s="44">
        <v>-6.0475926238155902</v>
      </c>
      <c r="G64" s="43">
        <v>16.354606398237301</v>
      </c>
      <c r="H64" s="43">
        <v>13.436296311543</v>
      </c>
      <c r="I64" s="43">
        <v>-32.032621218045698</v>
      </c>
      <c r="J64" s="43">
        <v>-10.0988547571214</v>
      </c>
      <c r="K64" s="43">
        <v>12.487479242194601</v>
      </c>
      <c r="L64" s="43">
        <v>4.9715673914681098</v>
      </c>
      <c r="M64" s="43">
        <v>-1.1565870269987799</v>
      </c>
      <c r="N64" s="45">
        <v>22.0300944973716</v>
      </c>
      <c r="O64" s="37"/>
    </row>
    <row r="65" spans="1:15" ht="15" x14ac:dyDescent="0.2">
      <c r="A65" s="47"/>
      <c r="B65" s="47" t="s">
        <v>572</v>
      </c>
      <c r="C65" s="47"/>
      <c r="D65" s="47"/>
      <c r="E65" s="47"/>
      <c r="F65" s="48"/>
      <c r="G65" s="47"/>
      <c r="H65" s="47"/>
      <c r="I65" s="47"/>
      <c r="J65" s="47"/>
      <c r="K65" s="47"/>
      <c r="L65" s="47"/>
      <c r="M65" s="47"/>
      <c r="N65" s="49"/>
      <c r="O65" s="37"/>
    </row>
    <row r="66" spans="1:15" ht="15" x14ac:dyDescent="0.2">
      <c r="A66" s="43" t="str">
        <f t="shared" ref="A66:A97" si="0">IF(C66="","",RIGHT(B66,7)&amp;" "&amp;LEFT(B66,4))</f>
        <v>2º Quad 2021</v>
      </c>
      <c r="B66" s="43" t="str">
        <f>'[4]GRAF - QUADRIMESTRAL'!V65</f>
        <v>2021 2º Quad</v>
      </c>
      <c r="C66" s="43">
        <f>VLOOKUP($B66,'[4]GRAF - QUADRIMESTRAL'!$V$4:$AH$82,C$2,0)</f>
        <v>0</v>
      </c>
      <c r="D66" s="43">
        <f>VLOOKUP($B66,'[4]GRAF - QUADRIMESTRAL'!$V$4:$AH$82,D$2,0)</f>
        <v>0</v>
      </c>
      <c r="E66" s="43">
        <f>VLOOKUP($B66,'[4]GRAF - QUADRIMESTRAL'!$V$4:$AH$82,E$2,0)</f>
        <v>0</v>
      </c>
      <c r="F66" s="44">
        <f>VLOOKUP($B66,'[4]GRAF - QUADRIMESTRAL'!$V$4:$AH$82,F$2,0)</f>
        <v>0</v>
      </c>
      <c r="G66" s="43">
        <f>VLOOKUP($B66,'[4]GRAF - QUADRIMESTRAL'!$V$4:$AH$82,G$2,0)</f>
        <v>0</v>
      </c>
      <c r="H66" s="43">
        <f>VLOOKUP($B66,'[4]GRAF - QUADRIMESTRAL'!$V$4:$AH$82,H$2,0)</f>
        <v>0</v>
      </c>
      <c r="I66" s="43">
        <f>VLOOKUP($B66,'[4]GRAF - QUADRIMESTRAL'!$V$4:$AH$82,I$2,0)</f>
        <v>0</v>
      </c>
      <c r="J66" s="43">
        <f>VLOOKUP($B66,'[4]GRAF - QUADRIMESTRAL'!$V$4:$AH$82,J$2,0)</f>
        <v>0</v>
      </c>
      <c r="K66" s="43">
        <f>VLOOKUP($B66,'[4]GRAF - QUADRIMESTRAL'!$V$4:$AH$82,K$2,0)</f>
        <v>0</v>
      </c>
      <c r="L66" s="43">
        <f>VLOOKUP($B66,'[4]GRAF - QUADRIMESTRAL'!$V$4:$AH$82,L$2,0)</f>
        <v>0</v>
      </c>
      <c r="M66" s="43">
        <f>VLOOKUP($B66,'[4]GRAF - QUADRIMESTRAL'!$V$4:$AH$82,M$2,0)</f>
        <v>0</v>
      </c>
      <c r="N66" s="45">
        <f>VLOOKUP($B66,'[4]GRAF - QUADRIMESTRAL'!$V$4:$AH$82,N$2,0)</f>
        <v>0</v>
      </c>
      <c r="O66" s="37"/>
    </row>
    <row r="67" spans="1:15" ht="15" x14ac:dyDescent="0.2">
      <c r="A67" s="47" t="str">
        <f t="shared" si="0"/>
        <v>3º Quad 2021</v>
      </c>
      <c r="B67" s="47" t="str">
        <f>'[4]GRAF - QUADRIMESTRAL'!V66</f>
        <v>2021 3º Quad</v>
      </c>
      <c r="C67" s="47">
        <f>VLOOKUP($B67,'[4]GRAF - QUADRIMESTRAL'!$V$4:$AH$82,C$2,0)</f>
        <v>0</v>
      </c>
      <c r="D67" s="47">
        <f>VLOOKUP($B67,'[4]GRAF - QUADRIMESTRAL'!$V$4:$AH$82,D$2,0)</f>
        <v>0</v>
      </c>
      <c r="E67" s="47">
        <f>VLOOKUP($B67,'[4]GRAF - QUADRIMESTRAL'!$V$4:$AH$82,E$2,0)</f>
        <v>0</v>
      </c>
      <c r="F67" s="48">
        <f>VLOOKUP($B67,'[4]GRAF - QUADRIMESTRAL'!$V$4:$AH$82,F$2,0)</f>
        <v>0</v>
      </c>
      <c r="G67" s="47">
        <f>VLOOKUP($B67,'[4]GRAF - QUADRIMESTRAL'!$V$4:$AH$82,G$2,0)</f>
        <v>0</v>
      </c>
      <c r="H67" s="47">
        <f>VLOOKUP($B67,'[4]GRAF - QUADRIMESTRAL'!$V$4:$AH$82,H$2,0)</f>
        <v>0</v>
      </c>
      <c r="I67" s="47">
        <f>VLOOKUP($B67,'[4]GRAF - QUADRIMESTRAL'!$V$4:$AH$82,I$2,0)</f>
        <v>0</v>
      </c>
      <c r="J67" s="47">
        <f>VLOOKUP($B67,'[4]GRAF - QUADRIMESTRAL'!$V$4:$AH$82,J$2,0)</f>
        <v>0</v>
      </c>
      <c r="K67" s="47">
        <f>VLOOKUP($B67,'[4]GRAF - QUADRIMESTRAL'!$V$4:$AH$82,K$2,0)</f>
        <v>0</v>
      </c>
      <c r="L67" s="47">
        <f>VLOOKUP($B67,'[4]GRAF - QUADRIMESTRAL'!$V$4:$AH$82,L$2,0)</f>
        <v>0</v>
      </c>
      <c r="M67" s="47">
        <f>VLOOKUP($B67,'[4]GRAF - QUADRIMESTRAL'!$V$4:$AH$82,M$2,0)</f>
        <v>0</v>
      </c>
      <c r="N67" s="49">
        <f>VLOOKUP($B67,'[4]GRAF - QUADRIMESTRAL'!$V$4:$AH$82,N$2,0)</f>
        <v>0</v>
      </c>
      <c r="O67" s="37"/>
    </row>
    <row r="68" spans="1:15" ht="15" x14ac:dyDescent="0.2">
      <c r="A68" s="43" t="str">
        <f t="shared" si="0"/>
        <v>1º Quad 2022</v>
      </c>
      <c r="B68" s="43" t="str">
        <f>'[4]GRAF - QUADRIMESTRAL'!V67</f>
        <v>2022 1º Quad</v>
      </c>
      <c r="C68" s="43">
        <f>VLOOKUP($B68,'[4]GRAF - QUADRIMESTRAL'!$V$4:$AH$82,C$2,0)</f>
        <v>0</v>
      </c>
      <c r="D68" s="43">
        <f>VLOOKUP($B68,'[4]GRAF - QUADRIMESTRAL'!$V$4:$AH$82,D$2,0)</f>
        <v>0</v>
      </c>
      <c r="E68" s="43">
        <f>VLOOKUP($B68,'[4]GRAF - QUADRIMESTRAL'!$V$4:$AH$82,E$2,0)</f>
        <v>0</v>
      </c>
      <c r="F68" s="44">
        <f>VLOOKUP($B68,'[4]GRAF - QUADRIMESTRAL'!$V$4:$AH$82,F$2,0)</f>
        <v>0</v>
      </c>
      <c r="G68" s="43">
        <f>VLOOKUP($B68,'[4]GRAF - QUADRIMESTRAL'!$V$4:$AH$82,G$2,0)</f>
        <v>0</v>
      </c>
      <c r="H68" s="43">
        <f>VLOOKUP($B68,'[4]GRAF - QUADRIMESTRAL'!$V$4:$AH$82,H$2,0)</f>
        <v>0</v>
      </c>
      <c r="I68" s="43">
        <f>VLOOKUP($B68,'[4]GRAF - QUADRIMESTRAL'!$V$4:$AH$82,I$2,0)</f>
        <v>0</v>
      </c>
      <c r="J68" s="43">
        <f>VLOOKUP($B68,'[4]GRAF - QUADRIMESTRAL'!$V$4:$AH$82,J$2,0)</f>
        <v>0</v>
      </c>
      <c r="K68" s="43">
        <f>VLOOKUP($B68,'[4]GRAF - QUADRIMESTRAL'!$V$4:$AH$82,K$2,0)</f>
        <v>0</v>
      </c>
      <c r="L68" s="43">
        <f>VLOOKUP($B68,'[4]GRAF - QUADRIMESTRAL'!$V$4:$AH$82,L$2,0)</f>
        <v>0</v>
      </c>
      <c r="M68" s="43">
        <f>VLOOKUP($B68,'[4]GRAF - QUADRIMESTRAL'!$V$4:$AH$82,M$2,0)</f>
        <v>0</v>
      </c>
      <c r="N68" s="45">
        <f>VLOOKUP($B68,'[4]GRAF - QUADRIMESTRAL'!$V$4:$AH$82,N$2,0)</f>
        <v>0</v>
      </c>
      <c r="O68" s="37"/>
    </row>
    <row r="69" spans="1:15" ht="15" x14ac:dyDescent="0.2">
      <c r="A69" s="47" t="str">
        <f t="shared" si="0"/>
        <v>2º Quad 2022</v>
      </c>
      <c r="B69" s="47" t="str">
        <f>'[4]GRAF - QUADRIMESTRAL'!V68</f>
        <v>2022 2º Quad</v>
      </c>
      <c r="C69" s="47">
        <f>VLOOKUP($B69,'[4]GRAF - QUADRIMESTRAL'!$V$4:$AH$82,C$2,0)</f>
        <v>0</v>
      </c>
      <c r="D69" s="47">
        <f>VLOOKUP($B69,'[4]GRAF - QUADRIMESTRAL'!$V$4:$AH$82,D$2,0)</f>
        <v>0</v>
      </c>
      <c r="E69" s="47">
        <f>VLOOKUP($B69,'[4]GRAF - QUADRIMESTRAL'!$V$4:$AH$82,E$2,0)</f>
        <v>0</v>
      </c>
      <c r="F69" s="48">
        <f>VLOOKUP($B69,'[4]GRAF - QUADRIMESTRAL'!$V$4:$AH$82,F$2,0)</f>
        <v>0</v>
      </c>
      <c r="G69" s="47">
        <f>VLOOKUP($B69,'[4]GRAF - QUADRIMESTRAL'!$V$4:$AH$82,G$2,0)</f>
        <v>0</v>
      </c>
      <c r="H69" s="47">
        <f>VLOOKUP($B69,'[4]GRAF - QUADRIMESTRAL'!$V$4:$AH$82,H$2,0)</f>
        <v>0</v>
      </c>
      <c r="I69" s="47">
        <f>VLOOKUP($B69,'[4]GRAF - QUADRIMESTRAL'!$V$4:$AH$82,I$2,0)</f>
        <v>0</v>
      </c>
      <c r="J69" s="47">
        <f>VLOOKUP($B69,'[4]GRAF - QUADRIMESTRAL'!$V$4:$AH$82,J$2,0)</f>
        <v>0</v>
      </c>
      <c r="K69" s="47">
        <f>VLOOKUP($B69,'[4]GRAF - QUADRIMESTRAL'!$V$4:$AH$82,K$2,0)</f>
        <v>0</v>
      </c>
      <c r="L69" s="47">
        <f>VLOOKUP($B69,'[4]GRAF - QUADRIMESTRAL'!$V$4:$AH$82,L$2,0)</f>
        <v>0</v>
      </c>
      <c r="M69" s="47">
        <f>VLOOKUP($B69,'[4]GRAF - QUADRIMESTRAL'!$V$4:$AH$82,M$2,0)</f>
        <v>0</v>
      </c>
      <c r="N69" s="49">
        <f>VLOOKUP($B69,'[4]GRAF - QUADRIMESTRAL'!$V$4:$AH$82,N$2,0)</f>
        <v>0</v>
      </c>
      <c r="O69" s="37"/>
    </row>
    <row r="70" spans="1:15" ht="15" x14ac:dyDescent="0.2">
      <c r="A70" s="43" t="str">
        <f t="shared" si="0"/>
        <v>3º Quad 2022</v>
      </c>
      <c r="B70" s="43" t="str">
        <f>'[4]GRAF - QUADRIMESTRAL'!V69</f>
        <v>2022 3º Quad</v>
      </c>
      <c r="C70" s="43">
        <f>VLOOKUP($B70,'[4]GRAF - QUADRIMESTRAL'!$V$4:$AH$82,C$2,0)</f>
        <v>0</v>
      </c>
      <c r="D70" s="43">
        <f>VLOOKUP($B70,'[4]GRAF - QUADRIMESTRAL'!$V$4:$AH$82,D$2,0)</f>
        <v>0</v>
      </c>
      <c r="E70" s="43">
        <f>VLOOKUP($B70,'[4]GRAF - QUADRIMESTRAL'!$V$4:$AH$82,E$2,0)</f>
        <v>0</v>
      </c>
      <c r="F70" s="44">
        <f>VLOOKUP($B70,'[4]GRAF - QUADRIMESTRAL'!$V$4:$AH$82,F$2,0)</f>
        <v>0</v>
      </c>
      <c r="G70" s="43">
        <f>VLOOKUP($B70,'[4]GRAF - QUADRIMESTRAL'!$V$4:$AH$82,G$2,0)</f>
        <v>0</v>
      </c>
      <c r="H70" s="43">
        <f>VLOOKUP($B70,'[4]GRAF - QUADRIMESTRAL'!$V$4:$AH$82,H$2,0)</f>
        <v>0</v>
      </c>
      <c r="I70" s="43">
        <f>VLOOKUP($B70,'[4]GRAF - QUADRIMESTRAL'!$V$4:$AH$82,I$2,0)</f>
        <v>0</v>
      </c>
      <c r="J70" s="43">
        <f>VLOOKUP($B70,'[4]GRAF - QUADRIMESTRAL'!$V$4:$AH$82,J$2,0)</f>
        <v>0</v>
      </c>
      <c r="K70" s="43">
        <f>VLOOKUP($B70,'[4]GRAF - QUADRIMESTRAL'!$V$4:$AH$82,K$2,0)</f>
        <v>0</v>
      </c>
      <c r="L70" s="43">
        <f>VLOOKUP($B70,'[4]GRAF - QUADRIMESTRAL'!$V$4:$AH$82,L$2,0)</f>
        <v>0</v>
      </c>
      <c r="M70" s="43">
        <f>VLOOKUP($B70,'[4]GRAF - QUADRIMESTRAL'!$V$4:$AH$82,M$2,0)</f>
        <v>0</v>
      </c>
      <c r="N70" s="45">
        <f>VLOOKUP($B70,'[4]GRAF - QUADRIMESTRAL'!$V$4:$AH$82,N$2,0)</f>
        <v>0</v>
      </c>
      <c r="O70" s="37"/>
    </row>
    <row r="71" spans="1:15" ht="15" x14ac:dyDescent="0.2">
      <c r="A71" s="47" t="str">
        <f t="shared" si="0"/>
        <v>1º Quad 2023</v>
      </c>
      <c r="B71" s="47" t="str">
        <f>'[4]GRAF - QUADRIMESTRAL'!V70</f>
        <v>2023 1º Quad</v>
      </c>
      <c r="C71" s="47">
        <f>VLOOKUP($B71,'[4]GRAF - QUADRIMESTRAL'!$V$4:$AH$82,C$2,0)</f>
        <v>0</v>
      </c>
      <c r="D71" s="47">
        <f>VLOOKUP($B71,'[4]GRAF - QUADRIMESTRAL'!$V$4:$AH$82,D$2,0)</f>
        <v>0</v>
      </c>
      <c r="E71" s="47">
        <f>VLOOKUP($B71,'[4]GRAF - QUADRIMESTRAL'!$V$4:$AH$82,E$2,0)</f>
        <v>0</v>
      </c>
      <c r="F71" s="48">
        <f>VLOOKUP($B71,'[4]GRAF - QUADRIMESTRAL'!$V$4:$AH$82,F$2,0)</f>
        <v>0</v>
      </c>
      <c r="G71" s="47">
        <f>VLOOKUP($B71,'[4]GRAF - QUADRIMESTRAL'!$V$4:$AH$82,G$2,0)</f>
        <v>0</v>
      </c>
      <c r="H71" s="47">
        <f>VLOOKUP($B71,'[4]GRAF - QUADRIMESTRAL'!$V$4:$AH$82,H$2,0)</f>
        <v>0</v>
      </c>
      <c r="I71" s="47">
        <f>VLOOKUP($B71,'[4]GRAF - QUADRIMESTRAL'!$V$4:$AH$82,I$2,0)</f>
        <v>0</v>
      </c>
      <c r="J71" s="47">
        <f>VLOOKUP($B71,'[4]GRAF - QUADRIMESTRAL'!$V$4:$AH$82,J$2,0)</f>
        <v>0</v>
      </c>
      <c r="K71" s="47">
        <f>VLOOKUP($B71,'[4]GRAF - QUADRIMESTRAL'!$V$4:$AH$82,K$2,0)</f>
        <v>0</v>
      </c>
      <c r="L71" s="47">
        <f>VLOOKUP($B71,'[4]GRAF - QUADRIMESTRAL'!$V$4:$AH$82,L$2,0)</f>
        <v>0</v>
      </c>
      <c r="M71" s="47">
        <f>VLOOKUP($B71,'[4]GRAF - QUADRIMESTRAL'!$V$4:$AH$82,M$2,0)</f>
        <v>0</v>
      </c>
      <c r="N71" s="49">
        <f>VLOOKUP($B71,'[4]GRAF - QUADRIMESTRAL'!$V$4:$AH$82,N$2,0)</f>
        <v>0</v>
      </c>
      <c r="O71" s="37"/>
    </row>
    <row r="72" spans="1:15" ht="15" x14ac:dyDescent="0.2">
      <c r="A72" s="43" t="str">
        <f t="shared" si="0"/>
        <v>2º Quad 2023</v>
      </c>
      <c r="B72" s="43" t="str">
        <f>'[4]GRAF - QUADRIMESTRAL'!V71</f>
        <v>2023 2º Quad</v>
      </c>
      <c r="C72" s="43">
        <f>VLOOKUP($B72,'[4]GRAF - QUADRIMESTRAL'!$V$4:$AH$82,C$2,0)</f>
        <v>0</v>
      </c>
      <c r="D72" s="43">
        <f>VLOOKUP($B72,'[4]GRAF - QUADRIMESTRAL'!$V$4:$AH$82,D$2,0)</f>
        <v>0</v>
      </c>
      <c r="E72" s="43">
        <f>VLOOKUP($B72,'[4]GRAF - QUADRIMESTRAL'!$V$4:$AH$82,E$2,0)</f>
        <v>0</v>
      </c>
      <c r="F72" s="44">
        <f>VLOOKUP($B72,'[4]GRAF - QUADRIMESTRAL'!$V$4:$AH$82,F$2,0)</f>
        <v>0</v>
      </c>
      <c r="G72" s="43">
        <f>VLOOKUP($B72,'[4]GRAF - QUADRIMESTRAL'!$V$4:$AH$82,G$2,0)</f>
        <v>0</v>
      </c>
      <c r="H72" s="43">
        <f>VLOOKUP($B72,'[4]GRAF - QUADRIMESTRAL'!$V$4:$AH$82,H$2,0)</f>
        <v>0</v>
      </c>
      <c r="I72" s="43">
        <f>VLOOKUP($B72,'[4]GRAF - QUADRIMESTRAL'!$V$4:$AH$82,I$2,0)</f>
        <v>0</v>
      </c>
      <c r="J72" s="43">
        <f>VLOOKUP($B72,'[4]GRAF - QUADRIMESTRAL'!$V$4:$AH$82,J$2,0)</f>
        <v>0</v>
      </c>
      <c r="K72" s="43">
        <f>VLOOKUP($B72,'[4]GRAF - QUADRIMESTRAL'!$V$4:$AH$82,K$2,0)</f>
        <v>0</v>
      </c>
      <c r="L72" s="43">
        <f>VLOOKUP($B72,'[4]GRAF - QUADRIMESTRAL'!$V$4:$AH$82,L$2,0)</f>
        <v>0</v>
      </c>
      <c r="M72" s="43">
        <f>VLOOKUP($B72,'[4]GRAF - QUADRIMESTRAL'!$V$4:$AH$82,M$2,0)</f>
        <v>0</v>
      </c>
      <c r="N72" s="45">
        <f>VLOOKUP($B72,'[4]GRAF - QUADRIMESTRAL'!$V$4:$AH$82,N$2,0)</f>
        <v>0</v>
      </c>
      <c r="O72" s="37"/>
    </row>
    <row r="73" spans="1:15" ht="15" x14ac:dyDescent="0.2">
      <c r="A73" s="47" t="str">
        <f t="shared" si="0"/>
        <v>3º Quad 2023</v>
      </c>
      <c r="B73" s="47" t="str">
        <f>'[4]GRAF - QUADRIMESTRAL'!V72</f>
        <v>2023 3º Quad</v>
      </c>
      <c r="C73" s="47">
        <f>VLOOKUP($B73,'[4]GRAF - QUADRIMESTRAL'!$V$4:$AH$82,C$2,0)</f>
        <v>0</v>
      </c>
      <c r="D73" s="47">
        <f>VLOOKUP($B73,'[4]GRAF - QUADRIMESTRAL'!$V$4:$AH$82,D$2,0)</f>
        <v>0</v>
      </c>
      <c r="E73" s="47">
        <f>VLOOKUP($B73,'[4]GRAF - QUADRIMESTRAL'!$V$4:$AH$82,E$2,0)</f>
        <v>0</v>
      </c>
      <c r="F73" s="48">
        <f>VLOOKUP($B73,'[4]GRAF - QUADRIMESTRAL'!$V$4:$AH$82,F$2,0)</f>
        <v>0</v>
      </c>
      <c r="G73" s="47">
        <f>VLOOKUP($B73,'[4]GRAF - QUADRIMESTRAL'!$V$4:$AH$82,G$2,0)</f>
        <v>0</v>
      </c>
      <c r="H73" s="47">
        <f>VLOOKUP($B73,'[4]GRAF - QUADRIMESTRAL'!$V$4:$AH$82,H$2,0)</f>
        <v>0</v>
      </c>
      <c r="I73" s="47">
        <f>VLOOKUP($B73,'[4]GRAF - QUADRIMESTRAL'!$V$4:$AH$82,I$2,0)</f>
        <v>0</v>
      </c>
      <c r="J73" s="47">
        <f>VLOOKUP($B73,'[4]GRAF - QUADRIMESTRAL'!$V$4:$AH$82,J$2,0)</f>
        <v>0</v>
      </c>
      <c r="K73" s="47">
        <f>VLOOKUP($B73,'[4]GRAF - QUADRIMESTRAL'!$V$4:$AH$82,K$2,0)</f>
        <v>0</v>
      </c>
      <c r="L73" s="47">
        <f>VLOOKUP($B73,'[4]GRAF - QUADRIMESTRAL'!$V$4:$AH$82,L$2,0)</f>
        <v>0</v>
      </c>
      <c r="M73" s="47">
        <f>VLOOKUP($B73,'[4]GRAF - QUADRIMESTRAL'!$V$4:$AH$82,M$2,0)</f>
        <v>0</v>
      </c>
      <c r="N73" s="49">
        <f>VLOOKUP($B73,'[4]GRAF - QUADRIMESTRAL'!$V$4:$AH$82,N$2,0)</f>
        <v>0</v>
      </c>
      <c r="O73" s="37"/>
    </row>
    <row r="74" spans="1:15" ht="15" x14ac:dyDescent="0.2">
      <c r="A74" s="43" t="str">
        <f t="shared" si="0"/>
        <v>1º Quad 2024</v>
      </c>
      <c r="B74" s="43" t="str">
        <f>'[4]GRAF - QUADRIMESTRAL'!V73</f>
        <v>2024 1º Quad</v>
      </c>
      <c r="C74" s="43">
        <f>VLOOKUP($B74,'[4]GRAF - QUADRIMESTRAL'!$V$4:$AH$82,C$2,0)</f>
        <v>0</v>
      </c>
      <c r="D74" s="43">
        <f>VLOOKUP($B74,'[4]GRAF - QUADRIMESTRAL'!$V$4:$AH$82,D$2,0)</f>
        <v>0</v>
      </c>
      <c r="E74" s="43">
        <f>VLOOKUP($B74,'[4]GRAF - QUADRIMESTRAL'!$V$4:$AH$82,E$2,0)</f>
        <v>0</v>
      </c>
      <c r="F74" s="44">
        <f>VLOOKUP($B74,'[4]GRAF - QUADRIMESTRAL'!$V$4:$AH$82,F$2,0)</f>
        <v>0</v>
      </c>
      <c r="G74" s="43">
        <f>VLOOKUP($B74,'[4]GRAF - QUADRIMESTRAL'!$V$4:$AH$82,G$2,0)</f>
        <v>0</v>
      </c>
      <c r="H74" s="43">
        <f>VLOOKUP($B74,'[4]GRAF - QUADRIMESTRAL'!$V$4:$AH$82,H$2,0)</f>
        <v>0</v>
      </c>
      <c r="I74" s="43">
        <f>VLOOKUP($B74,'[4]GRAF - QUADRIMESTRAL'!$V$4:$AH$82,I$2,0)</f>
        <v>0</v>
      </c>
      <c r="J74" s="43">
        <f>VLOOKUP($B74,'[4]GRAF - QUADRIMESTRAL'!$V$4:$AH$82,J$2,0)</f>
        <v>0</v>
      </c>
      <c r="K74" s="43">
        <f>VLOOKUP($B74,'[4]GRAF - QUADRIMESTRAL'!$V$4:$AH$82,K$2,0)</f>
        <v>0</v>
      </c>
      <c r="L74" s="43">
        <f>VLOOKUP($B74,'[4]GRAF - QUADRIMESTRAL'!$V$4:$AH$82,L$2,0)</f>
        <v>0</v>
      </c>
      <c r="M74" s="43">
        <f>VLOOKUP($B74,'[4]GRAF - QUADRIMESTRAL'!$V$4:$AH$82,M$2,0)</f>
        <v>0</v>
      </c>
      <c r="N74" s="45">
        <f>VLOOKUP($B74,'[4]GRAF - QUADRIMESTRAL'!$V$4:$AH$82,N$2,0)</f>
        <v>0</v>
      </c>
      <c r="O74" s="37"/>
    </row>
    <row r="75" spans="1:15" ht="15" x14ac:dyDescent="0.2">
      <c r="A75" s="47" t="str">
        <f t="shared" si="0"/>
        <v>2º Quad 2024</v>
      </c>
      <c r="B75" s="47" t="str">
        <f>'[4]GRAF - QUADRIMESTRAL'!V74</f>
        <v>2024 2º Quad</v>
      </c>
      <c r="C75" s="47">
        <f>VLOOKUP($B75,'[4]GRAF - QUADRIMESTRAL'!$V$4:$AH$82,C$2,0)</f>
        <v>0</v>
      </c>
      <c r="D75" s="47">
        <f>VLOOKUP($B75,'[4]GRAF - QUADRIMESTRAL'!$V$4:$AH$82,D$2,0)</f>
        <v>0</v>
      </c>
      <c r="E75" s="47">
        <f>VLOOKUP($B75,'[4]GRAF - QUADRIMESTRAL'!$V$4:$AH$82,E$2,0)</f>
        <v>0</v>
      </c>
      <c r="F75" s="48">
        <f>VLOOKUP($B75,'[4]GRAF - QUADRIMESTRAL'!$V$4:$AH$82,F$2,0)</f>
        <v>0</v>
      </c>
      <c r="G75" s="47">
        <f>VLOOKUP($B75,'[4]GRAF - QUADRIMESTRAL'!$V$4:$AH$82,G$2,0)</f>
        <v>0</v>
      </c>
      <c r="H75" s="47">
        <f>VLOOKUP($B75,'[4]GRAF - QUADRIMESTRAL'!$V$4:$AH$82,H$2,0)</f>
        <v>0</v>
      </c>
      <c r="I75" s="47">
        <f>VLOOKUP($B75,'[4]GRAF - QUADRIMESTRAL'!$V$4:$AH$82,I$2,0)</f>
        <v>0</v>
      </c>
      <c r="J75" s="47">
        <f>VLOOKUP($B75,'[4]GRAF - QUADRIMESTRAL'!$V$4:$AH$82,J$2,0)</f>
        <v>0</v>
      </c>
      <c r="K75" s="47">
        <f>VLOOKUP($B75,'[4]GRAF - QUADRIMESTRAL'!$V$4:$AH$82,K$2,0)</f>
        <v>0</v>
      </c>
      <c r="L75" s="47">
        <f>VLOOKUP($B75,'[4]GRAF - QUADRIMESTRAL'!$V$4:$AH$82,L$2,0)</f>
        <v>0</v>
      </c>
      <c r="M75" s="47">
        <f>VLOOKUP($B75,'[4]GRAF - QUADRIMESTRAL'!$V$4:$AH$82,M$2,0)</f>
        <v>0</v>
      </c>
      <c r="N75" s="49">
        <f>VLOOKUP($B75,'[4]GRAF - QUADRIMESTRAL'!$V$4:$AH$82,N$2,0)</f>
        <v>0</v>
      </c>
      <c r="O75" s="37"/>
    </row>
    <row r="76" spans="1:15" ht="15" x14ac:dyDescent="0.2">
      <c r="A76" s="43" t="str">
        <f t="shared" si="0"/>
        <v>3º Quad 2024</v>
      </c>
      <c r="B76" s="43" t="str">
        <f>'[4]GRAF - QUADRIMESTRAL'!V75</f>
        <v>2024 3º Quad</v>
      </c>
      <c r="C76" s="43">
        <f>VLOOKUP($B76,'[4]GRAF - QUADRIMESTRAL'!$V$4:$AH$82,C$2,0)</f>
        <v>0</v>
      </c>
      <c r="D76" s="43">
        <f>VLOOKUP($B76,'[4]GRAF - QUADRIMESTRAL'!$V$4:$AH$82,D$2,0)</f>
        <v>0</v>
      </c>
      <c r="E76" s="43">
        <f>VLOOKUP($B76,'[4]GRAF - QUADRIMESTRAL'!$V$4:$AH$82,E$2,0)</f>
        <v>0</v>
      </c>
      <c r="F76" s="44">
        <f>VLOOKUP($B76,'[4]GRAF - QUADRIMESTRAL'!$V$4:$AH$82,F$2,0)</f>
        <v>0</v>
      </c>
      <c r="G76" s="43">
        <f>VLOOKUP($B76,'[4]GRAF - QUADRIMESTRAL'!$V$4:$AH$82,G$2,0)</f>
        <v>0</v>
      </c>
      <c r="H76" s="43">
        <f>VLOOKUP($B76,'[4]GRAF - QUADRIMESTRAL'!$V$4:$AH$82,H$2,0)</f>
        <v>0</v>
      </c>
      <c r="I76" s="43">
        <f>VLOOKUP($B76,'[4]GRAF - QUADRIMESTRAL'!$V$4:$AH$82,I$2,0)</f>
        <v>0</v>
      </c>
      <c r="J76" s="43">
        <f>VLOOKUP($B76,'[4]GRAF - QUADRIMESTRAL'!$V$4:$AH$82,J$2,0)</f>
        <v>0</v>
      </c>
      <c r="K76" s="43">
        <f>VLOOKUP($B76,'[4]GRAF - QUADRIMESTRAL'!$V$4:$AH$82,K$2,0)</f>
        <v>0</v>
      </c>
      <c r="L76" s="43">
        <f>VLOOKUP($B76,'[4]GRAF - QUADRIMESTRAL'!$V$4:$AH$82,L$2,0)</f>
        <v>0</v>
      </c>
      <c r="M76" s="43">
        <f>VLOOKUP($B76,'[4]GRAF - QUADRIMESTRAL'!$V$4:$AH$82,M$2,0)</f>
        <v>0</v>
      </c>
      <c r="N76" s="45">
        <f>VLOOKUP($B76,'[4]GRAF - QUADRIMESTRAL'!$V$4:$AH$82,N$2,0)</f>
        <v>0</v>
      </c>
      <c r="O76" s="37"/>
    </row>
    <row r="77" spans="1:15" ht="15" x14ac:dyDescent="0.2">
      <c r="A77" s="47" t="str">
        <f t="shared" si="0"/>
        <v>1º Quad 2025</v>
      </c>
      <c r="B77" s="47" t="str">
        <f>'[4]GRAF - QUADRIMESTRAL'!V76</f>
        <v>2025 1º Quad</v>
      </c>
      <c r="C77" s="47">
        <f>VLOOKUP($B77,'[4]GRAF - QUADRIMESTRAL'!$V$4:$AH$82,C$2,0)</f>
        <v>0</v>
      </c>
      <c r="D77" s="47">
        <f>VLOOKUP($B77,'[4]GRAF - QUADRIMESTRAL'!$V$4:$AH$82,D$2,0)</f>
        <v>0</v>
      </c>
      <c r="E77" s="47">
        <f>VLOOKUP($B77,'[4]GRAF - QUADRIMESTRAL'!$V$4:$AH$82,E$2,0)</f>
        <v>0</v>
      </c>
      <c r="F77" s="48">
        <f>VLOOKUP($B77,'[4]GRAF - QUADRIMESTRAL'!$V$4:$AH$82,F$2,0)</f>
        <v>0</v>
      </c>
      <c r="G77" s="47">
        <f>VLOOKUP($B77,'[4]GRAF - QUADRIMESTRAL'!$V$4:$AH$82,G$2,0)</f>
        <v>0</v>
      </c>
      <c r="H77" s="47">
        <f>VLOOKUP($B77,'[4]GRAF - QUADRIMESTRAL'!$V$4:$AH$82,H$2,0)</f>
        <v>0</v>
      </c>
      <c r="I77" s="47">
        <f>VLOOKUP($B77,'[4]GRAF - QUADRIMESTRAL'!$V$4:$AH$82,I$2,0)</f>
        <v>0</v>
      </c>
      <c r="J77" s="47">
        <f>VLOOKUP($B77,'[4]GRAF - QUADRIMESTRAL'!$V$4:$AH$82,J$2,0)</f>
        <v>0</v>
      </c>
      <c r="K77" s="47">
        <f>VLOOKUP($B77,'[4]GRAF - QUADRIMESTRAL'!$V$4:$AH$82,K$2,0)</f>
        <v>0</v>
      </c>
      <c r="L77" s="47">
        <f>VLOOKUP($B77,'[4]GRAF - QUADRIMESTRAL'!$V$4:$AH$82,L$2,0)</f>
        <v>0</v>
      </c>
      <c r="M77" s="47">
        <f>VLOOKUP($B77,'[4]GRAF - QUADRIMESTRAL'!$V$4:$AH$82,M$2,0)</f>
        <v>0</v>
      </c>
      <c r="N77" s="49">
        <f>VLOOKUP($B77,'[4]GRAF - QUADRIMESTRAL'!$V$4:$AH$82,N$2,0)</f>
        <v>0</v>
      </c>
      <c r="O77" s="37"/>
    </row>
    <row r="78" spans="1:15" ht="15" x14ac:dyDescent="0.2">
      <c r="A78" s="43" t="str">
        <f t="shared" si="0"/>
        <v>2º Quad 2025</v>
      </c>
      <c r="B78" s="43" t="str">
        <f>'[4]GRAF - QUADRIMESTRAL'!V77</f>
        <v>2025 2º Quad</v>
      </c>
      <c r="C78" s="43">
        <f>VLOOKUP($B78,'[4]GRAF - QUADRIMESTRAL'!$V$4:$AH$82,C$2,0)</f>
        <v>0</v>
      </c>
      <c r="D78" s="43">
        <f>VLOOKUP($B78,'[4]GRAF - QUADRIMESTRAL'!$V$4:$AH$82,D$2,0)</f>
        <v>0</v>
      </c>
      <c r="E78" s="43">
        <f>VLOOKUP($B78,'[4]GRAF - QUADRIMESTRAL'!$V$4:$AH$82,E$2,0)</f>
        <v>0</v>
      </c>
      <c r="F78" s="44">
        <f>VLOOKUP($B78,'[4]GRAF - QUADRIMESTRAL'!$V$4:$AH$82,F$2,0)</f>
        <v>0</v>
      </c>
      <c r="G78" s="43">
        <f>VLOOKUP($B78,'[4]GRAF - QUADRIMESTRAL'!$V$4:$AH$82,G$2,0)</f>
        <v>0</v>
      </c>
      <c r="H78" s="43">
        <f>VLOOKUP($B78,'[4]GRAF - QUADRIMESTRAL'!$V$4:$AH$82,H$2,0)</f>
        <v>0</v>
      </c>
      <c r="I78" s="43">
        <f>VLOOKUP($B78,'[4]GRAF - QUADRIMESTRAL'!$V$4:$AH$82,I$2,0)</f>
        <v>0</v>
      </c>
      <c r="J78" s="43">
        <f>VLOOKUP($B78,'[4]GRAF - QUADRIMESTRAL'!$V$4:$AH$82,J$2,0)</f>
        <v>0</v>
      </c>
      <c r="K78" s="43">
        <f>VLOOKUP($B78,'[4]GRAF - QUADRIMESTRAL'!$V$4:$AH$82,K$2,0)</f>
        <v>0</v>
      </c>
      <c r="L78" s="43">
        <f>VLOOKUP($B78,'[4]GRAF - QUADRIMESTRAL'!$V$4:$AH$82,L$2,0)</f>
        <v>0</v>
      </c>
      <c r="M78" s="43">
        <f>VLOOKUP($B78,'[4]GRAF - QUADRIMESTRAL'!$V$4:$AH$82,M$2,0)</f>
        <v>0</v>
      </c>
      <c r="N78" s="45">
        <f>VLOOKUP($B78,'[4]GRAF - QUADRIMESTRAL'!$V$4:$AH$82,N$2,0)</f>
        <v>0</v>
      </c>
      <c r="O78" s="37"/>
    </row>
    <row r="79" spans="1:15" ht="15" x14ac:dyDescent="0.2">
      <c r="A79" s="47" t="str">
        <f t="shared" si="0"/>
        <v>3º Quad 2025</v>
      </c>
      <c r="B79" s="47" t="str">
        <f>'[4]GRAF - QUADRIMESTRAL'!V78</f>
        <v>2025 3º Quad</v>
      </c>
      <c r="C79" s="47">
        <f>VLOOKUP($B79,'[4]GRAF - QUADRIMESTRAL'!$V$4:$AH$82,C$2,0)</f>
        <v>0</v>
      </c>
      <c r="D79" s="47">
        <f>VLOOKUP($B79,'[4]GRAF - QUADRIMESTRAL'!$V$4:$AH$82,D$2,0)</f>
        <v>0</v>
      </c>
      <c r="E79" s="47">
        <f>VLOOKUP($B79,'[4]GRAF - QUADRIMESTRAL'!$V$4:$AH$82,E$2,0)</f>
        <v>0</v>
      </c>
      <c r="F79" s="48">
        <f>VLOOKUP($B79,'[4]GRAF - QUADRIMESTRAL'!$V$4:$AH$82,F$2,0)</f>
        <v>0</v>
      </c>
      <c r="G79" s="47">
        <f>VLOOKUP($B79,'[4]GRAF - QUADRIMESTRAL'!$V$4:$AH$82,G$2,0)</f>
        <v>0</v>
      </c>
      <c r="H79" s="47">
        <f>VLOOKUP($B79,'[4]GRAF - QUADRIMESTRAL'!$V$4:$AH$82,H$2,0)</f>
        <v>0</v>
      </c>
      <c r="I79" s="47">
        <f>VLOOKUP($B79,'[4]GRAF - QUADRIMESTRAL'!$V$4:$AH$82,I$2,0)</f>
        <v>0</v>
      </c>
      <c r="J79" s="47">
        <f>VLOOKUP($B79,'[4]GRAF - QUADRIMESTRAL'!$V$4:$AH$82,J$2,0)</f>
        <v>0</v>
      </c>
      <c r="K79" s="47">
        <f>VLOOKUP($B79,'[4]GRAF - QUADRIMESTRAL'!$V$4:$AH$82,K$2,0)</f>
        <v>0</v>
      </c>
      <c r="L79" s="47">
        <f>VLOOKUP($B79,'[4]GRAF - QUADRIMESTRAL'!$V$4:$AH$82,L$2,0)</f>
        <v>0</v>
      </c>
      <c r="M79" s="47">
        <f>VLOOKUP($B79,'[4]GRAF - QUADRIMESTRAL'!$V$4:$AH$82,M$2,0)</f>
        <v>0</v>
      </c>
      <c r="N79" s="49">
        <f>VLOOKUP($B79,'[4]GRAF - QUADRIMESTRAL'!$V$4:$AH$82,N$2,0)</f>
        <v>0</v>
      </c>
      <c r="O79" s="37"/>
    </row>
    <row r="80" spans="1:15" ht="15" x14ac:dyDescent="0.2">
      <c r="A80" s="43" t="str">
        <f t="shared" si="0"/>
        <v/>
      </c>
      <c r="B80" s="43">
        <f>'[4]GRAF - QUADRIMESTRAL'!V79</f>
        <v>0</v>
      </c>
      <c r="C80" s="43" t="str">
        <f>IFERROR(VLOOKUP($B80,'[4]GRAF - QUADRIMESTRAL'!$V$4:$AH$82,C$2,0),"")</f>
        <v/>
      </c>
      <c r="D80" s="43" t="str">
        <f>IFERROR(VLOOKUP($B80,'[4]GRAF - QUADRIMESTRAL'!$V$4:$AH$82,D$2,0),"")</f>
        <v/>
      </c>
      <c r="E80" s="43" t="str">
        <f>IFERROR(VLOOKUP($B80,'[4]GRAF - QUADRIMESTRAL'!$V$4:$AH$82,E$2,0),"")</f>
        <v/>
      </c>
      <c r="F80" s="44" t="str">
        <f>IFERROR(VLOOKUP($B80,'[4]GRAF - QUADRIMESTRAL'!$V$4:$AH$82,F$2,0),"")</f>
        <v/>
      </c>
      <c r="G80" s="43" t="str">
        <f>IFERROR(VLOOKUP($B80,'[4]GRAF - QUADRIMESTRAL'!$V$4:$AH$82,G$2,0),"")</f>
        <v/>
      </c>
      <c r="H80" s="43" t="str">
        <f>IFERROR(VLOOKUP($B80,'[4]GRAF - QUADRIMESTRAL'!$V$4:$AH$82,H$2,0),"")</f>
        <v/>
      </c>
      <c r="I80" s="43" t="str">
        <f>IFERROR(VLOOKUP($B80,'[4]GRAF - QUADRIMESTRAL'!$V$4:$AH$82,I$2,0),"")</f>
        <v/>
      </c>
      <c r="J80" s="43" t="str">
        <f>IFERROR(VLOOKUP($B80,'[4]GRAF - QUADRIMESTRAL'!$V$4:$AH$82,J$2,0),"")</f>
        <v/>
      </c>
      <c r="K80" s="43" t="str">
        <f>IFERROR(VLOOKUP($B80,'[4]GRAF - QUADRIMESTRAL'!$V$4:$AH$82,K$2,0),"")</f>
        <v/>
      </c>
      <c r="L80" s="43" t="str">
        <f>IFERROR(VLOOKUP($B80,'[4]GRAF - QUADRIMESTRAL'!$V$4:$AH$82,L$2,0),"")</f>
        <v/>
      </c>
      <c r="M80" s="43" t="str">
        <f>IFERROR(VLOOKUP($B80,'[4]GRAF - QUADRIMESTRAL'!$V$4:$AH$82,M$2,0),"")</f>
        <v/>
      </c>
      <c r="N80" s="45" t="str">
        <f>IFERROR(VLOOKUP($B80,'[4]GRAF - QUADRIMESTRAL'!$V$4:$AH$82,N$2,0),"")</f>
        <v/>
      </c>
    </row>
    <row r="81" spans="1:14" ht="15" x14ac:dyDescent="0.2">
      <c r="A81" s="47" t="str">
        <f t="shared" si="0"/>
        <v/>
      </c>
      <c r="B81" s="47">
        <f>'[4]GRAF - QUADRIMESTRAL'!V80</f>
        <v>0</v>
      </c>
      <c r="C81" s="47" t="str">
        <f>IFERROR(VLOOKUP($B81,'[4]GRAF - QUADRIMESTRAL'!$V$4:$AH$82,C$2,0),"")</f>
        <v/>
      </c>
      <c r="D81" s="47" t="str">
        <f>IFERROR(VLOOKUP($B81,'[4]GRAF - QUADRIMESTRAL'!$V$4:$AH$82,D$2,0),"")</f>
        <v/>
      </c>
      <c r="E81" s="47" t="str">
        <f>IFERROR(VLOOKUP($B81,'[4]GRAF - QUADRIMESTRAL'!$V$4:$AH$82,E$2,0),"")</f>
        <v/>
      </c>
      <c r="F81" s="48" t="str">
        <f>IFERROR(VLOOKUP($B81,'[4]GRAF - QUADRIMESTRAL'!$V$4:$AH$82,F$2,0),"")</f>
        <v/>
      </c>
      <c r="G81" s="47" t="str">
        <f>IFERROR(VLOOKUP($B81,'[4]GRAF - QUADRIMESTRAL'!$V$4:$AH$82,G$2,0),"")</f>
        <v/>
      </c>
      <c r="H81" s="47" t="str">
        <f>IFERROR(VLOOKUP($B81,'[4]GRAF - QUADRIMESTRAL'!$V$4:$AH$82,H$2,0),"")</f>
        <v/>
      </c>
      <c r="I81" s="47" t="str">
        <f>IFERROR(VLOOKUP($B81,'[4]GRAF - QUADRIMESTRAL'!$V$4:$AH$82,I$2,0),"")</f>
        <v/>
      </c>
      <c r="J81" s="47" t="str">
        <f>IFERROR(VLOOKUP($B81,'[4]GRAF - QUADRIMESTRAL'!$V$4:$AH$82,J$2,0),"")</f>
        <v/>
      </c>
      <c r="K81" s="47" t="str">
        <f>IFERROR(VLOOKUP($B81,'[4]GRAF - QUADRIMESTRAL'!$V$4:$AH$82,K$2,0),"")</f>
        <v/>
      </c>
      <c r="L81" s="47" t="str">
        <f>IFERROR(VLOOKUP($B81,'[4]GRAF - QUADRIMESTRAL'!$V$4:$AH$82,L$2,0),"")</f>
        <v/>
      </c>
      <c r="M81" s="47" t="str">
        <f>IFERROR(VLOOKUP($B81,'[4]GRAF - QUADRIMESTRAL'!$V$4:$AH$82,M$2,0),"")</f>
        <v/>
      </c>
      <c r="N81" s="49" t="str">
        <f>IFERROR(VLOOKUP($B81,'[4]GRAF - QUADRIMESTRAL'!$V$4:$AH$82,N$2,0),"")</f>
        <v/>
      </c>
    </row>
    <row r="82" spans="1:14" ht="15" x14ac:dyDescent="0.2">
      <c r="A82" s="43" t="str">
        <f t="shared" si="0"/>
        <v/>
      </c>
      <c r="B82" s="43">
        <f>'[4]GRAF - QUADRIMESTRAL'!V81</f>
        <v>0</v>
      </c>
      <c r="C82" s="43" t="str">
        <f>IFERROR(VLOOKUP($B82,'[4]GRAF - QUADRIMESTRAL'!$V$4:$AH$82,C$2,0),"")</f>
        <v/>
      </c>
      <c r="D82" s="43" t="str">
        <f>IFERROR(VLOOKUP($B82,'[4]GRAF - QUADRIMESTRAL'!$V$4:$AH$82,D$2,0),"")</f>
        <v/>
      </c>
      <c r="E82" s="43" t="str">
        <f>IFERROR(VLOOKUP($B82,'[4]GRAF - QUADRIMESTRAL'!$V$4:$AH$82,E$2,0),"")</f>
        <v/>
      </c>
      <c r="F82" s="44" t="str">
        <f>IFERROR(VLOOKUP($B82,'[4]GRAF - QUADRIMESTRAL'!$V$4:$AH$82,F$2,0),"")</f>
        <v/>
      </c>
      <c r="G82" s="43" t="str">
        <f>IFERROR(VLOOKUP($B82,'[4]GRAF - QUADRIMESTRAL'!$V$4:$AH$82,G$2,0),"")</f>
        <v/>
      </c>
      <c r="H82" s="43" t="str">
        <f>IFERROR(VLOOKUP($B82,'[4]GRAF - QUADRIMESTRAL'!$V$4:$AH$82,H$2,0),"")</f>
        <v/>
      </c>
      <c r="I82" s="43" t="str">
        <f>IFERROR(VLOOKUP($B82,'[4]GRAF - QUADRIMESTRAL'!$V$4:$AH$82,I$2,0),"")</f>
        <v/>
      </c>
      <c r="J82" s="43" t="str">
        <f>IFERROR(VLOOKUP($B82,'[4]GRAF - QUADRIMESTRAL'!$V$4:$AH$82,J$2,0),"")</f>
        <v/>
      </c>
      <c r="K82" s="43" t="str">
        <f>IFERROR(VLOOKUP($B82,'[4]GRAF - QUADRIMESTRAL'!$V$4:$AH$82,K$2,0),"")</f>
        <v/>
      </c>
      <c r="L82" s="43" t="str">
        <f>IFERROR(VLOOKUP($B82,'[4]GRAF - QUADRIMESTRAL'!$V$4:$AH$82,L$2,0),"")</f>
        <v/>
      </c>
      <c r="M82" s="43" t="str">
        <f>IFERROR(VLOOKUP($B82,'[4]GRAF - QUADRIMESTRAL'!$V$4:$AH$82,M$2,0),"")</f>
        <v/>
      </c>
      <c r="N82" s="45" t="str">
        <f>IFERROR(VLOOKUP($B82,'[4]GRAF - QUADRIMESTRAL'!$V$4:$AH$82,N$2,0),"")</f>
        <v/>
      </c>
    </row>
    <row r="83" spans="1:14" ht="15" x14ac:dyDescent="0.2">
      <c r="A83" s="47" t="str">
        <f t="shared" si="0"/>
        <v/>
      </c>
      <c r="B83" s="47">
        <f>'[4]GRAF - QUADRIMESTRAL'!V82</f>
        <v>0</v>
      </c>
      <c r="C83" s="47" t="str">
        <f>IFERROR(VLOOKUP($B83,'[4]GRAF - QUADRIMESTRAL'!$V$4:$AH$82,C$2,0),"")</f>
        <v/>
      </c>
      <c r="D83" s="47" t="str">
        <f>IFERROR(VLOOKUP($B83,'[4]GRAF - QUADRIMESTRAL'!$V$4:$AH$82,D$2,0),"")</f>
        <v/>
      </c>
      <c r="E83" s="47" t="str">
        <f>IFERROR(VLOOKUP($B83,'[4]GRAF - QUADRIMESTRAL'!$V$4:$AH$82,E$2,0),"")</f>
        <v/>
      </c>
      <c r="F83" s="48" t="str">
        <f>IFERROR(VLOOKUP($B83,'[4]GRAF - QUADRIMESTRAL'!$V$4:$AH$82,F$2,0),"")</f>
        <v/>
      </c>
      <c r="G83" s="47" t="str">
        <f>IFERROR(VLOOKUP($B83,'[4]GRAF - QUADRIMESTRAL'!$V$4:$AH$82,G$2,0),"")</f>
        <v/>
      </c>
      <c r="H83" s="47" t="str">
        <f>IFERROR(VLOOKUP($B83,'[4]GRAF - QUADRIMESTRAL'!$V$4:$AH$82,H$2,0),"")</f>
        <v/>
      </c>
      <c r="I83" s="47" t="str">
        <f>IFERROR(VLOOKUP($B83,'[4]GRAF - QUADRIMESTRAL'!$V$4:$AH$82,I$2,0),"")</f>
        <v/>
      </c>
      <c r="J83" s="47" t="str">
        <f>IFERROR(VLOOKUP($B83,'[4]GRAF - QUADRIMESTRAL'!$V$4:$AH$82,J$2,0),"")</f>
        <v/>
      </c>
      <c r="K83" s="47" t="str">
        <f>IFERROR(VLOOKUP($B83,'[4]GRAF - QUADRIMESTRAL'!$V$4:$AH$82,K$2,0),"")</f>
        <v/>
      </c>
      <c r="L83" s="47" t="str">
        <f>IFERROR(VLOOKUP($B83,'[4]GRAF - QUADRIMESTRAL'!$V$4:$AH$82,L$2,0),"")</f>
        <v/>
      </c>
      <c r="M83" s="47" t="str">
        <f>IFERROR(VLOOKUP($B83,'[4]GRAF - QUADRIMESTRAL'!$V$4:$AH$82,M$2,0),"")</f>
        <v/>
      </c>
      <c r="N83" s="49" t="str">
        <f>IFERROR(VLOOKUP($B83,'[4]GRAF - QUADRIMESTRAL'!$V$4:$AH$82,N$2,0),"")</f>
        <v/>
      </c>
    </row>
    <row r="84" spans="1:14" ht="15" x14ac:dyDescent="0.2">
      <c r="A84" s="43" t="str">
        <f t="shared" si="0"/>
        <v/>
      </c>
      <c r="B84" s="43">
        <f>'[4]GRAF - QUADRIMESTRAL'!V83</f>
        <v>0</v>
      </c>
      <c r="C84" s="43" t="str">
        <f>IFERROR(VLOOKUP($B84,'[4]GRAF - QUADRIMESTRAL'!$V$4:$AH$82,C$2,0),"")</f>
        <v/>
      </c>
      <c r="D84" s="43" t="str">
        <f>IFERROR(VLOOKUP($B84,'[4]GRAF - QUADRIMESTRAL'!$V$4:$AH$82,D$2,0),"")</f>
        <v/>
      </c>
      <c r="E84" s="43" t="str">
        <f>IFERROR(VLOOKUP($B84,'[4]GRAF - QUADRIMESTRAL'!$V$4:$AH$82,E$2,0),"")</f>
        <v/>
      </c>
      <c r="F84" s="44" t="str">
        <f>IFERROR(VLOOKUP($B84,'[4]GRAF - QUADRIMESTRAL'!$V$4:$AH$82,F$2,0),"")</f>
        <v/>
      </c>
      <c r="G84" s="43" t="str">
        <f>IFERROR(VLOOKUP($B84,'[4]GRAF - QUADRIMESTRAL'!$V$4:$AH$82,G$2,0),"")</f>
        <v/>
      </c>
      <c r="H84" s="43" t="str">
        <f>IFERROR(VLOOKUP($B84,'[4]GRAF - QUADRIMESTRAL'!$V$4:$AH$82,H$2,0),"")</f>
        <v/>
      </c>
      <c r="I84" s="43" t="str">
        <f>IFERROR(VLOOKUP($B84,'[4]GRAF - QUADRIMESTRAL'!$V$4:$AH$82,I$2,0),"")</f>
        <v/>
      </c>
      <c r="J84" s="43" t="str">
        <f>IFERROR(VLOOKUP($B84,'[4]GRAF - QUADRIMESTRAL'!$V$4:$AH$82,J$2,0),"")</f>
        <v/>
      </c>
      <c r="K84" s="43" t="str">
        <f>IFERROR(VLOOKUP($B84,'[4]GRAF - QUADRIMESTRAL'!$V$4:$AH$82,K$2,0),"")</f>
        <v/>
      </c>
      <c r="L84" s="43" t="str">
        <f>IFERROR(VLOOKUP($B84,'[4]GRAF - QUADRIMESTRAL'!$V$4:$AH$82,L$2,0),"")</f>
        <v/>
      </c>
      <c r="M84" s="43" t="str">
        <f>IFERROR(VLOOKUP($B84,'[4]GRAF - QUADRIMESTRAL'!$V$4:$AH$82,M$2,0),"")</f>
        <v/>
      </c>
      <c r="N84" s="45" t="str">
        <f>IFERROR(VLOOKUP($B84,'[4]GRAF - QUADRIMESTRAL'!$V$4:$AH$82,N$2,0),"")</f>
        <v/>
      </c>
    </row>
    <row r="85" spans="1:14" ht="15" x14ac:dyDescent="0.2">
      <c r="A85" s="47" t="str">
        <f t="shared" si="0"/>
        <v/>
      </c>
      <c r="B85" s="47">
        <f>'[4]GRAF - QUADRIMESTRAL'!V84</f>
        <v>0</v>
      </c>
      <c r="C85" s="47" t="str">
        <f>IFERROR(VLOOKUP($B85,'[4]GRAF - QUADRIMESTRAL'!$V$4:$AH$82,C$2,0),"")</f>
        <v/>
      </c>
      <c r="D85" s="47" t="str">
        <f>IFERROR(VLOOKUP($B85,'[4]GRAF - QUADRIMESTRAL'!$V$4:$AH$82,D$2,0),"")</f>
        <v/>
      </c>
      <c r="E85" s="47" t="str">
        <f>IFERROR(VLOOKUP($B85,'[4]GRAF - QUADRIMESTRAL'!$V$4:$AH$82,E$2,0),"")</f>
        <v/>
      </c>
      <c r="F85" s="48" t="str">
        <f>IFERROR(VLOOKUP($B85,'[4]GRAF - QUADRIMESTRAL'!$V$4:$AH$82,F$2,0),"")</f>
        <v/>
      </c>
      <c r="G85" s="47" t="str">
        <f>IFERROR(VLOOKUP($B85,'[4]GRAF - QUADRIMESTRAL'!$V$4:$AH$82,G$2,0),"")</f>
        <v/>
      </c>
      <c r="H85" s="47" t="str">
        <f>IFERROR(VLOOKUP($B85,'[4]GRAF - QUADRIMESTRAL'!$V$4:$AH$82,H$2,0),"")</f>
        <v/>
      </c>
      <c r="I85" s="47" t="str">
        <f>IFERROR(VLOOKUP($B85,'[4]GRAF - QUADRIMESTRAL'!$V$4:$AH$82,I$2,0),"")</f>
        <v/>
      </c>
      <c r="J85" s="47" t="str">
        <f>IFERROR(VLOOKUP($B85,'[4]GRAF - QUADRIMESTRAL'!$V$4:$AH$82,J$2,0),"")</f>
        <v/>
      </c>
      <c r="K85" s="47" t="str">
        <f>IFERROR(VLOOKUP($B85,'[4]GRAF - QUADRIMESTRAL'!$V$4:$AH$82,K$2,0),"")</f>
        <v/>
      </c>
      <c r="L85" s="47" t="str">
        <f>IFERROR(VLOOKUP($B85,'[4]GRAF - QUADRIMESTRAL'!$V$4:$AH$82,L$2,0),"")</f>
        <v/>
      </c>
      <c r="M85" s="47" t="str">
        <f>IFERROR(VLOOKUP($B85,'[4]GRAF - QUADRIMESTRAL'!$V$4:$AH$82,M$2,0),"")</f>
        <v/>
      </c>
      <c r="N85" s="49" t="str">
        <f>IFERROR(VLOOKUP($B85,'[4]GRAF - QUADRIMESTRAL'!$V$4:$AH$82,N$2,0),"")</f>
        <v/>
      </c>
    </row>
    <row r="86" spans="1:14" ht="15" x14ac:dyDescent="0.2">
      <c r="A86" s="43" t="str">
        <f t="shared" si="0"/>
        <v/>
      </c>
      <c r="B86" s="43">
        <f>'[4]GRAF - QUADRIMESTRAL'!V85</f>
        <v>0</v>
      </c>
      <c r="C86" s="43" t="str">
        <f>IFERROR(VLOOKUP($B86,'[4]GRAF - QUADRIMESTRAL'!$V$4:$AH$82,C$2,0),"")</f>
        <v/>
      </c>
      <c r="D86" s="43" t="str">
        <f>IFERROR(VLOOKUP($B86,'[4]GRAF - QUADRIMESTRAL'!$V$4:$AH$82,D$2,0),"")</f>
        <v/>
      </c>
      <c r="E86" s="43" t="str">
        <f>IFERROR(VLOOKUP($B86,'[4]GRAF - QUADRIMESTRAL'!$V$4:$AH$82,E$2,0),"")</f>
        <v/>
      </c>
      <c r="F86" s="44" t="str">
        <f>IFERROR(VLOOKUP($B86,'[4]GRAF - QUADRIMESTRAL'!$V$4:$AH$82,F$2,0),"")</f>
        <v/>
      </c>
      <c r="G86" s="43" t="str">
        <f>IFERROR(VLOOKUP($B86,'[4]GRAF - QUADRIMESTRAL'!$V$4:$AH$82,G$2,0),"")</f>
        <v/>
      </c>
      <c r="H86" s="43" t="str">
        <f>IFERROR(VLOOKUP($B86,'[4]GRAF - QUADRIMESTRAL'!$V$4:$AH$82,H$2,0),"")</f>
        <v/>
      </c>
      <c r="I86" s="43" t="str">
        <f>IFERROR(VLOOKUP($B86,'[4]GRAF - QUADRIMESTRAL'!$V$4:$AH$82,I$2,0),"")</f>
        <v/>
      </c>
      <c r="J86" s="43" t="str">
        <f>IFERROR(VLOOKUP($B86,'[4]GRAF - QUADRIMESTRAL'!$V$4:$AH$82,J$2,0),"")</f>
        <v/>
      </c>
      <c r="K86" s="43" t="str">
        <f>IFERROR(VLOOKUP($B86,'[4]GRAF - QUADRIMESTRAL'!$V$4:$AH$82,K$2,0),"")</f>
        <v/>
      </c>
      <c r="L86" s="43" t="str">
        <f>IFERROR(VLOOKUP($B86,'[4]GRAF - QUADRIMESTRAL'!$V$4:$AH$82,L$2,0),"")</f>
        <v/>
      </c>
      <c r="M86" s="43" t="str">
        <f>IFERROR(VLOOKUP($B86,'[4]GRAF - QUADRIMESTRAL'!$V$4:$AH$82,M$2,0),"")</f>
        <v/>
      </c>
      <c r="N86" s="45" t="str">
        <f>IFERROR(VLOOKUP($B86,'[4]GRAF - QUADRIMESTRAL'!$V$4:$AH$82,N$2,0),"")</f>
        <v/>
      </c>
    </row>
    <row r="87" spans="1:14" ht="15" x14ac:dyDescent="0.2">
      <c r="A87" s="47" t="str">
        <f t="shared" si="0"/>
        <v/>
      </c>
      <c r="B87" s="47">
        <f>'[4]GRAF - QUADRIMESTRAL'!V86</f>
        <v>0</v>
      </c>
      <c r="C87" s="47" t="str">
        <f>IFERROR(VLOOKUP($B87,'[4]GRAF - QUADRIMESTRAL'!$V$4:$AH$82,C$2,0),"")</f>
        <v/>
      </c>
      <c r="D87" s="47" t="str">
        <f>IFERROR(VLOOKUP($B87,'[4]GRAF - QUADRIMESTRAL'!$V$4:$AH$82,D$2,0),"")</f>
        <v/>
      </c>
      <c r="E87" s="47" t="str">
        <f>IFERROR(VLOOKUP($B87,'[4]GRAF - QUADRIMESTRAL'!$V$4:$AH$82,E$2,0),"")</f>
        <v/>
      </c>
      <c r="F87" s="48" t="str">
        <f>IFERROR(VLOOKUP($B87,'[4]GRAF - QUADRIMESTRAL'!$V$4:$AH$82,F$2,0),"")</f>
        <v/>
      </c>
      <c r="G87" s="47" t="str">
        <f>IFERROR(VLOOKUP($B87,'[4]GRAF - QUADRIMESTRAL'!$V$4:$AH$82,G$2,0),"")</f>
        <v/>
      </c>
      <c r="H87" s="47" t="str">
        <f>IFERROR(VLOOKUP($B87,'[4]GRAF - QUADRIMESTRAL'!$V$4:$AH$82,H$2,0),"")</f>
        <v/>
      </c>
      <c r="I87" s="47" t="str">
        <f>IFERROR(VLOOKUP($B87,'[4]GRAF - QUADRIMESTRAL'!$V$4:$AH$82,I$2,0),"")</f>
        <v/>
      </c>
      <c r="J87" s="47" t="str">
        <f>IFERROR(VLOOKUP($B87,'[4]GRAF - QUADRIMESTRAL'!$V$4:$AH$82,J$2,0),"")</f>
        <v/>
      </c>
      <c r="K87" s="47" t="str">
        <f>IFERROR(VLOOKUP($B87,'[4]GRAF - QUADRIMESTRAL'!$V$4:$AH$82,K$2,0),"")</f>
        <v/>
      </c>
      <c r="L87" s="47" t="str">
        <f>IFERROR(VLOOKUP($B87,'[4]GRAF - QUADRIMESTRAL'!$V$4:$AH$82,L$2,0),"")</f>
        <v/>
      </c>
      <c r="M87" s="47" t="str">
        <f>IFERROR(VLOOKUP($B87,'[4]GRAF - QUADRIMESTRAL'!$V$4:$AH$82,M$2,0),"")</f>
        <v/>
      </c>
      <c r="N87" s="49" t="str">
        <f>IFERROR(VLOOKUP($B87,'[4]GRAF - QUADRIMESTRAL'!$V$4:$AH$82,N$2,0),"")</f>
        <v/>
      </c>
    </row>
    <row r="88" spans="1:14" ht="15" x14ac:dyDescent="0.2">
      <c r="A88" s="43" t="str">
        <f t="shared" si="0"/>
        <v/>
      </c>
      <c r="B88" s="43">
        <f>'[4]GRAF - QUADRIMESTRAL'!V87</f>
        <v>0</v>
      </c>
      <c r="C88" s="43" t="str">
        <f>IFERROR(VLOOKUP($B88,'[4]GRAF - QUADRIMESTRAL'!$V$4:$AH$82,C$2,0),"")</f>
        <v/>
      </c>
      <c r="D88" s="43" t="str">
        <f>IFERROR(VLOOKUP($B88,'[4]GRAF - QUADRIMESTRAL'!$V$4:$AH$82,D$2,0),"")</f>
        <v/>
      </c>
      <c r="E88" s="43" t="str">
        <f>IFERROR(VLOOKUP($B88,'[4]GRAF - QUADRIMESTRAL'!$V$4:$AH$82,E$2,0),"")</f>
        <v/>
      </c>
      <c r="F88" s="44" t="str">
        <f>IFERROR(VLOOKUP($B88,'[4]GRAF - QUADRIMESTRAL'!$V$4:$AH$82,F$2,0),"")</f>
        <v/>
      </c>
      <c r="G88" s="43" t="str">
        <f>IFERROR(VLOOKUP($B88,'[4]GRAF - QUADRIMESTRAL'!$V$4:$AH$82,G$2,0),"")</f>
        <v/>
      </c>
      <c r="H88" s="43" t="str">
        <f>IFERROR(VLOOKUP($B88,'[4]GRAF - QUADRIMESTRAL'!$V$4:$AH$82,H$2,0),"")</f>
        <v/>
      </c>
      <c r="I88" s="43" t="str">
        <f>IFERROR(VLOOKUP($B88,'[4]GRAF - QUADRIMESTRAL'!$V$4:$AH$82,I$2,0),"")</f>
        <v/>
      </c>
      <c r="J88" s="43" t="str">
        <f>IFERROR(VLOOKUP($B88,'[4]GRAF - QUADRIMESTRAL'!$V$4:$AH$82,J$2,0),"")</f>
        <v/>
      </c>
      <c r="K88" s="43" t="str">
        <f>IFERROR(VLOOKUP($B88,'[4]GRAF - QUADRIMESTRAL'!$V$4:$AH$82,K$2,0),"")</f>
        <v/>
      </c>
      <c r="L88" s="43" t="str">
        <f>IFERROR(VLOOKUP($B88,'[4]GRAF - QUADRIMESTRAL'!$V$4:$AH$82,L$2,0),"")</f>
        <v/>
      </c>
      <c r="M88" s="43" t="str">
        <f>IFERROR(VLOOKUP($B88,'[4]GRAF - QUADRIMESTRAL'!$V$4:$AH$82,M$2,0),"")</f>
        <v/>
      </c>
      <c r="N88" s="45" t="str">
        <f>IFERROR(VLOOKUP($B88,'[4]GRAF - QUADRIMESTRAL'!$V$4:$AH$82,N$2,0),"")</f>
        <v/>
      </c>
    </row>
    <row r="89" spans="1:14" ht="15" x14ac:dyDescent="0.2">
      <c r="A89" s="47" t="str">
        <f t="shared" si="0"/>
        <v/>
      </c>
      <c r="B89" s="47">
        <f>'[4]GRAF - QUADRIMESTRAL'!V88</f>
        <v>0</v>
      </c>
      <c r="C89" s="47" t="str">
        <f>IFERROR(VLOOKUP($B89,'[4]GRAF - QUADRIMESTRAL'!$V$4:$AH$82,C$2,0),"")</f>
        <v/>
      </c>
      <c r="D89" s="47" t="str">
        <f>IFERROR(VLOOKUP($B89,'[4]GRAF - QUADRIMESTRAL'!$V$4:$AH$82,D$2,0),"")</f>
        <v/>
      </c>
      <c r="E89" s="47" t="str">
        <f>IFERROR(VLOOKUP($B89,'[4]GRAF - QUADRIMESTRAL'!$V$4:$AH$82,E$2,0),"")</f>
        <v/>
      </c>
      <c r="F89" s="48" t="str">
        <f>IFERROR(VLOOKUP($B89,'[4]GRAF - QUADRIMESTRAL'!$V$4:$AH$82,F$2,0),"")</f>
        <v/>
      </c>
      <c r="G89" s="47" t="str">
        <f>IFERROR(VLOOKUP($B89,'[4]GRAF - QUADRIMESTRAL'!$V$4:$AH$82,G$2,0),"")</f>
        <v/>
      </c>
      <c r="H89" s="47" t="str">
        <f>IFERROR(VLOOKUP($B89,'[4]GRAF - QUADRIMESTRAL'!$V$4:$AH$82,H$2,0),"")</f>
        <v/>
      </c>
      <c r="I89" s="47" t="str">
        <f>IFERROR(VLOOKUP($B89,'[4]GRAF - QUADRIMESTRAL'!$V$4:$AH$82,I$2,0),"")</f>
        <v/>
      </c>
      <c r="J89" s="47" t="str">
        <f>IFERROR(VLOOKUP($B89,'[4]GRAF - QUADRIMESTRAL'!$V$4:$AH$82,J$2,0),"")</f>
        <v/>
      </c>
      <c r="K89" s="47" t="str">
        <f>IFERROR(VLOOKUP($B89,'[4]GRAF - QUADRIMESTRAL'!$V$4:$AH$82,K$2,0),"")</f>
        <v/>
      </c>
      <c r="L89" s="47" t="str">
        <f>IFERROR(VLOOKUP($B89,'[4]GRAF - QUADRIMESTRAL'!$V$4:$AH$82,L$2,0),"")</f>
        <v/>
      </c>
      <c r="M89" s="47" t="str">
        <f>IFERROR(VLOOKUP($B89,'[4]GRAF - QUADRIMESTRAL'!$V$4:$AH$82,M$2,0),"")</f>
        <v/>
      </c>
      <c r="N89" s="49" t="str">
        <f>IFERROR(VLOOKUP($B89,'[4]GRAF - QUADRIMESTRAL'!$V$4:$AH$82,N$2,0),"")</f>
        <v/>
      </c>
    </row>
    <row r="90" spans="1:14" ht="15" x14ac:dyDescent="0.2">
      <c r="A90" s="43" t="str">
        <f t="shared" si="0"/>
        <v/>
      </c>
      <c r="B90" s="43">
        <f>'[4]GRAF - QUADRIMESTRAL'!V89</f>
        <v>0</v>
      </c>
      <c r="C90" s="43" t="str">
        <f>IFERROR(VLOOKUP($B90,'[4]GRAF - QUADRIMESTRAL'!$V$4:$AH$82,C$2,0),"")</f>
        <v/>
      </c>
      <c r="D90" s="43" t="str">
        <f>IFERROR(VLOOKUP($B90,'[4]GRAF - QUADRIMESTRAL'!$V$4:$AH$82,D$2,0),"")</f>
        <v/>
      </c>
      <c r="E90" s="43" t="str">
        <f>IFERROR(VLOOKUP($B90,'[4]GRAF - QUADRIMESTRAL'!$V$4:$AH$82,E$2,0),"")</f>
        <v/>
      </c>
      <c r="F90" s="44" t="str">
        <f>IFERROR(VLOOKUP($B90,'[4]GRAF - QUADRIMESTRAL'!$V$4:$AH$82,F$2,0),"")</f>
        <v/>
      </c>
      <c r="G90" s="43" t="str">
        <f>IFERROR(VLOOKUP($B90,'[4]GRAF - QUADRIMESTRAL'!$V$4:$AH$82,G$2,0),"")</f>
        <v/>
      </c>
      <c r="H90" s="43" t="str">
        <f>IFERROR(VLOOKUP($B90,'[4]GRAF - QUADRIMESTRAL'!$V$4:$AH$82,H$2,0),"")</f>
        <v/>
      </c>
      <c r="I90" s="43" t="str">
        <f>IFERROR(VLOOKUP($B90,'[4]GRAF - QUADRIMESTRAL'!$V$4:$AH$82,I$2,0),"")</f>
        <v/>
      </c>
      <c r="J90" s="43" t="str">
        <f>IFERROR(VLOOKUP($B90,'[4]GRAF - QUADRIMESTRAL'!$V$4:$AH$82,J$2,0),"")</f>
        <v/>
      </c>
      <c r="K90" s="43" t="str">
        <f>IFERROR(VLOOKUP($B90,'[4]GRAF - QUADRIMESTRAL'!$V$4:$AH$82,K$2,0),"")</f>
        <v/>
      </c>
      <c r="L90" s="43" t="str">
        <f>IFERROR(VLOOKUP($B90,'[4]GRAF - QUADRIMESTRAL'!$V$4:$AH$82,L$2,0),"")</f>
        <v/>
      </c>
      <c r="M90" s="43" t="str">
        <f>IFERROR(VLOOKUP($B90,'[4]GRAF - QUADRIMESTRAL'!$V$4:$AH$82,M$2,0),"")</f>
        <v/>
      </c>
      <c r="N90" s="45" t="str">
        <f>IFERROR(VLOOKUP($B90,'[4]GRAF - QUADRIMESTRAL'!$V$4:$AH$82,N$2,0),"")</f>
        <v/>
      </c>
    </row>
    <row r="91" spans="1:14" ht="15" x14ac:dyDescent="0.2">
      <c r="A91" s="47" t="str">
        <f t="shared" si="0"/>
        <v/>
      </c>
      <c r="B91" s="47">
        <f>'[4]GRAF - QUADRIMESTRAL'!V90</f>
        <v>0</v>
      </c>
      <c r="C91" s="47" t="str">
        <f>IFERROR(VLOOKUP($B91,'[4]GRAF - QUADRIMESTRAL'!$V$4:$AH$82,C$2,0),"")</f>
        <v/>
      </c>
      <c r="D91" s="47" t="str">
        <f>IFERROR(VLOOKUP($B91,'[4]GRAF - QUADRIMESTRAL'!$V$4:$AH$82,D$2,0),"")</f>
        <v/>
      </c>
      <c r="E91" s="47" t="str">
        <f>IFERROR(VLOOKUP($B91,'[4]GRAF - QUADRIMESTRAL'!$V$4:$AH$82,E$2,0),"")</f>
        <v/>
      </c>
      <c r="F91" s="48" t="str">
        <f>IFERROR(VLOOKUP($B91,'[4]GRAF - QUADRIMESTRAL'!$V$4:$AH$82,F$2,0),"")</f>
        <v/>
      </c>
      <c r="G91" s="47" t="str">
        <f>IFERROR(VLOOKUP($B91,'[4]GRAF - QUADRIMESTRAL'!$V$4:$AH$82,G$2,0),"")</f>
        <v/>
      </c>
      <c r="H91" s="47" t="str">
        <f>IFERROR(VLOOKUP($B91,'[4]GRAF - QUADRIMESTRAL'!$V$4:$AH$82,H$2,0),"")</f>
        <v/>
      </c>
      <c r="I91" s="47" t="str">
        <f>IFERROR(VLOOKUP($B91,'[4]GRAF - QUADRIMESTRAL'!$V$4:$AH$82,I$2,0),"")</f>
        <v/>
      </c>
      <c r="J91" s="47" t="str">
        <f>IFERROR(VLOOKUP($B91,'[4]GRAF - QUADRIMESTRAL'!$V$4:$AH$82,J$2,0),"")</f>
        <v/>
      </c>
      <c r="K91" s="47" t="str">
        <f>IFERROR(VLOOKUP($B91,'[4]GRAF - QUADRIMESTRAL'!$V$4:$AH$82,K$2,0),"")</f>
        <v/>
      </c>
      <c r="L91" s="47" t="str">
        <f>IFERROR(VLOOKUP($B91,'[4]GRAF - QUADRIMESTRAL'!$V$4:$AH$82,L$2,0),"")</f>
        <v/>
      </c>
      <c r="M91" s="47" t="str">
        <f>IFERROR(VLOOKUP($B91,'[4]GRAF - QUADRIMESTRAL'!$V$4:$AH$82,M$2,0),"")</f>
        <v/>
      </c>
      <c r="N91" s="49" t="str">
        <f>IFERROR(VLOOKUP($B91,'[4]GRAF - QUADRIMESTRAL'!$V$4:$AH$82,N$2,0),"")</f>
        <v/>
      </c>
    </row>
    <row r="92" spans="1:14" ht="15" x14ac:dyDescent="0.2">
      <c r="A92" s="43" t="str">
        <f t="shared" si="0"/>
        <v/>
      </c>
      <c r="B92" s="43">
        <f>'[4]GRAF - QUADRIMESTRAL'!V91</f>
        <v>0</v>
      </c>
      <c r="C92" s="43" t="str">
        <f>IFERROR(VLOOKUP($B92,'[4]GRAF - QUADRIMESTRAL'!$V$4:$AH$82,C$2,0),"")</f>
        <v/>
      </c>
      <c r="D92" s="43" t="str">
        <f>IFERROR(VLOOKUP($B92,'[4]GRAF - QUADRIMESTRAL'!$V$4:$AH$82,D$2,0),"")</f>
        <v/>
      </c>
      <c r="E92" s="43" t="str">
        <f>IFERROR(VLOOKUP($B92,'[4]GRAF - QUADRIMESTRAL'!$V$4:$AH$82,E$2,0),"")</f>
        <v/>
      </c>
      <c r="F92" s="44" t="str">
        <f>IFERROR(VLOOKUP($B92,'[4]GRAF - QUADRIMESTRAL'!$V$4:$AH$82,F$2,0),"")</f>
        <v/>
      </c>
      <c r="G92" s="43" t="str">
        <f>IFERROR(VLOOKUP($B92,'[4]GRAF - QUADRIMESTRAL'!$V$4:$AH$82,G$2,0),"")</f>
        <v/>
      </c>
      <c r="H92" s="43" t="str">
        <f>IFERROR(VLOOKUP($B92,'[4]GRAF - QUADRIMESTRAL'!$V$4:$AH$82,H$2,0),"")</f>
        <v/>
      </c>
      <c r="I92" s="43" t="str">
        <f>IFERROR(VLOOKUP($B92,'[4]GRAF - QUADRIMESTRAL'!$V$4:$AH$82,I$2,0),"")</f>
        <v/>
      </c>
      <c r="J92" s="43" t="str">
        <f>IFERROR(VLOOKUP($B92,'[4]GRAF - QUADRIMESTRAL'!$V$4:$AH$82,J$2,0),"")</f>
        <v/>
      </c>
      <c r="K92" s="43" t="str">
        <f>IFERROR(VLOOKUP($B92,'[4]GRAF - QUADRIMESTRAL'!$V$4:$AH$82,K$2,0),"")</f>
        <v/>
      </c>
      <c r="L92" s="43" t="str">
        <f>IFERROR(VLOOKUP($B92,'[4]GRAF - QUADRIMESTRAL'!$V$4:$AH$82,L$2,0),"")</f>
        <v/>
      </c>
      <c r="M92" s="43" t="str">
        <f>IFERROR(VLOOKUP($B92,'[4]GRAF - QUADRIMESTRAL'!$V$4:$AH$82,M$2,0),"")</f>
        <v/>
      </c>
      <c r="N92" s="45" t="str">
        <f>IFERROR(VLOOKUP($B92,'[4]GRAF - QUADRIMESTRAL'!$V$4:$AH$82,N$2,0),"")</f>
        <v/>
      </c>
    </row>
    <row r="93" spans="1:14" ht="15" x14ac:dyDescent="0.2">
      <c r="A93" s="47" t="str">
        <f t="shared" si="0"/>
        <v/>
      </c>
      <c r="B93" s="47">
        <f>'[4]GRAF - QUADRIMESTRAL'!V92</f>
        <v>0</v>
      </c>
      <c r="C93" s="47" t="str">
        <f>IFERROR(VLOOKUP($B93,'[4]GRAF - QUADRIMESTRAL'!$V$4:$AH$82,C$2,0),"")</f>
        <v/>
      </c>
      <c r="D93" s="47" t="str">
        <f>IFERROR(VLOOKUP($B93,'[4]GRAF - QUADRIMESTRAL'!$V$4:$AH$82,D$2,0),"")</f>
        <v/>
      </c>
      <c r="E93" s="47" t="str">
        <f>IFERROR(VLOOKUP($B93,'[4]GRAF - QUADRIMESTRAL'!$V$4:$AH$82,E$2,0),"")</f>
        <v/>
      </c>
      <c r="F93" s="48" t="str">
        <f>IFERROR(VLOOKUP($B93,'[4]GRAF - QUADRIMESTRAL'!$V$4:$AH$82,F$2,0),"")</f>
        <v/>
      </c>
      <c r="G93" s="47" t="str">
        <f>IFERROR(VLOOKUP($B93,'[4]GRAF - QUADRIMESTRAL'!$V$4:$AH$82,G$2,0),"")</f>
        <v/>
      </c>
      <c r="H93" s="47" t="str">
        <f>IFERROR(VLOOKUP($B93,'[4]GRAF - QUADRIMESTRAL'!$V$4:$AH$82,H$2,0),"")</f>
        <v/>
      </c>
      <c r="I93" s="47" t="str">
        <f>IFERROR(VLOOKUP($B93,'[4]GRAF - QUADRIMESTRAL'!$V$4:$AH$82,I$2,0),"")</f>
        <v/>
      </c>
      <c r="J93" s="47" t="str">
        <f>IFERROR(VLOOKUP($B93,'[4]GRAF - QUADRIMESTRAL'!$V$4:$AH$82,J$2,0),"")</f>
        <v/>
      </c>
      <c r="K93" s="47" t="str">
        <f>IFERROR(VLOOKUP($B93,'[4]GRAF - QUADRIMESTRAL'!$V$4:$AH$82,K$2,0),"")</f>
        <v/>
      </c>
      <c r="L93" s="47" t="str">
        <f>IFERROR(VLOOKUP($B93,'[4]GRAF - QUADRIMESTRAL'!$V$4:$AH$82,L$2,0),"")</f>
        <v/>
      </c>
      <c r="M93" s="47" t="str">
        <f>IFERROR(VLOOKUP($B93,'[4]GRAF - QUADRIMESTRAL'!$V$4:$AH$82,M$2,0),"")</f>
        <v/>
      </c>
      <c r="N93" s="49" t="str">
        <f>IFERROR(VLOOKUP($B93,'[4]GRAF - QUADRIMESTRAL'!$V$4:$AH$82,N$2,0),"")</f>
        <v/>
      </c>
    </row>
    <row r="94" spans="1:14" ht="15" x14ac:dyDescent="0.2">
      <c r="A94" s="43" t="str">
        <f t="shared" si="0"/>
        <v/>
      </c>
      <c r="B94" s="43">
        <f>'[4]GRAF - QUADRIMESTRAL'!V93</f>
        <v>0</v>
      </c>
      <c r="C94" s="43" t="str">
        <f>IFERROR(VLOOKUP($B94,'[4]GRAF - QUADRIMESTRAL'!$V$4:$AH$82,C$2,0),"")</f>
        <v/>
      </c>
      <c r="D94" s="43" t="str">
        <f>IFERROR(VLOOKUP($B94,'[4]GRAF - QUADRIMESTRAL'!$V$4:$AH$82,D$2,0),"")</f>
        <v/>
      </c>
      <c r="E94" s="43" t="str">
        <f>IFERROR(VLOOKUP($B94,'[4]GRAF - QUADRIMESTRAL'!$V$4:$AH$82,E$2,0),"")</f>
        <v/>
      </c>
      <c r="F94" s="44" t="str">
        <f>IFERROR(VLOOKUP($B94,'[4]GRAF - QUADRIMESTRAL'!$V$4:$AH$82,F$2,0),"")</f>
        <v/>
      </c>
      <c r="G94" s="43" t="str">
        <f>IFERROR(VLOOKUP($B94,'[4]GRAF - QUADRIMESTRAL'!$V$4:$AH$82,G$2,0),"")</f>
        <v/>
      </c>
      <c r="H94" s="43" t="str">
        <f>IFERROR(VLOOKUP($B94,'[4]GRAF - QUADRIMESTRAL'!$V$4:$AH$82,H$2,0),"")</f>
        <v/>
      </c>
      <c r="I94" s="43" t="str">
        <f>IFERROR(VLOOKUP($B94,'[4]GRAF - QUADRIMESTRAL'!$V$4:$AH$82,I$2,0),"")</f>
        <v/>
      </c>
      <c r="J94" s="43" t="str">
        <f>IFERROR(VLOOKUP($B94,'[4]GRAF - QUADRIMESTRAL'!$V$4:$AH$82,J$2,0),"")</f>
        <v/>
      </c>
      <c r="K94" s="43" t="str">
        <f>IFERROR(VLOOKUP($B94,'[4]GRAF - QUADRIMESTRAL'!$V$4:$AH$82,K$2,0),"")</f>
        <v/>
      </c>
      <c r="L94" s="43" t="str">
        <f>IFERROR(VLOOKUP($B94,'[4]GRAF - QUADRIMESTRAL'!$V$4:$AH$82,L$2,0),"")</f>
        <v/>
      </c>
      <c r="M94" s="43" t="str">
        <f>IFERROR(VLOOKUP($B94,'[4]GRAF - QUADRIMESTRAL'!$V$4:$AH$82,M$2,0),"")</f>
        <v/>
      </c>
      <c r="N94" s="45" t="str">
        <f>IFERROR(VLOOKUP($B94,'[4]GRAF - QUADRIMESTRAL'!$V$4:$AH$82,N$2,0),"")</f>
        <v/>
      </c>
    </row>
    <row r="95" spans="1:14" ht="15" x14ac:dyDescent="0.2">
      <c r="A95" s="47" t="str">
        <f t="shared" si="0"/>
        <v/>
      </c>
      <c r="B95" s="47">
        <f>'[4]GRAF - QUADRIMESTRAL'!V94</f>
        <v>0</v>
      </c>
      <c r="C95" s="47" t="str">
        <f>IFERROR(VLOOKUP($B95,'[4]GRAF - QUADRIMESTRAL'!$V$4:$AH$82,C$2,0),"")</f>
        <v/>
      </c>
      <c r="D95" s="47" t="str">
        <f>IFERROR(VLOOKUP($B95,'[4]GRAF - QUADRIMESTRAL'!$V$4:$AH$82,D$2,0),"")</f>
        <v/>
      </c>
      <c r="E95" s="47" t="str">
        <f>IFERROR(VLOOKUP($B95,'[4]GRAF - QUADRIMESTRAL'!$V$4:$AH$82,E$2,0),"")</f>
        <v/>
      </c>
      <c r="F95" s="48" t="str">
        <f>IFERROR(VLOOKUP($B95,'[4]GRAF - QUADRIMESTRAL'!$V$4:$AH$82,F$2,0),"")</f>
        <v/>
      </c>
      <c r="G95" s="47" t="str">
        <f>IFERROR(VLOOKUP($B95,'[4]GRAF - QUADRIMESTRAL'!$V$4:$AH$82,G$2,0),"")</f>
        <v/>
      </c>
      <c r="H95" s="47" t="str">
        <f>IFERROR(VLOOKUP($B95,'[4]GRAF - QUADRIMESTRAL'!$V$4:$AH$82,H$2,0),"")</f>
        <v/>
      </c>
      <c r="I95" s="47" t="str">
        <f>IFERROR(VLOOKUP($B95,'[4]GRAF - QUADRIMESTRAL'!$V$4:$AH$82,I$2,0),"")</f>
        <v/>
      </c>
      <c r="J95" s="47" t="str">
        <f>IFERROR(VLOOKUP($B95,'[4]GRAF - QUADRIMESTRAL'!$V$4:$AH$82,J$2,0),"")</f>
        <v/>
      </c>
      <c r="K95" s="47" t="str">
        <f>IFERROR(VLOOKUP($B95,'[4]GRAF - QUADRIMESTRAL'!$V$4:$AH$82,K$2,0),"")</f>
        <v/>
      </c>
      <c r="L95" s="47" t="str">
        <f>IFERROR(VLOOKUP($B95,'[4]GRAF - QUADRIMESTRAL'!$V$4:$AH$82,L$2,0),"")</f>
        <v/>
      </c>
      <c r="M95" s="47" t="str">
        <f>IFERROR(VLOOKUP($B95,'[4]GRAF - QUADRIMESTRAL'!$V$4:$AH$82,M$2,0),"")</f>
        <v/>
      </c>
      <c r="N95" s="49" t="str">
        <f>IFERROR(VLOOKUP($B95,'[4]GRAF - QUADRIMESTRAL'!$V$4:$AH$82,N$2,0),"")</f>
        <v/>
      </c>
    </row>
    <row r="96" spans="1:14" ht="15" x14ac:dyDescent="0.2">
      <c r="A96" s="43" t="str">
        <f t="shared" si="0"/>
        <v/>
      </c>
      <c r="B96" s="43">
        <f>'[4]GRAF - QUADRIMESTRAL'!V95</f>
        <v>0</v>
      </c>
      <c r="C96" s="43" t="str">
        <f>IFERROR(VLOOKUP($B96,'[4]GRAF - QUADRIMESTRAL'!$V$4:$AH$82,C$2,0),"")</f>
        <v/>
      </c>
      <c r="D96" s="43" t="str">
        <f>IFERROR(VLOOKUP($B96,'[4]GRAF - QUADRIMESTRAL'!$V$4:$AH$82,D$2,0),"")</f>
        <v/>
      </c>
      <c r="E96" s="43" t="str">
        <f>IFERROR(VLOOKUP($B96,'[4]GRAF - QUADRIMESTRAL'!$V$4:$AH$82,E$2,0),"")</f>
        <v/>
      </c>
      <c r="F96" s="44" t="str">
        <f>IFERROR(VLOOKUP($B96,'[4]GRAF - QUADRIMESTRAL'!$V$4:$AH$82,F$2,0),"")</f>
        <v/>
      </c>
      <c r="G96" s="43" t="str">
        <f>IFERROR(VLOOKUP($B96,'[4]GRAF - QUADRIMESTRAL'!$V$4:$AH$82,G$2,0),"")</f>
        <v/>
      </c>
      <c r="H96" s="43" t="str">
        <f>IFERROR(VLOOKUP($B96,'[4]GRAF - QUADRIMESTRAL'!$V$4:$AH$82,H$2,0),"")</f>
        <v/>
      </c>
      <c r="I96" s="43" t="str">
        <f>IFERROR(VLOOKUP($B96,'[4]GRAF - QUADRIMESTRAL'!$V$4:$AH$82,I$2,0),"")</f>
        <v/>
      </c>
      <c r="J96" s="43" t="str">
        <f>IFERROR(VLOOKUP($B96,'[4]GRAF - QUADRIMESTRAL'!$V$4:$AH$82,J$2,0),"")</f>
        <v/>
      </c>
      <c r="K96" s="43" t="str">
        <f>IFERROR(VLOOKUP($B96,'[4]GRAF - QUADRIMESTRAL'!$V$4:$AH$82,K$2,0),"")</f>
        <v/>
      </c>
      <c r="L96" s="43" t="str">
        <f>IFERROR(VLOOKUP($B96,'[4]GRAF - QUADRIMESTRAL'!$V$4:$AH$82,L$2,0),"")</f>
        <v/>
      </c>
      <c r="M96" s="43" t="str">
        <f>IFERROR(VLOOKUP($B96,'[4]GRAF - QUADRIMESTRAL'!$V$4:$AH$82,M$2,0),"")</f>
        <v/>
      </c>
      <c r="N96" s="45" t="str">
        <f>IFERROR(VLOOKUP($B96,'[4]GRAF - QUADRIMESTRAL'!$V$4:$AH$82,N$2,0),"")</f>
        <v/>
      </c>
    </row>
    <row r="97" spans="1:14" ht="15" x14ac:dyDescent="0.2">
      <c r="A97" s="47" t="str">
        <f t="shared" si="0"/>
        <v/>
      </c>
      <c r="B97" s="47">
        <f>'[4]GRAF - QUADRIMESTRAL'!V96</f>
        <v>0</v>
      </c>
      <c r="C97" s="47" t="str">
        <f>IFERROR(VLOOKUP($B97,'[4]GRAF - QUADRIMESTRAL'!$V$4:$AH$82,C$2,0),"")</f>
        <v/>
      </c>
      <c r="D97" s="47" t="str">
        <f>IFERROR(VLOOKUP($B97,'[4]GRAF - QUADRIMESTRAL'!$V$4:$AH$82,D$2,0),"")</f>
        <v/>
      </c>
      <c r="E97" s="47" t="str">
        <f>IFERROR(VLOOKUP($B97,'[4]GRAF - QUADRIMESTRAL'!$V$4:$AH$82,E$2,0),"")</f>
        <v/>
      </c>
      <c r="F97" s="48" t="str">
        <f>IFERROR(VLOOKUP($B97,'[4]GRAF - QUADRIMESTRAL'!$V$4:$AH$82,F$2,0),"")</f>
        <v/>
      </c>
      <c r="G97" s="47" t="str">
        <f>IFERROR(VLOOKUP($B97,'[4]GRAF - QUADRIMESTRAL'!$V$4:$AH$82,G$2,0),"")</f>
        <v/>
      </c>
      <c r="H97" s="47" t="str">
        <f>IFERROR(VLOOKUP($B97,'[4]GRAF - QUADRIMESTRAL'!$V$4:$AH$82,H$2,0),"")</f>
        <v/>
      </c>
      <c r="I97" s="47" t="str">
        <f>IFERROR(VLOOKUP($B97,'[4]GRAF - QUADRIMESTRAL'!$V$4:$AH$82,I$2,0),"")</f>
        <v/>
      </c>
      <c r="J97" s="47" t="str">
        <f>IFERROR(VLOOKUP($B97,'[4]GRAF - QUADRIMESTRAL'!$V$4:$AH$82,J$2,0),"")</f>
        <v/>
      </c>
      <c r="K97" s="47" t="str">
        <f>IFERROR(VLOOKUP($B97,'[4]GRAF - QUADRIMESTRAL'!$V$4:$AH$82,K$2,0),"")</f>
        <v/>
      </c>
      <c r="L97" s="47" t="str">
        <f>IFERROR(VLOOKUP($B97,'[4]GRAF - QUADRIMESTRAL'!$V$4:$AH$82,L$2,0),"")</f>
        <v/>
      </c>
      <c r="M97" s="47" t="str">
        <f>IFERROR(VLOOKUP($B97,'[4]GRAF - QUADRIMESTRAL'!$V$4:$AH$82,M$2,0),"")</f>
        <v/>
      </c>
      <c r="N97" s="49" t="str">
        <f>IFERROR(VLOOKUP($B97,'[4]GRAF - QUADRIMESTRAL'!$V$4:$AH$82,N$2,0),"")</f>
        <v/>
      </c>
    </row>
  </sheetData>
  <mergeCells count="2">
    <mergeCell ref="A1:N1"/>
    <mergeCell ref="A3:N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84"/>
  <sheetViews>
    <sheetView zoomScaleNormal="100" workbookViewId="0">
      <selection activeCell="O43" sqref="O43"/>
    </sheetView>
  </sheetViews>
  <sheetFormatPr defaultColWidth="9.140625" defaultRowHeight="12.75" x14ac:dyDescent="0.2"/>
  <cols>
    <col min="1" max="1" width="16.42578125" style="30" customWidth="1"/>
    <col min="2" max="2" width="31" style="30" hidden="1" customWidth="1"/>
    <col min="3" max="14" width="16.42578125" style="30" customWidth="1"/>
    <col min="15" max="15" width="18.140625" style="30" customWidth="1"/>
    <col min="16" max="257" width="9.140625" style="30"/>
    <col min="258" max="258" width="17.140625" style="30" customWidth="1"/>
    <col min="259" max="270" width="16.42578125" style="30" customWidth="1"/>
    <col min="271" max="271" width="18.140625" style="30" customWidth="1"/>
    <col min="272" max="513" width="9.140625" style="30"/>
    <col min="514" max="514" width="17.140625" style="30" customWidth="1"/>
    <col min="515" max="526" width="16.42578125" style="30" customWidth="1"/>
    <col min="527" max="527" width="18.140625" style="30" customWidth="1"/>
    <col min="528" max="769" width="9.140625" style="30"/>
    <col min="770" max="770" width="17.140625" style="30" customWidth="1"/>
    <col min="771" max="782" width="16.42578125" style="30" customWidth="1"/>
    <col min="783" max="783" width="18.140625" style="30" customWidth="1"/>
    <col min="784" max="1024" width="9.140625" style="30"/>
  </cols>
  <sheetData>
    <row r="1" spans="1:15" ht="23.25" customHeight="1" x14ac:dyDescent="0.35">
      <c r="A1" s="2" t="s">
        <v>573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32" customFormat="1" ht="2.25" customHeight="1" x14ac:dyDescent="0.2">
      <c r="A2" s="31"/>
      <c r="B2" s="31"/>
      <c r="C2" s="31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</row>
    <row r="3" spans="1:15" ht="14.25" customHeight="1" x14ac:dyDescent="0.2">
      <c r="A3" s="1" t="s">
        <v>574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59.25" customHeight="1" x14ac:dyDescent="0.2">
      <c r="A4" s="33" t="s">
        <v>31</v>
      </c>
      <c r="B4" s="34" t="s">
        <v>32</v>
      </c>
      <c r="C4" s="35" t="s">
        <v>33</v>
      </c>
      <c r="D4" s="35" t="s">
        <v>34</v>
      </c>
      <c r="E4" s="35" t="s">
        <v>35</v>
      </c>
      <c r="F4" s="35" t="s">
        <v>36</v>
      </c>
      <c r="G4" s="35" t="s">
        <v>37</v>
      </c>
      <c r="H4" s="35" t="s">
        <v>38</v>
      </c>
      <c r="I4" s="35" t="s">
        <v>39</v>
      </c>
      <c r="J4" s="35" t="s">
        <v>40</v>
      </c>
      <c r="K4" s="35" t="s">
        <v>41</v>
      </c>
      <c r="L4" s="35" t="s">
        <v>42</v>
      </c>
      <c r="M4" s="35" t="s">
        <v>43</v>
      </c>
      <c r="N4" s="36" t="s">
        <v>44</v>
      </c>
      <c r="O4" s="37"/>
    </row>
    <row r="5" spans="1:15" ht="18" customHeight="1" x14ac:dyDescent="0.2">
      <c r="A5" s="38" t="s">
        <v>575</v>
      </c>
      <c r="B5" s="39" t="s">
        <v>576</v>
      </c>
      <c r="C5" s="39">
        <v>-1</v>
      </c>
      <c r="D5" s="39">
        <v>-6.3</v>
      </c>
      <c r="E5" s="39">
        <v>1.7</v>
      </c>
      <c r="F5" s="40">
        <v>2.2999999999999998</v>
      </c>
      <c r="G5" s="39">
        <v>3.5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7.1</v>
      </c>
      <c r="N5" s="41">
        <v>0</v>
      </c>
      <c r="O5" s="37"/>
    </row>
    <row r="6" spans="1:15" ht="18" customHeight="1" x14ac:dyDescent="0.2">
      <c r="A6" s="42" t="s">
        <v>577</v>
      </c>
      <c r="B6" s="43" t="s">
        <v>578</v>
      </c>
      <c r="C6" s="43">
        <v>-2.1</v>
      </c>
      <c r="D6" s="43">
        <v>0.8</v>
      </c>
      <c r="E6" s="43">
        <v>-0.8</v>
      </c>
      <c r="F6" s="44">
        <v>1</v>
      </c>
      <c r="G6" s="43">
        <v>-5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-13.3</v>
      </c>
      <c r="N6" s="45">
        <v>0</v>
      </c>
      <c r="O6" s="37"/>
    </row>
    <row r="7" spans="1:15" ht="18" customHeight="1" x14ac:dyDescent="0.2">
      <c r="A7" s="46" t="s">
        <v>579</v>
      </c>
      <c r="B7" s="47" t="s">
        <v>580</v>
      </c>
      <c r="C7" s="47">
        <v>-0.8</v>
      </c>
      <c r="D7" s="47">
        <v>3.4</v>
      </c>
      <c r="E7" s="47">
        <v>-0.9</v>
      </c>
      <c r="F7" s="48">
        <v>-4.0999999999999996</v>
      </c>
      <c r="G7" s="47">
        <v>1.3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-21.6</v>
      </c>
      <c r="N7" s="49">
        <v>0</v>
      </c>
      <c r="O7" s="37"/>
    </row>
    <row r="8" spans="1:15" ht="18" customHeight="1" x14ac:dyDescent="0.2">
      <c r="A8" s="42" t="s">
        <v>581</v>
      </c>
      <c r="B8" s="43" t="s">
        <v>582</v>
      </c>
      <c r="C8" s="43">
        <v>-0.6</v>
      </c>
      <c r="D8" s="43">
        <v>7.9</v>
      </c>
      <c r="E8" s="43">
        <v>-2.7</v>
      </c>
      <c r="F8" s="44">
        <v>1</v>
      </c>
      <c r="G8" s="43">
        <v>-2.2999999999999998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-11.8</v>
      </c>
      <c r="N8" s="45">
        <v>0</v>
      </c>
      <c r="O8" s="37"/>
    </row>
    <row r="9" spans="1:15" ht="18" customHeight="1" x14ac:dyDescent="0.2">
      <c r="A9" s="46" t="s">
        <v>583</v>
      </c>
      <c r="B9" s="47" t="s">
        <v>584</v>
      </c>
      <c r="C9" s="47">
        <v>-5.7</v>
      </c>
      <c r="D9" s="47">
        <v>-4.8</v>
      </c>
      <c r="E9" s="47">
        <v>-6.7</v>
      </c>
      <c r="F9" s="48">
        <v>-3.4</v>
      </c>
      <c r="G9" s="47">
        <v>-10.3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-11.7</v>
      </c>
      <c r="N9" s="49">
        <v>0</v>
      </c>
      <c r="O9" s="37"/>
    </row>
    <row r="10" spans="1:15" ht="18" customHeight="1" x14ac:dyDescent="0.2">
      <c r="A10" s="42" t="s">
        <v>585</v>
      </c>
      <c r="B10" s="43" t="s">
        <v>586</v>
      </c>
      <c r="C10" s="43">
        <v>-1.9</v>
      </c>
      <c r="D10" s="43">
        <v>-3.8</v>
      </c>
      <c r="E10" s="43">
        <v>-3.1</v>
      </c>
      <c r="F10" s="44">
        <v>-2.8</v>
      </c>
      <c r="G10" s="43">
        <v>7.8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-2.7</v>
      </c>
      <c r="N10" s="45">
        <v>0</v>
      </c>
      <c r="O10" s="37"/>
    </row>
    <row r="11" spans="1:15" ht="18" customHeight="1" x14ac:dyDescent="0.2">
      <c r="A11" s="46" t="s">
        <v>587</v>
      </c>
      <c r="B11" s="47" t="s">
        <v>588</v>
      </c>
      <c r="C11" s="47">
        <v>9.4</v>
      </c>
      <c r="D11" s="47">
        <v>7.3</v>
      </c>
      <c r="E11" s="47">
        <v>5.4</v>
      </c>
      <c r="F11" s="48">
        <v>7.3</v>
      </c>
      <c r="G11" s="47">
        <v>29.4</v>
      </c>
      <c r="H11" s="47">
        <v>10.8</v>
      </c>
      <c r="I11" s="47">
        <v>-1.4</v>
      </c>
      <c r="J11" s="47">
        <v>27.6</v>
      </c>
      <c r="K11" s="47">
        <v>20</v>
      </c>
      <c r="L11" s="47">
        <v>12</v>
      </c>
      <c r="M11" s="47">
        <v>16.7</v>
      </c>
      <c r="N11" s="49">
        <v>0.9</v>
      </c>
      <c r="O11" s="37"/>
    </row>
    <row r="12" spans="1:15" ht="18" customHeight="1" x14ac:dyDescent="0.2">
      <c r="A12" s="42" t="s">
        <v>589</v>
      </c>
      <c r="B12" s="43" t="s">
        <v>590</v>
      </c>
      <c r="C12" s="43">
        <v>9.1</v>
      </c>
      <c r="D12" s="43">
        <v>2.2000000000000002</v>
      </c>
      <c r="E12" s="43">
        <v>8.9</v>
      </c>
      <c r="F12" s="44">
        <v>2.8</v>
      </c>
      <c r="G12" s="43">
        <v>24.1</v>
      </c>
      <c r="H12" s="43">
        <v>3.9</v>
      </c>
      <c r="I12" s="43">
        <v>-0.9</v>
      </c>
      <c r="J12" s="43">
        <v>-2.5</v>
      </c>
      <c r="K12" s="43">
        <v>13.5</v>
      </c>
      <c r="L12" s="43">
        <v>10.3</v>
      </c>
      <c r="M12" s="43">
        <v>18.8</v>
      </c>
      <c r="N12" s="45">
        <v>3.9</v>
      </c>
      <c r="O12" s="37"/>
    </row>
    <row r="13" spans="1:15" ht="18" customHeight="1" x14ac:dyDescent="0.2">
      <c r="A13" s="46" t="s">
        <v>591</v>
      </c>
      <c r="B13" s="47" t="s">
        <v>592</v>
      </c>
      <c r="C13" s="47">
        <v>4.5999999999999996</v>
      </c>
      <c r="D13" s="47">
        <v>-6.6</v>
      </c>
      <c r="E13" s="47">
        <v>3.4</v>
      </c>
      <c r="F13" s="48">
        <v>2</v>
      </c>
      <c r="G13" s="47">
        <v>19.600000000000001</v>
      </c>
      <c r="H13" s="47">
        <v>3.2</v>
      </c>
      <c r="I13" s="47">
        <v>0.5</v>
      </c>
      <c r="J13" s="47">
        <v>37.6</v>
      </c>
      <c r="K13" s="47">
        <v>12.8</v>
      </c>
      <c r="L13" s="47">
        <v>3.4</v>
      </c>
      <c r="M13" s="47">
        <v>2.9</v>
      </c>
      <c r="N13" s="49">
        <v>-5</v>
      </c>
      <c r="O13" s="37"/>
    </row>
    <row r="14" spans="1:15" ht="18" customHeight="1" x14ac:dyDescent="0.2">
      <c r="A14" s="42" t="s">
        <v>593</v>
      </c>
      <c r="B14" s="43" t="s">
        <v>594</v>
      </c>
      <c r="C14" s="43">
        <v>5.0999999999999996</v>
      </c>
      <c r="D14" s="43">
        <v>-8.1</v>
      </c>
      <c r="E14" s="43">
        <v>2.8</v>
      </c>
      <c r="F14" s="44">
        <v>9</v>
      </c>
      <c r="G14" s="43">
        <v>13.1</v>
      </c>
      <c r="H14" s="43">
        <v>8.8000000000000007</v>
      </c>
      <c r="I14" s="43">
        <v>1.9</v>
      </c>
      <c r="J14" s="43">
        <v>69.2</v>
      </c>
      <c r="K14" s="43">
        <v>16</v>
      </c>
      <c r="L14" s="43">
        <v>2.8</v>
      </c>
      <c r="M14" s="43">
        <v>0.3</v>
      </c>
      <c r="N14" s="45">
        <v>-7</v>
      </c>
      <c r="O14" s="37"/>
    </row>
    <row r="15" spans="1:15" ht="18" customHeight="1" x14ac:dyDescent="0.2">
      <c r="A15" s="46" t="s">
        <v>595</v>
      </c>
      <c r="B15" s="47" t="s">
        <v>596</v>
      </c>
      <c r="C15" s="47">
        <v>5.8</v>
      </c>
      <c r="D15" s="47">
        <v>-10</v>
      </c>
      <c r="E15" s="47">
        <v>7.6</v>
      </c>
      <c r="F15" s="48">
        <v>2.9</v>
      </c>
      <c r="G15" s="47">
        <v>9.1</v>
      </c>
      <c r="H15" s="47">
        <v>4.3</v>
      </c>
      <c r="I15" s="47">
        <v>1.6</v>
      </c>
      <c r="J15" s="47">
        <v>39.5</v>
      </c>
      <c r="K15" s="47">
        <v>15.3</v>
      </c>
      <c r="L15" s="47">
        <v>4.2</v>
      </c>
      <c r="M15" s="47">
        <v>1.8</v>
      </c>
      <c r="N15" s="49">
        <v>-0.7</v>
      </c>
      <c r="O15" s="37"/>
    </row>
    <row r="16" spans="1:15" ht="18" customHeight="1" x14ac:dyDescent="0.2">
      <c r="A16" s="42" t="s">
        <v>597</v>
      </c>
      <c r="B16" s="43" t="s">
        <v>598</v>
      </c>
      <c r="C16" s="43">
        <v>6.6</v>
      </c>
      <c r="D16" s="43">
        <v>-6.1</v>
      </c>
      <c r="E16" s="43">
        <v>7.5</v>
      </c>
      <c r="F16" s="44">
        <v>1.2</v>
      </c>
      <c r="G16" s="43">
        <v>11.2</v>
      </c>
      <c r="H16" s="43">
        <v>3.2</v>
      </c>
      <c r="I16" s="43">
        <v>0.5</v>
      </c>
      <c r="J16" s="43">
        <v>22.7</v>
      </c>
      <c r="K16" s="43">
        <v>19</v>
      </c>
      <c r="L16" s="43">
        <v>8.4</v>
      </c>
      <c r="M16" s="43">
        <v>12.2</v>
      </c>
      <c r="N16" s="45">
        <v>9.9</v>
      </c>
      <c r="O16" s="37"/>
    </row>
    <row r="17" spans="1:15" ht="18" customHeight="1" x14ac:dyDescent="0.2">
      <c r="A17" s="46" t="s">
        <v>599</v>
      </c>
      <c r="B17" s="47" t="s">
        <v>600</v>
      </c>
      <c r="C17" s="47">
        <v>9.8000000000000007</v>
      </c>
      <c r="D17" s="47">
        <v>5.5</v>
      </c>
      <c r="E17" s="47">
        <v>7</v>
      </c>
      <c r="F17" s="48">
        <v>10.1</v>
      </c>
      <c r="G17" s="47">
        <v>16.5</v>
      </c>
      <c r="H17" s="47">
        <v>7</v>
      </c>
      <c r="I17" s="47">
        <v>6.3</v>
      </c>
      <c r="J17" s="47">
        <v>22</v>
      </c>
      <c r="K17" s="47">
        <v>23.9</v>
      </c>
      <c r="L17" s="47">
        <v>13.6</v>
      </c>
      <c r="M17" s="47">
        <v>22.9</v>
      </c>
      <c r="N17" s="49">
        <v>9.6</v>
      </c>
      <c r="O17" s="37"/>
    </row>
    <row r="18" spans="1:15" ht="18" customHeight="1" x14ac:dyDescent="0.2">
      <c r="A18" s="42" t="s">
        <v>601</v>
      </c>
      <c r="B18" s="43" t="s">
        <v>602</v>
      </c>
      <c r="C18" s="43">
        <v>9.5</v>
      </c>
      <c r="D18" s="43">
        <v>4.7</v>
      </c>
      <c r="E18" s="43">
        <v>5.9</v>
      </c>
      <c r="F18" s="44">
        <v>11</v>
      </c>
      <c r="G18" s="43">
        <v>14.6</v>
      </c>
      <c r="H18" s="43">
        <v>10.8</v>
      </c>
      <c r="I18" s="43">
        <v>8</v>
      </c>
      <c r="J18" s="43">
        <v>36.1</v>
      </c>
      <c r="K18" s="43">
        <v>21.8</v>
      </c>
      <c r="L18" s="43">
        <v>13.6</v>
      </c>
      <c r="M18" s="43">
        <v>22.4</v>
      </c>
      <c r="N18" s="45">
        <v>11.7</v>
      </c>
      <c r="O18" s="37"/>
    </row>
    <row r="19" spans="1:15" ht="18" customHeight="1" x14ac:dyDescent="0.2">
      <c r="A19" s="46" t="s">
        <v>603</v>
      </c>
      <c r="B19" s="47" t="s">
        <v>604</v>
      </c>
      <c r="C19" s="47">
        <v>10.5</v>
      </c>
      <c r="D19" s="47">
        <v>8.1999999999999993</v>
      </c>
      <c r="E19" s="47">
        <v>5.9</v>
      </c>
      <c r="F19" s="48">
        <v>11.6</v>
      </c>
      <c r="G19" s="47">
        <v>18.5</v>
      </c>
      <c r="H19" s="47">
        <v>12.8</v>
      </c>
      <c r="I19" s="47">
        <v>11.4</v>
      </c>
      <c r="J19" s="47">
        <v>30.8</v>
      </c>
      <c r="K19" s="47">
        <v>21.4</v>
      </c>
      <c r="L19" s="47">
        <v>14.3</v>
      </c>
      <c r="M19" s="47">
        <v>22.3</v>
      </c>
      <c r="N19" s="49">
        <v>11.2</v>
      </c>
      <c r="O19" s="37"/>
    </row>
    <row r="20" spans="1:15" ht="18" customHeight="1" x14ac:dyDescent="0.2">
      <c r="A20" s="42" t="s">
        <v>605</v>
      </c>
      <c r="B20" s="43" t="s">
        <v>606</v>
      </c>
      <c r="C20" s="43">
        <v>7.9</v>
      </c>
      <c r="D20" s="43">
        <v>10.4</v>
      </c>
      <c r="E20" s="43">
        <v>5.0999999999999996</v>
      </c>
      <c r="F20" s="44">
        <v>-0.3</v>
      </c>
      <c r="G20" s="43">
        <v>12.3</v>
      </c>
      <c r="H20" s="43">
        <v>13.8</v>
      </c>
      <c r="I20" s="43">
        <v>10.7</v>
      </c>
      <c r="J20" s="43">
        <v>35.4</v>
      </c>
      <c r="K20" s="43">
        <v>11.1</v>
      </c>
      <c r="L20" s="43">
        <v>6.2</v>
      </c>
      <c r="M20" s="43">
        <v>3.1</v>
      </c>
      <c r="N20" s="45">
        <v>5</v>
      </c>
      <c r="O20" s="37"/>
    </row>
    <row r="21" spans="1:15" ht="18" customHeight="1" x14ac:dyDescent="0.2">
      <c r="A21" s="46" t="s">
        <v>607</v>
      </c>
      <c r="B21" s="47" t="s">
        <v>608</v>
      </c>
      <c r="C21" s="47">
        <v>4.4000000000000004</v>
      </c>
      <c r="D21" s="47">
        <v>2.2000000000000002</v>
      </c>
      <c r="E21" s="47">
        <v>6.8</v>
      </c>
      <c r="F21" s="48">
        <v>-6.9</v>
      </c>
      <c r="G21" s="47">
        <v>-2.4</v>
      </c>
      <c r="H21" s="47">
        <v>11.7</v>
      </c>
      <c r="I21" s="47">
        <v>8.5</v>
      </c>
      <c r="J21" s="47">
        <v>16.7</v>
      </c>
      <c r="K21" s="47">
        <v>9.5</v>
      </c>
      <c r="L21" s="47">
        <v>3.9</v>
      </c>
      <c r="M21" s="47">
        <v>5.3</v>
      </c>
      <c r="N21" s="49">
        <v>-9.8000000000000007</v>
      </c>
      <c r="O21" s="37"/>
    </row>
    <row r="22" spans="1:15" ht="18" customHeight="1" x14ac:dyDescent="0.2">
      <c r="A22" s="42" t="s">
        <v>609</v>
      </c>
      <c r="B22" s="43" t="s">
        <v>610</v>
      </c>
      <c r="C22" s="43">
        <v>7.2</v>
      </c>
      <c r="D22" s="43">
        <v>-0.4</v>
      </c>
      <c r="E22" s="43">
        <v>9.8000000000000007</v>
      </c>
      <c r="F22" s="44">
        <v>0.9</v>
      </c>
      <c r="G22" s="43">
        <v>6</v>
      </c>
      <c r="H22" s="43">
        <v>11.8</v>
      </c>
      <c r="I22" s="43">
        <v>10.7</v>
      </c>
      <c r="J22" s="43">
        <v>6</v>
      </c>
      <c r="K22" s="43">
        <v>7.5</v>
      </c>
      <c r="L22" s="43">
        <v>9.5</v>
      </c>
      <c r="M22" s="43">
        <v>16.8</v>
      </c>
      <c r="N22" s="45">
        <v>-3.8</v>
      </c>
      <c r="O22" s="37"/>
    </row>
    <row r="23" spans="1:15" ht="18" customHeight="1" x14ac:dyDescent="0.2">
      <c r="A23" s="46" t="s">
        <v>611</v>
      </c>
      <c r="B23" s="47" t="s">
        <v>612</v>
      </c>
      <c r="C23" s="47">
        <v>11.5</v>
      </c>
      <c r="D23" s="47">
        <v>5.6</v>
      </c>
      <c r="E23" s="47">
        <v>10.4</v>
      </c>
      <c r="F23" s="48">
        <v>10.1</v>
      </c>
      <c r="G23" s="47">
        <v>20.6</v>
      </c>
      <c r="H23" s="47">
        <v>12.2</v>
      </c>
      <c r="I23" s="47">
        <v>8.1</v>
      </c>
      <c r="J23" s="47">
        <v>25.8</v>
      </c>
      <c r="K23" s="47">
        <v>6.1</v>
      </c>
      <c r="L23" s="47">
        <v>11.7</v>
      </c>
      <c r="M23" s="47">
        <v>11.6</v>
      </c>
      <c r="N23" s="49">
        <v>15.9</v>
      </c>
      <c r="O23" s="37"/>
    </row>
    <row r="24" spans="1:15" ht="18" customHeight="1" x14ac:dyDescent="0.2">
      <c r="A24" s="42" t="s">
        <v>613</v>
      </c>
      <c r="B24" s="43" t="s">
        <v>614</v>
      </c>
      <c r="C24" s="43">
        <v>10.4</v>
      </c>
      <c r="D24" s="43">
        <v>7.5</v>
      </c>
      <c r="E24" s="43">
        <v>7.6</v>
      </c>
      <c r="F24" s="44">
        <v>11</v>
      </c>
      <c r="G24" s="43">
        <v>16.5</v>
      </c>
      <c r="H24" s="43">
        <v>11.6</v>
      </c>
      <c r="I24" s="43">
        <v>16.2</v>
      </c>
      <c r="J24" s="43">
        <v>23.1</v>
      </c>
      <c r="K24" s="43">
        <v>11.6</v>
      </c>
      <c r="L24" s="43">
        <v>12.6</v>
      </c>
      <c r="M24" s="43">
        <v>16.3</v>
      </c>
      <c r="N24" s="45">
        <v>15.4</v>
      </c>
      <c r="O24" s="37"/>
    </row>
    <row r="25" spans="1:15" ht="18" customHeight="1" x14ac:dyDescent="0.2">
      <c r="A25" s="46" t="s">
        <v>615</v>
      </c>
      <c r="B25" s="47" t="s">
        <v>616</v>
      </c>
      <c r="C25" s="47">
        <v>7.3</v>
      </c>
      <c r="D25" s="47">
        <v>2.8</v>
      </c>
      <c r="E25" s="47">
        <v>3.9</v>
      </c>
      <c r="F25" s="48">
        <v>7.7</v>
      </c>
      <c r="G25" s="47">
        <v>17.8</v>
      </c>
      <c r="H25" s="47">
        <v>10.6</v>
      </c>
      <c r="I25" s="47">
        <v>8.6</v>
      </c>
      <c r="J25" s="47">
        <v>14.7</v>
      </c>
      <c r="K25" s="47">
        <v>6.5</v>
      </c>
      <c r="L25" s="47">
        <v>9.1999999999999993</v>
      </c>
      <c r="M25" s="47">
        <v>12</v>
      </c>
      <c r="N25" s="49">
        <v>12.6</v>
      </c>
      <c r="O25" s="37"/>
    </row>
    <row r="26" spans="1:15" ht="18" customHeight="1" x14ac:dyDescent="0.2">
      <c r="A26" s="42" t="s">
        <v>617</v>
      </c>
      <c r="B26" s="43" t="s">
        <v>618</v>
      </c>
      <c r="C26" s="43">
        <v>6.1</v>
      </c>
      <c r="D26" s="43">
        <v>0.3</v>
      </c>
      <c r="E26" s="43">
        <v>4.2</v>
      </c>
      <c r="F26" s="44">
        <v>0.4</v>
      </c>
      <c r="G26" s="43">
        <v>15.6</v>
      </c>
      <c r="H26" s="43">
        <v>8.9</v>
      </c>
      <c r="I26" s="43">
        <v>3.1</v>
      </c>
      <c r="J26" s="43">
        <v>23.7</v>
      </c>
      <c r="K26" s="43">
        <v>2</v>
      </c>
      <c r="L26" s="43">
        <v>4.3</v>
      </c>
      <c r="M26" s="43">
        <v>1.1000000000000001</v>
      </c>
      <c r="N26" s="45">
        <v>6.2</v>
      </c>
      <c r="O26" s="37"/>
    </row>
    <row r="27" spans="1:15" ht="18" customHeight="1" x14ac:dyDescent="0.2">
      <c r="A27" s="46" t="s">
        <v>619</v>
      </c>
      <c r="B27" s="47" t="s">
        <v>620</v>
      </c>
      <c r="C27" s="47">
        <v>9</v>
      </c>
      <c r="D27" s="47">
        <v>4.7</v>
      </c>
      <c r="E27" s="47">
        <v>9.5</v>
      </c>
      <c r="F27" s="48">
        <v>1.1000000000000001</v>
      </c>
      <c r="G27" s="47">
        <v>14</v>
      </c>
      <c r="H27" s="47">
        <v>10.9</v>
      </c>
      <c r="I27" s="47">
        <v>4</v>
      </c>
      <c r="J27" s="47">
        <v>17</v>
      </c>
      <c r="K27" s="47">
        <v>7.4</v>
      </c>
      <c r="L27" s="47">
        <v>7</v>
      </c>
      <c r="M27" s="47">
        <v>3.1</v>
      </c>
      <c r="N27" s="49">
        <v>9.3000000000000007</v>
      </c>
      <c r="O27" s="37"/>
    </row>
    <row r="28" spans="1:15" ht="18" customHeight="1" x14ac:dyDescent="0.2">
      <c r="A28" s="42" t="s">
        <v>621</v>
      </c>
      <c r="B28" s="43" t="s">
        <v>622</v>
      </c>
      <c r="C28" s="43">
        <v>7.9</v>
      </c>
      <c r="D28" s="43">
        <v>8.9</v>
      </c>
      <c r="E28" s="43">
        <v>7.5</v>
      </c>
      <c r="F28" s="44">
        <v>5.5</v>
      </c>
      <c r="G28" s="43">
        <v>10.6</v>
      </c>
      <c r="H28" s="43">
        <v>9.6999999999999993</v>
      </c>
      <c r="I28" s="43">
        <v>6.9</v>
      </c>
      <c r="J28" s="43">
        <v>-0.9</v>
      </c>
      <c r="K28" s="43">
        <v>10.8</v>
      </c>
      <c r="L28" s="43">
        <v>8.9</v>
      </c>
      <c r="M28" s="43">
        <v>11.3</v>
      </c>
      <c r="N28" s="45">
        <v>6.8</v>
      </c>
      <c r="O28" s="37"/>
    </row>
    <row r="29" spans="1:15" ht="18" customHeight="1" x14ac:dyDescent="0.2">
      <c r="A29" s="46" t="s">
        <v>623</v>
      </c>
      <c r="B29" s="47" t="s">
        <v>624</v>
      </c>
      <c r="C29" s="47">
        <v>3</v>
      </c>
      <c r="D29" s="47">
        <v>6.2</v>
      </c>
      <c r="E29" s="47">
        <v>0.3</v>
      </c>
      <c r="F29" s="48">
        <v>3</v>
      </c>
      <c r="G29" s="47">
        <v>3.7</v>
      </c>
      <c r="H29" s="47">
        <v>8.6</v>
      </c>
      <c r="I29" s="47">
        <v>4.3</v>
      </c>
      <c r="J29" s="47">
        <v>3.7</v>
      </c>
      <c r="K29" s="47">
        <v>9.6</v>
      </c>
      <c r="L29" s="47">
        <v>3.7</v>
      </c>
      <c r="M29" s="47">
        <v>4.2</v>
      </c>
      <c r="N29" s="49">
        <v>6.8</v>
      </c>
      <c r="O29" s="37"/>
    </row>
    <row r="30" spans="1:15" ht="18" customHeight="1" x14ac:dyDescent="0.2">
      <c r="A30" s="42" t="s">
        <v>625</v>
      </c>
      <c r="B30" s="43" t="s">
        <v>626</v>
      </c>
      <c r="C30" s="43">
        <v>5.4</v>
      </c>
      <c r="D30" s="43">
        <v>6.4</v>
      </c>
      <c r="E30" s="43">
        <v>3.4</v>
      </c>
      <c r="F30" s="44">
        <v>3.8</v>
      </c>
      <c r="G30" s="43">
        <v>6</v>
      </c>
      <c r="H30" s="43">
        <v>11.5</v>
      </c>
      <c r="I30" s="43">
        <v>0.7</v>
      </c>
      <c r="J30" s="43">
        <v>9.9</v>
      </c>
      <c r="K30" s="43">
        <v>10.8</v>
      </c>
      <c r="L30" s="43">
        <v>3.5</v>
      </c>
      <c r="M30" s="43">
        <v>-1</v>
      </c>
      <c r="N30" s="45">
        <v>7</v>
      </c>
      <c r="O30" s="37"/>
    </row>
    <row r="31" spans="1:15" ht="18" customHeight="1" x14ac:dyDescent="0.2">
      <c r="A31" s="46" t="s">
        <v>627</v>
      </c>
      <c r="B31" s="47" t="s">
        <v>628</v>
      </c>
      <c r="C31" s="47">
        <v>4.3</v>
      </c>
      <c r="D31" s="47">
        <v>4.0999999999999996</v>
      </c>
      <c r="E31" s="47">
        <v>3.5</v>
      </c>
      <c r="F31" s="48">
        <v>-0.7</v>
      </c>
      <c r="G31" s="47">
        <v>5.0999999999999996</v>
      </c>
      <c r="H31" s="47">
        <v>10.1</v>
      </c>
      <c r="I31" s="47">
        <v>-5.7</v>
      </c>
      <c r="J31" s="47">
        <v>-3</v>
      </c>
      <c r="K31" s="47">
        <v>9.6</v>
      </c>
      <c r="L31" s="47">
        <v>0.1</v>
      </c>
      <c r="M31" s="47">
        <v>-7.9</v>
      </c>
      <c r="N31" s="49">
        <v>2</v>
      </c>
      <c r="O31" s="37"/>
    </row>
    <row r="32" spans="1:15" ht="18" customHeight="1" x14ac:dyDescent="0.2">
      <c r="A32" s="42" t="s">
        <v>629</v>
      </c>
      <c r="B32" s="43" t="s">
        <v>630</v>
      </c>
      <c r="C32" s="43">
        <v>0.4</v>
      </c>
      <c r="D32" s="43">
        <v>1.2</v>
      </c>
      <c r="E32" s="43">
        <v>-0.7</v>
      </c>
      <c r="F32" s="44">
        <v>-1.3</v>
      </c>
      <c r="G32" s="43">
        <v>-3.3</v>
      </c>
      <c r="H32" s="43">
        <v>8.1</v>
      </c>
      <c r="I32" s="43">
        <v>-9.9</v>
      </c>
      <c r="J32" s="43">
        <v>-0.5</v>
      </c>
      <c r="K32" s="43">
        <v>6.6</v>
      </c>
      <c r="L32" s="43">
        <v>-3.3</v>
      </c>
      <c r="M32" s="43">
        <v>-10.7</v>
      </c>
      <c r="N32" s="45">
        <v>-1.8</v>
      </c>
      <c r="O32" s="37"/>
    </row>
    <row r="33" spans="1:15" ht="18" customHeight="1" x14ac:dyDescent="0.2">
      <c r="A33" s="46" t="s">
        <v>631</v>
      </c>
      <c r="B33" s="47" t="s">
        <v>632</v>
      </c>
      <c r="C33" s="47">
        <v>-2.2000000000000002</v>
      </c>
      <c r="D33" s="47">
        <v>-3.2</v>
      </c>
      <c r="E33" s="47">
        <v>-1.8</v>
      </c>
      <c r="F33" s="48">
        <v>-5</v>
      </c>
      <c r="G33" s="47">
        <v>-11.3</v>
      </c>
      <c r="H33" s="47">
        <v>5.0999999999999996</v>
      </c>
      <c r="I33" s="47">
        <v>-8.3000000000000007</v>
      </c>
      <c r="J33" s="47">
        <v>10</v>
      </c>
      <c r="K33" s="47">
        <v>3.9</v>
      </c>
      <c r="L33" s="47">
        <v>-6.4</v>
      </c>
      <c r="M33" s="47">
        <v>-15.7</v>
      </c>
      <c r="N33" s="49">
        <v>-4.7</v>
      </c>
      <c r="O33" s="37"/>
    </row>
    <row r="34" spans="1:15" ht="18" customHeight="1" x14ac:dyDescent="0.2">
      <c r="A34" s="42" t="s">
        <v>633</v>
      </c>
      <c r="B34" s="43" t="s">
        <v>634</v>
      </c>
      <c r="C34" s="43">
        <v>-6.4</v>
      </c>
      <c r="D34" s="43">
        <v>-8.9</v>
      </c>
      <c r="E34" s="43">
        <v>-3.2</v>
      </c>
      <c r="F34" s="44">
        <v>-11.5</v>
      </c>
      <c r="G34" s="43">
        <v>-16.7</v>
      </c>
      <c r="H34" s="43">
        <v>1.1000000000000001</v>
      </c>
      <c r="I34" s="43">
        <v>-13.9</v>
      </c>
      <c r="J34" s="43">
        <v>-11.9</v>
      </c>
      <c r="K34" s="43">
        <v>-5.7</v>
      </c>
      <c r="L34" s="43">
        <v>-10.7</v>
      </c>
      <c r="M34" s="43">
        <v>-19.899999999999999</v>
      </c>
      <c r="N34" s="45">
        <v>-11.9</v>
      </c>
      <c r="O34" s="37"/>
    </row>
    <row r="35" spans="1:15" ht="18" customHeight="1" x14ac:dyDescent="0.2">
      <c r="A35" s="46" t="s">
        <v>635</v>
      </c>
      <c r="B35" s="47" t="s">
        <v>636</v>
      </c>
      <c r="C35" s="47">
        <v>-6.9</v>
      </c>
      <c r="D35" s="47">
        <v>-9.8000000000000007</v>
      </c>
      <c r="E35" s="47">
        <v>-3.4</v>
      </c>
      <c r="F35" s="48">
        <v>-11.1</v>
      </c>
      <c r="G35" s="47">
        <v>-14.7</v>
      </c>
      <c r="H35" s="47">
        <v>0.2</v>
      </c>
      <c r="I35" s="47">
        <v>-17</v>
      </c>
      <c r="J35" s="47">
        <v>-16.2</v>
      </c>
      <c r="K35" s="47">
        <v>-12.3</v>
      </c>
      <c r="L35" s="47">
        <v>-9.3000000000000007</v>
      </c>
      <c r="M35" s="47">
        <v>-13.7</v>
      </c>
      <c r="N35" s="49">
        <v>-13</v>
      </c>
      <c r="O35" s="37"/>
    </row>
    <row r="36" spans="1:15" ht="18" customHeight="1" x14ac:dyDescent="0.2">
      <c r="A36" s="42" t="s">
        <v>637</v>
      </c>
      <c r="B36" s="43" t="s">
        <v>638</v>
      </c>
      <c r="C36" s="43">
        <v>-5.6</v>
      </c>
      <c r="D36" s="43">
        <v>-8.6</v>
      </c>
      <c r="E36" s="43">
        <v>-2.8</v>
      </c>
      <c r="F36" s="44">
        <v>-10.7</v>
      </c>
      <c r="G36" s="43">
        <v>-10.4</v>
      </c>
      <c r="H36" s="43">
        <v>-4.3</v>
      </c>
      <c r="I36" s="43">
        <v>-14.9</v>
      </c>
      <c r="J36" s="43">
        <v>-8.1999999999999993</v>
      </c>
      <c r="K36" s="43">
        <v>-7</v>
      </c>
      <c r="L36" s="43">
        <v>-8.1</v>
      </c>
      <c r="M36" s="43">
        <v>-14.3</v>
      </c>
      <c r="N36" s="45">
        <v>-8.4</v>
      </c>
      <c r="O36" s="37"/>
    </row>
    <row r="37" spans="1:15" ht="18" customHeight="1" x14ac:dyDescent="0.2">
      <c r="A37" s="46" t="s">
        <v>639</v>
      </c>
      <c r="B37" s="47" t="s">
        <v>640</v>
      </c>
      <c r="C37" s="47">
        <v>-0.2</v>
      </c>
      <c r="D37" s="47">
        <v>-3.5</v>
      </c>
      <c r="E37" s="47">
        <v>-0.6</v>
      </c>
      <c r="F37" s="48">
        <v>5.7</v>
      </c>
      <c r="G37" s="47">
        <v>5.8</v>
      </c>
      <c r="H37" s="47">
        <v>-0.9</v>
      </c>
      <c r="I37" s="47">
        <v>-3.7</v>
      </c>
      <c r="J37" s="47">
        <v>-2.4</v>
      </c>
      <c r="K37" s="47">
        <v>-0.9</v>
      </c>
      <c r="L37" s="47">
        <v>0.3</v>
      </c>
      <c r="M37" s="47">
        <v>-4.4000000000000004</v>
      </c>
      <c r="N37" s="49">
        <v>4.5999999999999996</v>
      </c>
      <c r="O37" s="37"/>
    </row>
    <row r="38" spans="1:15" ht="18" customHeight="1" x14ac:dyDescent="0.2">
      <c r="A38" s="42" t="s">
        <v>641</v>
      </c>
      <c r="B38" s="43" t="s">
        <v>642</v>
      </c>
      <c r="C38" s="43">
        <v>4.2</v>
      </c>
      <c r="D38" s="43">
        <v>-3.1</v>
      </c>
      <c r="E38" s="43">
        <v>3.5</v>
      </c>
      <c r="F38" s="44">
        <v>9.1999999999999993</v>
      </c>
      <c r="G38" s="43">
        <v>13.1</v>
      </c>
      <c r="H38" s="43">
        <v>5.8</v>
      </c>
      <c r="I38" s="43">
        <v>-4.5999999999999996</v>
      </c>
      <c r="J38" s="43">
        <v>-3.8</v>
      </c>
      <c r="K38" s="43">
        <v>4.7</v>
      </c>
      <c r="L38" s="43">
        <v>7.6</v>
      </c>
      <c r="M38" s="43">
        <v>10</v>
      </c>
      <c r="N38" s="45">
        <v>13.6</v>
      </c>
      <c r="O38" s="37"/>
    </row>
    <row r="39" spans="1:15" ht="18" customHeight="1" x14ac:dyDescent="0.2">
      <c r="A39" s="46" t="s">
        <v>643</v>
      </c>
      <c r="B39" s="47" t="s">
        <v>644</v>
      </c>
      <c r="C39" s="47">
        <v>3</v>
      </c>
      <c r="D39" s="47">
        <v>-6</v>
      </c>
      <c r="E39" s="47">
        <v>5.4</v>
      </c>
      <c r="F39" s="48">
        <v>-2.9</v>
      </c>
      <c r="G39" s="47">
        <v>0.6</v>
      </c>
      <c r="H39" s="47">
        <v>5.7</v>
      </c>
      <c r="I39" s="47">
        <v>-8.8000000000000007</v>
      </c>
      <c r="J39" s="47">
        <v>-0.3</v>
      </c>
      <c r="K39" s="47">
        <v>7.9</v>
      </c>
      <c r="L39" s="47">
        <v>5.9</v>
      </c>
      <c r="M39" s="47">
        <v>16.5</v>
      </c>
      <c r="N39" s="49">
        <v>4.9000000000000004</v>
      </c>
      <c r="O39" s="37"/>
    </row>
    <row r="40" spans="1:15" ht="18" customHeight="1" x14ac:dyDescent="0.2">
      <c r="A40" s="42" t="s">
        <v>645</v>
      </c>
      <c r="B40" s="43" t="s">
        <v>646</v>
      </c>
      <c r="C40" s="43">
        <v>1.7</v>
      </c>
      <c r="D40" s="43">
        <v>-3.9</v>
      </c>
      <c r="E40" s="43">
        <v>2.2999999999999998</v>
      </c>
      <c r="F40" s="44">
        <v>0.6</v>
      </c>
      <c r="G40" s="43">
        <v>-3</v>
      </c>
      <c r="H40" s="43">
        <v>6</v>
      </c>
      <c r="I40" s="43">
        <v>-20.9</v>
      </c>
      <c r="J40" s="43">
        <v>0.6</v>
      </c>
      <c r="K40" s="43">
        <v>7.4</v>
      </c>
      <c r="L40" s="43">
        <v>4.3</v>
      </c>
      <c r="M40" s="43">
        <v>13.8</v>
      </c>
      <c r="N40" s="45">
        <v>2.2999999999999998</v>
      </c>
      <c r="O40" s="37"/>
    </row>
    <row r="41" spans="1:15" ht="18" customHeight="1" x14ac:dyDescent="0.2">
      <c r="A41" s="46" t="s">
        <v>647</v>
      </c>
      <c r="B41" s="47" t="s">
        <v>648</v>
      </c>
      <c r="C41" s="47">
        <v>0.6</v>
      </c>
      <c r="D41" s="47">
        <v>0.5</v>
      </c>
      <c r="E41" s="47">
        <v>-0.3</v>
      </c>
      <c r="F41" s="48">
        <v>-0.6</v>
      </c>
      <c r="G41" s="47">
        <v>-1.1000000000000001</v>
      </c>
      <c r="H41" s="47">
        <v>6.2</v>
      </c>
      <c r="I41" s="47">
        <v>-27</v>
      </c>
      <c r="J41" s="47">
        <v>-0.1</v>
      </c>
      <c r="K41" s="47">
        <v>4.4000000000000004</v>
      </c>
      <c r="L41" s="47">
        <v>3.2</v>
      </c>
      <c r="M41" s="47">
        <v>10.9</v>
      </c>
      <c r="N41" s="49">
        <v>3.8</v>
      </c>
      <c r="O41" s="37"/>
    </row>
    <row r="42" spans="1:15" ht="18" customHeight="1" x14ac:dyDescent="0.2">
      <c r="A42" s="42" t="s">
        <v>649</v>
      </c>
      <c r="B42" s="43" t="s">
        <v>650</v>
      </c>
      <c r="C42" s="43">
        <v>3</v>
      </c>
      <c r="D42" s="43">
        <v>0.7</v>
      </c>
      <c r="E42" s="43">
        <v>1</v>
      </c>
      <c r="F42" s="44">
        <v>0.8</v>
      </c>
      <c r="G42" s="43">
        <v>8</v>
      </c>
      <c r="H42" s="43">
        <v>7.4</v>
      </c>
      <c r="I42" s="43">
        <v>-11.9</v>
      </c>
      <c r="J42" s="43">
        <v>1.6</v>
      </c>
      <c r="K42" s="43">
        <v>7.4</v>
      </c>
      <c r="L42" s="43">
        <v>4.5</v>
      </c>
      <c r="M42" s="43">
        <v>9.1999999999999993</v>
      </c>
      <c r="N42" s="45">
        <v>4.5999999999999996</v>
      </c>
      <c r="O42" s="37"/>
    </row>
    <row r="43" spans="1:15" ht="18" customHeight="1" x14ac:dyDescent="0.2">
      <c r="A43" s="46" t="s">
        <v>651</v>
      </c>
      <c r="B43" s="47" t="s">
        <v>652</v>
      </c>
      <c r="C43" s="47">
        <v>-3.2</v>
      </c>
      <c r="D43" s="47">
        <v>-12.3</v>
      </c>
      <c r="E43" s="47">
        <v>5.4</v>
      </c>
      <c r="F43" s="48">
        <v>-38.700000000000003</v>
      </c>
      <c r="G43" s="47">
        <v>-1.4</v>
      </c>
      <c r="H43" s="47">
        <v>3.6</v>
      </c>
      <c r="I43" s="47">
        <v>-28.8</v>
      </c>
      <c r="J43" s="47">
        <v>-22.9</v>
      </c>
      <c r="K43" s="47">
        <v>-10.6</v>
      </c>
      <c r="L43" s="47">
        <v>-7.7</v>
      </c>
      <c r="M43" s="47">
        <v>-22.7</v>
      </c>
      <c r="N43" s="49">
        <v>-2</v>
      </c>
      <c r="O43" s="37"/>
    </row>
    <row r="44" spans="1:15" ht="18" customHeight="1" x14ac:dyDescent="0.2">
      <c r="A44" s="42" t="s">
        <v>653</v>
      </c>
      <c r="B44" s="43" t="s">
        <v>654</v>
      </c>
      <c r="C44" s="43">
        <v>5.0999999999999996</v>
      </c>
      <c r="D44" s="43">
        <v>-7.2</v>
      </c>
      <c r="E44" s="43">
        <v>4.2</v>
      </c>
      <c r="F44" s="44">
        <v>-9.8000000000000007</v>
      </c>
      <c r="G44" s="43">
        <v>20.7</v>
      </c>
      <c r="H44" s="43">
        <v>12.7</v>
      </c>
      <c r="I44" s="43">
        <v>-32.700000000000003</v>
      </c>
      <c r="J44" s="43">
        <v>-9.6999999999999993</v>
      </c>
      <c r="K44" s="43">
        <v>12.9</v>
      </c>
      <c r="L44" s="43">
        <v>4.2</v>
      </c>
      <c r="M44" s="43">
        <v>-5.3</v>
      </c>
      <c r="N44" s="45">
        <v>22.5</v>
      </c>
      <c r="O44" s="37"/>
    </row>
    <row r="45" spans="1:15" ht="18" customHeight="1" x14ac:dyDescent="0.2">
      <c r="A45" s="46" t="str">
        <f t="shared" ref="A45:A84" si="0">IF(C45="-","",RIGHT(B45,7)&amp;" "&amp;LEFT(B45,4))</f>
        <v/>
      </c>
      <c r="B45" s="47" t="str">
        <f>'[4]GRAF - SEMESTRAL'!S43</f>
        <v>2021 1º Sem</v>
      </c>
      <c r="C45" s="47" t="str">
        <f>VLOOKUP($B45,'[4]GRAF - SEMESTRAL'!$S$3:$AE$82,C$2,0)</f>
        <v>-</v>
      </c>
      <c r="D45" s="47" t="str">
        <f>VLOOKUP($B45,'[4]GRAF - SEMESTRAL'!$S$3:$AE$82,D$2,0)</f>
        <v>-</v>
      </c>
      <c r="E45" s="47" t="str">
        <f>VLOOKUP($B45,'[4]GRAF - SEMESTRAL'!$S$3:$AE$82,E$2,0)</f>
        <v>-</v>
      </c>
      <c r="F45" s="48" t="str">
        <f>VLOOKUP($B45,'[4]GRAF - SEMESTRAL'!$S$3:$AE$82,F$2,0)</f>
        <v>-</v>
      </c>
      <c r="G45" s="47" t="str">
        <f>VLOOKUP($B45,'[4]GRAF - SEMESTRAL'!$S$3:$AE$82,G$2,0)</f>
        <v>-</v>
      </c>
      <c r="H45" s="47" t="str">
        <f>VLOOKUP($B45,'[4]GRAF - SEMESTRAL'!$S$3:$AE$82,H$2,0)</f>
        <v>-</v>
      </c>
      <c r="I45" s="47" t="str">
        <f>VLOOKUP($B45,'[4]GRAF - SEMESTRAL'!$S$3:$AE$82,I$2,0)</f>
        <v>-</v>
      </c>
      <c r="J45" s="47" t="str">
        <f>VLOOKUP($B45,'[4]GRAF - SEMESTRAL'!$S$3:$AE$82,J$2,0)</f>
        <v>-</v>
      </c>
      <c r="K45" s="47" t="str">
        <f>VLOOKUP($B45,'[4]GRAF - SEMESTRAL'!$S$3:$AE$82,K$2,0)</f>
        <v>-</v>
      </c>
      <c r="L45" s="47" t="str">
        <f>VLOOKUP($B45,'[4]GRAF - SEMESTRAL'!$S$3:$AE$82,L$2,0)</f>
        <v>-</v>
      </c>
      <c r="M45" s="47" t="str">
        <f>VLOOKUP($B45,'[4]GRAF - SEMESTRAL'!$S$3:$AE$82,M$2,0)</f>
        <v>-</v>
      </c>
      <c r="N45" s="49" t="str">
        <f>VLOOKUP($B45,'[4]GRAF - SEMESTRAL'!$S$3:$AE$82,N$2,0)</f>
        <v>-</v>
      </c>
      <c r="O45" s="37"/>
    </row>
    <row r="46" spans="1:15" ht="18" customHeight="1" x14ac:dyDescent="0.2">
      <c r="A46" s="42" t="str">
        <f t="shared" si="0"/>
        <v/>
      </c>
      <c r="B46" s="43" t="str">
        <f>'[4]GRAF - SEMESTRAL'!S44</f>
        <v>2021 2º Sem</v>
      </c>
      <c r="C46" s="43" t="str">
        <f>VLOOKUP($B46,'[4]GRAF - SEMESTRAL'!$S$3:$AE$82,C$2,0)</f>
        <v>-</v>
      </c>
      <c r="D46" s="43" t="str">
        <f>VLOOKUP($B46,'[4]GRAF - SEMESTRAL'!$S$3:$AE$82,D$2,0)</f>
        <v>-</v>
      </c>
      <c r="E46" s="43" t="str">
        <f>VLOOKUP($B46,'[4]GRAF - SEMESTRAL'!$S$3:$AE$82,E$2,0)</f>
        <v>-</v>
      </c>
      <c r="F46" s="44" t="str">
        <f>VLOOKUP($B46,'[4]GRAF - SEMESTRAL'!$S$3:$AE$82,F$2,0)</f>
        <v>-</v>
      </c>
      <c r="G46" s="43" t="str">
        <f>VLOOKUP($B46,'[4]GRAF - SEMESTRAL'!$S$3:$AE$82,G$2,0)</f>
        <v>-</v>
      </c>
      <c r="H46" s="43" t="str">
        <f>VLOOKUP($B46,'[4]GRAF - SEMESTRAL'!$S$3:$AE$82,H$2,0)</f>
        <v>-</v>
      </c>
      <c r="I46" s="43" t="str">
        <f>VLOOKUP($B46,'[4]GRAF - SEMESTRAL'!$S$3:$AE$82,I$2,0)</f>
        <v>-</v>
      </c>
      <c r="J46" s="43" t="str">
        <f>VLOOKUP($B46,'[4]GRAF - SEMESTRAL'!$S$3:$AE$82,J$2,0)</f>
        <v>-</v>
      </c>
      <c r="K46" s="43" t="str">
        <f>VLOOKUP($B46,'[4]GRAF - SEMESTRAL'!$S$3:$AE$82,K$2,0)</f>
        <v>-</v>
      </c>
      <c r="L46" s="43" t="str">
        <f>VLOOKUP($B46,'[4]GRAF - SEMESTRAL'!$S$3:$AE$82,L$2,0)</f>
        <v>-</v>
      </c>
      <c r="M46" s="43" t="str">
        <f>VLOOKUP($B46,'[4]GRAF - SEMESTRAL'!$S$3:$AE$82,M$2,0)</f>
        <v>-</v>
      </c>
      <c r="N46" s="45" t="str">
        <f>VLOOKUP($B46,'[4]GRAF - SEMESTRAL'!$S$3:$AE$82,N$2,0)</f>
        <v>-</v>
      </c>
      <c r="O46" s="37"/>
    </row>
    <row r="47" spans="1:15" ht="18" customHeight="1" x14ac:dyDescent="0.2">
      <c r="A47" s="46" t="str">
        <f t="shared" si="0"/>
        <v/>
      </c>
      <c r="B47" s="47" t="str">
        <f>'[4]GRAF - SEMESTRAL'!S45</f>
        <v>2022 1º Sem</v>
      </c>
      <c r="C47" s="47" t="str">
        <f>VLOOKUP($B47,'[4]GRAF - SEMESTRAL'!$S$3:$AE$82,C$2,0)</f>
        <v>-</v>
      </c>
      <c r="D47" s="47" t="str">
        <f>VLOOKUP($B47,'[4]GRAF - SEMESTRAL'!$S$3:$AE$82,D$2,0)</f>
        <v>-</v>
      </c>
      <c r="E47" s="47" t="str">
        <f>VLOOKUP($B47,'[4]GRAF - SEMESTRAL'!$S$3:$AE$82,E$2,0)</f>
        <v>-</v>
      </c>
      <c r="F47" s="48" t="str">
        <f>VLOOKUP($B47,'[4]GRAF - SEMESTRAL'!$S$3:$AE$82,F$2,0)</f>
        <v>-</v>
      </c>
      <c r="G47" s="47" t="str">
        <f>VLOOKUP($B47,'[4]GRAF - SEMESTRAL'!$S$3:$AE$82,G$2,0)</f>
        <v>-</v>
      </c>
      <c r="H47" s="47" t="str">
        <f>VLOOKUP($B47,'[4]GRAF - SEMESTRAL'!$S$3:$AE$82,H$2,0)</f>
        <v>-</v>
      </c>
      <c r="I47" s="47" t="str">
        <f>VLOOKUP($B47,'[4]GRAF - SEMESTRAL'!$S$3:$AE$82,I$2,0)</f>
        <v>-</v>
      </c>
      <c r="J47" s="47" t="str">
        <f>VLOOKUP($B47,'[4]GRAF - SEMESTRAL'!$S$3:$AE$82,J$2,0)</f>
        <v>-</v>
      </c>
      <c r="K47" s="47" t="str">
        <f>VLOOKUP($B47,'[4]GRAF - SEMESTRAL'!$S$3:$AE$82,K$2,0)</f>
        <v>-</v>
      </c>
      <c r="L47" s="47" t="str">
        <f>VLOOKUP($B47,'[4]GRAF - SEMESTRAL'!$S$3:$AE$82,L$2,0)</f>
        <v>-</v>
      </c>
      <c r="M47" s="47" t="str">
        <f>VLOOKUP($B47,'[4]GRAF - SEMESTRAL'!$S$3:$AE$82,M$2,0)</f>
        <v>-</v>
      </c>
      <c r="N47" s="49" t="str">
        <f>VLOOKUP($B47,'[4]GRAF - SEMESTRAL'!$S$3:$AE$82,N$2,0)</f>
        <v>-</v>
      </c>
      <c r="O47" s="37"/>
    </row>
    <row r="48" spans="1:15" ht="18" customHeight="1" x14ac:dyDescent="0.2">
      <c r="A48" s="42" t="str">
        <f t="shared" si="0"/>
        <v/>
      </c>
      <c r="B48" s="43" t="str">
        <f>'[4]GRAF - SEMESTRAL'!S46</f>
        <v>2022 2º Sem</v>
      </c>
      <c r="C48" s="43" t="str">
        <f>VLOOKUP($B48,'[4]GRAF - SEMESTRAL'!$S$3:$AE$82,C$2,0)</f>
        <v>-</v>
      </c>
      <c r="D48" s="43" t="str">
        <f>VLOOKUP($B48,'[4]GRAF - SEMESTRAL'!$S$3:$AE$82,D$2,0)</f>
        <v>-</v>
      </c>
      <c r="E48" s="43" t="str">
        <f>VLOOKUP($B48,'[4]GRAF - SEMESTRAL'!$S$3:$AE$82,E$2,0)</f>
        <v>-</v>
      </c>
      <c r="F48" s="44" t="str">
        <f>VLOOKUP($B48,'[4]GRAF - SEMESTRAL'!$S$3:$AE$82,F$2,0)</f>
        <v>-</v>
      </c>
      <c r="G48" s="43" t="str">
        <f>VLOOKUP($B48,'[4]GRAF - SEMESTRAL'!$S$3:$AE$82,G$2,0)</f>
        <v>-</v>
      </c>
      <c r="H48" s="43" t="str">
        <f>VLOOKUP($B48,'[4]GRAF - SEMESTRAL'!$S$3:$AE$82,H$2,0)</f>
        <v>-</v>
      </c>
      <c r="I48" s="43" t="str">
        <f>VLOOKUP($B48,'[4]GRAF - SEMESTRAL'!$S$3:$AE$82,I$2,0)</f>
        <v>-</v>
      </c>
      <c r="J48" s="43" t="str">
        <f>VLOOKUP($B48,'[4]GRAF - SEMESTRAL'!$S$3:$AE$82,J$2,0)</f>
        <v>-</v>
      </c>
      <c r="K48" s="43" t="str">
        <f>VLOOKUP($B48,'[4]GRAF - SEMESTRAL'!$S$3:$AE$82,K$2,0)</f>
        <v>-</v>
      </c>
      <c r="L48" s="43" t="str">
        <f>VLOOKUP($B48,'[4]GRAF - SEMESTRAL'!$S$3:$AE$82,L$2,0)</f>
        <v>-</v>
      </c>
      <c r="M48" s="43" t="str">
        <f>VLOOKUP($B48,'[4]GRAF - SEMESTRAL'!$S$3:$AE$82,M$2,0)</f>
        <v>-</v>
      </c>
      <c r="N48" s="45" t="str">
        <f>VLOOKUP($B48,'[4]GRAF - SEMESTRAL'!$S$3:$AE$82,N$2,0)</f>
        <v>-</v>
      </c>
      <c r="O48" s="37"/>
    </row>
    <row r="49" spans="1:15" ht="18" customHeight="1" x14ac:dyDescent="0.2">
      <c r="A49" s="46" t="str">
        <f t="shared" si="0"/>
        <v/>
      </c>
      <c r="B49" s="47" t="str">
        <f>'[4]GRAF - SEMESTRAL'!S47</f>
        <v>2023 1º Sem</v>
      </c>
      <c r="C49" s="47" t="str">
        <f>VLOOKUP($B49,'[4]GRAF - SEMESTRAL'!$S$3:$AE$82,C$2,0)</f>
        <v>-</v>
      </c>
      <c r="D49" s="47" t="str">
        <f>VLOOKUP($B49,'[4]GRAF - SEMESTRAL'!$S$3:$AE$82,D$2,0)</f>
        <v>-</v>
      </c>
      <c r="E49" s="47" t="str">
        <f>VLOOKUP($B49,'[4]GRAF - SEMESTRAL'!$S$3:$AE$82,E$2,0)</f>
        <v>-</v>
      </c>
      <c r="F49" s="48" t="str">
        <f>VLOOKUP($B49,'[4]GRAF - SEMESTRAL'!$S$3:$AE$82,F$2,0)</f>
        <v>-</v>
      </c>
      <c r="G49" s="47" t="str">
        <f>VLOOKUP($B49,'[4]GRAF - SEMESTRAL'!$S$3:$AE$82,G$2,0)</f>
        <v>-</v>
      </c>
      <c r="H49" s="47" t="str">
        <f>VLOOKUP($B49,'[4]GRAF - SEMESTRAL'!$S$3:$AE$82,H$2,0)</f>
        <v>-</v>
      </c>
      <c r="I49" s="47" t="str">
        <f>VLOOKUP($B49,'[4]GRAF - SEMESTRAL'!$S$3:$AE$82,I$2,0)</f>
        <v>-</v>
      </c>
      <c r="J49" s="47" t="str">
        <f>VLOOKUP($B49,'[4]GRAF - SEMESTRAL'!$S$3:$AE$82,J$2,0)</f>
        <v>-</v>
      </c>
      <c r="K49" s="47" t="str">
        <f>VLOOKUP($B49,'[4]GRAF - SEMESTRAL'!$S$3:$AE$82,K$2,0)</f>
        <v>-</v>
      </c>
      <c r="L49" s="47" t="str">
        <f>VLOOKUP($B49,'[4]GRAF - SEMESTRAL'!$S$3:$AE$82,L$2,0)</f>
        <v>-</v>
      </c>
      <c r="M49" s="47" t="str">
        <f>VLOOKUP($B49,'[4]GRAF - SEMESTRAL'!$S$3:$AE$82,M$2,0)</f>
        <v>-</v>
      </c>
      <c r="N49" s="49" t="str">
        <f>VLOOKUP($B49,'[4]GRAF - SEMESTRAL'!$S$3:$AE$82,N$2,0)</f>
        <v>-</v>
      </c>
      <c r="O49" s="37"/>
    </row>
    <row r="50" spans="1:15" ht="18" customHeight="1" x14ac:dyDescent="0.2">
      <c r="A50" s="42" t="str">
        <f t="shared" si="0"/>
        <v/>
      </c>
      <c r="B50" s="43" t="str">
        <f>'[4]GRAF - SEMESTRAL'!S48</f>
        <v>2023 2º Sem</v>
      </c>
      <c r="C50" s="43" t="str">
        <f>VLOOKUP($B50,'[4]GRAF - SEMESTRAL'!$S$3:$AE$82,C$2,0)</f>
        <v>-</v>
      </c>
      <c r="D50" s="43" t="str">
        <f>VLOOKUP($B50,'[4]GRAF - SEMESTRAL'!$S$3:$AE$82,D$2,0)</f>
        <v>-</v>
      </c>
      <c r="E50" s="43" t="str">
        <f>VLOOKUP($B50,'[4]GRAF - SEMESTRAL'!$S$3:$AE$82,E$2,0)</f>
        <v>-</v>
      </c>
      <c r="F50" s="44" t="str">
        <f>VLOOKUP($B50,'[4]GRAF - SEMESTRAL'!$S$3:$AE$82,F$2,0)</f>
        <v>-</v>
      </c>
      <c r="G50" s="43" t="str">
        <f>VLOOKUP($B50,'[4]GRAF - SEMESTRAL'!$S$3:$AE$82,G$2,0)</f>
        <v>-</v>
      </c>
      <c r="H50" s="43" t="str">
        <f>VLOOKUP($B50,'[4]GRAF - SEMESTRAL'!$S$3:$AE$82,H$2,0)</f>
        <v>-</v>
      </c>
      <c r="I50" s="43" t="str">
        <f>VLOOKUP($B50,'[4]GRAF - SEMESTRAL'!$S$3:$AE$82,I$2,0)</f>
        <v>-</v>
      </c>
      <c r="J50" s="43" t="str">
        <f>VLOOKUP($B50,'[4]GRAF - SEMESTRAL'!$S$3:$AE$82,J$2,0)</f>
        <v>-</v>
      </c>
      <c r="K50" s="43" t="str">
        <f>VLOOKUP($B50,'[4]GRAF - SEMESTRAL'!$S$3:$AE$82,K$2,0)</f>
        <v>-</v>
      </c>
      <c r="L50" s="43" t="str">
        <f>VLOOKUP($B50,'[4]GRAF - SEMESTRAL'!$S$3:$AE$82,L$2,0)</f>
        <v>-</v>
      </c>
      <c r="M50" s="43" t="str">
        <f>VLOOKUP($B50,'[4]GRAF - SEMESTRAL'!$S$3:$AE$82,M$2,0)</f>
        <v>-</v>
      </c>
      <c r="N50" s="45" t="str">
        <f>VLOOKUP($B50,'[4]GRAF - SEMESTRAL'!$S$3:$AE$82,N$2,0)</f>
        <v>-</v>
      </c>
      <c r="O50" s="37"/>
    </row>
    <row r="51" spans="1:15" ht="18" customHeight="1" x14ac:dyDescent="0.2">
      <c r="A51" s="46" t="str">
        <f t="shared" si="0"/>
        <v/>
      </c>
      <c r="B51" s="47" t="str">
        <f>'[4]GRAF - SEMESTRAL'!S49</f>
        <v>2024 1º Sem</v>
      </c>
      <c r="C51" s="47" t="str">
        <f>VLOOKUP($B51,'[4]GRAF - SEMESTRAL'!$S$3:$AE$82,C$2,0)</f>
        <v>-</v>
      </c>
      <c r="D51" s="47" t="str">
        <f>VLOOKUP($B51,'[4]GRAF - SEMESTRAL'!$S$3:$AE$82,D$2,0)</f>
        <v>-</v>
      </c>
      <c r="E51" s="47" t="str">
        <f>VLOOKUP($B51,'[4]GRAF - SEMESTRAL'!$S$3:$AE$82,E$2,0)</f>
        <v>-</v>
      </c>
      <c r="F51" s="48" t="str">
        <f>VLOOKUP($B51,'[4]GRAF - SEMESTRAL'!$S$3:$AE$82,F$2,0)</f>
        <v>-</v>
      </c>
      <c r="G51" s="47" t="str">
        <f>VLOOKUP($B51,'[4]GRAF - SEMESTRAL'!$S$3:$AE$82,G$2,0)</f>
        <v>-</v>
      </c>
      <c r="H51" s="47" t="str">
        <f>VLOOKUP($B51,'[4]GRAF - SEMESTRAL'!$S$3:$AE$82,H$2,0)</f>
        <v>-</v>
      </c>
      <c r="I51" s="47" t="str">
        <f>VLOOKUP($B51,'[4]GRAF - SEMESTRAL'!$S$3:$AE$82,I$2,0)</f>
        <v>-</v>
      </c>
      <c r="J51" s="47" t="str">
        <f>VLOOKUP($B51,'[4]GRAF - SEMESTRAL'!$S$3:$AE$82,J$2,0)</f>
        <v>-</v>
      </c>
      <c r="K51" s="47" t="str">
        <f>VLOOKUP($B51,'[4]GRAF - SEMESTRAL'!$S$3:$AE$82,K$2,0)</f>
        <v>-</v>
      </c>
      <c r="L51" s="47" t="str">
        <f>VLOOKUP($B51,'[4]GRAF - SEMESTRAL'!$S$3:$AE$82,L$2,0)</f>
        <v>-</v>
      </c>
      <c r="M51" s="47" t="str">
        <f>VLOOKUP($B51,'[4]GRAF - SEMESTRAL'!$S$3:$AE$82,M$2,0)</f>
        <v>-</v>
      </c>
      <c r="N51" s="49" t="str">
        <f>VLOOKUP($B51,'[4]GRAF - SEMESTRAL'!$S$3:$AE$82,N$2,0)</f>
        <v>-</v>
      </c>
      <c r="O51" s="37"/>
    </row>
    <row r="52" spans="1:15" ht="18" customHeight="1" x14ac:dyDescent="0.2">
      <c r="A52" s="42" t="str">
        <f t="shared" si="0"/>
        <v/>
      </c>
      <c r="B52" s="43" t="str">
        <f>'[4]GRAF - SEMESTRAL'!S50</f>
        <v>2024 2º Sem</v>
      </c>
      <c r="C52" s="43" t="str">
        <f>VLOOKUP($B52,'[4]GRAF - SEMESTRAL'!$S$3:$AE$82,C$2,0)</f>
        <v>-</v>
      </c>
      <c r="D52" s="43" t="str">
        <f>VLOOKUP($B52,'[4]GRAF - SEMESTRAL'!$S$3:$AE$82,D$2,0)</f>
        <v>-</v>
      </c>
      <c r="E52" s="43" t="str">
        <f>VLOOKUP($B52,'[4]GRAF - SEMESTRAL'!$S$3:$AE$82,E$2,0)</f>
        <v>-</v>
      </c>
      <c r="F52" s="44" t="str">
        <f>VLOOKUP($B52,'[4]GRAF - SEMESTRAL'!$S$3:$AE$82,F$2,0)</f>
        <v>-</v>
      </c>
      <c r="G52" s="43" t="str">
        <f>VLOOKUP($B52,'[4]GRAF - SEMESTRAL'!$S$3:$AE$82,G$2,0)</f>
        <v>-</v>
      </c>
      <c r="H52" s="43" t="str">
        <f>VLOOKUP($B52,'[4]GRAF - SEMESTRAL'!$S$3:$AE$82,H$2,0)</f>
        <v>-</v>
      </c>
      <c r="I52" s="43" t="str">
        <f>VLOOKUP($B52,'[4]GRAF - SEMESTRAL'!$S$3:$AE$82,I$2,0)</f>
        <v>-</v>
      </c>
      <c r="J52" s="43" t="str">
        <f>VLOOKUP($B52,'[4]GRAF - SEMESTRAL'!$S$3:$AE$82,J$2,0)</f>
        <v>-</v>
      </c>
      <c r="K52" s="43" t="str">
        <f>VLOOKUP($B52,'[4]GRAF - SEMESTRAL'!$S$3:$AE$82,K$2,0)</f>
        <v>-</v>
      </c>
      <c r="L52" s="43" t="str">
        <f>VLOOKUP($B52,'[4]GRAF - SEMESTRAL'!$S$3:$AE$82,L$2,0)</f>
        <v>-</v>
      </c>
      <c r="M52" s="43" t="str">
        <f>VLOOKUP($B52,'[4]GRAF - SEMESTRAL'!$S$3:$AE$82,M$2,0)</f>
        <v>-</v>
      </c>
      <c r="N52" s="45" t="str">
        <f>VLOOKUP($B52,'[4]GRAF - SEMESTRAL'!$S$3:$AE$82,N$2,0)</f>
        <v>-</v>
      </c>
      <c r="O52" s="37"/>
    </row>
    <row r="53" spans="1:15" ht="18" customHeight="1" x14ac:dyDescent="0.2">
      <c r="A53" s="46" t="str">
        <f t="shared" si="0"/>
        <v/>
      </c>
      <c r="B53" s="47" t="str">
        <f>'[4]GRAF - SEMESTRAL'!S51</f>
        <v>2025 1º Sem</v>
      </c>
      <c r="C53" s="47" t="str">
        <f>VLOOKUP($B53,'[4]GRAF - SEMESTRAL'!$S$3:$AE$82,C$2,0)</f>
        <v>-</v>
      </c>
      <c r="D53" s="47" t="str">
        <f>VLOOKUP($B53,'[4]GRAF - SEMESTRAL'!$S$3:$AE$82,D$2,0)</f>
        <v>-</v>
      </c>
      <c r="E53" s="47" t="str">
        <f>VLOOKUP($B53,'[4]GRAF - SEMESTRAL'!$S$3:$AE$82,E$2,0)</f>
        <v>-</v>
      </c>
      <c r="F53" s="48" t="str">
        <f>VLOOKUP($B53,'[4]GRAF - SEMESTRAL'!$S$3:$AE$82,F$2,0)</f>
        <v>-</v>
      </c>
      <c r="G53" s="47" t="str">
        <f>VLOOKUP($B53,'[4]GRAF - SEMESTRAL'!$S$3:$AE$82,G$2,0)</f>
        <v>-</v>
      </c>
      <c r="H53" s="47" t="str">
        <f>VLOOKUP($B53,'[4]GRAF - SEMESTRAL'!$S$3:$AE$82,H$2,0)</f>
        <v>-</v>
      </c>
      <c r="I53" s="47" t="str">
        <f>VLOOKUP($B53,'[4]GRAF - SEMESTRAL'!$S$3:$AE$82,I$2,0)</f>
        <v>-</v>
      </c>
      <c r="J53" s="47" t="str">
        <f>VLOOKUP($B53,'[4]GRAF - SEMESTRAL'!$S$3:$AE$82,J$2,0)</f>
        <v>-</v>
      </c>
      <c r="K53" s="47" t="str">
        <f>VLOOKUP($B53,'[4]GRAF - SEMESTRAL'!$S$3:$AE$82,K$2,0)</f>
        <v>-</v>
      </c>
      <c r="L53" s="47" t="str">
        <f>VLOOKUP($B53,'[4]GRAF - SEMESTRAL'!$S$3:$AE$82,L$2,0)</f>
        <v>-</v>
      </c>
      <c r="M53" s="47" t="str">
        <f>VLOOKUP($B53,'[4]GRAF - SEMESTRAL'!$S$3:$AE$82,M$2,0)</f>
        <v>-</v>
      </c>
      <c r="N53" s="49" t="str">
        <f>VLOOKUP($B53,'[4]GRAF - SEMESTRAL'!$S$3:$AE$82,N$2,0)</f>
        <v>-</v>
      </c>
      <c r="O53" s="37"/>
    </row>
    <row r="54" spans="1:15" ht="18" customHeight="1" x14ac:dyDescent="0.2">
      <c r="A54" s="42" t="str">
        <f t="shared" si="0"/>
        <v/>
      </c>
      <c r="B54" s="43" t="str">
        <f>'[4]GRAF - SEMESTRAL'!S52</f>
        <v>2025 2º Sem</v>
      </c>
      <c r="C54" s="43" t="str">
        <f>VLOOKUP($B54,'[4]GRAF - SEMESTRAL'!$S$3:$AE$82,C$2,0)</f>
        <v>-</v>
      </c>
      <c r="D54" s="43" t="str">
        <f>VLOOKUP($B54,'[4]GRAF - SEMESTRAL'!$S$3:$AE$82,D$2,0)</f>
        <v>-</v>
      </c>
      <c r="E54" s="43" t="str">
        <f>VLOOKUP($B54,'[4]GRAF - SEMESTRAL'!$S$3:$AE$82,E$2,0)</f>
        <v>-</v>
      </c>
      <c r="F54" s="44" t="str">
        <f>VLOOKUP($B54,'[4]GRAF - SEMESTRAL'!$S$3:$AE$82,F$2,0)</f>
        <v>-</v>
      </c>
      <c r="G54" s="43" t="str">
        <f>VLOOKUP($B54,'[4]GRAF - SEMESTRAL'!$S$3:$AE$82,G$2,0)</f>
        <v>-</v>
      </c>
      <c r="H54" s="43" t="str">
        <f>VLOOKUP($B54,'[4]GRAF - SEMESTRAL'!$S$3:$AE$82,H$2,0)</f>
        <v>-</v>
      </c>
      <c r="I54" s="43" t="str">
        <f>VLOOKUP($B54,'[4]GRAF - SEMESTRAL'!$S$3:$AE$82,I$2,0)</f>
        <v>-</v>
      </c>
      <c r="J54" s="43" t="str">
        <f>VLOOKUP($B54,'[4]GRAF - SEMESTRAL'!$S$3:$AE$82,J$2,0)</f>
        <v>-</v>
      </c>
      <c r="K54" s="43" t="str">
        <f>VLOOKUP($B54,'[4]GRAF - SEMESTRAL'!$S$3:$AE$82,K$2,0)</f>
        <v>-</v>
      </c>
      <c r="L54" s="43" t="str">
        <f>VLOOKUP($B54,'[4]GRAF - SEMESTRAL'!$S$3:$AE$82,L$2,0)</f>
        <v>-</v>
      </c>
      <c r="M54" s="43" t="str">
        <f>VLOOKUP($B54,'[4]GRAF - SEMESTRAL'!$S$3:$AE$82,M$2,0)</f>
        <v>-</v>
      </c>
      <c r="N54" s="45" t="str">
        <f>VLOOKUP($B54,'[4]GRAF - SEMESTRAL'!$S$3:$AE$82,N$2,0)</f>
        <v>-</v>
      </c>
      <c r="O54" s="37"/>
    </row>
    <row r="55" spans="1:15" ht="18" customHeight="1" x14ac:dyDescent="0.2">
      <c r="A55" s="46" t="str">
        <f t="shared" si="0"/>
        <v/>
      </c>
      <c r="B55" s="47" t="str">
        <f>'[4]GRAF - SEMESTRAL'!S53</f>
        <v>2026 1º Sem</v>
      </c>
      <c r="C55" s="47" t="str">
        <f>VLOOKUP($B55,'[4]GRAF - SEMESTRAL'!$S$3:$AE$82,C$2,0)</f>
        <v>-</v>
      </c>
      <c r="D55" s="47" t="str">
        <f>VLOOKUP($B55,'[4]GRAF - SEMESTRAL'!$S$3:$AE$82,D$2,0)</f>
        <v>-</v>
      </c>
      <c r="E55" s="47" t="str">
        <f>VLOOKUP($B55,'[4]GRAF - SEMESTRAL'!$S$3:$AE$82,E$2,0)</f>
        <v>-</v>
      </c>
      <c r="F55" s="48" t="str">
        <f>VLOOKUP($B55,'[4]GRAF - SEMESTRAL'!$S$3:$AE$82,F$2,0)</f>
        <v>-</v>
      </c>
      <c r="G55" s="47" t="str">
        <f>VLOOKUP($B55,'[4]GRAF - SEMESTRAL'!$S$3:$AE$82,G$2,0)</f>
        <v>-</v>
      </c>
      <c r="H55" s="47" t="str">
        <f>VLOOKUP($B55,'[4]GRAF - SEMESTRAL'!$S$3:$AE$82,H$2,0)</f>
        <v>-</v>
      </c>
      <c r="I55" s="47" t="str">
        <f>VLOOKUP($B55,'[4]GRAF - SEMESTRAL'!$S$3:$AE$82,I$2,0)</f>
        <v>-</v>
      </c>
      <c r="J55" s="47" t="str">
        <f>VLOOKUP($B55,'[4]GRAF - SEMESTRAL'!$S$3:$AE$82,J$2,0)</f>
        <v>-</v>
      </c>
      <c r="K55" s="47" t="str">
        <f>VLOOKUP($B55,'[4]GRAF - SEMESTRAL'!$S$3:$AE$82,K$2,0)</f>
        <v>-</v>
      </c>
      <c r="L55" s="47" t="str">
        <f>VLOOKUP($B55,'[4]GRAF - SEMESTRAL'!$S$3:$AE$82,L$2,0)</f>
        <v>-</v>
      </c>
      <c r="M55" s="47" t="str">
        <f>VLOOKUP($B55,'[4]GRAF - SEMESTRAL'!$S$3:$AE$82,M$2,0)</f>
        <v>-</v>
      </c>
      <c r="N55" s="49" t="str">
        <f>VLOOKUP($B55,'[4]GRAF - SEMESTRAL'!$S$3:$AE$82,N$2,0)</f>
        <v>-</v>
      </c>
      <c r="O55" s="37"/>
    </row>
    <row r="56" spans="1:15" ht="18" customHeight="1" x14ac:dyDescent="0.2">
      <c r="A56" s="43" t="str">
        <f t="shared" si="0"/>
        <v/>
      </c>
      <c r="B56" s="43" t="str">
        <f>'[4]GRAF - SEMESTRAL'!S54</f>
        <v>2026 2º Sem</v>
      </c>
      <c r="C56" s="43" t="str">
        <f>VLOOKUP($B56,'[4]GRAF - SEMESTRAL'!$S$3:$AE$82,C$2,0)</f>
        <v>-</v>
      </c>
      <c r="D56" s="43" t="str">
        <f>VLOOKUP($B56,'[4]GRAF - SEMESTRAL'!$S$3:$AE$82,D$2,0)</f>
        <v>-</v>
      </c>
      <c r="E56" s="43" t="str">
        <f>VLOOKUP($B56,'[4]GRAF - SEMESTRAL'!$S$3:$AE$82,E$2,0)</f>
        <v>-</v>
      </c>
      <c r="F56" s="44" t="str">
        <f>VLOOKUP($B56,'[4]GRAF - SEMESTRAL'!$S$3:$AE$82,F$2,0)</f>
        <v>-</v>
      </c>
      <c r="G56" s="43" t="str">
        <f>VLOOKUP($B56,'[4]GRAF - SEMESTRAL'!$S$3:$AE$82,G$2,0)</f>
        <v>-</v>
      </c>
      <c r="H56" s="43" t="str">
        <f>VLOOKUP($B56,'[4]GRAF - SEMESTRAL'!$S$3:$AE$82,H$2,0)</f>
        <v>-</v>
      </c>
      <c r="I56" s="43" t="str">
        <f>VLOOKUP($B56,'[4]GRAF - SEMESTRAL'!$S$3:$AE$82,I$2,0)</f>
        <v>-</v>
      </c>
      <c r="J56" s="43" t="str">
        <f>VLOOKUP($B56,'[4]GRAF - SEMESTRAL'!$S$3:$AE$82,J$2,0)</f>
        <v>-</v>
      </c>
      <c r="K56" s="43" t="str">
        <f>VLOOKUP($B56,'[4]GRAF - SEMESTRAL'!$S$3:$AE$82,K$2,0)</f>
        <v>-</v>
      </c>
      <c r="L56" s="43" t="str">
        <f>VLOOKUP($B56,'[4]GRAF - SEMESTRAL'!$S$3:$AE$82,L$2,0)</f>
        <v>-</v>
      </c>
      <c r="M56" s="43" t="str">
        <f>VLOOKUP($B56,'[4]GRAF - SEMESTRAL'!$S$3:$AE$82,M$2,0)</f>
        <v>-</v>
      </c>
      <c r="N56" s="45" t="str">
        <f>VLOOKUP($B56,'[4]GRAF - SEMESTRAL'!$S$3:$AE$82,N$2,0)</f>
        <v>-</v>
      </c>
      <c r="O56" s="37"/>
    </row>
    <row r="57" spans="1:15" ht="18" customHeight="1" x14ac:dyDescent="0.2">
      <c r="A57" s="46" t="str">
        <f t="shared" si="0"/>
        <v/>
      </c>
      <c r="B57" s="47" t="str">
        <f>'[4]GRAF - SEMESTRAL'!S55</f>
        <v>2027 1º Sem</v>
      </c>
      <c r="C57" s="47" t="str">
        <f>VLOOKUP($B57,'[4]GRAF - SEMESTRAL'!$S$3:$AE$82,C$2,0)</f>
        <v>-</v>
      </c>
      <c r="D57" s="47" t="str">
        <f>VLOOKUP($B57,'[4]GRAF - SEMESTRAL'!$S$3:$AE$82,D$2,0)</f>
        <v>-</v>
      </c>
      <c r="E57" s="47" t="str">
        <f>VLOOKUP($B57,'[4]GRAF - SEMESTRAL'!$S$3:$AE$82,E$2,0)</f>
        <v>-</v>
      </c>
      <c r="F57" s="48" t="str">
        <f>VLOOKUP($B57,'[4]GRAF - SEMESTRAL'!$S$3:$AE$82,F$2,0)</f>
        <v>-</v>
      </c>
      <c r="G57" s="47" t="str">
        <f>VLOOKUP($B57,'[4]GRAF - SEMESTRAL'!$S$3:$AE$82,G$2,0)</f>
        <v>-</v>
      </c>
      <c r="H57" s="47" t="str">
        <f>VLOOKUP($B57,'[4]GRAF - SEMESTRAL'!$S$3:$AE$82,H$2,0)</f>
        <v>-</v>
      </c>
      <c r="I57" s="47" t="str">
        <f>VLOOKUP($B57,'[4]GRAF - SEMESTRAL'!$S$3:$AE$82,I$2,0)</f>
        <v>-</v>
      </c>
      <c r="J57" s="47" t="str">
        <f>VLOOKUP($B57,'[4]GRAF - SEMESTRAL'!$S$3:$AE$82,J$2,0)</f>
        <v>-</v>
      </c>
      <c r="K57" s="47" t="str">
        <f>VLOOKUP($B57,'[4]GRAF - SEMESTRAL'!$S$3:$AE$82,K$2,0)</f>
        <v>-</v>
      </c>
      <c r="L57" s="47" t="str">
        <f>VLOOKUP($B57,'[4]GRAF - SEMESTRAL'!$S$3:$AE$82,L$2,0)</f>
        <v>-</v>
      </c>
      <c r="M57" s="47" t="str">
        <f>VLOOKUP($B57,'[4]GRAF - SEMESTRAL'!$S$3:$AE$82,M$2,0)</f>
        <v>-</v>
      </c>
      <c r="N57" s="49" t="str">
        <f>VLOOKUP($B57,'[4]GRAF - SEMESTRAL'!$S$3:$AE$82,N$2,0)</f>
        <v>-</v>
      </c>
      <c r="O57" s="37"/>
    </row>
    <row r="58" spans="1:15" ht="15" x14ac:dyDescent="0.2">
      <c r="A58" s="43" t="str">
        <f t="shared" si="0"/>
        <v/>
      </c>
      <c r="B58" s="43" t="str">
        <f>'[4]GRAF - SEMESTRAL'!S56</f>
        <v>2027 2º Sem</v>
      </c>
      <c r="C58" s="43" t="str">
        <f>VLOOKUP($B58,'[4]GRAF - SEMESTRAL'!$S$3:$AE$82,C$2,0)</f>
        <v>-</v>
      </c>
      <c r="D58" s="43" t="str">
        <f>VLOOKUP($B58,'[4]GRAF - SEMESTRAL'!$S$3:$AE$82,D$2,0)</f>
        <v>-</v>
      </c>
      <c r="E58" s="43" t="str">
        <f>VLOOKUP($B58,'[4]GRAF - SEMESTRAL'!$S$3:$AE$82,E$2,0)</f>
        <v>-</v>
      </c>
      <c r="F58" s="44" t="str">
        <f>VLOOKUP($B58,'[4]GRAF - SEMESTRAL'!$S$3:$AE$82,F$2,0)</f>
        <v>-</v>
      </c>
      <c r="G58" s="43" t="str">
        <f>VLOOKUP($B58,'[4]GRAF - SEMESTRAL'!$S$3:$AE$82,G$2,0)</f>
        <v>-</v>
      </c>
      <c r="H58" s="43" t="str">
        <f>VLOOKUP($B58,'[4]GRAF - SEMESTRAL'!$S$3:$AE$82,H$2,0)</f>
        <v>-</v>
      </c>
      <c r="I58" s="43" t="str">
        <f>VLOOKUP($B58,'[4]GRAF - SEMESTRAL'!$S$3:$AE$82,I$2,0)</f>
        <v>-</v>
      </c>
      <c r="J58" s="43" t="str">
        <f>VLOOKUP($B58,'[4]GRAF - SEMESTRAL'!$S$3:$AE$82,J$2,0)</f>
        <v>-</v>
      </c>
      <c r="K58" s="43" t="str">
        <f>VLOOKUP($B58,'[4]GRAF - SEMESTRAL'!$S$3:$AE$82,K$2,0)</f>
        <v>-</v>
      </c>
      <c r="L58" s="43" t="str">
        <f>VLOOKUP($B58,'[4]GRAF - SEMESTRAL'!$S$3:$AE$82,L$2,0)</f>
        <v>-</v>
      </c>
      <c r="M58" s="43" t="str">
        <f>VLOOKUP($B58,'[4]GRAF - SEMESTRAL'!$S$3:$AE$82,M$2,0)</f>
        <v>-</v>
      </c>
      <c r="N58" s="45" t="str">
        <f>VLOOKUP($B58,'[4]GRAF - SEMESTRAL'!$S$3:$AE$82,N$2,0)</f>
        <v>-</v>
      </c>
      <c r="O58" s="37"/>
    </row>
    <row r="59" spans="1:15" ht="15" x14ac:dyDescent="0.2">
      <c r="A59" s="47" t="str">
        <f t="shared" si="0"/>
        <v/>
      </c>
      <c r="B59" s="47" t="str">
        <f>'[4]GRAF - SEMESTRAL'!S57</f>
        <v>2028 1º Sem</v>
      </c>
      <c r="C59" s="47" t="str">
        <f>VLOOKUP($B59,'[4]GRAF - SEMESTRAL'!$S$3:$AE$82,C$2,0)</f>
        <v>-</v>
      </c>
      <c r="D59" s="47" t="str">
        <f>VLOOKUP($B59,'[4]GRAF - SEMESTRAL'!$S$3:$AE$82,D$2,0)</f>
        <v>-</v>
      </c>
      <c r="E59" s="47" t="str">
        <f>VLOOKUP($B59,'[4]GRAF - SEMESTRAL'!$S$3:$AE$82,E$2,0)</f>
        <v>-</v>
      </c>
      <c r="F59" s="48" t="str">
        <f>VLOOKUP($B59,'[4]GRAF - SEMESTRAL'!$S$3:$AE$82,F$2,0)</f>
        <v>-</v>
      </c>
      <c r="G59" s="47" t="str">
        <f>VLOOKUP($B59,'[4]GRAF - SEMESTRAL'!$S$3:$AE$82,G$2,0)</f>
        <v>-</v>
      </c>
      <c r="H59" s="47" t="str">
        <f>VLOOKUP($B59,'[4]GRAF - SEMESTRAL'!$S$3:$AE$82,H$2,0)</f>
        <v>-</v>
      </c>
      <c r="I59" s="47" t="str">
        <f>VLOOKUP($B59,'[4]GRAF - SEMESTRAL'!$S$3:$AE$82,I$2,0)</f>
        <v>-</v>
      </c>
      <c r="J59" s="47" t="str">
        <f>VLOOKUP($B59,'[4]GRAF - SEMESTRAL'!$S$3:$AE$82,J$2,0)</f>
        <v>-</v>
      </c>
      <c r="K59" s="47" t="str">
        <f>VLOOKUP($B59,'[4]GRAF - SEMESTRAL'!$S$3:$AE$82,K$2,0)</f>
        <v>-</v>
      </c>
      <c r="L59" s="47" t="str">
        <f>VLOOKUP($B59,'[4]GRAF - SEMESTRAL'!$S$3:$AE$82,L$2,0)</f>
        <v>-</v>
      </c>
      <c r="M59" s="47" t="str">
        <f>VLOOKUP($B59,'[4]GRAF - SEMESTRAL'!$S$3:$AE$82,M$2,0)</f>
        <v>-</v>
      </c>
      <c r="N59" s="49" t="str">
        <f>VLOOKUP($B59,'[4]GRAF - SEMESTRAL'!$S$3:$AE$82,N$2,0)</f>
        <v>-</v>
      </c>
      <c r="O59" s="37"/>
    </row>
    <row r="60" spans="1:15" ht="15" x14ac:dyDescent="0.2">
      <c r="A60" s="43" t="str">
        <f t="shared" si="0"/>
        <v/>
      </c>
      <c r="B60" s="43" t="str">
        <f>'[4]GRAF - SEMESTRAL'!S58</f>
        <v>2028 2º Sem</v>
      </c>
      <c r="C60" s="43" t="str">
        <f>VLOOKUP($B60,'[4]GRAF - SEMESTRAL'!$S$3:$AE$82,C$2,0)</f>
        <v>-</v>
      </c>
      <c r="D60" s="43" t="str">
        <f>VLOOKUP($B60,'[4]GRAF - SEMESTRAL'!$S$3:$AE$82,D$2,0)</f>
        <v>-</v>
      </c>
      <c r="E60" s="43" t="str">
        <f>VLOOKUP($B60,'[4]GRAF - SEMESTRAL'!$S$3:$AE$82,E$2,0)</f>
        <v>-</v>
      </c>
      <c r="F60" s="44" t="str">
        <f>VLOOKUP($B60,'[4]GRAF - SEMESTRAL'!$S$3:$AE$82,F$2,0)</f>
        <v>-</v>
      </c>
      <c r="G60" s="43" t="str">
        <f>VLOOKUP($B60,'[4]GRAF - SEMESTRAL'!$S$3:$AE$82,G$2,0)</f>
        <v>-</v>
      </c>
      <c r="H60" s="43" t="str">
        <f>VLOOKUP($B60,'[4]GRAF - SEMESTRAL'!$S$3:$AE$82,H$2,0)</f>
        <v>-</v>
      </c>
      <c r="I60" s="43" t="str">
        <f>VLOOKUP($B60,'[4]GRAF - SEMESTRAL'!$S$3:$AE$82,I$2,0)</f>
        <v>-</v>
      </c>
      <c r="J60" s="43" t="str">
        <f>VLOOKUP($B60,'[4]GRAF - SEMESTRAL'!$S$3:$AE$82,J$2,0)</f>
        <v>-</v>
      </c>
      <c r="K60" s="43" t="str">
        <f>VLOOKUP($B60,'[4]GRAF - SEMESTRAL'!$S$3:$AE$82,K$2,0)</f>
        <v>-</v>
      </c>
      <c r="L60" s="43" t="str">
        <f>VLOOKUP($B60,'[4]GRAF - SEMESTRAL'!$S$3:$AE$82,L$2,0)</f>
        <v>-</v>
      </c>
      <c r="M60" s="43" t="str">
        <f>VLOOKUP($B60,'[4]GRAF - SEMESTRAL'!$S$3:$AE$82,M$2,0)</f>
        <v>-</v>
      </c>
      <c r="N60" s="45" t="str">
        <f>VLOOKUP($B60,'[4]GRAF - SEMESTRAL'!$S$3:$AE$82,N$2,0)</f>
        <v>-</v>
      </c>
      <c r="O60" s="37"/>
    </row>
    <row r="61" spans="1:15" ht="15" x14ac:dyDescent="0.2">
      <c r="A61" s="47" t="str">
        <f t="shared" si="0"/>
        <v/>
      </c>
      <c r="B61" s="47" t="str">
        <f>'[4]GRAF - SEMESTRAL'!S59</f>
        <v>2029 1º Sem</v>
      </c>
      <c r="C61" s="47" t="str">
        <f>VLOOKUP($B61,'[4]GRAF - SEMESTRAL'!$S$3:$AE$82,C$2,0)</f>
        <v>-</v>
      </c>
      <c r="D61" s="47" t="str">
        <f>VLOOKUP($B61,'[4]GRAF - SEMESTRAL'!$S$3:$AE$82,D$2,0)</f>
        <v>-</v>
      </c>
      <c r="E61" s="47" t="str">
        <f>VLOOKUP($B61,'[4]GRAF - SEMESTRAL'!$S$3:$AE$82,E$2,0)</f>
        <v>-</v>
      </c>
      <c r="F61" s="48" t="str">
        <f>VLOOKUP($B61,'[4]GRAF - SEMESTRAL'!$S$3:$AE$82,F$2,0)</f>
        <v>-</v>
      </c>
      <c r="G61" s="47" t="str">
        <f>VLOOKUP($B61,'[4]GRAF - SEMESTRAL'!$S$3:$AE$82,G$2,0)</f>
        <v>-</v>
      </c>
      <c r="H61" s="47" t="str">
        <f>VLOOKUP($B61,'[4]GRAF - SEMESTRAL'!$S$3:$AE$82,H$2,0)</f>
        <v>-</v>
      </c>
      <c r="I61" s="47" t="str">
        <f>VLOOKUP($B61,'[4]GRAF - SEMESTRAL'!$S$3:$AE$82,I$2,0)</f>
        <v>-</v>
      </c>
      <c r="J61" s="47" t="str">
        <f>VLOOKUP($B61,'[4]GRAF - SEMESTRAL'!$S$3:$AE$82,J$2,0)</f>
        <v>-</v>
      </c>
      <c r="K61" s="47" t="str">
        <f>VLOOKUP($B61,'[4]GRAF - SEMESTRAL'!$S$3:$AE$82,K$2,0)</f>
        <v>-</v>
      </c>
      <c r="L61" s="47" t="str">
        <f>VLOOKUP($B61,'[4]GRAF - SEMESTRAL'!$S$3:$AE$82,L$2,0)</f>
        <v>-</v>
      </c>
      <c r="M61" s="47" t="str">
        <f>VLOOKUP($B61,'[4]GRAF - SEMESTRAL'!$S$3:$AE$82,M$2,0)</f>
        <v>-</v>
      </c>
      <c r="N61" s="49" t="str">
        <f>VLOOKUP($B61,'[4]GRAF - SEMESTRAL'!$S$3:$AE$82,N$2,0)</f>
        <v>-</v>
      </c>
      <c r="O61" s="37"/>
    </row>
    <row r="62" spans="1:15" ht="15" x14ac:dyDescent="0.2">
      <c r="A62" s="43" t="str">
        <f t="shared" si="0"/>
        <v/>
      </c>
      <c r="B62" s="43" t="str">
        <f>'[4]GRAF - SEMESTRAL'!S60</f>
        <v>2029 2º Sem</v>
      </c>
      <c r="C62" s="43" t="str">
        <f>VLOOKUP($B62,'[4]GRAF - SEMESTRAL'!$S$3:$AE$82,C$2,0)</f>
        <v>-</v>
      </c>
      <c r="D62" s="43" t="str">
        <f>VLOOKUP($B62,'[4]GRAF - SEMESTRAL'!$S$3:$AE$82,D$2,0)</f>
        <v>-</v>
      </c>
      <c r="E62" s="43" t="str">
        <f>VLOOKUP($B62,'[4]GRAF - SEMESTRAL'!$S$3:$AE$82,E$2,0)</f>
        <v>-</v>
      </c>
      <c r="F62" s="44" t="str">
        <f>VLOOKUP($B62,'[4]GRAF - SEMESTRAL'!$S$3:$AE$82,F$2,0)</f>
        <v>-</v>
      </c>
      <c r="G62" s="43" t="str">
        <f>VLOOKUP($B62,'[4]GRAF - SEMESTRAL'!$S$3:$AE$82,G$2,0)</f>
        <v>-</v>
      </c>
      <c r="H62" s="43" t="str">
        <f>VLOOKUP($B62,'[4]GRAF - SEMESTRAL'!$S$3:$AE$82,H$2,0)</f>
        <v>-</v>
      </c>
      <c r="I62" s="43" t="str">
        <f>VLOOKUP($B62,'[4]GRAF - SEMESTRAL'!$S$3:$AE$82,I$2,0)</f>
        <v>-</v>
      </c>
      <c r="J62" s="43" t="str">
        <f>VLOOKUP($B62,'[4]GRAF - SEMESTRAL'!$S$3:$AE$82,J$2,0)</f>
        <v>-</v>
      </c>
      <c r="K62" s="43" t="str">
        <f>VLOOKUP($B62,'[4]GRAF - SEMESTRAL'!$S$3:$AE$82,K$2,0)</f>
        <v>-</v>
      </c>
      <c r="L62" s="43" t="str">
        <f>VLOOKUP($B62,'[4]GRAF - SEMESTRAL'!$S$3:$AE$82,L$2,0)</f>
        <v>-</v>
      </c>
      <c r="M62" s="43" t="str">
        <f>VLOOKUP($B62,'[4]GRAF - SEMESTRAL'!$S$3:$AE$82,M$2,0)</f>
        <v>-</v>
      </c>
      <c r="N62" s="45" t="str">
        <f>VLOOKUP($B62,'[4]GRAF - SEMESTRAL'!$S$3:$AE$82,N$2,0)</f>
        <v>-</v>
      </c>
      <c r="O62" s="37"/>
    </row>
    <row r="63" spans="1:15" ht="15" x14ac:dyDescent="0.2">
      <c r="A63" s="47" t="str">
        <f t="shared" si="0"/>
        <v/>
      </c>
      <c r="B63" s="47" t="str">
        <f>'[4]GRAF - SEMESTRAL'!S61</f>
        <v>2030 1º Sem</v>
      </c>
      <c r="C63" s="47" t="str">
        <f>VLOOKUP($B63,'[4]GRAF - SEMESTRAL'!$S$3:$AE$82,C$2,0)</f>
        <v>-</v>
      </c>
      <c r="D63" s="47" t="str">
        <f>VLOOKUP($B63,'[4]GRAF - SEMESTRAL'!$S$3:$AE$82,D$2,0)</f>
        <v>-</v>
      </c>
      <c r="E63" s="47" t="str">
        <f>VLOOKUP($B63,'[4]GRAF - SEMESTRAL'!$S$3:$AE$82,E$2,0)</f>
        <v>-</v>
      </c>
      <c r="F63" s="48" t="str">
        <f>VLOOKUP($B63,'[4]GRAF - SEMESTRAL'!$S$3:$AE$82,F$2,0)</f>
        <v>-</v>
      </c>
      <c r="G63" s="47" t="str">
        <f>VLOOKUP($B63,'[4]GRAF - SEMESTRAL'!$S$3:$AE$82,G$2,0)</f>
        <v>-</v>
      </c>
      <c r="H63" s="47" t="str">
        <f>VLOOKUP($B63,'[4]GRAF - SEMESTRAL'!$S$3:$AE$82,H$2,0)</f>
        <v>-</v>
      </c>
      <c r="I63" s="47" t="str">
        <f>VLOOKUP($B63,'[4]GRAF - SEMESTRAL'!$S$3:$AE$82,I$2,0)</f>
        <v>-</v>
      </c>
      <c r="J63" s="47" t="str">
        <f>VLOOKUP($B63,'[4]GRAF - SEMESTRAL'!$S$3:$AE$82,J$2,0)</f>
        <v>-</v>
      </c>
      <c r="K63" s="47" t="str">
        <f>VLOOKUP($B63,'[4]GRAF - SEMESTRAL'!$S$3:$AE$82,K$2,0)</f>
        <v>-</v>
      </c>
      <c r="L63" s="47" t="str">
        <f>VLOOKUP($B63,'[4]GRAF - SEMESTRAL'!$S$3:$AE$82,L$2,0)</f>
        <v>-</v>
      </c>
      <c r="M63" s="47" t="str">
        <f>VLOOKUP($B63,'[4]GRAF - SEMESTRAL'!$S$3:$AE$82,M$2,0)</f>
        <v>-</v>
      </c>
      <c r="N63" s="49" t="str">
        <f>VLOOKUP($B63,'[4]GRAF - SEMESTRAL'!$S$3:$AE$82,N$2,0)</f>
        <v>-</v>
      </c>
      <c r="O63" s="37"/>
    </row>
    <row r="64" spans="1:15" ht="15" x14ac:dyDescent="0.2">
      <c r="A64" s="43" t="str">
        <f t="shared" si="0"/>
        <v/>
      </c>
      <c r="B64" s="43" t="str">
        <f>'[4]GRAF - SEMESTRAL'!S62</f>
        <v>2030 2º Sem</v>
      </c>
      <c r="C64" s="43" t="str">
        <f>VLOOKUP($B64,'[4]GRAF - SEMESTRAL'!$S$3:$AE$82,C$2,0)</f>
        <v>-</v>
      </c>
      <c r="D64" s="43" t="str">
        <f>VLOOKUP($B64,'[4]GRAF - SEMESTRAL'!$S$3:$AE$82,D$2,0)</f>
        <v>-</v>
      </c>
      <c r="E64" s="43" t="str">
        <f>VLOOKUP($B64,'[4]GRAF - SEMESTRAL'!$S$3:$AE$82,E$2,0)</f>
        <v>-</v>
      </c>
      <c r="F64" s="44" t="str">
        <f>VLOOKUP($B64,'[4]GRAF - SEMESTRAL'!$S$3:$AE$82,F$2,0)</f>
        <v>-</v>
      </c>
      <c r="G64" s="43" t="str">
        <f>VLOOKUP($B64,'[4]GRAF - SEMESTRAL'!$S$3:$AE$82,G$2,0)</f>
        <v>-</v>
      </c>
      <c r="H64" s="43" t="str">
        <f>VLOOKUP($B64,'[4]GRAF - SEMESTRAL'!$S$3:$AE$82,H$2,0)</f>
        <v>-</v>
      </c>
      <c r="I64" s="43" t="str">
        <f>VLOOKUP($B64,'[4]GRAF - SEMESTRAL'!$S$3:$AE$82,I$2,0)</f>
        <v>-</v>
      </c>
      <c r="J64" s="43" t="str">
        <f>VLOOKUP($B64,'[4]GRAF - SEMESTRAL'!$S$3:$AE$82,J$2,0)</f>
        <v>-</v>
      </c>
      <c r="K64" s="43" t="str">
        <f>VLOOKUP($B64,'[4]GRAF - SEMESTRAL'!$S$3:$AE$82,K$2,0)</f>
        <v>-</v>
      </c>
      <c r="L64" s="43" t="str">
        <f>VLOOKUP($B64,'[4]GRAF - SEMESTRAL'!$S$3:$AE$82,L$2,0)</f>
        <v>-</v>
      </c>
      <c r="M64" s="43" t="str">
        <f>VLOOKUP($B64,'[4]GRAF - SEMESTRAL'!$S$3:$AE$82,M$2,0)</f>
        <v>-</v>
      </c>
      <c r="N64" s="45" t="str">
        <f>VLOOKUP($B64,'[4]GRAF - SEMESTRAL'!$S$3:$AE$82,N$2,0)</f>
        <v>-</v>
      </c>
      <c r="O64" s="37"/>
    </row>
    <row r="65" spans="1:15" ht="15" x14ac:dyDescent="0.2">
      <c r="A65" s="47" t="str">
        <f t="shared" si="0"/>
        <v/>
      </c>
      <c r="B65" s="47" t="str">
        <f>'[4]GRAF - SEMESTRAL'!S63</f>
        <v>2031 1º Sem</v>
      </c>
      <c r="C65" s="47" t="str">
        <f>VLOOKUP($B65,'[4]GRAF - SEMESTRAL'!$S$3:$AE$82,C$2,0)</f>
        <v>-</v>
      </c>
      <c r="D65" s="47" t="str">
        <f>VLOOKUP($B65,'[4]GRAF - SEMESTRAL'!$S$3:$AE$82,D$2,0)</f>
        <v>-</v>
      </c>
      <c r="E65" s="47" t="str">
        <f>VLOOKUP($B65,'[4]GRAF - SEMESTRAL'!$S$3:$AE$82,E$2,0)</f>
        <v>-</v>
      </c>
      <c r="F65" s="48" t="str">
        <f>VLOOKUP($B65,'[4]GRAF - SEMESTRAL'!$S$3:$AE$82,F$2,0)</f>
        <v>-</v>
      </c>
      <c r="G65" s="47" t="str">
        <f>VLOOKUP($B65,'[4]GRAF - SEMESTRAL'!$S$3:$AE$82,G$2,0)</f>
        <v>-</v>
      </c>
      <c r="H65" s="47" t="str">
        <f>VLOOKUP($B65,'[4]GRAF - SEMESTRAL'!$S$3:$AE$82,H$2,0)</f>
        <v>-</v>
      </c>
      <c r="I65" s="47" t="str">
        <f>VLOOKUP($B65,'[4]GRAF - SEMESTRAL'!$S$3:$AE$82,I$2,0)</f>
        <v>-</v>
      </c>
      <c r="J65" s="47" t="str">
        <f>VLOOKUP($B65,'[4]GRAF - SEMESTRAL'!$S$3:$AE$82,J$2,0)</f>
        <v>-</v>
      </c>
      <c r="K65" s="47" t="str">
        <f>VLOOKUP($B65,'[4]GRAF - SEMESTRAL'!$S$3:$AE$82,K$2,0)</f>
        <v>-</v>
      </c>
      <c r="L65" s="47" t="str">
        <f>VLOOKUP($B65,'[4]GRAF - SEMESTRAL'!$S$3:$AE$82,L$2,0)</f>
        <v>-</v>
      </c>
      <c r="M65" s="47" t="str">
        <f>VLOOKUP($B65,'[4]GRAF - SEMESTRAL'!$S$3:$AE$82,M$2,0)</f>
        <v>-</v>
      </c>
      <c r="N65" s="49" t="str">
        <f>VLOOKUP($B65,'[4]GRAF - SEMESTRAL'!$S$3:$AE$82,N$2,0)</f>
        <v>-</v>
      </c>
      <c r="O65" s="37"/>
    </row>
    <row r="66" spans="1:15" ht="15" x14ac:dyDescent="0.2">
      <c r="A66" s="43" t="str">
        <f t="shared" si="0"/>
        <v/>
      </c>
      <c r="B66" s="43" t="str">
        <f>'[4]GRAF - SEMESTRAL'!S64</f>
        <v>2031 2º Sem</v>
      </c>
      <c r="C66" s="43" t="str">
        <f>VLOOKUP($B66,'[4]GRAF - SEMESTRAL'!$S$3:$AE$82,C$2,0)</f>
        <v>-</v>
      </c>
      <c r="D66" s="43" t="str">
        <f>VLOOKUP($B66,'[4]GRAF - SEMESTRAL'!$S$3:$AE$82,D$2,0)</f>
        <v>-</v>
      </c>
      <c r="E66" s="43" t="str">
        <f>VLOOKUP($B66,'[4]GRAF - SEMESTRAL'!$S$3:$AE$82,E$2,0)</f>
        <v>-</v>
      </c>
      <c r="F66" s="44" t="str">
        <f>VLOOKUP($B66,'[4]GRAF - SEMESTRAL'!$S$3:$AE$82,F$2,0)</f>
        <v>-</v>
      </c>
      <c r="G66" s="43" t="str">
        <f>VLOOKUP($B66,'[4]GRAF - SEMESTRAL'!$S$3:$AE$82,G$2,0)</f>
        <v>-</v>
      </c>
      <c r="H66" s="43" t="str">
        <f>VLOOKUP($B66,'[4]GRAF - SEMESTRAL'!$S$3:$AE$82,H$2,0)</f>
        <v>-</v>
      </c>
      <c r="I66" s="43" t="str">
        <f>VLOOKUP($B66,'[4]GRAF - SEMESTRAL'!$S$3:$AE$82,I$2,0)</f>
        <v>-</v>
      </c>
      <c r="J66" s="43" t="str">
        <f>VLOOKUP($B66,'[4]GRAF - SEMESTRAL'!$S$3:$AE$82,J$2,0)</f>
        <v>-</v>
      </c>
      <c r="K66" s="43" t="str">
        <f>VLOOKUP($B66,'[4]GRAF - SEMESTRAL'!$S$3:$AE$82,K$2,0)</f>
        <v>-</v>
      </c>
      <c r="L66" s="43" t="str">
        <f>VLOOKUP($B66,'[4]GRAF - SEMESTRAL'!$S$3:$AE$82,L$2,0)</f>
        <v>-</v>
      </c>
      <c r="M66" s="43" t="str">
        <f>VLOOKUP($B66,'[4]GRAF - SEMESTRAL'!$S$3:$AE$82,M$2,0)</f>
        <v>-</v>
      </c>
      <c r="N66" s="45" t="str">
        <f>VLOOKUP($B66,'[4]GRAF - SEMESTRAL'!$S$3:$AE$82,N$2,0)</f>
        <v>-</v>
      </c>
      <c r="O66" s="37"/>
    </row>
    <row r="67" spans="1:15" ht="15" x14ac:dyDescent="0.2">
      <c r="A67" s="47" t="str">
        <f t="shared" si="0"/>
        <v/>
      </c>
      <c r="B67" s="47" t="str">
        <f>'[4]GRAF - SEMESTRAL'!S65</f>
        <v>2032 1º Sem</v>
      </c>
      <c r="C67" s="47" t="str">
        <f>VLOOKUP($B67,'[4]GRAF - SEMESTRAL'!$S$3:$AE$82,C$2,0)</f>
        <v>-</v>
      </c>
      <c r="D67" s="47" t="str">
        <f>VLOOKUP($B67,'[4]GRAF - SEMESTRAL'!$S$3:$AE$82,D$2,0)</f>
        <v>-</v>
      </c>
      <c r="E67" s="47" t="str">
        <f>VLOOKUP($B67,'[4]GRAF - SEMESTRAL'!$S$3:$AE$82,E$2,0)</f>
        <v>-</v>
      </c>
      <c r="F67" s="48" t="str">
        <f>VLOOKUP($B67,'[4]GRAF - SEMESTRAL'!$S$3:$AE$82,F$2,0)</f>
        <v>-</v>
      </c>
      <c r="G67" s="47" t="str">
        <f>VLOOKUP($B67,'[4]GRAF - SEMESTRAL'!$S$3:$AE$82,G$2,0)</f>
        <v>-</v>
      </c>
      <c r="H67" s="47" t="str">
        <f>VLOOKUP($B67,'[4]GRAF - SEMESTRAL'!$S$3:$AE$82,H$2,0)</f>
        <v>-</v>
      </c>
      <c r="I67" s="47" t="str">
        <f>VLOOKUP($B67,'[4]GRAF - SEMESTRAL'!$S$3:$AE$82,I$2,0)</f>
        <v>-</v>
      </c>
      <c r="J67" s="47" t="str">
        <f>VLOOKUP($B67,'[4]GRAF - SEMESTRAL'!$S$3:$AE$82,J$2,0)</f>
        <v>-</v>
      </c>
      <c r="K67" s="47" t="str">
        <f>VLOOKUP($B67,'[4]GRAF - SEMESTRAL'!$S$3:$AE$82,K$2,0)</f>
        <v>-</v>
      </c>
      <c r="L67" s="47" t="str">
        <f>VLOOKUP($B67,'[4]GRAF - SEMESTRAL'!$S$3:$AE$82,L$2,0)</f>
        <v>-</v>
      </c>
      <c r="M67" s="47" t="str">
        <f>VLOOKUP($B67,'[4]GRAF - SEMESTRAL'!$S$3:$AE$82,M$2,0)</f>
        <v>-</v>
      </c>
      <c r="N67" s="49" t="str">
        <f>VLOOKUP($B67,'[4]GRAF - SEMESTRAL'!$S$3:$AE$82,N$2,0)</f>
        <v>-</v>
      </c>
      <c r="O67" s="37"/>
    </row>
    <row r="68" spans="1:15" ht="15" x14ac:dyDescent="0.2">
      <c r="A68" s="43" t="str">
        <f t="shared" si="0"/>
        <v/>
      </c>
      <c r="B68" s="43" t="str">
        <f>'[4]GRAF - SEMESTRAL'!S66</f>
        <v>2032 2º Sem</v>
      </c>
      <c r="C68" s="43" t="str">
        <f>VLOOKUP($B68,'[4]GRAF - SEMESTRAL'!$S$3:$AE$82,C$2,0)</f>
        <v>-</v>
      </c>
      <c r="D68" s="43" t="str">
        <f>VLOOKUP($B68,'[4]GRAF - SEMESTRAL'!$S$3:$AE$82,D$2,0)</f>
        <v>-</v>
      </c>
      <c r="E68" s="43" t="str">
        <f>VLOOKUP($B68,'[4]GRAF - SEMESTRAL'!$S$3:$AE$82,E$2,0)</f>
        <v>-</v>
      </c>
      <c r="F68" s="44" t="str">
        <f>VLOOKUP($B68,'[4]GRAF - SEMESTRAL'!$S$3:$AE$82,F$2,0)</f>
        <v>-</v>
      </c>
      <c r="G68" s="43" t="str">
        <f>VLOOKUP($B68,'[4]GRAF - SEMESTRAL'!$S$3:$AE$82,G$2,0)</f>
        <v>-</v>
      </c>
      <c r="H68" s="43" t="str">
        <f>VLOOKUP($B68,'[4]GRAF - SEMESTRAL'!$S$3:$AE$82,H$2,0)</f>
        <v>-</v>
      </c>
      <c r="I68" s="43" t="str">
        <f>VLOOKUP($B68,'[4]GRAF - SEMESTRAL'!$S$3:$AE$82,I$2,0)</f>
        <v>-</v>
      </c>
      <c r="J68" s="43" t="str">
        <f>VLOOKUP($B68,'[4]GRAF - SEMESTRAL'!$S$3:$AE$82,J$2,0)</f>
        <v>-</v>
      </c>
      <c r="K68" s="43" t="str">
        <f>VLOOKUP($B68,'[4]GRAF - SEMESTRAL'!$S$3:$AE$82,K$2,0)</f>
        <v>-</v>
      </c>
      <c r="L68" s="43" t="str">
        <f>VLOOKUP($B68,'[4]GRAF - SEMESTRAL'!$S$3:$AE$82,L$2,0)</f>
        <v>-</v>
      </c>
      <c r="M68" s="43" t="str">
        <f>VLOOKUP($B68,'[4]GRAF - SEMESTRAL'!$S$3:$AE$82,M$2,0)</f>
        <v>-</v>
      </c>
      <c r="N68" s="45" t="str">
        <f>VLOOKUP($B68,'[4]GRAF - SEMESTRAL'!$S$3:$AE$82,N$2,0)</f>
        <v>-</v>
      </c>
      <c r="O68" s="37"/>
    </row>
    <row r="69" spans="1:15" ht="15" x14ac:dyDescent="0.2">
      <c r="A69" s="47" t="str">
        <f t="shared" si="0"/>
        <v/>
      </c>
      <c r="B69" s="47" t="str">
        <f>'[4]GRAF - SEMESTRAL'!S67</f>
        <v>2033 1º Sem</v>
      </c>
      <c r="C69" s="47" t="str">
        <f>VLOOKUP($B69,'[4]GRAF - SEMESTRAL'!$S$3:$AE$82,C$2,0)</f>
        <v>-</v>
      </c>
      <c r="D69" s="47" t="str">
        <f>VLOOKUP($B69,'[4]GRAF - SEMESTRAL'!$S$3:$AE$82,D$2,0)</f>
        <v>-</v>
      </c>
      <c r="E69" s="47" t="str">
        <f>VLOOKUP($B69,'[4]GRAF - SEMESTRAL'!$S$3:$AE$82,E$2,0)</f>
        <v>-</v>
      </c>
      <c r="F69" s="48" t="str">
        <f>VLOOKUP($B69,'[4]GRAF - SEMESTRAL'!$S$3:$AE$82,F$2,0)</f>
        <v>-</v>
      </c>
      <c r="G69" s="47" t="str">
        <f>VLOOKUP($B69,'[4]GRAF - SEMESTRAL'!$S$3:$AE$82,G$2,0)</f>
        <v>-</v>
      </c>
      <c r="H69" s="47" t="str">
        <f>VLOOKUP($B69,'[4]GRAF - SEMESTRAL'!$S$3:$AE$82,H$2,0)</f>
        <v>-</v>
      </c>
      <c r="I69" s="47" t="str">
        <f>VLOOKUP($B69,'[4]GRAF - SEMESTRAL'!$S$3:$AE$82,I$2,0)</f>
        <v>-</v>
      </c>
      <c r="J69" s="47" t="str">
        <f>VLOOKUP($B69,'[4]GRAF - SEMESTRAL'!$S$3:$AE$82,J$2,0)</f>
        <v>-</v>
      </c>
      <c r="K69" s="47" t="str">
        <f>VLOOKUP($B69,'[4]GRAF - SEMESTRAL'!$S$3:$AE$82,K$2,0)</f>
        <v>-</v>
      </c>
      <c r="L69" s="47" t="str">
        <f>VLOOKUP($B69,'[4]GRAF - SEMESTRAL'!$S$3:$AE$82,L$2,0)</f>
        <v>-</v>
      </c>
      <c r="M69" s="47" t="str">
        <f>VLOOKUP($B69,'[4]GRAF - SEMESTRAL'!$S$3:$AE$82,M$2,0)</f>
        <v>-</v>
      </c>
      <c r="N69" s="49" t="str">
        <f>VLOOKUP($B69,'[4]GRAF - SEMESTRAL'!$S$3:$AE$82,N$2,0)</f>
        <v>-</v>
      </c>
      <c r="O69" s="37"/>
    </row>
    <row r="70" spans="1:15" ht="15" x14ac:dyDescent="0.2">
      <c r="A70" s="43" t="str">
        <f t="shared" si="0"/>
        <v/>
      </c>
      <c r="B70" s="43" t="str">
        <f>'[4]GRAF - SEMESTRAL'!S68</f>
        <v>2033 2º Sem</v>
      </c>
      <c r="C70" s="43" t="str">
        <f>VLOOKUP($B70,'[4]GRAF - SEMESTRAL'!$S$3:$AE$82,C$2,0)</f>
        <v>-</v>
      </c>
      <c r="D70" s="43" t="str">
        <f>VLOOKUP($B70,'[4]GRAF - SEMESTRAL'!$S$3:$AE$82,D$2,0)</f>
        <v>-</v>
      </c>
      <c r="E70" s="43" t="str">
        <f>VLOOKUP($B70,'[4]GRAF - SEMESTRAL'!$S$3:$AE$82,E$2,0)</f>
        <v>-</v>
      </c>
      <c r="F70" s="44" t="str">
        <f>VLOOKUP($B70,'[4]GRAF - SEMESTRAL'!$S$3:$AE$82,F$2,0)</f>
        <v>-</v>
      </c>
      <c r="G70" s="43" t="str">
        <f>VLOOKUP($B70,'[4]GRAF - SEMESTRAL'!$S$3:$AE$82,G$2,0)</f>
        <v>-</v>
      </c>
      <c r="H70" s="43" t="str">
        <f>VLOOKUP($B70,'[4]GRAF - SEMESTRAL'!$S$3:$AE$82,H$2,0)</f>
        <v>-</v>
      </c>
      <c r="I70" s="43" t="str">
        <f>VLOOKUP($B70,'[4]GRAF - SEMESTRAL'!$S$3:$AE$82,I$2,0)</f>
        <v>-</v>
      </c>
      <c r="J70" s="43" t="str">
        <f>VLOOKUP($B70,'[4]GRAF - SEMESTRAL'!$S$3:$AE$82,J$2,0)</f>
        <v>-</v>
      </c>
      <c r="K70" s="43" t="str">
        <f>VLOOKUP($B70,'[4]GRAF - SEMESTRAL'!$S$3:$AE$82,K$2,0)</f>
        <v>-</v>
      </c>
      <c r="L70" s="43" t="str">
        <f>VLOOKUP($B70,'[4]GRAF - SEMESTRAL'!$S$3:$AE$82,L$2,0)</f>
        <v>-</v>
      </c>
      <c r="M70" s="43" t="str">
        <f>VLOOKUP($B70,'[4]GRAF - SEMESTRAL'!$S$3:$AE$82,M$2,0)</f>
        <v>-</v>
      </c>
      <c r="N70" s="45" t="str">
        <f>VLOOKUP($B70,'[4]GRAF - SEMESTRAL'!$S$3:$AE$82,N$2,0)</f>
        <v>-</v>
      </c>
      <c r="O70" s="37"/>
    </row>
    <row r="71" spans="1:15" ht="15" x14ac:dyDescent="0.2">
      <c r="A71" s="47" t="str">
        <f t="shared" si="0"/>
        <v/>
      </c>
      <c r="B71" s="47" t="str">
        <f>'[4]GRAF - SEMESTRAL'!S69</f>
        <v>2034 1º Sem</v>
      </c>
      <c r="C71" s="47" t="str">
        <f>VLOOKUP($B71,'[4]GRAF - SEMESTRAL'!$S$3:$AE$82,C$2,0)</f>
        <v>-</v>
      </c>
      <c r="D71" s="47" t="str">
        <f>VLOOKUP($B71,'[4]GRAF - SEMESTRAL'!$S$3:$AE$82,D$2,0)</f>
        <v>-</v>
      </c>
      <c r="E71" s="47" t="str">
        <f>VLOOKUP($B71,'[4]GRAF - SEMESTRAL'!$S$3:$AE$82,E$2,0)</f>
        <v>-</v>
      </c>
      <c r="F71" s="48" t="str">
        <f>VLOOKUP($B71,'[4]GRAF - SEMESTRAL'!$S$3:$AE$82,F$2,0)</f>
        <v>-</v>
      </c>
      <c r="G71" s="47" t="str">
        <f>VLOOKUP($B71,'[4]GRAF - SEMESTRAL'!$S$3:$AE$82,G$2,0)</f>
        <v>-</v>
      </c>
      <c r="H71" s="47" t="str">
        <f>VLOOKUP($B71,'[4]GRAF - SEMESTRAL'!$S$3:$AE$82,H$2,0)</f>
        <v>-</v>
      </c>
      <c r="I71" s="47" t="str">
        <f>VLOOKUP($B71,'[4]GRAF - SEMESTRAL'!$S$3:$AE$82,I$2,0)</f>
        <v>-</v>
      </c>
      <c r="J71" s="47" t="str">
        <f>VLOOKUP($B71,'[4]GRAF - SEMESTRAL'!$S$3:$AE$82,J$2,0)</f>
        <v>-</v>
      </c>
      <c r="K71" s="47" t="str">
        <f>VLOOKUP($B71,'[4]GRAF - SEMESTRAL'!$S$3:$AE$82,K$2,0)</f>
        <v>-</v>
      </c>
      <c r="L71" s="47" t="str">
        <f>VLOOKUP($B71,'[4]GRAF - SEMESTRAL'!$S$3:$AE$82,L$2,0)</f>
        <v>-</v>
      </c>
      <c r="M71" s="47" t="str">
        <f>VLOOKUP($B71,'[4]GRAF - SEMESTRAL'!$S$3:$AE$82,M$2,0)</f>
        <v>-</v>
      </c>
      <c r="N71" s="49" t="str">
        <f>VLOOKUP($B71,'[4]GRAF - SEMESTRAL'!$S$3:$AE$82,N$2,0)</f>
        <v>-</v>
      </c>
      <c r="O71" s="37"/>
    </row>
    <row r="72" spans="1:15" ht="15" x14ac:dyDescent="0.2">
      <c r="A72" s="43" t="str">
        <f t="shared" si="0"/>
        <v/>
      </c>
      <c r="B72" s="43" t="str">
        <f>'[4]GRAF - SEMESTRAL'!S70</f>
        <v>2034 2º Sem</v>
      </c>
      <c r="C72" s="43" t="str">
        <f>VLOOKUP($B72,'[4]GRAF - SEMESTRAL'!$S$3:$AE$82,C$2,0)</f>
        <v>-</v>
      </c>
      <c r="D72" s="43" t="str">
        <f>VLOOKUP($B72,'[4]GRAF - SEMESTRAL'!$S$3:$AE$82,D$2,0)</f>
        <v>-</v>
      </c>
      <c r="E72" s="43" t="str">
        <f>VLOOKUP($B72,'[4]GRAF - SEMESTRAL'!$S$3:$AE$82,E$2,0)</f>
        <v>-</v>
      </c>
      <c r="F72" s="44" t="str">
        <f>VLOOKUP($B72,'[4]GRAF - SEMESTRAL'!$S$3:$AE$82,F$2,0)</f>
        <v>-</v>
      </c>
      <c r="G72" s="43" t="str">
        <f>VLOOKUP($B72,'[4]GRAF - SEMESTRAL'!$S$3:$AE$82,G$2,0)</f>
        <v>-</v>
      </c>
      <c r="H72" s="43" t="str">
        <f>VLOOKUP($B72,'[4]GRAF - SEMESTRAL'!$S$3:$AE$82,H$2,0)</f>
        <v>-</v>
      </c>
      <c r="I72" s="43" t="str">
        <f>VLOOKUP($B72,'[4]GRAF - SEMESTRAL'!$S$3:$AE$82,I$2,0)</f>
        <v>-</v>
      </c>
      <c r="J72" s="43" t="str">
        <f>VLOOKUP($B72,'[4]GRAF - SEMESTRAL'!$S$3:$AE$82,J$2,0)</f>
        <v>-</v>
      </c>
      <c r="K72" s="43" t="str">
        <f>VLOOKUP($B72,'[4]GRAF - SEMESTRAL'!$S$3:$AE$82,K$2,0)</f>
        <v>-</v>
      </c>
      <c r="L72" s="43" t="str">
        <f>VLOOKUP($B72,'[4]GRAF - SEMESTRAL'!$S$3:$AE$82,L$2,0)</f>
        <v>-</v>
      </c>
      <c r="M72" s="43" t="str">
        <f>VLOOKUP($B72,'[4]GRAF - SEMESTRAL'!$S$3:$AE$82,M$2,0)</f>
        <v>-</v>
      </c>
      <c r="N72" s="45" t="str">
        <f>VLOOKUP($B72,'[4]GRAF - SEMESTRAL'!$S$3:$AE$82,N$2,0)</f>
        <v>-</v>
      </c>
      <c r="O72" s="37"/>
    </row>
    <row r="73" spans="1:15" ht="15" x14ac:dyDescent="0.2">
      <c r="A73" s="47" t="str">
        <f t="shared" si="0"/>
        <v/>
      </c>
      <c r="B73" s="47" t="str">
        <f>'[4]GRAF - SEMESTRAL'!S71</f>
        <v>2035 1º Sem</v>
      </c>
      <c r="C73" s="47" t="str">
        <f>VLOOKUP($B73,'[4]GRAF - SEMESTRAL'!$S$3:$AE$82,C$2,0)</f>
        <v>-</v>
      </c>
      <c r="D73" s="47" t="str">
        <f>VLOOKUP($B73,'[4]GRAF - SEMESTRAL'!$S$3:$AE$82,D$2,0)</f>
        <v>-</v>
      </c>
      <c r="E73" s="47" t="str">
        <f>VLOOKUP($B73,'[4]GRAF - SEMESTRAL'!$S$3:$AE$82,E$2,0)</f>
        <v>-</v>
      </c>
      <c r="F73" s="48" t="str">
        <f>VLOOKUP($B73,'[4]GRAF - SEMESTRAL'!$S$3:$AE$82,F$2,0)</f>
        <v>-</v>
      </c>
      <c r="G73" s="47" t="str">
        <f>VLOOKUP($B73,'[4]GRAF - SEMESTRAL'!$S$3:$AE$82,G$2,0)</f>
        <v>-</v>
      </c>
      <c r="H73" s="47" t="str">
        <f>VLOOKUP($B73,'[4]GRAF - SEMESTRAL'!$S$3:$AE$82,H$2,0)</f>
        <v>-</v>
      </c>
      <c r="I73" s="47" t="str">
        <f>VLOOKUP($B73,'[4]GRAF - SEMESTRAL'!$S$3:$AE$82,I$2,0)</f>
        <v>-</v>
      </c>
      <c r="J73" s="47" t="str">
        <f>VLOOKUP($B73,'[4]GRAF - SEMESTRAL'!$S$3:$AE$82,J$2,0)</f>
        <v>-</v>
      </c>
      <c r="K73" s="47" t="str">
        <f>VLOOKUP($B73,'[4]GRAF - SEMESTRAL'!$S$3:$AE$82,K$2,0)</f>
        <v>-</v>
      </c>
      <c r="L73" s="47" t="str">
        <f>VLOOKUP($B73,'[4]GRAF - SEMESTRAL'!$S$3:$AE$82,L$2,0)</f>
        <v>-</v>
      </c>
      <c r="M73" s="47" t="str">
        <f>VLOOKUP($B73,'[4]GRAF - SEMESTRAL'!$S$3:$AE$82,M$2,0)</f>
        <v>-</v>
      </c>
      <c r="N73" s="49" t="str">
        <f>VLOOKUP($B73,'[4]GRAF - SEMESTRAL'!$S$3:$AE$82,N$2,0)</f>
        <v>-</v>
      </c>
      <c r="O73" s="37"/>
    </row>
    <row r="74" spans="1:15" ht="15" x14ac:dyDescent="0.2">
      <c r="A74" s="43" t="str">
        <f t="shared" si="0"/>
        <v/>
      </c>
      <c r="B74" s="43" t="str">
        <f>'[4]GRAF - SEMESTRAL'!S72</f>
        <v>2035 2º Sem</v>
      </c>
      <c r="C74" s="43" t="str">
        <f>VLOOKUP($B74,'[4]GRAF - SEMESTRAL'!$S$3:$AE$82,C$2,0)</f>
        <v>-</v>
      </c>
      <c r="D74" s="43" t="str">
        <f>VLOOKUP($B74,'[4]GRAF - SEMESTRAL'!$S$3:$AE$82,D$2,0)</f>
        <v>-</v>
      </c>
      <c r="E74" s="43" t="str">
        <f>VLOOKUP($B74,'[4]GRAF - SEMESTRAL'!$S$3:$AE$82,E$2,0)</f>
        <v>-</v>
      </c>
      <c r="F74" s="44" t="str">
        <f>VLOOKUP($B74,'[4]GRAF - SEMESTRAL'!$S$3:$AE$82,F$2,0)</f>
        <v>-</v>
      </c>
      <c r="G74" s="43" t="str">
        <f>VLOOKUP($B74,'[4]GRAF - SEMESTRAL'!$S$3:$AE$82,G$2,0)</f>
        <v>-</v>
      </c>
      <c r="H74" s="43" t="str">
        <f>VLOOKUP($B74,'[4]GRAF - SEMESTRAL'!$S$3:$AE$82,H$2,0)</f>
        <v>-</v>
      </c>
      <c r="I74" s="43" t="str">
        <f>VLOOKUP($B74,'[4]GRAF - SEMESTRAL'!$S$3:$AE$82,I$2,0)</f>
        <v>-</v>
      </c>
      <c r="J74" s="43" t="str">
        <f>VLOOKUP($B74,'[4]GRAF - SEMESTRAL'!$S$3:$AE$82,J$2,0)</f>
        <v>-</v>
      </c>
      <c r="K74" s="43" t="str">
        <f>VLOOKUP($B74,'[4]GRAF - SEMESTRAL'!$S$3:$AE$82,K$2,0)</f>
        <v>-</v>
      </c>
      <c r="L74" s="43" t="str">
        <f>VLOOKUP($B74,'[4]GRAF - SEMESTRAL'!$S$3:$AE$82,L$2,0)</f>
        <v>-</v>
      </c>
      <c r="M74" s="43" t="str">
        <f>VLOOKUP($B74,'[4]GRAF - SEMESTRAL'!$S$3:$AE$82,M$2,0)</f>
        <v>-</v>
      </c>
      <c r="N74" s="45" t="str">
        <f>VLOOKUP($B74,'[4]GRAF - SEMESTRAL'!$S$3:$AE$82,N$2,0)</f>
        <v>-</v>
      </c>
      <c r="O74" s="37"/>
    </row>
    <row r="75" spans="1:15" ht="15" x14ac:dyDescent="0.2">
      <c r="A75" s="47" t="str">
        <f t="shared" si="0"/>
        <v/>
      </c>
      <c r="B75" s="47" t="str">
        <f>'[4]GRAF - SEMESTRAL'!S73</f>
        <v>2036 1º Sem</v>
      </c>
      <c r="C75" s="47" t="str">
        <f>VLOOKUP($B75,'[4]GRAF - SEMESTRAL'!$S$3:$AE$82,C$2,0)</f>
        <v>-</v>
      </c>
      <c r="D75" s="47" t="str">
        <f>VLOOKUP($B75,'[4]GRAF - SEMESTRAL'!$S$3:$AE$82,D$2,0)</f>
        <v>-</v>
      </c>
      <c r="E75" s="47" t="str">
        <f>VLOOKUP($B75,'[4]GRAF - SEMESTRAL'!$S$3:$AE$82,E$2,0)</f>
        <v>-</v>
      </c>
      <c r="F75" s="48" t="str">
        <f>VLOOKUP($B75,'[4]GRAF - SEMESTRAL'!$S$3:$AE$82,F$2,0)</f>
        <v>-</v>
      </c>
      <c r="G75" s="47" t="str">
        <f>VLOOKUP($B75,'[4]GRAF - SEMESTRAL'!$S$3:$AE$82,G$2,0)</f>
        <v>-</v>
      </c>
      <c r="H75" s="47" t="str">
        <f>VLOOKUP($B75,'[4]GRAF - SEMESTRAL'!$S$3:$AE$82,H$2,0)</f>
        <v>-</v>
      </c>
      <c r="I75" s="47" t="str">
        <f>VLOOKUP($B75,'[4]GRAF - SEMESTRAL'!$S$3:$AE$82,I$2,0)</f>
        <v>-</v>
      </c>
      <c r="J75" s="47" t="str">
        <f>VLOOKUP($B75,'[4]GRAF - SEMESTRAL'!$S$3:$AE$82,J$2,0)</f>
        <v>-</v>
      </c>
      <c r="K75" s="47" t="str">
        <f>VLOOKUP($B75,'[4]GRAF - SEMESTRAL'!$S$3:$AE$82,K$2,0)</f>
        <v>-</v>
      </c>
      <c r="L75" s="47" t="str">
        <f>VLOOKUP($B75,'[4]GRAF - SEMESTRAL'!$S$3:$AE$82,L$2,0)</f>
        <v>-</v>
      </c>
      <c r="M75" s="47" t="str">
        <f>VLOOKUP($B75,'[4]GRAF - SEMESTRAL'!$S$3:$AE$82,M$2,0)</f>
        <v>-</v>
      </c>
      <c r="N75" s="49" t="str">
        <f>VLOOKUP($B75,'[4]GRAF - SEMESTRAL'!$S$3:$AE$82,N$2,0)</f>
        <v>-</v>
      </c>
      <c r="O75" s="37"/>
    </row>
    <row r="76" spans="1:15" ht="15" x14ac:dyDescent="0.2">
      <c r="A76" s="43" t="str">
        <f t="shared" si="0"/>
        <v/>
      </c>
      <c r="B76" s="43" t="str">
        <f>'[4]GRAF - SEMESTRAL'!S74</f>
        <v>2036 2º Sem</v>
      </c>
      <c r="C76" s="43" t="str">
        <f>VLOOKUP($B76,'[4]GRAF - SEMESTRAL'!$S$3:$AE$82,C$2,0)</f>
        <v>-</v>
      </c>
      <c r="D76" s="43" t="str">
        <f>VLOOKUP($B76,'[4]GRAF - SEMESTRAL'!$S$3:$AE$82,D$2,0)</f>
        <v>-</v>
      </c>
      <c r="E76" s="43" t="str">
        <f>VLOOKUP($B76,'[4]GRAF - SEMESTRAL'!$S$3:$AE$82,E$2,0)</f>
        <v>-</v>
      </c>
      <c r="F76" s="44" t="str">
        <f>VLOOKUP($B76,'[4]GRAF - SEMESTRAL'!$S$3:$AE$82,F$2,0)</f>
        <v>-</v>
      </c>
      <c r="G76" s="43" t="str">
        <f>VLOOKUP($B76,'[4]GRAF - SEMESTRAL'!$S$3:$AE$82,G$2,0)</f>
        <v>-</v>
      </c>
      <c r="H76" s="43" t="str">
        <f>VLOOKUP($B76,'[4]GRAF - SEMESTRAL'!$S$3:$AE$82,H$2,0)</f>
        <v>-</v>
      </c>
      <c r="I76" s="43" t="str">
        <f>VLOOKUP($B76,'[4]GRAF - SEMESTRAL'!$S$3:$AE$82,I$2,0)</f>
        <v>-</v>
      </c>
      <c r="J76" s="43" t="str">
        <f>VLOOKUP($B76,'[4]GRAF - SEMESTRAL'!$S$3:$AE$82,J$2,0)</f>
        <v>-</v>
      </c>
      <c r="K76" s="43" t="str">
        <f>VLOOKUP($B76,'[4]GRAF - SEMESTRAL'!$S$3:$AE$82,K$2,0)</f>
        <v>-</v>
      </c>
      <c r="L76" s="43" t="str">
        <f>VLOOKUP($B76,'[4]GRAF - SEMESTRAL'!$S$3:$AE$82,L$2,0)</f>
        <v>-</v>
      </c>
      <c r="M76" s="43" t="str">
        <f>VLOOKUP($B76,'[4]GRAF - SEMESTRAL'!$S$3:$AE$82,M$2,0)</f>
        <v>-</v>
      </c>
      <c r="N76" s="45" t="str">
        <f>VLOOKUP($B76,'[4]GRAF - SEMESTRAL'!$S$3:$AE$82,N$2,0)</f>
        <v>-</v>
      </c>
      <c r="O76" s="37"/>
    </row>
    <row r="77" spans="1:15" ht="15" x14ac:dyDescent="0.2">
      <c r="A77" s="47" t="str">
        <f t="shared" si="0"/>
        <v/>
      </c>
      <c r="B77" s="47" t="str">
        <f>'[4]GRAF - SEMESTRAL'!S75</f>
        <v>2037 1º Sem</v>
      </c>
      <c r="C77" s="47" t="str">
        <f>VLOOKUP($B77,'[4]GRAF - SEMESTRAL'!$S$3:$AE$82,C$2,0)</f>
        <v>-</v>
      </c>
      <c r="D77" s="47" t="str">
        <f>VLOOKUP($B77,'[4]GRAF - SEMESTRAL'!$S$3:$AE$82,D$2,0)</f>
        <v>-</v>
      </c>
      <c r="E77" s="47" t="str">
        <f>VLOOKUP($B77,'[4]GRAF - SEMESTRAL'!$S$3:$AE$82,E$2,0)</f>
        <v>-</v>
      </c>
      <c r="F77" s="48" t="str">
        <f>VLOOKUP($B77,'[4]GRAF - SEMESTRAL'!$S$3:$AE$82,F$2,0)</f>
        <v>-</v>
      </c>
      <c r="G77" s="47" t="str">
        <f>VLOOKUP($B77,'[4]GRAF - SEMESTRAL'!$S$3:$AE$82,G$2,0)</f>
        <v>-</v>
      </c>
      <c r="H77" s="47" t="str">
        <f>VLOOKUP($B77,'[4]GRAF - SEMESTRAL'!$S$3:$AE$82,H$2,0)</f>
        <v>-</v>
      </c>
      <c r="I77" s="47" t="str">
        <f>VLOOKUP($B77,'[4]GRAF - SEMESTRAL'!$S$3:$AE$82,I$2,0)</f>
        <v>-</v>
      </c>
      <c r="J77" s="47" t="str">
        <f>VLOOKUP($B77,'[4]GRAF - SEMESTRAL'!$S$3:$AE$82,J$2,0)</f>
        <v>-</v>
      </c>
      <c r="K77" s="47" t="str">
        <f>VLOOKUP($B77,'[4]GRAF - SEMESTRAL'!$S$3:$AE$82,K$2,0)</f>
        <v>-</v>
      </c>
      <c r="L77" s="47" t="str">
        <f>VLOOKUP($B77,'[4]GRAF - SEMESTRAL'!$S$3:$AE$82,L$2,0)</f>
        <v>-</v>
      </c>
      <c r="M77" s="47" t="str">
        <f>VLOOKUP($B77,'[4]GRAF - SEMESTRAL'!$S$3:$AE$82,M$2,0)</f>
        <v>-</v>
      </c>
      <c r="N77" s="49" t="str">
        <f>VLOOKUP($B77,'[4]GRAF - SEMESTRAL'!$S$3:$AE$82,N$2,0)</f>
        <v>-</v>
      </c>
      <c r="O77" s="37"/>
    </row>
    <row r="78" spans="1:15" ht="15" x14ac:dyDescent="0.2">
      <c r="A78" s="43" t="str">
        <f t="shared" si="0"/>
        <v/>
      </c>
      <c r="B78" s="43" t="str">
        <f>'[4]GRAF - SEMESTRAL'!S76</f>
        <v>2037 2º Sem</v>
      </c>
      <c r="C78" s="43" t="str">
        <f>VLOOKUP($B78,'[4]GRAF - SEMESTRAL'!$S$3:$AE$82,C$2,0)</f>
        <v>-</v>
      </c>
      <c r="D78" s="43" t="str">
        <f>VLOOKUP($B78,'[4]GRAF - SEMESTRAL'!$S$3:$AE$82,D$2,0)</f>
        <v>-</v>
      </c>
      <c r="E78" s="43" t="str">
        <f>VLOOKUP($B78,'[4]GRAF - SEMESTRAL'!$S$3:$AE$82,E$2,0)</f>
        <v>-</v>
      </c>
      <c r="F78" s="44" t="str">
        <f>VLOOKUP($B78,'[4]GRAF - SEMESTRAL'!$S$3:$AE$82,F$2,0)</f>
        <v>-</v>
      </c>
      <c r="G78" s="43" t="str">
        <f>VLOOKUP($B78,'[4]GRAF - SEMESTRAL'!$S$3:$AE$82,G$2,0)</f>
        <v>-</v>
      </c>
      <c r="H78" s="43" t="str">
        <f>VLOOKUP($B78,'[4]GRAF - SEMESTRAL'!$S$3:$AE$82,H$2,0)</f>
        <v>-</v>
      </c>
      <c r="I78" s="43" t="str">
        <f>VLOOKUP($B78,'[4]GRAF - SEMESTRAL'!$S$3:$AE$82,I$2,0)</f>
        <v>-</v>
      </c>
      <c r="J78" s="43" t="str">
        <f>VLOOKUP($B78,'[4]GRAF - SEMESTRAL'!$S$3:$AE$82,J$2,0)</f>
        <v>-</v>
      </c>
      <c r="K78" s="43" t="str">
        <f>VLOOKUP($B78,'[4]GRAF - SEMESTRAL'!$S$3:$AE$82,K$2,0)</f>
        <v>-</v>
      </c>
      <c r="L78" s="43" t="str">
        <f>VLOOKUP($B78,'[4]GRAF - SEMESTRAL'!$S$3:$AE$82,L$2,0)</f>
        <v>-</v>
      </c>
      <c r="M78" s="43" t="str">
        <f>VLOOKUP($B78,'[4]GRAF - SEMESTRAL'!$S$3:$AE$82,M$2,0)</f>
        <v>-</v>
      </c>
      <c r="N78" s="45" t="str">
        <f>VLOOKUP($B78,'[4]GRAF - SEMESTRAL'!$S$3:$AE$82,N$2,0)</f>
        <v>-</v>
      </c>
      <c r="O78" s="37"/>
    </row>
    <row r="79" spans="1:15" ht="15" x14ac:dyDescent="0.2">
      <c r="A79" s="47" t="str">
        <f t="shared" si="0"/>
        <v/>
      </c>
      <c r="B79" s="47" t="str">
        <f>'[4]GRAF - SEMESTRAL'!S77</f>
        <v>2038 1º Sem</v>
      </c>
      <c r="C79" s="47" t="str">
        <f>VLOOKUP($B79,'[4]GRAF - SEMESTRAL'!$S$3:$AE$82,C$2,0)</f>
        <v>-</v>
      </c>
      <c r="D79" s="47" t="str">
        <f>VLOOKUP($B79,'[4]GRAF - SEMESTRAL'!$S$3:$AE$82,D$2,0)</f>
        <v>-</v>
      </c>
      <c r="E79" s="47" t="str">
        <f>VLOOKUP($B79,'[4]GRAF - SEMESTRAL'!$S$3:$AE$82,E$2,0)</f>
        <v>-</v>
      </c>
      <c r="F79" s="48" t="str">
        <f>VLOOKUP($B79,'[4]GRAF - SEMESTRAL'!$S$3:$AE$82,F$2,0)</f>
        <v>-</v>
      </c>
      <c r="G79" s="47" t="str">
        <f>VLOOKUP($B79,'[4]GRAF - SEMESTRAL'!$S$3:$AE$82,G$2,0)</f>
        <v>-</v>
      </c>
      <c r="H79" s="47" t="str">
        <f>VLOOKUP($B79,'[4]GRAF - SEMESTRAL'!$S$3:$AE$82,H$2,0)</f>
        <v>-</v>
      </c>
      <c r="I79" s="47" t="str">
        <f>VLOOKUP($B79,'[4]GRAF - SEMESTRAL'!$S$3:$AE$82,I$2,0)</f>
        <v>-</v>
      </c>
      <c r="J79" s="47" t="str">
        <f>VLOOKUP($B79,'[4]GRAF - SEMESTRAL'!$S$3:$AE$82,J$2,0)</f>
        <v>-</v>
      </c>
      <c r="K79" s="47" t="str">
        <f>VLOOKUP($B79,'[4]GRAF - SEMESTRAL'!$S$3:$AE$82,K$2,0)</f>
        <v>-</v>
      </c>
      <c r="L79" s="47" t="str">
        <f>VLOOKUP($B79,'[4]GRAF - SEMESTRAL'!$S$3:$AE$82,L$2,0)</f>
        <v>-</v>
      </c>
      <c r="M79" s="47" t="str">
        <f>VLOOKUP($B79,'[4]GRAF - SEMESTRAL'!$S$3:$AE$82,M$2,0)</f>
        <v>-</v>
      </c>
      <c r="N79" s="49" t="str">
        <f>VLOOKUP($B79,'[4]GRAF - SEMESTRAL'!$S$3:$AE$82,N$2,0)</f>
        <v>-</v>
      </c>
      <c r="O79" s="37"/>
    </row>
    <row r="80" spans="1:15" ht="15" x14ac:dyDescent="0.2">
      <c r="A80" s="43" t="str">
        <f t="shared" si="0"/>
        <v/>
      </c>
      <c r="B80" s="43" t="str">
        <f>'[4]GRAF - SEMESTRAL'!S78</f>
        <v>2038 2º Sem</v>
      </c>
      <c r="C80" s="43" t="str">
        <f>VLOOKUP($B80,'[4]GRAF - SEMESTRAL'!$S$3:$AE$82,C$2,0)</f>
        <v>-</v>
      </c>
      <c r="D80" s="43" t="str">
        <f>VLOOKUP($B80,'[4]GRAF - SEMESTRAL'!$S$3:$AE$82,D$2,0)</f>
        <v>-</v>
      </c>
      <c r="E80" s="43" t="str">
        <f>VLOOKUP($B80,'[4]GRAF - SEMESTRAL'!$S$3:$AE$82,E$2,0)</f>
        <v>-</v>
      </c>
      <c r="F80" s="44" t="str">
        <f>VLOOKUP($B80,'[4]GRAF - SEMESTRAL'!$S$3:$AE$82,F$2,0)</f>
        <v>-</v>
      </c>
      <c r="G80" s="43" t="str">
        <f>VLOOKUP($B80,'[4]GRAF - SEMESTRAL'!$S$3:$AE$82,G$2,0)</f>
        <v>-</v>
      </c>
      <c r="H80" s="43" t="str">
        <f>VLOOKUP($B80,'[4]GRAF - SEMESTRAL'!$S$3:$AE$82,H$2,0)</f>
        <v>-</v>
      </c>
      <c r="I80" s="43" t="str">
        <f>VLOOKUP($B80,'[4]GRAF - SEMESTRAL'!$S$3:$AE$82,I$2,0)</f>
        <v>-</v>
      </c>
      <c r="J80" s="43" t="str">
        <f>VLOOKUP($B80,'[4]GRAF - SEMESTRAL'!$S$3:$AE$82,J$2,0)</f>
        <v>-</v>
      </c>
      <c r="K80" s="43" t="str">
        <f>VLOOKUP($B80,'[4]GRAF - SEMESTRAL'!$S$3:$AE$82,K$2,0)</f>
        <v>-</v>
      </c>
      <c r="L80" s="43" t="str">
        <f>VLOOKUP($B80,'[4]GRAF - SEMESTRAL'!$S$3:$AE$82,L$2,0)</f>
        <v>-</v>
      </c>
      <c r="M80" s="43" t="str">
        <f>VLOOKUP($B80,'[4]GRAF - SEMESTRAL'!$S$3:$AE$82,M$2,0)</f>
        <v>-</v>
      </c>
      <c r="N80" s="45" t="str">
        <f>VLOOKUP($B80,'[4]GRAF - SEMESTRAL'!$S$3:$AE$82,N$2,0)</f>
        <v>-</v>
      </c>
    </row>
    <row r="81" spans="1:14" ht="15" x14ac:dyDescent="0.2">
      <c r="A81" s="47" t="str">
        <f t="shared" si="0"/>
        <v/>
      </c>
      <c r="B81" s="47" t="str">
        <f>'[4]GRAF - SEMESTRAL'!S79</f>
        <v>2039 1º Sem</v>
      </c>
      <c r="C81" s="47" t="str">
        <f>VLOOKUP($B81,'[4]GRAF - SEMESTRAL'!$S$3:$AE$82,C$2,0)</f>
        <v>-</v>
      </c>
      <c r="D81" s="47" t="str">
        <f>VLOOKUP($B81,'[4]GRAF - SEMESTRAL'!$S$3:$AE$82,D$2,0)</f>
        <v>-</v>
      </c>
      <c r="E81" s="47" t="str">
        <f>VLOOKUP($B81,'[4]GRAF - SEMESTRAL'!$S$3:$AE$82,E$2,0)</f>
        <v>-</v>
      </c>
      <c r="F81" s="48" t="str">
        <f>VLOOKUP($B81,'[4]GRAF - SEMESTRAL'!$S$3:$AE$82,F$2,0)</f>
        <v>-</v>
      </c>
      <c r="G81" s="47" t="str">
        <f>VLOOKUP($B81,'[4]GRAF - SEMESTRAL'!$S$3:$AE$82,G$2,0)</f>
        <v>-</v>
      </c>
      <c r="H81" s="47" t="str">
        <f>VLOOKUP($B81,'[4]GRAF - SEMESTRAL'!$S$3:$AE$82,H$2,0)</f>
        <v>-</v>
      </c>
      <c r="I81" s="47" t="str">
        <f>VLOOKUP($B81,'[4]GRAF - SEMESTRAL'!$S$3:$AE$82,I$2,0)</f>
        <v>-</v>
      </c>
      <c r="J81" s="47" t="str">
        <f>VLOOKUP($B81,'[4]GRAF - SEMESTRAL'!$S$3:$AE$82,J$2,0)</f>
        <v>-</v>
      </c>
      <c r="K81" s="47" t="str">
        <f>VLOOKUP($B81,'[4]GRAF - SEMESTRAL'!$S$3:$AE$82,K$2,0)</f>
        <v>-</v>
      </c>
      <c r="L81" s="47" t="str">
        <f>VLOOKUP($B81,'[4]GRAF - SEMESTRAL'!$S$3:$AE$82,L$2,0)</f>
        <v>-</v>
      </c>
      <c r="M81" s="47" t="str">
        <f>VLOOKUP($B81,'[4]GRAF - SEMESTRAL'!$S$3:$AE$82,M$2,0)</f>
        <v>-</v>
      </c>
      <c r="N81" s="49" t="str">
        <f>VLOOKUP($B81,'[4]GRAF - SEMESTRAL'!$S$3:$AE$82,N$2,0)</f>
        <v>-</v>
      </c>
    </row>
    <row r="82" spans="1:14" ht="15" x14ac:dyDescent="0.2">
      <c r="A82" s="43" t="str">
        <f t="shared" si="0"/>
        <v/>
      </c>
      <c r="B82" s="43" t="str">
        <f>'[4]GRAF - SEMESTRAL'!S80</f>
        <v>2039 2º Sem</v>
      </c>
      <c r="C82" s="43" t="str">
        <f>VLOOKUP($B82,'[4]GRAF - SEMESTRAL'!$S$3:$AE$82,C$2,0)</f>
        <v>-</v>
      </c>
      <c r="D82" s="43" t="str">
        <f>VLOOKUP($B82,'[4]GRAF - SEMESTRAL'!$S$3:$AE$82,D$2,0)</f>
        <v>-</v>
      </c>
      <c r="E82" s="43" t="str">
        <f>VLOOKUP($B82,'[4]GRAF - SEMESTRAL'!$S$3:$AE$82,E$2,0)</f>
        <v>-</v>
      </c>
      <c r="F82" s="44" t="str">
        <f>VLOOKUP($B82,'[4]GRAF - SEMESTRAL'!$S$3:$AE$82,F$2,0)</f>
        <v>-</v>
      </c>
      <c r="G82" s="43" t="str">
        <f>VLOOKUP($B82,'[4]GRAF - SEMESTRAL'!$S$3:$AE$82,G$2,0)</f>
        <v>-</v>
      </c>
      <c r="H82" s="43" t="str">
        <f>VLOOKUP($B82,'[4]GRAF - SEMESTRAL'!$S$3:$AE$82,H$2,0)</f>
        <v>-</v>
      </c>
      <c r="I82" s="43" t="str">
        <f>VLOOKUP($B82,'[4]GRAF - SEMESTRAL'!$S$3:$AE$82,I$2,0)</f>
        <v>-</v>
      </c>
      <c r="J82" s="43" t="str">
        <f>VLOOKUP($B82,'[4]GRAF - SEMESTRAL'!$S$3:$AE$82,J$2,0)</f>
        <v>-</v>
      </c>
      <c r="K82" s="43" t="str">
        <f>VLOOKUP($B82,'[4]GRAF - SEMESTRAL'!$S$3:$AE$82,K$2,0)</f>
        <v>-</v>
      </c>
      <c r="L82" s="43" t="str">
        <f>VLOOKUP($B82,'[4]GRAF - SEMESTRAL'!$S$3:$AE$82,L$2,0)</f>
        <v>-</v>
      </c>
      <c r="M82" s="43" t="str">
        <f>VLOOKUP($B82,'[4]GRAF - SEMESTRAL'!$S$3:$AE$82,M$2,0)</f>
        <v>-</v>
      </c>
      <c r="N82" s="45" t="str">
        <f>VLOOKUP($B82,'[4]GRAF - SEMESTRAL'!$S$3:$AE$82,N$2,0)</f>
        <v>-</v>
      </c>
    </row>
    <row r="83" spans="1:14" ht="15" x14ac:dyDescent="0.2">
      <c r="A83" s="47" t="str">
        <f t="shared" si="0"/>
        <v/>
      </c>
      <c r="B83" s="47" t="str">
        <f>'[4]GRAF - SEMESTRAL'!S81</f>
        <v>2040 1º Sem</v>
      </c>
      <c r="C83" s="47" t="str">
        <f>VLOOKUP($B83,'[4]GRAF - SEMESTRAL'!$S$3:$AE$82,C$2,0)</f>
        <v>-</v>
      </c>
      <c r="D83" s="47" t="str">
        <f>VLOOKUP($B83,'[4]GRAF - SEMESTRAL'!$S$3:$AE$82,D$2,0)</f>
        <v>-</v>
      </c>
      <c r="E83" s="47" t="str">
        <f>VLOOKUP($B83,'[4]GRAF - SEMESTRAL'!$S$3:$AE$82,E$2,0)</f>
        <v>-</v>
      </c>
      <c r="F83" s="48" t="str">
        <f>VLOOKUP($B83,'[4]GRAF - SEMESTRAL'!$S$3:$AE$82,F$2,0)</f>
        <v>-</v>
      </c>
      <c r="G83" s="47" t="str">
        <f>VLOOKUP($B83,'[4]GRAF - SEMESTRAL'!$S$3:$AE$82,G$2,0)</f>
        <v>-</v>
      </c>
      <c r="H83" s="47" t="str">
        <f>VLOOKUP($B83,'[4]GRAF - SEMESTRAL'!$S$3:$AE$82,H$2,0)</f>
        <v>-</v>
      </c>
      <c r="I83" s="47" t="str">
        <f>VLOOKUP($B83,'[4]GRAF - SEMESTRAL'!$S$3:$AE$82,I$2,0)</f>
        <v>-</v>
      </c>
      <c r="J83" s="47" t="str">
        <f>VLOOKUP($B83,'[4]GRAF - SEMESTRAL'!$S$3:$AE$82,J$2,0)</f>
        <v>-</v>
      </c>
      <c r="K83" s="47" t="str">
        <f>VLOOKUP($B83,'[4]GRAF - SEMESTRAL'!$S$3:$AE$82,K$2,0)</f>
        <v>-</v>
      </c>
      <c r="L83" s="47" t="str">
        <f>VLOOKUP($B83,'[4]GRAF - SEMESTRAL'!$S$3:$AE$82,L$2,0)</f>
        <v>-</v>
      </c>
      <c r="M83" s="47" t="str">
        <f>VLOOKUP($B83,'[4]GRAF - SEMESTRAL'!$S$3:$AE$82,M$2,0)</f>
        <v>-</v>
      </c>
      <c r="N83" s="49" t="str">
        <f>VLOOKUP($B83,'[4]GRAF - SEMESTRAL'!$S$3:$AE$82,N$2,0)</f>
        <v>-</v>
      </c>
    </row>
    <row r="84" spans="1:14" ht="15" x14ac:dyDescent="0.2">
      <c r="A84" s="43" t="str">
        <f t="shared" si="0"/>
        <v/>
      </c>
      <c r="B84" s="43" t="str">
        <f>'[4]GRAF - SEMESTRAL'!S82</f>
        <v>2040 2º Sem</v>
      </c>
      <c r="C84" s="43" t="str">
        <f>VLOOKUP($B84,'[4]GRAF - SEMESTRAL'!$S$3:$AE$82,C$2,0)</f>
        <v>-</v>
      </c>
      <c r="D84" s="43" t="str">
        <f>VLOOKUP($B84,'[4]GRAF - SEMESTRAL'!$S$3:$AE$82,D$2,0)</f>
        <v>-</v>
      </c>
      <c r="E84" s="43" t="str">
        <f>VLOOKUP($B84,'[4]GRAF - SEMESTRAL'!$S$3:$AE$82,E$2,0)</f>
        <v>-</v>
      </c>
      <c r="F84" s="44" t="str">
        <f>VLOOKUP($B84,'[4]GRAF - SEMESTRAL'!$S$3:$AE$82,F$2,0)</f>
        <v>-</v>
      </c>
      <c r="G84" s="43" t="str">
        <f>VLOOKUP($B84,'[4]GRAF - SEMESTRAL'!$S$3:$AE$82,G$2,0)</f>
        <v>-</v>
      </c>
      <c r="H84" s="43" t="str">
        <f>VLOOKUP($B84,'[4]GRAF - SEMESTRAL'!$S$3:$AE$82,H$2,0)</f>
        <v>-</v>
      </c>
      <c r="I84" s="43" t="str">
        <f>VLOOKUP($B84,'[4]GRAF - SEMESTRAL'!$S$3:$AE$82,I$2,0)</f>
        <v>-</v>
      </c>
      <c r="J84" s="43" t="str">
        <f>VLOOKUP($B84,'[4]GRAF - SEMESTRAL'!$S$3:$AE$82,J$2,0)</f>
        <v>-</v>
      </c>
      <c r="K84" s="43" t="str">
        <f>VLOOKUP($B84,'[4]GRAF - SEMESTRAL'!$S$3:$AE$82,K$2,0)</f>
        <v>-</v>
      </c>
      <c r="L84" s="43" t="str">
        <f>VLOOKUP($B84,'[4]GRAF - SEMESTRAL'!$S$3:$AE$82,L$2,0)</f>
        <v>-</v>
      </c>
      <c r="M84" s="43" t="str">
        <f>VLOOKUP($B84,'[4]GRAF - SEMESTRAL'!$S$3:$AE$82,M$2,0)</f>
        <v>-</v>
      </c>
      <c r="N84" s="45" t="str">
        <f>VLOOKUP($B84,'[4]GRAF - SEMESTRAL'!$S$3:$AE$82,N$2,0)</f>
        <v>-</v>
      </c>
    </row>
  </sheetData>
  <mergeCells count="2">
    <mergeCell ref="A1:N1"/>
    <mergeCell ref="A3:N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SÉRIE HISTÓRICA (m-12)</vt:lpstr>
      <vt:lpstr>SÉRIE HISTÓRICA (m-1)</vt:lpstr>
      <vt:lpstr>SERIE HIST - Bimestre</vt:lpstr>
      <vt:lpstr>SERIE HIST - Trimestre </vt:lpstr>
      <vt:lpstr>SERIE HIST - Quadrimestre</vt:lpstr>
      <vt:lpstr>SERIE HIST - Semestre</vt:lpstr>
      <vt:lpstr>'SERIE HIST - Bimestre'!Area_de_impressao</vt:lpstr>
      <vt:lpstr>'SERIE HIST - Quadrimestre'!Area_de_impressao</vt:lpstr>
      <vt:lpstr>'SERIE HIST - Semestre'!Area_de_impressao</vt:lpstr>
      <vt:lpstr>'SERIE HIST - Trimestre '!Area_de_impressao</vt:lpstr>
      <vt:lpstr>'SÉRIE HISTÓRICA (m-1)'!Area_de_impressao</vt:lpstr>
      <vt:lpstr>'SÉRIE HISTÓRICA (m-12)'!Area_de_impressao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</dc:creator>
  <dc:description/>
  <cp:lastModifiedBy>Pedro Mendonca Renaux Wanderley</cp:lastModifiedBy>
  <cp:revision>1</cp:revision>
  <cp:lastPrinted>2020-05-12T02:22:21Z</cp:lastPrinted>
  <dcterms:created xsi:type="dcterms:W3CDTF">2017-11-29T20:07:34Z</dcterms:created>
  <dcterms:modified xsi:type="dcterms:W3CDTF">2021-04-13T11:10:59Z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