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Sul\"/>
    </mc:Choice>
  </mc:AlternateContent>
  <xr:revisionPtr revIDLastSave="0" documentId="13_ncr:1_{4CBDD1AE-2159-497D-8863-75BA935EBFB9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5" l="1"/>
  <c r="H15" i="45"/>
  <c r="H14" i="45"/>
  <c r="H13" i="45"/>
  <c r="H12" i="45"/>
  <c r="D13" i="45"/>
  <c r="L12" i="45"/>
  <c r="L13" i="45"/>
  <c r="L14" i="45"/>
  <c r="L15" i="45"/>
  <c r="L16" i="45"/>
  <c r="L11" i="45"/>
  <c r="H11" i="45"/>
  <c r="D12" i="45"/>
  <c r="D14" i="45"/>
  <c r="D15" i="45"/>
  <c r="D16" i="45"/>
  <c r="D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B10" i="45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<sst xmlns="http://schemas.openxmlformats.org/spreadsheetml/2006/main" count="87" uniqueCount="62">
  <si>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</si>
  <si>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</si>
  <si>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</si>
  <si>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</si>
  <si>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</si>
  <si>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</si>
  <si>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</si>
  <si>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</si>
  <si>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</si>
  <si>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</si>
  <si>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</si>
  <si>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</si>
  <si>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</si>
  <si>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</si>
  <si>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</si>
  <si>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</si>
  <si>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</si>
  <si>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</si>
  <si>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</si>
  <si>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</si>
  <si>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</si>
  <si>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</si>
  <si>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</si>
  <si>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</si>
  <si>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</si>
  <si>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</si>
  <si>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</si>
  <si>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</si>
  <si>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</si>
  <si>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</si>
  <si>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</si>
  <si>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</si>
  <si>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</si>
  <si>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</si>
  <si>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</si>
  <si>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</si>
  <si>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</si>
  <si>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</si>
  <si>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</si>
  <si>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</si>
  <si>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</si>
  <si>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</si>
  <si>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</si>
  <si>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</si>
  <si>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</si>
  <si>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</si>
  <si>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</si>
  <si>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</si>
  <si>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</si>
  <si>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</si>
  <si>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</si>
  <si>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</si>
  <si>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</si>
  <si>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SUL</t>
  </si>
  <si>
    <r>
      <t xml:space="preserve">Taxa de entrada, saída e sobrevivência¹ das unidade locais por UF da Região Sul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</si>
  <si>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</si>
  <si>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Sul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</si>
  <si>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</si>
  <si>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</si>
  <si>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RIO GRANDE DO SUL</t>
  </si>
  <si>
    <t>-</t>
  </si>
  <si>
    <t>Entradas e saídas de unidades locais com indicação das respectivas participações e taxas, 
segundo as seções da CNAE 2.0 - Rio Grande do Sul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</si>
</sst>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  <numFmt numFmtId="186" formatCode="###\ 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 style="hair">
        <color indexed="64"/>
      </left>
      <right/>
      <top/>
      <bottom/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87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6" fontId="34" fillId="0" borderId="0" xfId="0" applyNumberFormat="1" applyFont="1" applyAlignment="1">
      <alignment wrapText="1"/>
    </xf>
    <xf numFmtId="0" fontId="34" fillId="0" borderId="31" xfId="0" applyFont="1" applyBorder="1" applyAlignment="1">
      <alignment horizontal="left" wrapText="1"/>
    </xf>
    <xf numFmtId="0" fontId="34" fillId="0" borderId="32" xfId="0" applyFont="1" applyBorder="1" applyAlignment="1">
      <alignment horizontal="left" wrapText="1" indent="1"/>
    </xf>
    <xf numFmtId="0" fontId="34" fillId="0" borderId="32" xfId="0" applyFont="1" applyBorder="1" applyAlignment="1">
      <alignment horizontal="left" wrapText="1" indent="2"/>
    </xf>
    <xf numFmtId="185" fontId="34" fillId="0" borderId="33" xfId="0" applyNumberFormat="1" applyFont="1" applyBorder="1" applyAlignment="1">
      <alignment wrapText="1"/>
    </xf>
    <xf numFmtId="186" fontId="34" fillId="0" borderId="34" xfId="0" applyNumberFormat="1" applyFont="1" applyBorder="1" applyAlignment="1">
      <alignment wrapText="1"/>
    </xf>
    <xf numFmtId="186" fontId="34" fillId="0" borderId="35" xfId="0" applyNumberFormat="1" applyFont="1" applyBorder="1" applyAlignment="1">
      <alignment wrapText="1"/>
    </xf>
    <xf numFmtId="185" fontId="34" fillId="0" borderId="35" xfId="0" applyNumberFormat="1" applyFont="1" applyBorder="1" applyAlignment="1">
      <alignment horizontal="right" wrapText="1"/>
    </xf>
    <xf numFmtId="185" fontId="34" fillId="0" borderId="35" xfId="0" applyNumberFormat="1" applyFont="1" applyBorder="1" applyAlignment="1">
      <alignment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[1]Sul!$I$15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[1]Sul!$J$14:$M$14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[1]Sul!$J$15:$M$15</c:f>
              <c:numCache>
                <c:formatCode>General</c:formatCode>
                <c:ptCount val="4"/>
                <c:pt idx="0">
                  <c:v>7.4742149369186855E-2</c:v>
                </c:pt>
                <c:pt idx="1">
                  <c:v>7.6680585584842129E-2</c:v>
                </c:pt>
                <c:pt idx="2">
                  <c:v>7.9780637159910087E-2</c:v>
                </c:pt>
                <c:pt idx="3">
                  <c:v>6.8609770759207808E-2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3A-42CF-BBFD-AA3968329151}"/>
            </c:ext>
          </c:extLst>
        </c:ser>
        <c:ser>
          <c:idx val="1"/>
          <c:order val="1"/>
          <c:tx>
            <c:strRef>
              <c:f>[1]Sul!$I$16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[1]Sul!$J$14:$M$14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[1]Sul!$J$16:$M$16</c:f>
              <c:numCache>
                <c:formatCode>General</c:formatCode>
                <c:ptCount val="4"/>
                <c:pt idx="0">
                  <c:v>0.1271877565468883</c:v>
                </c:pt>
                <c:pt idx="1">
                  <c:v>0.13443129928256875</c:v>
                </c:pt>
                <c:pt idx="2">
                  <c:v>0.13100811750500677</c:v>
                </c:pt>
                <c:pt idx="3">
                  <c:v>0.11531663534507811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3A-42CF-BBFD-AA3968329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193301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145676</xdr:colOff>
      <xdr:row>33</xdr:row>
      <xdr:rowOff>67236</xdr:rowOff>
    </xdr:from>
    <xdr:to>
      <xdr:col>6</xdr:col>
      <xdr:colOff>566457</xdr:colOff>
      <xdr:row>52</xdr:row>
      <xdr:rowOff>68917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A4E8FB4D-7D21-4B65-B925-847CA7DCD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3882" y="7832912"/>
          <a:ext cx="2381810" cy="3430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323717</xdr:colOff>
      <xdr:row>35</xdr:row>
      <xdr:rowOff>119157</xdr:rowOff>
    </xdr:from>
    <xdr:to>
      <xdr:col>9</xdr:col>
      <xdr:colOff>461234</xdr:colOff>
      <xdr:row>38</xdr:row>
      <xdr:rowOff>92835</xdr:rowOff>
    </xdr:to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FDB9E002-08E8-4B06-82B5-C37C7C4AC08A}"/>
            </a:ext>
          </a:extLst>
        </xdr:cNvPr>
        <xdr:cNvSpPr txBox="1">
          <a:spLocks noChangeArrowheads="1"/>
        </xdr:cNvSpPr>
      </xdr:nvSpPr>
      <xdr:spPr bwMode="auto">
        <a:xfrm>
          <a:off x="5545658" y="8265833"/>
          <a:ext cx="1471017" cy="511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16,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 9%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18,6%)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248801</xdr:colOff>
      <xdr:row>36</xdr:row>
      <xdr:rowOff>170474</xdr:rowOff>
    </xdr:from>
    <xdr:to>
      <xdr:col>7</xdr:col>
      <xdr:colOff>284621</xdr:colOff>
      <xdr:row>36</xdr:row>
      <xdr:rowOff>170474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41CB090A-81FC-4461-9441-FAA27B3FC666}"/>
            </a:ext>
          </a:extLst>
        </xdr:cNvPr>
        <xdr:cNvCxnSpPr>
          <a:cxnSpLocks/>
        </xdr:cNvCxnSpPr>
      </xdr:nvCxnSpPr>
      <xdr:spPr bwMode="auto">
        <a:xfrm>
          <a:off x="4888036" y="8496445"/>
          <a:ext cx="61852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451971</xdr:colOff>
      <xdr:row>41</xdr:row>
      <xdr:rowOff>136886</xdr:rowOff>
    </xdr:from>
    <xdr:to>
      <xdr:col>7</xdr:col>
      <xdr:colOff>486110</xdr:colOff>
      <xdr:row>41</xdr:row>
      <xdr:rowOff>136886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C3A3579E-0901-41D9-AC2B-C01D77F64B37}"/>
            </a:ext>
          </a:extLst>
        </xdr:cNvPr>
        <xdr:cNvCxnSpPr>
          <a:cxnSpLocks/>
        </xdr:cNvCxnSpPr>
      </xdr:nvCxnSpPr>
      <xdr:spPr bwMode="auto">
        <a:xfrm>
          <a:off x="5091206" y="9359327"/>
          <a:ext cx="61684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698603</xdr:colOff>
      <xdr:row>47</xdr:row>
      <xdr:rowOff>20524</xdr:rowOff>
    </xdr:from>
    <xdr:to>
      <xdr:col>6</xdr:col>
      <xdr:colOff>577541</xdr:colOff>
      <xdr:row>47</xdr:row>
      <xdr:rowOff>20524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738ACB76-E06B-449D-B3D7-ED78B9FCAE8B}"/>
            </a:ext>
          </a:extLst>
        </xdr:cNvPr>
        <xdr:cNvCxnSpPr>
          <a:cxnSpLocks/>
        </xdr:cNvCxnSpPr>
      </xdr:nvCxnSpPr>
      <xdr:spPr bwMode="auto">
        <a:xfrm>
          <a:off x="4598250" y="10318730"/>
          <a:ext cx="61852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439674</xdr:colOff>
      <xdr:row>40</xdr:row>
      <xdr:rowOff>69072</xdr:rowOff>
    </xdr:from>
    <xdr:to>
      <xdr:col>9</xdr:col>
      <xdr:colOff>581674</xdr:colOff>
      <xdr:row>43</xdr:row>
      <xdr:rowOff>42750</xdr:rowOff>
    </xdr:to>
    <xdr:sp macro="" textlink="">
      <xdr:nvSpPr>
        <xdr:cNvPr id="22" name="CaixaDeTexto 21">
          <a:extLst>
            <a:ext uri="{FF2B5EF4-FFF2-40B4-BE49-F238E27FC236}">
              <a16:creationId xmlns:a16="http://schemas.microsoft.com/office/drawing/2014/main" id="{3C1CFC8C-BDD1-405C-895B-B1E09CF6898E}"/>
            </a:ext>
          </a:extLst>
        </xdr:cNvPr>
        <xdr:cNvSpPr txBox="1">
          <a:spLocks noChangeArrowheads="1"/>
        </xdr:cNvSpPr>
      </xdr:nvSpPr>
      <xdr:spPr bwMode="auto">
        <a:xfrm>
          <a:off x="5661615" y="9112219"/>
          <a:ext cx="1475500" cy="511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16,5%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8,1%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15,7%)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83,5%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84,7%)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4409</xdr:colOff>
      <xdr:row>45</xdr:row>
      <xdr:rowOff>123299</xdr:rowOff>
    </xdr:from>
    <xdr:to>
      <xdr:col>9</xdr:col>
      <xdr:colOff>138785</xdr:colOff>
      <xdr:row>48</xdr:row>
      <xdr:rowOff>96977</xdr:rowOff>
    </xdr:to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8A4D4023-88F5-4D9C-BBAF-37186A1B25E7}"/>
            </a:ext>
          </a:extLst>
        </xdr:cNvPr>
        <xdr:cNvSpPr txBox="1">
          <a:spLocks noChangeArrowheads="1"/>
        </xdr:cNvSpPr>
      </xdr:nvSpPr>
      <xdr:spPr bwMode="auto">
        <a:xfrm>
          <a:off x="5226350" y="10062917"/>
          <a:ext cx="1467876" cy="511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14,4%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(17,0%)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9,8%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85,6%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,0%)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165653</xdr:colOff>
      <xdr:row>90</xdr:row>
      <xdr:rowOff>124238</xdr:rowOff>
    </xdr:from>
    <xdr:to>
      <xdr:col>12</xdr:col>
      <xdr:colOff>215348</xdr:colOff>
      <xdr:row>118</xdr:row>
      <xdr:rowOff>33129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CC7B38C-2F07-48EF-9FDD-0BAC293CB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>
        <row r="14">
          <cell r="J14" t="str">
            <v>Sudeste</v>
          </cell>
        </row>
      </sheetData>
      <sheetData sheetId="3">
        <row r="14">
          <cell r="J14" t="str">
            <v>Sul</v>
          </cell>
          <cell r="K14" t="str">
            <v>Paraná</v>
          </cell>
          <cell r="L14" t="str">
            <v>Santa Catarina</v>
          </cell>
          <cell r="M14" t="str">
            <v>Rio Grande do Sul</v>
          </cell>
        </row>
        <row r="15">
          <cell r="I15" t="str">
            <v>Unidades Locais</v>
          </cell>
          <cell r="J15">
            <v>7.4742149369186855E-2</v>
          </cell>
          <cell r="K15">
            <v>7.6680585584842129E-2</v>
          </cell>
          <cell r="L15">
            <v>7.9780637159910087E-2</v>
          </cell>
          <cell r="M15">
            <v>6.8609770759207808E-2</v>
          </cell>
        </row>
        <row r="16">
          <cell r="I16" t="str">
            <v>Pessoas Ocupadas Assalariadas</v>
          </cell>
          <cell r="J16">
            <v>0.1271877565468883</v>
          </cell>
          <cell r="K16">
            <v>0.13443129928256875</v>
          </cell>
          <cell r="L16">
            <v>0.13100811750500677</v>
          </cell>
          <cell r="M16">
            <v>0.11531663534507811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zoomScale="115" zoomScaleNormal="145" zoomScaleSheetLayoutView="115" zoomScalePageLayoutView="70" workbookViewId="0">
      <selection activeCell="A59" sqref="A59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80" t="s">
        <v>53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ht="15.75">
      <c r="A2" s="80" t="s">
        <v>59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86" t="s">
        <v>35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</row>
    <row r="5" spans="1:13" ht="51.75" customHeight="1">
      <c r="A5" s="81" t="s">
        <v>55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1">
        <v>2021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2" t="s">
        <v>5</v>
      </c>
      <c r="B9" s="74" t="s">
        <v>6</v>
      </c>
      <c r="C9" s="75"/>
      <c r="D9" s="75"/>
      <c r="E9" s="75"/>
      <c r="F9" s="76" t="s">
        <v>27</v>
      </c>
      <c r="G9" s="76"/>
      <c r="H9" s="76"/>
      <c r="I9" s="76"/>
      <c r="J9" s="76" t="s">
        <v>39</v>
      </c>
      <c r="K9" s="76"/>
      <c r="L9" s="76"/>
      <c r="M9" s="74"/>
    </row>
    <row r="10" spans="1:13" ht="63.75" customHeight="1">
      <c r="A10" s="73"/>
      <c r="B10" s="7" t="str">
        <f>PROPER($A$1)</f>
        <v>Região Sul</v>
      </c>
      <c r="C10" s="7" t="str">
        <f>PROPER($A$2)</f>
        <v>Rio Grande Do Sul</v>
      </c>
      <c r="D10" s="7" t="s">
        <v>41</v>
      </c>
      <c r="E10" s="8" t="s">
        <v>42</v>
      </c>
      <c r="F10" s="7" t="str">
        <f>B10</f>
        <v>Região Sul</v>
      </c>
      <c r="G10" s="7" t="str">
        <f>PROPER($A$2)</f>
        <v>Rio Grande Do Sul</v>
      </c>
      <c r="H10" s="7" t="s">
        <v>41</v>
      </c>
      <c r="I10" s="8" t="s">
        <v>7</v>
      </c>
      <c r="J10" s="7" t="str">
        <f>F10</f>
        <v>Região Sul</v>
      </c>
      <c r="K10" s="7" t="str">
        <f>PROPER($A$2)</f>
        <v>Rio Grande Do Sul</v>
      </c>
      <c r="L10" s="7" t="s">
        <v>40</v>
      </c>
      <c r="M10" s="8" t="s">
        <v>7</v>
      </c>
    </row>
    <row r="11" spans="1:13" ht="17.100000000000001" customHeight="1">
      <c r="A11" s="60" t="s">
        <v>4</v>
      </c>
      <c r="B11" s="59">
        <v>1291757</v>
      </c>
      <c r="C11" s="48">
        <v>444681</v>
      </c>
      <c r="D11" s="10">
        <f>C11/B11</f>
        <v>0.34424508634363893</v>
      </c>
      <c r="E11" s="11">
        <v>2</v>
      </c>
      <c r="F11" s="51">
        <v>6639.4690000000001</v>
      </c>
      <c r="G11" s="52">
        <v>2151.384</v>
      </c>
      <c r="H11" s="12">
        <f>G11/F11</f>
        <v>0.3240295270600706</v>
      </c>
      <c r="I11" s="56">
        <v>2</v>
      </c>
      <c r="J11" s="51">
        <v>2669</v>
      </c>
      <c r="K11" s="52">
        <v>2747</v>
      </c>
      <c r="L11" s="12">
        <f>K11/J11</f>
        <v>1.0292244286249532</v>
      </c>
      <c r="M11" s="13">
        <v>2</v>
      </c>
    </row>
    <row r="12" spans="1:13" ht="17.100000000000001" customHeight="1">
      <c r="A12" s="61" t="s">
        <v>3</v>
      </c>
      <c r="B12" s="59">
        <v>1086330</v>
      </c>
      <c r="C12" s="48">
        <v>380842</v>
      </c>
      <c r="D12" s="10">
        <f t="shared" ref="D12:D16" si="0">C12/B12</f>
        <v>0.3505767124170372</v>
      </c>
      <c r="E12" s="11">
        <v>2</v>
      </c>
      <c r="F12" s="53">
        <v>6427.2809999999999</v>
      </c>
      <c r="G12" s="48">
        <v>2090.5149999999999</v>
      </c>
      <c r="H12" s="16">
        <f t="shared" ref="H12:H16" si="1">G12/F12</f>
        <v>0.32525651204607359</v>
      </c>
      <c r="I12" s="17">
        <v>2</v>
      </c>
      <c r="J12" s="53">
        <v>2684</v>
      </c>
      <c r="K12" s="48">
        <v>2761</v>
      </c>
      <c r="L12" s="16">
        <f t="shared" ref="L12:L16" si="2">K12/J12</f>
        <v>1.028688524590164</v>
      </c>
      <c r="M12" s="11">
        <v>2</v>
      </c>
    </row>
    <row r="13" spans="1:13" ht="17.100000000000001" customHeight="1">
      <c r="A13" s="61" t="s">
        <v>2</v>
      </c>
      <c r="B13" s="49">
        <v>205427</v>
      </c>
      <c r="C13" s="49">
        <v>63839</v>
      </c>
      <c r="D13" s="10">
        <f t="shared" si="0"/>
        <v>0.31076246063078367</v>
      </c>
      <c r="E13" s="11">
        <v>2</v>
      </c>
      <c r="F13" s="53">
        <v>212.18799999999999</v>
      </c>
      <c r="G13" s="49">
        <v>60.869</v>
      </c>
      <c r="H13" s="16">
        <f t="shared" si="1"/>
        <v>0.28686353610948784</v>
      </c>
      <c r="I13" s="17">
        <v>3</v>
      </c>
      <c r="J13" s="53">
        <v>1851</v>
      </c>
      <c r="K13" s="49">
        <v>1847</v>
      </c>
      <c r="L13" s="16">
        <f t="shared" si="2"/>
        <v>0.99783900594273367</v>
      </c>
      <c r="M13" s="11">
        <v>2</v>
      </c>
    </row>
    <row r="14" spans="1:13" ht="17.100000000000001" customHeight="1">
      <c r="A14" s="62" t="s">
        <v>37</v>
      </c>
      <c r="B14" s="49">
        <v>177374</v>
      </c>
      <c r="C14" s="48">
        <v>54286</v>
      </c>
      <c r="D14" s="10">
        <f t="shared" si="0"/>
        <v>0.30605387486328323</v>
      </c>
      <c r="E14" s="11">
        <v>2</v>
      </c>
      <c r="F14" s="53">
        <v>190.345</v>
      </c>
      <c r="G14" s="48">
        <v>54.493000000000002</v>
      </c>
      <c r="H14" s="16">
        <f t="shared" si="1"/>
        <v>0.28628542908928528</v>
      </c>
      <c r="I14" s="17">
        <v>3</v>
      </c>
      <c r="J14" s="53">
        <v>1875</v>
      </c>
      <c r="K14" s="48">
        <v>1882</v>
      </c>
      <c r="L14" s="16">
        <f t="shared" si="2"/>
        <v>1.0037333333333334</v>
      </c>
      <c r="M14" s="11">
        <v>2</v>
      </c>
    </row>
    <row r="15" spans="1:13" ht="17.100000000000001" customHeight="1">
      <c r="A15" s="62" t="s">
        <v>38</v>
      </c>
      <c r="B15" s="48">
        <v>28053</v>
      </c>
      <c r="C15" s="48">
        <v>9553</v>
      </c>
      <c r="D15" s="10">
        <f t="shared" si="0"/>
        <v>0.34053398923466294</v>
      </c>
      <c r="E15" s="11">
        <v>2</v>
      </c>
      <c r="F15" s="54">
        <v>21.843</v>
      </c>
      <c r="G15" s="48">
        <v>6.3760000000000003</v>
      </c>
      <c r="H15" s="16">
        <f t="shared" si="1"/>
        <v>0.29190129560957745</v>
      </c>
      <c r="I15" s="17">
        <v>2</v>
      </c>
      <c r="J15" s="54">
        <v>1727</v>
      </c>
      <c r="K15" s="48">
        <v>1673</v>
      </c>
      <c r="L15" s="16">
        <f t="shared" si="2"/>
        <v>0.96873190503763751</v>
      </c>
      <c r="M15" s="11">
        <v>2</v>
      </c>
    </row>
    <row r="16" spans="1:13" ht="17.100000000000001" customHeight="1">
      <c r="A16" s="18" t="s">
        <v>1</v>
      </c>
      <c r="B16" s="63">
        <v>124328</v>
      </c>
      <c r="C16" s="50">
        <v>43481</v>
      </c>
      <c r="D16" s="19">
        <f t="shared" si="0"/>
        <v>0.34972813847242779</v>
      </c>
      <c r="E16" s="57">
        <v>2</v>
      </c>
      <c r="F16" s="55">
        <v>100.81399999999999</v>
      </c>
      <c r="G16" s="50">
        <v>36.484999999999999</v>
      </c>
      <c r="H16" s="19">
        <f t="shared" si="1"/>
        <v>0.36190410062094552</v>
      </c>
      <c r="I16" s="57">
        <v>2</v>
      </c>
      <c r="J16" s="55">
        <v>1780</v>
      </c>
      <c r="K16" s="50">
        <v>1654</v>
      </c>
      <c r="L16" s="19">
        <f t="shared" si="2"/>
        <v>0.92921348314606744</v>
      </c>
      <c r="M16" s="20">
        <v>2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71">
        <v>2011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2" t="s">
        <v>5</v>
      </c>
      <c r="B20" s="74" t="s">
        <v>6</v>
      </c>
      <c r="C20" s="75"/>
      <c r="D20" s="75"/>
      <c r="E20" s="75"/>
      <c r="F20" s="76" t="s">
        <v>27</v>
      </c>
      <c r="G20" s="76"/>
      <c r="H20" s="76"/>
      <c r="I20" s="76"/>
      <c r="J20" s="76" t="s">
        <v>39</v>
      </c>
      <c r="K20" s="76"/>
      <c r="L20" s="76"/>
      <c r="M20" s="74"/>
    </row>
    <row r="21" spans="1:13" ht="60" customHeight="1">
      <c r="A21" s="73"/>
      <c r="B21" s="7" t="str">
        <f>B10</f>
        <v>Região Sul</v>
      </c>
      <c r="C21" s="7" t="str">
        <f>PROPER($A$2)</f>
        <v>Rio Grande Do Sul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Sul</v>
      </c>
      <c r="G21" s="7" t="str">
        <f>PROPER($A$2)</f>
        <v>Rio Grande Do Sul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Sul</v>
      </c>
      <c r="K21" s="7" t="str">
        <f>PROPER($A$2)</f>
        <v>Rio Grande Do Sul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64">
        <v>1064363</v>
      </c>
      <c r="C22" s="48">
        <v>418217</v>
      </c>
      <c r="D22" s="10">
        <f>C22/B22</f>
        <v>0.39292703711045951</v>
      </c>
      <c r="E22" s="11">
        <v>1</v>
      </c>
      <c r="F22" s="51">
        <v>5984.65</v>
      </c>
      <c r="G22" s="52">
        <v>2164.6970000000001</v>
      </c>
      <c r="H22" s="12">
        <f>G22/F22</f>
        <v>0.36170820348725491</v>
      </c>
      <c r="I22" s="56">
        <v>1</v>
      </c>
      <c r="J22" s="51">
        <v>1431</v>
      </c>
      <c r="K22" s="52">
        <v>1483</v>
      </c>
      <c r="L22" s="12">
        <f>K22/J22</f>
        <v>1.0363382250174702</v>
      </c>
      <c r="M22" s="13">
        <v>1</v>
      </c>
    </row>
    <row r="23" spans="1:13" ht="17.100000000000001" customHeight="1">
      <c r="A23" s="14" t="s">
        <v>3</v>
      </c>
      <c r="B23" s="65">
        <v>881947</v>
      </c>
      <c r="C23" s="48">
        <v>347070</v>
      </c>
      <c r="D23" s="10">
        <f t="shared" ref="D23:D27" si="3">C23/B23</f>
        <v>0.39352704867752825</v>
      </c>
      <c r="E23" s="11">
        <v>1</v>
      </c>
      <c r="F23" s="53">
        <v>5730.9790000000003</v>
      </c>
      <c r="G23" s="48">
        <v>2072.6109999999999</v>
      </c>
      <c r="H23" s="16">
        <f t="shared" ref="H23:H27" si="4">G23/F23</f>
        <v>0.36165042656760732</v>
      </c>
      <c r="I23" s="17">
        <v>1</v>
      </c>
      <c r="J23" s="53">
        <v>1438</v>
      </c>
      <c r="K23" s="48">
        <v>1489</v>
      </c>
      <c r="L23" s="16">
        <f t="shared" ref="L23:L27" si="5">K23/J23</f>
        <v>1.0354659248956886</v>
      </c>
      <c r="M23" s="11">
        <v>1</v>
      </c>
    </row>
    <row r="24" spans="1:13" ht="17.100000000000001" customHeight="1">
      <c r="A24" s="14" t="s">
        <v>2</v>
      </c>
      <c r="B24" s="66">
        <v>182416</v>
      </c>
      <c r="C24" s="49">
        <v>71147</v>
      </c>
      <c r="D24" s="10">
        <f t="shared" si="3"/>
        <v>0.39002609420226297</v>
      </c>
      <c r="E24" s="11">
        <v>2</v>
      </c>
      <c r="F24" s="53">
        <v>253.67099999999999</v>
      </c>
      <c r="G24" s="49">
        <v>92.085999999999999</v>
      </c>
      <c r="H24" s="16">
        <f t="shared" si="4"/>
        <v>0.36301350962467133</v>
      </c>
      <c r="I24" s="17">
        <v>2</v>
      </c>
      <c r="J24" s="53">
        <v>1137</v>
      </c>
      <c r="K24" s="49">
        <v>1200</v>
      </c>
      <c r="L24" s="16">
        <f t="shared" si="5"/>
        <v>1.0554089709762533</v>
      </c>
      <c r="M24" s="11">
        <v>2</v>
      </c>
    </row>
    <row r="25" spans="1:13" ht="17.100000000000001" customHeight="1">
      <c r="A25" s="21" t="s">
        <v>37</v>
      </c>
      <c r="B25" s="66">
        <v>140898</v>
      </c>
      <c r="C25" s="48">
        <v>52994</v>
      </c>
      <c r="D25" s="10">
        <f t="shared" si="3"/>
        <v>0.37611605558631067</v>
      </c>
      <c r="E25" s="11">
        <v>2</v>
      </c>
      <c r="F25" s="53">
        <v>231.43600000000001</v>
      </c>
      <c r="G25" s="48">
        <v>83.26</v>
      </c>
      <c r="H25" s="16">
        <f t="shared" si="4"/>
        <v>0.35975388444321543</v>
      </c>
      <c r="I25" s="17">
        <v>2</v>
      </c>
      <c r="J25" s="53">
        <v>1157</v>
      </c>
      <c r="K25" s="48">
        <v>1241</v>
      </c>
      <c r="L25" s="16">
        <f t="shared" si="5"/>
        <v>1.0726015557476232</v>
      </c>
      <c r="M25" s="11">
        <v>2</v>
      </c>
    </row>
    <row r="26" spans="1:13" ht="17.100000000000001" customHeight="1">
      <c r="A26" s="21" t="s">
        <v>38</v>
      </c>
      <c r="B26" s="67">
        <v>41518</v>
      </c>
      <c r="C26" s="48">
        <v>18153</v>
      </c>
      <c r="D26" s="10">
        <f t="shared" si="3"/>
        <v>0.43723204393275206</v>
      </c>
      <c r="E26" s="11">
        <v>1</v>
      </c>
      <c r="F26" s="54">
        <v>22.234999999999999</v>
      </c>
      <c r="G26" s="48">
        <v>8.8260000000000005</v>
      </c>
      <c r="H26" s="16">
        <f t="shared" si="4"/>
        <v>0.39694175848886892</v>
      </c>
      <c r="I26" s="17">
        <v>2</v>
      </c>
      <c r="J26" s="54">
        <v>1000</v>
      </c>
      <c r="K26" s="48">
        <v>982</v>
      </c>
      <c r="L26" s="16">
        <f t="shared" si="5"/>
        <v>0.98199999999999998</v>
      </c>
      <c r="M26" s="11">
        <v>1</v>
      </c>
    </row>
    <row r="27" spans="1:13" ht="17.100000000000001" customHeight="1">
      <c r="A27" s="18" t="s">
        <v>1</v>
      </c>
      <c r="B27" s="63">
        <v>200914</v>
      </c>
      <c r="C27" s="50">
        <v>88328</v>
      </c>
      <c r="D27" s="19">
        <f t="shared" si="3"/>
        <v>0.43963088684710872</v>
      </c>
      <c r="E27" s="57">
        <v>1</v>
      </c>
      <c r="F27" s="55">
        <v>86.587999999999994</v>
      </c>
      <c r="G27" s="50">
        <v>29.31</v>
      </c>
      <c r="H27" s="19">
        <f t="shared" si="4"/>
        <v>0.33849956114011182</v>
      </c>
      <c r="I27" s="57">
        <v>2</v>
      </c>
      <c r="J27" s="55">
        <v>1036</v>
      </c>
      <c r="K27" s="50">
        <v>1052</v>
      </c>
      <c r="L27" s="19">
        <f t="shared" si="5"/>
        <v>1.0154440154440154</v>
      </c>
      <c r="M27" s="20">
        <v>2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70" t="s">
        <v>54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9" t="s">
        <v>51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77" t="s">
        <v>61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84" t="s">
        <v>31</v>
      </c>
      <c r="B60" s="84"/>
      <c r="C60" s="84"/>
      <c r="D60" s="84"/>
      <c r="E60" s="72"/>
      <c r="F60" s="78" t="s">
        <v>25</v>
      </c>
      <c r="G60" s="83"/>
      <c r="H60" s="78" t="s">
        <v>2</v>
      </c>
      <c r="I60" s="79"/>
      <c r="J60" s="83"/>
      <c r="K60" s="78" t="s">
        <v>1</v>
      </c>
      <c r="L60" s="79"/>
      <c r="M60" s="79"/>
    </row>
    <row r="61" spans="1:13" s="3" customFormat="1" ht="42.75">
      <c r="A61" s="85"/>
      <c r="B61" s="85"/>
      <c r="C61" s="85"/>
      <c r="D61" s="85"/>
      <c r="E61" s="73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444681</v>
      </c>
      <c r="G62" s="34">
        <v>1</v>
      </c>
      <c r="H62" s="33">
        <v>63839</v>
      </c>
      <c r="I62" s="34">
        <v>1</v>
      </c>
      <c r="J62" s="34">
        <v>0.14356133947706334</v>
      </c>
      <c r="K62" s="33">
        <v>43481</v>
      </c>
      <c r="L62" s="34">
        <v>1</v>
      </c>
      <c r="M62" s="34">
        <v>9.7780206485098303E-2</v>
      </c>
    </row>
    <row r="63" spans="1:13" s="32" customFormat="1" ht="15" customHeight="1">
      <c r="A63" s="35" t="s">
        <v>9</v>
      </c>
      <c r="B63" s="36"/>
      <c r="C63" s="36"/>
      <c r="D63" s="36"/>
      <c r="F63" s="37">
        <v>4485</v>
      </c>
      <c r="G63" s="38">
        <v>1.0085881789417583E-2</v>
      </c>
      <c r="H63" s="37">
        <v>644</v>
      </c>
      <c r="I63" s="38">
        <v>1.0087877316374004E-2</v>
      </c>
      <c r="J63" s="38">
        <v>0.14358974358974358</v>
      </c>
      <c r="K63" s="37">
        <v>329</v>
      </c>
      <c r="L63" s="38">
        <v>7.5665233090315307E-3</v>
      </c>
      <c r="M63" s="38">
        <v>7.3355629877369002E-2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1183</v>
      </c>
      <c r="G64" s="38">
        <v>2.6603340372086956E-3</v>
      </c>
      <c r="H64" s="37">
        <v>139</v>
      </c>
      <c r="I64" s="38">
        <v>2.1773524021366248E-3</v>
      </c>
      <c r="J64" s="38">
        <v>0.11749788672865596</v>
      </c>
      <c r="K64" s="37">
        <v>81</v>
      </c>
      <c r="L64" s="38">
        <v>1.8628826383937811E-3</v>
      </c>
      <c r="M64" s="38">
        <v>6.8469991546914619E-2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47415</v>
      </c>
      <c r="G65" s="38">
        <v>0.10662699778043136</v>
      </c>
      <c r="H65" s="37">
        <v>4780</v>
      </c>
      <c r="I65" s="38">
        <v>7.4875859584266666E-2</v>
      </c>
      <c r="J65" s="38">
        <v>0.10081197933143519</v>
      </c>
      <c r="K65" s="37">
        <v>3662</v>
      </c>
      <c r="L65" s="38">
        <v>8.4220694096271934E-2</v>
      </c>
      <c r="M65" s="38">
        <v>7.7232943161446799E-2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854</v>
      </c>
      <c r="G66" s="38">
        <v>1.9204778256772834E-3</v>
      </c>
      <c r="H66" s="37">
        <v>95</v>
      </c>
      <c r="I66" s="38">
        <v>1.4881185482228732E-3</v>
      </c>
      <c r="J66" s="38">
        <v>0.11124121779859485</v>
      </c>
      <c r="K66" s="37">
        <v>45</v>
      </c>
      <c r="L66" s="38">
        <v>1.0349347991076563E-3</v>
      </c>
      <c r="M66" s="38">
        <v>5.2693208430913352E-2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1442</v>
      </c>
      <c r="G67" s="38">
        <v>3.2427740335206588E-3</v>
      </c>
      <c r="H67" s="37">
        <v>179</v>
      </c>
      <c r="I67" s="38">
        <v>2.8039286329673086E-3</v>
      </c>
      <c r="J67" s="38">
        <v>0.12413314840499307</v>
      </c>
      <c r="K67" s="37">
        <v>76</v>
      </c>
      <c r="L67" s="38">
        <v>1.747889882937375E-3</v>
      </c>
      <c r="M67" s="38">
        <v>5.2704576976421634E-2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27152</v>
      </c>
      <c r="G68" s="38">
        <v>6.1059501080549874E-2</v>
      </c>
      <c r="H68" s="37">
        <v>4393</v>
      </c>
      <c r="I68" s="38">
        <v>6.8813734550979805E-2</v>
      </c>
      <c r="J68" s="38">
        <v>0.16179286977018267</v>
      </c>
      <c r="K68" s="37">
        <v>2574</v>
      </c>
      <c r="L68" s="38">
        <v>5.9198270508957936E-2</v>
      </c>
      <c r="M68" s="38">
        <v>9.4799646434885088E-2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166811</v>
      </c>
      <c r="G69" s="38">
        <v>0.37512508967102259</v>
      </c>
      <c r="H69" s="37">
        <v>20491</v>
      </c>
      <c r="I69" s="38">
        <v>0.32097933864878836</v>
      </c>
      <c r="J69" s="38">
        <v>0.12283962088831073</v>
      </c>
      <c r="K69" s="37">
        <v>17122</v>
      </c>
      <c r="L69" s="38">
        <v>0.39378119178491755</v>
      </c>
      <c r="M69" s="38">
        <v>0.102643111065817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27713</v>
      </c>
      <c r="G70" s="38">
        <v>6.2321079605380039E-2</v>
      </c>
      <c r="H70" s="37">
        <v>2981</v>
      </c>
      <c r="I70" s="38">
        <v>4.6695593602656682E-2</v>
      </c>
      <c r="J70" s="38">
        <v>0.1075668458846029</v>
      </c>
      <c r="K70" s="37">
        <v>2817</v>
      </c>
      <c r="L70" s="38">
        <v>6.4786918424139278E-2</v>
      </c>
      <c r="M70" s="38">
        <v>0.10164904557427921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22382</v>
      </c>
      <c r="G71" s="38">
        <v>5.033271041488168E-2</v>
      </c>
      <c r="H71" s="37">
        <v>3427</v>
      </c>
      <c r="I71" s="38">
        <v>5.3681918576418804E-2</v>
      </c>
      <c r="J71" s="38">
        <v>0.15311410955231883</v>
      </c>
      <c r="K71" s="37">
        <v>3184</v>
      </c>
      <c r="L71" s="38">
        <v>7.3227386674639502E-2</v>
      </c>
      <c r="M71" s="38">
        <v>0.14225717094093468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12291</v>
      </c>
      <c r="G72" s="38">
        <v>2.764003858946076E-2</v>
      </c>
      <c r="H72" s="37">
        <v>2788</v>
      </c>
      <c r="I72" s="38">
        <v>4.3672363288898633E-2</v>
      </c>
      <c r="J72" s="38">
        <v>0.22683264177040111</v>
      </c>
      <c r="K72" s="37">
        <v>1281</v>
      </c>
      <c r="L72" s="38">
        <v>2.9461143947931281E-2</v>
      </c>
      <c r="M72" s="38">
        <v>0.10422260190383208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15061</v>
      </c>
      <c r="G73" s="38">
        <v>3.3869223106001829E-2</v>
      </c>
      <c r="H73" s="37">
        <v>1818</v>
      </c>
      <c r="I73" s="38">
        <v>2.8477889691254563E-2</v>
      </c>
      <c r="J73" s="38">
        <v>0.12070911626054047</v>
      </c>
      <c r="K73" s="37">
        <v>788</v>
      </c>
      <c r="L73" s="38">
        <v>1.8122858259929625E-2</v>
      </c>
      <c r="M73" s="38">
        <v>5.2320563043622599E-2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12145</v>
      </c>
      <c r="G74" s="38">
        <v>2.731171334057448E-2</v>
      </c>
      <c r="H74" s="37">
        <v>1865</v>
      </c>
      <c r="I74" s="38">
        <v>2.9214116762480615E-2</v>
      </c>
      <c r="J74" s="38">
        <v>0.15356113627006998</v>
      </c>
      <c r="K74" s="37">
        <v>620</v>
      </c>
      <c r="L74" s="38">
        <v>1.4259101676594374E-2</v>
      </c>
      <c r="M74" s="38">
        <v>5.1049814738575547E-2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37392</v>
      </c>
      <c r="G75" s="38">
        <v>8.4087244564080774E-2</v>
      </c>
      <c r="H75" s="37">
        <v>7421</v>
      </c>
      <c r="I75" s="38">
        <v>0.11624555522486255</v>
      </c>
      <c r="J75" s="38">
        <v>0.19846491228070176</v>
      </c>
      <c r="K75" s="37">
        <v>3567</v>
      </c>
      <c r="L75" s="38">
        <v>8.2035831742600221E-2</v>
      </c>
      <c r="M75" s="38">
        <v>9.5394736842105268E-2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23360</v>
      </c>
      <c r="G76" s="38">
        <v>5.2532039821804842E-2</v>
      </c>
      <c r="H76" s="37">
        <v>4095</v>
      </c>
      <c r="I76" s="38">
        <v>6.414574163129122E-2</v>
      </c>
      <c r="J76" s="38">
        <v>0.17529965753424659</v>
      </c>
      <c r="K76" s="37">
        <v>2944</v>
      </c>
      <c r="L76" s="38">
        <v>6.7707734412731993E-2</v>
      </c>
      <c r="M76" s="38">
        <v>0.12602739726027398</v>
      </c>
    </row>
    <row r="77" spans="1:13" s="32" customFormat="1" ht="24.75" customHeight="1">
      <c r="A77" s="68" t="s">
        <v>43</v>
      </c>
      <c r="B77" s="68"/>
      <c r="C77" s="68"/>
      <c r="D77" s="68"/>
      <c r="E77" s="68"/>
      <c r="F77" s="37">
        <v>11</v>
      </c>
      <c r="G77" s="38">
        <v>2.4736833820199198E-5</v>
      </c>
      <c r="H77" s="37">
        <v>3</v>
      </c>
      <c r="I77" s="38">
        <v>4.699321731230126E-5</v>
      </c>
      <c r="J77" s="38">
        <v>0.27272727272727271</v>
      </c>
      <c r="K77" s="37" t="s">
        <v>60</v>
      </c>
      <c r="L77" s="37" t="s">
        <v>60</v>
      </c>
      <c r="M77" s="37" t="s">
        <v>60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9091</v>
      </c>
      <c r="G78" s="38">
        <v>2.0443868750857356E-2</v>
      </c>
      <c r="H78" s="37">
        <v>1805</v>
      </c>
      <c r="I78" s="38">
        <v>2.8274252416234592E-2</v>
      </c>
      <c r="J78" s="38">
        <v>0.19854801451985479</v>
      </c>
      <c r="K78" s="37">
        <v>1018</v>
      </c>
      <c r="L78" s="38">
        <v>2.341252501092431E-2</v>
      </c>
      <c r="M78" s="38">
        <v>0.11197888021119788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22538</v>
      </c>
      <c r="G79" s="38">
        <v>5.0683523694513594E-2</v>
      </c>
      <c r="H79" s="37">
        <v>4323</v>
      </c>
      <c r="I79" s="38">
        <v>6.7717226147026119E-2</v>
      </c>
      <c r="J79" s="38">
        <v>0.19180938858816221</v>
      </c>
      <c r="K79" s="37">
        <v>1496</v>
      </c>
      <c r="L79" s="38">
        <v>3.4405832432556752E-2</v>
      </c>
      <c r="M79" s="38">
        <v>6.6376785872748242E-2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5323</v>
      </c>
      <c r="G80" s="38">
        <v>1.1970378765901849E-2</v>
      </c>
      <c r="H80" s="37">
        <v>1126</v>
      </c>
      <c r="I80" s="38">
        <v>1.763812089788374E-2</v>
      </c>
      <c r="J80" s="38">
        <v>0.21153484876949089</v>
      </c>
      <c r="K80" s="37">
        <v>745</v>
      </c>
      <c r="L80" s="38">
        <v>1.7133920563004532E-2</v>
      </c>
      <c r="M80" s="38">
        <v>0.13995866992297576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8032</v>
      </c>
      <c r="G81" s="43">
        <v>1.8062386294894543E-2</v>
      </c>
      <c r="H81" s="42">
        <v>1466</v>
      </c>
      <c r="I81" s="43">
        <v>2.2964018859944549E-2</v>
      </c>
      <c r="J81" s="43">
        <v>0.1825199203187251</v>
      </c>
      <c r="K81" s="42">
        <v>1132</v>
      </c>
      <c r="L81" s="43">
        <v>2.6034359835330374E-2</v>
      </c>
      <c r="M81" s="43">
        <v>0.14093625498007969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82" t="s">
        <v>36</v>
      </c>
      <c r="B88" s="82"/>
      <c r="C88" s="82"/>
      <c r="D88" s="82"/>
      <c r="E88" s="82"/>
      <c r="F88" s="82"/>
      <c r="G88" s="82"/>
      <c r="H88" s="82"/>
      <c r="I88" s="82"/>
      <c r="J88" s="82"/>
      <c r="K88" s="82"/>
      <c r="L88" s="82"/>
      <c r="M88" s="82"/>
    </row>
    <row r="90" spans="1:13" ht="52.5" customHeight="1">
      <c r="A90" s="77" t="s">
        <v>56</v>
      </c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F8B021-8004-4B63-AFCE-CB310A974817}"/>
</file>

<file path=customXml/itemProps2.xml><?xml version="1.0" encoding="utf-8"?>
<ds:datastoreItem xmlns:ds="http://schemas.openxmlformats.org/officeDocument/2006/customXml" ds:itemID="{4CE62ADC-AD39-4E24-B7BB-F1D9C812C14B}"/>
</file>

<file path=customXml/itemProps3.xml><?xml version="1.0" encoding="utf-8"?>
<ds:datastoreItem xmlns:ds="http://schemas.openxmlformats.org/officeDocument/2006/customXml" ds:itemID="{9C6DCC56-DADB-4B2D-987A-31A76D7612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2021-10-15T09:47:22Z</cp:lastPrinted>
  <dcterms:created xsi:type="dcterms:W3CDTF">2017-10-11T21:25:50Z</dcterms:created>
  <dcterms:modified xsi:type="dcterms:W3CDTF">2023-10-24T02:42:44Z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