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Nordeste\"/>
    </mc:Choice>
  </mc:AlternateContent>
  <xr:revisionPtr revIDLastSave="0" documentId="13_ncr:1_{9DD33955-5526-4750-B9EC-AAB01BF50B17}" xr6:coauthVersionLast="47" xr6:coauthVersionMax="47" xr10:uidLastSave="{00000000-0000-0000-0000-000000000000}"/>
  <bookViews>
    <workbookView xWindow="-120" yWindow="-120" windowWidth="20730" windowHeight="11040" tabRatio="966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45" l="1"/>
  <c r="H11" i="45"/>
  <c r="D23" i="45"/>
  <c r="D24" i="45"/>
  <c r="D25" i="45"/>
  <c r="D26" i="45"/>
  <c r="D27" i="45"/>
  <c r="D22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12" i="45"/>
  <c r="D13" i="45"/>
  <c r="D14" i="45"/>
  <c r="D15" i="45"/>
  <c r="D16" i="45"/>
  <c r="D11" i="45"/>
  <c r="L12" i="45"/>
  <c r="L13" i="45"/>
  <c r="L14" i="45"/>
  <c r="L15" i="45"/>
  <c r="L16" i="45"/>
  <c r="L11" i="45"/>
  <c r="H12" i="45"/>
  <c r="H13" i="45"/>
  <c r="H15" i="45"/>
  <c r="H16" i="45"/>
  <c r="G10" i="45"/>
  <c r="B10" i="45" l="1"/>
  <c r="F21" i="45" s="1"/>
  <c r="C10" i="45"/>
  <c r="F10" i="45" l="1"/>
  <c r="J10" i="45" s="1"/>
  <c r="J21" i="45"/>
  <c r="B21" i="45"/>
  <c r="K21" i="45"/>
  <c r="G21" i="45"/>
  <c r="C21" i="45"/>
  <c r="K10" i="45"/>
  <c r="E21" i="45" l="1"/>
  <c r="I21" i="45"/>
  <c r="H21" i="45"/>
  <c r="D21" i="45"/>
</calcChain>
</file>

<file path=xl/sharedStrings.xml><?xml version="1.0" encoding="utf-8"?>
<sst xmlns="http://schemas.openxmlformats.org/spreadsheetml/2006/main" count="87" uniqueCount="62">
  <si>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</si>
  <si>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</si>
  <si>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</si>
  <si>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</si>
  <si>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</si>
  <si>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</si>
  <si>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</si>
  <si>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</si>
  <si>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</si>
  <si>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</si>
  <si>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</si>
  <si>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</si>
  <si>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</si>
  <si>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</si>
  <si>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</si>
  <si>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</si>
  <si>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</si>
  <si>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</si>
  <si>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</si>
  <si>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</si>
  <si>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</si>
  <si>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</si>
  <si>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</si>
  <si>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</si>
  <si>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</si>
  <si>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</si>
  <si>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</si>
  <si>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</si>
  <si>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</si>
  <si>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</si>
  <si>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</si>
  <si>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</si>
  <si>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</si>
  <si>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</si>
  <si>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</si>
  <si>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</si>
  <si>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</si>
  <si>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</si>
  <si>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</si>
  <si>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</si>
  <si>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</si>
  <si>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</si>
  <si>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</si>
  <si>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</si>
  <si>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</si>
  <si>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</si>
  <si>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</si>
  <si>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</si>
  <si>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</si>
  <si>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</si>
  <si>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</si>
  <si>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</si>
  <si>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</si>
  <si>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NORDESTE</t>
  </si>
  <si>
    <r>
      <t xml:space="preserve">Taxa de entrada, saída e sobrevivência¹ das unidade locais por UF da Região Nordeste - 2021 </t>
    </r>
    <r>
      <rPr>
        <b/>
        <sz val="11"/>
        <color rgb="FF00B050"/>
        <rFont val="Arial"/>
        <family val="2"/>
      </rPr>
      <t>(2011)</t>
    </r>
  </si>
  <si>
    <t>Número de unidades locais, pessoal ocupado assalariado, salário médio mensal, e as respectivas 
participações, por Região e Unidade da Federação, segundo os tipos de eventos demográficos - 2021/2011</t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</si>
  <si>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Nordeste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</si>
  <si>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</si>
  <si>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</si>
  <si>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-</t>
  </si>
  <si>
    <t>PERNAMBUCO</t>
  </si>
  <si>
    <t>Entradas e saídas de unidades locais com indicação das respectivas participações e taxas, 
segundo as seções da CNAE 2.0 - Pernambuco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</si>
</sst>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5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  <xf numFmtId="0" fontId="98" fillId="0" borderId="0"/>
  </cellStyleXfs>
  <cellXfs count="78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175" fontId="34" fillId="0" borderId="29" xfId="733" applyNumberFormat="1" applyFont="1" applyFill="1" applyBorder="1" applyAlignment="1">
      <alignment horizont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175" fontId="34" fillId="0" borderId="23" xfId="733" applyNumberFormat="1" applyFont="1" applyFill="1" applyBorder="1" applyAlignment="1">
      <alignment horizont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84" fontId="105" fillId="0" borderId="0" xfId="0" applyNumberFormat="1" applyFont="1" applyAlignment="1">
      <alignment horizontal="right"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84" fontId="109" fillId="0" borderId="0" xfId="0" applyNumberFormat="1" applyFont="1" applyAlignment="1">
      <alignment horizontal="right" vertical="center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  <xf numFmtId="0" fontId="107" fillId="40" borderId="0" xfId="0" applyFont="1" applyFill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113" fillId="0" borderId="0" xfId="0" applyFont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</cellXfs>
  <cellStyles count="735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25" xfId="734" xr:uid="{A1A7CF3F-6C8C-41F0-9ED0-581744FEC88D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[1]Nordeste!$I$16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[1]Nordeste!$J$15:$S$15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[1]Nordeste!$J$16:$S$16</c:f>
              <c:numCache>
                <c:formatCode>General</c:formatCode>
                <c:ptCount val="10"/>
                <c:pt idx="0">
                  <c:v>7.769044525386784E-2</c:v>
                </c:pt>
                <c:pt idx="1">
                  <c:v>0.10383845417355732</c:v>
                </c:pt>
                <c:pt idx="2">
                  <c:v>6.6649899396378276E-2</c:v>
                </c:pt>
                <c:pt idx="3">
                  <c:v>7.7318965863857503E-2</c:v>
                </c:pt>
                <c:pt idx="4">
                  <c:v>7.6130895091434073E-2</c:v>
                </c:pt>
                <c:pt idx="5">
                  <c:v>7.563281488258615E-2</c:v>
                </c:pt>
                <c:pt idx="6">
                  <c:v>7.7437197510947228E-2</c:v>
                </c:pt>
                <c:pt idx="7">
                  <c:v>7.6243544441424296E-2</c:v>
                </c:pt>
                <c:pt idx="8">
                  <c:v>6.3398692810457513E-2</c:v>
                </c:pt>
                <c:pt idx="9">
                  <c:v>7.5998912748029362E-2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63-41D8-873E-290E49B669C7}"/>
            </c:ext>
          </c:extLst>
        </c:ser>
        <c:ser>
          <c:idx val="1"/>
          <c:order val="1"/>
          <c:tx>
            <c:strRef>
              <c:f>[1]Nordeste!$I$17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[1]Nordeste!$J$15:$S$15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[1]Nordeste!$J$17:$S$17</c:f>
              <c:numCache>
                <c:formatCode>General</c:formatCode>
                <c:ptCount val="10"/>
                <c:pt idx="0">
                  <c:v>0.14271745864575378</c:v>
                </c:pt>
                <c:pt idx="1">
                  <c:v>0.21566615655722501</c:v>
                </c:pt>
                <c:pt idx="2">
                  <c:v>0.12265306632665816</c:v>
                </c:pt>
                <c:pt idx="3">
                  <c:v>0.14568911007504773</c:v>
                </c:pt>
                <c:pt idx="4">
                  <c:v>0.15558342171346784</c:v>
                </c:pt>
                <c:pt idx="5">
                  <c:v>0.17549529815319387</c:v>
                </c:pt>
                <c:pt idx="6">
                  <c:v>0.11277477012193804</c:v>
                </c:pt>
                <c:pt idx="7">
                  <c:v>0.11767439845285502</c:v>
                </c:pt>
                <c:pt idx="8">
                  <c:v>7.7394500930683521E-2</c:v>
                </c:pt>
                <c:pt idx="9">
                  <c:v>0.14945393897637965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63-41D8-873E-290E49B66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33</xdr:row>
      <xdr:rowOff>28575</xdr:rowOff>
    </xdr:from>
    <xdr:to>
      <xdr:col>10</xdr:col>
      <xdr:colOff>436352</xdr:colOff>
      <xdr:row>53</xdr:row>
      <xdr:rowOff>85725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D66EA6B-3187-40FB-826C-3172071B214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7794251"/>
          <a:ext cx="6885454" cy="3665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118223</xdr:colOff>
      <xdr:row>34</xdr:row>
      <xdr:rowOff>29994</xdr:rowOff>
    </xdr:from>
    <xdr:to>
      <xdr:col>6</xdr:col>
      <xdr:colOff>790331</xdr:colOff>
      <xdr:row>52</xdr:row>
      <xdr:rowOff>889</xdr:rowOff>
    </xdr:to>
    <xdr:pic>
      <xdr:nvPicPr>
        <xdr:cNvPr id="36" name="Imagem 35">
          <a:extLst>
            <a:ext uri="{FF2B5EF4-FFF2-40B4-BE49-F238E27FC236}">
              <a16:creationId xmlns:a16="http://schemas.microsoft.com/office/drawing/2014/main" id="{779DFE92-2472-4577-9BBD-AFE16541D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64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4076" y="7986170"/>
          <a:ext cx="3454644" cy="32069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118233</xdr:colOff>
      <xdr:row>44</xdr:row>
      <xdr:rowOff>101075</xdr:rowOff>
    </xdr:from>
    <xdr:to>
      <xdr:col>6</xdr:col>
      <xdr:colOff>539666</xdr:colOff>
      <xdr:row>46</xdr:row>
      <xdr:rowOff>112868</xdr:rowOff>
    </xdr:to>
    <xdr:cxnSp macro="">
      <xdr:nvCxnSpPr>
        <xdr:cNvPr id="37" name="Conector de Seta Reta 36">
          <a:extLst>
            <a:ext uri="{FF2B5EF4-FFF2-40B4-BE49-F238E27FC236}">
              <a16:creationId xmlns:a16="http://schemas.microsoft.com/office/drawing/2014/main" id="{DA3E267A-E70D-4C6E-BBDC-4684B5FF1DCB}"/>
            </a:ext>
          </a:extLst>
        </xdr:cNvPr>
        <xdr:cNvCxnSpPr>
          <a:cxnSpLocks/>
        </xdr:cNvCxnSpPr>
      </xdr:nvCxnSpPr>
      <xdr:spPr bwMode="auto">
        <a:xfrm>
          <a:off x="4757468" y="9861399"/>
          <a:ext cx="421433" cy="370381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558464</xdr:colOff>
      <xdr:row>42</xdr:row>
      <xdr:rowOff>94285</xdr:rowOff>
    </xdr:from>
    <xdr:to>
      <xdr:col>7</xdr:col>
      <xdr:colOff>539754</xdr:colOff>
      <xdr:row>44</xdr:row>
      <xdr:rowOff>122260</xdr:rowOff>
    </xdr:to>
    <xdr:cxnSp macro="">
      <xdr:nvCxnSpPr>
        <xdr:cNvPr id="38" name="Conector de Seta Reta 37">
          <a:extLst>
            <a:ext uri="{FF2B5EF4-FFF2-40B4-BE49-F238E27FC236}">
              <a16:creationId xmlns:a16="http://schemas.microsoft.com/office/drawing/2014/main" id="{67C64CA4-B53D-422A-8165-8AA4948AB3F7}"/>
            </a:ext>
          </a:extLst>
        </xdr:cNvPr>
        <xdr:cNvCxnSpPr>
          <a:cxnSpLocks/>
        </xdr:cNvCxnSpPr>
      </xdr:nvCxnSpPr>
      <xdr:spPr bwMode="auto">
        <a:xfrm>
          <a:off x="5197699" y="9496020"/>
          <a:ext cx="563996" cy="38656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500525</xdr:colOff>
      <xdr:row>41</xdr:row>
      <xdr:rowOff>62204</xdr:rowOff>
    </xdr:from>
    <xdr:to>
      <xdr:col>7</xdr:col>
      <xdr:colOff>610588</xdr:colOff>
      <xdr:row>41</xdr:row>
      <xdr:rowOff>62204</xdr:rowOff>
    </xdr:to>
    <xdr:cxnSp macro="">
      <xdr:nvCxnSpPr>
        <xdr:cNvPr id="39" name="Conector de Seta Reta 38">
          <a:extLst>
            <a:ext uri="{FF2B5EF4-FFF2-40B4-BE49-F238E27FC236}">
              <a16:creationId xmlns:a16="http://schemas.microsoft.com/office/drawing/2014/main" id="{A7E78CD9-A48C-4BA8-8A40-160551B4FDAF}"/>
            </a:ext>
          </a:extLst>
        </xdr:cNvPr>
        <xdr:cNvCxnSpPr>
          <a:cxnSpLocks/>
        </xdr:cNvCxnSpPr>
      </xdr:nvCxnSpPr>
      <xdr:spPr bwMode="auto">
        <a:xfrm>
          <a:off x="5139760" y="9284645"/>
          <a:ext cx="692769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254095</xdr:colOff>
      <xdr:row>38</xdr:row>
      <xdr:rowOff>120427</xdr:rowOff>
    </xdr:from>
    <xdr:to>
      <xdr:col>9</xdr:col>
      <xdr:colOff>386403</xdr:colOff>
      <xdr:row>40</xdr:row>
      <xdr:rowOff>87777</xdr:rowOff>
    </xdr:to>
    <xdr:cxnSp macro="">
      <xdr:nvCxnSpPr>
        <xdr:cNvPr id="40" name="Conector de Seta Reta 39">
          <a:extLst>
            <a:ext uri="{FF2B5EF4-FFF2-40B4-BE49-F238E27FC236}">
              <a16:creationId xmlns:a16="http://schemas.microsoft.com/office/drawing/2014/main" id="{B3B9980D-A3D2-4A02-BB5B-8620E1916223}"/>
            </a:ext>
          </a:extLst>
        </xdr:cNvPr>
        <xdr:cNvCxnSpPr>
          <a:cxnSpLocks/>
          <a:endCxn id="47" idx="1"/>
        </xdr:cNvCxnSpPr>
      </xdr:nvCxnSpPr>
      <xdr:spPr bwMode="auto">
        <a:xfrm flipV="1">
          <a:off x="5476036" y="8804986"/>
          <a:ext cx="1465808" cy="32593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29041</xdr:colOff>
      <xdr:row>36</xdr:row>
      <xdr:rowOff>30374</xdr:rowOff>
    </xdr:from>
    <xdr:to>
      <xdr:col>8</xdr:col>
      <xdr:colOff>4891</xdr:colOff>
      <xdr:row>38</xdr:row>
      <xdr:rowOff>110548</xdr:rowOff>
    </xdr:to>
    <xdr:cxnSp macro="">
      <xdr:nvCxnSpPr>
        <xdr:cNvPr id="41" name="Conector de Seta Reta 40">
          <a:extLst>
            <a:ext uri="{FF2B5EF4-FFF2-40B4-BE49-F238E27FC236}">
              <a16:creationId xmlns:a16="http://schemas.microsoft.com/office/drawing/2014/main" id="{9225008A-FAD6-4D3A-830A-4A0749706214}"/>
            </a:ext>
          </a:extLst>
        </xdr:cNvPr>
        <xdr:cNvCxnSpPr>
          <a:cxnSpLocks/>
          <a:endCxn id="46" idx="1"/>
        </xdr:cNvCxnSpPr>
      </xdr:nvCxnSpPr>
      <xdr:spPr bwMode="auto">
        <a:xfrm flipV="1">
          <a:off x="5250982" y="8356345"/>
          <a:ext cx="693027" cy="438762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709099</xdr:colOff>
      <xdr:row>35</xdr:row>
      <xdr:rowOff>175067</xdr:rowOff>
    </xdr:from>
    <xdr:to>
      <xdr:col>6</xdr:col>
      <xdr:colOff>323291</xdr:colOff>
      <xdr:row>37</xdr:row>
      <xdr:rowOff>24787</xdr:rowOff>
    </xdr:to>
    <xdr:cxnSp macro="">
      <xdr:nvCxnSpPr>
        <xdr:cNvPr id="42" name="Conector de Seta Reta 41">
          <a:extLst>
            <a:ext uri="{FF2B5EF4-FFF2-40B4-BE49-F238E27FC236}">
              <a16:creationId xmlns:a16="http://schemas.microsoft.com/office/drawing/2014/main" id="{03212CC7-3F4E-4F43-A2ED-213171D2B309}"/>
            </a:ext>
          </a:extLst>
        </xdr:cNvPr>
        <xdr:cNvCxnSpPr>
          <a:cxnSpLocks/>
        </xdr:cNvCxnSpPr>
      </xdr:nvCxnSpPr>
      <xdr:spPr bwMode="auto">
        <a:xfrm flipV="1">
          <a:off x="4608746" y="8321743"/>
          <a:ext cx="353780" cy="20830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74910</xdr:colOff>
      <xdr:row>33</xdr:row>
      <xdr:rowOff>67235</xdr:rowOff>
    </xdr:from>
    <xdr:to>
      <xdr:col>8</xdr:col>
      <xdr:colOff>303107</xdr:colOff>
      <xdr:row>36</xdr:row>
      <xdr:rowOff>43900</xdr:rowOff>
    </xdr:to>
    <xdr:sp macro="" textlink="">
      <xdr:nvSpPr>
        <xdr:cNvPr id="43" name="CaixaDeTexto 47">
          <a:extLst>
            <a:ext uri="{FF2B5EF4-FFF2-40B4-BE49-F238E27FC236}">
              <a16:creationId xmlns:a16="http://schemas.microsoft.com/office/drawing/2014/main" id="{8E17868D-7BAD-4E46-BF2C-F62982800D4B}"/>
            </a:ext>
          </a:extLst>
        </xdr:cNvPr>
        <xdr:cNvSpPr txBox="1">
          <a:spLocks noChangeArrowheads="1"/>
        </xdr:cNvSpPr>
      </xdr:nvSpPr>
      <xdr:spPr bwMode="auto">
        <a:xfrm>
          <a:off x="4714145" y="7832911"/>
          <a:ext cx="1528080" cy="536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18,6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(20,0%)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13,0%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21,7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81,4%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(80,0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441284</xdr:colOff>
      <xdr:row>38</xdr:row>
      <xdr:rowOff>34239</xdr:rowOff>
    </xdr:from>
    <xdr:to>
      <xdr:col>2</xdr:col>
      <xdr:colOff>631542</xdr:colOff>
      <xdr:row>38</xdr:row>
      <xdr:rowOff>34239</xdr:rowOff>
    </xdr:to>
    <xdr:cxnSp macro="">
      <xdr:nvCxnSpPr>
        <xdr:cNvPr id="44" name="Conector de Seta Reta 43">
          <a:extLst>
            <a:ext uri="{FF2B5EF4-FFF2-40B4-BE49-F238E27FC236}">
              <a16:creationId xmlns:a16="http://schemas.microsoft.com/office/drawing/2014/main" id="{D5CA17D5-3F88-4922-8B3F-E509A1E805AB}"/>
            </a:ext>
          </a:extLst>
        </xdr:cNvPr>
        <xdr:cNvCxnSpPr>
          <a:cxnSpLocks/>
        </xdr:cNvCxnSpPr>
      </xdr:nvCxnSpPr>
      <xdr:spPr bwMode="auto">
        <a:xfrm flipH="1">
          <a:off x="1774784" y="8718798"/>
          <a:ext cx="862611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315953</xdr:colOff>
      <xdr:row>43</xdr:row>
      <xdr:rowOff>89279</xdr:rowOff>
    </xdr:from>
    <xdr:to>
      <xdr:col>3</xdr:col>
      <xdr:colOff>511027</xdr:colOff>
      <xdr:row>45</xdr:row>
      <xdr:rowOff>20463</xdr:rowOff>
    </xdr:to>
    <xdr:cxnSp macro="">
      <xdr:nvCxnSpPr>
        <xdr:cNvPr id="45" name="Conector de Seta Reta 44">
          <a:extLst>
            <a:ext uri="{FF2B5EF4-FFF2-40B4-BE49-F238E27FC236}">
              <a16:creationId xmlns:a16="http://schemas.microsoft.com/office/drawing/2014/main" id="{493C28F6-ACAB-4BD5-A000-BBDF8D9F94C8}"/>
            </a:ext>
          </a:extLst>
        </xdr:cNvPr>
        <xdr:cNvCxnSpPr>
          <a:cxnSpLocks/>
        </xdr:cNvCxnSpPr>
      </xdr:nvCxnSpPr>
      <xdr:spPr bwMode="auto">
        <a:xfrm flipH="1">
          <a:off x="2321806" y="9670308"/>
          <a:ext cx="867427" cy="28977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4892</xdr:colOff>
      <xdr:row>34</xdr:row>
      <xdr:rowOff>130590</xdr:rowOff>
    </xdr:from>
    <xdr:to>
      <xdr:col>10</xdr:col>
      <xdr:colOff>198524</xdr:colOff>
      <xdr:row>37</xdr:row>
      <xdr:rowOff>120659</xdr:rowOff>
    </xdr:to>
    <xdr:sp macro="" textlink="">
      <xdr:nvSpPr>
        <xdr:cNvPr id="46" name="CaixaDeTexto 47">
          <a:extLst>
            <a:ext uri="{FF2B5EF4-FFF2-40B4-BE49-F238E27FC236}">
              <a16:creationId xmlns:a16="http://schemas.microsoft.com/office/drawing/2014/main" id="{2A277941-428F-4B00-8A24-554A1E9A28B2}"/>
            </a:ext>
          </a:extLst>
        </xdr:cNvPr>
        <xdr:cNvSpPr txBox="1">
          <a:spLocks noChangeArrowheads="1"/>
        </xdr:cNvSpPr>
      </xdr:nvSpPr>
      <xdr:spPr bwMode="auto">
        <a:xfrm>
          <a:off x="5944010" y="8086766"/>
          <a:ext cx="1538338" cy="539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(21,3%)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12,7%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20,6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(78,7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386404</xdr:colOff>
      <xdr:row>37</xdr:row>
      <xdr:rowOff>30142</xdr:rowOff>
    </xdr:from>
    <xdr:to>
      <xdr:col>11</xdr:col>
      <xdr:colOff>568829</xdr:colOff>
      <xdr:row>40</xdr:row>
      <xdr:rowOff>33616</xdr:rowOff>
    </xdr:to>
    <xdr:sp macro="" textlink="">
      <xdr:nvSpPr>
        <xdr:cNvPr id="47" name="CaixaDeTexto 47">
          <a:extLst>
            <a:ext uri="{FF2B5EF4-FFF2-40B4-BE49-F238E27FC236}">
              <a16:creationId xmlns:a16="http://schemas.microsoft.com/office/drawing/2014/main" id="{E1CF8829-AB48-4CFF-AFDD-5AAE51A84AE8}"/>
            </a:ext>
          </a:extLst>
        </xdr:cNvPr>
        <xdr:cNvSpPr txBox="1">
          <a:spLocks noChangeArrowheads="1"/>
        </xdr:cNvSpPr>
      </xdr:nvSpPr>
      <xdr:spPr bwMode="auto">
        <a:xfrm>
          <a:off x="6941845" y="8535407"/>
          <a:ext cx="1538337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17,6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(19,4%)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11,9%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18,2%)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82,4%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(80,6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580944</xdr:colOff>
      <xdr:row>39</xdr:row>
      <xdr:rowOff>172751</xdr:rowOff>
    </xdr:from>
    <xdr:to>
      <xdr:col>10</xdr:col>
      <xdr:colOff>57399</xdr:colOff>
      <xdr:row>42</xdr:row>
      <xdr:rowOff>176225</xdr:rowOff>
    </xdr:to>
    <xdr:sp macro="" textlink="">
      <xdr:nvSpPr>
        <xdr:cNvPr id="48" name="CaixaDeTexto 47">
          <a:extLst>
            <a:ext uri="{FF2B5EF4-FFF2-40B4-BE49-F238E27FC236}">
              <a16:creationId xmlns:a16="http://schemas.microsoft.com/office/drawing/2014/main" id="{37E8B346-0B33-4475-B504-BC1F48662369}"/>
            </a:ext>
          </a:extLst>
        </xdr:cNvPr>
        <xdr:cNvSpPr txBox="1">
          <a:spLocks noChangeArrowheads="1"/>
        </xdr:cNvSpPr>
      </xdr:nvSpPr>
      <xdr:spPr bwMode="auto">
        <a:xfrm>
          <a:off x="5802885" y="9036604"/>
          <a:ext cx="1538338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(22,8%)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13,1%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20,9%)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(77,2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492129</xdr:colOff>
      <xdr:row>44</xdr:row>
      <xdr:rowOff>7279</xdr:rowOff>
    </xdr:from>
    <xdr:to>
      <xdr:col>9</xdr:col>
      <xdr:colOff>693304</xdr:colOff>
      <xdr:row>47</xdr:row>
      <xdr:rowOff>10754</xdr:rowOff>
    </xdr:to>
    <xdr:sp macro="" textlink="">
      <xdr:nvSpPr>
        <xdr:cNvPr id="49" name="CaixaDeTexto 47">
          <a:extLst>
            <a:ext uri="{FF2B5EF4-FFF2-40B4-BE49-F238E27FC236}">
              <a16:creationId xmlns:a16="http://schemas.microsoft.com/office/drawing/2014/main" id="{DCA9405F-7208-4DC5-BCDD-11A21540E06A}"/>
            </a:ext>
          </a:extLst>
        </xdr:cNvPr>
        <xdr:cNvSpPr txBox="1">
          <a:spLocks noChangeArrowheads="1"/>
        </xdr:cNvSpPr>
      </xdr:nvSpPr>
      <xdr:spPr bwMode="auto">
        <a:xfrm>
          <a:off x="5714070" y="9767603"/>
          <a:ext cx="1534675" cy="541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(21,5%)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14,3%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,7%)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,5%)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29089</xdr:colOff>
      <xdr:row>46</xdr:row>
      <xdr:rowOff>116381</xdr:rowOff>
    </xdr:from>
    <xdr:to>
      <xdr:col>8</xdr:col>
      <xdr:colOff>257285</xdr:colOff>
      <xdr:row>49</xdr:row>
      <xdr:rowOff>119856</xdr:rowOff>
    </xdr:to>
    <xdr:sp macro="" textlink="">
      <xdr:nvSpPr>
        <xdr:cNvPr id="50" name="CaixaDeTexto 47">
          <a:extLst>
            <a:ext uri="{FF2B5EF4-FFF2-40B4-BE49-F238E27FC236}">
              <a16:creationId xmlns:a16="http://schemas.microsoft.com/office/drawing/2014/main" id="{F3C77357-2203-4F25-9FE5-125B6594F81F}"/>
            </a:ext>
          </a:extLst>
        </xdr:cNvPr>
        <xdr:cNvSpPr txBox="1">
          <a:spLocks noChangeArrowheads="1"/>
        </xdr:cNvSpPr>
      </xdr:nvSpPr>
      <xdr:spPr bwMode="auto">
        <a:xfrm>
          <a:off x="4668324" y="10235293"/>
          <a:ext cx="1528079" cy="541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17,5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(19,2%)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10,9%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18,5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82,5%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578072</xdr:colOff>
      <xdr:row>49</xdr:row>
      <xdr:rowOff>86120</xdr:rowOff>
    </xdr:from>
    <xdr:to>
      <xdr:col>4</xdr:col>
      <xdr:colOff>47200</xdr:colOff>
      <xdr:row>52</xdr:row>
      <xdr:rowOff>89594</xdr:rowOff>
    </xdr:to>
    <xdr:sp macro="" textlink="">
      <xdr:nvSpPr>
        <xdr:cNvPr id="51" name="CaixaDeTexto 47">
          <a:extLst>
            <a:ext uri="{FF2B5EF4-FFF2-40B4-BE49-F238E27FC236}">
              <a16:creationId xmlns:a16="http://schemas.microsoft.com/office/drawing/2014/main" id="{77144B77-7875-476E-BAC7-2E97DB10F8A3}"/>
            </a:ext>
          </a:extLst>
        </xdr:cNvPr>
        <xdr:cNvSpPr txBox="1">
          <a:spLocks noChangeArrowheads="1"/>
        </xdr:cNvSpPr>
      </xdr:nvSpPr>
      <xdr:spPr bwMode="auto">
        <a:xfrm>
          <a:off x="1911572" y="10742914"/>
          <a:ext cx="1531010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(21,8%)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12,5%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23,1%)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,2%)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762001</xdr:colOff>
      <xdr:row>36</xdr:row>
      <xdr:rowOff>129122</xdr:rowOff>
    </xdr:from>
    <xdr:to>
      <xdr:col>2</xdr:col>
      <xdr:colOff>91114</xdr:colOff>
      <xdr:row>39</xdr:row>
      <xdr:rowOff>74816</xdr:rowOff>
    </xdr:to>
    <xdr:sp macro="" textlink="">
      <xdr:nvSpPr>
        <xdr:cNvPr id="52" name="CaixaDeTexto 47">
          <a:extLst>
            <a:ext uri="{FF2B5EF4-FFF2-40B4-BE49-F238E27FC236}">
              <a16:creationId xmlns:a16="http://schemas.microsoft.com/office/drawing/2014/main" id="{049B6D07-E618-4E40-A38E-1B09FE3077C4}"/>
            </a:ext>
          </a:extLst>
        </xdr:cNvPr>
        <xdr:cNvSpPr txBox="1">
          <a:spLocks noChangeArrowheads="1"/>
        </xdr:cNvSpPr>
      </xdr:nvSpPr>
      <xdr:spPr bwMode="auto">
        <a:xfrm>
          <a:off x="762001" y="8455093"/>
          <a:ext cx="1334966" cy="4835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21,7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(25,1%)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15,3%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23,1%)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78,3%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(74,9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1262429</xdr:colOff>
      <xdr:row>44</xdr:row>
      <xdr:rowOff>32664</xdr:rowOff>
    </xdr:from>
    <xdr:to>
      <xdr:col>2</xdr:col>
      <xdr:colOff>640633</xdr:colOff>
      <xdr:row>46</xdr:row>
      <xdr:rowOff>164979</xdr:rowOff>
    </xdr:to>
    <xdr:sp macro="" textlink="">
      <xdr:nvSpPr>
        <xdr:cNvPr id="53" name="CaixaDeTexto 47">
          <a:extLst>
            <a:ext uri="{FF2B5EF4-FFF2-40B4-BE49-F238E27FC236}">
              <a16:creationId xmlns:a16="http://schemas.microsoft.com/office/drawing/2014/main" id="{0CE7C36E-9305-412E-9A4D-B0150483FADA}"/>
            </a:ext>
          </a:extLst>
        </xdr:cNvPr>
        <xdr:cNvSpPr txBox="1">
          <a:spLocks noChangeArrowheads="1"/>
        </xdr:cNvSpPr>
      </xdr:nvSpPr>
      <xdr:spPr bwMode="auto">
        <a:xfrm>
          <a:off x="1262429" y="9792988"/>
          <a:ext cx="1384057" cy="4909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(20,5%)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13,7%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16,2%)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(79,5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386647</xdr:colOff>
      <xdr:row>48</xdr:row>
      <xdr:rowOff>108995</xdr:rowOff>
    </xdr:from>
    <xdr:to>
      <xdr:col>5</xdr:col>
      <xdr:colOff>32633</xdr:colOff>
      <xdr:row>50</xdr:row>
      <xdr:rowOff>40180</xdr:rowOff>
    </xdr:to>
    <xdr:cxnSp macro="">
      <xdr:nvCxnSpPr>
        <xdr:cNvPr id="54" name="Conector de Seta Reta 53">
          <a:extLst>
            <a:ext uri="{FF2B5EF4-FFF2-40B4-BE49-F238E27FC236}">
              <a16:creationId xmlns:a16="http://schemas.microsoft.com/office/drawing/2014/main" id="{A2DB2E0D-0DF8-4095-9162-64BB98670238}"/>
            </a:ext>
          </a:extLst>
        </xdr:cNvPr>
        <xdr:cNvCxnSpPr>
          <a:cxnSpLocks/>
        </xdr:cNvCxnSpPr>
      </xdr:nvCxnSpPr>
      <xdr:spPr bwMode="auto">
        <a:xfrm flipH="1">
          <a:off x="3064853" y="10586495"/>
          <a:ext cx="867427" cy="28977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231322</xdr:colOff>
      <xdr:row>90</xdr:row>
      <xdr:rowOff>163286</xdr:rowOff>
    </xdr:from>
    <xdr:to>
      <xdr:col>12</xdr:col>
      <xdr:colOff>217715</xdr:colOff>
      <xdr:row>116</xdr:row>
      <xdr:rowOff>136072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598B771-4975-4F8D-B6AE-5092B3810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esktop\Demografia%2021\Relat&#243;rios\Bases\UL_AC_10+.xlsx" TargetMode="External"/><Relationship Id="rId1" Type="http://schemas.openxmlformats.org/officeDocument/2006/relationships/externalLinkPath" Target="/Users/Jaciele%20Oliveira/Desktop/Demografia%2021/Relat&#243;rios/Base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Nordeste"/>
      <sheetName val="Sudeste"/>
      <sheetName val="Sul"/>
      <sheetName val="Centro-Oeste"/>
      <sheetName val="Norte"/>
      <sheetName val="Notas"/>
      <sheetName val="Planilha1"/>
    </sheetNames>
    <sheetDataSet>
      <sheetData sheetId="0"/>
      <sheetData sheetId="1">
        <row r="15">
          <cell r="J15" t="str">
            <v>Nordeste</v>
          </cell>
          <cell r="K15" t="str">
            <v>Maranhão</v>
          </cell>
          <cell r="L15" t="str">
            <v>Piauí</v>
          </cell>
          <cell r="M15" t="str">
            <v>Ceará</v>
          </cell>
          <cell r="N15" t="str">
            <v>Rio Grande do Norte</v>
          </cell>
          <cell r="O15" t="str">
            <v>Paraíba</v>
          </cell>
          <cell r="P15" t="str">
            <v>Pernambuco</v>
          </cell>
          <cell r="Q15" t="str">
            <v>Alagoas</v>
          </cell>
          <cell r="R15" t="str">
            <v>Sergipe</v>
          </cell>
          <cell r="S15" t="str">
            <v>Bahia</v>
          </cell>
        </row>
        <row r="16">
          <cell r="I16" t="str">
            <v>Unidades Locais</v>
          </cell>
          <cell r="J16">
            <v>7.769044525386784E-2</v>
          </cell>
          <cell r="K16">
            <v>0.10383845417355732</v>
          </cell>
          <cell r="L16">
            <v>6.6649899396378276E-2</v>
          </cell>
          <cell r="M16">
            <v>7.7318965863857503E-2</v>
          </cell>
          <cell r="N16">
            <v>7.6130895091434073E-2</v>
          </cell>
          <cell r="O16">
            <v>7.563281488258615E-2</v>
          </cell>
          <cell r="P16">
            <v>7.7437197510947228E-2</v>
          </cell>
          <cell r="Q16">
            <v>7.6243544441424296E-2</v>
          </cell>
          <cell r="R16">
            <v>6.3398692810457513E-2</v>
          </cell>
          <cell r="S16">
            <v>7.5998912748029362E-2</v>
          </cell>
        </row>
        <row r="17">
          <cell r="I17" t="str">
            <v>Pessoas Ocupadas Assalariadas</v>
          </cell>
          <cell r="J17">
            <v>0.14271745864575378</v>
          </cell>
          <cell r="K17">
            <v>0.21566615655722501</v>
          </cell>
          <cell r="L17">
            <v>0.12265306632665816</v>
          </cell>
          <cell r="M17">
            <v>0.14568911007504773</v>
          </cell>
          <cell r="N17">
            <v>0.15558342171346784</v>
          </cell>
          <cell r="O17">
            <v>0.17549529815319387</v>
          </cell>
          <cell r="P17">
            <v>0.11277477012193804</v>
          </cell>
          <cell r="Q17">
            <v>0.11767439845285502</v>
          </cell>
          <cell r="R17">
            <v>7.7394500930683521E-2</v>
          </cell>
          <cell r="S17">
            <v>0.14945393897637965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topLeftCell="A9" zoomScale="115" zoomScaleNormal="145" zoomScaleSheetLayoutView="115" zoomScalePageLayoutView="70" workbookViewId="0">
      <selection activeCell="D13" sqref="D13"/>
    </sheetView>
  </sheetViews>
  <sheetFormatPr defaultColWidth="8.85546875" defaultRowHeight="14.25"/>
  <cols>
    <col min="1" max="1" width="20" style="4" customWidth="1"/>
    <col min="2" max="2" width="10.140625" style="4" customWidth="1"/>
    <col min="3" max="3" width="12.28515625" style="4" customWidth="1"/>
    <col min="4" max="4" width="10.7109375" style="4" customWidth="1"/>
    <col min="5" max="5" width="7.5703125" style="4" customWidth="1"/>
    <col min="6" max="6" width="11.140625" style="4" customWidth="1"/>
    <col min="7" max="7" width="12.28515625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12.710937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71" t="s">
        <v>53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15.75">
      <c r="A2" s="71" t="s">
        <v>60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6.75" customHeight="1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5.75">
      <c r="A4" s="77" t="s">
        <v>35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</row>
    <row r="5" spans="1:13" ht="51.75" customHeight="1">
      <c r="A5" s="72" t="s">
        <v>55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62">
        <v>2021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63" t="s">
        <v>5</v>
      </c>
      <c r="B9" s="65" t="s">
        <v>6</v>
      </c>
      <c r="C9" s="66"/>
      <c r="D9" s="66"/>
      <c r="E9" s="66"/>
      <c r="F9" s="67" t="s">
        <v>27</v>
      </c>
      <c r="G9" s="67"/>
      <c r="H9" s="67"/>
      <c r="I9" s="67"/>
      <c r="J9" s="67" t="s">
        <v>39</v>
      </c>
      <c r="K9" s="67"/>
      <c r="L9" s="67"/>
      <c r="M9" s="65"/>
    </row>
    <row r="10" spans="1:13" ht="63.75" customHeight="1">
      <c r="A10" s="64"/>
      <c r="B10" s="7" t="str">
        <f>PROPER($A$1)</f>
        <v>Região Nordeste</v>
      </c>
      <c r="C10" s="7" t="str">
        <f>PROPER($A$2)</f>
        <v>Pernambuco</v>
      </c>
      <c r="D10" s="7" t="s">
        <v>41</v>
      </c>
      <c r="E10" s="8" t="s">
        <v>42</v>
      </c>
      <c r="F10" s="7" t="str">
        <f>B10</f>
        <v>Região Nordeste</v>
      </c>
      <c r="G10" s="7" t="str">
        <f>PROPER($A$2)</f>
        <v>Pernambuco</v>
      </c>
      <c r="H10" s="7" t="s">
        <v>41</v>
      </c>
      <c r="I10" s="8" t="s">
        <v>7</v>
      </c>
      <c r="J10" s="7" t="str">
        <f>F10</f>
        <v>Região Nordeste</v>
      </c>
      <c r="K10" s="7" t="str">
        <f>PROPER($A$2)</f>
        <v>Pernambuco</v>
      </c>
      <c r="L10" s="7" t="s">
        <v>40</v>
      </c>
      <c r="M10" s="8" t="s">
        <v>7</v>
      </c>
    </row>
    <row r="11" spans="1:13" ht="17.100000000000001" customHeight="1">
      <c r="A11" s="9" t="s">
        <v>4</v>
      </c>
      <c r="B11" s="51">
        <v>844572</v>
      </c>
      <c r="C11" s="48">
        <v>137011</v>
      </c>
      <c r="D11" s="10">
        <f>C11/B11</f>
        <v>0.16222536385293379</v>
      </c>
      <c r="E11" s="11">
        <v>3</v>
      </c>
      <c r="F11" s="51">
        <v>5531.0119999999997</v>
      </c>
      <c r="G11" s="52">
        <v>1061.902</v>
      </c>
      <c r="H11" s="12">
        <f>G11/F11</f>
        <v>0.19199054350270803</v>
      </c>
      <c r="I11" s="56">
        <v>2</v>
      </c>
      <c r="J11" s="51">
        <v>1979</v>
      </c>
      <c r="K11" s="52">
        <v>2046</v>
      </c>
      <c r="L11" s="12">
        <f>K11/J11</f>
        <v>1.033855482566953</v>
      </c>
      <c r="M11" s="13">
        <v>2</v>
      </c>
    </row>
    <row r="12" spans="1:13" ht="17.100000000000001" customHeight="1">
      <c r="A12" s="14" t="s">
        <v>3</v>
      </c>
      <c r="B12" s="53">
        <v>687500</v>
      </c>
      <c r="C12" s="48">
        <v>112330</v>
      </c>
      <c r="D12" s="10">
        <f t="shared" ref="D12:D16" si="0">C12/B12</f>
        <v>0.1633890909090909</v>
      </c>
      <c r="E12" s="11">
        <v>3</v>
      </c>
      <c r="F12" s="53">
        <v>5288.7259999999997</v>
      </c>
      <c r="G12" s="48">
        <v>1013.236</v>
      </c>
      <c r="H12" s="16">
        <f t="shared" ref="H12:H16" si="1">G12/F12</f>
        <v>0.19158413576350902</v>
      </c>
      <c r="I12" s="17">
        <v>2</v>
      </c>
      <c r="J12" s="53">
        <v>1992</v>
      </c>
      <c r="K12" s="48">
        <v>2063</v>
      </c>
      <c r="L12" s="16">
        <f t="shared" ref="L12:L16" si="2">K12/J12</f>
        <v>1.0356425702811245</v>
      </c>
      <c r="M12" s="11">
        <v>2</v>
      </c>
    </row>
    <row r="13" spans="1:13" ht="17.100000000000001" customHeight="1">
      <c r="A13" s="14" t="s">
        <v>2</v>
      </c>
      <c r="B13" s="53">
        <v>157072</v>
      </c>
      <c r="C13" s="49">
        <v>24681</v>
      </c>
      <c r="D13" s="10">
        <f t="shared" si="0"/>
        <v>0.1571317612305185</v>
      </c>
      <c r="E13" s="11">
        <v>3</v>
      </c>
      <c r="F13" s="53">
        <v>242.286</v>
      </c>
      <c r="G13" s="49">
        <v>48.665999999999997</v>
      </c>
      <c r="H13" s="16">
        <f t="shared" si="1"/>
        <v>0.20086179143656668</v>
      </c>
      <c r="I13" s="17">
        <v>2</v>
      </c>
      <c r="J13" s="53">
        <v>1457</v>
      </c>
      <c r="K13" s="49">
        <v>1410</v>
      </c>
      <c r="L13" s="16">
        <f t="shared" si="2"/>
        <v>0.967741935483871</v>
      </c>
      <c r="M13" s="11">
        <v>2</v>
      </c>
    </row>
    <row r="14" spans="1:13" ht="17.100000000000001" customHeight="1">
      <c r="A14" s="21" t="s">
        <v>37</v>
      </c>
      <c r="B14" s="53">
        <v>129276</v>
      </c>
      <c r="C14" s="48">
        <v>20884</v>
      </c>
      <c r="D14" s="10">
        <f t="shared" si="0"/>
        <v>0.16154583990841301</v>
      </c>
      <c r="E14" s="11">
        <v>3</v>
      </c>
      <c r="F14" s="53">
        <v>213.15600000000001</v>
      </c>
      <c r="G14" s="48">
        <v>43.304000000000002</v>
      </c>
      <c r="H14" s="16">
        <f t="shared" si="1"/>
        <v>0.20315637373566778</v>
      </c>
      <c r="I14" s="17">
        <v>2</v>
      </c>
      <c r="J14" s="53">
        <v>1499</v>
      </c>
      <c r="K14" s="48">
        <v>1428</v>
      </c>
      <c r="L14" s="16">
        <f t="shared" si="2"/>
        <v>0.95263509006003999</v>
      </c>
      <c r="M14" s="11">
        <v>3</v>
      </c>
    </row>
    <row r="15" spans="1:13" ht="17.100000000000001" customHeight="1">
      <c r="A15" s="21" t="s">
        <v>38</v>
      </c>
      <c r="B15" s="54">
        <v>27796</v>
      </c>
      <c r="C15" s="48">
        <v>3797</v>
      </c>
      <c r="D15" s="10">
        <f t="shared" si="0"/>
        <v>0.13660238883292561</v>
      </c>
      <c r="E15" s="11">
        <v>3</v>
      </c>
      <c r="F15" s="54">
        <v>29.13</v>
      </c>
      <c r="G15" s="48">
        <v>5.3620000000000001</v>
      </c>
      <c r="H15" s="16">
        <f t="shared" si="1"/>
        <v>0.18407140405080674</v>
      </c>
      <c r="I15" s="17">
        <v>2</v>
      </c>
      <c r="J15" s="54">
        <v>1274</v>
      </c>
      <c r="K15" s="48">
        <v>1325</v>
      </c>
      <c r="L15" s="16">
        <f t="shared" si="2"/>
        <v>1.0400313971742543</v>
      </c>
      <c r="M15" s="11">
        <v>2</v>
      </c>
    </row>
    <row r="16" spans="1:13" ht="17.100000000000001" customHeight="1">
      <c r="A16" s="18" t="s">
        <v>1</v>
      </c>
      <c r="B16" s="55">
        <v>109579</v>
      </c>
      <c r="C16" s="50">
        <v>17949</v>
      </c>
      <c r="D16" s="19">
        <f t="shared" si="0"/>
        <v>0.16379963314138657</v>
      </c>
      <c r="E16" s="57">
        <v>3</v>
      </c>
      <c r="F16" s="55">
        <v>122.366</v>
      </c>
      <c r="G16" s="50">
        <v>24.635999999999999</v>
      </c>
      <c r="H16" s="19">
        <f t="shared" si="1"/>
        <v>0.20133043492473399</v>
      </c>
      <c r="I16" s="57">
        <v>2</v>
      </c>
      <c r="J16" s="55">
        <v>1309</v>
      </c>
      <c r="K16" s="50">
        <v>1252</v>
      </c>
      <c r="L16" s="19">
        <f t="shared" si="2"/>
        <v>0.95645530939648582</v>
      </c>
      <c r="M16" s="20">
        <v>2</v>
      </c>
    </row>
    <row r="17" spans="1:13" ht="12" customHeight="1">
      <c r="A17" s="9"/>
      <c r="B17" s="15"/>
      <c r="C17" s="15"/>
      <c r="D17" s="16"/>
      <c r="E17" s="11"/>
      <c r="F17" s="15"/>
      <c r="G17" s="15"/>
      <c r="H17" s="16"/>
      <c r="I17" s="11"/>
      <c r="J17" s="15"/>
      <c r="K17" s="15"/>
      <c r="L17" s="16"/>
      <c r="M17" s="11"/>
    </row>
    <row r="18" spans="1:13" ht="15">
      <c r="A18" s="62">
        <v>2011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63" t="s">
        <v>5</v>
      </c>
      <c r="B20" s="65" t="s">
        <v>6</v>
      </c>
      <c r="C20" s="66"/>
      <c r="D20" s="66"/>
      <c r="E20" s="66"/>
      <c r="F20" s="67" t="s">
        <v>27</v>
      </c>
      <c r="G20" s="67"/>
      <c r="H20" s="67"/>
      <c r="I20" s="67"/>
      <c r="J20" s="67" t="s">
        <v>39</v>
      </c>
      <c r="K20" s="67"/>
      <c r="L20" s="67"/>
      <c r="M20" s="65"/>
    </row>
    <row r="21" spans="1:13" ht="60" customHeight="1">
      <c r="A21" s="64"/>
      <c r="B21" s="7" t="str">
        <f>B10</f>
        <v>Região Nordeste</v>
      </c>
      <c r="C21" s="7" t="str">
        <f>PROPER($A$2)</f>
        <v>Pernambuco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Nordeste</v>
      </c>
      <c r="G21" s="7" t="str">
        <f>PROPER($A$2)</f>
        <v>Pernambuco</v>
      </c>
      <c r="H21" s="7" t="str">
        <f>+H10</f>
        <v>Participa-
ção em relação à Região</v>
      </c>
      <c r="I21" s="7" t="str">
        <f>+I10</f>
        <v>Posição (1)</v>
      </c>
      <c r="J21" s="7" t="str">
        <f>B10</f>
        <v>Região Nordeste</v>
      </c>
      <c r="K21" s="7" t="str">
        <f>PROPER($A$2)</f>
        <v>Pernambuco</v>
      </c>
      <c r="L21" s="7" t="s">
        <v>40</v>
      </c>
      <c r="M21" s="8" t="s">
        <v>7</v>
      </c>
    </row>
    <row r="22" spans="1:13" ht="17.100000000000001" customHeight="1">
      <c r="A22" s="9" t="s">
        <v>4</v>
      </c>
      <c r="B22" s="51">
        <v>753571</v>
      </c>
      <c r="C22" s="48">
        <v>123466</v>
      </c>
      <c r="D22" s="10">
        <f>C22/B22</f>
        <v>0.1638412306206051</v>
      </c>
      <c r="E22" s="11">
        <v>3</v>
      </c>
      <c r="F22" s="51">
        <v>5244.9970000000003</v>
      </c>
      <c r="G22" s="52">
        <v>1111.143</v>
      </c>
      <c r="H22" s="12">
        <f>G22/F22</f>
        <v>0.21184816692936145</v>
      </c>
      <c r="I22" s="56">
        <v>2</v>
      </c>
      <c r="J22" s="51">
        <v>1162</v>
      </c>
      <c r="K22" s="52">
        <v>1218</v>
      </c>
      <c r="L22" s="12">
        <f>K22/J22</f>
        <v>1.0481927710843373</v>
      </c>
      <c r="M22" s="13">
        <v>2</v>
      </c>
    </row>
    <row r="23" spans="1:13" ht="17.100000000000001" customHeight="1">
      <c r="A23" s="14" t="s">
        <v>3</v>
      </c>
      <c r="B23" s="53">
        <v>591373</v>
      </c>
      <c r="C23" s="48">
        <v>95341</v>
      </c>
      <c r="D23" s="10">
        <f t="shared" ref="D23:D27" si="3">C23/B23</f>
        <v>0.16121973779661905</v>
      </c>
      <c r="E23" s="11">
        <v>3</v>
      </c>
      <c r="F23" s="53">
        <v>4970.3879999999999</v>
      </c>
      <c r="G23" s="48">
        <v>1053.096</v>
      </c>
      <c r="H23" s="16">
        <f t="shared" ref="H23:H27" si="4">G23/F23</f>
        <v>0.21187400259295652</v>
      </c>
      <c r="I23" s="17">
        <v>2</v>
      </c>
      <c r="J23" s="53">
        <v>1169</v>
      </c>
      <c r="K23" s="48">
        <v>1224</v>
      </c>
      <c r="L23" s="16">
        <f t="shared" ref="L23:L27" si="5">K23/J23</f>
        <v>1.04704875962361</v>
      </c>
      <c r="M23" s="11">
        <v>2</v>
      </c>
    </row>
    <row r="24" spans="1:13" ht="17.100000000000001" customHeight="1">
      <c r="A24" s="14" t="s">
        <v>2</v>
      </c>
      <c r="B24" s="53">
        <v>162198</v>
      </c>
      <c r="C24" s="49">
        <v>28125</v>
      </c>
      <c r="D24" s="10">
        <f t="shared" si="3"/>
        <v>0.17339917878148928</v>
      </c>
      <c r="E24" s="11">
        <v>2</v>
      </c>
      <c r="F24" s="53">
        <v>274.60899999999998</v>
      </c>
      <c r="G24" s="49">
        <v>58.046999999999997</v>
      </c>
      <c r="H24" s="16">
        <f t="shared" si="4"/>
        <v>0.21138054470173956</v>
      </c>
      <c r="I24" s="17">
        <v>2</v>
      </c>
      <c r="J24" s="53">
        <v>918</v>
      </c>
      <c r="K24" s="49">
        <v>1034</v>
      </c>
      <c r="L24" s="16">
        <f t="shared" si="5"/>
        <v>1.1263616557734204</v>
      </c>
      <c r="M24" s="11">
        <v>2</v>
      </c>
    </row>
    <row r="25" spans="1:13" ht="17.100000000000001" customHeight="1">
      <c r="A25" s="21" t="s">
        <v>37</v>
      </c>
      <c r="B25" s="53">
        <v>122263</v>
      </c>
      <c r="C25" s="48">
        <v>21724</v>
      </c>
      <c r="D25" s="10">
        <f t="shared" si="3"/>
        <v>0.17768253682634974</v>
      </c>
      <c r="E25" s="11">
        <v>2</v>
      </c>
      <c r="F25" s="53">
        <v>245.339</v>
      </c>
      <c r="G25" s="48">
        <v>52.576999999999998</v>
      </c>
      <c r="H25" s="16">
        <f t="shared" si="4"/>
        <v>0.21430347396867191</v>
      </c>
      <c r="I25" s="17">
        <v>2</v>
      </c>
      <c r="J25" s="53">
        <v>932</v>
      </c>
      <c r="K25" s="48">
        <v>1045</v>
      </c>
      <c r="L25" s="16">
        <f t="shared" si="5"/>
        <v>1.1212446351931331</v>
      </c>
      <c r="M25" s="11">
        <v>2</v>
      </c>
    </row>
    <row r="26" spans="1:13" ht="17.100000000000001" customHeight="1">
      <c r="A26" s="21" t="s">
        <v>38</v>
      </c>
      <c r="B26" s="54">
        <v>39935</v>
      </c>
      <c r="C26" s="48">
        <v>6401</v>
      </c>
      <c r="D26" s="10">
        <f t="shared" si="3"/>
        <v>0.16028546387880305</v>
      </c>
      <c r="E26" s="11">
        <v>3</v>
      </c>
      <c r="F26" s="54">
        <v>29.27</v>
      </c>
      <c r="G26" s="48">
        <v>5.47</v>
      </c>
      <c r="H26" s="16">
        <f t="shared" si="4"/>
        <v>0.18688076528869149</v>
      </c>
      <c r="I26" s="17">
        <v>2</v>
      </c>
      <c r="J26" s="54">
        <v>839</v>
      </c>
      <c r="K26" s="48">
        <v>970</v>
      </c>
      <c r="L26" s="16">
        <f t="shared" si="5"/>
        <v>1.1561382598331347</v>
      </c>
      <c r="M26" s="11">
        <v>2</v>
      </c>
    </row>
    <row r="27" spans="1:13" ht="17.100000000000001" customHeight="1">
      <c r="A27" s="18" t="s">
        <v>1</v>
      </c>
      <c r="B27" s="55">
        <v>160698</v>
      </c>
      <c r="C27" s="50">
        <v>25790</v>
      </c>
      <c r="D27" s="19">
        <f t="shared" si="3"/>
        <v>0.1604873738316594</v>
      </c>
      <c r="E27" s="57">
        <v>3</v>
      </c>
      <c r="F27" s="55">
        <v>84.805000000000007</v>
      </c>
      <c r="G27" s="50">
        <v>20.321999999999999</v>
      </c>
      <c r="H27" s="19">
        <f t="shared" si="4"/>
        <v>0.23963209716408226</v>
      </c>
      <c r="I27" s="57">
        <v>2</v>
      </c>
      <c r="J27" s="55">
        <v>893</v>
      </c>
      <c r="K27" s="50">
        <v>902</v>
      </c>
      <c r="L27" s="19">
        <f t="shared" si="5"/>
        <v>1.0100783874580068</v>
      </c>
      <c r="M27" s="20">
        <v>2</v>
      </c>
    </row>
    <row r="28" spans="1:13" ht="4.5" customHeight="1">
      <c r="A28" s="9"/>
      <c r="B28" s="15"/>
      <c r="C28" s="15"/>
      <c r="D28" s="16"/>
      <c r="E28" s="11"/>
      <c r="F28" s="15"/>
      <c r="G28" s="15"/>
      <c r="H28" s="16"/>
      <c r="I28" s="11"/>
      <c r="J28" s="15"/>
      <c r="K28" s="15"/>
      <c r="L28" s="16"/>
      <c r="M28" s="11"/>
    </row>
    <row r="29" spans="1:13" ht="12" customHeight="1">
      <c r="A29" s="46" t="s">
        <v>58</v>
      </c>
      <c r="B29" s="15"/>
      <c r="C29" s="15"/>
      <c r="D29" s="16"/>
      <c r="E29" s="11"/>
      <c r="F29" s="15"/>
      <c r="G29" s="15"/>
      <c r="H29" s="16"/>
      <c r="I29" s="11"/>
      <c r="J29" s="15"/>
      <c r="K29" s="15"/>
      <c r="L29" s="16"/>
      <c r="M29" s="11"/>
    </row>
    <row r="30" spans="1:13" ht="12" customHeight="1">
      <c r="A30" s="47" t="s">
        <v>49</v>
      </c>
      <c r="B30" s="15"/>
      <c r="C30" s="15"/>
      <c r="D30" s="16"/>
      <c r="E30" s="11"/>
      <c r="F30" s="15"/>
      <c r="G30" s="15"/>
      <c r="H30" s="16"/>
      <c r="I30" s="11"/>
      <c r="J30" s="15"/>
      <c r="K30" s="15"/>
      <c r="L30" s="16"/>
      <c r="M30" s="11"/>
    </row>
    <row r="31" spans="1:13" ht="12" customHeight="1">
      <c r="A31" s="22"/>
      <c r="B31" s="15"/>
      <c r="C31" s="15"/>
      <c r="D31" s="16"/>
      <c r="E31" s="11"/>
      <c r="F31" s="15"/>
      <c r="G31" s="15"/>
      <c r="H31" s="16"/>
      <c r="I31" s="11"/>
      <c r="J31" s="15"/>
      <c r="K31" s="15"/>
      <c r="L31" s="16"/>
      <c r="M31" s="11"/>
    </row>
    <row r="32" spans="1:13" ht="10.15" customHeight="1">
      <c r="A32" s="3"/>
      <c r="B32" s="3"/>
      <c r="C32" s="3"/>
      <c r="D32" s="3"/>
      <c r="E32" s="3"/>
      <c r="F32" s="3"/>
      <c r="G32" s="23"/>
    </row>
    <row r="33" spans="1:13" ht="15" customHeight="1">
      <c r="A33" s="61" t="s">
        <v>54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6" t="s">
        <v>58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1:13">
      <c r="A55" s="60" t="s">
        <v>51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</row>
    <row r="56" spans="1:13" ht="15">
      <c r="A56" s="24"/>
      <c r="B56" s="26"/>
      <c r="C56" s="26"/>
      <c r="D56" s="26"/>
      <c r="E56" s="26"/>
      <c r="F56" s="26"/>
    </row>
    <row r="57" spans="1:13" ht="15">
      <c r="A57" s="24"/>
      <c r="B57" s="26"/>
      <c r="C57" s="26"/>
      <c r="D57" s="26"/>
      <c r="E57" s="26"/>
      <c r="F57" s="26"/>
    </row>
    <row r="58" spans="1:13" ht="36.75" customHeight="1">
      <c r="A58" s="68" t="s">
        <v>61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</row>
    <row r="59" spans="1:13" ht="15">
      <c r="A59" s="24"/>
      <c r="B59" s="26"/>
      <c r="C59" s="26"/>
      <c r="D59" s="26"/>
      <c r="E59" s="26"/>
      <c r="F59" s="26"/>
    </row>
    <row r="60" spans="1:13" s="3" customFormat="1" ht="15" customHeight="1">
      <c r="A60" s="75" t="s">
        <v>31</v>
      </c>
      <c r="B60" s="75"/>
      <c r="C60" s="75"/>
      <c r="D60" s="75"/>
      <c r="E60" s="63"/>
      <c r="F60" s="69" t="s">
        <v>25</v>
      </c>
      <c r="G60" s="74"/>
      <c r="H60" s="69" t="s">
        <v>2</v>
      </c>
      <c r="I60" s="70"/>
      <c r="J60" s="74"/>
      <c r="K60" s="69" t="s">
        <v>1</v>
      </c>
      <c r="L60" s="70"/>
      <c r="M60" s="70"/>
    </row>
    <row r="61" spans="1:13" s="3" customFormat="1" ht="42.75">
      <c r="A61" s="76"/>
      <c r="B61" s="76"/>
      <c r="C61" s="76"/>
      <c r="D61" s="76"/>
      <c r="E61" s="64"/>
      <c r="F61" s="27" t="s">
        <v>8</v>
      </c>
      <c r="G61" s="27" t="s">
        <v>52</v>
      </c>
      <c r="H61" s="28" t="s">
        <v>8</v>
      </c>
      <c r="I61" s="27" t="s">
        <v>52</v>
      </c>
      <c r="J61" s="28" t="s">
        <v>26</v>
      </c>
      <c r="K61" s="28" t="s">
        <v>8</v>
      </c>
      <c r="L61" s="27" t="s">
        <v>52</v>
      </c>
      <c r="M61" s="29" t="s">
        <v>26</v>
      </c>
    </row>
    <row r="62" spans="1:13" s="32" customFormat="1" ht="15" customHeight="1">
      <c r="A62" s="30" t="s">
        <v>0</v>
      </c>
      <c r="B62" s="31"/>
      <c r="C62" s="31"/>
      <c r="D62" s="31"/>
      <c r="F62" s="33">
        <v>137011</v>
      </c>
      <c r="G62" s="34">
        <v>1</v>
      </c>
      <c r="H62" s="33">
        <v>24681</v>
      </c>
      <c r="I62" s="34">
        <v>1</v>
      </c>
      <c r="J62" s="34">
        <v>0.18013882097057901</v>
      </c>
      <c r="K62" s="33">
        <v>17949</v>
      </c>
      <c r="L62" s="34">
        <v>1</v>
      </c>
      <c r="M62" s="34">
        <v>0.13100407996438243</v>
      </c>
    </row>
    <row r="63" spans="1:13" s="32" customFormat="1" ht="15" customHeight="1">
      <c r="A63" s="35" t="s">
        <v>9</v>
      </c>
      <c r="B63" s="36"/>
      <c r="C63" s="36"/>
      <c r="D63" s="36"/>
      <c r="F63" s="37">
        <v>1029</v>
      </c>
      <c r="G63" s="38">
        <v>7.5103458846369998E-3</v>
      </c>
      <c r="H63" s="37">
        <v>212</v>
      </c>
      <c r="I63" s="38">
        <v>8.5896033386005429E-3</v>
      </c>
      <c r="J63" s="38">
        <v>0.20602526724975703</v>
      </c>
      <c r="K63" s="37">
        <v>93</v>
      </c>
      <c r="L63" s="38">
        <v>5.1813471502590676E-3</v>
      </c>
      <c r="M63" s="38">
        <v>9.0379008746355682E-2</v>
      </c>
    </row>
    <row r="64" spans="1:13" s="32" customFormat="1" ht="15" customHeight="1">
      <c r="A64" s="39" t="s">
        <v>10</v>
      </c>
      <c r="B64" s="39"/>
      <c r="C64" s="39"/>
      <c r="D64" s="39"/>
      <c r="F64" s="37">
        <v>225</v>
      </c>
      <c r="G64" s="38">
        <v>1.6422039106349126E-3</v>
      </c>
      <c r="H64" s="37">
        <v>36</v>
      </c>
      <c r="I64" s="38">
        <v>1.4586118876868846E-3</v>
      </c>
      <c r="J64" s="38">
        <v>0.16</v>
      </c>
      <c r="K64" s="37">
        <v>28</v>
      </c>
      <c r="L64" s="38">
        <v>1.5599754860995041E-3</v>
      </c>
      <c r="M64" s="38">
        <v>0.12444444444444444</v>
      </c>
    </row>
    <row r="65" spans="1:13" s="32" customFormat="1" ht="15" customHeight="1">
      <c r="A65" s="39" t="s">
        <v>11</v>
      </c>
      <c r="B65" s="39"/>
      <c r="C65" s="39"/>
      <c r="D65" s="39"/>
      <c r="F65" s="37">
        <v>11604</v>
      </c>
      <c r="G65" s="38">
        <v>8.4693929684477892E-2</v>
      </c>
      <c r="H65" s="37">
        <v>1752</v>
      </c>
      <c r="I65" s="38">
        <v>7.0985778534095059E-2</v>
      </c>
      <c r="J65" s="38">
        <v>0.15098241985522234</v>
      </c>
      <c r="K65" s="37">
        <v>1484</v>
      </c>
      <c r="L65" s="38">
        <v>8.2678700763273716E-2</v>
      </c>
      <c r="M65" s="38">
        <v>0.12788693553946914</v>
      </c>
    </row>
    <row r="66" spans="1:13" s="32" customFormat="1" ht="15" customHeight="1">
      <c r="A66" s="39" t="s">
        <v>12</v>
      </c>
      <c r="B66" s="39"/>
      <c r="C66" s="39"/>
      <c r="D66" s="39"/>
      <c r="F66" s="37">
        <v>376</v>
      </c>
      <c r="G66" s="38">
        <v>2.7443052017721205E-3</v>
      </c>
      <c r="H66" s="37">
        <v>53</v>
      </c>
      <c r="I66" s="38">
        <v>2.1474008346501357E-3</v>
      </c>
      <c r="J66" s="38">
        <v>0.14095744680851063</v>
      </c>
      <c r="K66" s="37">
        <v>17</v>
      </c>
      <c r="L66" s="38">
        <v>9.4712797370327033E-4</v>
      </c>
      <c r="M66" s="38">
        <v>4.5212765957446811E-2</v>
      </c>
    </row>
    <row r="67" spans="1:13" s="32" customFormat="1" ht="15" customHeight="1">
      <c r="A67" s="39" t="s">
        <v>32</v>
      </c>
      <c r="B67" s="58"/>
      <c r="C67" s="58"/>
      <c r="D67" s="58"/>
      <c r="F67" s="37">
        <v>469</v>
      </c>
      <c r="G67" s="38">
        <v>3.4230828181678842E-3</v>
      </c>
      <c r="H67" s="37">
        <v>94</v>
      </c>
      <c r="I67" s="38">
        <v>3.8085977067379767E-3</v>
      </c>
      <c r="J67" s="38">
        <v>0.20042643923240938</v>
      </c>
      <c r="K67" s="37">
        <v>58</v>
      </c>
      <c r="L67" s="38">
        <v>3.2313777926346872E-3</v>
      </c>
      <c r="M67" s="38">
        <v>0.12366737739872068</v>
      </c>
    </row>
    <row r="68" spans="1:13" s="32" customFormat="1" ht="15" customHeight="1">
      <c r="A68" s="39" t="s">
        <v>13</v>
      </c>
      <c r="B68" s="39"/>
      <c r="C68" s="39"/>
      <c r="D68" s="39"/>
      <c r="F68" s="37">
        <v>6489</v>
      </c>
      <c r="G68" s="38">
        <v>4.7361160782710875E-2</v>
      </c>
      <c r="H68" s="37">
        <v>1245</v>
      </c>
      <c r="I68" s="38">
        <v>5.0443661115838097E-2</v>
      </c>
      <c r="J68" s="38">
        <v>0.19186315302820156</v>
      </c>
      <c r="K68" s="37">
        <v>759</v>
      </c>
      <c r="L68" s="38">
        <v>4.2286478355340128E-2</v>
      </c>
      <c r="M68" s="38">
        <v>0.1169671752196024</v>
      </c>
    </row>
    <row r="69" spans="1:13" s="32" customFormat="1" ht="15" customHeight="1">
      <c r="A69" s="39" t="s">
        <v>33</v>
      </c>
      <c r="B69" s="39"/>
      <c r="C69" s="39"/>
      <c r="D69" s="39"/>
      <c r="F69" s="37">
        <v>59843</v>
      </c>
      <c r="G69" s="38">
        <v>0.43677514944055584</v>
      </c>
      <c r="H69" s="37">
        <v>9478</v>
      </c>
      <c r="I69" s="38">
        <v>0.3840200964304526</v>
      </c>
      <c r="J69" s="38">
        <v>0.1583810972043514</v>
      </c>
      <c r="K69" s="37">
        <v>7971</v>
      </c>
      <c r="L69" s="38">
        <v>0.44409159284639815</v>
      </c>
      <c r="M69" s="38">
        <v>0.13319853616964389</v>
      </c>
    </row>
    <row r="70" spans="1:13" s="32" customFormat="1" ht="15" customHeight="1">
      <c r="A70" s="39" t="s">
        <v>14</v>
      </c>
      <c r="B70" s="39"/>
      <c r="C70" s="39"/>
      <c r="D70" s="39"/>
      <c r="F70" s="37">
        <v>5110</v>
      </c>
      <c r="G70" s="38">
        <v>3.729627548153068E-2</v>
      </c>
      <c r="H70" s="37">
        <v>836</v>
      </c>
      <c r="I70" s="38">
        <v>3.3872209391839873E-2</v>
      </c>
      <c r="J70" s="38">
        <v>0.16360078277886497</v>
      </c>
      <c r="K70" s="37">
        <v>680</v>
      </c>
      <c r="L70" s="38">
        <v>3.7885118948130812E-2</v>
      </c>
      <c r="M70" s="38">
        <v>0.13307240704500978</v>
      </c>
    </row>
    <row r="71" spans="1:13" s="32" customFormat="1" ht="15" customHeight="1">
      <c r="A71" s="39" t="s">
        <v>15</v>
      </c>
      <c r="B71" s="39"/>
      <c r="C71" s="39"/>
      <c r="D71" s="39"/>
      <c r="F71" s="37">
        <v>7532</v>
      </c>
      <c r="G71" s="38">
        <v>5.4973688244009604E-2</v>
      </c>
      <c r="H71" s="37">
        <v>1422</v>
      </c>
      <c r="I71" s="38">
        <v>5.7615169563631941E-2</v>
      </c>
      <c r="J71" s="38">
        <v>0.18879447689856613</v>
      </c>
      <c r="K71" s="37">
        <v>1326</v>
      </c>
      <c r="L71" s="38">
        <v>7.3875981948855085E-2</v>
      </c>
      <c r="M71" s="38">
        <v>0.17604885820499203</v>
      </c>
    </row>
    <row r="72" spans="1:13" s="32" customFormat="1" ht="15" customHeight="1">
      <c r="A72" s="39" t="s">
        <v>16</v>
      </c>
      <c r="B72" s="39"/>
      <c r="C72" s="39"/>
      <c r="D72" s="39"/>
      <c r="F72" s="37">
        <v>3799</v>
      </c>
      <c r="G72" s="38">
        <v>2.772770069556459E-2</v>
      </c>
      <c r="H72" s="37">
        <v>930</v>
      </c>
      <c r="I72" s="38">
        <v>3.7680807098577851E-2</v>
      </c>
      <c r="J72" s="38">
        <v>0.24480126349039222</v>
      </c>
      <c r="K72" s="37">
        <v>500</v>
      </c>
      <c r="L72" s="38">
        <v>2.7856705108919716E-2</v>
      </c>
      <c r="M72" s="38">
        <v>0.13161358252171623</v>
      </c>
    </row>
    <row r="73" spans="1:13" s="32" customFormat="1" ht="15" customHeight="1">
      <c r="A73" s="39" t="s">
        <v>34</v>
      </c>
      <c r="B73" s="39"/>
      <c r="C73" s="39"/>
      <c r="D73" s="39"/>
      <c r="F73" s="37">
        <v>3695</v>
      </c>
      <c r="G73" s="38">
        <v>2.6968637554648896E-2</v>
      </c>
      <c r="H73" s="37">
        <v>606</v>
      </c>
      <c r="I73" s="38">
        <v>2.4553300109395892E-2</v>
      </c>
      <c r="J73" s="38">
        <v>0.16400541271989175</v>
      </c>
      <c r="K73" s="37">
        <v>258</v>
      </c>
      <c r="L73" s="38">
        <v>1.4374059836202574E-2</v>
      </c>
      <c r="M73" s="38">
        <v>6.9824086603518271E-2</v>
      </c>
    </row>
    <row r="74" spans="1:13" s="32" customFormat="1" ht="15" customHeight="1">
      <c r="A74" s="39" t="s">
        <v>17</v>
      </c>
      <c r="B74" s="39"/>
      <c r="C74" s="39"/>
      <c r="D74" s="39"/>
      <c r="F74" s="37">
        <v>3104</v>
      </c>
      <c r="G74" s="38">
        <v>2.2655115282714525E-2</v>
      </c>
      <c r="H74" s="37">
        <v>556</v>
      </c>
      <c r="I74" s="38">
        <v>2.2527450265386328E-2</v>
      </c>
      <c r="J74" s="38">
        <v>0.17912371134020619</v>
      </c>
      <c r="K74" s="37">
        <v>228</v>
      </c>
      <c r="L74" s="38">
        <v>1.2702657529667391E-2</v>
      </c>
      <c r="M74" s="38">
        <v>7.3453608247422683E-2</v>
      </c>
    </row>
    <row r="75" spans="1:13" s="32" customFormat="1" ht="15" customHeight="1">
      <c r="A75" s="39" t="s">
        <v>18</v>
      </c>
      <c r="B75" s="39"/>
      <c r="C75" s="39"/>
      <c r="D75" s="39"/>
      <c r="F75" s="37">
        <v>9536</v>
      </c>
      <c r="G75" s="38">
        <v>6.9600251074731223E-2</v>
      </c>
      <c r="H75" s="37">
        <v>2356</v>
      </c>
      <c r="I75" s="38">
        <v>9.5458044649730567E-2</v>
      </c>
      <c r="J75" s="38">
        <v>0.24706375838926176</v>
      </c>
      <c r="K75" s="37">
        <v>1225</v>
      </c>
      <c r="L75" s="38">
        <v>6.8248927516853311E-2</v>
      </c>
      <c r="M75" s="38">
        <v>0.12846057046979867</v>
      </c>
    </row>
    <row r="76" spans="1:13" s="32" customFormat="1" ht="15" customHeight="1">
      <c r="A76" s="39" t="s">
        <v>19</v>
      </c>
      <c r="B76" s="39"/>
      <c r="C76" s="39"/>
      <c r="D76" s="39"/>
      <c r="F76" s="37">
        <v>7964</v>
      </c>
      <c r="G76" s="38">
        <v>5.8126719752428641E-2</v>
      </c>
      <c r="H76" s="37">
        <v>1659</v>
      </c>
      <c r="I76" s="38">
        <v>6.7217697824237269E-2</v>
      </c>
      <c r="J76" s="38">
        <v>0.20831240582621799</v>
      </c>
      <c r="K76" s="37">
        <v>1113</v>
      </c>
      <c r="L76" s="38">
        <v>6.2009025572455287E-2</v>
      </c>
      <c r="M76" s="38">
        <v>0.13975389251632345</v>
      </c>
    </row>
    <row r="77" spans="1:13" s="32" customFormat="1" ht="24.75" customHeight="1">
      <c r="A77" s="59" t="s">
        <v>43</v>
      </c>
      <c r="B77" s="59"/>
      <c r="C77" s="59"/>
      <c r="D77" s="59"/>
      <c r="E77" s="59"/>
      <c r="F77" s="37">
        <v>23</v>
      </c>
      <c r="G77" s="38">
        <v>1.6786973308712439E-4</v>
      </c>
      <c r="H77" s="37" t="s">
        <v>59</v>
      </c>
      <c r="I77" s="37" t="s">
        <v>59</v>
      </c>
      <c r="J77" s="37" t="s">
        <v>59</v>
      </c>
      <c r="K77" s="37">
        <v>1</v>
      </c>
      <c r="L77" s="38">
        <v>5.5713410217839434E-5</v>
      </c>
      <c r="M77" s="38">
        <v>4.3478260869565216E-2</v>
      </c>
    </row>
    <row r="78" spans="1:13" s="32" customFormat="1" ht="15" customHeight="1">
      <c r="A78" s="39" t="s">
        <v>20</v>
      </c>
      <c r="B78" s="39"/>
      <c r="C78" s="39"/>
      <c r="D78" s="39"/>
      <c r="F78" s="37">
        <v>3996</v>
      </c>
      <c r="G78" s="38">
        <v>2.9165541452876045E-2</v>
      </c>
      <c r="H78" s="37">
        <v>696</v>
      </c>
      <c r="I78" s="38">
        <v>2.8199829828613104E-2</v>
      </c>
      <c r="J78" s="38">
        <v>0.17417417417417416</v>
      </c>
      <c r="K78" s="37">
        <v>524</v>
      </c>
      <c r="L78" s="38">
        <v>2.9193826954147864E-2</v>
      </c>
      <c r="M78" s="38">
        <v>0.13113113113113112</v>
      </c>
    </row>
    <row r="79" spans="1:13" s="32" customFormat="1" ht="15" customHeight="1">
      <c r="A79" s="39" t="s">
        <v>21</v>
      </c>
      <c r="B79" s="39"/>
      <c r="C79" s="39"/>
      <c r="D79" s="39"/>
      <c r="F79" s="37">
        <v>8098</v>
      </c>
      <c r="G79" s="38">
        <v>5.9104743414762316E-2</v>
      </c>
      <c r="H79" s="37">
        <v>1816</v>
      </c>
      <c r="I79" s="38">
        <v>7.3578866334427298E-2</v>
      </c>
      <c r="J79" s="38">
        <v>0.22425290195109904</v>
      </c>
      <c r="K79" s="37">
        <v>921</v>
      </c>
      <c r="L79" s="38">
        <v>5.1312050810630117E-2</v>
      </c>
      <c r="M79" s="38">
        <v>0.11373178562608051</v>
      </c>
    </row>
    <row r="80" spans="1:13" s="32" customFormat="1" ht="15" customHeight="1">
      <c r="A80" s="39" t="s">
        <v>22</v>
      </c>
      <c r="B80" s="39"/>
      <c r="C80" s="39"/>
      <c r="D80" s="39"/>
      <c r="F80" s="37">
        <v>1485</v>
      </c>
      <c r="G80" s="38">
        <v>1.0838545810190423E-2</v>
      </c>
      <c r="H80" s="37">
        <v>350</v>
      </c>
      <c r="I80" s="38">
        <v>1.4180948908066935E-2</v>
      </c>
      <c r="J80" s="38">
        <v>0.2356902356902357</v>
      </c>
      <c r="K80" s="37">
        <v>288</v>
      </c>
      <c r="L80" s="38">
        <v>1.6045462142737756E-2</v>
      </c>
      <c r="M80" s="38">
        <v>0.19393939393939394</v>
      </c>
    </row>
    <row r="81" spans="1:13" s="32" customFormat="1" ht="15" customHeight="1">
      <c r="A81" s="40" t="s">
        <v>23</v>
      </c>
      <c r="B81" s="40"/>
      <c r="C81" s="40"/>
      <c r="D81" s="40"/>
      <c r="E81" s="41"/>
      <c r="F81" s="42">
        <v>2634</v>
      </c>
      <c r="G81" s="43">
        <v>1.9224733780499374E-2</v>
      </c>
      <c r="H81" s="42">
        <v>584</v>
      </c>
      <c r="I81" s="43">
        <v>2.3661926178031683E-2</v>
      </c>
      <c r="J81" s="43">
        <v>0.2217160212604404</v>
      </c>
      <c r="K81" s="42">
        <v>475</v>
      </c>
      <c r="L81" s="43">
        <v>2.646386985347373E-2</v>
      </c>
      <c r="M81" s="43">
        <v>0.18033409263477601</v>
      </c>
    </row>
    <row r="82" spans="1:13" s="32" customFormat="1" ht="15" hidden="1" customHeight="1">
      <c r="A82" s="40" t="s">
        <v>24</v>
      </c>
      <c r="B82" s="40"/>
      <c r="C82" s="40"/>
      <c r="D82" s="40"/>
      <c r="E82" s="41"/>
      <c r="F82" s="42"/>
      <c r="G82" s="43"/>
      <c r="H82" s="42"/>
      <c r="I82" s="43"/>
      <c r="J82" s="43"/>
      <c r="K82" s="42"/>
      <c r="L82" s="43"/>
      <c r="M82" s="43"/>
    </row>
    <row r="83" spans="1:13" ht="4.5" customHeight="1"/>
    <row r="84" spans="1:13">
      <c r="A84" s="46" t="s">
        <v>57</v>
      </c>
    </row>
    <row r="85" spans="1:13" ht="11.25" customHeight="1">
      <c r="A85" s="47" t="s">
        <v>50</v>
      </c>
    </row>
    <row r="86" spans="1:13">
      <c r="A86" s="22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73" t="s">
        <v>36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</row>
    <row r="90" spans="1:13" ht="52.5" customHeight="1">
      <c r="A90" s="68" t="s">
        <v>56</v>
      </c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</row>
    <row r="114" spans="1:1" ht="8.25" customHeight="1"/>
    <row r="121" spans="1:1">
      <c r="A121" s="46" t="s">
        <v>57</v>
      </c>
    </row>
  </sheetData>
  <sheetProtection selectLockedCells="1" selectUnlockedCells="1"/>
  <mergeCells count="24"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  <mergeCell ref="A77:E77"/>
    <mergeCell ref="A55:M55"/>
    <mergeCell ref="A33:M33"/>
    <mergeCell ref="A18:M18"/>
    <mergeCell ref="A20:A21"/>
    <mergeCell ref="B20:E20"/>
    <mergeCell ref="F20:I20"/>
    <mergeCell ref="J20:M20"/>
  </mergeCells>
  <conditionalFormatting sqref="G63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3:I76 I78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3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67" firstPageNumber="0" orientation="portrait" horizontalDpi="4294967294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G63:G82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I63:I76 I78:I82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L63:L82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D43091B-CD0B-4727-92D2-F91EDE32B884}"/>
</file>

<file path=customXml/itemProps2.xml><?xml version="1.0" encoding="utf-8"?>
<ds:datastoreItem xmlns:ds="http://schemas.openxmlformats.org/officeDocument/2006/customXml" ds:itemID="{40FFCCE7-7F51-4610-A73B-8EADD0959C28}"/>
</file>

<file path=customXml/itemProps3.xml><?xml version="1.0" encoding="utf-8"?>
<ds:datastoreItem xmlns:ds="http://schemas.openxmlformats.org/officeDocument/2006/customXml" ds:itemID="{CA0F6493-5A9F-4CAB-9361-056DD76445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2021-10-15T02:42:36Z</cp:lastPrinted>
  <dcterms:created xsi:type="dcterms:W3CDTF">2017-10-11T21:25:50Z</dcterms:created>
  <dcterms:modified xsi:type="dcterms:W3CDTF">2023-10-24T02:00:02Z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