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Users\Jaciele Oliveira\Desktop\Demografia 21\Relatórios\Relatório SDIs\Nova pasta\Centro - Oeste\"/>
    </mc:Choice>
  </mc:AlternateContent>
  <xr:revisionPtr revIDLastSave="0" documentId="13_ncr:1_{93E792E2-A663-4B06-883F-7AF0E61407F7}" xr6:coauthVersionLast="47" xr6:coauthVersionMax="47" xr10:uidLastSave="{00000000-0000-0000-0000-000000000000}"/>
  <bookViews>
    <workbookView xWindow="-120" yWindow="-120" windowWidth="20730" windowHeight="11040" tabRatio="846" xr2:uid="{00000000-000D-0000-FFFF-FFFF00000000}"/>
  </bookViews>
  <sheets>
    <sheet name="Geral" sheetId="45" r:id="rId1"/>
    <sheet name="Chart HGF" sheetId="48" state="hidden" r:id="rId2"/>
  </sheets>
  <externalReferences>
    <externalReference r:id="rId3"/>
  </externalReferences>
  <definedNames>
    <definedName name="_xlnm.Print_Area" localSheetId="0">Geral!$A$1:$M$122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45" l="1"/>
  <c r="D11" i="45"/>
  <c r="D12" i="45"/>
  <c r="D13" i="45"/>
  <c r="D14" i="45"/>
  <c r="D15" i="45"/>
  <c r="D16" i="45"/>
  <c r="L16" i="45"/>
  <c r="L12" i="45"/>
  <c r="L13" i="45"/>
  <c r="L14" i="45"/>
  <c r="L15" i="45"/>
  <c r="L11" i="45"/>
  <c r="L23" i="45"/>
  <c r="L24" i="45"/>
  <c r="L25" i="45"/>
  <c r="L26" i="45"/>
  <c r="L27" i="45"/>
  <c r="L22" i="45"/>
  <c r="H23" i="45"/>
  <c r="H24" i="45"/>
  <c r="H25" i="45"/>
  <c r="H26" i="45"/>
  <c r="H27" i="45"/>
  <c r="H22" i="45"/>
  <c r="D23" i="45"/>
  <c r="D24" i="45"/>
  <c r="D25" i="45"/>
  <c r="D26" i="45"/>
  <c r="D27" i="45"/>
  <c r="D22" i="45"/>
  <c r="H12" i="45"/>
  <c r="H14" i="45"/>
  <c r="H15" i="45"/>
  <c r="H16" i="45"/>
  <c r="H11" i="45"/>
  <c r="B10" i="45"/>
  <c r="F21" i="45" s="1"/>
  <c r="C10" i="45"/>
  <c r="F10" i="45" l="1"/>
  <c r="J10" i="45" s="1"/>
  <c r="J21" i="45"/>
  <c r="B21" i="45"/>
  <c r="K21" i="45"/>
  <c r="G21" i="45"/>
  <c r="C21" i="45"/>
  <c r="K10" i="45"/>
  <c r="G10" i="45"/>
  <c r="E21" i="45" l="1"/>
  <c r="I21" i="45"/>
  <c r="H21" i="45"/>
  <c r="D21" i="45"/>
</calcChain>
</file>

<file path=xl/sharedStrings.xml><?xml version="1.0" encoding="utf-8"?>
<sst xmlns="http://schemas.openxmlformats.org/spreadsheetml/2006/main" count="90" uniqueCount="62">
  <si>
    <t>Total</t>
  </si>
  <si>
    <t>Saídas</t>
  </si>
  <si>
    <t>Entradas</t>
  </si>
  <si>
    <t>Sobreviventes</t>
  </si>
  <si>
    <t>Ativas</t>
  </si>
  <si>
    <t>Tipos de eventos demográficos</t>
  </si>
  <si>
    <t>Número de unidades locais</t>
  </si>
  <si>
    <t>Posição (1)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</si>
  <si>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</si>
  <si>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</si>
  <si>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</si>
  <si>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</si>
  <si>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</si>
  <si>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F Construção</t>
  </si>
  <si>
    <t>H Transporte, armazenagem e correio</t>
  </si>
  <si>
    <t>I Alojamento e alimentação</t>
  </si>
  <si>
    <t>J Informação e comunicação</t>
  </si>
  <si>
    <t>L Atividades imobiliárias</t>
  </si>
  <si>
    <t>M Atividades profissionais, científicas e técnicas</t>
  </si>
  <si>
    <t>N Atividades administrativas e serviços complementares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</si>
  <si>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</si>
  <si>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</si>
  <si>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</si>
  <si>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</si>
  <si>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</si>
  <si>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Total ativas</t>
  </si>
  <si>
    <t>Taxas (%) (1)</t>
  </si>
  <si>
    <t>Pessoal ocupado assalariado (mil)</t>
  </si>
  <si>
    <t>REGIAO</t>
  </si>
  <si>
    <t>Unidades locais</t>
  </si>
  <si>
    <t>Pessoas ocupadas assalariadas</t>
  </si>
  <si>
    <t>Seções da classificação de atividade (CNAE 2.0)</t>
  </si>
  <si>
    <t>E Água, esgoto, atividades de gestão de resíduo e descont.</t>
  </si>
  <si>
    <t>G Comércio; reparação de veículos automotivos e motocicletas</t>
  </si>
  <si>
    <t>K Atividades financeiras de seguros e serviços relacionados</t>
  </si>
  <si>
    <t>Demografia das unidades locais</t>
  </si>
  <si>
    <r>
      <t>Estatísticas de Empreendedorismo</t>
    </r>
    <r>
      <rPr>
        <sz val="11"/>
        <color theme="0"/>
        <rFont val="Arial"/>
        <family val="2"/>
      </rPr>
      <t xml:space="preserve"> (Empresas de alto crescimento)</t>
    </r>
  </si>
  <si>
    <t>Nascimentos</t>
  </si>
  <si>
    <t>Reentradas</t>
  </si>
  <si>
    <t>Salário médio mensal (R$)</t>
  </si>
  <si>
    <t>Razão em relação à Região</t>
  </si>
  <si>
    <t>Participa-
ção em relação à Região</t>
  </si>
  <si>
    <t>Posi-
ção (1)</t>
  </si>
  <si>
    <t>O Administração pública, defesa e seguridade social/
U Organismos internacionais e outras instituições extraterritoriais</t>
  </si>
  <si>
    <t>Centro-Oeste</t>
  </si>
  <si>
    <t>Mato Grosso do Sul</t>
  </si>
  <si>
    <t>Mato Grosso</t>
  </si>
  <si>
    <t>Distrito Federal</t>
  </si>
  <si>
    <t>Goiás</t>
  </si>
  <si>
    <t>(1) Posição da distribuição da UF em relação às demais UF's da região.</t>
  </si>
  <si>
    <t>(1) A taxa é dada pelo número de unidades locais de entrada, saída ou sobrevivência em relação ao total de unidades locais ativas do ano de referência.</t>
  </si>
  <si>
    <t>(1) A taxa é a relação entre o número de unidades locais de entrada, saída ou sobrevivância e a população dessas respectivas unidades estatísticas no ano de referência.</t>
  </si>
  <si>
    <t>Partici-pação (%)</t>
  </si>
  <si>
    <t>REGIÃO CENTRO-OESTE</t>
  </si>
  <si>
    <t>Número de unidades locais, pessoal ocupado assalariado, salário médio mensal, e as respectivas 
participações, por Região e Unidade da Federação, segundo os tipos de eventos demográficos - 2021/2011</t>
  </si>
  <si>
    <r>
      <t xml:space="preserve">Taxa de entrada, saída e sobrevivência¹ das unidade locais por UF da Região Centro-Oeste - 2021 </t>
    </r>
    <r>
      <rPr>
        <b/>
        <sz val="11"/>
        <color rgb="FF00B050"/>
        <rFont val="Arial"/>
        <family val="2"/>
      </rPr>
      <t>(2011)</t>
    </r>
  </si>
  <si>
    <t>DISTRITO FEDERAL</t>
  </si>
  <si>
    <t>Entradas e saídas de unidades locais com indicação das respectivas participações e taxas, 
segundo as seções da CNAE 2.0 -  Distrito Federal - 2021</t>
  </si>
  <si>
    <t>Participação relativa do número de unidades locais e pessoal ocupado assalariado de empresas de alto crescimento 
no total de unidades locais e pessoal assalariado das empresas com 10 ou mais pessoas assalariadas, 
segundo as Unidades Federativas da Região Centro-Oeste - 2021</t>
  </si>
  <si>
    <t>Fonte: IBGE, Diretoria de Pesquisas, Coordenação de Cadastros e Classificações, Cadastro Central de Empresas 2018-2021.</t>
  </si>
  <si>
    <t>Fonte: IBGE, Diretoria de Pesquisas, Coordenação de Cadastros e Classificações, Cadastro Central de Empresas 2008-2021.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</si>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</sst>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  <numFmt numFmtId="185" formatCode="###\ ###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1"/>
      <color rgb="FF00B05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sz val="12"/>
      <color indexed="8"/>
      <name val="Arial"/>
      <family val="2"/>
    </font>
    <font>
      <b/>
      <sz val="12"/>
      <color theme="0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8">
    <xf numFmtId="0" fontId="0" fillId="0" borderId="0" xfId="0"/>
    <xf numFmtId="175" fontId="0" fillId="0" borderId="0" xfId="733" applyNumberFormat="1" applyFont="1"/>
    <xf numFmtId="0" fontId="104" fillId="0" borderId="0" xfId="0" applyFont="1"/>
    <xf numFmtId="0" fontId="34" fillId="0" borderId="0" xfId="0" applyFont="1"/>
    <xf numFmtId="0" fontId="34" fillId="0" borderId="0" xfId="0" applyFont="1" applyAlignment="1">
      <alignment horizontal="left" vertical="center" wrapText="1"/>
    </xf>
    <xf numFmtId="183" fontId="105" fillId="0" borderId="0" xfId="0" applyNumberFormat="1" applyFont="1" applyAlignment="1">
      <alignment horizontal="center"/>
    </xf>
    <xf numFmtId="0" fontId="107" fillId="0" borderId="0" xfId="0" applyFont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175" fontId="34" fillId="0" borderId="0" xfId="733" applyNumberFormat="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175" fontId="34" fillId="0" borderId="29" xfId="733" applyNumberFormat="1" applyFont="1" applyFill="1" applyBorder="1" applyAlignment="1">
      <alignment horizontal="center" wrapText="1"/>
    </xf>
    <xf numFmtId="0" fontId="34" fillId="0" borderId="29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1"/>
    </xf>
    <xf numFmtId="3" fontId="34" fillId="0" borderId="0" xfId="0" applyNumberFormat="1" applyFont="1" applyAlignment="1">
      <alignment wrapText="1"/>
    </xf>
    <xf numFmtId="175" fontId="34" fillId="0" borderId="0" xfId="733" applyNumberFormat="1" applyFont="1" applyFill="1" applyBorder="1" applyAlignment="1">
      <alignment horizontal="center" wrapText="1"/>
    </xf>
    <xf numFmtId="0" fontId="34" fillId="0" borderId="2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left" wrapText="1"/>
    </xf>
    <xf numFmtId="175" fontId="34" fillId="0" borderId="23" xfId="733" applyNumberFormat="1" applyFont="1" applyFill="1" applyBorder="1" applyAlignment="1">
      <alignment horizontal="center" wrapText="1"/>
    </xf>
    <xf numFmtId="0" fontId="34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 indent="2"/>
    </xf>
    <xf numFmtId="0" fontId="34" fillId="0" borderId="0" xfId="0" applyFont="1" applyAlignment="1">
      <alignment horizontal="left"/>
    </xf>
    <xf numFmtId="0" fontId="34" fillId="0" borderId="0" xfId="0" applyFont="1" applyAlignment="1">
      <alignment wrapText="1"/>
    </xf>
    <xf numFmtId="0" fontId="107" fillId="0" borderId="0" xfId="0" applyFont="1" applyAlignment="1">
      <alignment horizontal="left" vertical="center" wrapText="1"/>
    </xf>
    <xf numFmtId="183" fontId="105" fillId="0" borderId="0" xfId="0" applyNumberFormat="1" applyFont="1"/>
    <xf numFmtId="3" fontId="34" fillId="0" borderId="0" xfId="0" applyNumberFormat="1" applyFont="1" applyAlignment="1">
      <alignment horizontal="right" vertical="center" wrapText="1"/>
    </xf>
    <xf numFmtId="0" fontId="109" fillId="0" borderId="7" xfId="0" applyFont="1" applyBorder="1" applyAlignment="1">
      <alignment horizontal="center" vertical="center" wrapText="1"/>
    </xf>
    <xf numFmtId="172" fontId="109" fillId="0" borderId="7" xfId="0" applyNumberFormat="1" applyFont="1" applyBorder="1" applyAlignment="1">
      <alignment horizontal="center" vertical="center" wrapText="1"/>
    </xf>
    <xf numFmtId="172" fontId="109" fillId="0" borderId="21" xfId="0" applyNumberFormat="1" applyFont="1" applyBorder="1" applyAlignment="1">
      <alignment horizontal="center" vertical="center" wrapText="1"/>
    </xf>
    <xf numFmtId="0" fontId="105" fillId="0" borderId="0" xfId="0" applyFont="1" applyAlignment="1" applyProtection="1">
      <alignment horizontal="left" vertical="center"/>
      <protection locked="0"/>
    </xf>
    <xf numFmtId="0" fontId="10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184" fontId="105" fillId="0" borderId="0" xfId="0" applyNumberFormat="1" applyFont="1" applyAlignment="1">
      <alignment horizontal="right" vertical="center"/>
    </xf>
    <xf numFmtId="175" fontId="105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vertical="center"/>
      <protection locked="0"/>
    </xf>
    <xf numFmtId="0" fontId="109" fillId="0" borderId="0" xfId="0" applyFont="1" applyAlignment="1" applyProtection="1">
      <alignment vertical="center" wrapText="1"/>
      <protection locked="0"/>
    </xf>
    <xf numFmtId="184" fontId="109" fillId="0" borderId="0" xfId="0" applyNumberFormat="1" applyFont="1" applyAlignment="1">
      <alignment horizontal="right" vertical="center"/>
    </xf>
    <xf numFmtId="175" fontId="109" fillId="0" borderId="0" xfId="733" applyNumberFormat="1" applyFont="1" applyFill="1" applyAlignment="1">
      <alignment horizontal="right" vertical="center"/>
    </xf>
    <xf numFmtId="0" fontId="109" fillId="0" borderId="0" xfId="0" applyFont="1" applyAlignment="1" applyProtection="1">
      <alignment horizontal="left" vertical="center"/>
      <protection locked="0"/>
    </xf>
    <xf numFmtId="0" fontId="109" fillId="0" borderId="30" xfId="0" applyFont="1" applyBorder="1" applyAlignment="1" applyProtection="1">
      <alignment horizontal="left" vertical="center"/>
      <protection locked="0"/>
    </xf>
    <xf numFmtId="0" fontId="34" fillId="0" borderId="30" xfId="0" applyFont="1" applyBorder="1" applyAlignment="1">
      <alignment vertical="center"/>
    </xf>
    <xf numFmtId="184" fontId="109" fillId="0" borderId="30" xfId="0" applyNumberFormat="1" applyFont="1" applyBorder="1" applyAlignment="1">
      <alignment horizontal="right" vertical="center"/>
    </xf>
    <xf numFmtId="175" fontId="109" fillId="0" borderId="30" xfId="733" applyNumberFormat="1" applyFont="1" applyFill="1" applyBorder="1" applyAlignment="1">
      <alignment horizontal="right" vertical="center"/>
    </xf>
    <xf numFmtId="0" fontId="111" fillId="0" borderId="0" xfId="0" applyFont="1" applyAlignment="1">
      <alignment horizontal="left" vertical="center" wrapText="1"/>
    </xf>
    <xf numFmtId="183" fontId="48" fillId="0" borderId="0" xfId="0" applyNumberFormat="1" applyFont="1" applyAlignment="1">
      <alignment horizontal="center"/>
    </xf>
    <xf numFmtId="0" fontId="114" fillId="0" borderId="0" xfId="0" applyFont="1"/>
    <xf numFmtId="0" fontId="114" fillId="0" borderId="0" xfId="0" applyFont="1" applyAlignment="1">
      <alignment horizontal="left"/>
    </xf>
    <xf numFmtId="185" fontId="34" fillId="0" borderId="0" xfId="0" applyNumberFormat="1" applyFont="1" applyAlignment="1">
      <alignment wrapText="1"/>
    </xf>
    <xf numFmtId="185" fontId="34" fillId="0" borderId="0" xfId="0" applyNumberFormat="1" applyFont="1" applyAlignment="1">
      <alignment horizontal="right" wrapText="1"/>
    </xf>
    <xf numFmtId="185" fontId="34" fillId="0" borderId="23" xfId="0" applyNumberFormat="1" applyFont="1" applyBorder="1" applyAlignment="1">
      <alignment wrapText="1"/>
    </xf>
    <xf numFmtId="185" fontId="34" fillId="0" borderId="28" xfId="0" applyNumberFormat="1" applyFont="1" applyBorder="1" applyAlignment="1">
      <alignment wrapText="1"/>
    </xf>
    <xf numFmtId="185" fontId="34" fillId="0" borderId="29" xfId="0" applyNumberFormat="1" applyFont="1" applyBorder="1" applyAlignment="1">
      <alignment wrapText="1"/>
    </xf>
    <xf numFmtId="185" fontId="34" fillId="0" borderId="24" xfId="0" applyNumberFormat="1" applyFont="1" applyBorder="1" applyAlignment="1">
      <alignment horizontal="right" wrapText="1"/>
    </xf>
    <xf numFmtId="185" fontId="34" fillId="0" borderId="24" xfId="0" applyNumberFormat="1" applyFont="1" applyBorder="1" applyAlignment="1">
      <alignment wrapText="1"/>
    </xf>
    <xf numFmtId="185" fontId="34" fillId="0" borderId="26" xfId="0" applyNumberFormat="1" applyFont="1" applyBorder="1" applyAlignment="1">
      <alignment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9" fillId="0" borderId="0" xfId="0" applyFont="1" applyAlignment="1" applyProtection="1">
      <alignment horizontal="left" vertical="center" wrapText="1"/>
      <protection locked="0"/>
    </xf>
    <xf numFmtId="183" fontId="105" fillId="0" borderId="0" xfId="0" applyNumberFormat="1" applyFont="1" applyAlignment="1">
      <alignment horizontal="center" vertical="center" wrapText="1"/>
    </xf>
    <xf numFmtId="0" fontId="109" fillId="0" borderId="21" xfId="0" applyFont="1" applyBorder="1" applyAlignment="1">
      <alignment horizontal="center" vertical="center"/>
    </xf>
    <xf numFmtId="0" fontId="109" fillId="0" borderId="22" xfId="0" applyFont="1" applyBorder="1" applyAlignment="1">
      <alignment horizontal="center" vertical="center"/>
    </xf>
    <xf numFmtId="183" fontId="48" fillId="0" borderId="0" xfId="0" applyNumberFormat="1" applyFont="1" applyAlignment="1">
      <alignment horizontal="center"/>
    </xf>
    <xf numFmtId="0" fontId="34" fillId="0" borderId="21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113" fillId="0" borderId="0" xfId="0" applyFont="1" applyAlignment="1">
      <alignment horizontal="center"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5" xfId="0" applyFont="1" applyBorder="1" applyAlignment="1">
      <alignment horizontal="center" vertical="center" wrapText="1"/>
    </xf>
    <xf numFmtId="0" fontId="107" fillId="40" borderId="0" xfId="0" applyFont="1" applyFill="1" applyAlignment="1">
      <alignment horizontal="center" vertical="center" wrapText="1"/>
    </xf>
    <xf numFmtId="183" fontId="106" fillId="41" borderId="0" xfId="0" applyNumberFormat="1" applyFont="1" applyFill="1" applyAlignment="1">
      <alignment horizontal="center"/>
    </xf>
    <xf numFmtId="0" fontId="109" fillId="0" borderId="20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 wrapText="1"/>
    </xf>
    <xf numFmtId="0" fontId="34" fillId="0" borderId="23" xfId="0" applyFont="1" applyBorder="1" applyAlignment="1">
      <alignment horizontal="center" vertical="center" wrapText="1"/>
    </xf>
    <xf numFmtId="183" fontId="112" fillId="41" borderId="0" xfId="0" applyNumberFormat="1" applyFont="1" applyFill="1" applyAlignment="1">
      <alignment horizontal="center"/>
    </xf>
    <xf numFmtId="0" fontId="109" fillId="0" borderId="0" xfId="0" applyFont="1" applyAlignment="1" applyProtection="1">
      <alignment horizontal="left" vertical="center" wrapText="1"/>
      <protection locked="0"/>
    </xf>
    <xf numFmtId="0" fontId="114" fillId="0" borderId="0" xfId="0" applyFont="1" applyAlignment="1">
      <alignment horizontal="left" wrapText="1"/>
    </xf>
    <xf numFmtId="183" fontId="105" fillId="0" borderId="0" xfId="0" applyNumberFormat="1" applyFont="1" applyAlignment="1">
      <alignment horizont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'[1]Centro-Oeste'!$I$15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'[1]Centro-Oeste'!$J$14:$N$14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'[1]Centro-Oeste'!$J$15:$N$15</c:f>
              <c:numCache>
                <c:formatCode>General</c:formatCode>
                <c:ptCount val="5"/>
                <c:pt idx="0">
                  <c:v>8.4101254579771287E-2</c:v>
                </c:pt>
                <c:pt idx="1">
                  <c:v>8.716647569160256E-2</c:v>
                </c:pt>
                <c:pt idx="2">
                  <c:v>8.7612493382742185E-2</c:v>
                </c:pt>
                <c:pt idx="3">
                  <c:v>7.9283414146648412E-2</c:v>
                </c:pt>
                <c:pt idx="4">
                  <c:v>8.5995262364510799E-2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D-45B1-94A3-69FFDD889C5B}"/>
            </c:ext>
          </c:extLst>
        </c:ser>
        <c:ser>
          <c:idx val="1"/>
          <c:order val="1"/>
          <c:tx>
            <c:strRef>
              <c:f>'[1]Centro-Oeste'!$I$16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'[1]Centro-Oeste'!$J$14:$N$14</c:f>
              <c:strCache>
                <c:ptCount val="5"/>
                <c:pt idx="0">
                  <c:v>Centro-Oeste</c:v>
                </c:pt>
                <c:pt idx="1">
                  <c:v>Mato Grosso do Sul</c:v>
                </c:pt>
                <c:pt idx="2">
                  <c:v>Mato Grosso</c:v>
                </c:pt>
                <c:pt idx="3">
                  <c:v>Goiás</c:v>
                </c:pt>
                <c:pt idx="4">
                  <c:v>Distrito Federal</c:v>
                </c:pt>
              </c:strCache>
            </c:strRef>
          </c:cat>
          <c:val>
            <c:numRef>
              <c:f>'[1]Centro-Oeste'!$J$16:$N$16</c:f>
              <c:numCache>
                <c:formatCode>General</c:formatCode>
                <c:ptCount val="5"/>
                <c:pt idx="0">
                  <c:v>0.13474284862708719</c:v>
                </c:pt>
                <c:pt idx="1">
                  <c:v>0.1245888999273439</c:v>
                </c:pt>
                <c:pt idx="2">
                  <c:v>0.13796021745767956</c:v>
                </c:pt>
                <c:pt idx="3">
                  <c:v>0.12116055057408355</c:v>
                </c:pt>
                <c:pt idx="4">
                  <c:v>0.15644956980933422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BD-45B1-94A3-69FFDD889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53292879"/>
        <c:axId val="1307626255"/>
      </c:barChart>
      <c:catAx>
        <c:axId val="1353292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7626255"/>
        <c:crosses val="autoZero"/>
        <c:auto val="1"/>
        <c:lblAlgn val="ctr"/>
        <c:lblOffset val="100"/>
        <c:noMultiLvlLbl val="0"/>
      </c:catAx>
      <c:valAx>
        <c:axId val="130762625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crossAx val="1353292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142875</xdr:colOff>
      <xdr:row>33</xdr:row>
      <xdr:rowOff>47625</xdr:rowOff>
    </xdr:from>
    <xdr:to>
      <xdr:col>8</xdr:col>
      <xdr:colOff>419100</xdr:colOff>
      <xdr:row>53</xdr:row>
      <xdr:rowOff>28575</xdr:rowOff>
    </xdr:to>
    <xdr:pic>
      <xdr:nvPicPr>
        <xdr:cNvPr id="17" name="Imagem 16">
          <a:extLst>
            <a:ext uri="{FF2B5EF4-FFF2-40B4-BE49-F238E27FC236}">
              <a16:creationId xmlns:a16="http://schemas.microsoft.com/office/drawing/2014/main" id="{3A4F8403-1BF4-4E4A-9A32-16404928C7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7743825"/>
          <a:ext cx="35337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1219200</xdr:colOff>
      <xdr:row>33</xdr:row>
      <xdr:rowOff>28575</xdr:rowOff>
    </xdr:from>
    <xdr:to>
      <xdr:col>11</xdr:col>
      <xdr:colOff>326651</xdr:colOff>
      <xdr:row>53</xdr:row>
      <xdr:rowOff>85725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D66EA6B-3187-40FB-826C-3172071B214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7724775"/>
          <a:ext cx="6886575" cy="3695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630619</xdr:colOff>
      <xdr:row>43</xdr:row>
      <xdr:rowOff>33411</xdr:rowOff>
    </xdr:from>
    <xdr:to>
      <xdr:col>8</xdr:col>
      <xdr:colOff>214045</xdr:colOff>
      <xdr:row>43</xdr:row>
      <xdr:rowOff>162555</xdr:rowOff>
    </xdr:to>
    <xdr:cxnSp macro="">
      <xdr:nvCxnSpPr>
        <xdr:cNvPr id="7" name="Conector de Seta Reta 6">
          <a:extLst>
            <a:ext uri="{FF2B5EF4-FFF2-40B4-BE49-F238E27FC236}">
              <a16:creationId xmlns:a16="http://schemas.microsoft.com/office/drawing/2014/main" id="{1AA90765-FBFD-4A63-995F-A9BA6787ADA4}"/>
            </a:ext>
          </a:extLst>
        </xdr:cNvPr>
        <xdr:cNvCxnSpPr>
          <a:cxnSpLocks/>
        </xdr:cNvCxnSpPr>
      </xdr:nvCxnSpPr>
      <xdr:spPr>
        <a:xfrm>
          <a:off x="5859844" y="9558411"/>
          <a:ext cx="297801" cy="129144"/>
        </a:xfrm>
        <a:prstGeom prst="straightConnector1">
          <a:avLst/>
        </a:prstGeom>
        <a:ln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170594</xdr:colOff>
      <xdr:row>38</xdr:row>
      <xdr:rowOff>49333</xdr:rowOff>
    </xdr:from>
    <xdr:to>
      <xdr:col>9</xdr:col>
      <xdr:colOff>114300</xdr:colOff>
      <xdr:row>40</xdr:row>
      <xdr:rowOff>25223</xdr:rowOff>
    </xdr:to>
    <xdr:cxnSp macro="">
      <xdr:nvCxnSpPr>
        <xdr:cNvPr id="8" name="Conector de Seta Reta 7">
          <a:extLst>
            <a:ext uri="{FF2B5EF4-FFF2-40B4-BE49-F238E27FC236}">
              <a16:creationId xmlns:a16="http://schemas.microsoft.com/office/drawing/2014/main" id="{7AE8D161-B7AB-4247-9D7E-A8608E22BFB0}"/>
            </a:ext>
          </a:extLst>
        </xdr:cNvPr>
        <xdr:cNvCxnSpPr>
          <a:cxnSpLocks/>
          <a:endCxn id="13" idx="1"/>
        </xdr:cNvCxnSpPr>
      </xdr:nvCxnSpPr>
      <xdr:spPr>
        <a:xfrm flipV="1">
          <a:off x="6114194" y="8669458"/>
          <a:ext cx="562831" cy="33784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112083</xdr:colOff>
      <xdr:row>39</xdr:row>
      <xdr:rowOff>50875</xdr:rowOff>
    </xdr:from>
    <xdr:to>
      <xdr:col>4</xdr:col>
      <xdr:colOff>66109</xdr:colOff>
      <xdr:row>39</xdr:row>
      <xdr:rowOff>50875</xdr:rowOff>
    </xdr:to>
    <xdr:cxnSp macro="">
      <xdr:nvCxnSpPr>
        <xdr:cNvPr id="9" name="Conector de Seta Reta 8">
          <a:extLst>
            <a:ext uri="{FF2B5EF4-FFF2-40B4-BE49-F238E27FC236}">
              <a16:creationId xmlns:a16="http://schemas.microsoft.com/office/drawing/2014/main" id="{7D6D5A4A-252C-4A5F-A973-32BEC7C196D9}"/>
            </a:ext>
          </a:extLst>
        </xdr:cNvPr>
        <xdr:cNvCxnSpPr>
          <a:cxnSpLocks/>
        </xdr:cNvCxnSpPr>
      </xdr:nvCxnSpPr>
      <xdr:spPr>
        <a:xfrm flipH="1">
          <a:off x="2798133" y="8851975"/>
          <a:ext cx="668401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43212</xdr:colOff>
      <xdr:row>49</xdr:row>
      <xdr:rowOff>160328</xdr:rowOff>
    </xdr:from>
    <xdr:to>
      <xdr:col>7</xdr:col>
      <xdr:colOff>5304</xdr:colOff>
      <xdr:row>49</xdr:row>
      <xdr:rowOff>160328</xdr:rowOff>
    </xdr:to>
    <xdr:cxnSp macro="">
      <xdr:nvCxnSpPr>
        <xdr:cNvPr id="10" name="Conector de Seta Reta 9">
          <a:extLst>
            <a:ext uri="{FF2B5EF4-FFF2-40B4-BE49-F238E27FC236}">
              <a16:creationId xmlns:a16="http://schemas.microsoft.com/office/drawing/2014/main" id="{C352D8B3-0BD1-49F5-953D-35AB340D0F44}"/>
            </a:ext>
          </a:extLst>
        </xdr:cNvPr>
        <xdr:cNvCxnSpPr>
          <a:cxnSpLocks/>
        </xdr:cNvCxnSpPr>
      </xdr:nvCxnSpPr>
      <xdr:spPr>
        <a:xfrm>
          <a:off x="4691412" y="10771178"/>
          <a:ext cx="543117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268470</xdr:colOff>
      <xdr:row>52</xdr:row>
      <xdr:rowOff>23292</xdr:rowOff>
    </xdr:from>
    <xdr:to>
      <xdr:col>12</xdr:col>
      <xdr:colOff>220113</xdr:colOff>
      <xdr:row>53</xdr:row>
      <xdr:rowOff>91434</xdr:rowOff>
    </xdr:to>
    <xdr:sp macro="" textlink="">
      <xdr:nvSpPr>
        <xdr:cNvPr id="11" name="CaixaDeTexto 47">
          <a:extLst>
            <a:ext uri="{FF2B5EF4-FFF2-40B4-BE49-F238E27FC236}">
              <a16:creationId xmlns:a16="http://schemas.microsoft.com/office/drawing/2014/main" id="{95D6D4DB-AD90-411B-A3F3-DA8312F2983B}"/>
            </a:ext>
          </a:extLst>
        </xdr:cNvPr>
        <xdr:cNvSpPr txBox="1">
          <a:spLocks noChangeArrowheads="1"/>
        </xdr:cNvSpPr>
      </xdr:nvSpPr>
      <xdr:spPr bwMode="auto">
        <a:xfrm>
          <a:off x="5497695" y="11177067"/>
          <a:ext cx="3304443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400050</xdr:colOff>
      <xdr:row>37</xdr:row>
      <xdr:rowOff>176427</xdr:rowOff>
    </xdr:from>
    <xdr:to>
      <xdr:col>3</xdr:col>
      <xdr:colOff>333375</xdr:colOff>
      <xdr:row>40</xdr:row>
      <xdr:rowOff>150105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87E4AAEA-3AC9-4516-8429-5013B03A9EE4}"/>
            </a:ext>
          </a:extLst>
        </xdr:cNvPr>
        <xdr:cNvSpPr txBox="1">
          <a:spLocks noChangeArrowheads="1"/>
        </xdr:cNvSpPr>
      </xdr:nvSpPr>
      <xdr:spPr bwMode="auto">
        <a:xfrm>
          <a:off x="1733550" y="8615577"/>
          <a:ext cx="128587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19,9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(22,5%)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11,6% </a:t>
          </a:r>
          <a:r>
            <a:rPr lang="pt-BR" sz="900" b="0" kern="1200">
              <a:solidFill>
                <a:srgbClr val="00B050"/>
              </a:solidFill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altLang="pt-BR" sz="900" b="0" kern="1200">
              <a:solidFill>
                <a:srgbClr val="00B050"/>
              </a:solidFill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23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,9%)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(77,5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114300</xdr:colOff>
      <xdr:row>36</xdr:row>
      <xdr:rowOff>152981</xdr:rowOff>
    </xdr:from>
    <xdr:to>
      <xdr:col>11</xdr:col>
      <xdr:colOff>286445</xdr:colOff>
      <xdr:row>39</xdr:row>
      <xdr:rowOff>126659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914914BF-EB6E-4453-A302-9DE93C19DDE8}"/>
            </a:ext>
          </a:extLst>
        </xdr:cNvPr>
        <xdr:cNvSpPr txBox="1">
          <a:spLocks noChangeArrowheads="1"/>
        </xdr:cNvSpPr>
      </xdr:nvSpPr>
      <xdr:spPr bwMode="auto">
        <a:xfrm>
          <a:off x="6677025" y="8411156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(21,4%)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11,9%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80,1%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(78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8</xdr:col>
      <xdr:colOff>187570</xdr:colOff>
      <xdr:row>42</xdr:row>
      <xdr:rowOff>143456</xdr:rowOff>
    </xdr:from>
    <xdr:to>
      <xdr:col>10</xdr:col>
      <xdr:colOff>321615</xdr:colOff>
      <xdr:row>45</xdr:row>
      <xdr:rowOff>117134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BDB6F3F0-393E-4358-9099-E85609DDB792}"/>
            </a:ext>
          </a:extLst>
        </xdr:cNvPr>
        <xdr:cNvSpPr txBox="1">
          <a:spLocks noChangeArrowheads="1"/>
        </xdr:cNvSpPr>
      </xdr:nvSpPr>
      <xdr:spPr bwMode="auto">
        <a:xfrm>
          <a:off x="6131170" y="9487481"/>
          <a:ext cx="147707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20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,2%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(19,8%)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14,3%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18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79,8%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(80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575165</xdr:colOff>
      <xdr:row>48</xdr:row>
      <xdr:rowOff>92167</xdr:rowOff>
    </xdr:from>
    <xdr:to>
      <xdr:col>8</xdr:col>
      <xdr:colOff>466725</xdr:colOff>
      <xdr:row>51</xdr:row>
      <xdr:rowOff>65845</xdr:rowOff>
    </xdr:to>
    <xdr:sp macro="" textlink="">
      <xdr:nvSpPr>
        <xdr:cNvPr id="16" name="CaixaDeTexto 15">
          <a:extLst>
            <a:ext uri="{FF2B5EF4-FFF2-40B4-BE49-F238E27FC236}">
              <a16:creationId xmlns:a16="http://schemas.microsoft.com/office/drawing/2014/main" id="{978FE4B5-AC73-4570-BD85-5974058487C3}"/>
            </a:ext>
          </a:extLst>
        </xdr:cNvPr>
        <xdr:cNvSpPr txBox="1">
          <a:spLocks noChangeArrowheads="1"/>
        </xdr:cNvSpPr>
      </xdr:nvSpPr>
      <xdr:spPr bwMode="auto">
        <a:xfrm>
          <a:off x="5223365" y="10522042"/>
          <a:ext cx="1186960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17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(20,6%)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11,3% 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19,4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82,3%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(79,4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136071</xdr:colOff>
      <xdr:row>91</xdr:row>
      <xdr:rowOff>27215</xdr:rowOff>
    </xdr:from>
    <xdr:to>
      <xdr:col>12</xdr:col>
      <xdr:colOff>396973</xdr:colOff>
      <xdr:row>118</xdr:row>
      <xdr:rowOff>27214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0C30BE4-FE6A-484F-A724-BE883576AB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aciele%20Oliveira\Desktop\Demografia%2021\Relat&#243;rios\Bases\UL_AC_10+.xlsx" TargetMode="External"/><Relationship Id="rId1" Type="http://schemas.openxmlformats.org/officeDocument/2006/relationships/externalLinkPath" Target="/Users/Jaciele%20Oliveira/Desktop/Demografia%2021/Relat&#243;rios/Bases/UL_AC_10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a"/>
      <sheetName val="Nordeste"/>
      <sheetName val="Sudeste"/>
      <sheetName val="Sul"/>
      <sheetName val="Centro-Oeste"/>
      <sheetName val="Norte"/>
      <sheetName val="Notas"/>
      <sheetName val="Planilha1"/>
    </sheetNames>
    <sheetDataSet>
      <sheetData sheetId="0"/>
      <sheetData sheetId="1"/>
      <sheetData sheetId="2"/>
      <sheetData sheetId="3"/>
      <sheetData sheetId="4">
        <row r="14">
          <cell r="J14" t="str">
            <v>Centro-Oeste</v>
          </cell>
          <cell r="K14" t="str">
            <v>Mato Grosso do Sul</v>
          </cell>
          <cell r="L14" t="str">
            <v>Mato Grosso</v>
          </cell>
          <cell r="M14" t="str">
            <v>Goiás</v>
          </cell>
          <cell r="N14" t="str">
            <v>Distrito Federal</v>
          </cell>
        </row>
        <row r="15">
          <cell r="I15" t="str">
            <v>Unidades Locais</v>
          </cell>
          <cell r="J15">
            <v>8.4101254579771287E-2</v>
          </cell>
          <cell r="K15">
            <v>8.716647569160256E-2</v>
          </cell>
          <cell r="L15">
            <v>8.7612493382742185E-2</v>
          </cell>
          <cell r="M15">
            <v>7.9283414146648412E-2</v>
          </cell>
          <cell r="N15">
            <v>8.5995262364510799E-2</v>
          </cell>
        </row>
        <row r="16">
          <cell r="I16" t="str">
            <v>Pessoas Ocupadas Assalariadas</v>
          </cell>
          <cell r="J16">
            <v>0.13474284862708719</v>
          </cell>
          <cell r="K16">
            <v>0.1245888999273439</v>
          </cell>
          <cell r="L16">
            <v>0.13796021745767956</v>
          </cell>
          <cell r="M16">
            <v>0.12116055057408355</v>
          </cell>
          <cell r="N16">
            <v>0.15644956980933422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1"/>
  <sheetViews>
    <sheetView showGridLines="0" tabSelected="1" view="pageBreakPreview" topLeftCell="A109" zoomScale="115" zoomScaleNormal="145" zoomScaleSheetLayoutView="115" zoomScalePageLayoutView="70" workbookViewId="0">
      <selection activeCell="M22" sqref="M22:M27"/>
    </sheetView>
  </sheetViews>
  <sheetFormatPr defaultColWidth="8.85546875" defaultRowHeight="14.25"/>
  <cols>
    <col min="1" max="1" width="20" style="4" customWidth="1"/>
    <col min="2" max="3" width="10.140625" style="4" customWidth="1"/>
    <col min="4" max="4" width="10.7109375" style="4" customWidth="1"/>
    <col min="5" max="5" width="7.5703125" style="4" customWidth="1"/>
    <col min="6" max="6" width="11.140625" style="4" customWidth="1"/>
    <col min="7" max="7" width="8.7109375" style="4" customWidth="1"/>
    <col min="8" max="8" width="10.7109375" style="4" customWidth="1"/>
    <col min="9" max="9" width="9.28515625" style="4" customWidth="1"/>
    <col min="10" max="10" width="8.85546875" style="4" customWidth="1"/>
    <col min="11" max="11" width="9.42578125" style="4" customWidth="1"/>
    <col min="12" max="12" width="9.5703125" style="4" customWidth="1"/>
    <col min="13" max="13" width="8.5703125" style="4" customWidth="1"/>
    <col min="14" max="16384" width="8.85546875" style="4"/>
  </cols>
  <sheetData>
    <row r="1" spans="1:13" ht="15.75">
      <c r="A1" s="62" t="s">
        <v>53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15.75">
      <c r="A2" s="62" t="s">
        <v>56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13" ht="6.75" customHeight="1">
      <c r="A3" s="44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5.75">
      <c r="A4" s="74" t="s">
        <v>35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 ht="51.75" customHeight="1">
      <c r="A5" s="66" t="s">
        <v>54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ht="5.2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">
      <c r="A7" s="69">
        <v>2021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13" ht="3.75" customHeight="1">
      <c r="A8" s="6"/>
      <c r="B8" s="6"/>
      <c r="C8" s="6"/>
      <c r="D8" s="6"/>
      <c r="E8" s="6"/>
      <c r="F8" s="6"/>
    </row>
    <row r="9" spans="1:13" ht="32.25" customHeight="1">
      <c r="A9" s="67" t="s">
        <v>5</v>
      </c>
      <c r="B9" s="63" t="s">
        <v>6</v>
      </c>
      <c r="C9" s="64"/>
      <c r="D9" s="64"/>
      <c r="E9" s="64"/>
      <c r="F9" s="65" t="s">
        <v>27</v>
      </c>
      <c r="G9" s="65"/>
      <c r="H9" s="65"/>
      <c r="I9" s="65"/>
      <c r="J9" s="65" t="s">
        <v>39</v>
      </c>
      <c r="K9" s="65"/>
      <c r="L9" s="65"/>
      <c r="M9" s="63"/>
    </row>
    <row r="10" spans="1:13" ht="63.75" customHeight="1">
      <c r="A10" s="68"/>
      <c r="B10" s="7" t="str">
        <f>PROPER($A$1)</f>
        <v>Região Centro-Oeste</v>
      </c>
      <c r="C10" s="7" t="str">
        <f>PROPER($A$2)</f>
        <v>Distrito Federal</v>
      </c>
      <c r="D10" s="7" t="s">
        <v>41</v>
      </c>
      <c r="E10" s="8" t="s">
        <v>42</v>
      </c>
      <c r="F10" s="7" t="str">
        <f>B10</f>
        <v>Região Centro-Oeste</v>
      </c>
      <c r="G10" s="7" t="str">
        <f>PROPER($A$2)</f>
        <v>Distrito Federal</v>
      </c>
      <c r="H10" s="7" t="s">
        <v>41</v>
      </c>
      <c r="I10" s="8" t="s">
        <v>7</v>
      </c>
      <c r="J10" s="7" t="str">
        <f>F10</f>
        <v>Região Centro-Oeste</v>
      </c>
      <c r="K10" s="7" t="str">
        <f>PROPER($A$2)</f>
        <v>Distrito Federal</v>
      </c>
      <c r="L10" s="7" t="s">
        <v>40</v>
      </c>
      <c r="M10" s="8" t="s">
        <v>7</v>
      </c>
    </row>
    <row r="11" spans="1:13" ht="17.100000000000001" customHeight="1">
      <c r="A11" s="9" t="s">
        <v>4</v>
      </c>
      <c r="B11" s="51">
        <v>498387</v>
      </c>
      <c r="C11" s="48">
        <v>101203</v>
      </c>
      <c r="D11" s="10">
        <f>C11/B11</f>
        <v>0.20306107502804047</v>
      </c>
      <c r="E11" s="11">
        <v>3</v>
      </c>
      <c r="F11" s="51">
        <v>2846.95</v>
      </c>
      <c r="G11" s="51">
        <v>713.35199999999998</v>
      </c>
      <c r="H11" s="12">
        <f>G11/F11</f>
        <v>0.25056709812255223</v>
      </c>
      <c r="I11" s="56">
        <v>2</v>
      </c>
      <c r="J11" s="51">
        <v>2618</v>
      </c>
      <c r="K11" s="52">
        <v>3399</v>
      </c>
      <c r="L11" s="12">
        <f>K11/J11</f>
        <v>1.2983193277310925</v>
      </c>
      <c r="M11" s="13">
        <v>2</v>
      </c>
    </row>
    <row r="12" spans="1:13" ht="17.100000000000001" customHeight="1">
      <c r="A12" s="14" t="s">
        <v>3</v>
      </c>
      <c r="B12" s="53">
        <v>400560</v>
      </c>
      <c r="C12" s="49">
        <v>20476</v>
      </c>
      <c r="D12" s="10">
        <f t="shared" ref="D12:D16" si="0">C12/B12</f>
        <v>5.1118434192131017E-2</v>
      </c>
      <c r="E12" s="11">
        <v>3</v>
      </c>
      <c r="F12" s="53">
        <v>2717.4760000000001</v>
      </c>
      <c r="G12" s="53">
        <v>685.61900000000003</v>
      </c>
      <c r="H12" s="16">
        <f t="shared" ref="H12:H16" si="1">G12/F12</f>
        <v>0.25229992831583425</v>
      </c>
      <c r="I12" s="17">
        <v>2</v>
      </c>
      <c r="J12" s="53">
        <v>2644</v>
      </c>
      <c r="K12" s="48">
        <v>3442</v>
      </c>
      <c r="L12" s="16">
        <f t="shared" ref="L12:L16" si="2">K12/J12</f>
        <v>1.3018154311649017</v>
      </c>
      <c r="M12" s="11">
        <v>2</v>
      </c>
    </row>
    <row r="13" spans="1:13" ht="17.100000000000001" customHeight="1">
      <c r="A13" s="14" t="s">
        <v>2</v>
      </c>
      <c r="B13" s="53">
        <v>97827</v>
      </c>
      <c r="C13" s="49">
        <v>17501</v>
      </c>
      <c r="D13" s="10">
        <f t="shared" si="0"/>
        <v>0.17889744140165803</v>
      </c>
      <c r="E13" s="11">
        <v>3</v>
      </c>
      <c r="F13" s="53">
        <v>129.47399999999999</v>
      </c>
      <c r="G13" s="53">
        <v>27.733000000000001</v>
      </c>
      <c r="H13" s="16">
        <f>G13/F13</f>
        <v>0.21419744504688201</v>
      </c>
      <c r="I13" s="17">
        <v>3</v>
      </c>
      <c r="J13" s="53">
        <v>1685</v>
      </c>
      <c r="K13" s="49">
        <v>1609</v>
      </c>
      <c r="L13" s="16">
        <f t="shared" si="2"/>
        <v>0.9548961424332344</v>
      </c>
      <c r="M13" s="11">
        <v>3</v>
      </c>
    </row>
    <row r="14" spans="1:13" ht="17.100000000000001" customHeight="1">
      <c r="A14" s="21" t="s">
        <v>37</v>
      </c>
      <c r="B14" s="53">
        <v>83396</v>
      </c>
      <c r="C14" s="49">
        <v>2975</v>
      </c>
      <c r="D14" s="10">
        <f t="shared" si="0"/>
        <v>3.5673173773322464E-2</v>
      </c>
      <c r="E14" s="11">
        <v>3</v>
      </c>
      <c r="F14" s="53">
        <v>113.973</v>
      </c>
      <c r="G14" s="53">
        <v>24.44</v>
      </c>
      <c r="H14" s="16">
        <f t="shared" si="1"/>
        <v>0.2144367525642038</v>
      </c>
      <c r="I14" s="17">
        <v>3</v>
      </c>
      <c r="J14" s="53">
        <v>1718</v>
      </c>
      <c r="K14" s="48">
        <v>1617</v>
      </c>
      <c r="L14" s="16">
        <f t="shared" si="2"/>
        <v>0.94121071012805591</v>
      </c>
      <c r="M14" s="11">
        <v>3</v>
      </c>
    </row>
    <row r="15" spans="1:13" ht="17.100000000000001" customHeight="1">
      <c r="A15" s="21" t="s">
        <v>38</v>
      </c>
      <c r="B15" s="54">
        <v>14431</v>
      </c>
      <c r="C15" s="48">
        <v>80727</v>
      </c>
      <c r="D15" s="10">
        <f t="shared" si="0"/>
        <v>5.5939990298662599</v>
      </c>
      <c r="E15" s="11">
        <v>3</v>
      </c>
      <c r="F15" s="54">
        <v>15.500999999999999</v>
      </c>
      <c r="G15" s="54">
        <v>3.2930000000000001</v>
      </c>
      <c r="H15" s="16">
        <f t="shared" si="1"/>
        <v>0.21243790723179151</v>
      </c>
      <c r="I15" s="17">
        <v>2</v>
      </c>
      <c r="J15" s="54">
        <v>1530</v>
      </c>
      <c r="K15" s="48">
        <v>1572</v>
      </c>
      <c r="L15" s="16">
        <f t="shared" si="2"/>
        <v>1.0274509803921568</v>
      </c>
      <c r="M15" s="11">
        <v>3</v>
      </c>
    </row>
    <row r="16" spans="1:13" ht="17.100000000000001" customHeight="1">
      <c r="A16" s="18" t="s">
        <v>1</v>
      </c>
      <c r="B16" s="55">
        <v>60959</v>
      </c>
      <c r="C16" s="50">
        <v>14500</v>
      </c>
      <c r="D16" s="19">
        <f t="shared" si="0"/>
        <v>0.23786479436998639</v>
      </c>
      <c r="E16" s="57">
        <v>2</v>
      </c>
      <c r="F16" s="55">
        <v>68.194000000000003</v>
      </c>
      <c r="G16" s="55">
        <v>18.111999999999998</v>
      </c>
      <c r="H16" s="19">
        <f t="shared" si="1"/>
        <v>0.26559521365516026</v>
      </c>
      <c r="I16" s="57">
        <v>2</v>
      </c>
      <c r="J16" s="55">
        <v>1460</v>
      </c>
      <c r="K16" s="50">
        <v>1258</v>
      </c>
      <c r="L16" s="19">
        <f t="shared" si="2"/>
        <v>0.86164383561643831</v>
      </c>
      <c r="M16" s="20">
        <v>2</v>
      </c>
    </row>
    <row r="17" spans="1:13" ht="12" customHeight="1">
      <c r="A17" s="9"/>
      <c r="B17" s="15"/>
      <c r="C17" s="15"/>
      <c r="D17" s="16"/>
      <c r="E17" s="11"/>
      <c r="F17" s="15"/>
      <c r="G17" s="15"/>
      <c r="H17" s="16"/>
      <c r="I17" s="11"/>
      <c r="J17" s="15"/>
      <c r="K17" s="15"/>
      <c r="L17" s="16"/>
      <c r="M17" s="11"/>
    </row>
    <row r="18" spans="1:13" ht="15">
      <c r="A18" s="69">
        <v>2011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</row>
    <row r="19" spans="1:13" ht="3.75" customHeight="1">
      <c r="A19" s="6"/>
      <c r="B19" s="6"/>
      <c r="C19" s="6"/>
      <c r="D19" s="6"/>
      <c r="E19" s="6"/>
      <c r="F19" s="6"/>
    </row>
    <row r="20" spans="1:13" ht="26.25" customHeight="1">
      <c r="A20" s="67" t="s">
        <v>5</v>
      </c>
      <c r="B20" s="63" t="s">
        <v>6</v>
      </c>
      <c r="C20" s="64"/>
      <c r="D20" s="64"/>
      <c r="E20" s="64"/>
      <c r="F20" s="65" t="s">
        <v>27</v>
      </c>
      <c r="G20" s="65"/>
      <c r="H20" s="65"/>
      <c r="I20" s="65"/>
      <c r="J20" s="65" t="s">
        <v>39</v>
      </c>
      <c r="K20" s="65"/>
      <c r="L20" s="65"/>
      <c r="M20" s="63"/>
    </row>
    <row r="21" spans="1:13" ht="60" customHeight="1">
      <c r="A21" s="68"/>
      <c r="B21" s="7" t="str">
        <f>B10</f>
        <v>Região Centro-Oeste</v>
      </c>
      <c r="C21" s="7" t="str">
        <f>PROPER($A$2)</f>
        <v>Distrito Federal</v>
      </c>
      <c r="D21" s="7" t="str">
        <f>+D10</f>
        <v>Participa-
ção em relação à Região</v>
      </c>
      <c r="E21" s="7" t="str">
        <f>+E10</f>
        <v>Posi-
ção (1)</v>
      </c>
      <c r="F21" s="7" t="str">
        <f>B10</f>
        <v>Região Centro-Oeste</v>
      </c>
      <c r="G21" s="7" t="str">
        <f>PROPER($A$2)</f>
        <v>Distrito Federal</v>
      </c>
      <c r="H21" s="7" t="str">
        <f>+H10</f>
        <v>Participa-
ção em relação à Região</v>
      </c>
      <c r="I21" s="7" t="str">
        <f>+I10</f>
        <v>Posição (1)</v>
      </c>
      <c r="J21" s="7" t="str">
        <f>B10</f>
        <v>Região Centro-Oeste</v>
      </c>
      <c r="K21" s="7" t="str">
        <f>PROPER($A$2)</f>
        <v>Distrito Federal</v>
      </c>
      <c r="L21" s="7" t="s">
        <v>40</v>
      </c>
      <c r="M21" s="8" t="s">
        <v>7</v>
      </c>
    </row>
    <row r="22" spans="1:13" ht="17.100000000000001" customHeight="1">
      <c r="A22" s="9" t="s">
        <v>4</v>
      </c>
      <c r="B22" s="48">
        <v>378149</v>
      </c>
      <c r="C22" s="48">
        <v>86163</v>
      </c>
      <c r="D22" s="10">
        <f>C22/B22</f>
        <v>0.22785462873100285</v>
      </c>
      <c r="E22" s="11">
        <v>2</v>
      </c>
      <c r="F22" s="51">
        <v>2359.453</v>
      </c>
      <c r="G22" s="52">
        <v>633.78099999999995</v>
      </c>
      <c r="H22" s="12">
        <f>G22/F22</f>
        <v>0.26861353033944729</v>
      </c>
      <c r="I22" s="56">
        <v>2</v>
      </c>
      <c r="J22" s="51">
        <v>1388</v>
      </c>
      <c r="K22" s="52">
        <v>1816</v>
      </c>
      <c r="L22" s="12">
        <f>K22/J22</f>
        <v>1.3083573487031701</v>
      </c>
      <c r="M22" s="13">
        <v>1</v>
      </c>
    </row>
    <row r="23" spans="1:13" ht="17.100000000000001" customHeight="1">
      <c r="A23" s="14" t="s">
        <v>3</v>
      </c>
      <c r="B23" s="49">
        <v>298101</v>
      </c>
      <c r="C23" s="48">
        <v>69094</v>
      </c>
      <c r="D23" s="10">
        <f t="shared" ref="D23:D27" si="3">C23/B23</f>
        <v>0.23178050392316699</v>
      </c>
      <c r="E23" s="11">
        <v>2</v>
      </c>
      <c r="F23" s="53">
        <v>2222.9740000000002</v>
      </c>
      <c r="G23" s="48">
        <v>603.88</v>
      </c>
      <c r="H23" s="16">
        <f t="shared" ref="H23:H27" si="4">G23/F23</f>
        <v>0.27165409941816682</v>
      </c>
      <c r="I23" s="17">
        <v>2</v>
      </c>
      <c r="J23" s="53">
        <v>1397</v>
      </c>
      <c r="K23" s="48">
        <v>1838</v>
      </c>
      <c r="L23" s="16">
        <f t="shared" ref="L23:L27" si="5">K23/J23</f>
        <v>1.3156764495347173</v>
      </c>
      <c r="M23" s="11">
        <v>1</v>
      </c>
    </row>
    <row r="24" spans="1:13" ht="17.100000000000001" customHeight="1">
      <c r="A24" s="14" t="s">
        <v>2</v>
      </c>
      <c r="B24" s="49">
        <v>80048</v>
      </c>
      <c r="C24" s="49">
        <v>17069</v>
      </c>
      <c r="D24" s="10">
        <f t="shared" si="3"/>
        <v>0.21323455926444135</v>
      </c>
      <c r="E24" s="11">
        <v>3</v>
      </c>
      <c r="F24" s="53">
        <v>136.47900000000001</v>
      </c>
      <c r="G24" s="49">
        <v>29.901</v>
      </c>
      <c r="H24" s="16">
        <f t="shared" si="4"/>
        <v>0.21908865100125291</v>
      </c>
      <c r="I24" s="17">
        <v>3</v>
      </c>
      <c r="J24" s="53">
        <v>1135</v>
      </c>
      <c r="K24" s="49">
        <v>1047</v>
      </c>
      <c r="L24" s="16">
        <f t="shared" si="5"/>
        <v>0.92246696035242293</v>
      </c>
      <c r="M24" s="11">
        <v>3</v>
      </c>
    </row>
    <row r="25" spans="1:13" ht="17.100000000000001" customHeight="1">
      <c r="A25" s="21" t="s">
        <v>37</v>
      </c>
      <c r="B25" s="49">
        <v>62091</v>
      </c>
      <c r="C25" s="48">
        <v>13414</v>
      </c>
      <c r="D25" s="10">
        <f t="shared" si="3"/>
        <v>0.21603775104282424</v>
      </c>
      <c r="E25" s="11">
        <v>2</v>
      </c>
      <c r="F25" s="53">
        <v>125.224</v>
      </c>
      <c r="G25" s="48">
        <v>27.184999999999999</v>
      </c>
      <c r="H25" s="16">
        <f t="shared" si="4"/>
        <v>0.21709097297642624</v>
      </c>
      <c r="I25" s="17">
        <v>3</v>
      </c>
      <c r="J25" s="53">
        <v>1150</v>
      </c>
      <c r="K25" s="48">
        <v>1056</v>
      </c>
      <c r="L25" s="16">
        <f t="shared" si="5"/>
        <v>0.91826086956521735</v>
      </c>
      <c r="M25" s="11">
        <v>3</v>
      </c>
    </row>
    <row r="26" spans="1:13" ht="17.100000000000001" customHeight="1">
      <c r="A26" s="21" t="s">
        <v>38</v>
      </c>
      <c r="B26" s="48">
        <v>17957</v>
      </c>
      <c r="C26" s="48">
        <v>3655</v>
      </c>
      <c r="D26" s="10">
        <f t="shared" si="3"/>
        <v>0.20354179428635072</v>
      </c>
      <c r="E26" s="11">
        <v>3</v>
      </c>
      <c r="F26" s="54">
        <v>11.255000000000001</v>
      </c>
      <c r="G26" s="48">
        <v>2.7160000000000002</v>
      </c>
      <c r="H26" s="16">
        <f t="shared" si="4"/>
        <v>0.24131497112394493</v>
      </c>
      <c r="I26" s="17">
        <v>3</v>
      </c>
      <c r="J26" s="54">
        <v>1015</v>
      </c>
      <c r="K26" s="48">
        <v>974</v>
      </c>
      <c r="L26" s="16">
        <f t="shared" si="5"/>
        <v>0.95960591133004924</v>
      </c>
      <c r="M26" s="11">
        <v>3</v>
      </c>
    </row>
    <row r="27" spans="1:13" ht="17.100000000000001" customHeight="1">
      <c r="A27" s="18" t="s">
        <v>1</v>
      </c>
      <c r="B27" s="50">
        <v>76258</v>
      </c>
      <c r="C27" s="50">
        <v>15539</v>
      </c>
      <c r="D27" s="19">
        <f t="shared" si="3"/>
        <v>0.20376878491436964</v>
      </c>
      <c r="E27" s="57">
        <v>3</v>
      </c>
      <c r="F27" s="55">
        <v>40.438000000000002</v>
      </c>
      <c r="G27" s="50">
        <v>10.316000000000001</v>
      </c>
      <c r="H27" s="19">
        <f t="shared" si="4"/>
        <v>0.25510658291705823</v>
      </c>
      <c r="I27" s="57">
        <v>2</v>
      </c>
      <c r="J27" s="55">
        <v>1020</v>
      </c>
      <c r="K27" s="50">
        <v>1166</v>
      </c>
      <c r="L27" s="19">
        <f t="shared" si="5"/>
        <v>1.1431372549019607</v>
      </c>
      <c r="M27" s="20">
        <v>2</v>
      </c>
    </row>
    <row r="28" spans="1:13" ht="4.5" customHeight="1">
      <c r="A28" s="9"/>
      <c r="B28" s="15"/>
      <c r="C28" s="15"/>
      <c r="D28" s="16"/>
      <c r="E28" s="11"/>
      <c r="F28" s="15"/>
      <c r="G28" s="15"/>
      <c r="H28" s="16"/>
      <c r="I28" s="11"/>
      <c r="J28" s="15"/>
      <c r="K28" s="15"/>
      <c r="L28" s="16"/>
      <c r="M28" s="11"/>
    </row>
    <row r="29" spans="1:13" ht="12" customHeight="1">
      <c r="A29" s="46" t="s">
        <v>60</v>
      </c>
      <c r="B29" s="15"/>
      <c r="C29" s="15"/>
      <c r="D29" s="16"/>
      <c r="E29" s="11"/>
      <c r="F29" s="15"/>
      <c r="G29" s="15"/>
      <c r="H29" s="16"/>
      <c r="I29" s="11"/>
      <c r="J29" s="15"/>
      <c r="K29" s="15"/>
      <c r="L29" s="16"/>
      <c r="M29" s="11"/>
    </row>
    <row r="30" spans="1:13" ht="12" customHeight="1">
      <c r="A30" s="47" t="s">
        <v>49</v>
      </c>
      <c r="B30" s="15"/>
      <c r="C30" s="15"/>
      <c r="D30" s="16"/>
      <c r="E30" s="11"/>
      <c r="F30" s="15"/>
      <c r="G30" s="15"/>
      <c r="H30" s="16"/>
      <c r="I30" s="11"/>
      <c r="J30" s="15"/>
      <c r="K30" s="15"/>
      <c r="L30" s="16"/>
      <c r="M30" s="11"/>
    </row>
    <row r="31" spans="1:13" ht="12" customHeight="1">
      <c r="A31" s="22"/>
      <c r="B31" s="15"/>
      <c r="C31" s="15"/>
      <c r="D31" s="16"/>
      <c r="E31" s="11"/>
      <c r="F31" s="15"/>
      <c r="G31" s="15"/>
      <c r="H31" s="16"/>
      <c r="I31" s="11"/>
      <c r="J31" s="15"/>
      <c r="K31" s="15"/>
      <c r="L31" s="16"/>
      <c r="M31" s="11"/>
    </row>
    <row r="32" spans="1:13" ht="10.15" customHeight="1">
      <c r="A32" s="3"/>
      <c r="B32" s="3"/>
      <c r="C32" s="3"/>
      <c r="D32" s="3"/>
      <c r="E32" s="3"/>
      <c r="F32" s="3"/>
      <c r="G32" s="23"/>
    </row>
    <row r="33" spans="1:13" ht="15" customHeight="1">
      <c r="A33" s="77" t="s">
        <v>55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</row>
    <row r="34" spans="1:13" ht="15" customHeight="1">
      <c r="A34" s="5"/>
      <c r="B34" s="5"/>
      <c r="C34" s="5"/>
      <c r="D34" s="5"/>
      <c r="E34" s="5"/>
      <c r="F34" s="5"/>
      <c r="G34" s="5"/>
      <c r="H34" s="5"/>
      <c r="I34" s="5"/>
      <c r="J34" s="2"/>
      <c r="K34" s="5"/>
      <c r="L34" s="5"/>
      <c r="M34" s="5"/>
    </row>
    <row r="35" spans="1:13" ht="15">
      <c r="A35" s="24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46" t="s">
        <v>60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>
      <c r="A55" s="76" t="s">
        <v>51</v>
      </c>
      <c r="B55" s="76"/>
      <c r="C55" s="76"/>
      <c r="D55" s="76"/>
      <c r="E55" s="76"/>
      <c r="F55" s="76"/>
      <c r="G55" s="76"/>
      <c r="H55" s="76"/>
      <c r="I55" s="76"/>
      <c r="J55" s="76"/>
      <c r="K55" s="76"/>
      <c r="L55" s="76"/>
      <c r="M55" s="76"/>
    </row>
    <row r="56" spans="1:13" ht="15">
      <c r="A56" s="24"/>
      <c r="B56" s="26"/>
      <c r="C56" s="26"/>
      <c r="D56" s="26"/>
      <c r="E56" s="26"/>
      <c r="F56" s="26"/>
    </row>
    <row r="57" spans="1:13" ht="15">
      <c r="A57" s="24"/>
      <c r="B57" s="26"/>
      <c r="C57" s="26"/>
      <c r="D57" s="26"/>
      <c r="E57" s="26"/>
      <c r="F57" s="26"/>
    </row>
    <row r="58" spans="1:13" ht="36.75" customHeight="1">
      <c r="A58" s="59" t="s">
        <v>57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</row>
    <row r="59" spans="1:13" ht="15">
      <c r="A59" s="24"/>
      <c r="B59" s="26"/>
      <c r="C59" s="26"/>
      <c r="D59" s="26"/>
      <c r="E59" s="26"/>
      <c r="F59" s="26"/>
    </row>
    <row r="60" spans="1:13" s="3" customFormat="1" ht="15" customHeight="1">
      <c r="A60" s="72" t="s">
        <v>31</v>
      </c>
      <c r="B60" s="72"/>
      <c r="C60" s="72"/>
      <c r="D60" s="72"/>
      <c r="E60" s="67"/>
      <c r="F60" s="60" t="s">
        <v>25</v>
      </c>
      <c r="G60" s="71"/>
      <c r="H60" s="60" t="s">
        <v>2</v>
      </c>
      <c r="I60" s="61"/>
      <c r="J60" s="71"/>
      <c r="K60" s="60" t="s">
        <v>1</v>
      </c>
      <c r="L60" s="61"/>
      <c r="M60" s="61"/>
    </row>
    <row r="61" spans="1:13" s="3" customFormat="1" ht="42.75">
      <c r="A61" s="73"/>
      <c r="B61" s="73"/>
      <c r="C61" s="73"/>
      <c r="D61" s="73"/>
      <c r="E61" s="68"/>
      <c r="F61" s="27" t="s">
        <v>8</v>
      </c>
      <c r="G61" s="27" t="s">
        <v>52</v>
      </c>
      <c r="H61" s="28" t="s">
        <v>8</v>
      </c>
      <c r="I61" s="27" t="s">
        <v>52</v>
      </c>
      <c r="J61" s="28" t="s">
        <v>26</v>
      </c>
      <c r="K61" s="28" t="s">
        <v>8</v>
      </c>
      <c r="L61" s="27" t="s">
        <v>52</v>
      </c>
      <c r="M61" s="29" t="s">
        <v>26</v>
      </c>
    </row>
    <row r="62" spans="1:13" s="32" customFormat="1" ht="15" customHeight="1">
      <c r="A62" s="30" t="s">
        <v>0</v>
      </c>
      <c r="B62" s="31"/>
      <c r="C62" s="31"/>
      <c r="D62" s="31"/>
      <c r="F62" s="33">
        <v>101203</v>
      </c>
      <c r="G62" s="34">
        <v>1</v>
      </c>
      <c r="H62" s="33">
        <v>20476</v>
      </c>
      <c r="I62" s="34">
        <v>1</v>
      </c>
      <c r="J62" s="34">
        <v>0.20232601800341887</v>
      </c>
      <c r="K62" s="33">
        <v>14500</v>
      </c>
      <c r="L62" s="34">
        <v>1</v>
      </c>
      <c r="M62" s="34">
        <v>0.14327638508739859</v>
      </c>
    </row>
    <row r="63" spans="1:13" s="32" customFormat="1" ht="15" customHeight="1">
      <c r="A63" s="35" t="s">
        <v>9</v>
      </c>
      <c r="B63" s="36"/>
      <c r="C63" s="36"/>
      <c r="D63" s="36"/>
      <c r="F63" s="37">
        <v>291</v>
      </c>
      <c r="G63" s="38">
        <v>2.8754088317539993E-3</v>
      </c>
      <c r="H63" s="37">
        <v>62</v>
      </c>
      <c r="I63" s="38">
        <v>3.027935143582731E-3</v>
      </c>
      <c r="J63" s="38">
        <v>0.21305841924398625</v>
      </c>
      <c r="K63" s="37">
        <v>32</v>
      </c>
      <c r="L63" s="38">
        <v>2.206896551724138E-3</v>
      </c>
      <c r="M63" s="38">
        <v>0.10996563573883161</v>
      </c>
    </row>
    <row r="64" spans="1:13" s="32" customFormat="1" ht="15" customHeight="1">
      <c r="A64" s="39" t="s">
        <v>10</v>
      </c>
      <c r="B64" s="39"/>
      <c r="C64" s="39"/>
      <c r="D64" s="39"/>
      <c r="F64" s="37">
        <v>74</v>
      </c>
      <c r="G64" s="38">
        <v>7.3120362044603422E-4</v>
      </c>
      <c r="H64" s="37">
        <v>9</v>
      </c>
      <c r="I64" s="38">
        <v>4.3953897245555771E-4</v>
      </c>
      <c r="J64" s="38">
        <v>0.12162162162162163</v>
      </c>
      <c r="K64" s="37">
        <v>2</v>
      </c>
      <c r="L64" s="38">
        <v>1.3793103448275863E-4</v>
      </c>
      <c r="M64" s="38">
        <v>2.7027027027027029E-2</v>
      </c>
    </row>
    <row r="65" spans="1:13" s="32" customFormat="1" ht="15" customHeight="1">
      <c r="A65" s="39" t="s">
        <v>11</v>
      </c>
      <c r="B65" s="39"/>
      <c r="C65" s="39"/>
      <c r="D65" s="39"/>
      <c r="F65" s="37">
        <v>3519</v>
      </c>
      <c r="G65" s="38">
        <v>3.4771696491210737E-2</v>
      </c>
      <c r="H65" s="37">
        <v>623</v>
      </c>
      <c r="I65" s="38">
        <v>3.042586442664583E-2</v>
      </c>
      <c r="J65" s="38">
        <v>0.17703893151463485</v>
      </c>
      <c r="K65" s="37">
        <v>549</v>
      </c>
      <c r="L65" s="38">
        <v>3.7862068965517241E-2</v>
      </c>
      <c r="M65" s="38">
        <v>0.15601023017902813</v>
      </c>
    </row>
    <row r="66" spans="1:13" s="32" customFormat="1" ht="15" customHeight="1">
      <c r="A66" s="39" t="s">
        <v>12</v>
      </c>
      <c r="B66" s="39"/>
      <c r="C66" s="39"/>
      <c r="D66" s="39"/>
      <c r="F66" s="37">
        <v>195</v>
      </c>
      <c r="G66" s="38">
        <v>1.9268203511753604E-3</v>
      </c>
      <c r="H66" s="37">
        <v>14</v>
      </c>
      <c r="I66" s="38">
        <v>6.8372729048642308E-4</v>
      </c>
      <c r="J66" s="38">
        <v>7.179487179487179E-2</v>
      </c>
      <c r="K66" s="37">
        <v>6</v>
      </c>
      <c r="L66" s="38">
        <v>4.1379310344827585E-4</v>
      </c>
      <c r="M66" s="38">
        <v>3.0769230769230771E-2</v>
      </c>
    </row>
    <row r="67" spans="1:13" s="32" customFormat="1" ht="15" customHeight="1">
      <c r="A67" s="39" t="s">
        <v>32</v>
      </c>
      <c r="B67" s="58"/>
      <c r="C67" s="58"/>
      <c r="D67" s="58"/>
      <c r="F67" s="37">
        <v>207</v>
      </c>
      <c r="G67" s="38">
        <v>2.0453939112476901E-3</v>
      </c>
      <c r="H67" s="37">
        <v>47</v>
      </c>
      <c r="I67" s="38">
        <v>2.2953701894901347E-3</v>
      </c>
      <c r="J67" s="38">
        <v>0.22705314009661837</v>
      </c>
      <c r="K67" s="37">
        <v>30</v>
      </c>
      <c r="L67" s="38">
        <v>2.0689655172413794E-3</v>
      </c>
      <c r="M67" s="38">
        <v>0.14492753623188406</v>
      </c>
    </row>
    <row r="68" spans="1:13" s="32" customFormat="1" ht="15" customHeight="1">
      <c r="A68" s="39" t="s">
        <v>13</v>
      </c>
      <c r="B68" s="39"/>
      <c r="C68" s="39"/>
      <c r="D68" s="39"/>
      <c r="F68" s="37">
        <v>6436</v>
      </c>
      <c r="G68" s="38">
        <v>6.3594952718792924E-2</v>
      </c>
      <c r="H68" s="37">
        <v>1349</v>
      </c>
      <c r="I68" s="38">
        <v>6.5882008204727491E-2</v>
      </c>
      <c r="J68" s="38">
        <v>0.2096022374145432</v>
      </c>
      <c r="K68" s="37">
        <v>843</v>
      </c>
      <c r="L68" s="38">
        <v>5.8137931034482761E-2</v>
      </c>
      <c r="M68" s="38">
        <v>0.13098197638284648</v>
      </c>
    </row>
    <row r="69" spans="1:13" s="32" customFormat="1" ht="15" customHeight="1">
      <c r="A69" s="39" t="s">
        <v>33</v>
      </c>
      <c r="B69" s="39"/>
      <c r="C69" s="39"/>
      <c r="D69" s="39"/>
      <c r="F69" s="37">
        <v>32598</v>
      </c>
      <c r="G69" s="38">
        <v>0.32210507593648408</v>
      </c>
      <c r="H69" s="37">
        <v>5835</v>
      </c>
      <c r="I69" s="38">
        <v>0.28496776714201993</v>
      </c>
      <c r="J69" s="38">
        <v>0.17899871157739738</v>
      </c>
      <c r="K69" s="37">
        <v>4986</v>
      </c>
      <c r="L69" s="38">
        <v>0.34386206896551724</v>
      </c>
      <c r="M69" s="38">
        <v>0.15295416896742131</v>
      </c>
    </row>
    <row r="70" spans="1:13" s="32" customFormat="1" ht="15" customHeight="1">
      <c r="A70" s="39" t="s">
        <v>14</v>
      </c>
      <c r="B70" s="39"/>
      <c r="C70" s="39"/>
      <c r="D70" s="39"/>
      <c r="F70" s="37">
        <v>2548</v>
      </c>
      <c r="G70" s="38">
        <v>2.5177119255358042E-2</v>
      </c>
      <c r="H70" s="37">
        <v>413</v>
      </c>
      <c r="I70" s="38">
        <v>2.0169955069349481E-2</v>
      </c>
      <c r="J70" s="38">
        <v>0.16208791208791209</v>
      </c>
      <c r="K70" s="37">
        <v>456</v>
      </c>
      <c r="L70" s="38">
        <v>3.1448275862068963E-2</v>
      </c>
      <c r="M70" s="38">
        <v>0.17896389324960754</v>
      </c>
    </row>
    <row r="71" spans="1:13" s="32" customFormat="1" ht="15" customHeight="1">
      <c r="A71" s="39" t="s">
        <v>15</v>
      </c>
      <c r="B71" s="39"/>
      <c r="C71" s="39"/>
      <c r="D71" s="39"/>
      <c r="F71" s="37">
        <v>7116</v>
      </c>
      <c r="G71" s="38">
        <v>7.0314121122891621E-2</v>
      </c>
      <c r="H71" s="37">
        <v>1364</v>
      </c>
      <c r="I71" s="38">
        <v>6.6614573158820078E-2</v>
      </c>
      <c r="J71" s="38">
        <v>0.19168071950534007</v>
      </c>
      <c r="K71" s="37">
        <v>1433</v>
      </c>
      <c r="L71" s="38">
        <v>9.882758620689655E-2</v>
      </c>
      <c r="M71" s="38">
        <v>0.20137717818999437</v>
      </c>
    </row>
    <row r="72" spans="1:13" s="32" customFormat="1" ht="15" customHeight="1">
      <c r="A72" s="39" t="s">
        <v>16</v>
      </c>
      <c r="B72" s="39"/>
      <c r="C72" s="39"/>
      <c r="D72" s="39"/>
      <c r="F72" s="37">
        <v>5047</v>
      </c>
      <c r="G72" s="38">
        <v>4.9870063140420737E-2</v>
      </c>
      <c r="H72" s="37">
        <v>1488</v>
      </c>
      <c r="I72" s="38">
        <v>7.2670443445985541E-2</v>
      </c>
      <c r="J72" s="38">
        <v>0.29482861105607294</v>
      </c>
      <c r="K72" s="37">
        <v>666</v>
      </c>
      <c r="L72" s="38">
        <v>4.593103448275862E-2</v>
      </c>
      <c r="M72" s="38">
        <v>0.13195957994848426</v>
      </c>
    </row>
    <row r="73" spans="1:13" s="32" customFormat="1" ht="15" customHeight="1">
      <c r="A73" s="39" t="s">
        <v>34</v>
      </c>
      <c r="B73" s="39"/>
      <c r="C73" s="39"/>
      <c r="D73" s="39"/>
      <c r="F73" s="37">
        <v>3682</v>
      </c>
      <c r="G73" s="38">
        <v>3.6382320682193214E-2</v>
      </c>
      <c r="H73" s="37">
        <v>729</v>
      </c>
      <c r="I73" s="38">
        <v>3.5602656768900176E-2</v>
      </c>
      <c r="J73" s="38">
        <v>0.19799022270505159</v>
      </c>
      <c r="K73" s="37">
        <v>330</v>
      </c>
      <c r="L73" s="38">
        <v>2.2758620689655173E-2</v>
      </c>
      <c r="M73" s="38">
        <v>8.9625203693644753E-2</v>
      </c>
    </row>
    <row r="74" spans="1:13" s="32" customFormat="1" ht="15" customHeight="1">
      <c r="A74" s="39" t="s">
        <v>17</v>
      </c>
      <c r="B74" s="39"/>
      <c r="C74" s="39"/>
      <c r="D74" s="39"/>
      <c r="F74" s="37">
        <v>3224</v>
      </c>
      <c r="G74" s="38">
        <v>3.1856763139432628E-2</v>
      </c>
      <c r="H74" s="37">
        <v>649</v>
      </c>
      <c r="I74" s="38">
        <v>3.1695643680406331E-2</v>
      </c>
      <c r="J74" s="38">
        <v>0.20130272952853598</v>
      </c>
      <c r="K74" s="37">
        <v>239</v>
      </c>
      <c r="L74" s="38">
        <v>1.6482758620689656E-2</v>
      </c>
      <c r="M74" s="38">
        <v>7.4131513647642686E-2</v>
      </c>
    </row>
    <row r="75" spans="1:13" s="32" customFormat="1" ht="15" customHeight="1">
      <c r="A75" s="39" t="s">
        <v>18</v>
      </c>
      <c r="B75" s="39"/>
      <c r="C75" s="39"/>
      <c r="D75" s="39"/>
      <c r="F75" s="37">
        <v>11507</v>
      </c>
      <c r="G75" s="38">
        <v>0.11370216297935833</v>
      </c>
      <c r="H75" s="37">
        <v>2834</v>
      </c>
      <c r="I75" s="38">
        <v>0.13840593865989451</v>
      </c>
      <c r="J75" s="38">
        <v>0.24628487007908229</v>
      </c>
      <c r="K75" s="37">
        <v>1573</v>
      </c>
      <c r="L75" s="38">
        <v>0.10848275862068965</v>
      </c>
      <c r="M75" s="38">
        <v>0.13669940036499523</v>
      </c>
    </row>
    <row r="76" spans="1:13" s="32" customFormat="1" ht="15" customHeight="1">
      <c r="A76" s="39" t="s">
        <v>19</v>
      </c>
      <c r="B76" s="39"/>
      <c r="C76" s="39"/>
      <c r="D76" s="39"/>
      <c r="F76" s="37">
        <v>7113</v>
      </c>
      <c r="G76" s="38">
        <v>7.0284477732873538E-2</v>
      </c>
      <c r="H76" s="37">
        <v>1568</v>
      </c>
      <c r="I76" s="38">
        <v>7.6577456534479393E-2</v>
      </c>
      <c r="J76" s="38">
        <v>0.22044144524110784</v>
      </c>
      <c r="K76" s="37">
        <v>1234</v>
      </c>
      <c r="L76" s="38">
        <v>8.5103448275862068E-2</v>
      </c>
      <c r="M76" s="38">
        <v>0.17348516800224939</v>
      </c>
    </row>
    <row r="77" spans="1:13" s="32" customFormat="1" ht="24.75" customHeight="1">
      <c r="A77" s="75" t="s">
        <v>43</v>
      </c>
      <c r="B77" s="75"/>
      <c r="C77" s="75"/>
      <c r="D77" s="75"/>
      <c r="E77" s="75"/>
      <c r="F77" s="37">
        <v>14</v>
      </c>
      <c r="G77" s="38">
        <v>1.3833582008438485E-4</v>
      </c>
      <c r="H77" s="37" t="s">
        <v>61</v>
      </c>
      <c r="I77" s="37" t="s">
        <v>61</v>
      </c>
      <c r="J77" s="37" t="s">
        <v>61</v>
      </c>
      <c r="K77" s="37" t="s">
        <v>61</v>
      </c>
      <c r="L77" s="37" t="s">
        <v>61</v>
      </c>
      <c r="M77" s="37" t="s">
        <v>61</v>
      </c>
    </row>
    <row r="78" spans="1:13" s="32" customFormat="1" ht="15" customHeight="1">
      <c r="A78" s="39" t="s">
        <v>20</v>
      </c>
      <c r="B78" s="39"/>
      <c r="C78" s="39"/>
      <c r="D78" s="39"/>
      <c r="F78" s="37">
        <v>3504</v>
      </c>
      <c r="G78" s="38">
        <v>3.4623479541120321E-2</v>
      </c>
      <c r="H78" s="37">
        <v>802</v>
      </c>
      <c r="I78" s="38">
        <v>3.916780621215081E-2</v>
      </c>
      <c r="J78" s="38">
        <v>0.22888127853881279</v>
      </c>
      <c r="K78" s="37">
        <v>501</v>
      </c>
      <c r="L78" s="38">
        <v>3.4551724137931034E-2</v>
      </c>
      <c r="M78" s="38">
        <v>0.14297945205479451</v>
      </c>
    </row>
    <row r="79" spans="1:13" s="32" customFormat="1" ht="15" customHeight="1">
      <c r="A79" s="39" t="s">
        <v>21</v>
      </c>
      <c r="B79" s="39"/>
      <c r="C79" s="39"/>
      <c r="D79" s="39"/>
      <c r="F79" s="37">
        <v>9552</v>
      </c>
      <c r="G79" s="38">
        <v>9.4384553817574574E-2</v>
      </c>
      <c r="H79" s="37">
        <v>1679</v>
      </c>
      <c r="I79" s="38">
        <v>8.1998437194764601E-2</v>
      </c>
      <c r="J79" s="38">
        <v>0.17577470686767169</v>
      </c>
      <c r="K79" s="37">
        <v>798</v>
      </c>
      <c r="L79" s="38">
        <v>5.503448275862069E-2</v>
      </c>
      <c r="M79" s="38">
        <v>8.3542713567839197E-2</v>
      </c>
    </row>
    <row r="80" spans="1:13" s="32" customFormat="1" ht="15" customHeight="1">
      <c r="A80" s="39" t="s">
        <v>22</v>
      </c>
      <c r="B80" s="39"/>
      <c r="C80" s="39"/>
      <c r="D80" s="39"/>
      <c r="F80" s="37">
        <v>1391</v>
      </c>
      <c r="G80" s="38">
        <v>1.3744651838384237E-2</v>
      </c>
      <c r="H80" s="37">
        <v>306</v>
      </c>
      <c r="I80" s="38">
        <v>1.4944325063488962E-2</v>
      </c>
      <c r="J80" s="38">
        <v>0.21998562185478074</v>
      </c>
      <c r="K80" s="37">
        <v>227</v>
      </c>
      <c r="L80" s="38">
        <v>1.5655172413793102E-2</v>
      </c>
      <c r="M80" s="38">
        <v>0.16319194823867722</v>
      </c>
    </row>
    <row r="81" spans="1:13" s="32" customFormat="1" ht="15" customHeight="1">
      <c r="A81" s="40" t="s">
        <v>23</v>
      </c>
      <c r="B81" s="40"/>
      <c r="C81" s="40"/>
      <c r="D81" s="40"/>
      <c r="E81" s="41"/>
      <c r="F81" s="42">
        <v>3185</v>
      </c>
      <c r="G81" s="43">
        <v>3.1471399069197555E-2</v>
      </c>
      <c r="H81" s="42">
        <v>705</v>
      </c>
      <c r="I81" s="43">
        <v>3.4430552842352025E-2</v>
      </c>
      <c r="J81" s="43">
        <v>0.22135007849293564</v>
      </c>
      <c r="K81" s="42">
        <v>595</v>
      </c>
      <c r="L81" s="43">
        <v>4.1034482758620691E-2</v>
      </c>
      <c r="M81" s="43">
        <v>0.18681318681318682</v>
      </c>
    </row>
    <row r="82" spans="1:13" s="32" customFormat="1" ht="15" hidden="1" customHeight="1">
      <c r="A82" s="40" t="s">
        <v>24</v>
      </c>
      <c r="B82" s="40"/>
      <c r="C82" s="40"/>
      <c r="D82" s="40"/>
      <c r="E82" s="41"/>
      <c r="F82" s="42"/>
      <c r="G82" s="43"/>
      <c r="H82" s="42"/>
      <c r="I82" s="43"/>
      <c r="J82" s="43"/>
      <c r="K82" s="42"/>
      <c r="L82" s="43"/>
      <c r="M82" s="43"/>
    </row>
    <row r="83" spans="1:13" ht="4.5" customHeight="1"/>
    <row r="84" spans="1:13">
      <c r="A84" s="46" t="s">
        <v>59</v>
      </c>
    </row>
    <row r="85" spans="1:13" ht="11.25" customHeight="1">
      <c r="A85" s="47" t="s">
        <v>50</v>
      </c>
    </row>
    <row r="86" spans="1:13">
      <c r="A86" s="22"/>
    </row>
    <row r="87" spans="1:13" ht="6.75" customHeight="1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15">
      <c r="A88" s="70" t="s">
        <v>36</v>
      </c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</row>
    <row r="90" spans="1:13" ht="52.5" customHeight="1">
      <c r="A90" s="59" t="s">
        <v>58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</row>
    <row r="114" spans="1:1" ht="8.25" customHeight="1"/>
    <row r="121" spans="1:1">
      <c r="A121" s="46" t="s">
        <v>59</v>
      </c>
    </row>
  </sheetData>
  <sheetProtection selectLockedCells="1" selectUnlockedCells="1"/>
  <mergeCells count="24">
    <mergeCell ref="A77:E77"/>
    <mergeCell ref="A55:M55"/>
    <mergeCell ref="A33:M33"/>
    <mergeCell ref="A18:M18"/>
    <mergeCell ref="A20:A21"/>
    <mergeCell ref="B20:E20"/>
    <mergeCell ref="F20:I20"/>
    <mergeCell ref="J20:M20"/>
    <mergeCell ref="A90:M90"/>
    <mergeCell ref="A58:M58"/>
    <mergeCell ref="K60:M60"/>
    <mergeCell ref="A1:M1"/>
    <mergeCell ref="A2:M2"/>
    <mergeCell ref="B9:E9"/>
    <mergeCell ref="F9:I9"/>
    <mergeCell ref="J9:M9"/>
    <mergeCell ref="A5:M5"/>
    <mergeCell ref="A9:A10"/>
    <mergeCell ref="A7:M7"/>
    <mergeCell ref="A88:M88"/>
    <mergeCell ref="H60:J60"/>
    <mergeCell ref="A60:E61"/>
    <mergeCell ref="F60:G60"/>
    <mergeCell ref="A4:M4"/>
  </mergeCells>
  <conditionalFormatting sqref="G63:G82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I63:I76 I78:I82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L63:L76 L78:L8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0.25" right="0.25" top="0.75" bottom="0.75" header="0.3" footer="0.3"/>
  <pageSetup paperSize="9" scale="72" firstPageNumber="0" orientation="portrait" horizontalDpi="4294967294" r:id="rId1"/>
  <headerFooter alignWithMargins="0"/>
  <rowBreaks count="1" manualBreakCount="1">
    <brk id="56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G63:G82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I63:I76 I78:I82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L63:L76 L78:L82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8:D18"/>
  <sheetViews>
    <sheetView workbookViewId="0">
      <selection activeCell="B13" sqref="B13"/>
    </sheetView>
  </sheetViews>
  <sheetFormatPr defaultRowHeight="15"/>
  <sheetData>
    <row r="8" spans="2:4">
      <c r="B8" t="s">
        <v>28</v>
      </c>
      <c r="C8" t="s">
        <v>29</v>
      </c>
      <c r="D8" t="s">
        <v>30</v>
      </c>
    </row>
    <row r="9" spans="2:4">
      <c r="B9" t="s">
        <v>44</v>
      </c>
      <c r="C9" s="1">
        <v>7.4473999999999999E-2</v>
      </c>
      <c r="D9" s="1">
        <v>0.13486600000000001</v>
      </c>
    </row>
    <row r="10" spans="2:4">
      <c r="B10" t="s">
        <v>45</v>
      </c>
      <c r="C10" s="1">
        <v>6.6203999999999999E-2</v>
      </c>
      <c r="D10" s="1">
        <v>0.10388</v>
      </c>
    </row>
    <row r="11" spans="2:4">
      <c r="B11" t="s">
        <v>46</v>
      </c>
      <c r="C11" s="1">
        <v>8.2177E-2</v>
      </c>
      <c r="D11" s="1">
        <v>0.13736100000000001</v>
      </c>
    </row>
    <row r="12" spans="2:4">
      <c r="B12" t="s">
        <v>48</v>
      </c>
      <c r="C12" s="1">
        <v>6.7591999999999999E-2</v>
      </c>
      <c r="D12" s="1">
        <v>0.100079</v>
      </c>
    </row>
    <row r="13" spans="2:4">
      <c r="B13" t="s">
        <v>47</v>
      </c>
      <c r="C13" s="1">
        <v>8.4381999999999999E-2</v>
      </c>
      <c r="D13" s="1">
        <v>0.195407</v>
      </c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AAA17EC6E5A842AFA56633150E2D8D" ma:contentTypeVersion="15" ma:contentTypeDescription="Crie um novo documento." ma:contentTypeScope="" ma:versionID="c9d646b38aa2cdcc74104fca3fda98af">
  <xsd:schema xmlns:xsd="http://www.w3.org/2001/XMLSchema" xmlns:xs="http://www.w3.org/2001/XMLSchema" xmlns:p="http://schemas.microsoft.com/office/2006/metadata/properties" xmlns:ns2="e366de4c-8b30-400d-8c8d-8b1689d28605" xmlns:ns3="75d48d35-aa31-4959-83dc-ddfce39761ac" targetNamespace="http://schemas.microsoft.com/office/2006/metadata/properties" ma:root="true" ma:fieldsID="d838197e259f6549966390e9d5416a87" ns2:_="" ns3:_="">
    <xsd:import namespace="e366de4c-8b30-400d-8c8d-8b1689d28605"/>
    <xsd:import namespace="75d48d35-aa31-4959-83dc-ddfce39761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6de4c-8b30-400d-8c8d-8b1689d286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1f81e987-bf3d-489f-ba09-155191a9b1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d48d35-aa31-4959-83dc-ddfce39761ac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70040d2f-b8f6-4623-b7a0-84f1e9d23fc8}" ma:internalName="TaxCatchAll" ma:showField="CatchAllData" ma:web="75d48d35-aa31-4959-83dc-ddfce39761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5d48d35-aa31-4959-83dc-ddfce39761ac" xsi:nil="true"/>
    <lcf76f155ced4ddcb4097134ff3c332f xmlns="e366de4c-8b30-400d-8c8d-8b1689d286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8B331A5-0571-493B-B23A-EC2C8D2A73B2}"/>
</file>

<file path=customXml/itemProps2.xml><?xml version="1.0" encoding="utf-8"?>
<ds:datastoreItem xmlns:ds="http://schemas.openxmlformats.org/officeDocument/2006/customXml" ds:itemID="{131B44C3-36D3-434C-91F5-5F26BEC4EF5C}"/>
</file>

<file path=customXml/itemProps3.xml><?xml version="1.0" encoding="utf-8"?>
<ds:datastoreItem xmlns:ds="http://schemas.openxmlformats.org/officeDocument/2006/customXml" ds:itemID="{89F9EBA5-EEB5-4CB7-A909-198DA9750A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JACIELE OLIVEIRA</cp:lastModifiedBy>
  <cp:lastPrinted>2021-10-18T12:25:41Z</cp:lastPrinted>
  <dcterms:created xsi:type="dcterms:W3CDTF">2017-10-11T21:25:50Z</dcterms:created>
  <dcterms:modified xsi:type="dcterms:W3CDTF">2023-10-24T03:04:17Z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0x0101009FAAA17EC6E5A842AFA56633150E2D8D</vt:lpwstr>
  </property>
</Properties>
</file>