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pedro/Desktop/IBGE/DPE/Estruturais/Estimativas da População/"/>
    </mc:Choice>
  </mc:AlternateContent>
  <xr:revisionPtr revIDLastSave="0" documentId="13_ncr:1_{F79B6565-E30C-C644-B70A-B2A5DEC29100}" xr6:coauthVersionLast="45" xr6:coauthVersionMax="45" xr10:uidLastSave="{00000000-0000-0000-0000-000000000000}"/>
  <bookViews>
    <workbookView xWindow="0" yWindow="460" windowWidth="20740" windowHeight="11160" tabRatio="832" activeTab="6" xr2:uid="{00000000-000D-0000-FFFF-FFFF00000000}"/>
  </bookViews>
  <sheets>
    <sheet name="UFs" sheetId="8" r:id="rId1"/>
    <sheet name="Mais de um milhão de habitantes" sheetId="1" r:id="rId2"/>
    <sheet name="Mais de 500 mil habitantes" sheetId="3" r:id="rId3"/>
    <sheet name="Menos de 1.500 habitantes" sheetId="2" r:id="rId4"/>
    <sheet name="Capitais" sheetId="5" r:id="rId5"/>
    <sheet name="Regiões Metropolitanas" sheetId="4" r:id="rId6"/>
    <sheet name="GRAFICO 1" sheetId="9" r:id="rId7"/>
    <sheet name="GRAFICO 2" sheetId="7" r:id="rId8"/>
    <sheet name="GRÁFICO 3" sheetId="10" r:id="rId9"/>
  </sheets>
  <definedNames>
    <definedName name="_xlnm._FilterDatabase" localSheetId="4" hidden="1">Capitais!$M$1:$Q$1</definedName>
    <definedName name="_xlnm._FilterDatabase" localSheetId="8" hidden="1">'GRÁFICO 3'!$A$1:$F$5571</definedName>
    <definedName name="_xlnm._FilterDatabase" localSheetId="0" hidden="1">UFs!#REF!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9" l="1"/>
  <c r="G7" i="9"/>
  <c r="F7" i="9"/>
  <c r="E7" i="9"/>
  <c r="D7" i="9"/>
  <c r="C7" i="9"/>
  <c r="H8" i="9"/>
  <c r="G8" i="9"/>
  <c r="F8" i="9"/>
  <c r="E8" i="9"/>
  <c r="D8" i="9"/>
  <c r="C8" i="9"/>
  <c r="B8" i="9"/>
  <c r="B7" i="9"/>
  <c r="P10" i="10"/>
  <c r="I7" i="9" l="1"/>
  <c r="C33" i="4" l="1"/>
  <c r="H3" i="9" l="1"/>
  <c r="B3" i="9"/>
  <c r="C32" i="4"/>
  <c r="D33" i="5"/>
  <c r="D31" i="5"/>
  <c r="D36" i="2"/>
  <c r="D34" i="2"/>
  <c r="D32" i="5" l="1"/>
  <c r="D35" i="2"/>
  <c r="C3" i="9" l="1"/>
  <c r="D3" i="9"/>
  <c r="V10" i="10" l="1"/>
  <c r="W10" i="10"/>
  <c r="V6" i="10"/>
  <c r="T5" i="10"/>
  <c r="V3" i="10"/>
  <c r="V9" i="10"/>
  <c r="U3" i="10"/>
  <c r="X9" i="10"/>
  <c r="T9" i="10"/>
  <c r="X5" i="10"/>
  <c r="U10" i="10"/>
  <c r="S8" i="10"/>
  <c r="U6" i="10"/>
  <c r="S4" i="10"/>
  <c r="V4" i="10"/>
  <c r="T7" i="10"/>
  <c r="W9" i="10"/>
  <c r="V5" i="10"/>
  <c r="W5" i="10"/>
  <c r="X8" i="10"/>
  <c r="U7" i="10"/>
  <c r="U9" i="10"/>
  <c r="T8" i="10"/>
  <c r="W4" i="10"/>
  <c r="X4" i="10"/>
  <c r="T4" i="10"/>
  <c r="V7" i="10"/>
  <c r="S10" i="10"/>
  <c r="W8" i="10"/>
  <c r="U5" i="10"/>
  <c r="T6" i="10"/>
  <c r="S3" i="10"/>
  <c r="W7" i="10"/>
  <c r="T10" i="10"/>
  <c r="V8" i="10"/>
  <c r="S6" i="10"/>
  <c r="X10" i="10"/>
  <c r="U8" i="10"/>
  <c r="X6" i="10"/>
  <c r="U4" i="10"/>
  <c r="T3" i="10"/>
  <c r="X7" i="10"/>
  <c r="S9" i="10"/>
  <c r="W6" i="10"/>
  <c r="S5" i="10"/>
  <c r="W3" i="10"/>
  <c r="X3" i="10"/>
  <c r="S7" i="10"/>
  <c r="E3" i="9"/>
  <c r="L4" i="10" l="1"/>
  <c r="O8" i="10"/>
  <c r="L3" i="10"/>
  <c r="L9" i="10"/>
  <c r="L10" i="10"/>
  <c r="L7" i="10"/>
  <c r="L8" i="10"/>
  <c r="L5" i="10"/>
  <c r="K6" i="10"/>
  <c r="N3" i="10"/>
  <c r="J3" i="10"/>
  <c r="J7" i="10"/>
  <c r="M10" i="10"/>
  <c r="M9" i="10"/>
  <c r="K7" i="10"/>
  <c r="M3" i="10"/>
  <c r="O6" i="10"/>
  <c r="N8" i="10"/>
  <c r="O5" i="10"/>
  <c r="K5" i="10"/>
  <c r="M8" i="10"/>
  <c r="M7" i="10"/>
  <c r="O4" i="10"/>
  <c r="N6" i="10"/>
  <c r="K10" i="10"/>
  <c r="K4" i="10"/>
  <c r="K9" i="10"/>
  <c r="M6" i="10"/>
  <c r="M4" i="10"/>
  <c r="N5" i="10"/>
  <c r="N10" i="10"/>
  <c r="K8" i="10"/>
  <c r="O9" i="10"/>
  <c r="O10" i="10"/>
  <c r="N9" i="10"/>
  <c r="N7" i="10"/>
  <c r="O3" i="10"/>
  <c r="M5" i="10"/>
  <c r="J6" i="10"/>
  <c r="J10" i="10"/>
  <c r="O7" i="10"/>
  <c r="L6" i="10"/>
  <c r="J8" i="10"/>
  <c r="K3" i="10"/>
  <c r="J4" i="10"/>
  <c r="N4" i="10"/>
  <c r="J5" i="10"/>
  <c r="J9" i="10"/>
  <c r="F3" i="9"/>
  <c r="G3" i="9" l="1"/>
  <c r="I8" i="9" l="1"/>
  <c r="I3" i="9" l="1"/>
  <c r="D4" i="9"/>
  <c r="C4" i="9"/>
  <c r="H4" i="9"/>
  <c r="B4" i="9"/>
  <c r="F4" i="9"/>
  <c r="E4" i="9"/>
  <c r="G4" i="9"/>
</calcChain>
</file>

<file path=xl/sharedStrings.xml><?xml version="1.0" encoding="utf-8"?>
<sst xmlns="http://schemas.openxmlformats.org/spreadsheetml/2006/main" count="17249" uniqueCount="5811">
  <si>
    <t>MUNICÍPIOS COM MAIS DE 1 MILHÃO DE HABITANTES</t>
  </si>
  <si>
    <t>ORDEM</t>
  </si>
  <si>
    <t>UF</t>
  </si>
  <si>
    <t>MUNICÍPIO</t>
  </si>
  <si>
    <t>1º</t>
  </si>
  <si>
    <t>SP</t>
  </si>
  <si>
    <t>São Paulo</t>
  </si>
  <si>
    <t>2º</t>
  </si>
  <si>
    <t>RJ</t>
  </si>
  <si>
    <t>Rio de Janeiro</t>
  </si>
  <si>
    <t>3º</t>
  </si>
  <si>
    <t>DF</t>
  </si>
  <si>
    <t>Brasília</t>
  </si>
  <si>
    <t>4º</t>
  </si>
  <si>
    <t>BA</t>
  </si>
  <si>
    <t>Salvador</t>
  </si>
  <si>
    <t>5º</t>
  </si>
  <si>
    <t>CE</t>
  </si>
  <si>
    <t>Fortaleza</t>
  </si>
  <si>
    <t>6º</t>
  </si>
  <si>
    <t>MG</t>
  </si>
  <si>
    <t>Belo Horizonte</t>
  </si>
  <si>
    <t>7º</t>
  </si>
  <si>
    <t>AM</t>
  </si>
  <si>
    <t>Manaus</t>
  </si>
  <si>
    <t>8º</t>
  </si>
  <si>
    <t>PR</t>
  </si>
  <si>
    <t>Curitiba</t>
  </si>
  <si>
    <t>9º</t>
  </si>
  <si>
    <t>PE</t>
  </si>
  <si>
    <t>Recife</t>
  </si>
  <si>
    <t>10º</t>
  </si>
  <si>
    <t>RS</t>
  </si>
  <si>
    <t>Porto Alegre</t>
  </si>
  <si>
    <t>11º</t>
  </si>
  <si>
    <t>GO</t>
  </si>
  <si>
    <t>Goiânia</t>
  </si>
  <si>
    <t>12º</t>
  </si>
  <si>
    <t>PA</t>
  </si>
  <si>
    <t>Belém</t>
  </si>
  <si>
    <t>13º</t>
  </si>
  <si>
    <t>Guarulhos</t>
  </si>
  <si>
    <t>14º</t>
  </si>
  <si>
    <t>Campinas</t>
  </si>
  <si>
    <t>15º</t>
  </si>
  <si>
    <t>MA</t>
  </si>
  <si>
    <t>São Luís</t>
  </si>
  <si>
    <t>16º</t>
  </si>
  <si>
    <t>São Gonçalo</t>
  </si>
  <si>
    <t>17º</t>
  </si>
  <si>
    <t>AL</t>
  </si>
  <si>
    <t>Maceió</t>
  </si>
  <si>
    <t>TOTAL</t>
  </si>
  <si>
    <t>TOTAL BRASIL</t>
  </si>
  <si>
    <t>MUNICÍPIOS COM MENOS DE 1500 HABITANTES</t>
  </si>
  <si>
    <t>Serra da Saudade</t>
  </si>
  <si>
    <t>Borá</t>
  </si>
  <si>
    <t>MT</t>
  </si>
  <si>
    <t>Araguainha</t>
  </si>
  <si>
    <t>TO</t>
  </si>
  <si>
    <t>Oliveira de Fátima</t>
  </si>
  <si>
    <t>Anhanguera</t>
  </si>
  <si>
    <t>Cedro do Abaeté</t>
  </si>
  <si>
    <t>Uru</t>
  </si>
  <si>
    <t>Nova Castilho</t>
  </si>
  <si>
    <t>PI</t>
  </si>
  <si>
    <t>Miguel Leão</t>
  </si>
  <si>
    <t>André da Rocha</t>
  </si>
  <si>
    <t>SC</t>
  </si>
  <si>
    <t>Santiago do Sul</t>
  </si>
  <si>
    <t>Engenho Velho</t>
  </si>
  <si>
    <t>União da Serra</t>
  </si>
  <si>
    <t>Chapada de Areia</t>
  </si>
  <si>
    <t>Jardim Olinda</t>
  </si>
  <si>
    <t>Grupiara</t>
  </si>
  <si>
    <t>Cachoeira de Goiás</t>
  </si>
  <si>
    <t>18º</t>
  </si>
  <si>
    <t>Lajeado Grande</t>
  </si>
  <si>
    <t>19º</t>
  </si>
  <si>
    <t>OS  MUNICÍPIOS COM MAIS DE 500 MIL HABITANTES, EXCETO CAPITAIS</t>
  </si>
  <si>
    <t>Duque de Caxias</t>
  </si>
  <si>
    <t>São Bernardo do Campo</t>
  </si>
  <si>
    <t>Nova Iguaçu</t>
  </si>
  <si>
    <t>Santo André</t>
  </si>
  <si>
    <t>Osasco</t>
  </si>
  <si>
    <t>São José dos Campos</t>
  </si>
  <si>
    <t>Jaboatão dos Guararapes</t>
  </si>
  <si>
    <t>Ribeirão Preto</t>
  </si>
  <si>
    <t>Uberlândia</t>
  </si>
  <si>
    <t>Contagem</t>
  </si>
  <si>
    <t>Sorocaba</t>
  </si>
  <si>
    <t>Feira de Santana</t>
  </si>
  <si>
    <t>Joinville</t>
  </si>
  <si>
    <t>Juiz de Fora</t>
  </si>
  <si>
    <t>Londrina</t>
  </si>
  <si>
    <t>Aparecida de Goiânia</t>
  </si>
  <si>
    <t>20º</t>
  </si>
  <si>
    <t>Ananindeua</t>
  </si>
  <si>
    <t>POPULAÇÃO DAS REGIÕES METROPOLITANAS, REGIÕES INTEGRADAS DE DESENVOLVIMENTO E AGLOMERAÇÕES URBANAS COM MAIS DE UM MILHÃO DE HABITANTES</t>
  </si>
  <si>
    <t>RM do Vale do Paraíba e Litoral Norte</t>
  </si>
  <si>
    <t>RM de Sorocaba</t>
  </si>
  <si>
    <t>21º</t>
  </si>
  <si>
    <t>22º</t>
  </si>
  <si>
    <t>23º</t>
  </si>
  <si>
    <t>24º</t>
  </si>
  <si>
    <t>25º</t>
  </si>
  <si>
    <t>26º</t>
  </si>
  <si>
    <t>27º</t>
  </si>
  <si>
    <t>28º</t>
  </si>
  <si>
    <t>POPULAÇÃO DAS CAPITAIS EM ORDEM DECRESCENTE DE POPULAÇÃO</t>
  </si>
  <si>
    <t>NOME DO MUNICÍPIO</t>
  </si>
  <si>
    <t>TCG</t>
  </si>
  <si>
    <t>RN</t>
  </si>
  <si>
    <t>Natal</t>
  </si>
  <si>
    <t>MS</t>
  </si>
  <si>
    <t>Campo Grande</t>
  </si>
  <si>
    <t>Teresina</t>
  </si>
  <si>
    <t>PB</t>
  </si>
  <si>
    <t>João Pessoa</t>
  </si>
  <si>
    <t>SE</t>
  </si>
  <si>
    <t>Aracaju</t>
  </si>
  <si>
    <t>Cuiabá</t>
  </si>
  <si>
    <t>RO</t>
  </si>
  <si>
    <t>Porto Velho</t>
  </si>
  <si>
    <t>Florianópolis</t>
  </si>
  <si>
    <t>AP</t>
  </si>
  <si>
    <t>Macapá</t>
  </si>
  <si>
    <t>AC</t>
  </si>
  <si>
    <t>Rio Branco</t>
  </si>
  <si>
    <t>ES</t>
  </si>
  <si>
    <t>Vitória</t>
  </si>
  <si>
    <t>RR</t>
  </si>
  <si>
    <t>Boa Vista</t>
  </si>
  <si>
    <t>Palmas</t>
  </si>
  <si>
    <t>TOTAL CAPITAIS</t>
  </si>
  <si>
    <t>menos de 0%</t>
  </si>
  <si>
    <t>0 a menos de 0,5%</t>
  </si>
  <si>
    <t>0,5% a menos de 1%</t>
  </si>
  <si>
    <t>1% a menos 1,5%</t>
  </si>
  <si>
    <t>1,5% a menos de 2%</t>
  </si>
  <si>
    <t>2% e mais</t>
  </si>
  <si>
    <t>Total</t>
  </si>
  <si>
    <t>Até 20mil</t>
  </si>
  <si>
    <t>20001 a 50mil</t>
  </si>
  <si>
    <t>50001 a 100mil</t>
  </si>
  <si>
    <t>100001 a 500mil</t>
  </si>
  <si>
    <t>500mil a 1milhão</t>
  </si>
  <si>
    <t>Mais de 1milhão</t>
  </si>
  <si>
    <t xml:space="preserve"> Fonte: IBGE, Diretoria de Pesquisas - DPE, Coordenação de População e Indicadores Sociais - COPIS.</t>
  </si>
  <si>
    <t>RM = Região Metropolitana e RIDE = Região Integrada de Desenvolvimento</t>
  </si>
  <si>
    <t>(2)  Inclui Colar Metropolitano</t>
  </si>
  <si>
    <t>(3) Inclui Área de Expansão Metropolitana</t>
  </si>
  <si>
    <t>(4) Inclui Entorno Metropolitano</t>
  </si>
  <si>
    <t>Serra</t>
  </si>
  <si>
    <t>População</t>
  </si>
  <si>
    <t>Municípios</t>
  </si>
  <si>
    <t xml:space="preserve"> até 5.000</t>
  </si>
  <si>
    <t>5.001 até 10.000</t>
  </si>
  <si>
    <t>10.001 até 20.000</t>
  </si>
  <si>
    <t>20.001 até 50.000</t>
  </si>
  <si>
    <t>50.001 até 100.000</t>
  </si>
  <si>
    <t>100.001 até 500.000</t>
  </si>
  <si>
    <t>acima de 500.000</t>
  </si>
  <si>
    <t>DISTRIBUIÇÃO DA POPULAÇÃO BRASILEIRA E DOS MUNICÍPIOS, SEGUNDO GRUPOS DE TAMANHO DE MUNICÍPIOS</t>
  </si>
  <si>
    <t>A POPULAÇÃO DAS UNIDADES DA FEDERAÇÃO</t>
  </si>
  <si>
    <t>%</t>
  </si>
  <si>
    <t>% em relação ao total Brasil</t>
  </si>
  <si>
    <t>Niterói</t>
  </si>
  <si>
    <t>Belford Roxo</t>
  </si>
  <si>
    <t>Caxias do Sul</t>
  </si>
  <si>
    <t>Campos dos Goytacazes</t>
  </si>
  <si>
    <t>Carlos Gomes</t>
  </si>
  <si>
    <t>Porto Vera Cruz</t>
  </si>
  <si>
    <t>São João da Paraúna</t>
  </si>
  <si>
    <t>Montauri</t>
  </si>
  <si>
    <t>Tupanci do Sul</t>
  </si>
  <si>
    <t>Flora Rica</t>
  </si>
  <si>
    <t>REGIÃO METROPOLITANA(1)</t>
  </si>
  <si>
    <t>RM de São Paulo</t>
  </si>
  <si>
    <t>RM do Rio de Janeiro</t>
  </si>
  <si>
    <t>RIDE do Distrito Federal e Entorno</t>
  </si>
  <si>
    <t>RM de Porto Alegre</t>
  </si>
  <si>
    <t>RM de Fortaleza</t>
  </si>
  <si>
    <t>RM de Recife</t>
  </si>
  <si>
    <t>RM de Salvador</t>
  </si>
  <si>
    <t>RM de Curitiba</t>
  </si>
  <si>
    <t>RM de Campinas</t>
  </si>
  <si>
    <t>RM de Manaus</t>
  </si>
  <si>
    <t>RM de Goiânia</t>
  </si>
  <si>
    <t>RM de Belém</t>
  </si>
  <si>
    <t>RM da Grande Vitória</t>
  </si>
  <si>
    <t>RM da Baixada Santista</t>
  </si>
  <si>
    <t>RM de Ribeirão Preto</t>
  </si>
  <si>
    <t>RM da Grande São Luís</t>
  </si>
  <si>
    <t>RM de Natal</t>
  </si>
  <si>
    <t>Aglomeração Urbana de Piracicaba</t>
  </si>
  <si>
    <t>RM de Maceió</t>
  </si>
  <si>
    <t>RM de João Pessoa</t>
  </si>
  <si>
    <t>RIDE da Grande Teresina</t>
  </si>
  <si>
    <t>RM de Londrina</t>
  </si>
  <si>
    <t>NOME-UF</t>
  </si>
  <si>
    <t>Porto Velho-RO</t>
  </si>
  <si>
    <t>Rio Branco-AC</t>
  </si>
  <si>
    <t>Manaus-AM</t>
  </si>
  <si>
    <t>Boa Vista-RR</t>
  </si>
  <si>
    <t>Belém-PA</t>
  </si>
  <si>
    <t>Macapá-AP</t>
  </si>
  <si>
    <t>Palmas-TO</t>
  </si>
  <si>
    <t>São Luís-MA</t>
  </si>
  <si>
    <t>Teresina-PI</t>
  </si>
  <si>
    <t>Fortaleza-CE</t>
  </si>
  <si>
    <t>Natal-RN</t>
  </si>
  <si>
    <t>João Pessoa-PB</t>
  </si>
  <si>
    <t>Recife-PE</t>
  </si>
  <si>
    <t>Maceió-AL</t>
  </si>
  <si>
    <t>Aracaju-SE</t>
  </si>
  <si>
    <t>Salvador-BA</t>
  </si>
  <si>
    <t>Belo Horizonte-MG</t>
  </si>
  <si>
    <t>Vitória-ES</t>
  </si>
  <si>
    <t>Rio de Janeiro-RJ</t>
  </si>
  <si>
    <t>São Paulo-SP</t>
  </si>
  <si>
    <t>Curitiba-PR</t>
  </si>
  <si>
    <t>Florianópolis-SC</t>
  </si>
  <si>
    <t>Porto Alegre-RS</t>
  </si>
  <si>
    <t>Campo Grande-MS</t>
  </si>
  <si>
    <t>Cuiabá-MT</t>
  </si>
  <si>
    <t>Goiânia-GO</t>
  </si>
  <si>
    <t>Brasília-DF</t>
  </si>
  <si>
    <t>Campinas-SP</t>
  </si>
  <si>
    <t>São José dos Campos-SP</t>
  </si>
  <si>
    <t>Sorocaba-SP</t>
  </si>
  <si>
    <t>Santos-SP</t>
  </si>
  <si>
    <t>Ribeirão Preto-SP</t>
  </si>
  <si>
    <t>Piracicaba-SP</t>
  </si>
  <si>
    <t>Joinville-SC</t>
  </si>
  <si>
    <t>Londrina-PR</t>
  </si>
  <si>
    <t>Feira de Santana-BA</t>
  </si>
  <si>
    <t>Caxias do Sul-RS</t>
  </si>
  <si>
    <t>Blumenau-SC</t>
  </si>
  <si>
    <t>Maringá-PR</t>
  </si>
  <si>
    <t>Jundiaí-SP</t>
  </si>
  <si>
    <t>Petrolina-PE</t>
  </si>
  <si>
    <t>Juazeiro-BA</t>
  </si>
  <si>
    <t>Ipatinga-MG</t>
  </si>
  <si>
    <t>Itajaí-SC</t>
  </si>
  <si>
    <t>Franca-SP</t>
  </si>
  <si>
    <t>Campina Grande-PB</t>
  </si>
  <si>
    <t>Criciúma-SC</t>
  </si>
  <si>
    <t>Juazeiro do Norte-CE</t>
  </si>
  <si>
    <t>Pelotas-RS</t>
  </si>
  <si>
    <t>Joaçaba-SC</t>
  </si>
  <si>
    <t>Cascavel-PR</t>
  </si>
  <si>
    <t>Arapiraca-AL</t>
  </si>
  <si>
    <t>Sobral-CE</t>
  </si>
  <si>
    <t>Chapecó-SC</t>
  </si>
  <si>
    <t>Toledo-PR</t>
  </si>
  <si>
    <t>Tubarão-SC</t>
  </si>
  <si>
    <t>Imperatriz-MA</t>
  </si>
  <si>
    <t>Lages-SC</t>
  </si>
  <si>
    <t>São Miguel do Oeste-SC</t>
  </si>
  <si>
    <t>Santarém-PA</t>
  </si>
  <si>
    <t>Osório-RS</t>
  </si>
  <si>
    <t>União dos Palmares-AL</t>
  </si>
  <si>
    <t>Campo Mourão-PR</t>
  </si>
  <si>
    <t>Umuarama-PR</t>
  </si>
  <si>
    <t>Apucarana-PR</t>
  </si>
  <si>
    <t>Rio do Sul-SC</t>
  </si>
  <si>
    <t>Guarabira-PB</t>
  </si>
  <si>
    <t>Patos-PB</t>
  </si>
  <si>
    <t>São Miguel dos Campos-AL</t>
  </si>
  <si>
    <t>Gurupi-TO</t>
  </si>
  <si>
    <t>Cajazeiras-PB</t>
  </si>
  <si>
    <t>Viçosa-AL</t>
  </si>
  <si>
    <t>Delmiro Gouveia-AL</t>
  </si>
  <si>
    <t>Palmeira dos Índios-AL</t>
  </si>
  <si>
    <t>Santana do Ipanema-AL</t>
  </si>
  <si>
    <t>Piancó-PB</t>
  </si>
  <si>
    <t>Esperança-PB</t>
  </si>
  <si>
    <t>Itabaiana-SE</t>
  </si>
  <si>
    <t>Penedo-AL</t>
  </si>
  <si>
    <t>Mamanguape-PB</t>
  </si>
  <si>
    <t>Sousa-PB</t>
  </si>
  <si>
    <t>Barra de Santa Rosa-PB</t>
  </si>
  <si>
    <t>Araruna-PB</t>
  </si>
  <si>
    <t>Caroebe-RR</t>
  </si>
  <si>
    <t>Caracaraí-RR</t>
  </si>
  <si>
    <t>REGIÃO</t>
  </si>
  <si>
    <t>NO</t>
  </si>
  <si>
    <t>Alta Floresta D'Oeste-RO</t>
  </si>
  <si>
    <t>Ariquemes-RO</t>
  </si>
  <si>
    <t>Cabixi-RO</t>
  </si>
  <si>
    <t>Cacoal-RO</t>
  </si>
  <si>
    <t>Cerejeiras-RO</t>
  </si>
  <si>
    <t>Colorado do Oeste-RO</t>
  </si>
  <si>
    <t>Corumbiara-RO</t>
  </si>
  <si>
    <t>Costa Marques-RO</t>
  </si>
  <si>
    <t>Espigão D'Oeste-RO</t>
  </si>
  <si>
    <t>Guajará-Mirim-RO</t>
  </si>
  <si>
    <t>Jaru-RO</t>
  </si>
  <si>
    <t>Ji-Paraná-RO</t>
  </si>
  <si>
    <t>Machadinho D'Oeste-RO</t>
  </si>
  <si>
    <t>Nova Brasilândia D'Oeste-RO</t>
  </si>
  <si>
    <t>Ouro Preto do Oeste-RO</t>
  </si>
  <si>
    <t>Pimenta Bueno-RO</t>
  </si>
  <si>
    <t>Presidente Médici-RO</t>
  </si>
  <si>
    <t>Rio Crespo-RO</t>
  </si>
  <si>
    <t>Rolim de Moura-RO</t>
  </si>
  <si>
    <t>Santa Luzia D'Oeste-RO</t>
  </si>
  <si>
    <t>Vilhena-RO</t>
  </si>
  <si>
    <t>São Miguel do Guaporé-RO</t>
  </si>
  <si>
    <t>Nova Mamoré-RO</t>
  </si>
  <si>
    <t>Alvorada D'Oeste-RO</t>
  </si>
  <si>
    <t>Alto Alegre dos Parecis-RO</t>
  </si>
  <si>
    <t>Alto Paraíso-RO</t>
  </si>
  <si>
    <t>Buritis-RO</t>
  </si>
  <si>
    <t>Novo Horizonte do Oeste-RO</t>
  </si>
  <si>
    <t>Cacaulândia-RO</t>
  </si>
  <si>
    <t>Campo Novo de Rondônia-RO</t>
  </si>
  <si>
    <t>Candeias do Jamari-RO</t>
  </si>
  <si>
    <t>Castanheiras-RO</t>
  </si>
  <si>
    <t>Chupinguaia-RO</t>
  </si>
  <si>
    <t>Cujubim-RO</t>
  </si>
  <si>
    <t>Governador Jorge Teixeira-RO</t>
  </si>
  <si>
    <t>Itapuã do Oeste-RO</t>
  </si>
  <si>
    <t>Ministro Andreazza-RO</t>
  </si>
  <si>
    <t>Mirante da Serra-RO</t>
  </si>
  <si>
    <t>Monte Negro-RO</t>
  </si>
  <si>
    <t>Nova União-RO</t>
  </si>
  <si>
    <t>Parecis-RO</t>
  </si>
  <si>
    <t>Pimenteiras do Oeste-RO</t>
  </si>
  <si>
    <t>Primavera de Rondônia-RO</t>
  </si>
  <si>
    <t>São Felipe D'Oeste-RO</t>
  </si>
  <si>
    <t>São Francisco do Guaporé-RO</t>
  </si>
  <si>
    <t>Seringueiras-RO</t>
  </si>
  <si>
    <t>Teixeirópolis-RO</t>
  </si>
  <si>
    <t>Theobroma-RO</t>
  </si>
  <si>
    <t>Urupá-RO</t>
  </si>
  <si>
    <t>Vale do Anari-RO</t>
  </si>
  <si>
    <t>Vale do Paraíso-RO</t>
  </si>
  <si>
    <t>Acrelândia-AC</t>
  </si>
  <si>
    <t>Assis Brasil-AC</t>
  </si>
  <si>
    <t>Brasiléia-AC</t>
  </si>
  <si>
    <t>Bujari-AC</t>
  </si>
  <si>
    <t>Capixaba-AC</t>
  </si>
  <si>
    <t>Cruzeiro do Sul-AC</t>
  </si>
  <si>
    <t>Epitaciolândia-AC</t>
  </si>
  <si>
    <t>Feijó-AC</t>
  </si>
  <si>
    <t>Jordão-AC</t>
  </si>
  <si>
    <t>Mâncio Lima-AC</t>
  </si>
  <si>
    <t>Manoel Urbano-AC</t>
  </si>
  <si>
    <t>Marechal Thaumaturgo-AC</t>
  </si>
  <si>
    <t>Plácido de Castro-AC</t>
  </si>
  <si>
    <t>Porto Walter-AC</t>
  </si>
  <si>
    <t>Rodrigues Alves-AC</t>
  </si>
  <si>
    <t>Santa Rosa do Purus-AC</t>
  </si>
  <si>
    <t>Senador Guiomard-AC</t>
  </si>
  <si>
    <t>Sena Madureira-AC</t>
  </si>
  <si>
    <t>Tarauacá-AC</t>
  </si>
  <si>
    <t>Xapuri-AC</t>
  </si>
  <si>
    <t>Porto Acre-AC</t>
  </si>
  <si>
    <t>Alvarães-AM</t>
  </si>
  <si>
    <t>Amaturá-AM</t>
  </si>
  <si>
    <t>Anamã-AM</t>
  </si>
  <si>
    <t>Anori-AM</t>
  </si>
  <si>
    <t>Apuí-AM</t>
  </si>
  <si>
    <t>Atalaia do Norte-AM</t>
  </si>
  <si>
    <t>Autazes-AM</t>
  </si>
  <si>
    <t>Barcelos-AM</t>
  </si>
  <si>
    <t>Barreirinha-AM</t>
  </si>
  <si>
    <t>Benjamin Constant-AM</t>
  </si>
  <si>
    <t>Beruri-AM</t>
  </si>
  <si>
    <t>Boa Vista do Ramos-AM</t>
  </si>
  <si>
    <t>Boca do Acre-AM</t>
  </si>
  <si>
    <t>Borba-AM</t>
  </si>
  <si>
    <t>Caapiranga-AM</t>
  </si>
  <si>
    <t>Canutama-AM</t>
  </si>
  <si>
    <t>Carauari-AM</t>
  </si>
  <si>
    <t>Careiro-AM</t>
  </si>
  <si>
    <t>Careiro da Várzea-AM</t>
  </si>
  <si>
    <t>Coari-AM</t>
  </si>
  <si>
    <t>Codajás-AM</t>
  </si>
  <si>
    <t>Eirunepé-AM</t>
  </si>
  <si>
    <t>Envira-AM</t>
  </si>
  <si>
    <t>Fonte Boa-AM</t>
  </si>
  <si>
    <t>Guajará-AM</t>
  </si>
  <si>
    <t>Humaitá-AM</t>
  </si>
  <si>
    <t>Ipixuna-AM</t>
  </si>
  <si>
    <t>Iranduba-AM</t>
  </si>
  <si>
    <t>Itacoatiara-AM</t>
  </si>
  <si>
    <t>Itamarati-AM</t>
  </si>
  <si>
    <t>Itapiranga-AM</t>
  </si>
  <si>
    <t>Japurá-AM</t>
  </si>
  <si>
    <t>Juruá-AM</t>
  </si>
  <si>
    <t>Jutaí-AM</t>
  </si>
  <si>
    <t>Lábrea-AM</t>
  </si>
  <si>
    <t>Manacapuru-AM</t>
  </si>
  <si>
    <t>Manaquiri-AM</t>
  </si>
  <si>
    <t>Manicoré-AM</t>
  </si>
  <si>
    <t>Maraã-AM</t>
  </si>
  <si>
    <t>Maués-AM</t>
  </si>
  <si>
    <t>Nhamundá-AM</t>
  </si>
  <si>
    <t>Nova Olinda do Norte-AM</t>
  </si>
  <si>
    <t>Novo Airão-AM</t>
  </si>
  <si>
    <t>Novo Aripuanã-AM</t>
  </si>
  <si>
    <t>Parintins-AM</t>
  </si>
  <si>
    <t>Pauini-AM</t>
  </si>
  <si>
    <t>Presidente Figueiredo-AM</t>
  </si>
  <si>
    <t>Rio Preto da Eva-AM</t>
  </si>
  <si>
    <t>Santa Isabel do Rio Negro-AM</t>
  </si>
  <si>
    <t>Santo Antônio do Içá-AM</t>
  </si>
  <si>
    <t>São Gabriel da Cachoeira-AM</t>
  </si>
  <si>
    <t>São Paulo de Olivença-AM</t>
  </si>
  <si>
    <t>São Sebastião do Uatumã-AM</t>
  </si>
  <si>
    <t>Silves-AM</t>
  </si>
  <si>
    <t>Tabatinga-AM</t>
  </si>
  <si>
    <t>Tapauá-AM</t>
  </si>
  <si>
    <t>Tefé-AM</t>
  </si>
  <si>
    <t>Tonantins-AM</t>
  </si>
  <si>
    <t>Uarini-AM</t>
  </si>
  <si>
    <t>Urucará-AM</t>
  </si>
  <si>
    <t>Urucurituba-AM</t>
  </si>
  <si>
    <t>Amajari-RR</t>
  </si>
  <si>
    <t>Alto Alegre-RR</t>
  </si>
  <si>
    <t>Bonfim-RR</t>
  </si>
  <si>
    <t>Cantá-RR</t>
  </si>
  <si>
    <t>Iracema-RR</t>
  </si>
  <si>
    <t>Mucajaí-RR</t>
  </si>
  <si>
    <t>Normandia-RR</t>
  </si>
  <si>
    <t>Pacaraima-RR</t>
  </si>
  <si>
    <t>Rorainópolis-RR</t>
  </si>
  <si>
    <t>São João da Baliza-RR</t>
  </si>
  <si>
    <t>São Luiz-RR</t>
  </si>
  <si>
    <t>Uiramutã-RR</t>
  </si>
  <si>
    <t>Abaetetuba-PA</t>
  </si>
  <si>
    <t>Abel Figueiredo-PA</t>
  </si>
  <si>
    <t>Acará-PA</t>
  </si>
  <si>
    <t>Afuá-PA</t>
  </si>
  <si>
    <t>Água Azul do Norte-PA</t>
  </si>
  <si>
    <t>Alenquer-PA</t>
  </si>
  <si>
    <t>Almeirim-PA</t>
  </si>
  <si>
    <t>Altamira-PA</t>
  </si>
  <si>
    <t>Anajás-PA</t>
  </si>
  <si>
    <t>Ananindeua-PA</t>
  </si>
  <si>
    <t>Anapu-PA</t>
  </si>
  <si>
    <t>Augusto Corrêa-PA</t>
  </si>
  <si>
    <t>Aurora do Pará-PA</t>
  </si>
  <si>
    <t>Aveiro-PA</t>
  </si>
  <si>
    <t>Bagre-PA</t>
  </si>
  <si>
    <t>Baião-PA</t>
  </si>
  <si>
    <t>Bannach-PA</t>
  </si>
  <si>
    <t>Barcarena-PA</t>
  </si>
  <si>
    <t>Belterra-PA</t>
  </si>
  <si>
    <t>Benevides-PA</t>
  </si>
  <si>
    <t>Bom Jesus do Tocantins-PA</t>
  </si>
  <si>
    <t>Bonito-PA</t>
  </si>
  <si>
    <t>Bragança-PA</t>
  </si>
  <si>
    <t>Brasil Novo-PA</t>
  </si>
  <si>
    <t>Brejo Grande do Araguaia-PA</t>
  </si>
  <si>
    <t>Breu Branco-PA</t>
  </si>
  <si>
    <t>Breves-PA</t>
  </si>
  <si>
    <t>Bujaru-PA</t>
  </si>
  <si>
    <t>Cachoeira do Piriá-PA</t>
  </si>
  <si>
    <t>Cachoeira do Arari-PA</t>
  </si>
  <si>
    <t>Cametá-PA</t>
  </si>
  <si>
    <t>Canaã dos Carajás-PA</t>
  </si>
  <si>
    <t>Capanema-PA</t>
  </si>
  <si>
    <t>Capitão Poço-PA</t>
  </si>
  <si>
    <t>Castanhal-PA</t>
  </si>
  <si>
    <t>Chaves-PA</t>
  </si>
  <si>
    <t>Colares-PA</t>
  </si>
  <si>
    <t>Conceição do Araguaia-PA</t>
  </si>
  <si>
    <t>Concórdia do Pará-PA</t>
  </si>
  <si>
    <t>Cumaru do Norte-PA</t>
  </si>
  <si>
    <t>Curionópolis-PA</t>
  </si>
  <si>
    <t>Curralinho-PA</t>
  </si>
  <si>
    <t>Curuá-PA</t>
  </si>
  <si>
    <t>Curuçá-PA</t>
  </si>
  <si>
    <t>Dom Eliseu-PA</t>
  </si>
  <si>
    <t>Eldorado do Carajás-PA</t>
  </si>
  <si>
    <t>Faro-PA</t>
  </si>
  <si>
    <t>Floresta do Araguaia-PA</t>
  </si>
  <si>
    <t>Garrafão do Norte-PA</t>
  </si>
  <si>
    <t>Goianésia do Pará-PA</t>
  </si>
  <si>
    <t>Gurupá-PA</t>
  </si>
  <si>
    <t>Igarapé-Açu-PA</t>
  </si>
  <si>
    <t>Igarapé-Miri-PA</t>
  </si>
  <si>
    <t>Inhangapi-PA</t>
  </si>
  <si>
    <t>Ipixuna do Pará-PA</t>
  </si>
  <si>
    <t>Irituia-PA</t>
  </si>
  <si>
    <t>Itaituba-PA</t>
  </si>
  <si>
    <t>Itupiranga-PA</t>
  </si>
  <si>
    <t>Jacareacanga-PA</t>
  </si>
  <si>
    <t>Jacundá-PA</t>
  </si>
  <si>
    <t>Juruti-PA</t>
  </si>
  <si>
    <t>Limoeiro do Ajuru-PA</t>
  </si>
  <si>
    <t>Mãe do Rio-PA</t>
  </si>
  <si>
    <t>Magalhães Barata-PA</t>
  </si>
  <si>
    <t>Marabá-PA</t>
  </si>
  <si>
    <t>Maracanã-PA</t>
  </si>
  <si>
    <t>Marapanim-PA</t>
  </si>
  <si>
    <t>Marituba-PA</t>
  </si>
  <si>
    <t>Medicilândia-PA</t>
  </si>
  <si>
    <t>Melgaço-PA</t>
  </si>
  <si>
    <t>Mocajuba-PA</t>
  </si>
  <si>
    <t>Moju-PA</t>
  </si>
  <si>
    <t>Mojuí dos Campos-PA</t>
  </si>
  <si>
    <t>Monte Alegre-PA</t>
  </si>
  <si>
    <t>Muaná-PA</t>
  </si>
  <si>
    <t>Nova Esperança do Piriá-PA</t>
  </si>
  <si>
    <t>Nova Ipixuna-PA</t>
  </si>
  <si>
    <t>Nova Timboteua-PA</t>
  </si>
  <si>
    <t>Novo Progresso-PA</t>
  </si>
  <si>
    <t>Novo Repartimento-PA</t>
  </si>
  <si>
    <t>Óbidos-PA</t>
  </si>
  <si>
    <t>Oeiras do Pará-PA</t>
  </si>
  <si>
    <t>Oriximiná-PA</t>
  </si>
  <si>
    <t>Ourém-PA</t>
  </si>
  <si>
    <t>Ourilândia do Norte-PA</t>
  </si>
  <si>
    <t>Pacajá-PA</t>
  </si>
  <si>
    <t>Palestina do Pará-PA</t>
  </si>
  <si>
    <t>Paragominas-PA</t>
  </si>
  <si>
    <t>Parauapebas-PA</t>
  </si>
  <si>
    <t>Pau D'Arco-PA</t>
  </si>
  <si>
    <t>Peixe-Boi-PA</t>
  </si>
  <si>
    <t>Piçarra-PA</t>
  </si>
  <si>
    <t>Placas-PA</t>
  </si>
  <si>
    <t>Ponta de Pedras-PA</t>
  </si>
  <si>
    <t>Portel-PA</t>
  </si>
  <si>
    <t>Porto de Moz-PA</t>
  </si>
  <si>
    <t>Prainha-PA</t>
  </si>
  <si>
    <t>Primavera-PA</t>
  </si>
  <si>
    <t>Quatipuru-PA</t>
  </si>
  <si>
    <t>Redenção-PA</t>
  </si>
  <si>
    <t>Rio Maria-PA</t>
  </si>
  <si>
    <t>Rondon do Pará-PA</t>
  </si>
  <si>
    <t>Rurópolis-PA</t>
  </si>
  <si>
    <t>Salinópolis-PA</t>
  </si>
  <si>
    <t>Salvaterra-PA</t>
  </si>
  <si>
    <t>Santa Bárbara do Pará-PA</t>
  </si>
  <si>
    <t>Santa Cruz do Arari-PA</t>
  </si>
  <si>
    <t>Santa Izabel do Pará-PA</t>
  </si>
  <si>
    <t>Santa Luzia do Pará-PA</t>
  </si>
  <si>
    <t>Santa Maria das Barreiras-PA</t>
  </si>
  <si>
    <t>Santa Maria do Pará-PA</t>
  </si>
  <si>
    <t>Santana do Araguaia-PA</t>
  </si>
  <si>
    <t>Santarém Novo-PA</t>
  </si>
  <si>
    <t>Santo Antônio do Tauá-PA</t>
  </si>
  <si>
    <t>São Caetano de Odivelas-PA</t>
  </si>
  <si>
    <t>São Domingos do Araguaia-PA</t>
  </si>
  <si>
    <t>São Domingos do Capim-PA</t>
  </si>
  <si>
    <t>São Félix do Xingu-PA</t>
  </si>
  <si>
    <t>São Francisco do Pará-PA</t>
  </si>
  <si>
    <t>São Geraldo do Araguaia-PA</t>
  </si>
  <si>
    <t>São João da Ponta-PA</t>
  </si>
  <si>
    <t>São João de Pirabas-PA</t>
  </si>
  <si>
    <t>São João do Araguaia-PA</t>
  </si>
  <si>
    <t>São Miguel do Guamá-PA</t>
  </si>
  <si>
    <t>São Sebastião da Boa Vista-PA</t>
  </si>
  <si>
    <t>Sapucaia-PA</t>
  </si>
  <si>
    <t>Senador José Porfírio-PA</t>
  </si>
  <si>
    <t>Soure-PA</t>
  </si>
  <si>
    <t>Tailândia-PA</t>
  </si>
  <si>
    <t>Terra Alta-PA</t>
  </si>
  <si>
    <t>Terra Santa-PA</t>
  </si>
  <si>
    <t>Tomé-Açu-PA</t>
  </si>
  <si>
    <t>Tracuateua-PA</t>
  </si>
  <si>
    <t>Trairão-PA</t>
  </si>
  <si>
    <t>Tucumã-PA</t>
  </si>
  <si>
    <t>Tucuruí-PA</t>
  </si>
  <si>
    <t>Ulianópolis-PA</t>
  </si>
  <si>
    <t>Uruará-PA</t>
  </si>
  <si>
    <t>Vigia-PA</t>
  </si>
  <si>
    <t>Viseu-PA</t>
  </si>
  <si>
    <t>Vitória do Xingu-PA</t>
  </si>
  <si>
    <t>Xinguara-PA</t>
  </si>
  <si>
    <t>Serra do Navio-AP</t>
  </si>
  <si>
    <t>Amapá-AP</t>
  </si>
  <si>
    <t>Pedra Branca do Amapari-AP</t>
  </si>
  <si>
    <t>Calçoene-AP</t>
  </si>
  <si>
    <t>Cutias-AP</t>
  </si>
  <si>
    <t>Ferreira Gomes-AP</t>
  </si>
  <si>
    <t>Itaubal-AP</t>
  </si>
  <si>
    <t>Laranjal do Jari-AP</t>
  </si>
  <si>
    <t>Mazagão-AP</t>
  </si>
  <si>
    <t>Oiapoque-AP</t>
  </si>
  <si>
    <t>Porto Grande-AP</t>
  </si>
  <si>
    <t>Pracuúba-AP</t>
  </si>
  <si>
    <t>Santana-AP</t>
  </si>
  <si>
    <t>Tartarugalzinho-AP</t>
  </si>
  <si>
    <t>Vitória do Jari-AP</t>
  </si>
  <si>
    <t>Abreulândia-TO</t>
  </si>
  <si>
    <t>Aguiarnópolis-TO</t>
  </si>
  <si>
    <t>Aliança do Tocantins-TO</t>
  </si>
  <si>
    <t>Almas-TO</t>
  </si>
  <si>
    <t>Alvorada-TO</t>
  </si>
  <si>
    <t>Ananás-TO</t>
  </si>
  <si>
    <t>Angico-TO</t>
  </si>
  <si>
    <t>Aparecida do Rio Negro-TO</t>
  </si>
  <si>
    <t>Aragominas-TO</t>
  </si>
  <si>
    <t>Araguacema-TO</t>
  </si>
  <si>
    <t>Araguaçu-TO</t>
  </si>
  <si>
    <t>Araguaína-TO</t>
  </si>
  <si>
    <t>Araguanã-TO</t>
  </si>
  <si>
    <t>Araguatins-TO</t>
  </si>
  <si>
    <t>Arapoema-TO</t>
  </si>
  <si>
    <t>Arraias-TO</t>
  </si>
  <si>
    <t>Augustinópolis-TO</t>
  </si>
  <si>
    <t>Aurora do Tocantins-TO</t>
  </si>
  <si>
    <t>Axixá do Tocantins-TO</t>
  </si>
  <si>
    <t>Babaçulândia-TO</t>
  </si>
  <si>
    <t>Bandeirantes do Tocantins-TO</t>
  </si>
  <si>
    <t>Barra do Ouro-TO</t>
  </si>
  <si>
    <t>Barrolândia-TO</t>
  </si>
  <si>
    <t>Bernardo Sayão-TO</t>
  </si>
  <si>
    <t>Bom Jesus do Tocantins-TO</t>
  </si>
  <si>
    <t>Brasilândia do Tocantins-TO</t>
  </si>
  <si>
    <t>Brejinho de Nazaré-TO</t>
  </si>
  <si>
    <t>Buriti do Tocantins-TO</t>
  </si>
  <si>
    <t>Cachoeirinha-TO</t>
  </si>
  <si>
    <t>Campos Lindos-TO</t>
  </si>
  <si>
    <t>Cariri do Tocantins-TO</t>
  </si>
  <si>
    <t>Carmolândia-TO</t>
  </si>
  <si>
    <t>Carrasco Bonito-TO</t>
  </si>
  <si>
    <t>Caseara-TO</t>
  </si>
  <si>
    <t>Centenário-TO</t>
  </si>
  <si>
    <t>Chapada de Areia-TO</t>
  </si>
  <si>
    <t>Chapada da Natividade-TO</t>
  </si>
  <si>
    <t>Colinas do Tocantins-TO</t>
  </si>
  <si>
    <t>Combinado-TO</t>
  </si>
  <si>
    <t>Conceição do Tocantins-TO</t>
  </si>
  <si>
    <t>Couto Magalhães-TO</t>
  </si>
  <si>
    <t>Cristalândia-TO</t>
  </si>
  <si>
    <t>Crixás do Tocantins-TO</t>
  </si>
  <si>
    <t>Darcinópolis-TO</t>
  </si>
  <si>
    <t>Dianópolis-TO</t>
  </si>
  <si>
    <t>Divinópolis do Tocantins-TO</t>
  </si>
  <si>
    <t>Dois Irmãos do Tocantins-TO</t>
  </si>
  <si>
    <t>Dueré-TO</t>
  </si>
  <si>
    <t>Esperantina-TO</t>
  </si>
  <si>
    <t>Fátima-TO</t>
  </si>
  <si>
    <t>Figueirópolis-TO</t>
  </si>
  <si>
    <t>Filadélfia-TO</t>
  </si>
  <si>
    <t>Formoso do Araguaia-TO</t>
  </si>
  <si>
    <t>Goianorte-TO</t>
  </si>
  <si>
    <t>Goiatins-TO</t>
  </si>
  <si>
    <t>Guaraí-TO</t>
  </si>
  <si>
    <t>Ipueiras-TO</t>
  </si>
  <si>
    <t>Itacajá-TO</t>
  </si>
  <si>
    <t>Itaguatins-TO</t>
  </si>
  <si>
    <t>Itapiratins-TO</t>
  </si>
  <si>
    <t>Itaporã do Tocantins-TO</t>
  </si>
  <si>
    <t>Jaú do Tocantins-TO</t>
  </si>
  <si>
    <t>Juarina-TO</t>
  </si>
  <si>
    <t>Lagoa da Confusão-TO</t>
  </si>
  <si>
    <t>Lagoa do Tocantins-TO</t>
  </si>
  <si>
    <t>Lajeado-TO</t>
  </si>
  <si>
    <t>Lavandeira-TO</t>
  </si>
  <si>
    <t>Lizarda-TO</t>
  </si>
  <si>
    <t>Luzinópolis-TO</t>
  </si>
  <si>
    <t>Marianópolis do Tocantins-TO</t>
  </si>
  <si>
    <t>Mateiros-TO</t>
  </si>
  <si>
    <t>Maurilândia do Tocantins-TO</t>
  </si>
  <si>
    <t>Miracema do Tocantins-TO</t>
  </si>
  <si>
    <t>Miranorte-TO</t>
  </si>
  <si>
    <t>Monte do Carmo-TO</t>
  </si>
  <si>
    <t>Monte Santo do Tocantins-TO</t>
  </si>
  <si>
    <t>Palmeiras do Tocantins-TO</t>
  </si>
  <si>
    <t>Muricilândia-TO</t>
  </si>
  <si>
    <t>Natividade-TO</t>
  </si>
  <si>
    <t>Nazaré-TO</t>
  </si>
  <si>
    <t>Nova Olinda-TO</t>
  </si>
  <si>
    <t>Nova Rosalândia-TO</t>
  </si>
  <si>
    <t>Novo Acordo-TO</t>
  </si>
  <si>
    <t>Novo Alegre-TO</t>
  </si>
  <si>
    <t>Novo Jardim-TO</t>
  </si>
  <si>
    <t>Oliveira de Fátima-TO</t>
  </si>
  <si>
    <t>Palmeirante-TO</t>
  </si>
  <si>
    <t>Palmeirópolis-TO</t>
  </si>
  <si>
    <t>Paraíso do Tocantins-TO</t>
  </si>
  <si>
    <t>Paranã-TO</t>
  </si>
  <si>
    <t>Pau D'Arco-TO</t>
  </si>
  <si>
    <t>Pedro Afonso-TO</t>
  </si>
  <si>
    <t>Peixe-TO</t>
  </si>
  <si>
    <t>Pequizeiro-TO</t>
  </si>
  <si>
    <t>Colméia-TO</t>
  </si>
  <si>
    <t>Pindorama do Tocantins-TO</t>
  </si>
  <si>
    <t>Piraquê-TO</t>
  </si>
  <si>
    <t>Pium-TO</t>
  </si>
  <si>
    <t>Ponte Alta do Bom Jesus-TO</t>
  </si>
  <si>
    <t>Ponte Alta do Tocantins-TO</t>
  </si>
  <si>
    <t>Porto Alegre do Tocantins-TO</t>
  </si>
  <si>
    <t>Porto Nacional-TO</t>
  </si>
  <si>
    <t>Praia Norte-TO</t>
  </si>
  <si>
    <t>Presidente Kennedy-TO</t>
  </si>
  <si>
    <t>Pugmil-TO</t>
  </si>
  <si>
    <t>Recursolândia-TO</t>
  </si>
  <si>
    <t>Riachinho-TO</t>
  </si>
  <si>
    <t>Rio da Conceição-TO</t>
  </si>
  <si>
    <t>Rio dos Bois-TO</t>
  </si>
  <si>
    <t>Rio Sono-TO</t>
  </si>
  <si>
    <t>Sampaio-TO</t>
  </si>
  <si>
    <t>Sandolândia-TO</t>
  </si>
  <si>
    <t>Santa Fé do Araguaia-TO</t>
  </si>
  <si>
    <t>Santa Maria do Tocantins-TO</t>
  </si>
  <si>
    <t>Santa Rita do Tocantins-TO</t>
  </si>
  <si>
    <t>Santa Rosa do Tocantins-TO</t>
  </si>
  <si>
    <t>Santa Tereza do Tocantins-TO</t>
  </si>
  <si>
    <t>Santa Terezinha do Tocantins-TO</t>
  </si>
  <si>
    <t>São Bento do Tocantins-TO</t>
  </si>
  <si>
    <t>São Félix do Tocantins-TO</t>
  </si>
  <si>
    <t>São Miguel do Tocantins-TO</t>
  </si>
  <si>
    <t>São Salvador do Tocantins-TO</t>
  </si>
  <si>
    <t>São Sebastião do Tocantins-TO</t>
  </si>
  <si>
    <t>São Valério-TO</t>
  </si>
  <si>
    <t>Silvanópolis-TO</t>
  </si>
  <si>
    <t>Sítio Novo do Tocantins-TO</t>
  </si>
  <si>
    <t>Sucupira-TO</t>
  </si>
  <si>
    <t>Taguatinga-TO</t>
  </si>
  <si>
    <t>Taipas do Tocantins-TO</t>
  </si>
  <si>
    <t>Talismã-TO</t>
  </si>
  <si>
    <t>Tocantínia-TO</t>
  </si>
  <si>
    <t>Tocantinópolis-TO</t>
  </si>
  <si>
    <t>Tupirama-TO</t>
  </si>
  <si>
    <t>Tupiratins-TO</t>
  </si>
  <si>
    <t>Wanderlândia-TO</t>
  </si>
  <si>
    <t>Xambioá-TO</t>
  </si>
  <si>
    <t>NE</t>
  </si>
  <si>
    <t>Açailândia-MA</t>
  </si>
  <si>
    <t>Afonso Cunha-MA</t>
  </si>
  <si>
    <t>Água Doce do Maranhão-MA</t>
  </si>
  <si>
    <t>Alcântara-MA</t>
  </si>
  <si>
    <t>Aldeias Altas-MA</t>
  </si>
  <si>
    <t>Altamira do Maranhão-MA</t>
  </si>
  <si>
    <t>Alto Alegre do Maranhão-MA</t>
  </si>
  <si>
    <t>Alto Alegre do Pindaré-MA</t>
  </si>
  <si>
    <t>Alto Parnaíba-MA</t>
  </si>
  <si>
    <t>Amapá do Maranhão-MA</t>
  </si>
  <si>
    <t>Amarante do Maranhão-MA</t>
  </si>
  <si>
    <t>Anajatuba-MA</t>
  </si>
  <si>
    <t>Anapurus-MA</t>
  </si>
  <si>
    <t>Apicum-Açu-MA</t>
  </si>
  <si>
    <t>Araguanã-MA</t>
  </si>
  <si>
    <t>Araioses-MA</t>
  </si>
  <si>
    <t>Arame-MA</t>
  </si>
  <si>
    <t>Arari-MA</t>
  </si>
  <si>
    <t>Axixá-MA</t>
  </si>
  <si>
    <t>Bacabal-MA</t>
  </si>
  <si>
    <t>Bacabeira-MA</t>
  </si>
  <si>
    <t>Bacuri-MA</t>
  </si>
  <si>
    <t>Bacurituba-MA</t>
  </si>
  <si>
    <t>Balsas-MA</t>
  </si>
  <si>
    <t>Barão de Grajaú-MA</t>
  </si>
  <si>
    <t>Barra do Corda-MA</t>
  </si>
  <si>
    <t>Barreirinhas-MA</t>
  </si>
  <si>
    <t>Belágua-MA</t>
  </si>
  <si>
    <t>Bela Vista do Maranhão-MA</t>
  </si>
  <si>
    <t>Benedito Leite-MA</t>
  </si>
  <si>
    <t>Bequimão-MA</t>
  </si>
  <si>
    <t>Bernardo do Mearim-MA</t>
  </si>
  <si>
    <t>Boa Vista do Gurupi-MA</t>
  </si>
  <si>
    <t>Bom Jardim-MA</t>
  </si>
  <si>
    <t>Bom Jesus das Selvas-MA</t>
  </si>
  <si>
    <t>Bom Lugar-MA</t>
  </si>
  <si>
    <t>Brejo-MA</t>
  </si>
  <si>
    <t>Brejo de Areia-MA</t>
  </si>
  <si>
    <t>Buriti-MA</t>
  </si>
  <si>
    <t>Buriti Bravo-MA</t>
  </si>
  <si>
    <t>Buriticupu-MA</t>
  </si>
  <si>
    <t>Buritirana-MA</t>
  </si>
  <si>
    <t>Cachoeira Grande-MA</t>
  </si>
  <si>
    <t>Cajapió-MA</t>
  </si>
  <si>
    <t>Cajari-MA</t>
  </si>
  <si>
    <t>Campestre do Maranhão-MA</t>
  </si>
  <si>
    <t>Cândido Mendes-MA</t>
  </si>
  <si>
    <t>Cantanhede-MA</t>
  </si>
  <si>
    <t>Capinzal do Norte-MA</t>
  </si>
  <si>
    <t>Carolina-MA</t>
  </si>
  <si>
    <t>Carutapera-MA</t>
  </si>
  <si>
    <t>Caxias-MA</t>
  </si>
  <si>
    <t>Cedral-MA</t>
  </si>
  <si>
    <t>Central do Maranhão-MA</t>
  </si>
  <si>
    <t>Centro do Guilherme-MA</t>
  </si>
  <si>
    <t>Centro Novo do Maranhão-MA</t>
  </si>
  <si>
    <t>Chapadinha-MA</t>
  </si>
  <si>
    <t>Cidelândia-MA</t>
  </si>
  <si>
    <t>Codó-MA</t>
  </si>
  <si>
    <t>Coelho Neto-MA</t>
  </si>
  <si>
    <t>Colinas-MA</t>
  </si>
  <si>
    <t>Conceição do Lago-Açu-MA</t>
  </si>
  <si>
    <t>Coroatá-MA</t>
  </si>
  <si>
    <t>Cururupu-MA</t>
  </si>
  <si>
    <t>Davinópolis-MA</t>
  </si>
  <si>
    <t>Dom Pedro-MA</t>
  </si>
  <si>
    <t>Duque Bacelar-MA</t>
  </si>
  <si>
    <t>Esperantinópolis-MA</t>
  </si>
  <si>
    <t>Estreito-MA</t>
  </si>
  <si>
    <t>Feira Nova do Maranhão-MA</t>
  </si>
  <si>
    <t>Fernando Falcão-MA</t>
  </si>
  <si>
    <t>Formosa da Serra Negra-MA</t>
  </si>
  <si>
    <t>Fortaleza dos Nogueiras-MA</t>
  </si>
  <si>
    <t>Fortuna-MA</t>
  </si>
  <si>
    <t>Godofredo Viana-MA</t>
  </si>
  <si>
    <t>Gonçalves Dias-MA</t>
  </si>
  <si>
    <t>Governador Archer-MA</t>
  </si>
  <si>
    <t>Governador Edison Lobão-MA</t>
  </si>
  <si>
    <t>Governador Eugênio Barros-MA</t>
  </si>
  <si>
    <t>Governador Luiz Rocha-MA</t>
  </si>
  <si>
    <t>Governador Newton Bello-MA</t>
  </si>
  <si>
    <t>Governador Nunes Freire-MA</t>
  </si>
  <si>
    <t>Graça Aranha-MA</t>
  </si>
  <si>
    <t>Grajaú-MA</t>
  </si>
  <si>
    <t>Guimarães-MA</t>
  </si>
  <si>
    <t>Humberto de Campos-MA</t>
  </si>
  <si>
    <t>Icatu-MA</t>
  </si>
  <si>
    <t>Igarapé do Meio-MA</t>
  </si>
  <si>
    <t>Igarapé Grande-MA</t>
  </si>
  <si>
    <t>Itaipava do Grajaú-MA</t>
  </si>
  <si>
    <t>Itapecuru Mirim-MA</t>
  </si>
  <si>
    <t>Itinga do Maranhão-MA</t>
  </si>
  <si>
    <t>Jatobá-MA</t>
  </si>
  <si>
    <t>Jenipapo dos Vieiras-MA</t>
  </si>
  <si>
    <t>João Lisboa-MA</t>
  </si>
  <si>
    <t>Joselândia-MA</t>
  </si>
  <si>
    <t>Junco do Maranhão-MA</t>
  </si>
  <si>
    <t>Lago da Pedra-MA</t>
  </si>
  <si>
    <t>Lago do Junco-MA</t>
  </si>
  <si>
    <t>Lago Verde-MA</t>
  </si>
  <si>
    <t>Lagoa do Mato-MA</t>
  </si>
  <si>
    <t>Lago dos Rodrigues-MA</t>
  </si>
  <si>
    <t>Lagoa Grande do Maranhão-MA</t>
  </si>
  <si>
    <t>Lajeado Novo-MA</t>
  </si>
  <si>
    <t>Lima Campos-MA</t>
  </si>
  <si>
    <t>Loreto-MA</t>
  </si>
  <si>
    <t>Luís Domingues-MA</t>
  </si>
  <si>
    <t>Magalhães de Almeida-MA</t>
  </si>
  <si>
    <t>Maracaçumé-MA</t>
  </si>
  <si>
    <t>Marajá do Sena-MA</t>
  </si>
  <si>
    <t>Maranhãozinho-MA</t>
  </si>
  <si>
    <t>Mata Roma-MA</t>
  </si>
  <si>
    <t>Matinha-MA</t>
  </si>
  <si>
    <t>Matões-MA</t>
  </si>
  <si>
    <t>Matões do Norte-MA</t>
  </si>
  <si>
    <t>Milagres do Maranhão-MA</t>
  </si>
  <si>
    <t>Mirador-MA</t>
  </si>
  <si>
    <t>Miranda do Norte-MA</t>
  </si>
  <si>
    <t>Mirinzal-MA</t>
  </si>
  <si>
    <t>Monção-MA</t>
  </si>
  <si>
    <t>Montes Altos-MA</t>
  </si>
  <si>
    <t>Morros-MA</t>
  </si>
  <si>
    <t>Nina Rodrigues-MA</t>
  </si>
  <si>
    <t>Nova Colinas-MA</t>
  </si>
  <si>
    <t>Nova Iorque-MA</t>
  </si>
  <si>
    <t>Nova Olinda do Maranhão-MA</t>
  </si>
  <si>
    <t>Olho d'Água das Cunhãs-MA</t>
  </si>
  <si>
    <t>Olinda Nova do Maranhão-MA</t>
  </si>
  <si>
    <t>Paço do Lumiar-MA</t>
  </si>
  <si>
    <t>Palmeirândia-MA</t>
  </si>
  <si>
    <t>Paraibano-MA</t>
  </si>
  <si>
    <t>Parnarama-MA</t>
  </si>
  <si>
    <t>Passagem Franca-MA</t>
  </si>
  <si>
    <t>Pastos Bons-MA</t>
  </si>
  <si>
    <t>Paulino Neves-MA</t>
  </si>
  <si>
    <t>Paulo Ramos-MA</t>
  </si>
  <si>
    <t>Pedreiras-MA</t>
  </si>
  <si>
    <t>Pedro do Rosário-MA</t>
  </si>
  <si>
    <t>Penalva-MA</t>
  </si>
  <si>
    <t>Peri Mirim-MA</t>
  </si>
  <si>
    <t>Peritoró-MA</t>
  </si>
  <si>
    <t>Pindaré-Mirim-MA</t>
  </si>
  <si>
    <t>Pinheiro-MA</t>
  </si>
  <si>
    <t>Pio XII-MA</t>
  </si>
  <si>
    <t>Pirapemas-MA</t>
  </si>
  <si>
    <t>Poção de Pedras-MA</t>
  </si>
  <si>
    <t>Porto Franco-MA</t>
  </si>
  <si>
    <t>Porto Rico do Maranhão-MA</t>
  </si>
  <si>
    <t>Presidente Dutra-MA</t>
  </si>
  <si>
    <t>Presidente Juscelino-MA</t>
  </si>
  <si>
    <t>Presidente Médici-MA</t>
  </si>
  <si>
    <t>Presidente Sarney-MA</t>
  </si>
  <si>
    <t>Presidente Vargas-MA</t>
  </si>
  <si>
    <t>Primeira Cruz-MA</t>
  </si>
  <si>
    <t>Raposa-MA</t>
  </si>
  <si>
    <t>Riachão-MA</t>
  </si>
  <si>
    <t>Ribamar Fiquene-MA</t>
  </si>
  <si>
    <t>Rosário-MA</t>
  </si>
  <si>
    <t>Sambaíba-MA</t>
  </si>
  <si>
    <t>Santa Filomena do Maranhão-MA</t>
  </si>
  <si>
    <t>Santa Helena-MA</t>
  </si>
  <si>
    <t>Santa Inês-MA</t>
  </si>
  <si>
    <t>Santa Luzia-MA</t>
  </si>
  <si>
    <t>Santa Luzia do Paruá-MA</t>
  </si>
  <si>
    <t>Santa Quitéria do Maranhão-MA</t>
  </si>
  <si>
    <t>Santa Rita-MA</t>
  </si>
  <si>
    <t>Santana do Maranhão-MA</t>
  </si>
  <si>
    <t>Santo Amaro do Maranhão-MA</t>
  </si>
  <si>
    <t>Santo Antônio dos Lopes-MA</t>
  </si>
  <si>
    <t>São Benedito do Rio Preto-MA</t>
  </si>
  <si>
    <t>São Bento-MA</t>
  </si>
  <si>
    <t>São Bernardo-MA</t>
  </si>
  <si>
    <t>São Domingos do Azeitão-MA</t>
  </si>
  <si>
    <t>São Domingos do Maranhão-MA</t>
  </si>
  <si>
    <t>São Félix de Balsas-MA</t>
  </si>
  <si>
    <t>São Francisco do Brejão-MA</t>
  </si>
  <si>
    <t>São Francisco do Maranhão-MA</t>
  </si>
  <si>
    <t>São João Batista-MA</t>
  </si>
  <si>
    <t>São João do Carú-MA</t>
  </si>
  <si>
    <t>São João do Paraíso-MA</t>
  </si>
  <si>
    <t>São João do Soter-MA</t>
  </si>
  <si>
    <t>São João dos Patos-MA</t>
  </si>
  <si>
    <t>São José de Ribamar-MA</t>
  </si>
  <si>
    <t>São José dos Basílios-MA</t>
  </si>
  <si>
    <t>São Luís Gonzaga do Maranhão-MA</t>
  </si>
  <si>
    <t>São Mateus do Maranhão-MA</t>
  </si>
  <si>
    <t>São Pedro da Água Branca-MA</t>
  </si>
  <si>
    <t>São Pedro dos Crentes-MA</t>
  </si>
  <si>
    <t>São Raimundo das Mangabeiras-MA</t>
  </si>
  <si>
    <t>São Raimundo do Doca Bezerra-MA</t>
  </si>
  <si>
    <t>São Roberto-MA</t>
  </si>
  <si>
    <t>São Vicente Ferrer-MA</t>
  </si>
  <si>
    <t>Satubinha-MA</t>
  </si>
  <si>
    <t>Senador Alexandre Costa-MA</t>
  </si>
  <si>
    <t>Senador La Rocque-MA</t>
  </si>
  <si>
    <t>Serrano do Maranhão-MA</t>
  </si>
  <si>
    <t>Sítio Novo-MA</t>
  </si>
  <si>
    <t>Sucupira do Norte-MA</t>
  </si>
  <si>
    <t>Sucupira do Riachão-MA</t>
  </si>
  <si>
    <t>Tasso Fragoso-MA</t>
  </si>
  <si>
    <t>Timbiras-MA</t>
  </si>
  <si>
    <t>Timon-MA</t>
  </si>
  <si>
    <t>Trizidela do Vale-MA</t>
  </si>
  <si>
    <t>Tufilândia-MA</t>
  </si>
  <si>
    <t>Tuntum-MA</t>
  </si>
  <si>
    <t>Turiaçu-MA</t>
  </si>
  <si>
    <t>Turilândia-MA</t>
  </si>
  <si>
    <t>Tutóia-MA</t>
  </si>
  <si>
    <t>Urbano Santos-MA</t>
  </si>
  <si>
    <t>Vargem Grande-MA</t>
  </si>
  <si>
    <t>Viana-MA</t>
  </si>
  <si>
    <t>Vila Nova dos Martírios-MA</t>
  </si>
  <si>
    <t>Vitória do Mearim-MA</t>
  </si>
  <si>
    <t>Vitorino Freire-MA</t>
  </si>
  <si>
    <t>Zé Doca-MA</t>
  </si>
  <si>
    <t>Acauã-PI</t>
  </si>
  <si>
    <t>Agricolândia-PI</t>
  </si>
  <si>
    <t>Água Branca-PI</t>
  </si>
  <si>
    <t>Alagoinha do Piauí-PI</t>
  </si>
  <si>
    <t>Alegrete do Piauí-PI</t>
  </si>
  <si>
    <t>Alto Longá-PI</t>
  </si>
  <si>
    <t>Altos-PI</t>
  </si>
  <si>
    <t>Alvorada do Gurguéia-PI</t>
  </si>
  <si>
    <t>Amarante-PI</t>
  </si>
  <si>
    <t>Angical do Piauí-PI</t>
  </si>
  <si>
    <t>Anísio de Abreu-PI</t>
  </si>
  <si>
    <t>Antônio Almeida-PI</t>
  </si>
  <si>
    <t>Aroazes-PI</t>
  </si>
  <si>
    <t>Aroeiras do Itaim-PI</t>
  </si>
  <si>
    <t>Arraial-PI</t>
  </si>
  <si>
    <t>Assunção do Piauí-PI</t>
  </si>
  <si>
    <t>Avelino Lopes-PI</t>
  </si>
  <si>
    <t>Baixa Grande do Ribeiro-PI</t>
  </si>
  <si>
    <t>Barra D'Alcântara-PI</t>
  </si>
  <si>
    <t>Barras-PI</t>
  </si>
  <si>
    <t>Barreiras do Piauí-PI</t>
  </si>
  <si>
    <t>Barro Duro-PI</t>
  </si>
  <si>
    <t>Batalha-PI</t>
  </si>
  <si>
    <t>Bela Vista do Piauí-PI</t>
  </si>
  <si>
    <t>Belém do Piauí-PI</t>
  </si>
  <si>
    <t>Beneditinos-PI</t>
  </si>
  <si>
    <t>Bertolínia-PI</t>
  </si>
  <si>
    <t>Betânia do Piauí-PI</t>
  </si>
  <si>
    <t>Boa Hora-PI</t>
  </si>
  <si>
    <t>Bocaina-PI</t>
  </si>
  <si>
    <t>Bom Jesus-PI</t>
  </si>
  <si>
    <t>Bom Princípio do Piauí-PI</t>
  </si>
  <si>
    <t>Bonfim do Piauí-PI</t>
  </si>
  <si>
    <t>Boqueirão do Piauí-PI</t>
  </si>
  <si>
    <t>Brasileira-PI</t>
  </si>
  <si>
    <t>Brejo do Piauí-PI</t>
  </si>
  <si>
    <t>Buriti dos Lopes-PI</t>
  </si>
  <si>
    <t>Buriti dos Montes-PI</t>
  </si>
  <si>
    <t>Cabeceiras do Piauí-PI</t>
  </si>
  <si>
    <t>Cajazeiras do Piauí-PI</t>
  </si>
  <si>
    <t>Cajueiro da Praia-PI</t>
  </si>
  <si>
    <t>Caldeirão Grande do Piauí-PI</t>
  </si>
  <si>
    <t>Campinas do Piauí-PI</t>
  </si>
  <si>
    <t>Campo Alegre do Fidalgo-PI</t>
  </si>
  <si>
    <t>Campo Grande do Piauí-PI</t>
  </si>
  <si>
    <t>Campo Largo do Piauí-PI</t>
  </si>
  <si>
    <t>Campo Maior-PI</t>
  </si>
  <si>
    <t>Canavieira-PI</t>
  </si>
  <si>
    <t>Canto do Buriti-PI</t>
  </si>
  <si>
    <t>Capitão de Campos-PI</t>
  </si>
  <si>
    <t>Capitão Gervásio Oliveira-PI</t>
  </si>
  <si>
    <t>Caracol-PI</t>
  </si>
  <si>
    <t>Caraúbas do Piauí-PI</t>
  </si>
  <si>
    <t>Caridade do Piauí-PI</t>
  </si>
  <si>
    <t>Castelo do Piauí-PI</t>
  </si>
  <si>
    <t>Caxingó-PI</t>
  </si>
  <si>
    <t>Cocal-PI</t>
  </si>
  <si>
    <t>Cocal de Telha-PI</t>
  </si>
  <si>
    <t>Cocal dos Alves-PI</t>
  </si>
  <si>
    <t>Coivaras-PI</t>
  </si>
  <si>
    <t>Colônia do Gurguéia-PI</t>
  </si>
  <si>
    <t>Colônia do Piauí-PI</t>
  </si>
  <si>
    <t>Conceição do Canindé-PI</t>
  </si>
  <si>
    <t>Coronel José Dias-PI</t>
  </si>
  <si>
    <t>Corrente-PI</t>
  </si>
  <si>
    <t>Cristalândia do Piauí-PI</t>
  </si>
  <si>
    <t>Cristino Castro-PI</t>
  </si>
  <si>
    <t>Curimatá-PI</t>
  </si>
  <si>
    <t>Currais-PI</t>
  </si>
  <si>
    <t>Curralinhos-PI</t>
  </si>
  <si>
    <t>Curral Novo do Piauí-PI</t>
  </si>
  <si>
    <t>Demerval Lobão-PI</t>
  </si>
  <si>
    <t>Dirceu Arcoverde-PI</t>
  </si>
  <si>
    <t>Dom Expedito Lopes-PI</t>
  </si>
  <si>
    <t>Domingos Mourão-PI</t>
  </si>
  <si>
    <t>Dom Inocêncio-PI</t>
  </si>
  <si>
    <t>Elesbão Veloso-PI</t>
  </si>
  <si>
    <t>Eliseu Martins-PI</t>
  </si>
  <si>
    <t>Esperantina-PI</t>
  </si>
  <si>
    <t>Fartura do Piauí-PI</t>
  </si>
  <si>
    <t>Flores do Piauí-PI</t>
  </si>
  <si>
    <t>Floresta do Piauí-PI</t>
  </si>
  <si>
    <t>Floriano-PI</t>
  </si>
  <si>
    <t>Francinópolis-PI</t>
  </si>
  <si>
    <t>Francisco Ayres-PI</t>
  </si>
  <si>
    <t>Francisco Macedo-PI</t>
  </si>
  <si>
    <t>Francisco Santos-PI</t>
  </si>
  <si>
    <t>Fronteiras-PI</t>
  </si>
  <si>
    <t>Geminiano-PI</t>
  </si>
  <si>
    <t>Gilbués-PI</t>
  </si>
  <si>
    <t>Guadalupe-PI</t>
  </si>
  <si>
    <t>Guaribas-PI</t>
  </si>
  <si>
    <t>Hugo Napoleão-PI</t>
  </si>
  <si>
    <t>Ilha Grande-PI</t>
  </si>
  <si>
    <t>Inhuma-PI</t>
  </si>
  <si>
    <t>Ipiranga do Piauí-PI</t>
  </si>
  <si>
    <t>Isaías Coelho-PI</t>
  </si>
  <si>
    <t>Itainópolis-PI</t>
  </si>
  <si>
    <t>Itaueira-PI</t>
  </si>
  <si>
    <t>Jacobina do Piauí-PI</t>
  </si>
  <si>
    <t>Jaicós-PI</t>
  </si>
  <si>
    <t>Jardim do Mulato-PI</t>
  </si>
  <si>
    <t>Jatobá do Piauí-PI</t>
  </si>
  <si>
    <t>Jerumenha-PI</t>
  </si>
  <si>
    <t>João Costa-PI</t>
  </si>
  <si>
    <t>Joaquim Pires-PI</t>
  </si>
  <si>
    <t>Joca Marques-PI</t>
  </si>
  <si>
    <t>José de Freitas-PI</t>
  </si>
  <si>
    <t>Juazeiro do Piauí-PI</t>
  </si>
  <si>
    <t>Júlio Borges-PI</t>
  </si>
  <si>
    <t>Jurema-PI</t>
  </si>
  <si>
    <t>Lagoinha do Piauí-PI</t>
  </si>
  <si>
    <t>Lagoa Alegre-PI</t>
  </si>
  <si>
    <t>Lagoa do Barro do Piauí-PI</t>
  </si>
  <si>
    <t>Lagoa de São Francisco-PI</t>
  </si>
  <si>
    <t>Lagoa do Piauí-PI</t>
  </si>
  <si>
    <t>Lagoa do Sítio-PI</t>
  </si>
  <si>
    <t>Landri Sales-PI</t>
  </si>
  <si>
    <t>Luís Correia-PI</t>
  </si>
  <si>
    <t>Luzilândia-PI</t>
  </si>
  <si>
    <t>Madeiro-PI</t>
  </si>
  <si>
    <t>Manoel Emídio-PI</t>
  </si>
  <si>
    <t>Marcolândia-PI</t>
  </si>
  <si>
    <t>Marcos Parente-PI</t>
  </si>
  <si>
    <t>Massapê do Piauí-PI</t>
  </si>
  <si>
    <t>Matias Olímpio-PI</t>
  </si>
  <si>
    <t>Miguel Alves-PI</t>
  </si>
  <si>
    <t>Miguel Leão-PI</t>
  </si>
  <si>
    <t>Milton Brandão-PI</t>
  </si>
  <si>
    <t>Monsenhor Gil-PI</t>
  </si>
  <si>
    <t>Monsenhor Hipólito-PI</t>
  </si>
  <si>
    <t>Monte Alegre do Piauí-PI</t>
  </si>
  <si>
    <t>Morro Cabeça no Tempo-PI</t>
  </si>
  <si>
    <t>Morro do Chapéu do Piauí-PI</t>
  </si>
  <si>
    <t>Murici dos Portelas-PI</t>
  </si>
  <si>
    <t>Nazaré do Piauí-PI</t>
  </si>
  <si>
    <t>Nazária-PI</t>
  </si>
  <si>
    <t>Nossa Senhora de Nazaré-PI</t>
  </si>
  <si>
    <t>Nossa Senhora dos Remédios-PI</t>
  </si>
  <si>
    <t>Novo Oriente do Piauí-PI</t>
  </si>
  <si>
    <t>Novo Santo Antônio-PI</t>
  </si>
  <si>
    <t>Oeiras-PI</t>
  </si>
  <si>
    <t>Olho D'Água do Piauí-PI</t>
  </si>
  <si>
    <t>Padre Marcos-PI</t>
  </si>
  <si>
    <t>Paes Landim-PI</t>
  </si>
  <si>
    <t>Pajeú do Piauí-PI</t>
  </si>
  <si>
    <t>Palmeira do Piauí-PI</t>
  </si>
  <si>
    <t>Palmeirais-PI</t>
  </si>
  <si>
    <t>Paquetá-PI</t>
  </si>
  <si>
    <t>Parnaguá-PI</t>
  </si>
  <si>
    <t>Parnaíba-PI</t>
  </si>
  <si>
    <t>Passagem Franca do Piauí-PI</t>
  </si>
  <si>
    <t>Patos do Piauí-PI</t>
  </si>
  <si>
    <t>Pau D'Arco do Piauí-PI</t>
  </si>
  <si>
    <t>Paulistana-PI</t>
  </si>
  <si>
    <t>Pavussu-PI</t>
  </si>
  <si>
    <t>Pedro II-PI</t>
  </si>
  <si>
    <t>Pedro Laurentino-PI</t>
  </si>
  <si>
    <t>Nova Santa Rita-PI</t>
  </si>
  <si>
    <t>Picos-PI</t>
  </si>
  <si>
    <t>Pimenteiras-PI</t>
  </si>
  <si>
    <t>Pio IX-PI</t>
  </si>
  <si>
    <t>Piracuruca-PI</t>
  </si>
  <si>
    <t>Piripiri-PI</t>
  </si>
  <si>
    <t>Porto-PI</t>
  </si>
  <si>
    <t>Porto Alegre do Piauí-PI</t>
  </si>
  <si>
    <t>Prata do Piauí-PI</t>
  </si>
  <si>
    <t>Queimada Nova-PI</t>
  </si>
  <si>
    <t>Redenção do Gurguéia-PI</t>
  </si>
  <si>
    <t>Regeneração-PI</t>
  </si>
  <si>
    <t>Riacho Frio-PI</t>
  </si>
  <si>
    <t>Ribeira do Piauí-PI</t>
  </si>
  <si>
    <t>Ribeiro Gonçalves-PI</t>
  </si>
  <si>
    <t>Rio Grande do Piauí-PI</t>
  </si>
  <si>
    <t>Santa Cruz do Piauí-PI</t>
  </si>
  <si>
    <t>Santa Cruz dos Milagres-PI</t>
  </si>
  <si>
    <t>Santa Filomena-PI</t>
  </si>
  <si>
    <t>Santa Luz-PI</t>
  </si>
  <si>
    <t>Santana do Piauí-PI</t>
  </si>
  <si>
    <t>Santa Rosa do Piauí-PI</t>
  </si>
  <si>
    <t>Santo Antônio de Lisboa-PI</t>
  </si>
  <si>
    <t>Santo Antônio dos Milagres-PI</t>
  </si>
  <si>
    <t>Santo Inácio do Piauí-PI</t>
  </si>
  <si>
    <t>São Braz do Piauí-PI</t>
  </si>
  <si>
    <t>São Félix do Piauí-PI</t>
  </si>
  <si>
    <t>São Francisco de Assis do Piauí-PI</t>
  </si>
  <si>
    <t>São Francisco do Piauí-PI</t>
  </si>
  <si>
    <t>São Gonçalo do Gurguéia-PI</t>
  </si>
  <si>
    <t>São Gonçalo do Piauí-PI</t>
  </si>
  <si>
    <t>São João da Canabrava-PI</t>
  </si>
  <si>
    <t>São João da Fronteira-PI</t>
  </si>
  <si>
    <t>São João da Serra-PI</t>
  </si>
  <si>
    <t>São João da Varjota-PI</t>
  </si>
  <si>
    <t>São João do Arraial-PI</t>
  </si>
  <si>
    <t>São João do Piauí-PI</t>
  </si>
  <si>
    <t>São José do Divino-PI</t>
  </si>
  <si>
    <t>São José do Peixe-PI</t>
  </si>
  <si>
    <t>São José do Piauí-PI</t>
  </si>
  <si>
    <t>São Julião-PI</t>
  </si>
  <si>
    <t>São Lourenço do Piauí-PI</t>
  </si>
  <si>
    <t>São Luis do Piauí-PI</t>
  </si>
  <si>
    <t>São Miguel da Baixa Grande-PI</t>
  </si>
  <si>
    <t>São Miguel do Fidalgo-PI</t>
  </si>
  <si>
    <t>São Miguel do Tapuio-PI</t>
  </si>
  <si>
    <t>São Pedro do Piauí-PI</t>
  </si>
  <si>
    <t>São Raimundo Nonato-PI</t>
  </si>
  <si>
    <t>Sebastião Barros-PI</t>
  </si>
  <si>
    <t>Sebastião Leal-PI</t>
  </si>
  <si>
    <t>Sigefredo Pacheco-PI</t>
  </si>
  <si>
    <t>Simões-PI</t>
  </si>
  <si>
    <t>Simplício Mendes-PI</t>
  </si>
  <si>
    <t>Socorro do Piauí-PI</t>
  </si>
  <si>
    <t>Sussuapara-PI</t>
  </si>
  <si>
    <t>Tamboril do Piauí-PI</t>
  </si>
  <si>
    <t>Tanque do Piauí-PI</t>
  </si>
  <si>
    <t>União-PI</t>
  </si>
  <si>
    <t>Uruçuí-PI</t>
  </si>
  <si>
    <t>Valença do Piauí-PI</t>
  </si>
  <si>
    <t>Várzea Branca-PI</t>
  </si>
  <si>
    <t>Várzea Grande-PI</t>
  </si>
  <si>
    <t>Vera Mendes-PI</t>
  </si>
  <si>
    <t>Vila Nova do Piauí-PI</t>
  </si>
  <si>
    <t>Wall Ferraz-PI</t>
  </si>
  <si>
    <t>Abaiara-CE</t>
  </si>
  <si>
    <t>Acarape-CE</t>
  </si>
  <si>
    <t>Acaraú-CE</t>
  </si>
  <si>
    <t>Acopiara-CE</t>
  </si>
  <si>
    <t>Aiuaba-CE</t>
  </si>
  <si>
    <t>Alcântaras-CE</t>
  </si>
  <si>
    <t>Altaneira-CE</t>
  </si>
  <si>
    <t>Alto Santo-CE</t>
  </si>
  <si>
    <t>Amontada-CE</t>
  </si>
  <si>
    <t>Antonina do Norte-CE</t>
  </si>
  <si>
    <t>Apuiarés-CE</t>
  </si>
  <si>
    <t>Aquiraz-CE</t>
  </si>
  <si>
    <t>Aracati-CE</t>
  </si>
  <si>
    <t>Aracoiaba-CE</t>
  </si>
  <si>
    <t>Ararendá-CE</t>
  </si>
  <si>
    <t>Araripe-CE</t>
  </si>
  <si>
    <t>Aratuba-CE</t>
  </si>
  <si>
    <t>Arneiroz-CE</t>
  </si>
  <si>
    <t>Assaré-CE</t>
  </si>
  <si>
    <t>Aurora-CE</t>
  </si>
  <si>
    <t>Baixio-CE</t>
  </si>
  <si>
    <t>Banabuiú-CE</t>
  </si>
  <si>
    <t>Barbalha-CE</t>
  </si>
  <si>
    <t>Barreira-CE</t>
  </si>
  <si>
    <t>Barro-CE</t>
  </si>
  <si>
    <t>Barroquinha-CE</t>
  </si>
  <si>
    <t>Baturité-CE</t>
  </si>
  <si>
    <t>Beberibe-CE</t>
  </si>
  <si>
    <t>Bela Cruz-CE</t>
  </si>
  <si>
    <t>Boa Viagem-CE</t>
  </si>
  <si>
    <t>Brejo Santo-CE</t>
  </si>
  <si>
    <t>Camocim-CE</t>
  </si>
  <si>
    <t>Campos Sales-CE</t>
  </si>
  <si>
    <t>Canindé-CE</t>
  </si>
  <si>
    <t>Capistrano-CE</t>
  </si>
  <si>
    <t>Caridade-CE</t>
  </si>
  <si>
    <t>Cariré-CE</t>
  </si>
  <si>
    <t>Caririaçu-CE</t>
  </si>
  <si>
    <t>Cariús-CE</t>
  </si>
  <si>
    <t>Carnaubal-CE</t>
  </si>
  <si>
    <t>Cascavel-CE</t>
  </si>
  <si>
    <t>Catarina-CE</t>
  </si>
  <si>
    <t>Catunda-CE</t>
  </si>
  <si>
    <t>Caucaia-CE</t>
  </si>
  <si>
    <t>Cedro-CE</t>
  </si>
  <si>
    <t>Chaval-CE</t>
  </si>
  <si>
    <t>Choró-CE</t>
  </si>
  <si>
    <t>Chorozinho-CE</t>
  </si>
  <si>
    <t>Coreaú-CE</t>
  </si>
  <si>
    <t>Crateús-CE</t>
  </si>
  <si>
    <t>Crato-CE</t>
  </si>
  <si>
    <t>Croatá-CE</t>
  </si>
  <si>
    <t>Cruz-CE</t>
  </si>
  <si>
    <t>Deputado Irapuan Pinheiro-CE</t>
  </si>
  <si>
    <t>Eusébio-CE</t>
  </si>
  <si>
    <t>Farias Brito-CE</t>
  </si>
  <si>
    <t>Forquilha-CE</t>
  </si>
  <si>
    <t>Fortim-CE</t>
  </si>
  <si>
    <t>Frecheirinha-CE</t>
  </si>
  <si>
    <t>General Sampaio-CE</t>
  </si>
  <si>
    <t>Graça-CE</t>
  </si>
  <si>
    <t>Granja-CE</t>
  </si>
  <si>
    <t>Granjeiro-CE</t>
  </si>
  <si>
    <t>Groaíras-CE</t>
  </si>
  <si>
    <t>Guaiúba-CE</t>
  </si>
  <si>
    <t>Guaraciaba do Norte-CE</t>
  </si>
  <si>
    <t>Guaramiranga-CE</t>
  </si>
  <si>
    <t>Hidrolândia-CE</t>
  </si>
  <si>
    <t>Horizonte-CE</t>
  </si>
  <si>
    <t>Ibaretama-CE</t>
  </si>
  <si>
    <t>Ibiapina-CE</t>
  </si>
  <si>
    <t>Ibicuitinga-CE</t>
  </si>
  <si>
    <t>Icapuí-CE</t>
  </si>
  <si>
    <t>Icó-CE</t>
  </si>
  <si>
    <t>Iguatu-CE</t>
  </si>
  <si>
    <t>Independência-CE</t>
  </si>
  <si>
    <t>Ipaporanga-CE</t>
  </si>
  <si>
    <t>Ipaumirim-CE</t>
  </si>
  <si>
    <t>Ipu-CE</t>
  </si>
  <si>
    <t>Ipueiras-CE</t>
  </si>
  <si>
    <t>Iracema-CE</t>
  </si>
  <si>
    <t>Irauçuba-CE</t>
  </si>
  <si>
    <t>Itaiçaba-CE</t>
  </si>
  <si>
    <t>Itaitinga-CE</t>
  </si>
  <si>
    <t>Itapajé-CE</t>
  </si>
  <si>
    <t>Itapipoca-CE</t>
  </si>
  <si>
    <t>Itapiúna-CE</t>
  </si>
  <si>
    <t>Itarema-CE</t>
  </si>
  <si>
    <t>Itatira-CE</t>
  </si>
  <si>
    <t>Jaguaretama-CE</t>
  </si>
  <si>
    <t>Jaguaribara-CE</t>
  </si>
  <si>
    <t>Jaguaribe-CE</t>
  </si>
  <si>
    <t>Jaguaruana-CE</t>
  </si>
  <si>
    <t>Jardim-CE</t>
  </si>
  <si>
    <t>Jati-CE</t>
  </si>
  <si>
    <t>Jijoca de Jericoacoara-CE</t>
  </si>
  <si>
    <t>Jucás-CE</t>
  </si>
  <si>
    <t>Lavras da Mangabeira-CE</t>
  </si>
  <si>
    <t>Limoeiro do Norte-CE</t>
  </si>
  <si>
    <t>Madalena-CE</t>
  </si>
  <si>
    <t>Maracanaú-CE</t>
  </si>
  <si>
    <t>Maranguape-CE</t>
  </si>
  <si>
    <t>Marco-CE</t>
  </si>
  <si>
    <t>Martinópole-CE</t>
  </si>
  <si>
    <t>Massapê-CE</t>
  </si>
  <si>
    <t>Mauriti-CE</t>
  </si>
  <si>
    <t>Meruoca-CE</t>
  </si>
  <si>
    <t>Milagres-CE</t>
  </si>
  <si>
    <t>Milhã-CE</t>
  </si>
  <si>
    <t>Miraíma-CE</t>
  </si>
  <si>
    <t>Missão Velha-CE</t>
  </si>
  <si>
    <t>Mombaça-CE</t>
  </si>
  <si>
    <t>Monsenhor Tabosa-CE</t>
  </si>
  <si>
    <t>Morada Nova-CE</t>
  </si>
  <si>
    <t>Moraújo-CE</t>
  </si>
  <si>
    <t>Morrinhos-CE</t>
  </si>
  <si>
    <t>Mucambo-CE</t>
  </si>
  <si>
    <t>Mulungu-CE</t>
  </si>
  <si>
    <t>Nova Olinda-CE</t>
  </si>
  <si>
    <t>Nova Russas-CE</t>
  </si>
  <si>
    <t>Novo Oriente-CE</t>
  </si>
  <si>
    <t>Ocara-CE</t>
  </si>
  <si>
    <t>Orós-CE</t>
  </si>
  <si>
    <t>Pacajus-CE</t>
  </si>
  <si>
    <t>Pacatuba-CE</t>
  </si>
  <si>
    <t>Pacoti-CE</t>
  </si>
  <si>
    <t>Pacujá-CE</t>
  </si>
  <si>
    <t>Palhano-CE</t>
  </si>
  <si>
    <t>Palmácia-CE</t>
  </si>
  <si>
    <t>Paracuru-CE</t>
  </si>
  <si>
    <t>Paraipaba-CE</t>
  </si>
  <si>
    <t>Parambu-CE</t>
  </si>
  <si>
    <t>Paramoti-CE</t>
  </si>
  <si>
    <t>Pedra Branca-CE</t>
  </si>
  <si>
    <t>Penaforte-CE</t>
  </si>
  <si>
    <t>Pentecoste-CE</t>
  </si>
  <si>
    <t>Pereiro-CE</t>
  </si>
  <si>
    <t>Pindoretama-CE</t>
  </si>
  <si>
    <t>Piquet Carneiro-CE</t>
  </si>
  <si>
    <t>Pires Ferreira-CE</t>
  </si>
  <si>
    <t>Poranga-CE</t>
  </si>
  <si>
    <t>Porteiras-CE</t>
  </si>
  <si>
    <t>Potengi-CE</t>
  </si>
  <si>
    <t>Potiretama-CE</t>
  </si>
  <si>
    <t>Quiterianópolis-CE</t>
  </si>
  <si>
    <t>Quixadá-CE</t>
  </si>
  <si>
    <t>Quixelô-CE</t>
  </si>
  <si>
    <t>Quixeramobim-CE</t>
  </si>
  <si>
    <t>Quixeré-CE</t>
  </si>
  <si>
    <t>Redenção-CE</t>
  </si>
  <si>
    <t>Reriutaba-CE</t>
  </si>
  <si>
    <t>Russas-CE</t>
  </si>
  <si>
    <t>Saboeiro-CE</t>
  </si>
  <si>
    <t>Salitre-CE</t>
  </si>
  <si>
    <t>Santana do Acaraú-CE</t>
  </si>
  <si>
    <t>Santana do Cariri-CE</t>
  </si>
  <si>
    <t>Santa Quitéria-CE</t>
  </si>
  <si>
    <t>São Benedito-CE</t>
  </si>
  <si>
    <t>São Gonçalo do Amarante-CE</t>
  </si>
  <si>
    <t>São João do Jaguaribe-CE</t>
  </si>
  <si>
    <t>São Luís do Curu-CE</t>
  </si>
  <si>
    <t>Senador Pompeu-CE</t>
  </si>
  <si>
    <t>Senador Sá-CE</t>
  </si>
  <si>
    <t>Solonópole-CE</t>
  </si>
  <si>
    <t>Tabuleiro do Norte-CE</t>
  </si>
  <si>
    <t>Tamboril-CE</t>
  </si>
  <si>
    <t>Tarrafas-CE</t>
  </si>
  <si>
    <t>Tauá-CE</t>
  </si>
  <si>
    <t>Tejuçuoca-CE</t>
  </si>
  <si>
    <t>Tianguá-CE</t>
  </si>
  <si>
    <t>Trairi-CE</t>
  </si>
  <si>
    <t>Tururu-CE</t>
  </si>
  <si>
    <t>Ubajara-CE</t>
  </si>
  <si>
    <t>Umari-CE</t>
  </si>
  <si>
    <t>Umirim-CE</t>
  </si>
  <si>
    <t>Uruburetama-CE</t>
  </si>
  <si>
    <t>Uruoca-CE</t>
  </si>
  <si>
    <t>Varjota-CE</t>
  </si>
  <si>
    <t>Várzea Alegre-CE</t>
  </si>
  <si>
    <t>Viçosa do Ceará-CE</t>
  </si>
  <si>
    <t>Acari-RN</t>
  </si>
  <si>
    <t>Açu-RN</t>
  </si>
  <si>
    <t>Afonso Bezerra-RN</t>
  </si>
  <si>
    <t>Água Nova-RN</t>
  </si>
  <si>
    <t>Alexandria-RN</t>
  </si>
  <si>
    <t>Almino Afonso-RN</t>
  </si>
  <si>
    <t>Alto do Rodrigues-RN</t>
  </si>
  <si>
    <t>Angicos-RN</t>
  </si>
  <si>
    <t>Antônio Martins-RN</t>
  </si>
  <si>
    <t>Apodi-RN</t>
  </si>
  <si>
    <t>Areia Branca-RN</t>
  </si>
  <si>
    <t>Arês-RN</t>
  </si>
  <si>
    <t>Baía Formosa-RN</t>
  </si>
  <si>
    <t>Baraúna-RN</t>
  </si>
  <si>
    <t>Barcelona-RN</t>
  </si>
  <si>
    <t>Bento Fernandes-RN</t>
  </si>
  <si>
    <t>Bodó-RN</t>
  </si>
  <si>
    <t>Bom Jesus-RN</t>
  </si>
  <si>
    <t>Brejinho-RN</t>
  </si>
  <si>
    <t>Caiçara do Norte-RN</t>
  </si>
  <si>
    <t>Caiçara do Rio do Vento-RN</t>
  </si>
  <si>
    <t>Caicó-RN</t>
  </si>
  <si>
    <t>Campo Redondo-RN</t>
  </si>
  <si>
    <t>Canguaretama-RN</t>
  </si>
  <si>
    <t>Caraúbas-RN</t>
  </si>
  <si>
    <t>Carnaúba dos Dantas-RN</t>
  </si>
  <si>
    <t>Carnaubais-RN</t>
  </si>
  <si>
    <t>Ceará-Mirim-RN</t>
  </si>
  <si>
    <t>Cerro Corá-RN</t>
  </si>
  <si>
    <t>Coronel Ezequiel-RN</t>
  </si>
  <si>
    <t>Coronel João Pessoa-RN</t>
  </si>
  <si>
    <t>Cruzeta-RN</t>
  </si>
  <si>
    <t>Currais Novos-RN</t>
  </si>
  <si>
    <t>Doutor Severiano-RN</t>
  </si>
  <si>
    <t>Parnamirim-RN</t>
  </si>
  <si>
    <t>Encanto-RN</t>
  </si>
  <si>
    <t>Equador-RN</t>
  </si>
  <si>
    <t>Espírito Santo-RN</t>
  </si>
  <si>
    <t>Extremoz-RN</t>
  </si>
  <si>
    <t>Felipe Guerra-RN</t>
  </si>
  <si>
    <t>Fernando Pedroza-RN</t>
  </si>
  <si>
    <t>Florânia-RN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</si>
  <si>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</si>
  <si>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</si>
  <si>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</si>
  <si>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</si>
  <si>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</si>
  <si>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</si>
  <si>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Guamaré-RN</t>
  </si>
  <si>
    <t>Ielmo Marinho-RN</t>
  </si>
  <si>
    <t>Ipanguaçu-RN</t>
  </si>
  <si>
    <t>Ipueira-RN</t>
  </si>
  <si>
    <t>Itajá-RN</t>
  </si>
  <si>
    <t>Itaú-RN</t>
  </si>
  <si>
    <t>Jaçanã-RN</t>
  </si>
  <si>
    <t>Jandaíra-RN</t>
  </si>
  <si>
    <t>Janduís-RN</t>
  </si>
  <si>
    <t>Januário Cicco-RN</t>
  </si>
  <si>
    <t>Japi-RN</t>
  </si>
  <si>
    <t>Jardim de Angicos-RN</t>
  </si>
  <si>
    <t>Jardim de Piranhas-RN</t>
  </si>
  <si>
    <t>Jardim do Seridó-RN</t>
  </si>
  <si>
    <t>João Câmara-RN</t>
  </si>
  <si>
    <t>João Dias-RN</t>
  </si>
  <si>
    <t>José da Penha-RN</t>
  </si>
  <si>
    <t>Jucurutu-RN</t>
  </si>
  <si>
    <t>Jundiá-RN</t>
  </si>
  <si>
    <t>Lagoa d'Anta-RN</t>
  </si>
  <si>
    <t>Lagoa de Pedras-RN</t>
  </si>
  <si>
    <t>Lagoa de Velhos-RN</t>
  </si>
  <si>
    <t>Lagoa Nova-RN</t>
  </si>
  <si>
    <t>Lagoa Salgada-RN</t>
  </si>
  <si>
    <t>Lajes-RN</t>
  </si>
  <si>
    <t>Lajes Pintadas-RN</t>
  </si>
  <si>
    <t>Lucrécia-RN</t>
  </si>
  <si>
    <t>Luís Gomes-RN</t>
  </si>
  <si>
    <t>Macaíba-RN</t>
  </si>
  <si>
    <t>Macau-RN</t>
  </si>
  <si>
    <t>Major Sales-RN</t>
  </si>
  <si>
    <t>Marcelino Vieira-RN</t>
  </si>
  <si>
    <t>Martins-RN</t>
  </si>
  <si>
    <t>Maxaranguape-RN</t>
  </si>
  <si>
    <t>Messias Targino-RN</t>
  </si>
  <si>
    <t>Montanhas-RN</t>
  </si>
  <si>
    <t>Monte Alegre-RN</t>
  </si>
  <si>
    <t>Monte das Gameleiras-RN</t>
  </si>
  <si>
    <t>Mossoró-RN</t>
  </si>
  <si>
    <t>Nísia Floresta-RN</t>
  </si>
  <si>
    <t>Nova Cruz-RN</t>
  </si>
  <si>
    <t>Olho-d'Água do Borges-RN</t>
  </si>
  <si>
    <t>Ouro Branco-RN</t>
  </si>
  <si>
    <t>Paraná-RN</t>
  </si>
  <si>
    <t>Paraú-RN</t>
  </si>
  <si>
    <t>Parazinho-RN</t>
  </si>
  <si>
    <t>Parelhas-RN</t>
  </si>
  <si>
    <t>Rio do Fogo-RN</t>
  </si>
  <si>
    <t>Passa e Fica-RN</t>
  </si>
  <si>
    <t>Passagem-RN</t>
  </si>
  <si>
    <t>Patu-RN</t>
  </si>
  <si>
    <t>Santa Maria-RN</t>
  </si>
  <si>
    <t>Pau dos Ferros-RN</t>
  </si>
  <si>
    <t>Pedra Grande-RN</t>
  </si>
  <si>
    <t>Pedra Preta-RN</t>
  </si>
  <si>
    <t>Pedro Avelino-RN</t>
  </si>
  <si>
    <t>Pedro Velho-RN</t>
  </si>
  <si>
    <t>Pendências-RN</t>
  </si>
  <si>
    <t>Pilões-RN</t>
  </si>
  <si>
    <t>Poço Branco-RN</t>
  </si>
  <si>
    <t>Portalegre-RN</t>
  </si>
  <si>
    <t>Porto do Mangue-RN</t>
  </si>
  <si>
    <t>Serra Caiada-RN</t>
  </si>
  <si>
    <t>Pureza-RN</t>
  </si>
  <si>
    <t>Rafael Fernandes-RN</t>
  </si>
  <si>
    <t>Rafael Godeiro-RN</t>
  </si>
  <si>
    <t>Riacho da Cruz-RN</t>
  </si>
  <si>
    <t>Riacho de Santana-RN</t>
  </si>
  <si>
    <t>Riachuelo-RN</t>
  </si>
  <si>
    <t>Rodolfo Fernandes-RN</t>
  </si>
  <si>
    <t>Tibau-RN</t>
  </si>
  <si>
    <t>Ruy Barbosa-RN</t>
  </si>
  <si>
    <t>Santa Cruz-RN</t>
  </si>
  <si>
    <t>Santana do Matos-RN</t>
  </si>
  <si>
    <t>Santana do Seridó-RN</t>
  </si>
  <si>
    <t>Santo Antônio-RN</t>
  </si>
  <si>
    <t>São Bento do Norte-RN</t>
  </si>
  <si>
    <t>São Bento do Trairí-RN</t>
  </si>
  <si>
    <t>São Fernando-RN</t>
  </si>
  <si>
    <t>São Francisco do Oeste-RN</t>
  </si>
  <si>
    <t>São Gonçalo do Amarante-RN</t>
  </si>
  <si>
    <t>São João do Sabugi-RN</t>
  </si>
  <si>
    <t>São José de Mipibu-RN</t>
  </si>
  <si>
    <t>São José do Campestre-RN</t>
  </si>
  <si>
    <t>São José do Seridó-RN</t>
  </si>
  <si>
    <t>São Miguel-RN</t>
  </si>
  <si>
    <t>São Miguel do Gostoso-RN</t>
  </si>
  <si>
    <t>São Paulo do Potengi-RN</t>
  </si>
  <si>
    <t>São Pedro-RN</t>
  </si>
  <si>
    <t>São Rafael-RN</t>
  </si>
  <si>
    <t>São Tomé-RN</t>
  </si>
  <si>
    <t>São Vicente-RN</t>
  </si>
  <si>
    <t>Senador Elói de Souza-RN</t>
  </si>
  <si>
    <t>Senador Georgino Avelino-RN</t>
  </si>
  <si>
    <t>Serra de São Bento-RN</t>
  </si>
  <si>
    <t>Serra do Mel-RN</t>
  </si>
  <si>
    <t>Serra Negra do Norte-RN</t>
  </si>
  <si>
    <t>Serrinha-RN</t>
  </si>
  <si>
    <t>Serrinha dos Pintos-RN</t>
  </si>
  <si>
    <t>Severiano Melo-RN</t>
  </si>
  <si>
    <t>Sítio Novo-RN</t>
  </si>
  <si>
    <t>Taboleiro Grande-RN</t>
  </si>
  <si>
    <t>Taipu-RN</t>
  </si>
  <si>
    <t>Tangará-RN</t>
  </si>
  <si>
    <t>Tenente Ananias-RN</t>
  </si>
  <si>
    <t>Tenente Laurentino Cruz-RN</t>
  </si>
  <si>
    <t>Tibau do Sul-RN</t>
  </si>
  <si>
    <t>Timbaúba dos Batistas-RN</t>
  </si>
  <si>
    <t>Touros-RN</t>
  </si>
  <si>
    <t>Triunfo Potiguar-RN</t>
  </si>
  <si>
    <t>Umarizal-RN</t>
  </si>
  <si>
    <t>Upanema-RN</t>
  </si>
  <si>
    <t>Várzea-RN</t>
  </si>
  <si>
    <t>Venha-Ver-RN</t>
  </si>
  <si>
    <t>Vera Cruz-RN</t>
  </si>
  <si>
    <t>Viçosa-RN</t>
  </si>
  <si>
    <t>Vila Flor-RN</t>
  </si>
  <si>
    <t>Água Branca-PB</t>
  </si>
  <si>
    <t>Aguiar-PB</t>
  </si>
  <si>
    <t>Alagoa Grande-PB</t>
  </si>
  <si>
    <t>Alagoa Nova-PB</t>
  </si>
  <si>
    <t>Alagoinha-PB</t>
  </si>
  <si>
    <t>Alcantil-PB</t>
  </si>
  <si>
    <t>Algodão de Jandaíra-PB</t>
  </si>
  <si>
    <t>Alhandra-PB</t>
  </si>
  <si>
    <t>São João do Rio do Peixe-PB</t>
  </si>
  <si>
    <t>Amparo-PB</t>
  </si>
  <si>
    <t>Aparecida-PB</t>
  </si>
  <si>
    <t>Araçagi-PB</t>
  </si>
  <si>
    <t>Arara-PB</t>
  </si>
  <si>
    <t>Areia-PB</t>
  </si>
  <si>
    <t>Areia de Baraúnas-PB</t>
  </si>
  <si>
    <t>Areial-PB</t>
  </si>
  <si>
    <t>Aroeiras-PB</t>
  </si>
  <si>
    <t>Assunção-PB</t>
  </si>
  <si>
    <t>Baía da Traição-PB</t>
  </si>
  <si>
    <t>Bananeiras-PB</t>
  </si>
  <si>
    <t>Baraúna-PB</t>
  </si>
  <si>
    <t>Barra de Santana-PB</t>
  </si>
  <si>
    <t>Barra de São Miguel-PB</t>
  </si>
  <si>
    <t>Bayeux-PB</t>
  </si>
  <si>
    <t>Belém-PB</t>
  </si>
  <si>
    <t>Belém do Brejo do Cruz-PB</t>
  </si>
  <si>
    <t>Bernardino Batista-PB</t>
  </si>
  <si>
    <t>Boa Ventura-PB</t>
  </si>
  <si>
    <t>Boa Vista-PB</t>
  </si>
  <si>
    <t>Bom Jesus-PB</t>
  </si>
  <si>
    <t>Bom Sucesso-PB</t>
  </si>
  <si>
    <t>Bonito de Santa Fé-PB</t>
  </si>
  <si>
    <t>Boqueirão-PB</t>
  </si>
  <si>
    <t>Igaracy-PB</t>
  </si>
  <si>
    <t>Borborema-PB</t>
  </si>
  <si>
    <t>Brejo do Cruz-PB</t>
  </si>
  <si>
    <t>Brejo dos Santos-PB</t>
  </si>
  <si>
    <t>Caaporã-PB</t>
  </si>
  <si>
    <t>Cabaceiras-PB</t>
  </si>
  <si>
    <t>Cabedelo-PB</t>
  </si>
  <si>
    <t>Cachoeira dos Índios-PB</t>
  </si>
  <si>
    <t>Cacimba de Areia-PB</t>
  </si>
  <si>
    <t>Cacimba de Dentro-PB</t>
  </si>
  <si>
    <t>Cacimbas-PB</t>
  </si>
  <si>
    <t>Caiçara-PB</t>
  </si>
  <si>
    <t>Cajazeirinhas-PB</t>
  </si>
  <si>
    <t>Caldas Brandão-PB</t>
  </si>
  <si>
    <t>Camalaú-PB</t>
  </si>
  <si>
    <t>Capim-PB</t>
  </si>
  <si>
    <t>Caraúbas-PB</t>
  </si>
  <si>
    <t>Carrapateira-PB</t>
  </si>
  <si>
    <t>Casserengue-PB</t>
  </si>
  <si>
    <t>Catingueira-PB</t>
  </si>
  <si>
    <t>Catolé do Rocha-PB</t>
  </si>
  <si>
    <t>Caturité-PB</t>
  </si>
  <si>
    <t>Conceição-PB</t>
  </si>
  <si>
    <t>Condado-PB</t>
  </si>
  <si>
    <t>Conde-PB</t>
  </si>
  <si>
    <t>Congo-PB</t>
  </si>
  <si>
    <t>Coremas-PB</t>
  </si>
  <si>
    <t>Coxixola-PB</t>
  </si>
  <si>
    <t>Cruz do Espírito Santo-PB</t>
  </si>
  <si>
    <t>Cubati-PB</t>
  </si>
  <si>
    <t>Cuité-PB</t>
  </si>
  <si>
    <t>Cuitegi-PB</t>
  </si>
  <si>
    <t>Cuité de Mamanguape-PB</t>
  </si>
  <si>
    <t>Curral de Cima-PB</t>
  </si>
  <si>
    <t>Curral Velho-PB</t>
  </si>
  <si>
    <t>Damião-PB</t>
  </si>
  <si>
    <t>Desterro-PB</t>
  </si>
  <si>
    <t>Vista Serrana-PB</t>
  </si>
  <si>
    <t>Diamante-PB</t>
  </si>
  <si>
    <t>Dona Inês-PB</t>
  </si>
  <si>
    <t>Duas Estradas-PB</t>
  </si>
  <si>
    <t>Emas-PB</t>
  </si>
  <si>
    <t>Fagundes-PB</t>
  </si>
  <si>
    <t>Frei Martinho-PB</t>
  </si>
  <si>
    <t>Gado Bravo-PB</t>
  </si>
  <si>
    <t>Gurinhém-PB</t>
  </si>
  <si>
    <t>Gurjão-PB</t>
  </si>
  <si>
    <t>Ibiara-PB</t>
  </si>
  <si>
    <t>Imaculada-PB</t>
  </si>
  <si>
    <t>Ingá-PB</t>
  </si>
  <si>
    <t>Itabaiana-PB</t>
  </si>
  <si>
    <t>Itaporanga-PB</t>
  </si>
  <si>
    <t>Itapororoca-PB</t>
  </si>
  <si>
    <t>Itatuba-PB</t>
  </si>
  <si>
    <t>Jacaraú-PB</t>
  </si>
  <si>
    <t>Jericó-PB</t>
  </si>
  <si>
    <t>Juarez Távora-PB</t>
  </si>
  <si>
    <t>Juazeirinho-PB</t>
  </si>
  <si>
    <t>Junco do Seridó-PB</t>
  </si>
  <si>
    <t>Juripiranga-PB</t>
  </si>
  <si>
    <t>Juru-PB</t>
  </si>
  <si>
    <t>Lagoa-PB</t>
  </si>
  <si>
    <t>Lagoa de Dentro-PB</t>
  </si>
  <si>
    <t>Lagoa Seca-PB</t>
  </si>
  <si>
    <t>Lastro-PB</t>
  </si>
  <si>
    <t>Livramento-PB</t>
  </si>
  <si>
    <t>Logradouro-PB</t>
  </si>
  <si>
    <t>Lucena-PB</t>
  </si>
  <si>
    <t>Mãe d'Água-PB</t>
  </si>
  <si>
    <t>Malta-PB</t>
  </si>
  <si>
    <t>Manaíra-PB</t>
  </si>
  <si>
    <t>Marcação-PB</t>
  </si>
  <si>
    <t>Mari-PB</t>
  </si>
  <si>
    <t>Marizópolis-PB</t>
  </si>
  <si>
    <t>Massaranduba-PB</t>
  </si>
  <si>
    <t>Mataraca-PB</t>
  </si>
  <si>
    <t>Matinhas-PB</t>
  </si>
  <si>
    <t>Mato Grosso-PB</t>
  </si>
  <si>
    <t>Maturéia-PB</t>
  </si>
  <si>
    <t>Mogeiro-PB</t>
  </si>
  <si>
    <t>Montadas-PB</t>
  </si>
  <si>
    <t>Monte Horebe-PB</t>
  </si>
  <si>
    <t>Monteiro-PB</t>
  </si>
  <si>
    <t>Mulungu-PB</t>
  </si>
  <si>
    <t>Natuba-PB</t>
  </si>
  <si>
    <t>Nazarezinho-PB</t>
  </si>
  <si>
    <t>Nova Floresta-PB</t>
  </si>
  <si>
    <t>Nova Olinda-PB</t>
  </si>
  <si>
    <t>Nova Palmeira-PB</t>
  </si>
  <si>
    <t>Olho d'Água-PB</t>
  </si>
  <si>
    <t>Olivedos-PB</t>
  </si>
  <si>
    <t>Ouro Velho-PB</t>
  </si>
  <si>
    <t>Parari-PB</t>
  </si>
  <si>
    <t>Passagem-PB</t>
  </si>
  <si>
    <t>Paulista-PB</t>
  </si>
  <si>
    <t>Pedra Branca-PB</t>
  </si>
  <si>
    <t>Pedra Lavrada-PB</t>
  </si>
  <si>
    <t>Pedras de Fogo-PB</t>
  </si>
  <si>
    <t>Picuí-PB</t>
  </si>
  <si>
    <t>Pilar-PB</t>
  </si>
  <si>
    <t>Pilões-PB</t>
  </si>
  <si>
    <t>Pilõezinhos-PB</t>
  </si>
  <si>
    <t>Pirpirituba-PB</t>
  </si>
  <si>
    <t>Pitimbu-PB</t>
  </si>
  <si>
    <t>Pocinhos-PB</t>
  </si>
  <si>
    <t>Poço Dantas-PB</t>
  </si>
  <si>
    <t>Poço de José de Moura-PB</t>
  </si>
  <si>
    <t>Pombal-PB</t>
  </si>
  <si>
    <t>Prata-PB</t>
  </si>
  <si>
    <t>Princesa Isabel-PB</t>
  </si>
  <si>
    <t>Puxinanã-PB</t>
  </si>
  <si>
    <t>Queimadas-PB</t>
  </si>
  <si>
    <t>Quixaba-PB</t>
  </si>
  <si>
    <t>Remígio-PB</t>
  </si>
  <si>
    <t>Pedro Régis-PB</t>
  </si>
  <si>
    <t>Riachão-PB</t>
  </si>
  <si>
    <t>Riachão do Bacamarte-PB</t>
  </si>
  <si>
    <t>Riachão do Poço-PB</t>
  </si>
  <si>
    <t>Riacho de Santo Antônio-PB</t>
  </si>
  <si>
    <t>Riacho dos Cavalos-PB</t>
  </si>
  <si>
    <t>Rio Tinto-PB</t>
  </si>
  <si>
    <t>Salgadinho-PB</t>
  </si>
  <si>
    <t>Salgado de São Félix-PB</t>
  </si>
  <si>
    <t>Santa Cecília-PB</t>
  </si>
  <si>
    <t>Santa Cruz-PB</t>
  </si>
  <si>
    <t>Santa Helena-PB</t>
  </si>
  <si>
    <t>Santa Inês-PB</t>
  </si>
  <si>
    <t>Santa Luzia-PB</t>
  </si>
  <si>
    <t>Santana de Mangueira-PB</t>
  </si>
  <si>
    <t>Santana dos Garrotes-PB</t>
  </si>
  <si>
    <t>Joca Claudino-PB</t>
  </si>
  <si>
    <t>Santa Rita-PB</t>
  </si>
  <si>
    <t>Santa Teresinha-PB</t>
  </si>
  <si>
    <t>Santo André-PB</t>
  </si>
  <si>
    <t>São Bento-PB</t>
  </si>
  <si>
    <t>São Bentinho-PB</t>
  </si>
  <si>
    <t>São Domingos do Cariri-PB</t>
  </si>
  <si>
    <t>São Domingos-PB</t>
  </si>
  <si>
    <t>São Francisco-PB</t>
  </si>
  <si>
    <t>São João do Cariri-PB</t>
  </si>
  <si>
    <t>São João do Tigre-PB</t>
  </si>
  <si>
    <t>São José da Lagoa Tapada-PB</t>
  </si>
  <si>
    <t>São José de Caiana-PB</t>
  </si>
  <si>
    <t>São José de Espinharas-PB</t>
  </si>
  <si>
    <t>São José dos Ramos-PB</t>
  </si>
  <si>
    <t>São José de Piranhas-PB</t>
  </si>
  <si>
    <t>São José de Princesa-PB</t>
  </si>
  <si>
    <t>São José do Bonfim-PB</t>
  </si>
  <si>
    <t>São José do Brejo do Cruz-PB</t>
  </si>
  <si>
    <t>São José do Sabugi-PB</t>
  </si>
  <si>
    <t>São José dos Cordeiros-PB</t>
  </si>
  <si>
    <t>São Mamede-PB</t>
  </si>
  <si>
    <t>São Miguel de Taipu-PB</t>
  </si>
  <si>
    <t>São Sebastião de Lagoa de Roça-PB</t>
  </si>
  <si>
    <t>São Sebastião do Umbuzeiro-PB</t>
  </si>
  <si>
    <t>Sapé-PB</t>
  </si>
  <si>
    <t>São Vicente do Seridó-PB</t>
  </si>
  <si>
    <t>Serra Branca-PB</t>
  </si>
  <si>
    <t>Serra da Raiz-PB</t>
  </si>
  <si>
    <t>Serra Grande-PB</t>
  </si>
  <si>
    <t>Serra Redonda-PB</t>
  </si>
  <si>
    <t>Serraria-PB</t>
  </si>
  <si>
    <t>Sertãozinho-PB</t>
  </si>
  <si>
    <t>Sobrado-PB</t>
  </si>
  <si>
    <t>Solânea-PB</t>
  </si>
  <si>
    <t>Soledade-PB</t>
  </si>
  <si>
    <t>Sossêgo-PB</t>
  </si>
  <si>
    <t>Sumé-PB</t>
  </si>
  <si>
    <t>Tacima-PB</t>
  </si>
  <si>
    <t>Taperoá-PB</t>
  </si>
  <si>
    <t>Tavares-PB</t>
  </si>
  <si>
    <t>Teixeira-PB</t>
  </si>
  <si>
    <t>Tenório-PB</t>
  </si>
  <si>
    <t>Triunfo-PB</t>
  </si>
  <si>
    <t>Uiraúna-PB</t>
  </si>
  <si>
    <t>Umbuzeiro-PB</t>
  </si>
  <si>
    <t>Várzea-PB</t>
  </si>
  <si>
    <t>Vieirópolis-PB</t>
  </si>
  <si>
    <t>Zabelê-PB</t>
  </si>
  <si>
    <t>Abreu e Lima-PE</t>
  </si>
  <si>
    <t>Afogados da Ingazeira-PE</t>
  </si>
  <si>
    <t>Afrânio-PE</t>
  </si>
  <si>
    <t>Agrestina-PE</t>
  </si>
  <si>
    <t>Água Preta-PE</t>
  </si>
  <si>
    <t>Águas Belas-PE</t>
  </si>
  <si>
    <t>Alagoinha-PE</t>
  </si>
  <si>
    <t>Aliança-PE</t>
  </si>
  <si>
    <t>Altinho-PE</t>
  </si>
  <si>
    <t>Amaraji-PE</t>
  </si>
  <si>
    <t>Angelim-PE</t>
  </si>
  <si>
    <t>Araçoiaba-PE</t>
  </si>
  <si>
    <t>Araripina-PE</t>
  </si>
  <si>
    <t>Arcoverde-PE</t>
  </si>
  <si>
    <t>Barra de Guabiraba-PE</t>
  </si>
  <si>
    <t>Barreiros-PE</t>
  </si>
  <si>
    <t>Belém de Maria-PE</t>
  </si>
  <si>
    <t>Belém do São Francisco-PE</t>
  </si>
  <si>
    <t>Belo Jardim-PE</t>
  </si>
  <si>
    <t>Betânia-PE</t>
  </si>
  <si>
    <t>Bezerros-PE</t>
  </si>
  <si>
    <t>Bodocó-PE</t>
  </si>
  <si>
    <t>Bom Conselho-PE</t>
  </si>
  <si>
    <t>Bom Jardim-PE</t>
  </si>
  <si>
    <t>Bonito-PE</t>
  </si>
  <si>
    <t>Brejão-PE</t>
  </si>
  <si>
    <t>Brejinho-PE</t>
  </si>
  <si>
    <t>Brejo da Madre de Deus-PE</t>
  </si>
  <si>
    <t>Buenos Aires-PE</t>
  </si>
  <si>
    <t>Buíque-PE</t>
  </si>
  <si>
    <t>Cabo de Santo Agostinho-PE</t>
  </si>
  <si>
    <t>Cabrobó-PE</t>
  </si>
  <si>
    <t>Cachoeirinha-PE</t>
  </si>
  <si>
    <t>Caetés-PE</t>
  </si>
  <si>
    <t>Calçado-PE</t>
  </si>
  <si>
    <t>Calumbi-PE</t>
  </si>
  <si>
    <t>Camaragibe-PE</t>
  </si>
  <si>
    <t>Camocim de São Félix-PE</t>
  </si>
  <si>
    <t>Camutanga-PE</t>
  </si>
  <si>
    <t>Canhotinho-PE</t>
  </si>
  <si>
    <t>Capoeiras-PE</t>
  </si>
  <si>
    <t>Carnaíba-PE</t>
  </si>
  <si>
    <t>Carnaubeira da Penha-PE</t>
  </si>
  <si>
    <t>Carpina-PE</t>
  </si>
  <si>
    <t>Caruaru-PE</t>
  </si>
  <si>
    <t>Casinhas-PE</t>
  </si>
  <si>
    <t>Catende-PE</t>
  </si>
  <si>
    <t>Cedro-PE</t>
  </si>
  <si>
    <t>Chã de Alegria-PE</t>
  </si>
  <si>
    <t>Chã Grande-PE</t>
  </si>
  <si>
    <t>Condado-PE</t>
  </si>
  <si>
    <t>Correntes-PE</t>
  </si>
  <si>
    <t>Cortês-PE</t>
  </si>
  <si>
    <t>Cumaru-PE</t>
  </si>
  <si>
    <t>Cupira-PE</t>
  </si>
  <si>
    <t>Custódia-PE</t>
  </si>
  <si>
    <t>Dormentes-PE</t>
  </si>
  <si>
    <t>Escada-PE</t>
  </si>
  <si>
    <t>Exu-PE</t>
  </si>
  <si>
    <t>Feira Nova-PE</t>
  </si>
  <si>
    <t>Fernando de Noronha-PE</t>
  </si>
  <si>
    <t>Ferreiros-PE</t>
  </si>
  <si>
    <t>Flores-PE</t>
  </si>
  <si>
    <t>Floresta-PE</t>
  </si>
  <si>
    <t>Frei Miguelinho-PE</t>
  </si>
  <si>
    <t>Gameleira-PE</t>
  </si>
  <si>
    <t>Garanhuns-PE</t>
  </si>
  <si>
    <t>Glória do Goitá-PE</t>
  </si>
  <si>
    <t>Goiana-PE</t>
  </si>
  <si>
    <t>Granito-PE</t>
  </si>
  <si>
    <t>Gravatá-PE</t>
  </si>
  <si>
    <t>Iati-PE</t>
  </si>
  <si>
    <t>Ibimirim-PE</t>
  </si>
  <si>
    <t>Ibirajuba-PE</t>
  </si>
  <si>
    <t>Igarassu-PE</t>
  </si>
  <si>
    <t>Iguaracy-PE</t>
  </si>
  <si>
    <t>Inajá-PE</t>
  </si>
  <si>
    <t>Ingazeira-PE</t>
  </si>
  <si>
    <t>Ipojuca-PE</t>
  </si>
  <si>
    <t>Ipubi-PE</t>
  </si>
  <si>
    <t>Itacuruba-PE</t>
  </si>
  <si>
    <t>Itaíba-PE</t>
  </si>
  <si>
    <t>Ilha de Itamaracá-PE</t>
  </si>
  <si>
    <t>Itambé-PE</t>
  </si>
  <si>
    <t>Itapetim-PE</t>
  </si>
  <si>
    <t>Itapissuma-PE</t>
  </si>
  <si>
    <t>Itaquitinga-PE</t>
  </si>
  <si>
    <t>Jaboatão dos Guararapes-PE</t>
  </si>
  <si>
    <t>Jaqueira-PE</t>
  </si>
  <si>
    <t>Jataúba-PE</t>
  </si>
  <si>
    <t>Jatobá-PE</t>
  </si>
  <si>
    <t>João Alfredo-PE</t>
  </si>
  <si>
    <t>Joaquim Nabuco-PE</t>
  </si>
  <si>
    <t>Jucati-PE</t>
  </si>
  <si>
    <t>Jupi-PE</t>
  </si>
  <si>
    <t>Jurema-PE</t>
  </si>
  <si>
    <t>Lagoa do Carro-PE</t>
  </si>
  <si>
    <t>Lagoa de Itaenga-PE</t>
  </si>
  <si>
    <t>Lagoa do Ouro-PE</t>
  </si>
  <si>
    <t>Lagoa dos Gatos-PE</t>
  </si>
  <si>
    <t>Lagoa Grande-PE</t>
  </si>
  <si>
    <t>Lajedo-PE</t>
  </si>
  <si>
    <t>Limoeiro-PE</t>
  </si>
  <si>
    <t>Macaparana-PE</t>
  </si>
  <si>
    <t>Machados-PE</t>
  </si>
  <si>
    <t>Manari-PE</t>
  </si>
  <si>
    <t>Maraial-PE</t>
  </si>
  <si>
    <t>Mirandiba-PE</t>
  </si>
  <si>
    <t>Moreno-PE</t>
  </si>
  <si>
    <t>Nazaré da Mata-PE</t>
  </si>
  <si>
    <t>Olinda-PE</t>
  </si>
  <si>
    <t>Orobó-PE</t>
  </si>
  <si>
    <t>Orocó-PE</t>
  </si>
  <si>
    <t>Ouricuri-PE</t>
  </si>
  <si>
    <t>Palmares-PE</t>
  </si>
  <si>
    <t>Palmeirina-PE</t>
  </si>
  <si>
    <t>Panelas-PE</t>
  </si>
  <si>
    <t>Paranatama-PE</t>
  </si>
  <si>
    <t>Parnamirim-PE</t>
  </si>
  <si>
    <t>Passira-PE</t>
  </si>
  <si>
    <t>Paudalho-PE</t>
  </si>
  <si>
    <t>Paulista-PE</t>
  </si>
  <si>
    <t>Pedra-PE</t>
  </si>
  <si>
    <t>Pesqueira-PE</t>
  </si>
  <si>
    <t>Petrolândia-PE</t>
  </si>
  <si>
    <t>Poção-PE</t>
  </si>
  <si>
    <t>Pombos-PE</t>
  </si>
  <si>
    <t>Primavera-PE</t>
  </si>
  <si>
    <t>Quipapá-PE</t>
  </si>
  <si>
    <t>Quixaba-PE</t>
  </si>
  <si>
    <t>Riacho das Almas-PE</t>
  </si>
  <si>
    <t>Ribeirão-PE</t>
  </si>
  <si>
    <t>Rio Formoso-PE</t>
  </si>
  <si>
    <t>Sairé-PE</t>
  </si>
  <si>
    <t>Salgadinho-PE</t>
  </si>
  <si>
    <t>Salgueiro-PE</t>
  </si>
  <si>
    <t>Saloá-PE</t>
  </si>
  <si>
    <t>Sanharó-PE</t>
  </si>
  <si>
    <t>Santa Cruz-PE</t>
  </si>
  <si>
    <t>Santa Cruz da Baixa Verde-PE</t>
  </si>
  <si>
    <t>Santa Cruz do Capibaribe-PE</t>
  </si>
  <si>
    <t>Santa Filomena-PE</t>
  </si>
  <si>
    <t>Santa Maria da Boa Vista-PE</t>
  </si>
  <si>
    <t>Santa Maria do Cambucá-PE</t>
  </si>
  <si>
    <t>Santa Terezinha-PE</t>
  </si>
  <si>
    <t>São Benedito do Sul-PE</t>
  </si>
  <si>
    <t>São Bento do Una-PE</t>
  </si>
  <si>
    <t>São Caitano-PE</t>
  </si>
  <si>
    <t>São João-PE</t>
  </si>
  <si>
    <t>São Joaquim do Monte-PE</t>
  </si>
  <si>
    <t>São José da Coroa Grande-PE</t>
  </si>
  <si>
    <t>São José do Belmonte-PE</t>
  </si>
  <si>
    <t>São José do Egito-PE</t>
  </si>
  <si>
    <t>São Lourenço da Mata-PE</t>
  </si>
  <si>
    <t>Serra Talhada-PE</t>
  </si>
  <si>
    <t>Serrita-PE</t>
  </si>
  <si>
    <t>Sertânia-PE</t>
  </si>
  <si>
    <t>Sirinhaém-PE</t>
  </si>
  <si>
    <t>Moreilândia-PE</t>
  </si>
  <si>
    <t>Solidão-PE</t>
  </si>
  <si>
    <t>Surubim-PE</t>
  </si>
  <si>
    <t>Tabira-PE</t>
  </si>
  <si>
    <t>Tacaimbó-PE</t>
  </si>
  <si>
    <t>Tacaratu-PE</t>
  </si>
  <si>
    <t>Tamandaré-PE</t>
  </si>
  <si>
    <t>Taquaritinga do Norte-PE</t>
  </si>
  <si>
    <t>Terezinha-PE</t>
  </si>
  <si>
    <t>Terra Nova-PE</t>
  </si>
  <si>
    <t>Timbaúba-PE</t>
  </si>
  <si>
    <t>Toritama-PE</t>
  </si>
  <si>
    <t>Tracunhaém-PE</t>
  </si>
  <si>
    <t>Trindade-PE</t>
  </si>
  <si>
    <t>Triunfo-PE</t>
  </si>
  <si>
    <t>Tupanatinga-PE</t>
  </si>
  <si>
    <t>Tuparetama-PE</t>
  </si>
  <si>
    <t>Venturosa-PE</t>
  </si>
  <si>
    <t>Verdejante-PE</t>
  </si>
  <si>
    <t>Vertente do Lério-PE</t>
  </si>
  <si>
    <t>Vertentes-PE</t>
  </si>
  <si>
    <t>Vicência-PE</t>
  </si>
  <si>
    <t>Vitória de Santo Antão-PE</t>
  </si>
  <si>
    <t>Xexéu-PE</t>
  </si>
  <si>
    <t>Água Branca-AL</t>
  </si>
  <si>
    <t>Anadia-AL</t>
  </si>
  <si>
    <t>Atalaia-AL</t>
  </si>
  <si>
    <t>Barra de Santo Antônio-AL</t>
  </si>
  <si>
    <t>Barra de São Miguel-AL</t>
  </si>
  <si>
    <t>Batalha-AL</t>
  </si>
  <si>
    <t>Belém-AL</t>
  </si>
  <si>
    <t>Belo Monte-AL</t>
  </si>
  <si>
    <t>Boca da Mata-AL</t>
  </si>
  <si>
    <t>Branquinha-AL</t>
  </si>
  <si>
    <t>Cacimbinhas-AL</t>
  </si>
  <si>
    <t>Cajueiro-AL</t>
  </si>
  <si>
    <t>Campestre-AL</t>
  </si>
  <si>
    <t>Campo Alegre-AL</t>
  </si>
  <si>
    <t>Campo Grande-AL</t>
  </si>
  <si>
    <t>Canapi-AL</t>
  </si>
  <si>
    <t>Capela-AL</t>
  </si>
  <si>
    <t>Carneiros-AL</t>
  </si>
  <si>
    <t>Chã Preta-AL</t>
  </si>
  <si>
    <t>Coité do Nóia-AL</t>
  </si>
  <si>
    <t>Colônia Leopoldina-AL</t>
  </si>
  <si>
    <t>Coqueiro Seco-AL</t>
  </si>
  <si>
    <t>Coruripe-AL</t>
  </si>
  <si>
    <t>Craíbas-AL</t>
  </si>
  <si>
    <t>Dois Riachos-AL</t>
  </si>
  <si>
    <t>Estrela de Alagoas-AL</t>
  </si>
  <si>
    <t>Feira Grande-AL</t>
  </si>
  <si>
    <t>Feliz Deserto-AL</t>
  </si>
  <si>
    <t>Flexeiras-AL</t>
  </si>
  <si>
    <t>Girau do Ponciano-AL</t>
  </si>
  <si>
    <t>Ibateguara-AL</t>
  </si>
  <si>
    <t>Igaci-AL</t>
  </si>
  <si>
    <t>Igreja Nova-AL</t>
  </si>
  <si>
    <t>Inhapi-AL</t>
  </si>
  <si>
    <t>Jacaré dos Homens-AL</t>
  </si>
  <si>
    <t>Jacuípe-AL</t>
  </si>
  <si>
    <t>Japaratinga-AL</t>
  </si>
  <si>
    <t>Jaramataia-AL</t>
  </si>
  <si>
    <t>Jequiá da Praia-AL</t>
  </si>
  <si>
    <t>Joaquim Gomes-AL</t>
  </si>
  <si>
    <t>Jundiá-AL</t>
  </si>
  <si>
    <t>Junqueiro-AL</t>
  </si>
  <si>
    <t>Lagoa da Canoa-AL</t>
  </si>
  <si>
    <t>Limoeiro de Anadia-AL</t>
  </si>
  <si>
    <t>Major Isidoro-AL</t>
  </si>
  <si>
    <t>Maragogi-AL</t>
  </si>
  <si>
    <t>Maravilha-AL</t>
  </si>
  <si>
    <t>Marechal Deodoro-AL</t>
  </si>
  <si>
    <t>Maribondo-AL</t>
  </si>
  <si>
    <t>Mar Vermelho-AL</t>
  </si>
  <si>
    <t>Mata Grande-AL</t>
  </si>
  <si>
    <t>Matriz de Camaragibe-AL</t>
  </si>
  <si>
    <t>Messias-AL</t>
  </si>
  <si>
    <t>Minador do Negrão-AL</t>
  </si>
  <si>
    <t>Monteirópolis-AL</t>
  </si>
  <si>
    <t>Murici-AL</t>
  </si>
  <si>
    <t>Novo Lino-AL</t>
  </si>
  <si>
    <t>Olho d'Água das Flores-AL</t>
  </si>
  <si>
    <t>Olho d'Água do Casado-AL</t>
  </si>
  <si>
    <t>Olho d'Água Grande-AL</t>
  </si>
  <si>
    <t>Olivença-AL</t>
  </si>
  <si>
    <t>Ouro Branco-AL</t>
  </si>
  <si>
    <t>Palestina-AL</t>
  </si>
  <si>
    <t>Pão de Açúcar-AL</t>
  </si>
  <si>
    <t>Pariconha-AL</t>
  </si>
  <si>
    <t>Paripueira-AL</t>
  </si>
  <si>
    <t>Passo de Camaragibe-AL</t>
  </si>
  <si>
    <t>Paulo Jacinto-AL</t>
  </si>
  <si>
    <t>Piaçabuçu-AL</t>
  </si>
  <si>
    <t>Pilar-AL</t>
  </si>
  <si>
    <t>Pindoba-AL</t>
  </si>
  <si>
    <t>Piranhas-AL</t>
  </si>
  <si>
    <t>Poço das Trincheiras-AL</t>
  </si>
  <si>
    <t>Porto Calvo-AL</t>
  </si>
  <si>
    <t>Porto de Pedras-AL</t>
  </si>
  <si>
    <t>Porto Real do Colégio-AL</t>
  </si>
  <si>
    <t>Quebrangulo-AL</t>
  </si>
  <si>
    <t>Rio Largo-AL</t>
  </si>
  <si>
    <t>Roteiro-AL</t>
  </si>
  <si>
    <t>Santa Luzia do Norte-AL</t>
  </si>
  <si>
    <t>Santana do Mundaú-AL</t>
  </si>
  <si>
    <t>São Brás-AL</t>
  </si>
  <si>
    <t>São José da Laje-AL</t>
  </si>
  <si>
    <t>São José da Tapera-AL</t>
  </si>
  <si>
    <t>São Luís do Quitunde-AL</t>
  </si>
  <si>
    <t>São Miguel dos Milagres-AL</t>
  </si>
  <si>
    <t>São Sebastião-AL</t>
  </si>
  <si>
    <t>Satuba-AL</t>
  </si>
  <si>
    <t>Senador Rui Palmeira-AL</t>
  </si>
  <si>
    <t>Tanque d'Arca-AL</t>
  </si>
  <si>
    <t>Taquarana-AL</t>
  </si>
  <si>
    <t>Teotônio Vilela-AL</t>
  </si>
  <si>
    <t>Traipu-AL</t>
  </si>
  <si>
    <t>Amparo de São Francisco-SE</t>
  </si>
  <si>
    <t>Aquidabã-SE</t>
  </si>
  <si>
    <t>Arauá-SE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</si>
  <si>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</si>
  <si>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</si>
  <si>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</si>
  <si>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</si>
  <si>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</si>
  <si>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</si>
  <si>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Canindé de São Francisco-SE</t>
  </si>
  <si>
    <t>Capela-SE</t>
  </si>
  <si>
    <t>Carira-SE</t>
  </si>
  <si>
    <t>Carmópolis-SE</t>
  </si>
  <si>
    <t>Cedro de São João-SE</t>
  </si>
  <si>
    <t>Cristinápolis-SE</t>
  </si>
  <si>
    <t>Cumbe-SE</t>
  </si>
  <si>
    <t>Divina Pastora-SE</t>
  </si>
  <si>
    <t>Estância-SE</t>
  </si>
  <si>
    <t>Feira Nova-SE</t>
  </si>
  <si>
    <t>Frei Paulo-SE</t>
  </si>
  <si>
    <t>Gararu-SE</t>
  </si>
  <si>
    <t>General Maynard-SE</t>
  </si>
  <si>
    <t>Graccho Cardoso-SE</t>
  </si>
  <si>
    <t>Ilha das Flores-SE</t>
  </si>
  <si>
    <t>Indiaroba-SE</t>
  </si>
  <si>
    <t>Itabaianinha-SE</t>
  </si>
  <si>
    <t>Itabi-SE</t>
  </si>
  <si>
    <t>Itaporanga d'Ajuda-SE</t>
  </si>
  <si>
    <t>Japaratuba-SE</t>
  </si>
  <si>
    <t>Japoatã-SE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</si>
  <si>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</si>
  <si>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</si>
  <si>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</si>
  <si>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</si>
  <si>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</si>
  <si>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</si>
  <si>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</si>
  <si>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</si>
  <si>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</si>
  <si>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Neópolis-SE</t>
  </si>
  <si>
    <t>Nossa Senhora Aparecida-SE</t>
  </si>
  <si>
    <t>Nossa Senhora da Glória-SE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</si>
  <si>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</si>
  <si>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</si>
  <si>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</si>
  <si>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</si>
  <si>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</si>
  <si>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</si>
  <si>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Pinhão-SE</t>
  </si>
  <si>
    <t>Pirambu-SE</t>
  </si>
  <si>
    <t>Poço Redondo-SE</t>
  </si>
  <si>
    <t>Poço Verde-SE</t>
  </si>
  <si>
    <t>Porto da Folha-SE</t>
  </si>
  <si>
    <t>Propriá-SE</t>
  </si>
  <si>
    <t>Riachão do Dantas-SE</t>
  </si>
  <si>
    <t>Riachuelo-SE</t>
  </si>
  <si>
    <t>Ribeirópolis-SE</t>
  </si>
  <si>
    <t>Rosário do Catete-SE</t>
  </si>
  <si>
    <t>Salgado-SE</t>
  </si>
  <si>
    <t>Santa Luzia do Itanhy-SE</t>
  </si>
  <si>
    <t>Santana do São Francisco-SE</t>
  </si>
  <si>
    <t>Santa Rosa de Lima-SE</t>
  </si>
  <si>
    <t>Santo Amaro das Brotas-SE</t>
  </si>
  <si>
    <t>São Cristóvão-SE</t>
  </si>
  <si>
    <t>São Domingos-SE</t>
  </si>
  <si>
    <t>São Francisco-SE</t>
  </si>
  <si>
    <t>São Miguel do Aleixo-SE</t>
  </si>
  <si>
    <t>Simão Dias-SE</t>
  </si>
  <si>
    <t>Siriri-SE</t>
  </si>
  <si>
    <t>Telha-SE</t>
  </si>
  <si>
    <t>Tobias Barreto-SE</t>
  </si>
  <si>
    <t>Tomar do Geru-SE</t>
  </si>
  <si>
    <t>Umbaúba-SE</t>
  </si>
  <si>
    <t>Abaíra-BA</t>
  </si>
  <si>
    <t>Abaré-BA</t>
  </si>
  <si>
    <t>Acajutiba-BA</t>
  </si>
  <si>
    <t>Adustina-BA</t>
  </si>
  <si>
    <t>Água Fria-BA</t>
  </si>
  <si>
    <t>Érico Cardoso-BA</t>
  </si>
  <si>
    <t>Aiquara-BA</t>
  </si>
  <si>
    <t>Alagoinhas-BA</t>
  </si>
  <si>
    <t>Alcobaça-BA</t>
  </si>
  <si>
    <t>Almadina-BA</t>
  </si>
  <si>
    <t>Amargosa-BA</t>
  </si>
  <si>
    <t>Amélia Rodrigues-BA</t>
  </si>
  <si>
    <t>América Dourada-BA</t>
  </si>
  <si>
    <t>Anagé-BA</t>
  </si>
  <si>
    <t>Andaraí-BA</t>
  </si>
  <si>
    <t>Andorinha-BA</t>
  </si>
  <si>
    <t>Angical-BA</t>
  </si>
  <si>
    <t>Anguera-BA</t>
  </si>
  <si>
    <t>Antas-BA</t>
  </si>
  <si>
    <t>Antônio Cardoso-BA</t>
  </si>
  <si>
    <t>Antônio Gonçalves-BA</t>
  </si>
  <si>
    <t>Aporá-BA</t>
  </si>
  <si>
    <t>Apuarema-BA</t>
  </si>
  <si>
    <t>Aracatu-BA</t>
  </si>
  <si>
    <t>Araci-BA</t>
  </si>
  <si>
    <t>Aramari-BA</t>
  </si>
  <si>
    <t>Arataca-BA</t>
  </si>
  <si>
    <t>Aratuípe-BA</t>
  </si>
  <si>
    <t>Aurelino Leal-BA</t>
  </si>
  <si>
    <t>Baianópolis-BA</t>
  </si>
  <si>
    <t>Baixa Grande-BA</t>
  </si>
  <si>
    <t>Banzaê-BA</t>
  </si>
  <si>
    <t>Barra-BA</t>
  </si>
  <si>
    <t>Barra da Estiva-BA</t>
  </si>
  <si>
    <t>Barra do Choça-BA</t>
  </si>
  <si>
    <t>Barra do Mendes-BA</t>
  </si>
  <si>
    <t>Barra do Rocha-BA</t>
  </si>
  <si>
    <t>Barreiras-BA</t>
  </si>
  <si>
    <t>Barro Alto-BA</t>
  </si>
  <si>
    <t>Barrocas-BA</t>
  </si>
  <si>
    <t>Barro Preto-BA</t>
  </si>
  <si>
    <t>Belmonte-BA</t>
  </si>
  <si>
    <t>Belo Campo-BA</t>
  </si>
  <si>
    <t>Biritinga-BA</t>
  </si>
  <si>
    <t>Boa Nova-BA</t>
  </si>
  <si>
    <t>Boa Vista do Tupim-BA</t>
  </si>
  <si>
    <t>Bom Jesus da Lapa-BA</t>
  </si>
  <si>
    <t>Bom Jesus da Serra-BA</t>
  </si>
  <si>
    <t>Boninal-BA</t>
  </si>
  <si>
    <t>Bonito-BA</t>
  </si>
  <si>
    <t>Boquira-BA</t>
  </si>
  <si>
    <t>Botuporã-BA</t>
  </si>
  <si>
    <t>Brejões-BA</t>
  </si>
  <si>
    <t>Brejolândia-BA</t>
  </si>
  <si>
    <t>Brotas de Macaúbas-BA</t>
  </si>
  <si>
    <t>Brumado-BA</t>
  </si>
  <si>
    <t>Buerarema-BA</t>
  </si>
  <si>
    <t>Buritirama-BA</t>
  </si>
  <si>
    <t>Caatiba-BA</t>
  </si>
  <si>
    <t>Cabaceiras do Paraguaçu-BA</t>
  </si>
  <si>
    <t>Cachoeira-BA</t>
  </si>
  <si>
    <t>Caculé-BA</t>
  </si>
  <si>
    <t>Caém-BA</t>
  </si>
  <si>
    <t>Caetanos-BA</t>
  </si>
  <si>
    <t>Caetité-BA</t>
  </si>
  <si>
    <t>Cafarnaum-BA</t>
  </si>
  <si>
    <t>Cairu-BA</t>
  </si>
  <si>
    <t>Caldeirão Grande-BA</t>
  </si>
  <si>
    <t>Camacan-BA</t>
  </si>
  <si>
    <t>Camaçari-BA</t>
  </si>
  <si>
    <t>Camamu-BA</t>
  </si>
  <si>
    <t>Campo Alegre de Lourdes-BA</t>
  </si>
  <si>
    <t>Campo Formoso-BA</t>
  </si>
  <si>
    <t>Canápolis-BA</t>
  </si>
  <si>
    <t>Canarana-BA</t>
  </si>
  <si>
    <t>Canavieiras-BA</t>
  </si>
  <si>
    <t>Candeal-BA</t>
  </si>
  <si>
    <t>Candeias-BA</t>
  </si>
  <si>
    <t>Candiba-BA</t>
  </si>
  <si>
    <t>Cândido Sales-BA</t>
  </si>
  <si>
    <t>Cansanção-BA</t>
  </si>
  <si>
    <t>Canudos-BA</t>
  </si>
  <si>
    <t>Capela do Alto Alegre-BA</t>
  </si>
  <si>
    <t>Capim Grosso-BA</t>
  </si>
  <si>
    <t>Caraíbas-BA</t>
  </si>
  <si>
    <t>Caravelas-BA</t>
  </si>
  <si>
    <t>Cardeal da Silva-BA</t>
  </si>
  <si>
    <t>Carinhanha-BA</t>
  </si>
  <si>
    <t>Casa Nova-BA</t>
  </si>
  <si>
    <t>Castro Alves-BA</t>
  </si>
  <si>
    <t>Catolândia-BA</t>
  </si>
  <si>
    <t>Catu-BA</t>
  </si>
  <si>
    <t>Caturama-BA</t>
  </si>
  <si>
    <t>Central-BA</t>
  </si>
  <si>
    <t>Chorrochó-BA</t>
  </si>
  <si>
    <t>Cícero Dantas-BA</t>
  </si>
  <si>
    <t>Cipó-BA</t>
  </si>
  <si>
    <t>Coaraci-BA</t>
  </si>
  <si>
    <t>Cocos-BA</t>
  </si>
  <si>
    <t>Conceição da Feira-BA</t>
  </si>
  <si>
    <t>Conceição do Almeida-BA</t>
  </si>
  <si>
    <t>Conceição do Coité-BA</t>
  </si>
  <si>
    <t>Conceição do Jacuípe-BA</t>
  </si>
  <si>
    <t>Conde-BA</t>
  </si>
  <si>
    <t>Condeúba-BA</t>
  </si>
  <si>
    <t>Contendas do Sincorá-BA</t>
  </si>
  <si>
    <t>Coração de Maria-BA</t>
  </si>
  <si>
    <t>Cordeiros-BA</t>
  </si>
  <si>
    <t>Coribe-BA</t>
  </si>
  <si>
    <t>Coronel João Sá-BA</t>
  </si>
  <si>
    <t>Correntina-BA</t>
  </si>
  <si>
    <t>Cotegipe-BA</t>
  </si>
  <si>
    <t>Cravolândia-BA</t>
  </si>
  <si>
    <t>Crisópolis-BA</t>
  </si>
  <si>
    <t>Cristópolis-BA</t>
  </si>
  <si>
    <t>Cruz das Almas-BA</t>
  </si>
  <si>
    <t>Curaçá-BA</t>
  </si>
  <si>
    <t>Dário Meira-BA</t>
  </si>
  <si>
    <t>Dias d'Ávila-BA</t>
  </si>
  <si>
    <t>Dom Basílio-BA</t>
  </si>
  <si>
    <t>Dom Macedo Costa-BA</t>
  </si>
  <si>
    <t>Elísio Medrado-BA</t>
  </si>
  <si>
    <t>Encruzilhada-BA</t>
  </si>
  <si>
    <t>Entre Rios-BA</t>
  </si>
  <si>
    <t>Esplanada-BA</t>
  </si>
  <si>
    <t>Euclides da Cunha-BA</t>
  </si>
  <si>
    <t>Eunápolis-BA</t>
  </si>
  <si>
    <t>Fátima-BA</t>
  </si>
  <si>
    <t>Feira da Mata-BA</t>
  </si>
  <si>
    <t>Filadélfia-BA</t>
  </si>
  <si>
    <t>Firmino Alves-BA</t>
  </si>
  <si>
    <t>Floresta Azul-BA</t>
  </si>
  <si>
    <t>Formosa do Rio Preto-BA</t>
  </si>
  <si>
    <t>Gandu-BA</t>
  </si>
  <si>
    <t>Gavião-BA</t>
  </si>
  <si>
    <t>Gentio do Ouro-BA</t>
  </si>
  <si>
    <t>Glória-BA</t>
  </si>
  <si>
    <t>Gongogi-BA</t>
  </si>
  <si>
    <t>Governador Mangabeira-BA</t>
  </si>
  <si>
    <t>Guajeru-BA</t>
  </si>
  <si>
    <t>Guanambi-BA</t>
  </si>
  <si>
    <t>Guaratinga-BA</t>
  </si>
  <si>
    <t>Heliópolis-BA</t>
  </si>
  <si>
    <t>Iaçu-BA</t>
  </si>
  <si>
    <t>Ibiassucê-BA</t>
  </si>
  <si>
    <t>Ibicaraí-BA</t>
  </si>
  <si>
    <t>Ibicoara-BA</t>
  </si>
  <si>
    <t>Ibicuí-BA</t>
  </si>
  <si>
    <t>Ibipeba-BA</t>
  </si>
  <si>
    <t>Ibipitanga-BA</t>
  </si>
  <si>
    <t>Ibiquera-BA</t>
  </si>
  <si>
    <t>Ibirapitanga-BA</t>
  </si>
  <si>
    <t>Ibirapuã-BA</t>
  </si>
  <si>
    <t>Ibirataia-BA</t>
  </si>
  <si>
    <t>Ibitiara-BA</t>
  </si>
  <si>
    <t>Ibititá-BA</t>
  </si>
  <si>
    <t>Ibotirama-BA</t>
  </si>
  <si>
    <t>Ichu-BA</t>
  </si>
  <si>
    <t>Igaporã-BA</t>
  </si>
  <si>
    <t>Igrapiúna-BA</t>
  </si>
  <si>
    <t>Iguaí-BA</t>
  </si>
  <si>
    <t>Ilhéus-BA</t>
  </si>
  <si>
    <t>Inhambupe-BA</t>
  </si>
  <si>
    <t>Ipecaetá-BA</t>
  </si>
  <si>
    <t>Ipiaú-BA</t>
  </si>
  <si>
    <t>Ipirá-BA</t>
  </si>
  <si>
    <t>Ipupiara-BA</t>
  </si>
  <si>
    <t>Irajuba-BA</t>
  </si>
  <si>
    <t>Iramaia-BA</t>
  </si>
  <si>
    <t>Iraquara-BA</t>
  </si>
  <si>
    <t>Irará-BA</t>
  </si>
  <si>
    <t>Irecê-BA</t>
  </si>
  <si>
    <t>Itabela-BA</t>
  </si>
  <si>
    <t>Itaberaba-BA</t>
  </si>
  <si>
    <t>Itabuna-BA</t>
  </si>
  <si>
    <t>Itacaré-BA</t>
  </si>
  <si>
    <t>Itaeté-BA</t>
  </si>
  <si>
    <t>Itagi-BA</t>
  </si>
  <si>
    <t>Itagibá-BA</t>
  </si>
  <si>
    <t>Itagimirim-BA</t>
  </si>
  <si>
    <t>Itaguaçu da Bahia-BA</t>
  </si>
  <si>
    <t>Itaju do Colônia-BA</t>
  </si>
  <si>
    <t>Itajuípe-BA</t>
  </si>
  <si>
    <t>Itamaraju-BA</t>
  </si>
  <si>
    <t>Itamari-BA</t>
  </si>
  <si>
    <t>Itambé-BA</t>
  </si>
  <si>
    <t>Itanagra-BA</t>
  </si>
  <si>
    <t>Itanhém-BA</t>
  </si>
  <si>
    <t>Itaparica-BA</t>
  </si>
  <si>
    <t>Itapé-BA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</si>
  <si>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</si>
  <si>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</si>
  <si>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</si>
  <si>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</si>
  <si>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</si>
  <si>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</si>
  <si>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</si>
  <si>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Itiruçu-BA</t>
  </si>
  <si>
    <t>Itiúba-BA</t>
  </si>
  <si>
    <t>Itororó-BA</t>
  </si>
  <si>
    <t>Ituaçu-BA</t>
  </si>
  <si>
    <t>Ituberá-BA</t>
  </si>
  <si>
    <t>Jaborandi-BA</t>
  </si>
  <si>
    <t>Jacaraci-BA</t>
  </si>
  <si>
    <t>Jacobina-BA</t>
  </si>
  <si>
    <t>Jaguaquara-BA</t>
  </si>
  <si>
    <t>Jaguarari-BA</t>
  </si>
  <si>
    <t>Jaguaripe-BA</t>
  </si>
  <si>
    <t>Jandaíra-BA</t>
  </si>
  <si>
    <t>Jequié-BA</t>
  </si>
  <si>
    <t>Jeremoabo-BA</t>
  </si>
  <si>
    <t>Jiquiriçá-BA</t>
  </si>
  <si>
    <t>Jitaúna-BA</t>
  </si>
  <si>
    <t>João Dourado-BA</t>
  </si>
  <si>
    <t>Jucuruçu-BA</t>
  </si>
  <si>
    <t>Jussara-BA</t>
  </si>
  <si>
    <t>Jussari-BA</t>
  </si>
  <si>
    <t>Jussiape-BA</t>
  </si>
  <si>
    <t>Lafaiete Coutinho-BA</t>
  </si>
  <si>
    <t>Lagoa Real-BA</t>
  </si>
  <si>
    <t>Laje-BA</t>
  </si>
  <si>
    <t>Lajedão-BA</t>
  </si>
  <si>
    <t>Lajedinho-BA</t>
  </si>
  <si>
    <t>Lajedo do Tabocal-BA</t>
  </si>
  <si>
    <t>Lamarão-BA</t>
  </si>
  <si>
    <t>Lapão-BA</t>
  </si>
  <si>
    <t>Lauro de Freitas-BA</t>
  </si>
  <si>
    <t>Lençóis-BA</t>
  </si>
  <si>
    <t>Licínio de Almeida-BA</t>
  </si>
  <si>
    <t>Livramento de Nossa Senhora-BA</t>
  </si>
  <si>
    <t>Luís Eduardo Magalhães-BA</t>
  </si>
  <si>
    <t>Macajuba-BA</t>
  </si>
  <si>
    <t>Macarani-BA</t>
  </si>
  <si>
    <t>Macaúbas-BA</t>
  </si>
  <si>
    <t>Macururé-BA</t>
  </si>
  <si>
    <t>Madre de Deus-BA</t>
  </si>
  <si>
    <t>Maetinga-BA</t>
  </si>
  <si>
    <t>Maiquinique-BA</t>
  </si>
  <si>
    <t>Mairi-BA</t>
  </si>
  <si>
    <t>Malhada-BA</t>
  </si>
  <si>
    <t>Malhada de Pedras-BA</t>
  </si>
  <si>
    <t>Manoel Vitorino-BA</t>
  </si>
  <si>
    <t>Mansidão-BA</t>
  </si>
  <si>
    <t>Maracás-BA</t>
  </si>
  <si>
    <t>Maragogipe-BA</t>
  </si>
  <si>
    <t>Maraú-BA</t>
  </si>
  <si>
    <t>Marcionílio Souza-BA</t>
  </si>
  <si>
    <t>Mascote-BA</t>
  </si>
  <si>
    <t>Mata de São João-BA</t>
  </si>
  <si>
    <t>Matina-BA</t>
  </si>
  <si>
    <t>Medeiros Neto-BA</t>
  </si>
  <si>
    <t>Miguel Calmon-BA</t>
  </si>
  <si>
    <t>Milagres-BA</t>
  </si>
  <si>
    <t>Mirangaba-BA</t>
  </si>
  <si>
    <t>Mirante-BA</t>
  </si>
  <si>
    <t>Monte Santo-BA</t>
  </si>
  <si>
    <t>Morpará-BA</t>
  </si>
  <si>
    <t>Morro do Chapéu-BA</t>
  </si>
  <si>
    <t>Mortugaba-BA</t>
  </si>
  <si>
    <t>Mucugê-BA</t>
  </si>
  <si>
    <t>Mucuri-BA</t>
  </si>
  <si>
    <t>Mulungu do Morro-BA</t>
  </si>
  <si>
    <t>Mundo Novo-BA</t>
  </si>
  <si>
    <t>Muniz Ferreira-BA</t>
  </si>
  <si>
    <t>Muritiba-BA</t>
  </si>
  <si>
    <t>Mutuípe-BA</t>
  </si>
  <si>
    <t>Nazaré-BA</t>
  </si>
  <si>
    <t>Nilo Peçanha-BA</t>
  </si>
  <si>
    <t>Nordestina-BA</t>
  </si>
  <si>
    <t>Nova Canaã-BA</t>
  </si>
  <si>
    <t>Nova Fátima-BA</t>
  </si>
  <si>
    <t>Nova Ibiá-BA</t>
  </si>
  <si>
    <t>Nova Itarana-BA</t>
  </si>
  <si>
    <t>Nova Redenção-BA</t>
  </si>
  <si>
    <t>Nova Soure-BA</t>
  </si>
  <si>
    <t>Nova Viçosa-BA</t>
  </si>
  <si>
    <t>Novo Horizonte-BA</t>
  </si>
  <si>
    <t>Novo Triunfo-BA</t>
  </si>
  <si>
    <t>Olindina-BA</t>
  </si>
  <si>
    <t>Oliveira dos Brejinhos-BA</t>
  </si>
  <si>
    <t>Ouriçangas-BA</t>
  </si>
  <si>
    <t>Ourolândia-BA</t>
  </si>
  <si>
    <t>Palmas de Monte Alto-BA</t>
  </si>
  <si>
    <t>Palmeiras-BA</t>
  </si>
  <si>
    <t>Paramirim-BA</t>
  </si>
  <si>
    <t>Paratinga-BA</t>
  </si>
  <si>
    <t>Paripiranga-BA</t>
  </si>
  <si>
    <t>Pau Brasil-BA</t>
  </si>
  <si>
    <t>Paulo Afonso-BA</t>
  </si>
  <si>
    <t>Pé de Serra-BA</t>
  </si>
  <si>
    <t>Pedrão-BA</t>
  </si>
  <si>
    <t>Pedro Alexandre-BA</t>
  </si>
  <si>
    <t>Piatã-BA</t>
  </si>
  <si>
    <t>Pilão Arcado-BA</t>
  </si>
  <si>
    <t>Pindaí-BA</t>
  </si>
  <si>
    <t>Pindobaçu-BA</t>
  </si>
  <si>
    <t>Pintadas-BA</t>
  </si>
  <si>
    <t>Piraí do Norte-BA</t>
  </si>
  <si>
    <t>Piripá-BA</t>
  </si>
  <si>
    <t>Piritiba-BA</t>
  </si>
  <si>
    <t>Planaltino-BA</t>
  </si>
  <si>
    <t>Planalto-BA</t>
  </si>
  <si>
    <t>Poções-BA</t>
  </si>
  <si>
    <t>Pojuca-BA</t>
  </si>
  <si>
    <t>Ponto Novo-BA</t>
  </si>
  <si>
    <t>Porto Seguro-BA</t>
  </si>
  <si>
    <t>Potiraguá-BA</t>
  </si>
  <si>
    <t>Prado-BA</t>
  </si>
  <si>
    <t>Presidente Dutra-BA</t>
  </si>
  <si>
    <t>Presidente Jânio Quadros-BA</t>
  </si>
  <si>
    <t>Presidente Tancredo Neves-BA</t>
  </si>
  <si>
    <t>Queimadas-BA</t>
  </si>
  <si>
    <t>Quijingue-BA</t>
  </si>
  <si>
    <t>Quixabeira-BA</t>
  </si>
  <si>
    <t>Rafael Jambeiro-BA</t>
  </si>
  <si>
    <t>Remanso-BA</t>
  </si>
  <si>
    <t>Retirolândia-BA</t>
  </si>
  <si>
    <t>Riachão das Neves-BA</t>
  </si>
  <si>
    <t>Riachão do Jacuípe-BA</t>
  </si>
  <si>
    <t>Riacho de Santana-BA</t>
  </si>
  <si>
    <t>Ribeira do Amparo-BA</t>
  </si>
  <si>
    <t>Ribeira do Pombal-BA</t>
  </si>
  <si>
    <t>Ribeirão do Largo-BA</t>
  </si>
  <si>
    <t>Rio de Contas-BA</t>
  </si>
  <si>
    <t>Rio do Antônio-BA</t>
  </si>
  <si>
    <t>Rio do Pires-BA</t>
  </si>
  <si>
    <t>Rio Real-BA</t>
  </si>
  <si>
    <t>Rodelas-BA</t>
  </si>
  <si>
    <t>Ruy Barbosa-BA</t>
  </si>
  <si>
    <t>Salinas da Margarida-BA</t>
  </si>
  <si>
    <t>Santa Bárbara-BA</t>
  </si>
  <si>
    <t>Santa Brígida-BA</t>
  </si>
  <si>
    <t>Santa Cruz Cabrália-BA</t>
  </si>
  <si>
    <t>Santa Cruz da Vitória-BA</t>
  </si>
  <si>
    <t>Santa Inês-BA</t>
  </si>
  <si>
    <t>Santaluz-BA</t>
  </si>
  <si>
    <t>Santa Luzia-BA</t>
  </si>
  <si>
    <t>Santa Maria da Vitória-BA</t>
  </si>
  <si>
    <t>Santana-BA</t>
  </si>
  <si>
    <t>Santanópolis-BA</t>
  </si>
  <si>
    <t>Santa Rita de Cássia-BA</t>
  </si>
  <si>
    <t>Santa Teresinha-BA</t>
  </si>
  <si>
    <t>Santo Amaro-BA</t>
  </si>
  <si>
    <t>Santo Antônio de Jesus-BA</t>
  </si>
  <si>
    <t>Santo Estêvão-BA</t>
  </si>
  <si>
    <t>São Desidério-BA</t>
  </si>
  <si>
    <t>São Domingos-BA</t>
  </si>
  <si>
    <t>São Félix-BA</t>
  </si>
  <si>
    <t>São Félix do Coribe-BA</t>
  </si>
  <si>
    <t>São Felipe-BA</t>
  </si>
  <si>
    <t>São Francisco do Conde-BA</t>
  </si>
  <si>
    <t>São Gabriel-BA</t>
  </si>
  <si>
    <t>São Gonçalo dos Campos-BA</t>
  </si>
  <si>
    <t>São José da Vitória-BA</t>
  </si>
  <si>
    <t>São José do Jacuípe-BA</t>
  </si>
  <si>
    <t>São Miguel das Matas-BA</t>
  </si>
  <si>
    <t>São Sebastião do Passé-BA</t>
  </si>
  <si>
    <t>Sapeaçu-BA</t>
  </si>
  <si>
    <t>Sátiro Dias-BA</t>
  </si>
  <si>
    <t>Saubara-BA</t>
  </si>
  <si>
    <t>Saúde-BA</t>
  </si>
  <si>
    <t>Seabra-BA</t>
  </si>
  <si>
    <t>Sebastião Laranjeiras-BA</t>
  </si>
  <si>
    <t>Senhor do Bonfim-BA</t>
  </si>
  <si>
    <t>Serra do Ramalho-BA</t>
  </si>
  <si>
    <t>Sento Sé-BA</t>
  </si>
  <si>
    <t>Serra Dourada-BA</t>
  </si>
  <si>
    <t>Serra Preta-BA</t>
  </si>
  <si>
    <t>Serrinha-BA</t>
  </si>
  <si>
    <t>Serrolândia-BA</t>
  </si>
  <si>
    <t>Simões Filho-BA</t>
  </si>
  <si>
    <t>Sítio do Mato-BA</t>
  </si>
  <si>
    <t>Sítio do Quinto-BA</t>
  </si>
  <si>
    <t>Sobradinho-BA</t>
  </si>
  <si>
    <t>Souto Soares-BA</t>
  </si>
  <si>
    <t>Tabocas do Brejo Velho-BA</t>
  </si>
  <si>
    <t>Tanhaçu-BA</t>
  </si>
  <si>
    <t>Tanque Novo-BA</t>
  </si>
  <si>
    <t>Tanquinho-BA</t>
  </si>
  <si>
    <t>Taperoá-BA</t>
  </si>
  <si>
    <t>Tapiramutá-BA</t>
  </si>
  <si>
    <t>Teixeira de Freitas-BA</t>
  </si>
  <si>
    <t>Teodoro Sampaio-BA</t>
  </si>
  <si>
    <t>Teofilândia-BA</t>
  </si>
  <si>
    <t>Teolândia-BA</t>
  </si>
  <si>
    <t>Terra Nova-BA</t>
  </si>
  <si>
    <t>Tremedal-BA</t>
  </si>
  <si>
    <t>Tucano-BA</t>
  </si>
  <si>
    <t>Uauá-BA</t>
  </si>
  <si>
    <t>Ubaíra-BA</t>
  </si>
  <si>
    <t>Ubaitaba-BA</t>
  </si>
  <si>
    <t>Ubatã-BA</t>
  </si>
  <si>
    <t>Uibaí-BA</t>
  </si>
  <si>
    <t>Umburanas-BA</t>
  </si>
  <si>
    <t>Una-BA</t>
  </si>
  <si>
    <t>Urandi-BA</t>
  </si>
  <si>
    <t>Uruçuca-BA</t>
  </si>
  <si>
    <t>Utinga-BA</t>
  </si>
  <si>
    <t>Valença-BA</t>
  </si>
  <si>
    <t>Valente-BA</t>
  </si>
  <si>
    <t>Várzea da Roça-BA</t>
  </si>
  <si>
    <t>Várzea do Poço-BA</t>
  </si>
  <si>
    <t>Várzea Nova-BA</t>
  </si>
  <si>
    <t>Varzedo-BA</t>
  </si>
  <si>
    <t>Vera Cruz-BA</t>
  </si>
  <si>
    <t>Vereda-BA</t>
  </si>
  <si>
    <t>Vitória da Conquista-BA</t>
  </si>
  <si>
    <t>Wagner-BA</t>
  </si>
  <si>
    <t>Wanderley-BA</t>
  </si>
  <si>
    <t>Wenceslau Guimarães-BA</t>
  </si>
  <si>
    <t>Xique-Xique-BA</t>
  </si>
  <si>
    <t>Abadia dos Dourados-MG</t>
  </si>
  <si>
    <t>Abaeté-MG</t>
  </si>
  <si>
    <t>Abre Campo-MG</t>
  </si>
  <si>
    <t>Acaiaca-MG</t>
  </si>
  <si>
    <t>Açucena-MG</t>
  </si>
  <si>
    <t>Água Boa-MG</t>
  </si>
  <si>
    <t>Água Comprida-MG</t>
  </si>
  <si>
    <t>Aguanil-MG</t>
  </si>
  <si>
    <t>Águas Formosas-MG</t>
  </si>
  <si>
    <t>Águas Vermelhas-MG</t>
  </si>
  <si>
    <t>Aimorés-MG</t>
  </si>
  <si>
    <t>Aiuruoca-MG</t>
  </si>
  <si>
    <t>Alagoa-MG</t>
  </si>
  <si>
    <t>Albertina-MG</t>
  </si>
  <si>
    <t>Além Paraíba-MG</t>
  </si>
  <si>
    <t>Alfenas-MG</t>
  </si>
  <si>
    <t>Alfredo Vasconcelos-MG</t>
  </si>
  <si>
    <t>Almenara-MG</t>
  </si>
  <si>
    <t>Alpercata-MG</t>
  </si>
  <si>
    <t>Alpinópolis-MG</t>
  </si>
  <si>
    <t>Alterosa-MG</t>
  </si>
  <si>
    <t>Alto Caparaó-MG</t>
  </si>
  <si>
    <t>Alto Rio Doce-MG</t>
  </si>
  <si>
    <t>Alvarenga-MG</t>
  </si>
  <si>
    <t>Alvinópolis-MG</t>
  </si>
  <si>
    <t>Alvorada de Minas-MG</t>
  </si>
  <si>
    <t>Amparo do Serra-MG</t>
  </si>
  <si>
    <t>Andradas-MG</t>
  </si>
  <si>
    <t>Cachoeira de Pajeú-MG</t>
  </si>
  <si>
    <t>Andrelândia-MG</t>
  </si>
  <si>
    <t>Angelândia-MG</t>
  </si>
  <si>
    <t>Antônio Carlos-MG</t>
  </si>
  <si>
    <t>Antônio Dias-MG</t>
  </si>
  <si>
    <t>Antônio Prado de Minas-MG</t>
  </si>
  <si>
    <t>Araçaí-MG</t>
  </si>
  <si>
    <t>Aracitaba-MG</t>
  </si>
  <si>
    <t>Araçuaí-MG</t>
  </si>
  <si>
    <t>Araguari-MG</t>
  </si>
  <si>
    <t>Arantina-MG</t>
  </si>
  <si>
    <t>Araponga-MG</t>
  </si>
  <si>
    <t>Araporã-MG</t>
  </si>
  <si>
    <t>Arapuá-MG</t>
  </si>
  <si>
    <t>Araújos-MG</t>
  </si>
  <si>
    <t>Araxá-MG</t>
  </si>
  <si>
    <t>Arceburgo-MG</t>
  </si>
  <si>
    <t>Arcos-MG</t>
  </si>
  <si>
    <t>Areado-MG</t>
  </si>
  <si>
    <t>Argirita-MG</t>
  </si>
  <si>
    <t>Aricanduva-MG</t>
  </si>
  <si>
    <t>Arinos-MG</t>
  </si>
  <si>
    <t>Astolfo Dutra-MG</t>
  </si>
  <si>
    <t>Ataléia-MG</t>
  </si>
  <si>
    <t>Augusto de Lima-MG</t>
  </si>
  <si>
    <t>Baependi-MG</t>
  </si>
  <si>
    <t>Baldim-MG</t>
  </si>
  <si>
    <t>Bambuí-MG</t>
  </si>
  <si>
    <t>Bandeira-MG</t>
  </si>
  <si>
    <t>Bandeira do Sul-MG</t>
  </si>
  <si>
    <t>Barão de Cocais-MG</t>
  </si>
  <si>
    <t>Barão de Monte Alto-MG</t>
  </si>
  <si>
    <t>Barbacena-MG</t>
  </si>
  <si>
    <t>Barra Longa-MG</t>
  </si>
  <si>
    <t>Barroso-MG</t>
  </si>
  <si>
    <t>Bela Vista de Minas-MG</t>
  </si>
  <si>
    <t>Belmiro Braga-MG</t>
  </si>
  <si>
    <t>Belo Oriente-MG</t>
  </si>
  <si>
    <t>Belo Vale-MG</t>
  </si>
  <si>
    <t>Berilo-MG</t>
  </si>
  <si>
    <t>Bertópolis-MG</t>
  </si>
  <si>
    <t>Berizal-MG</t>
  </si>
  <si>
    <t>Betim-MG</t>
  </si>
  <si>
    <t>Bias Fortes-MG</t>
  </si>
  <si>
    <t>Bicas-MG</t>
  </si>
  <si>
    <t>Biquinhas-MG</t>
  </si>
  <si>
    <t>Boa Esperança-MG</t>
  </si>
  <si>
    <t>Bocaina de Minas-MG</t>
  </si>
  <si>
    <t>Bocaiúva-MG</t>
  </si>
  <si>
    <t>Bom Despacho-MG</t>
  </si>
  <si>
    <t>Bom Jardim de Minas-MG</t>
  </si>
  <si>
    <t>Bom Jesus da Penha-MG</t>
  </si>
  <si>
    <t>Bom Jesus do Amparo-MG</t>
  </si>
  <si>
    <t>Bom Jesus do Galho-MG</t>
  </si>
  <si>
    <t>Bom Repouso-MG</t>
  </si>
  <si>
    <t>Bom Sucesso-MG</t>
  </si>
  <si>
    <t>Bonfim-MG</t>
  </si>
  <si>
    <t>Bonfinópolis de Minas-MG</t>
  </si>
  <si>
    <t>Bonito de Minas-MG</t>
  </si>
  <si>
    <t>Borda da Mata-MG</t>
  </si>
  <si>
    <t>Botelhos-MG</t>
  </si>
  <si>
    <t>Botumirim-MG</t>
  </si>
  <si>
    <t>Brasilândia de Minas-MG</t>
  </si>
  <si>
    <t>Brasília de Minas-MG</t>
  </si>
  <si>
    <t>Brás Pires-MG</t>
  </si>
  <si>
    <t>Braúnas-MG</t>
  </si>
  <si>
    <t>Brazópolis-MG</t>
  </si>
  <si>
    <t>Brumadinho-MG</t>
  </si>
  <si>
    <t>Bueno Brandão-MG</t>
  </si>
  <si>
    <t>Buenópolis-MG</t>
  </si>
  <si>
    <t>Bugre-MG</t>
  </si>
  <si>
    <t>Buritis-MG</t>
  </si>
  <si>
    <t>Buritizeiro-MG</t>
  </si>
  <si>
    <t>Cabeceira Grande-MG</t>
  </si>
  <si>
    <t>Cabo Verde-MG</t>
  </si>
  <si>
    <t>Cachoeira da Prata-MG</t>
  </si>
  <si>
    <t>Cachoeira de Minas-MG</t>
  </si>
  <si>
    <t>Cachoeira Dourada-MG</t>
  </si>
  <si>
    <t>Caetanópolis-MG</t>
  </si>
  <si>
    <t>Caeté-MG</t>
  </si>
  <si>
    <t>Caiana-MG</t>
  </si>
  <si>
    <t>Cajuri-MG</t>
  </si>
  <si>
    <t>Caldas-MG</t>
  </si>
  <si>
    <t>Camacho-MG</t>
  </si>
  <si>
    <t>Camanducaia-MG</t>
  </si>
  <si>
    <t>Cambuí-MG</t>
  </si>
  <si>
    <t>Cambuquira-MG</t>
  </si>
  <si>
    <t>Campanário-MG</t>
  </si>
  <si>
    <t>Campanha-MG</t>
  </si>
  <si>
    <t>Campestre-MG</t>
  </si>
  <si>
    <t>Campina Verde-MG</t>
  </si>
  <si>
    <t>Campo Azul-MG</t>
  </si>
  <si>
    <t>Campo Belo-MG</t>
  </si>
  <si>
    <t>Campo do Meio-MG</t>
  </si>
  <si>
    <t>Campo Florido-MG</t>
  </si>
  <si>
    <t>Campos Altos-MG</t>
  </si>
  <si>
    <t>Campos Gerais-MG</t>
  </si>
  <si>
    <t>Canaã-MG</t>
  </si>
  <si>
    <t>Canápolis-MG</t>
  </si>
  <si>
    <t>Cana Verde-MG</t>
  </si>
  <si>
    <t>Candeias-MG</t>
  </si>
  <si>
    <t>Cantagalo-MG</t>
  </si>
  <si>
    <t>Caparaó-MG</t>
  </si>
  <si>
    <t>Capela Nova-MG</t>
  </si>
  <si>
    <t>Capelinha-MG</t>
  </si>
  <si>
    <t>Capetinga-MG</t>
  </si>
  <si>
    <t>Capim Branco-MG</t>
  </si>
  <si>
    <t>Capinópolis-MG</t>
  </si>
  <si>
    <t>Capitão Andrade-MG</t>
  </si>
  <si>
    <t>Capitão Enéas-MG</t>
  </si>
  <si>
    <t>Capitólio-MG</t>
  </si>
  <si>
    <t>Caputira-MG</t>
  </si>
  <si>
    <t>Caraí-MG</t>
  </si>
  <si>
    <t>Caranaíba-MG</t>
  </si>
  <si>
    <t>Carandaí-MG</t>
  </si>
  <si>
    <t>Carangola-MG</t>
  </si>
  <si>
    <t>Caratinga-MG</t>
  </si>
  <si>
    <t>Carbonita-MG</t>
  </si>
  <si>
    <t>Careaçu-MG</t>
  </si>
  <si>
    <t>Carlos Chagas-MG</t>
  </si>
  <si>
    <t>Carmésia-MG</t>
  </si>
  <si>
    <t>Carmo da Cachoeira-MG</t>
  </si>
  <si>
    <t>Carmo da Mata-MG</t>
  </si>
  <si>
    <t>Carmo de Minas-MG</t>
  </si>
  <si>
    <t>Carmo do Cajuru-MG</t>
  </si>
  <si>
    <t>Carmo do Paranaíba-MG</t>
  </si>
  <si>
    <t>Carmo do Rio Claro-MG</t>
  </si>
  <si>
    <t>Carmópolis de Minas-MG</t>
  </si>
  <si>
    <t>Carneirinho-MG</t>
  </si>
  <si>
    <t>Carrancas-MG</t>
  </si>
  <si>
    <t>Carvalhópolis-MG</t>
  </si>
  <si>
    <t>Carvalhos-MG</t>
  </si>
  <si>
    <t>Casa Grande-MG</t>
  </si>
  <si>
    <t>Cascalho Rico-MG</t>
  </si>
  <si>
    <t>Cássia-MG</t>
  </si>
  <si>
    <t>Conceição da Barra de Minas-MG</t>
  </si>
  <si>
    <t>Cataguases-MG</t>
  </si>
  <si>
    <t>Catas Altas-MG</t>
  </si>
  <si>
    <t>Catas Altas da Noruega-MG</t>
  </si>
  <si>
    <t>Catuji-MG</t>
  </si>
  <si>
    <t>Catuti-MG</t>
  </si>
  <si>
    <t>Caxambu-MG</t>
  </si>
  <si>
    <t>Cedro do Abaeté-MG</t>
  </si>
  <si>
    <t>Central de Minas-MG</t>
  </si>
  <si>
    <t>Centralina-MG</t>
  </si>
  <si>
    <t>Chácara-MG</t>
  </si>
  <si>
    <t>Chalé-MG</t>
  </si>
  <si>
    <t>Chapada do Norte-MG</t>
  </si>
  <si>
    <t>Chapada Gaúcha-MG</t>
  </si>
  <si>
    <t>Chiador-MG</t>
  </si>
  <si>
    <t>Cipotânea-MG</t>
  </si>
  <si>
    <t>Claraval-MG</t>
  </si>
  <si>
    <t>Claro dos Poções-MG</t>
  </si>
  <si>
    <t>Cláudio-MG</t>
  </si>
  <si>
    <t>Coimbra-MG</t>
  </si>
  <si>
    <t>Coluna-MG</t>
  </si>
  <si>
    <t>Comendador Gomes-MG</t>
  </si>
  <si>
    <t>Comercinho-MG</t>
  </si>
  <si>
    <t>Conceição da Aparecida-MG</t>
  </si>
  <si>
    <t>Conceição das Pedras-MG</t>
  </si>
  <si>
    <t>Conceição das Alagoas-MG</t>
  </si>
  <si>
    <t>Conceição de Ipanema-MG</t>
  </si>
  <si>
    <t>Conceição do Mato Dentro-MG</t>
  </si>
  <si>
    <t>Conceição do Pará-MG</t>
  </si>
  <si>
    <t>Conceição do Rio Verde-MG</t>
  </si>
  <si>
    <t>Conceição dos Ouros-MG</t>
  </si>
  <si>
    <t>Cônego Marinho-MG</t>
  </si>
  <si>
    <t>Confins-MG</t>
  </si>
  <si>
    <t>Congonhal-MG</t>
  </si>
  <si>
    <t>Congonhas-MG</t>
  </si>
  <si>
    <t>Congonhas do Norte-MG</t>
  </si>
  <si>
    <t>Conquista-MG</t>
  </si>
  <si>
    <t>Conselheiro Lafaiete-MG</t>
  </si>
  <si>
    <t>Conselheiro Pena-MG</t>
  </si>
  <si>
    <t>Consolação-MG</t>
  </si>
  <si>
    <t>Contagem-MG</t>
  </si>
  <si>
    <t>Coqueiral-MG</t>
  </si>
  <si>
    <t>Coração de Jesus-MG</t>
  </si>
  <si>
    <t>Cordisburgo-MG</t>
  </si>
  <si>
    <t>Cordislândia-MG</t>
  </si>
  <si>
    <t>Corinto-MG</t>
  </si>
  <si>
    <t>Coroaci-MG</t>
  </si>
  <si>
    <t>Coromandel-MG</t>
  </si>
  <si>
    <t>Coronel Fabriciano-MG</t>
  </si>
  <si>
    <t>Coronel Murta-MG</t>
  </si>
  <si>
    <t>Coronel Pacheco-MG</t>
  </si>
  <si>
    <t>Coronel Xavier Chaves-MG</t>
  </si>
  <si>
    <t>Córrego Danta-MG</t>
  </si>
  <si>
    <t>Córrego do Bom Jesus-MG</t>
  </si>
  <si>
    <t>Córrego Fundo-MG</t>
  </si>
  <si>
    <t>Córrego Novo-MG</t>
  </si>
  <si>
    <t>Couto de Magalhães de Minas-MG</t>
  </si>
  <si>
    <t>Crisólita-MG</t>
  </si>
  <si>
    <t>Cristais-MG</t>
  </si>
  <si>
    <t>Cristália-MG</t>
  </si>
  <si>
    <t>Cristiano Otoni-MG</t>
  </si>
  <si>
    <t>Cristina-MG</t>
  </si>
  <si>
    <t>Crucilândia-MG</t>
  </si>
  <si>
    <t>Cruzeiro da Fortaleza-MG</t>
  </si>
  <si>
    <t>Cruzília-MG</t>
  </si>
  <si>
    <t>Cuparaque-MG</t>
  </si>
  <si>
    <t>Curral de Dentro-MG</t>
  </si>
  <si>
    <t>Curvelo-MG</t>
  </si>
  <si>
    <t>Datas-MG</t>
  </si>
  <si>
    <t>Delfim Moreira-MG</t>
  </si>
  <si>
    <t>Delfinópolis-MG</t>
  </si>
  <si>
    <t>Delta-MG</t>
  </si>
  <si>
    <t>Descoberto-MG</t>
  </si>
  <si>
    <t>Desterro de Entre Rios-MG</t>
  </si>
  <si>
    <t>Desterro do Melo-MG</t>
  </si>
  <si>
    <t>Diamantina-MG</t>
  </si>
  <si>
    <t>Diogo de Vasconcelos-MG</t>
  </si>
  <si>
    <t>Dionísio-MG</t>
  </si>
  <si>
    <t>Divinésia-MG</t>
  </si>
  <si>
    <t>Divino-MG</t>
  </si>
  <si>
    <t>Divino das Laranjeiras-MG</t>
  </si>
  <si>
    <t>Divinolândia de Minas-MG</t>
  </si>
  <si>
    <t>Divinópolis-MG</t>
  </si>
  <si>
    <t>Divisa Alegre-MG</t>
  </si>
  <si>
    <t>Divisa Nova-MG</t>
  </si>
  <si>
    <t>Divisópolis-MG</t>
  </si>
  <si>
    <t>Dom Bosco-MG</t>
  </si>
  <si>
    <t>Dom Cavati-MG</t>
  </si>
  <si>
    <t>Dom Joaquim-MG</t>
  </si>
  <si>
    <t>Dom Silvério-MG</t>
  </si>
  <si>
    <t>Dom Viçoso-MG</t>
  </si>
  <si>
    <t>Dores de Campos-MG</t>
  </si>
  <si>
    <t>Dores de Guanhães-MG</t>
  </si>
  <si>
    <t>Dores do Indaiá-MG</t>
  </si>
  <si>
    <t>Dores do Turvo-MG</t>
  </si>
  <si>
    <t>Doresópolis-MG</t>
  </si>
  <si>
    <t>Douradoquara-MG</t>
  </si>
  <si>
    <t>Durandé-MG</t>
  </si>
  <si>
    <t>Elói Mendes-MG</t>
  </si>
  <si>
    <t>Engenheiro Caldas-MG</t>
  </si>
  <si>
    <t>Engenheiro Navarro-MG</t>
  </si>
  <si>
    <t>Entre Folhas-MG</t>
  </si>
  <si>
    <t>Entre Rios de Minas-MG</t>
  </si>
  <si>
    <t>Ervália-MG</t>
  </si>
  <si>
    <t>Esmeraldas-MG</t>
  </si>
  <si>
    <t>Espera Feliz-MG</t>
  </si>
  <si>
    <t>Espinosa-MG</t>
  </si>
  <si>
    <t>Espírito Santo do Dourado-MG</t>
  </si>
  <si>
    <t>Estiva-MG</t>
  </si>
  <si>
    <t>Estrela Dalva-MG</t>
  </si>
  <si>
    <t>Estrela do Indaiá-MG</t>
  </si>
  <si>
    <t>Estrela do Sul-MG</t>
  </si>
  <si>
    <t>Eugenópolis-MG</t>
  </si>
  <si>
    <t>Ewbank da Câmara-MG</t>
  </si>
  <si>
    <t>Extrema-MG</t>
  </si>
  <si>
    <t>Fama-MG</t>
  </si>
  <si>
    <t>Faria Lemos-MG</t>
  </si>
  <si>
    <t>Felício dos Santos-MG</t>
  </si>
  <si>
    <t>São Gonçalo do Rio Preto-MG</t>
  </si>
  <si>
    <t>Felisburgo-MG</t>
  </si>
  <si>
    <t>Felixlândia-MG</t>
  </si>
  <si>
    <t>Fernandes Tourinho-MG</t>
  </si>
  <si>
    <t>Ferros-MG</t>
  </si>
  <si>
    <t>Fervedouro-MG</t>
  </si>
  <si>
    <t>Florestal-MG</t>
  </si>
  <si>
    <t>Formiga-MG</t>
  </si>
  <si>
    <t>Formoso-MG</t>
  </si>
  <si>
    <t>Fortaleza de Minas-MG</t>
  </si>
  <si>
    <t>Fortuna de Minas-MG</t>
  </si>
  <si>
    <t>Francisco Badaró-MG</t>
  </si>
  <si>
    <t>Francisco Dumont-MG</t>
  </si>
  <si>
    <t>Francisco Sá-MG</t>
  </si>
  <si>
    <t>Franciscópolis-MG</t>
  </si>
  <si>
    <t>Frei Gaspar-MG</t>
  </si>
  <si>
    <t>Frei Inocêncio-MG</t>
  </si>
  <si>
    <t>Frei Lagonegro-MG</t>
  </si>
  <si>
    <t>Fronteira-MG</t>
  </si>
  <si>
    <t>Fronteira dos Vales-MG</t>
  </si>
  <si>
    <t>Fruta de Leite-MG</t>
  </si>
  <si>
    <t>Frutal-MG</t>
  </si>
  <si>
    <t>Funilândia-MG</t>
  </si>
  <si>
    <t>Galiléia-MG</t>
  </si>
  <si>
    <t>Gameleiras-MG</t>
  </si>
  <si>
    <t>Glaucilândia-MG</t>
  </si>
  <si>
    <t>Goiabeira-MG</t>
  </si>
  <si>
    <t>Goianá-MG</t>
  </si>
  <si>
    <t>Gonçalves-MG</t>
  </si>
  <si>
    <t>Gonzaga-MG</t>
  </si>
  <si>
    <t>Gouveia-MG</t>
  </si>
  <si>
    <t>Governador Valadares-MG</t>
  </si>
  <si>
    <t>Grão Mogol-MG</t>
  </si>
  <si>
    <t>Grupiara-MG</t>
  </si>
  <si>
    <t>Guanhães-MG</t>
  </si>
  <si>
    <t>Guapé-MG</t>
  </si>
  <si>
    <t>Guaraciaba-MG</t>
  </si>
  <si>
    <t>Guaraciama-MG</t>
  </si>
  <si>
    <t>Guaranésia-MG</t>
  </si>
  <si>
    <t>Guarani-MG</t>
  </si>
  <si>
    <t>Guarará-MG</t>
  </si>
  <si>
    <t>Guarda-Mor-MG</t>
  </si>
  <si>
    <t>Guaxupé-MG</t>
  </si>
  <si>
    <t>Guidoval-MG</t>
  </si>
  <si>
    <t>Guimarânia-MG</t>
  </si>
  <si>
    <t>Guiricema-MG</t>
  </si>
  <si>
    <t>Gurinhatã-MG</t>
  </si>
  <si>
    <t>Heliodora-MG</t>
  </si>
  <si>
    <t>Iapu-MG</t>
  </si>
  <si>
    <t>Ibertioga-MG</t>
  </si>
  <si>
    <t>Ibiá-MG</t>
  </si>
  <si>
    <t>Ibiaí-MG</t>
  </si>
  <si>
    <t>Ibiracatu-MG</t>
  </si>
  <si>
    <t>Ibiraci-MG</t>
  </si>
  <si>
    <t>Ibirité-MG</t>
  </si>
  <si>
    <t>Ibitiúra de Minas-MG</t>
  </si>
  <si>
    <t>Ibituruna-MG</t>
  </si>
  <si>
    <t>Icaraí de Minas-MG</t>
  </si>
  <si>
    <t>Igarapé-MG</t>
  </si>
  <si>
    <t>Igaratinga-MG</t>
  </si>
  <si>
    <t>Iguatama-MG</t>
  </si>
  <si>
    <t>Ijaci-MG</t>
  </si>
  <si>
    <t>Ilicínea-MG</t>
  </si>
  <si>
    <t>Imbé de Minas-MG</t>
  </si>
  <si>
    <t>Inconfidentes-MG</t>
  </si>
  <si>
    <t>Indaiabira-MG</t>
  </si>
  <si>
    <t>Indianópolis-MG</t>
  </si>
  <si>
    <t>Ingaí-MG</t>
  </si>
  <si>
    <t>Inhapim-MG</t>
  </si>
  <si>
    <t>Inhaúma-MG</t>
  </si>
  <si>
    <t>Inimutaba-MG</t>
  </si>
  <si>
    <t>Ipaba-MG</t>
  </si>
  <si>
    <t>Ipanema-MG</t>
  </si>
  <si>
    <t>Ipiaçu-MG</t>
  </si>
  <si>
    <t>Ipuiúna-MG</t>
  </si>
  <si>
    <t>Iraí de Minas-MG</t>
  </si>
  <si>
    <t>Itabira-MG</t>
  </si>
  <si>
    <t>Itabirinha-MG</t>
  </si>
  <si>
    <t>Itabirito-MG</t>
  </si>
  <si>
    <t>Itacambira-MG</t>
  </si>
  <si>
    <t>Itacarambi-MG</t>
  </si>
  <si>
    <t>Itaguara-MG</t>
  </si>
  <si>
    <t>Itaipé-MG</t>
  </si>
  <si>
    <t>Itajubá-MG</t>
  </si>
  <si>
    <t>Itamarandiba-MG</t>
  </si>
  <si>
    <t>Itamarati de Minas-MG</t>
  </si>
  <si>
    <t>Itambacuri-MG</t>
  </si>
  <si>
    <t>Itambé do Mato Dentro-MG</t>
  </si>
  <si>
    <t>Itamogi-MG</t>
  </si>
  <si>
    <t>Itamonte-MG</t>
  </si>
  <si>
    <t>Itanhandu-MG</t>
  </si>
  <si>
    <t>Itanhomi-MG</t>
  </si>
  <si>
    <t>Itaobim-MG</t>
  </si>
  <si>
    <t>Itapagipe-MG</t>
  </si>
  <si>
    <t>Itapecerica-MG</t>
  </si>
  <si>
    <t>Itapeva-MG</t>
  </si>
  <si>
    <t>Itatiaiuçu-MG</t>
  </si>
  <si>
    <t>Itaú de Minas-MG</t>
  </si>
  <si>
    <t>Itaúna-MG</t>
  </si>
  <si>
    <t>Itaverava-MG</t>
  </si>
  <si>
    <t>Itinga-MG</t>
  </si>
  <si>
    <t>Itueta-MG</t>
  </si>
  <si>
    <t>Ituiutaba-MG</t>
  </si>
  <si>
    <t>Itumirim-MG</t>
  </si>
  <si>
    <t>Iturama-MG</t>
  </si>
  <si>
    <t>Itutinga-MG</t>
  </si>
  <si>
    <t>Jaboticatubas-MG</t>
  </si>
  <si>
    <t>Jacinto-MG</t>
  </si>
  <si>
    <t>Jacuí-MG</t>
  </si>
  <si>
    <t>Jacutinga-MG</t>
  </si>
  <si>
    <t>Jaguaraçu-MG</t>
  </si>
  <si>
    <t>Jaíba-MG</t>
  </si>
  <si>
    <t>Jampruca-MG</t>
  </si>
  <si>
    <t>Janaúba-MG</t>
  </si>
  <si>
    <t>Januária-MG</t>
  </si>
  <si>
    <t>Japaraíba-MG</t>
  </si>
  <si>
    <t>Japonvar-MG</t>
  </si>
  <si>
    <t>Jeceaba-MG</t>
  </si>
  <si>
    <t>Jenipapo de Minas-MG</t>
  </si>
  <si>
    <t>Jequeri-MG</t>
  </si>
  <si>
    <t>Jequitaí-MG</t>
  </si>
  <si>
    <t>Jequitibá-MG</t>
  </si>
  <si>
    <t>Jequitinhonha-MG</t>
  </si>
  <si>
    <t>Jesuânia-MG</t>
  </si>
  <si>
    <t>Joaíma-MG</t>
  </si>
  <si>
    <t>Joanésia-MG</t>
  </si>
  <si>
    <t>João Monlevade-MG</t>
  </si>
  <si>
    <t>João Pinheiro-MG</t>
  </si>
  <si>
    <t>Joaquim Felício-MG</t>
  </si>
  <si>
    <t>Jordânia-MG</t>
  </si>
  <si>
    <t>José Gonçalves de Minas-MG</t>
  </si>
  <si>
    <t>José Raydan-MG</t>
  </si>
  <si>
    <t>Josenópolis-MG</t>
  </si>
  <si>
    <t>Nova União-MG</t>
  </si>
  <si>
    <t>Juatuba-MG</t>
  </si>
  <si>
    <t>Juiz de Fora-MG</t>
  </si>
  <si>
    <t>Juramento-MG</t>
  </si>
  <si>
    <t>Juruaia-MG</t>
  </si>
  <si>
    <t>Juvenília-MG</t>
  </si>
  <si>
    <t>Ladainha-MG</t>
  </si>
  <si>
    <t>Lagamar-MG</t>
  </si>
  <si>
    <t>Lagoa da Prata-MG</t>
  </si>
  <si>
    <t>Lagoa dos Patos-MG</t>
  </si>
  <si>
    <t>Lagoa Dourada-MG</t>
  </si>
  <si>
    <t>Lagoa Formosa-MG</t>
  </si>
  <si>
    <t>Lagoa Grande-MG</t>
  </si>
  <si>
    <t>Lagoa Santa-MG</t>
  </si>
  <si>
    <t>Lajinha-MG</t>
  </si>
  <si>
    <t>Lambari-MG</t>
  </si>
  <si>
    <t>Lamim-MG</t>
  </si>
  <si>
    <t>Laranjal-MG</t>
  </si>
  <si>
    <t>Lassance-MG</t>
  </si>
  <si>
    <t>Lavras-MG</t>
  </si>
  <si>
    <t>Leandro Ferreira-MG</t>
  </si>
  <si>
    <t>Leme do Prado-MG</t>
  </si>
  <si>
    <t>Leopoldina-MG</t>
  </si>
  <si>
    <t>Liberdade-MG</t>
  </si>
  <si>
    <t>Lima Duarte-MG</t>
  </si>
  <si>
    <t>Limeira do Oeste-MG</t>
  </si>
  <si>
    <t>Lontra-MG</t>
  </si>
  <si>
    <t>Luisburgo-MG</t>
  </si>
  <si>
    <t>Luislândia-MG</t>
  </si>
  <si>
    <t>Luminárias-MG</t>
  </si>
  <si>
    <t>Luz-MG</t>
  </si>
  <si>
    <t>Machacalis-MG</t>
  </si>
  <si>
    <t>Machado-MG</t>
  </si>
  <si>
    <t>Madre de Deus de Minas-MG</t>
  </si>
  <si>
    <t>Malacacheta-MG</t>
  </si>
  <si>
    <t>Mamonas-MG</t>
  </si>
  <si>
    <t>Manga-MG</t>
  </si>
  <si>
    <t>Manhuaçu-MG</t>
  </si>
  <si>
    <t>Manhumirim-MG</t>
  </si>
  <si>
    <t>Mantena-MG</t>
  </si>
  <si>
    <t>Maravilhas-MG</t>
  </si>
  <si>
    <t>Mar de Espanha-MG</t>
  </si>
  <si>
    <t>Maria da Fé-MG</t>
  </si>
  <si>
    <t>Mariana-MG</t>
  </si>
  <si>
    <t>Marilac-MG</t>
  </si>
  <si>
    <t>Mário Campos-MG</t>
  </si>
  <si>
    <t>Maripá de Minas-MG</t>
  </si>
  <si>
    <t>Marliéria-MG</t>
  </si>
  <si>
    <t>Marmelópolis-MG</t>
  </si>
  <si>
    <t>Martinho Campos-MG</t>
  </si>
  <si>
    <t>Martins Soares-MG</t>
  </si>
  <si>
    <t>Mata Verde-MG</t>
  </si>
  <si>
    <t>Materlândia-MG</t>
  </si>
  <si>
    <t>Mateus Leme-MG</t>
  </si>
  <si>
    <t>Matias Barbosa-MG</t>
  </si>
  <si>
    <t>Matias Cardoso-MG</t>
  </si>
  <si>
    <t>Matipó-MG</t>
  </si>
  <si>
    <t>Mato Verde-MG</t>
  </si>
  <si>
    <t>Matozinhos-MG</t>
  </si>
  <si>
    <t>Matutina-MG</t>
  </si>
  <si>
    <t>Medeiros-MG</t>
  </si>
  <si>
    <t>Medina-MG</t>
  </si>
  <si>
    <t>Mendes Pimentel-MG</t>
  </si>
  <si>
    <t>Mercês-MG</t>
  </si>
  <si>
    <t>Mesquita-MG</t>
  </si>
  <si>
    <t>Minas Novas-MG</t>
  </si>
  <si>
    <t>Minduri-MG</t>
  </si>
  <si>
    <t>Mirabela-MG</t>
  </si>
  <si>
    <t>Miradouro-MG</t>
  </si>
  <si>
    <t>Miraí-MG</t>
  </si>
  <si>
    <t>Miravânia-MG</t>
  </si>
  <si>
    <t>Moeda-MG</t>
  </si>
  <si>
    <t>Moema-MG</t>
  </si>
  <si>
    <t>Monjolos-MG</t>
  </si>
  <si>
    <t>Monsenhor Paulo-MG</t>
  </si>
  <si>
    <t>Montalvânia-MG</t>
  </si>
  <si>
    <t>Monte Alegre de Minas-MG</t>
  </si>
  <si>
    <t>Monte Azul-MG</t>
  </si>
  <si>
    <t>Monte Belo-MG</t>
  </si>
  <si>
    <t>Monte Carmelo-MG</t>
  </si>
  <si>
    <t>Monte Formoso-MG</t>
  </si>
  <si>
    <t>Monte Santo de Minas-MG</t>
  </si>
  <si>
    <t>Montes Claros-MG</t>
  </si>
  <si>
    <t>Monte Sião-MG</t>
  </si>
  <si>
    <t>Montezuma-MG</t>
  </si>
  <si>
    <t>Morada Nova de Minas-MG</t>
  </si>
  <si>
    <t>Morro da Garça-MG</t>
  </si>
  <si>
    <t>Morro do Pilar-MG</t>
  </si>
  <si>
    <t>Munhoz-MG</t>
  </si>
  <si>
    <t>Muriaé-MG</t>
  </si>
  <si>
    <t>Mutum-MG</t>
  </si>
  <si>
    <t>Muzambinho-MG</t>
  </si>
  <si>
    <t>Nacip Raydan-MG</t>
  </si>
  <si>
    <t>Nanuque-MG</t>
  </si>
  <si>
    <t>Naque-MG</t>
  </si>
  <si>
    <t>Natalândia-MG</t>
  </si>
  <si>
    <t>Natércia-MG</t>
  </si>
  <si>
    <t>Nazareno-MG</t>
  </si>
  <si>
    <t>Nepomuceno-MG</t>
  </si>
  <si>
    <t>Ninheira-MG</t>
  </si>
  <si>
    <t>Nova Belém-MG</t>
  </si>
  <si>
    <t>Nova Era-MG</t>
  </si>
  <si>
    <t>Nova Lima-MG</t>
  </si>
  <si>
    <t>Nova Módica-MG</t>
  </si>
  <si>
    <t>Nova Ponte-MG</t>
  </si>
  <si>
    <t>Nova Porteirinha-MG</t>
  </si>
  <si>
    <t>Nova Resende-MG</t>
  </si>
  <si>
    <t>Nova Serrana-MG</t>
  </si>
  <si>
    <t>Novo Cruzeiro-MG</t>
  </si>
  <si>
    <t>Novo Oriente de Minas-MG</t>
  </si>
  <si>
    <t>Novorizonte-MG</t>
  </si>
  <si>
    <t>Olaria-MG</t>
  </si>
  <si>
    <t>Olhos-d'Água-MG</t>
  </si>
  <si>
    <t>Olímpio Noronha-MG</t>
  </si>
  <si>
    <t>Oliveira-MG</t>
  </si>
  <si>
    <t>Oliveira Fortes-MG</t>
  </si>
  <si>
    <t>Onça de Pitangui-MG</t>
  </si>
  <si>
    <t>Oratórios-MG</t>
  </si>
  <si>
    <t>Orizânia-MG</t>
  </si>
  <si>
    <t>Ouro Branco-MG</t>
  </si>
  <si>
    <t>Ouro Fino-MG</t>
  </si>
  <si>
    <t>Ouro Preto-MG</t>
  </si>
  <si>
    <t>Ouro Verde de Minas-MG</t>
  </si>
  <si>
    <t>Padre Carvalho-MG</t>
  </si>
  <si>
    <t>Padre Paraíso-MG</t>
  </si>
  <si>
    <t>Paineiras-MG</t>
  </si>
  <si>
    <t>Pains-MG</t>
  </si>
  <si>
    <t>Pai Pedro-MG</t>
  </si>
  <si>
    <t>Paiva-MG</t>
  </si>
  <si>
    <t>Palma-MG</t>
  </si>
  <si>
    <t>Palmópolis-MG</t>
  </si>
  <si>
    <t>Papagaios-MG</t>
  </si>
  <si>
    <t>Paracatu-MG</t>
  </si>
  <si>
    <t>Pará de Minas-MG</t>
  </si>
  <si>
    <t>Paraguaçu-MG</t>
  </si>
  <si>
    <t>Paraisópolis-MG</t>
  </si>
  <si>
    <t>Paraopeba-MG</t>
  </si>
  <si>
    <t>Passabém-MG</t>
  </si>
  <si>
    <t>Passa Quatro-MG</t>
  </si>
  <si>
    <t>Passa Tempo-MG</t>
  </si>
  <si>
    <t>Passos-MG</t>
  </si>
  <si>
    <t>Patis-MG</t>
  </si>
  <si>
    <t>Patos de Minas-MG</t>
  </si>
  <si>
    <t>Patrocínio-MG</t>
  </si>
  <si>
    <t>Patrocínio do Muriaé-MG</t>
  </si>
  <si>
    <t>Paula Cândido-MG</t>
  </si>
  <si>
    <t>Paulistas-MG</t>
  </si>
  <si>
    <t>Pavão-MG</t>
  </si>
  <si>
    <t>Peçanha-MG</t>
  </si>
  <si>
    <t>Pedra Azul-MG</t>
  </si>
  <si>
    <t>Pedra Bonita-MG</t>
  </si>
  <si>
    <t>Pedra do Anta-MG</t>
  </si>
  <si>
    <t>Pedra do Indaiá-MG</t>
  </si>
  <si>
    <t>Pedra Dourada-MG</t>
  </si>
  <si>
    <t>Pedralva-MG</t>
  </si>
  <si>
    <t>Pedras de Maria da Cruz-MG</t>
  </si>
  <si>
    <t>Pedrinópolis-MG</t>
  </si>
  <si>
    <t>Pedro Leopoldo-MG</t>
  </si>
  <si>
    <t>Pedro Teixeira-MG</t>
  </si>
  <si>
    <t>Pequeri-MG</t>
  </si>
  <si>
    <t>Pequi-MG</t>
  </si>
  <si>
    <t>Perdigão-MG</t>
  </si>
  <si>
    <t>Perdizes-MG</t>
  </si>
  <si>
    <t>Perdões-MG</t>
  </si>
  <si>
    <t>Periquito-MG</t>
  </si>
  <si>
    <t>Pescador-MG</t>
  </si>
  <si>
    <t>Piau-MG</t>
  </si>
  <si>
    <t>Piedade de Caratinga-MG</t>
  </si>
  <si>
    <t>Piedade de Ponte Nova-MG</t>
  </si>
  <si>
    <t>Piedade do Rio Grande-MG</t>
  </si>
  <si>
    <t>Piedade dos Gerais-MG</t>
  </si>
  <si>
    <t>Pimenta-MG</t>
  </si>
  <si>
    <t>Pingo-d'Água-MG</t>
  </si>
  <si>
    <t>Pintópolis-MG</t>
  </si>
  <si>
    <t>Piracema-MG</t>
  </si>
  <si>
    <t>Pirajuba-MG</t>
  </si>
  <si>
    <t>Piranga-MG</t>
  </si>
  <si>
    <t>Piranguçu-MG</t>
  </si>
  <si>
    <t>Piranguinho-MG</t>
  </si>
  <si>
    <t>Pirapetinga-MG</t>
  </si>
  <si>
    <t>Pirapora-MG</t>
  </si>
  <si>
    <t>Piraúba-MG</t>
  </si>
  <si>
    <t>Pitangui-MG</t>
  </si>
  <si>
    <t>Piumhi-MG</t>
  </si>
  <si>
    <t>Planura-MG</t>
  </si>
  <si>
    <t>Poço Fundo-MG</t>
  </si>
  <si>
    <t>Poços de Caldas-MG</t>
  </si>
  <si>
    <t>Pocrane-MG</t>
  </si>
  <si>
    <t>Pompéu-MG</t>
  </si>
  <si>
    <t>Ponte Nova-MG</t>
  </si>
  <si>
    <t>Ponto Chique-MG</t>
  </si>
  <si>
    <t>Ponto dos Volantes-MG</t>
  </si>
  <si>
    <t>Porteirinha-MG</t>
  </si>
  <si>
    <t>Porto Firme-MG</t>
  </si>
  <si>
    <t>Poté-MG</t>
  </si>
  <si>
    <t>Pouso Alegre-MG</t>
  </si>
  <si>
    <t>Pouso Alto-MG</t>
  </si>
  <si>
    <t>Prados-MG</t>
  </si>
  <si>
    <t>Prata-MG</t>
  </si>
  <si>
    <t>Pratápolis-MG</t>
  </si>
  <si>
    <t>Pratinha-MG</t>
  </si>
  <si>
    <t>Presidente Bernardes-MG</t>
  </si>
  <si>
    <t>Presidente Juscelino-MG</t>
  </si>
  <si>
    <t>Presidente Kubitschek-MG</t>
  </si>
  <si>
    <t>Presidente Olegário-MG</t>
  </si>
  <si>
    <t>Alto Jequitibá-MG</t>
  </si>
  <si>
    <t>Prudente de Morais-MG</t>
  </si>
  <si>
    <t>Quartel Geral-MG</t>
  </si>
  <si>
    <t>Queluzito-MG</t>
  </si>
  <si>
    <t>Raposos-MG</t>
  </si>
  <si>
    <t>Raul Soares-MG</t>
  </si>
  <si>
    <t>Recreio-MG</t>
  </si>
  <si>
    <t>Reduto-MG</t>
  </si>
  <si>
    <t>Resende Costa-MG</t>
  </si>
  <si>
    <t>Resplendor-MG</t>
  </si>
  <si>
    <t>Ressaquinha-MG</t>
  </si>
  <si>
    <t>Riachinho-MG</t>
  </si>
  <si>
    <t>Riacho dos Machados-MG</t>
  </si>
  <si>
    <t>Ribeirão das Neves-MG</t>
  </si>
  <si>
    <t>Ribeirão Vermelho-MG</t>
  </si>
  <si>
    <t>Rio Acima-MG</t>
  </si>
  <si>
    <t>Rio Casca-MG</t>
  </si>
  <si>
    <t>Rio Doce-MG</t>
  </si>
  <si>
    <t>Rio do Prado-MG</t>
  </si>
  <si>
    <t>Rio Espera-MG</t>
  </si>
  <si>
    <t>Rio Manso-MG</t>
  </si>
  <si>
    <t>Rio Novo-MG</t>
  </si>
  <si>
    <t>Rio Paranaíba-MG</t>
  </si>
  <si>
    <t>Rio Pardo de Minas-MG</t>
  </si>
  <si>
    <t>Rio Piracicaba-MG</t>
  </si>
  <si>
    <t>Rio Pomba-MG</t>
  </si>
  <si>
    <t>Rio Preto-MG</t>
  </si>
  <si>
    <t>Rio Vermelho-MG</t>
  </si>
  <si>
    <t>Ritápolis-MG</t>
  </si>
  <si>
    <t>Rochedo de Minas-MG</t>
  </si>
  <si>
    <t>Rodeiro-MG</t>
  </si>
  <si>
    <t>Romaria-MG</t>
  </si>
  <si>
    <t>Rosário da Limeira-MG</t>
  </si>
  <si>
    <t>Rubelita-MG</t>
  </si>
  <si>
    <t>Rubim-MG</t>
  </si>
  <si>
    <t>Sabará-MG</t>
  </si>
  <si>
    <t>Sabinópolis-MG</t>
  </si>
  <si>
    <t>Sacramento-MG</t>
  </si>
  <si>
    <t>Salinas-MG</t>
  </si>
  <si>
    <t>Salto da Divisa-MG</t>
  </si>
  <si>
    <t>Santa Bárbara-MG</t>
  </si>
  <si>
    <t>Santa Bárbara do Leste-MG</t>
  </si>
  <si>
    <t>Santa Bárbara do Monte Verde-MG</t>
  </si>
  <si>
    <t>Santa Bárbara do Tugúrio-MG</t>
  </si>
  <si>
    <t>Santa Cruz de Minas-MG</t>
  </si>
  <si>
    <t>Santa Cruz de Salinas-MG</t>
  </si>
  <si>
    <t>Santa Cruz do Escalvado-MG</t>
  </si>
  <si>
    <t>Santa Efigênia de Minas-MG</t>
  </si>
  <si>
    <t>Santa Fé de Minas-MG</t>
  </si>
  <si>
    <t>Santa Helena de Minas-MG</t>
  </si>
  <si>
    <t>Santa Juliana-MG</t>
  </si>
  <si>
    <t>Santa Luzia-MG</t>
  </si>
  <si>
    <t>Santa Margarida-MG</t>
  </si>
  <si>
    <t>Santa Maria de Itabira-MG</t>
  </si>
  <si>
    <t>Santa Maria do Salto-MG</t>
  </si>
  <si>
    <t>Santa Maria do Suaçuí-MG</t>
  </si>
  <si>
    <t>Santana da Vargem-MG</t>
  </si>
  <si>
    <t>Santana de Cataguases-MG</t>
  </si>
  <si>
    <t>Santana de Pirapama-MG</t>
  </si>
  <si>
    <t>Santana do Deserto-MG</t>
  </si>
  <si>
    <t>Santana do Garambéu-MG</t>
  </si>
  <si>
    <t>Santana do Jacaré-MG</t>
  </si>
  <si>
    <t>Santana do Manhuaçu-MG</t>
  </si>
  <si>
    <t>Santana do Paraíso-MG</t>
  </si>
  <si>
    <t>Santana do Riacho-MG</t>
  </si>
  <si>
    <t>Santana dos Montes-MG</t>
  </si>
  <si>
    <t>Santa Rita de Caldas-MG</t>
  </si>
  <si>
    <t>Santa Rita de Jacutinga-MG</t>
  </si>
  <si>
    <t>Santa Rita de Minas-MG</t>
  </si>
  <si>
    <t>Santa Rita de Ibitipoca-MG</t>
  </si>
  <si>
    <t>Santa Rita do Itueto-MG</t>
  </si>
  <si>
    <t>Santa Rita do Sapucaí-MG</t>
  </si>
  <si>
    <t>Santa Rosa da Serra-MG</t>
  </si>
  <si>
    <t>Santa Vitória-MG</t>
  </si>
  <si>
    <t>Santo Antônio do Amparo-MG</t>
  </si>
  <si>
    <t>Santo Antônio do Aventureiro-MG</t>
  </si>
  <si>
    <t>Santo Antônio do Grama-MG</t>
  </si>
  <si>
    <t>Santo Antônio do Itambé-MG</t>
  </si>
  <si>
    <t>Santo Antônio do Jacinto-MG</t>
  </si>
  <si>
    <t>Santo Antônio do Monte-MG</t>
  </si>
  <si>
    <t>Santo Antônio do Retiro-MG</t>
  </si>
  <si>
    <t>Santo Antônio do Rio Abaixo-MG</t>
  </si>
  <si>
    <t>Santo Hipólito-MG</t>
  </si>
  <si>
    <t>Santos Dumont-MG</t>
  </si>
  <si>
    <t>São Bento Abade-MG</t>
  </si>
  <si>
    <t>São Brás do Suaçuí-MG</t>
  </si>
  <si>
    <t>São Domingos das Dores-MG</t>
  </si>
  <si>
    <t>São Domingos do Prata-MG</t>
  </si>
  <si>
    <t>São Félix de Minas-MG</t>
  </si>
  <si>
    <t>São Francisco-MG</t>
  </si>
  <si>
    <t>São Francisco de Paula-MG</t>
  </si>
  <si>
    <t>São Francisco de Sales-MG</t>
  </si>
  <si>
    <t>São Francisco do Glória-MG</t>
  </si>
  <si>
    <t>São Geraldo-MG</t>
  </si>
  <si>
    <t>São Geraldo da Piedade-MG</t>
  </si>
  <si>
    <t>São Geraldo do Baixio-MG</t>
  </si>
  <si>
    <t>São Gonçalo do Abaeté-MG</t>
  </si>
  <si>
    <t>São Gonçalo do Pará-MG</t>
  </si>
  <si>
    <t>São Gonçalo do Rio Abaixo-MG</t>
  </si>
  <si>
    <t>São Gonçalo do Sapucaí-MG</t>
  </si>
  <si>
    <t>São Gotardo-MG</t>
  </si>
  <si>
    <t>São João Batista do Glória-MG</t>
  </si>
  <si>
    <t>São João da Lagoa-MG</t>
  </si>
  <si>
    <t>São João da Mata-MG</t>
  </si>
  <si>
    <t>São João da Ponte-MG</t>
  </si>
  <si>
    <t>São João das Missões-MG</t>
  </si>
  <si>
    <t>São João del Rei-MG</t>
  </si>
  <si>
    <t>São João do Manhuaçu-MG</t>
  </si>
  <si>
    <t>São João do Manteninha-MG</t>
  </si>
  <si>
    <t>São João do Oriente-MG</t>
  </si>
  <si>
    <t>São João do Pacuí-MG</t>
  </si>
  <si>
    <t>São João do Paraíso-MG</t>
  </si>
  <si>
    <t>São João Evangelista-MG</t>
  </si>
  <si>
    <t>São João Nepomuceno-MG</t>
  </si>
  <si>
    <t>São Joaquim de Bicas-MG</t>
  </si>
  <si>
    <t>São José da Barra-MG</t>
  </si>
  <si>
    <t>São José da Lapa-MG</t>
  </si>
  <si>
    <t>São José da Safira-MG</t>
  </si>
  <si>
    <t>São José da Varginha-MG</t>
  </si>
  <si>
    <t>São José do Alegre-MG</t>
  </si>
  <si>
    <t>São José do Divino-MG</t>
  </si>
  <si>
    <t>São José do Goiabal-MG</t>
  </si>
  <si>
    <t>São José do Jacuri-MG</t>
  </si>
  <si>
    <t>São José do Mantimento-MG</t>
  </si>
  <si>
    <t>São Lourenço-MG</t>
  </si>
  <si>
    <t>São Miguel do Anta-MG</t>
  </si>
  <si>
    <t>São Pedro da União-MG</t>
  </si>
  <si>
    <t>São Pedro dos Ferros-MG</t>
  </si>
  <si>
    <t>São Pedro do Suaçuí-MG</t>
  </si>
  <si>
    <t>São Romão-MG</t>
  </si>
  <si>
    <t>São Roque de Minas-MG</t>
  </si>
  <si>
    <t>São Sebastião da Bela Vista-MG</t>
  </si>
  <si>
    <t>São Sebastião da Vargem Alegre-MG</t>
  </si>
  <si>
    <t>São Sebastião do Anta-MG</t>
  </si>
  <si>
    <t>São Sebastião do Maranhão-MG</t>
  </si>
  <si>
    <t>São Sebastião do Oeste-MG</t>
  </si>
  <si>
    <t>São Sebastião do Paraíso-MG</t>
  </si>
  <si>
    <t>São Sebastião do Rio Preto-MG</t>
  </si>
  <si>
    <t>São Sebastião do Rio Verde-MG</t>
  </si>
  <si>
    <t>São Tiago-MG</t>
  </si>
  <si>
    <t>São Tomás de Aquino-MG</t>
  </si>
  <si>
    <t>São Vicente de Minas-MG</t>
  </si>
  <si>
    <t>Sapucaí-Mirim-MG</t>
  </si>
  <si>
    <t>Sardoá-MG</t>
  </si>
  <si>
    <t>Sarzedo-MG</t>
  </si>
  <si>
    <t>Setubinha-MG</t>
  </si>
  <si>
    <t>Sem-Peixe-MG</t>
  </si>
  <si>
    <t>Senador Amaral-MG</t>
  </si>
  <si>
    <t>Senador Cortes-MG</t>
  </si>
  <si>
    <t>Senador Firmino-MG</t>
  </si>
  <si>
    <t>Senador José Bento-MG</t>
  </si>
  <si>
    <t>Senador Modestino Gonçalves-MG</t>
  </si>
  <si>
    <t>Senhora de Oliveira-MG</t>
  </si>
  <si>
    <t>Senhora do Porto-MG</t>
  </si>
  <si>
    <t>Senhora dos Remédios-MG</t>
  </si>
  <si>
    <t>Sericita-MG</t>
  </si>
  <si>
    <t>Seritinga-MG</t>
  </si>
  <si>
    <t>Serra Azul de Minas-MG</t>
  </si>
  <si>
    <t>Serra da Saudade-MG</t>
  </si>
  <si>
    <t>Serra dos Aimorés-MG</t>
  </si>
  <si>
    <t>Serra do Salitre-MG</t>
  </si>
  <si>
    <t>Serrania-MG</t>
  </si>
  <si>
    <t>Serranópolis de Minas-MG</t>
  </si>
  <si>
    <t>Serranos-MG</t>
  </si>
  <si>
    <t>Serro-MG</t>
  </si>
  <si>
    <t>Sete Lagoas-MG</t>
  </si>
  <si>
    <t>Silveirânia-MG</t>
  </si>
  <si>
    <t>Silvianópolis-MG</t>
  </si>
  <si>
    <t>Simão Pereira-MG</t>
  </si>
  <si>
    <t>Simonésia-MG</t>
  </si>
  <si>
    <t>Sobrália-MG</t>
  </si>
  <si>
    <t>Soledade de Minas-MG</t>
  </si>
  <si>
    <t>Tabuleiro-MG</t>
  </si>
  <si>
    <t>Taiobeiras-MG</t>
  </si>
  <si>
    <t>Taparuba-MG</t>
  </si>
  <si>
    <t>Tapira-MG</t>
  </si>
  <si>
    <t>Tapiraí-MG</t>
  </si>
  <si>
    <t>Taquaraçu de Minas-MG</t>
  </si>
  <si>
    <t>Tarumirim-MG</t>
  </si>
  <si>
    <t>Teixeiras-MG</t>
  </si>
  <si>
    <t>Teófilo Otoni-MG</t>
  </si>
  <si>
    <t>Timóteo-MG</t>
  </si>
  <si>
    <t>Tiradentes-MG</t>
  </si>
  <si>
    <t>Tiros-MG</t>
  </si>
  <si>
    <t>Tocantins-MG</t>
  </si>
  <si>
    <t>Tocos do Moji-MG</t>
  </si>
  <si>
    <t>Toledo-MG</t>
  </si>
  <si>
    <t>Tombos-MG</t>
  </si>
  <si>
    <t>Três Corações-MG</t>
  </si>
  <si>
    <t>Três Marias-MG</t>
  </si>
  <si>
    <t>Três Pontas-MG</t>
  </si>
  <si>
    <t>Tumiritinga-MG</t>
  </si>
  <si>
    <t>Tupaciguara-MG</t>
  </si>
  <si>
    <t>Turmalina-MG</t>
  </si>
  <si>
    <t>Turvolândia-MG</t>
  </si>
  <si>
    <t>Ubá-MG</t>
  </si>
  <si>
    <t>Ubaí-MG</t>
  </si>
  <si>
    <t>Ubaporanga-MG</t>
  </si>
  <si>
    <t>Uberaba-MG</t>
  </si>
  <si>
    <t>Uberlândia-MG</t>
  </si>
  <si>
    <t>Umburatiba-MG</t>
  </si>
  <si>
    <t>Unaí-MG</t>
  </si>
  <si>
    <t>União de Minas-MG</t>
  </si>
  <si>
    <t>Uruana de Minas-MG</t>
  </si>
  <si>
    <t>Urucânia-MG</t>
  </si>
  <si>
    <t>Urucuia-MG</t>
  </si>
  <si>
    <t>Vargem Alegre-MG</t>
  </si>
  <si>
    <t>Vargem Bonita-MG</t>
  </si>
  <si>
    <t>Vargem Grande do Rio Pardo-MG</t>
  </si>
  <si>
    <t>Varginha-MG</t>
  </si>
  <si>
    <t>Varjão de Minas-MG</t>
  </si>
  <si>
    <t>Várzea da Palma-MG</t>
  </si>
  <si>
    <t>Varzelândia-MG</t>
  </si>
  <si>
    <t>Vazante-MG</t>
  </si>
  <si>
    <t>Verdelândia-MG</t>
  </si>
  <si>
    <t>Veredinha-MG</t>
  </si>
  <si>
    <t>Veríssimo-MG</t>
  </si>
  <si>
    <t>Vermelho Novo-MG</t>
  </si>
  <si>
    <t>Vespasiano-MG</t>
  </si>
  <si>
    <t>Viçosa-MG</t>
  </si>
  <si>
    <t>Vieiras-MG</t>
  </si>
  <si>
    <t>Mathias Lobato-MG</t>
  </si>
  <si>
    <t>Virgem da Lapa-MG</t>
  </si>
  <si>
    <t>Virgínia-MG</t>
  </si>
  <si>
    <t>Virginópolis-MG</t>
  </si>
  <si>
    <t>Virgolândia-MG</t>
  </si>
  <si>
    <t>Visconde do Rio Branco-MG</t>
  </si>
  <si>
    <t>Volta Grande-MG</t>
  </si>
  <si>
    <t>Wenceslau Braz-MG</t>
  </si>
  <si>
    <t>Afonso Cláudio-ES</t>
  </si>
  <si>
    <t>Águia Branca-ES</t>
  </si>
  <si>
    <t>Água Doce do Norte-ES</t>
  </si>
  <si>
    <t>Alegre-ES</t>
  </si>
  <si>
    <t>Alfredo Chaves-ES</t>
  </si>
  <si>
    <t>Alto Rio Novo-ES</t>
  </si>
  <si>
    <t>Anchieta-ES</t>
  </si>
  <si>
    <t>Apiacá-ES</t>
  </si>
  <si>
    <t>Aracruz-ES</t>
  </si>
  <si>
    <t>Atilio Vivacqua-ES</t>
  </si>
  <si>
    <t>Baixo Guandu-ES</t>
  </si>
  <si>
    <t>Barra de São Francisco-ES</t>
  </si>
  <si>
    <t>Boa Esperança-ES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</si>
  <si>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</si>
  <si>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</si>
  <si>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</si>
  <si>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</si>
  <si>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</si>
  <si>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</si>
  <si>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Conceição da Barra-ES</t>
  </si>
  <si>
    <t>Conceição do Castelo-ES</t>
  </si>
  <si>
    <t>Divino de São Lourenço-ES</t>
  </si>
  <si>
    <t>Domingos Martins-ES</t>
  </si>
  <si>
    <t>Dores do Rio Preto-ES</t>
  </si>
  <si>
    <t>Ecoporanga-ES</t>
  </si>
  <si>
    <t>Fundão-ES</t>
  </si>
  <si>
    <t>Governador Lindenberg-ES</t>
  </si>
  <si>
    <t>Guaçuí-ES</t>
  </si>
  <si>
    <t>Guarapari-ES</t>
  </si>
  <si>
    <t>Ibatiba-ES</t>
  </si>
  <si>
    <t>Ibiraçu-ES</t>
  </si>
  <si>
    <t>Ibitirama-ES</t>
  </si>
  <si>
    <t>Iconha-ES</t>
  </si>
  <si>
    <t>Irupi-ES</t>
  </si>
  <si>
    <t>Itaguaçu-ES</t>
  </si>
  <si>
    <t>Itapemirim-ES</t>
  </si>
  <si>
    <t>Itarana-ES</t>
  </si>
  <si>
    <t>Iúna-ES</t>
  </si>
  <si>
    <t>Jaguaré-ES</t>
  </si>
  <si>
    <t>Jerônimo Monteiro-ES</t>
  </si>
  <si>
    <t>João Neiva-ES</t>
  </si>
  <si>
    <t>Laranja da Terra-ES</t>
  </si>
  <si>
    <t>Linhares-ES</t>
  </si>
  <si>
    <t>Mantenópolis-ES</t>
  </si>
  <si>
    <t>Marataízes-ES</t>
  </si>
  <si>
    <t>Marechal Floriano-ES</t>
  </si>
  <si>
    <t>Marilândia-ES</t>
  </si>
  <si>
    <t>Mimoso do Sul-ES</t>
  </si>
  <si>
    <t>Montanha-ES</t>
  </si>
  <si>
    <t>Mucurici-ES</t>
  </si>
  <si>
    <t>Muniz Freire-ES</t>
  </si>
  <si>
    <t>Muqui-ES</t>
  </si>
  <si>
    <t>Nova Venécia-ES</t>
  </si>
  <si>
    <t>Pancas-ES</t>
  </si>
  <si>
    <t>Pedro Canário-ES</t>
  </si>
  <si>
    <t>Pinheiros-ES</t>
  </si>
  <si>
    <t>Piúma-ES</t>
  </si>
  <si>
    <t>Ponto Belo-ES</t>
  </si>
  <si>
    <t>Presidente Kennedy-ES</t>
  </si>
  <si>
    <t>Rio Bananal-ES</t>
  </si>
  <si>
    <t>Rio Novo do Sul-ES</t>
  </si>
  <si>
    <t>Santa Leopoldina-ES</t>
  </si>
  <si>
    <t>Santa Maria de Jetibá-ES</t>
  </si>
  <si>
    <t>Santa Teresa-ES</t>
  </si>
  <si>
    <t>São Domingos do Norte-ES</t>
  </si>
  <si>
    <t>São Gabriel da Palha-ES</t>
  </si>
  <si>
    <t>São José do Calçado-ES</t>
  </si>
  <si>
    <t>São Mateus-ES</t>
  </si>
  <si>
    <t>São Roque do Canaã-ES</t>
  </si>
  <si>
    <t>Serra-ES</t>
  </si>
  <si>
    <t>Sooretama-ES</t>
  </si>
  <si>
    <t>Vargem Alta-ES</t>
  </si>
  <si>
    <t>Venda Nova do Imigrante-ES</t>
  </si>
  <si>
    <t>Viana-ES</t>
  </si>
  <si>
    <t>Vila Pavão-ES</t>
  </si>
  <si>
    <t>Vila Valério-ES</t>
  </si>
  <si>
    <t>Vila Velha-ES</t>
  </si>
  <si>
    <t>Angra dos Reis-RJ</t>
  </si>
  <si>
    <t>Aperibé-RJ</t>
  </si>
  <si>
    <t>Araruama-RJ</t>
  </si>
  <si>
    <t>Areal-RJ</t>
  </si>
  <si>
    <t>Armação dos Búzios-RJ</t>
  </si>
  <si>
    <t>Arraial do Cabo-RJ</t>
  </si>
  <si>
    <t>Barra do Piraí-RJ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</si>
  <si>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</si>
  <si>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</si>
  <si>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</si>
  <si>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</si>
  <si>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</si>
  <si>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</si>
  <si>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</si>
  <si>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Carapebus-RJ</t>
  </si>
  <si>
    <t>Comendador Levy Gasparian-RJ</t>
  </si>
  <si>
    <t>Campos dos Goytacazes-RJ</t>
  </si>
  <si>
    <t>Cantagalo-RJ</t>
  </si>
  <si>
    <t>Cardoso Moreira-RJ</t>
  </si>
  <si>
    <t>Carmo-RJ</t>
  </si>
  <si>
    <t>Casimiro de Abreu-RJ</t>
  </si>
  <si>
    <t>Conceição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</si>
  <si>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</si>
  <si>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</si>
  <si>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</si>
  <si>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</si>
  <si>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</si>
  <si>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</si>
  <si>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Itaboraí-RJ</t>
  </si>
  <si>
    <t>Itaguaí-RJ</t>
  </si>
  <si>
    <t>Italva-RJ</t>
  </si>
  <si>
    <t>Itaocara-RJ</t>
  </si>
  <si>
    <t>Itaperuna-RJ</t>
  </si>
  <si>
    <t>Itatiaia-RJ</t>
  </si>
  <si>
    <t>Japeri-RJ</t>
  </si>
  <si>
    <t>Laje do Muriaé-RJ</t>
  </si>
  <si>
    <t>Macaé-RJ</t>
  </si>
  <si>
    <t>Macuco-RJ</t>
  </si>
  <si>
    <t>Magé-RJ</t>
  </si>
  <si>
    <t>Mangaratiba-RJ</t>
  </si>
  <si>
    <t>Maricá-RJ</t>
  </si>
  <si>
    <t>Mendes-RJ</t>
  </si>
  <si>
    <t>Mesquita-RJ</t>
  </si>
  <si>
    <t>Miguel Pereira-RJ</t>
  </si>
  <si>
    <t>Miracema-RJ</t>
  </si>
  <si>
    <t>Natividade-RJ</t>
  </si>
  <si>
    <t>Nilópolis-RJ</t>
  </si>
  <si>
    <t>Niterói-RJ</t>
  </si>
  <si>
    <t>Nova Friburgo-RJ</t>
  </si>
  <si>
    <t>Nova Iguaçu-RJ</t>
  </si>
  <si>
    <t>Paracambi-RJ</t>
  </si>
  <si>
    <t>Paraíba do Sul-RJ</t>
  </si>
  <si>
    <t>Paraty-RJ</t>
  </si>
  <si>
    <t>Paty do Alferes-RJ</t>
  </si>
  <si>
    <t>Petrópolis-RJ</t>
  </si>
  <si>
    <t>Pinheiral-RJ</t>
  </si>
  <si>
    <t>Piraí-RJ</t>
  </si>
  <si>
    <t>Porciúncula-RJ</t>
  </si>
  <si>
    <t>Porto Real-RJ</t>
  </si>
  <si>
    <t>Quatis-RJ</t>
  </si>
  <si>
    <t>Queimados-RJ</t>
  </si>
  <si>
    <t>Quissamã-RJ</t>
  </si>
  <si>
    <t>Resende-RJ</t>
  </si>
  <si>
    <t>Rio Bonito-RJ</t>
  </si>
  <si>
    <t>Rio Claro-RJ</t>
  </si>
  <si>
    <t>Rio das Flores-RJ</t>
  </si>
  <si>
    <t>Rio das Ostras-RJ</t>
  </si>
  <si>
    <t>Santa Maria Madalena-RJ</t>
  </si>
  <si>
    <t>Santo Antônio de Pádua-RJ</t>
  </si>
  <si>
    <t>São Francisco de Itabapoana-RJ</t>
  </si>
  <si>
    <t>São Fidélis-RJ</t>
  </si>
  <si>
    <t>São Gonçalo-RJ</t>
  </si>
  <si>
    <t>São João da Barra-RJ</t>
  </si>
  <si>
    <t>São João de Meriti-RJ</t>
  </si>
  <si>
    <t>São José de Ubá-RJ</t>
  </si>
  <si>
    <t>São José do Vale do Rio Preto-RJ</t>
  </si>
  <si>
    <t>São Pedro da Aldeia-RJ</t>
  </si>
  <si>
    <t>São Sebastião do Alto-RJ</t>
  </si>
  <si>
    <t>Sapucaia-RJ</t>
  </si>
  <si>
    <t>Saquarema-RJ</t>
  </si>
  <si>
    <t>Seropédica-RJ</t>
  </si>
  <si>
    <t>Silva Jardim-RJ</t>
  </si>
  <si>
    <t>Sumidouro-RJ</t>
  </si>
  <si>
    <t>Tanguá-RJ</t>
  </si>
  <si>
    <t>Teresópolis-RJ</t>
  </si>
  <si>
    <t>Trajano de Moraes-RJ</t>
  </si>
  <si>
    <t>Três Rios-RJ</t>
  </si>
  <si>
    <t>Valença-RJ</t>
  </si>
  <si>
    <t>Varre-Sai-RJ</t>
  </si>
  <si>
    <t>Vassouras-RJ</t>
  </si>
  <si>
    <t>Volta Redonda-RJ</t>
  </si>
  <si>
    <t>Adamantina-SP</t>
  </si>
  <si>
    <t>Adolfo-SP</t>
  </si>
  <si>
    <t>Aguaí-SP</t>
  </si>
  <si>
    <t>Águas da Prata-SP</t>
  </si>
  <si>
    <t>Águas de Lindóia-SP</t>
  </si>
  <si>
    <t>Águas de Santa Bárbara-SP</t>
  </si>
  <si>
    <t>Águas de São Pedro-SP</t>
  </si>
  <si>
    <t>Agudos-SP</t>
  </si>
  <si>
    <t>Alambari-SP</t>
  </si>
  <si>
    <t>Alfredo Marcondes-SP</t>
  </si>
  <si>
    <t>Altair-SP</t>
  </si>
  <si>
    <t>Altinópolis-SP</t>
  </si>
  <si>
    <t>Alto Alegre-SP</t>
  </si>
  <si>
    <t>Alumínio-SP</t>
  </si>
  <si>
    <t>Álvares Florence-SP</t>
  </si>
  <si>
    <t>Álvares Machado-SP</t>
  </si>
  <si>
    <t>Álvaro de Carvalho-SP</t>
  </si>
  <si>
    <t>Alvinlândia-SP</t>
  </si>
  <si>
    <t>Americana-SP</t>
  </si>
  <si>
    <t>Américo Brasiliense-SP</t>
  </si>
  <si>
    <t>Américo de Campos-SP</t>
  </si>
  <si>
    <t>Amparo-SP</t>
  </si>
  <si>
    <t>Analândia-SP</t>
  </si>
  <si>
    <t>Andradina-SP</t>
  </si>
  <si>
    <t>Angatuba-SP</t>
  </si>
  <si>
    <t>Anhembi-SP</t>
  </si>
  <si>
    <t>Anhumas-SP</t>
  </si>
  <si>
    <t>Aparecida-SP</t>
  </si>
  <si>
    <t>Aparecida d'Oeste-SP</t>
  </si>
  <si>
    <t>Apiaí-SP</t>
  </si>
  <si>
    <t>Araçariguama-SP</t>
  </si>
  <si>
    <t>Araçatuba-SP</t>
  </si>
  <si>
    <t>Araçoiaba da Serra-SP</t>
  </si>
  <si>
    <t>Aramina-SP</t>
  </si>
  <si>
    <t>Arandu-SP</t>
  </si>
  <si>
    <t>Arapeí-SP</t>
  </si>
  <si>
    <t>Araraquara-SP</t>
  </si>
  <si>
    <t>Araras-SP</t>
  </si>
  <si>
    <t>Arco-Íris-SP</t>
  </si>
  <si>
    <t>Arealva-SP</t>
  </si>
  <si>
    <t>Areias-SP</t>
  </si>
  <si>
    <t>Areiópolis-SP</t>
  </si>
  <si>
    <t>Ariranha-SP</t>
  </si>
  <si>
    <t>Artur Nogueira-SP</t>
  </si>
  <si>
    <t>Arujá-SP</t>
  </si>
  <si>
    <t>Aspásia-SP</t>
  </si>
  <si>
    <t>Assis-SP</t>
  </si>
  <si>
    <t>Atibaia-SP</t>
  </si>
  <si>
    <t>Auriflama-SP</t>
  </si>
  <si>
    <t>Avaí-SP</t>
  </si>
  <si>
    <t>Avanhandava-SP</t>
  </si>
  <si>
    <t>Avaré-SP</t>
  </si>
  <si>
    <t>Bady Bassitt-SP</t>
  </si>
  <si>
    <t>Balbinos-SP</t>
  </si>
  <si>
    <t>Bálsamo-SP</t>
  </si>
  <si>
    <t>Bananal-SP</t>
  </si>
  <si>
    <t>Barão de Antonina-SP</t>
  </si>
  <si>
    <t>Barbosa-SP</t>
  </si>
  <si>
    <t>Bariri-SP</t>
  </si>
  <si>
    <t>Barra Bonita-SP</t>
  </si>
  <si>
    <t>Barra do Chapéu-SP</t>
  </si>
  <si>
    <t>Barra do Turvo-SP</t>
  </si>
  <si>
    <t>Barretos-SP</t>
  </si>
  <si>
    <t>Barrinha-SP</t>
  </si>
  <si>
    <t>Barueri-SP</t>
  </si>
  <si>
    <t>Bastos-SP</t>
  </si>
  <si>
    <t>Batatais-SP</t>
  </si>
  <si>
    <t>Bauru-SP</t>
  </si>
  <si>
    <t>Bebedouro-SP</t>
  </si>
  <si>
    <t>Bento de Abreu-SP</t>
  </si>
  <si>
    <t>Bernardino de Campos-SP</t>
  </si>
  <si>
    <t>Bertioga-SP</t>
  </si>
  <si>
    <t>Bilac-SP</t>
  </si>
  <si>
    <t>Birigui-SP</t>
  </si>
  <si>
    <t>Boa Esperança do Sul-SP</t>
  </si>
  <si>
    <t>Bocaina-SP</t>
  </si>
  <si>
    <t>Bofete-SP</t>
  </si>
  <si>
    <t>Boituva-SP</t>
  </si>
  <si>
    <t>Bom Jesus dos Perdões-SP</t>
  </si>
  <si>
    <t>Bom Sucesso de Itararé-SP</t>
  </si>
  <si>
    <t>Borá-SP</t>
  </si>
  <si>
    <t>Boracéia-SP</t>
  </si>
  <si>
    <t>Borborema-SP</t>
  </si>
  <si>
    <t>Borebi-SP</t>
  </si>
  <si>
    <t>Botucatu-SP</t>
  </si>
  <si>
    <t>Bragança Paulista-SP</t>
  </si>
  <si>
    <t>Braúna-SP</t>
  </si>
  <si>
    <t>Brejo Alegre-SP</t>
  </si>
  <si>
    <t>Brodowski-SP</t>
  </si>
  <si>
    <t>Brotas-SP</t>
  </si>
  <si>
    <t>Buri-SP</t>
  </si>
  <si>
    <t>Buritama-SP</t>
  </si>
  <si>
    <t>Buritizal-SP</t>
  </si>
  <si>
    <t>Cabrália Paulista-SP</t>
  </si>
  <si>
    <t>Cabreúva-SP</t>
  </si>
  <si>
    <t>Caçapava-SP</t>
  </si>
  <si>
    <t>Cachoeira Paulista-SP</t>
  </si>
  <si>
    <t>Caconde-SP</t>
  </si>
  <si>
    <t>Cafelândia-SP</t>
  </si>
  <si>
    <t>Caiabu-SP</t>
  </si>
  <si>
    <t>Caieiras-SP</t>
  </si>
  <si>
    <t>Caiuá-SP</t>
  </si>
  <si>
    <t>Cajamar-SP</t>
  </si>
  <si>
    <t>Cajati-SP</t>
  </si>
  <si>
    <t>Cajobi-SP</t>
  </si>
  <si>
    <t>Cajuru-SP</t>
  </si>
  <si>
    <t>Campina do Monte Alegre-SP</t>
  </si>
  <si>
    <t>Campo Limpo Paulista-SP</t>
  </si>
  <si>
    <t>Campos do Jordão-SP</t>
  </si>
  <si>
    <t>Campos Novos Paulista-SP</t>
  </si>
  <si>
    <t>Cananéia-SP</t>
  </si>
  <si>
    <t>Canas-SP</t>
  </si>
  <si>
    <t>Cândido Mota-SP</t>
  </si>
  <si>
    <t>Cândido Rodrigues-SP</t>
  </si>
  <si>
    <t>Canitar-SP</t>
  </si>
  <si>
    <t>Capão Bonito-SP</t>
  </si>
  <si>
    <t>Capela do Alto-SP</t>
  </si>
  <si>
    <t>Capivari-SP</t>
  </si>
  <si>
    <t>Caraguatatuba-SP</t>
  </si>
  <si>
    <t>Carapicuíba-SP</t>
  </si>
  <si>
    <t>Cardoso-SP</t>
  </si>
  <si>
    <t>Casa Branca-SP</t>
  </si>
  <si>
    <t>Cássia dos Coqueiros-SP</t>
  </si>
  <si>
    <t>Castilho-SP</t>
  </si>
  <si>
    <t>Catanduva-SP</t>
  </si>
  <si>
    <t>Catiguá-SP</t>
  </si>
  <si>
    <t>Cedral-SP</t>
  </si>
  <si>
    <t>Cerqueira César-SP</t>
  </si>
  <si>
    <t>Cerquilho-SP</t>
  </si>
  <si>
    <t>Cesário Lange-SP</t>
  </si>
  <si>
    <t>Charqueada-SP</t>
  </si>
  <si>
    <t>Clementina-SP</t>
  </si>
  <si>
    <t>Colina-SP</t>
  </si>
  <si>
    <t>Colômbia-SP</t>
  </si>
  <si>
    <t>Conchal-SP</t>
  </si>
  <si>
    <t>Conchas-SP</t>
  </si>
  <si>
    <t>Cordeirópolis-SP</t>
  </si>
  <si>
    <t>Coroados-SP</t>
  </si>
  <si>
    <t>Coronel Macedo-SP</t>
  </si>
  <si>
    <t>Corumbataí-SP</t>
  </si>
  <si>
    <t>Cosmópolis-SP</t>
  </si>
  <si>
    <t>Cosmorama-SP</t>
  </si>
  <si>
    <t>Cotia-SP</t>
  </si>
  <si>
    <t>Cravinhos-SP</t>
  </si>
  <si>
    <t>Cristais Paulista-SP</t>
  </si>
  <si>
    <t>Cruzália-SP</t>
  </si>
  <si>
    <t>Cruzeiro-SP</t>
  </si>
  <si>
    <t>Cubatão-SP</t>
  </si>
  <si>
    <t>Cunha-SP</t>
  </si>
  <si>
    <t>Descalvado-SP</t>
  </si>
  <si>
    <t>Diadema-SP</t>
  </si>
  <si>
    <t>Dirce Reis-SP</t>
  </si>
  <si>
    <t>Divinolândia-SP</t>
  </si>
  <si>
    <t>Dobrada-SP</t>
  </si>
  <si>
    <t>Dois Córregos-SP</t>
  </si>
  <si>
    <t>Dolcinópolis-SP</t>
  </si>
  <si>
    <t>Dourado-SP</t>
  </si>
  <si>
    <t>Dracena-SP</t>
  </si>
  <si>
    <t>Duartina-SP</t>
  </si>
  <si>
    <t>Dumont-SP</t>
  </si>
  <si>
    <t>Echaporã-SP</t>
  </si>
  <si>
    <t>Eldorado-SP</t>
  </si>
  <si>
    <t>Elias Fausto-SP</t>
  </si>
  <si>
    <t>Elisiário-SP</t>
  </si>
  <si>
    <t>Embaúba-SP</t>
  </si>
  <si>
    <t>Embu das Artes-SP</t>
  </si>
  <si>
    <t>Embu-Guaçu-SP</t>
  </si>
  <si>
    <t>Emilianópolis-SP</t>
  </si>
  <si>
    <t>Engenheiro Coelho-SP</t>
  </si>
  <si>
    <t>Espírito Santo do Pinhal-SP</t>
  </si>
  <si>
    <t>Espírito Santo do Turvo-SP</t>
  </si>
  <si>
    <t>Estrela d'Oeste-SP</t>
  </si>
  <si>
    <t>Estrela do Norte-SP</t>
  </si>
  <si>
    <t>Euclides da Cunha Paulista-SP</t>
  </si>
  <si>
    <t>Fartura-SP</t>
  </si>
  <si>
    <t>Fernandópolis-SP</t>
  </si>
  <si>
    <t>Fernando Prestes-SP</t>
  </si>
  <si>
    <t>Fernão-SP</t>
  </si>
  <si>
    <t>Ferraz de Vasconcelos-SP</t>
  </si>
  <si>
    <t>Flora Rica-SP</t>
  </si>
  <si>
    <t>Floreal-SP</t>
  </si>
  <si>
    <t>Flórida Paulista-SP</t>
  </si>
  <si>
    <t>Francisco Morato-SP</t>
  </si>
  <si>
    <t>Franco da Rocha-SP</t>
  </si>
  <si>
    <t>Gabriel Monteiro-SP</t>
  </si>
  <si>
    <t>Gália-SP</t>
  </si>
  <si>
    <t>Garça-SP</t>
  </si>
  <si>
    <t>Gastão Vidigal-SP</t>
  </si>
  <si>
    <t>Gavião Peixoto-SP</t>
  </si>
  <si>
    <t>General Salgado-SP</t>
  </si>
  <si>
    <t>Getulina-SP</t>
  </si>
  <si>
    <t>Glicério-SP</t>
  </si>
  <si>
    <t>Guaiçara-SP</t>
  </si>
  <si>
    <t>Guaimbê-SP</t>
  </si>
  <si>
    <t>Guaíra-SP</t>
  </si>
  <si>
    <t>Guapiaçu-SP</t>
  </si>
  <si>
    <t>Guapiara-SP</t>
  </si>
  <si>
    <t>Guará-SP</t>
  </si>
  <si>
    <t>Guaraçaí-SP</t>
  </si>
  <si>
    <t>Guaraci-SP</t>
  </si>
  <si>
    <t>Guarani d'Oeste-SP</t>
  </si>
  <si>
    <t>Guarantã-SP</t>
  </si>
  <si>
    <t>Guararapes-SP</t>
  </si>
  <si>
    <t>Guararema-SP</t>
  </si>
  <si>
    <t>Guaratinguetá-SP</t>
  </si>
  <si>
    <t>Guareí-SP</t>
  </si>
  <si>
    <t>Guariba-SP</t>
  </si>
  <si>
    <t>Guarujá-SP</t>
  </si>
  <si>
    <t>Guarulhos-SP</t>
  </si>
  <si>
    <t>Guatapará-SP</t>
  </si>
  <si>
    <t>Guzolândia-SP</t>
  </si>
  <si>
    <t>Herculândia-SP</t>
  </si>
  <si>
    <t>Holambra-SP</t>
  </si>
  <si>
    <t>Hortolândia-SP</t>
  </si>
  <si>
    <t>Iacanga-SP</t>
  </si>
  <si>
    <t>Iacri-SP</t>
  </si>
  <si>
    <t>Iaras-SP</t>
  </si>
  <si>
    <t>Ibaté-SP</t>
  </si>
  <si>
    <t>Ibirá-SP</t>
  </si>
  <si>
    <t>Ibirarema-SP</t>
  </si>
  <si>
    <t>Ibitinga-SP</t>
  </si>
  <si>
    <t>Ibiúna-SP</t>
  </si>
  <si>
    <t>Icém-SP</t>
  </si>
  <si>
    <t>Iepê-SP</t>
  </si>
  <si>
    <t>Igaraçu do Tietê-SP</t>
  </si>
  <si>
    <t>Igarapava-SP</t>
  </si>
  <si>
    <t>Igaratá-SP</t>
  </si>
  <si>
    <t>Iguape-SP</t>
  </si>
  <si>
    <t>Ilhabela-SP</t>
  </si>
  <si>
    <t>Ilha Comprida-SP</t>
  </si>
  <si>
    <t>Ilha Solteira-SP</t>
  </si>
  <si>
    <t>Indaiatuba-SP</t>
  </si>
  <si>
    <t>Indiana-SP</t>
  </si>
  <si>
    <t>Indiaporã-SP</t>
  </si>
  <si>
    <t>Inúbia Paulista-SP</t>
  </si>
  <si>
    <t>Ipaussu-SP</t>
  </si>
  <si>
    <t>Iperó-SP</t>
  </si>
  <si>
    <t>Ipeúna-SP</t>
  </si>
  <si>
    <t>Ipiguá-SP</t>
  </si>
  <si>
    <t>Iporanga-SP</t>
  </si>
  <si>
    <t>Ipuã-SP</t>
  </si>
  <si>
    <t>Iracemápolis-SP</t>
  </si>
  <si>
    <t>Irapuã-SP</t>
  </si>
  <si>
    <t>Irapuru-SP</t>
  </si>
  <si>
    <t>Itaberá-SP</t>
  </si>
  <si>
    <t>Itaí-SP</t>
  </si>
  <si>
    <t>Itajobi-SP</t>
  </si>
  <si>
    <t>Itaju-SP</t>
  </si>
  <si>
    <t>Itanhaém-SP</t>
  </si>
  <si>
    <t>Itapecerica da Serra-SP</t>
  </si>
  <si>
    <t>Itapetininga-SP</t>
  </si>
  <si>
    <t>Itapeva-SP</t>
  </si>
  <si>
    <t>Itapevi-SP</t>
  </si>
  <si>
    <t>Itapira-SP</t>
  </si>
  <si>
    <t>Itapirapuã Paulista-SP</t>
  </si>
  <si>
    <t>Itápolis-SP</t>
  </si>
  <si>
    <t>Itaporanga-SP</t>
  </si>
  <si>
    <t>Itapuí-SP</t>
  </si>
  <si>
    <t>Itapura-SP</t>
  </si>
  <si>
    <t>Itaquaquecetuba-SP</t>
  </si>
  <si>
    <t>Itararé-SP</t>
  </si>
  <si>
    <t>Itariri-SP</t>
  </si>
  <si>
    <t>Itatiba-SP</t>
  </si>
  <si>
    <t>Itatinga-SP</t>
  </si>
  <si>
    <t>Itirapina-SP</t>
  </si>
  <si>
    <t>Itirapuã-SP</t>
  </si>
  <si>
    <t>Itobi-SP</t>
  </si>
  <si>
    <t>Itu-SP</t>
  </si>
  <si>
    <t>Itupeva-SP</t>
  </si>
  <si>
    <t>Ituverava-SP</t>
  </si>
  <si>
    <t>Jaborandi-SP</t>
  </si>
  <si>
    <t>Jaboticabal-SP</t>
  </si>
  <si>
    <t>Jacareí-SP</t>
  </si>
  <si>
    <t>Jaci-SP</t>
  </si>
  <si>
    <t>Jacupiranga-SP</t>
  </si>
  <si>
    <t>Jaguariúna-SP</t>
  </si>
  <si>
    <t>Jales-SP</t>
  </si>
  <si>
    <t>Jambeiro-SP</t>
  </si>
  <si>
    <t>Jandira-SP</t>
  </si>
  <si>
    <t>Jardinópolis-SP</t>
  </si>
  <si>
    <t>Jarinu-SP</t>
  </si>
  <si>
    <t>Jaú-SP</t>
  </si>
  <si>
    <t>Jeriquara-SP</t>
  </si>
  <si>
    <t>Joanópolis-SP</t>
  </si>
  <si>
    <t>João Ramalho-SP</t>
  </si>
  <si>
    <t>José Bonifácio-SP</t>
  </si>
  <si>
    <t>Júlio Mesquita-SP</t>
  </si>
  <si>
    <t>Jumirim-SP</t>
  </si>
  <si>
    <t>Junqueirópolis-SP</t>
  </si>
  <si>
    <t>Juquiá-SP</t>
  </si>
  <si>
    <t>Juquitiba-SP</t>
  </si>
  <si>
    <t>Lagoinha-SP</t>
  </si>
  <si>
    <t>Laranjal Paulista-SP</t>
  </si>
  <si>
    <t>Lavínia-SP</t>
  </si>
  <si>
    <t>Lavrinhas-SP</t>
  </si>
  <si>
    <t>Leme-SP</t>
  </si>
  <si>
    <t>Lençóis Paulista-SP</t>
  </si>
  <si>
    <t>Limeira-SP</t>
  </si>
  <si>
    <t>Lindóia-SP</t>
  </si>
  <si>
    <t>Lins-SP</t>
  </si>
  <si>
    <t>Lorena-SP</t>
  </si>
  <si>
    <t>Lourdes-SP</t>
  </si>
  <si>
    <t>Louveira-SP</t>
  </si>
  <si>
    <t>Lucélia-SP</t>
  </si>
  <si>
    <t>Lucianópolis-SP</t>
  </si>
  <si>
    <t>Luís Antônio-SP</t>
  </si>
  <si>
    <t>Luiziânia-SP</t>
  </si>
  <si>
    <t>Lupércio-SP</t>
  </si>
  <si>
    <t>Lutécia-SP</t>
  </si>
  <si>
    <t>Macatuba-SP</t>
  </si>
  <si>
    <t>Macaubal-SP</t>
  </si>
  <si>
    <t>Macedônia-SP</t>
  </si>
  <si>
    <t>Magda-SP</t>
  </si>
  <si>
    <t>Mairinque-SP</t>
  </si>
  <si>
    <t>Mairiporã-SP</t>
  </si>
  <si>
    <t>Manduri-SP</t>
  </si>
  <si>
    <t>Marabá Paulista-SP</t>
  </si>
  <si>
    <t>Maracaí-SP</t>
  </si>
  <si>
    <t>Marapoama-SP</t>
  </si>
  <si>
    <t>Mariápolis-SP</t>
  </si>
  <si>
    <t>Marília-SP</t>
  </si>
  <si>
    <t>Marinópolis-SP</t>
  </si>
  <si>
    <t>Martinópolis-SP</t>
  </si>
  <si>
    <t>Matão-SP</t>
  </si>
  <si>
    <t>Mauá-SP</t>
  </si>
  <si>
    <t>Mendonça-SP</t>
  </si>
  <si>
    <t>Meridiano-SP</t>
  </si>
  <si>
    <t>Mesópolis-SP</t>
  </si>
  <si>
    <t>Miguelópolis-SP</t>
  </si>
  <si>
    <t>Mineiros do Tietê-SP</t>
  </si>
  <si>
    <t>Miracatu-SP</t>
  </si>
  <si>
    <t>Mira Estrela-SP</t>
  </si>
  <si>
    <t>Mirandópolis-SP</t>
  </si>
  <si>
    <t>Mirante do Paranapanema-SP</t>
  </si>
  <si>
    <t>Mirassol-SP</t>
  </si>
  <si>
    <t>Mirassolândia-SP</t>
  </si>
  <si>
    <t>Mococa-SP</t>
  </si>
  <si>
    <t>Mogi das Cruzes-SP</t>
  </si>
  <si>
    <t>Mogi Guaçu-SP</t>
  </si>
  <si>
    <t>Mogi Mirim-SP</t>
  </si>
  <si>
    <t>Mombuca-SP</t>
  </si>
  <si>
    <t>Monções-SP</t>
  </si>
  <si>
    <t>Mongaguá-SP</t>
  </si>
  <si>
    <t>Monte Alegre do Sul-SP</t>
  </si>
  <si>
    <t>Monte Alto-SP</t>
  </si>
  <si>
    <t>Monte Aprazível-SP</t>
  </si>
  <si>
    <t>Monte Azul Paulista-SP</t>
  </si>
  <si>
    <t>Monte Castelo-SP</t>
  </si>
  <si>
    <t>Monteiro Lobato-SP</t>
  </si>
  <si>
    <t>Monte Mor-SP</t>
  </si>
  <si>
    <t>Morro Agudo-SP</t>
  </si>
  <si>
    <t>Morungaba-SP</t>
  </si>
  <si>
    <t>Motuca-SP</t>
  </si>
  <si>
    <t>Murutinga do Sul-SP</t>
  </si>
  <si>
    <t>Nantes-SP</t>
  </si>
  <si>
    <t>Narandiba-SP</t>
  </si>
  <si>
    <t>Natividade da Serra-SP</t>
  </si>
  <si>
    <t>Nazaré Paulista-SP</t>
  </si>
  <si>
    <t>Neves Paulista-SP</t>
  </si>
  <si>
    <t>Nhandeara-SP</t>
  </si>
  <si>
    <t>Nipoã-SP</t>
  </si>
  <si>
    <t>Nova Aliança-SP</t>
  </si>
  <si>
    <t>Nova Campina-SP</t>
  </si>
  <si>
    <t>Nova Canaã Paulista-SP</t>
  </si>
  <si>
    <t>Nova Castilho-SP</t>
  </si>
  <si>
    <t>Nova Europa-SP</t>
  </si>
  <si>
    <t>Nova Granada-SP</t>
  </si>
  <si>
    <t>Nova Guataporanga-SP</t>
  </si>
  <si>
    <t>Nova Independência-SP</t>
  </si>
  <si>
    <t>Novais-SP</t>
  </si>
  <si>
    <t>Nova Luzitânia-SP</t>
  </si>
  <si>
    <t>Nova Odessa-SP</t>
  </si>
  <si>
    <t>Novo Horizonte-SP</t>
  </si>
  <si>
    <t>Nuporanga-SP</t>
  </si>
  <si>
    <t>Ocauçu-SP</t>
  </si>
  <si>
    <t>Óleo-SP</t>
  </si>
  <si>
    <t>Olímpia-SP</t>
  </si>
  <si>
    <t>Onda Verde-SP</t>
  </si>
  <si>
    <t>Oriente-SP</t>
  </si>
  <si>
    <t>Orindiúva-SP</t>
  </si>
  <si>
    <t>Orlândia-SP</t>
  </si>
  <si>
    <t>Osasco-SP</t>
  </si>
  <si>
    <t>Oscar Bressane-SP</t>
  </si>
  <si>
    <t>Osvaldo Cruz-SP</t>
  </si>
  <si>
    <t>Ourinhos-SP</t>
  </si>
  <si>
    <t>Ouroeste-SP</t>
  </si>
  <si>
    <t>Ouro Verde-SP</t>
  </si>
  <si>
    <t>Pacaembu-SP</t>
  </si>
  <si>
    <t>Palestina-SP</t>
  </si>
  <si>
    <t>Palmares Paulista-SP</t>
  </si>
  <si>
    <t>Palmeira d'Oeste-SP</t>
  </si>
  <si>
    <t>Palmital-SP</t>
  </si>
  <si>
    <t>Panorama-SP</t>
  </si>
  <si>
    <t>Paraguaçu Paulista-SP</t>
  </si>
  <si>
    <t>Paraibuna-SP</t>
  </si>
  <si>
    <t>Paraíso-SP</t>
  </si>
  <si>
    <t>Paranapanema-SP</t>
  </si>
  <si>
    <t>Paranapuã-SP</t>
  </si>
  <si>
    <t>Parapuã-SP</t>
  </si>
  <si>
    <t>Pardinho-SP</t>
  </si>
  <si>
    <t>Pariquera-Açu-SP</t>
  </si>
  <si>
    <t>Parisi-SP</t>
  </si>
  <si>
    <t>Patrocínio Paulista-SP</t>
  </si>
  <si>
    <t>Paulicéia-SP</t>
  </si>
  <si>
    <t>Paulínia-SP</t>
  </si>
  <si>
    <t>Paulistânia-SP</t>
  </si>
  <si>
    <t>Paulo de Faria-SP</t>
  </si>
  <si>
    <t>Pederneiras-SP</t>
  </si>
  <si>
    <t>Pedra Bela-SP</t>
  </si>
  <si>
    <t>Pedranópolis-SP</t>
  </si>
  <si>
    <t>Pedregulho-SP</t>
  </si>
  <si>
    <t>Pedreira-SP</t>
  </si>
  <si>
    <t>Pedrinhas Paulista-SP</t>
  </si>
  <si>
    <t>Pedro de Toledo-SP</t>
  </si>
  <si>
    <t>Penápolis-SP</t>
  </si>
  <si>
    <t>Pereira Barreto-SP</t>
  </si>
  <si>
    <t>Pereiras-SP</t>
  </si>
  <si>
    <t>Peruíbe-SP</t>
  </si>
  <si>
    <t>Piacatu-SP</t>
  </si>
  <si>
    <t>Piedade-SP</t>
  </si>
  <si>
    <t>Pilar do Sul-SP</t>
  </si>
  <si>
    <t>Pindamonhangaba-SP</t>
  </si>
  <si>
    <t>Pindorama-SP</t>
  </si>
  <si>
    <t>Pinhalzinho-SP</t>
  </si>
  <si>
    <t>Piquerobi-SP</t>
  </si>
  <si>
    <t>Piquete-SP</t>
  </si>
  <si>
    <t>Piracaia-SP</t>
  </si>
  <si>
    <t>Piraju-SP</t>
  </si>
  <si>
    <t>Pirajuí-SP</t>
  </si>
  <si>
    <t>Pirangi-SP</t>
  </si>
  <si>
    <t>Pirapora do Bom Jesus-SP</t>
  </si>
  <si>
    <t>Pirapozinho-SP</t>
  </si>
  <si>
    <t>Pirassununga-SP</t>
  </si>
  <si>
    <t>Piratininga-SP</t>
  </si>
  <si>
    <t>Pitangueiras-SP</t>
  </si>
  <si>
    <t>Planalto-SP</t>
  </si>
  <si>
    <t>Platina-SP</t>
  </si>
  <si>
    <t>Poá-SP</t>
  </si>
  <si>
    <t>Poloni-SP</t>
  </si>
  <si>
    <t>Pompéia-SP</t>
  </si>
  <si>
    <t>Pongaí-SP</t>
  </si>
  <si>
    <t>Pontal-SP</t>
  </si>
  <si>
    <t>Pontalinda-SP</t>
  </si>
  <si>
    <t>Pontes Gestal-SP</t>
  </si>
  <si>
    <t>Populina-SP</t>
  </si>
  <si>
    <t>Porangaba-SP</t>
  </si>
  <si>
    <t>Porto Feliz-SP</t>
  </si>
  <si>
    <t>Porto Ferreira-SP</t>
  </si>
  <si>
    <t>Potim-SP</t>
  </si>
  <si>
    <t>Potirendaba-SP</t>
  </si>
  <si>
    <t>Pracinha-SP</t>
  </si>
  <si>
    <t>Pradópolis-SP</t>
  </si>
  <si>
    <t>Praia Grande-SP</t>
  </si>
  <si>
    <t>Pratânia-SP</t>
  </si>
  <si>
    <t>Presidente Alves-SP</t>
  </si>
  <si>
    <t>Presidente Bernardes-SP</t>
  </si>
  <si>
    <t>Presidente Epitácio-SP</t>
  </si>
  <si>
    <t>Presidente Prudente-SP</t>
  </si>
  <si>
    <t>Presidente Venceslau-SP</t>
  </si>
  <si>
    <t>Promissão-SP</t>
  </si>
  <si>
    <t>Quadra-SP</t>
  </si>
  <si>
    <t>Quatá-SP</t>
  </si>
  <si>
    <t>Queiroz-SP</t>
  </si>
  <si>
    <t>Queluz-SP</t>
  </si>
  <si>
    <t>Quintana-SP</t>
  </si>
  <si>
    <t>Rafard-SP</t>
  </si>
  <si>
    <t>Rancharia-SP</t>
  </si>
  <si>
    <t>Redenção da Serra-SP</t>
  </si>
  <si>
    <t>Regente Feijó-SP</t>
  </si>
  <si>
    <t>Reginópolis-SP</t>
  </si>
  <si>
    <t>Registro-SP</t>
  </si>
  <si>
    <t>Restinga-SP</t>
  </si>
  <si>
    <t>Ribeira-SP</t>
  </si>
  <si>
    <t>Ribeirão Bonito-SP</t>
  </si>
  <si>
    <t>Ribeirão Branco-SP</t>
  </si>
  <si>
    <t>Ribeirão Corrente-SP</t>
  </si>
  <si>
    <t>Ribeirão do Sul-SP</t>
  </si>
  <si>
    <t>Ribeirão dos Índios-SP</t>
  </si>
  <si>
    <t>Ribeirão Grande-SP</t>
  </si>
  <si>
    <t>Ribeirão Pires-SP</t>
  </si>
  <si>
    <t>Riversul-SP</t>
  </si>
  <si>
    <t>Rifaina-SP</t>
  </si>
  <si>
    <t>Rincão-SP</t>
  </si>
  <si>
    <t>Rinópolis-SP</t>
  </si>
  <si>
    <t>Rio Claro-SP</t>
  </si>
  <si>
    <t>Rio das Pedras-SP</t>
  </si>
  <si>
    <t>Rio Grande da Serra-SP</t>
  </si>
  <si>
    <t>Riolândia-SP</t>
  </si>
  <si>
    <t>Rosana-SP</t>
  </si>
  <si>
    <t>Roseira-SP</t>
  </si>
  <si>
    <t>Rubiácea-SP</t>
  </si>
  <si>
    <t>Rubinéia-SP</t>
  </si>
  <si>
    <t>Sabino-SP</t>
  </si>
  <si>
    <t>Sagres-SP</t>
  </si>
  <si>
    <t>Sales-SP</t>
  </si>
  <si>
    <t>Sales Oliveira-SP</t>
  </si>
  <si>
    <t>Salesópolis-SP</t>
  </si>
  <si>
    <t>Salmourão-SP</t>
  </si>
  <si>
    <t>Saltinho-SP</t>
  </si>
  <si>
    <t>Salto-SP</t>
  </si>
  <si>
    <t>Salto de Pirapora-SP</t>
  </si>
  <si>
    <t>Salto Grande-SP</t>
  </si>
  <si>
    <t>Sandovalina-SP</t>
  </si>
  <si>
    <t>Santa Adélia-SP</t>
  </si>
  <si>
    <t>Santa Albertina-SP</t>
  </si>
  <si>
    <t>Santa Bárbara d'Oeste-SP</t>
  </si>
  <si>
    <t>Santa Branca-SP</t>
  </si>
  <si>
    <t>Santa Clara d'Oeste-SP</t>
  </si>
  <si>
    <t>Santa Cruz da Conceição-SP</t>
  </si>
  <si>
    <t>Santa Cruz da Esperança-SP</t>
  </si>
  <si>
    <t>Santa Cruz das Palmeiras-SP</t>
  </si>
  <si>
    <t>Santa Cruz do Rio Pardo-SP</t>
  </si>
  <si>
    <t>Santa Ernestina-SP</t>
  </si>
  <si>
    <t>Santa Fé do Sul-SP</t>
  </si>
  <si>
    <t>Santa Gertrudes-SP</t>
  </si>
  <si>
    <t>Santa Isabel-SP</t>
  </si>
  <si>
    <t>Santa Lúcia-SP</t>
  </si>
  <si>
    <t>Santa Maria da Serra-SP</t>
  </si>
  <si>
    <t>Santa Mercedes-SP</t>
  </si>
  <si>
    <t>Santana da Ponte Pensa-SP</t>
  </si>
  <si>
    <t>Santana de Parnaíba-SP</t>
  </si>
  <si>
    <t>Santa Rita d'Oeste-SP</t>
  </si>
  <si>
    <t>Santa Rita do Passa Quatro-SP</t>
  </si>
  <si>
    <t>Santa Rosa de Viterbo-SP</t>
  </si>
  <si>
    <t>Santa Salete-SP</t>
  </si>
  <si>
    <t>Santo Anastácio-SP</t>
  </si>
  <si>
    <t>Santo André-SP</t>
  </si>
  <si>
    <t>Santo Antônio da Alegria-SP</t>
  </si>
  <si>
    <t>Santo Antônio de Posse-SP</t>
  </si>
  <si>
    <t>Santo Antônio do Aracanguá-SP</t>
  </si>
  <si>
    <t>Santo Antônio do Jardim-SP</t>
  </si>
  <si>
    <t>Santo Antônio do Pinhal-SP</t>
  </si>
  <si>
    <t>Santo Expedito-SP</t>
  </si>
  <si>
    <t>Santópolis do Aguapeí-SP</t>
  </si>
  <si>
    <t>São Bento do Sapucaí-SP</t>
  </si>
  <si>
    <t>São Bernardo do Campo-SP</t>
  </si>
  <si>
    <t>São Caetano do Sul-SP</t>
  </si>
  <si>
    <t>São Carlos-SP</t>
  </si>
  <si>
    <t>São Francisco-SP</t>
  </si>
  <si>
    <t>São João da Boa Vista-SP</t>
  </si>
  <si>
    <t>São João das Duas Pontes-SP</t>
  </si>
  <si>
    <t>São João de Iracema-SP</t>
  </si>
  <si>
    <t>São João do Pau d'Alho-SP</t>
  </si>
  <si>
    <t>São Joaquim da Barra-SP</t>
  </si>
  <si>
    <t>São José da Bela Vista-SP</t>
  </si>
  <si>
    <t>São José do Barreiro-SP</t>
  </si>
  <si>
    <t>São José do Rio Pardo-SP</t>
  </si>
  <si>
    <t>São José do Rio Preto-SP</t>
  </si>
  <si>
    <t>São Lourenço da Serra-SP</t>
  </si>
  <si>
    <t>São Manuel-SP</t>
  </si>
  <si>
    <t>São Miguel Arcanjo-SP</t>
  </si>
  <si>
    <t>São Pedro-SP</t>
  </si>
  <si>
    <t>São Pedro do Turvo-SP</t>
  </si>
  <si>
    <t>São Roque-SP</t>
  </si>
  <si>
    <t>São Sebastião-SP</t>
  </si>
  <si>
    <t>São Sebastião da Grama-SP</t>
  </si>
  <si>
    <t>São Simão-SP</t>
  </si>
  <si>
    <t>São Vicente-SP</t>
  </si>
  <si>
    <t>Sarapuí-SP</t>
  </si>
  <si>
    <t>Sarutaiá-SP</t>
  </si>
  <si>
    <t>Sebastianópolis do Sul-SP</t>
  </si>
  <si>
    <t>Serra Azul-SP</t>
  </si>
  <si>
    <t>Serrana-SP</t>
  </si>
  <si>
    <t>Serra Negra-SP</t>
  </si>
  <si>
    <t>Sertãozinho-SP</t>
  </si>
  <si>
    <t>Sete Barras-SP</t>
  </si>
  <si>
    <t>Severínia-SP</t>
  </si>
  <si>
    <t>Silveiras-SP</t>
  </si>
  <si>
    <t>Socorro-SP</t>
  </si>
  <si>
    <t>Sud Mennucci-SP</t>
  </si>
  <si>
    <t>Sumaré-SP</t>
  </si>
  <si>
    <t>Suzano-SP</t>
  </si>
  <si>
    <t>Suzanápolis-SP</t>
  </si>
  <si>
    <t>Tabapuã-SP</t>
  </si>
  <si>
    <t>Tabatinga-SP</t>
  </si>
  <si>
    <t>Taboão da Serra-SP</t>
  </si>
  <si>
    <t>Taciba-SP</t>
  </si>
  <si>
    <t>Taguaí-SP</t>
  </si>
  <si>
    <t>Taiaçu-SP</t>
  </si>
  <si>
    <t>Taiúva-SP</t>
  </si>
  <si>
    <t>Tambaú-SP</t>
  </si>
  <si>
    <t>Tanabi-SP</t>
  </si>
  <si>
    <t>Tapiraí-SP</t>
  </si>
  <si>
    <t>Tapiratiba-SP</t>
  </si>
  <si>
    <t>Taquaral-SP</t>
  </si>
  <si>
    <t>Taquaritinga-SP</t>
  </si>
  <si>
    <t>Taquarituba-SP</t>
  </si>
  <si>
    <t>Taquarivaí-SP</t>
  </si>
  <si>
    <t>Tarabai-SP</t>
  </si>
  <si>
    <t>Tarumã-SP</t>
  </si>
  <si>
    <t>Tatuí-SP</t>
  </si>
  <si>
    <t>Taubaté-SP</t>
  </si>
  <si>
    <t>Tejupá-SP</t>
  </si>
  <si>
    <t>Teodoro Sampaio-SP</t>
  </si>
  <si>
    <t>Terra Roxa-SP</t>
  </si>
  <si>
    <t>Tietê-SP</t>
  </si>
  <si>
    <t>Timburi-SP</t>
  </si>
  <si>
    <t>Torre de Pedra-SP</t>
  </si>
  <si>
    <t>Torrinha-SP</t>
  </si>
  <si>
    <t>Trabiju-SP</t>
  </si>
  <si>
    <t>Tremembé-SP</t>
  </si>
  <si>
    <t>Três Fronteiras-SP</t>
  </si>
  <si>
    <t>Tuiuti-SP</t>
  </si>
  <si>
    <t>Tupã-SP</t>
  </si>
  <si>
    <t>Tupi Paulista-SP</t>
  </si>
  <si>
    <t>Turiúba-SP</t>
  </si>
  <si>
    <t>Turmalina-SP</t>
  </si>
  <si>
    <t>Ubarana-SP</t>
  </si>
  <si>
    <t>Ubatuba-SP</t>
  </si>
  <si>
    <t>Ubirajara-SP</t>
  </si>
  <si>
    <t>Uchoa-SP</t>
  </si>
  <si>
    <t>União Paulista-SP</t>
  </si>
  <si>
    <t>Urânia-SP</t>
  </si>
  <si>
    <t>Uru-SP</t>
  </si>
  <si>
    <t>Urupês-SP</t>
  </si>
  <si>
    <t>Valentim Gentil-SP</t>
  </si>
  <si>
    <t>Valinhos-SP</t>
  </si>
  <si>
    <t>Valparaíso-SP</t>
  </si>
  <si>
    <t>Vargem-SP</t>
  </si>
  <si>
    <t>Vargem Grande do Sul-SP</t>
  </si>
  <si>
    <t>Vargem Grande Paulista-SP</t>
  </si>
  <si>
    <t>Várzea Paulista-SP</t>
  </si>
  <si>
    <t>Vera Cruz-SP</t>
  </si>
  <si>
    <t>Vinhedo-SP</t>
  </si>
  <si>
    <t>Viradouro-SP</t>
  </si>
  <si>
    <t>Vista Alegre do Alto-SP</t>
  </si>
  <si>
    <t>Vitória Brasil-SP</t>
  </si>
  <si>
    <t>Votorantim-SP</t>
  </si>
  <si>
    <t>Votuporanga-SP</t>
  </si>
  <si>
    <t>Zacarias-SP</t>
  </si>
  <si>
    <t>Chavantes-SP</t>
  </si>
  <si>
    <t>Estiva Gerbi-SP</t>
  </si>
  <si>
    <t>SU</t>
  </si>
  <si>
    <t>Abatiá-PR</t>
  </si>
  <si>
    <t>Adrianópolis-PR</t>
  </si>
  <si>
    <t>Agudos do Sul-PR</t>
  </si>
  <si>
    <t>Almirante Tamandaré-PR</t>
  </si>
  <si>
    <t>Altamira do Paraná-PR</t>
  </si>
  <si>
    <t>Altônia-PR</t>
  </si>
  <si>
    <t>Alto Paraná-PR</t>
  </si>
  <si>
    <t>Alto Piquiri-PR</t>
  </si>
  <si>
    <t>Alvorada do Sul-PR</t>
  </si>
  <si>
    <t>Amaporã-PR</t>
  </si>
  <si>
    <t>Ampére-PR</t>
  </si>
  <si>
    <t>Anahy-PR</t>
  </si>
  <si>
    <t>Andirá-PR</t>
  </si>
  <si>
    <t>Ângulo-PR</t>
  </si>
  <si>
    <t>Antonina-PR</t>
  </si>
  <si>
    <t>Antônio Olinto-PR</t>
  </si>
  <si>
    <t>Arapongas-PR</t>
  </si>
  <si>
    <t>Arapoti-PR</t>
  </si>
  <si>
    <t>Arapuã-PR</t>
  </si>
  <si>
    <t>Araruna-PR</t>
  </si>
  <si>
    <t>Araucária-PR</t>
  </si>
  <si>
    <t>Ariranha do Ivaí-PR</t>
  </si>
  <si>
    <t>Assaí-PR</t>
  </si>
  <si>
    <t>Assis Chateaubriand-PR</t>
  </si>
  <si>
    <t>Astorga-PR</t>
  </si>
  <si>
    <t>Atalaia-PR</t>
  </si>
  <si>
    <t>Balsa Nova-PR</t>
  </si>
  <si>
    <t>Bandeirantes-PR</t>
  </si>
  <si>
    <t>Barbosa Ferraz-PR</t>
  </si>
  <si>
    <t>Barracão-PR</t>
  </si>
  <si>
    <t>Barra do Jacaré-PR</t>
  </si>
  <si>
    <t>Bela Vista da Caroba-PR</t>
  </si>
  <si>
    <t>Bela Vista do Paraíso-PR</t>
  </si>
  <si>
    <t>Bituruna-PR</t>
  </si>
  <si>
    <t>Boa Esperança-PR</t>
  </si>
  <si>
    <t>Boa Esperança do Iguaçu-PR</t>
  </si>
  <si>
    <t>Boa Ventura de São Roque-PR</t>
  </si>
  <si>
    <t>Boa Vista da Aparecida-PR</t>
  </si>
  <si>
    <t>Bocaiúva do Sul-PR</t>
  </si>
  <si>
    <t>Bom Jesus do Sul-PR</t>
  </si>
  <si>
    <t>Bom Sucesso-PR</t>
  </si>
  <si>
    <t>Bom Sucesso do Sul-PR</t>
  </si>
  <si>
    <t>Borrazópolis-PR</t>
  </si>
  <si>
    <t>Braganey-PR</t>
  </si>
  <si>
    <t>Brasilândia do Sul-PR</t>
  </si>
  <si>
    <t>Cafeara-PR</t>
  </si>
  <si>
    <t>Cafelândia-PR</t>
  </si>
  <si>
    <t>Cafezal do Sul-PR</t>
  </si>
  <si>
    <t>Califórnia-PR</t>
  </si>
  <si>
    <t>Cambará-PR</t>
  </si>
  <si>
    <t>Cambé-PR</t>
  </si>
  <si>
    <t>Cambira-PR</t>
  </si>
  <si>
    <t>Campina da Lagoa-PR</t>
  </si>
  <si>
    <t>Campina do Simão-PR</t>
  </si>
  <si>
    <t>Campina Grande do Sul-PR</t>
  </si>
  <si>
    <t>Campo Bonito-PR</t>
  </si>
  <si>
    <t>Campo do Tenente-PR</t>
  </si>
  <si>
    <t>Campo Largo-PR</t>
  </si>
  <si>
    <t>Campo Magro-PR</t>
  </si>
  <si>
    <t>Cândido de Abreu-PR</t>
  </si>
  <si>
    <t>Candói-PR</t>
  </si>
  <si>
    <t>Cantagalo-PR</t>
  </si>
  <si>
    <t>Capanema-PR</t>
  </si>
  <si>
    <t>Capitão Leônidas Marques-PR</t>
  </si>
  <si>
    <t>Carambeí-PR</t>
  </si>
  <si>
    <t>Carlópolis-PR</t>
  </si>
  <si>
    <t>Castro-PR</t>
  </si>
  <si>
    <t>Catanduvas-PR</t>
  </si>
  <si>
    <t>Centenário do Sul-PR</t>
  </si>
  <si>
    <t>Cerro Azul-PR</t>
  </si>
  <si>
    <t>Céu Azul-PR</t>
  </si>
  <si>
    <t>Chopinzinho-PR</t>
  </si>
  <si>
    <t>Cianorte-PR</t>
  </si>
  <si>
    <t>Cidade Gaúcha-PR</t>
  </si>
  <si>
    <t>Clevelândia-PR</t>
  </si>
  <si>
    <t>Colombo-PR</t>
  </si>
  <si>
    <t>Colorado-PR</t>
  </si>
  <si>
    <t>Congonhinhas-PR</t>
  </si>
  <si>
    <t>Conselheiro Mairinck-PR</t>
  </si>
  <si>
    <t>Contenda-PR</t>
  </si>
  <si>
    <t>Corbélia-PR</t>
  </si>
  <si>
    <t>Cornélio Procópio-PR</t>
  </si>
  <si>
    <t>Coronel Domingos Soares-PR</t>
  </si>
  <si>
    <t>Coronel Vivida-PR</t>
  </si>
  <si>
    <t>Corumbataí do Sul-PR</t>
  </si>
  <si>
    <t>Cruzeiro do Iguaçu-PR</t>
  </si>
  <si>
    <t>Cruzeiro do Oeste-PR</t>
  </si>
  <si>
    <t>Cruzeiro do Sul-PR</t>
  </si>
  <si>
    <t>Cruz Machado-PR</t>
  </si>
  <si>
    <t>Cruzmaltina-PR</t>
  </si>
  <si>
    <t>Curiúva-PR</t>
  </si>
  <si>
    <t>Diamante do Norte-PR</t>
  </si>
  <si>
    <t>Diamante do Sul-PR</t>
  </si>
  <si>
    <t>Diamante D'Oeste-PR</t>
  </si>
  <si>
    <t>Dois Vizinhos-PR</t>
  </si>
  <si>
    <t>Douradina-PR</t>
  </si>
  <si>
    <t>Doutor Camargo-PR</t>
  </si>
  <si>
    <t>Enéas Marques-PR</t>
  </si>
  <si>
    <t>Engenheiro Beltrão-PR</t>
  </si>
  <si>
    <t>Esperança Nova-PR</t>
  </si>
  <si>
    <t>Entre Rios do Oeste-PR</t>
  </si>
  <si>
    <t>Espigão Alto do Iguaçu-PR</t>
  </si>
  <si>
    <t>Farol-PR</t>
  </si>
  <si>
    <t>Faxinal-PR</t>
  </si>
  <si>
    <t>Fazenda Rio Grande-PR</t>
  </si>
  <si>
    <t>Fênix-PR</t>
  </si>
  <si>
    <t>Fernandes Pinheiro-PR</t>
  </si>
  <si>
    <t>Figueira-PR</t>
  </si>
  <si>
    <t>Floraí-PR</t>
  </si>
  <si>
    <t>Flor da Serra do Sul-PR</t>
  </si>
  <si>
    <t>Floresta-PR</t>
  </si>
  <si>
    <t>Florestópolis-PR</t>
  </si>
  <si>
    <t>Flórida-PR</t>
  </si>
  <si>
    <t>Formosa do Oeste-PR</t>
  </si>
  <si>
    <t>Foz do Iguaçu-PR</t>
  </si>
  <si>
    <t>Francisco Alves-PR</t>
  </si>
  <si>
    <t>Francisco Beltrão-PR</t>
  </si>
  <si>
    <t>Foz do Jordão-PR</t>
  </si>
  <si>
    <t>General Carneiro-PR</t>
  </si>
  <si>
    <t>Godoy Moreira-PR</t>
  </si>
  <si>
    <t>Goioerê-PR</t>
  </si>
  <si>
    <t>Goioxim-PR</t>
  </si>
  <si>
    <t>Grandes Rios-PR</t>
  </si>
  <si>
    <t>Guaíra-PR</t>
  </si>
  <si>
    <t>Guairaçá-PR</t>
  </si>
  <si>
    <t>Guamiranga-PR</t>
  </si>
  <si>
    <t>Guapirama-PR</t>
  </si>
  <si>
    <t>Guaporema-PR</t>
  </si>
  <si>
    <t>Guaraci-PR</t>
  </si>
  <si>
    <t>Guaraniaçu-PR</t>
  </si>
  <si>
    <t>Guarapuava-PR</t>
  </si>
  <si>
    <t>Guaraqueçaba-PR</t>
  </si>
  <si>
    <t>Guaratuba-PR</t>
  </si>
  <si>
    <t>Honório Serpa-PR</t>
  </si>
  <si>
    <t>Ibaiti-PR</t>
  </si>
  <si>
    <t>Ibema-PR</t>
  </si>
  <si>
    <t>Ibiporã-PR</t>
  </si>
  <si>
    <t>Icaraíma-PR</t>
  </si>
  <si>
    <t>Iguaraçu-PR</t>
  </si>
  <si>
    <t>Iguatu-PR</t>
  </si>
  <si>
    <t>Imbaú-PR</t>
  </si>
  <si>
    <t>Imbituva-PR</t>
  </si>
  <si>
    <t>Inácio Martins-PR</t>
  </si>
  <si>
    <t>Inajá-PR</t>
  </si>
  <si>
    <t>Indianópolis-PR</t>
  </si>
  <si>
    <t>Ipiranga-PR</t>
  </si>
  <si>
    <t>Iporã-PR</t>
  </si>
  <si>
    <t>Iracema do Oeste-PR</t>
  </si>
  <si>
    <t>Irati-PR</t>
  </si>
  <si>
    <t>Iretama-PR</t>
  </si>
  <si>
    <t>Itaguajé-PR</t>
  </si>
  <si>
    <t>Itaipulândia-PR</t>
  </si>
  <si>
    <t>Itambaracá-PR</t>
  </si>
  <si>
    <t>Itambé-PR</t>
  </si>
  <si>
    <t>Itapejara d'Oeste-PR</t>
  </si>
  <si>
    <t>Itaperuçu-PR</t>
  </si>
  <si>
    <t>Itaúna do Sul-PR</t>
  </si>
  <si>
    <t>Ivaí-PR</t>
  </si>
  <si>
    <t>Ivaiporã-PR</t>
  </si>
  <si>
    <t>Ivaté-PR</t>
  </si>
  <si>
    <t>Ivatuba-PR</t>
  </si>
  <si>
    <t>Jaboti-PR</t>
  </si>
  <si>
    <t>Jacarezinho-PR</t>
  </si>
  <si>
    <t>Jaguapitã-PR</t>
  </si>
  <si>
    <t>Jaguariaíva-PR</t>
  </si>
  <si>
    <t>Jandaia do Sul-PR</t>
  </si>
  <si>
    <t>Janiópolis-PR</t>
  </si>
  <si>
    <t>Japira-PR</t>
  </si>
  <si>
    <t>Japurá-PR</t>
  </si>
  <si>
    <t>Jardim Alegre-PR</t>
  </si>
  <si>
    <t>Jardim Olinda-PR</t>
  </si>
  <si>
    <t>Jataizinho-PR</t>
  </si>
  <si>
    <t>Jesuítas-PR</t>
  </si>
  <si>
    <t>Joaquim Távora-PR</t>
  </si>
  <si>
    <t>Jundiaí do Sul-PR</t>
  </si>
  <si>
    <t>Juranda-PR</t>
  </si>
  <si>
    <t>Jussara-PR</t>
  </si>
  <si>
    <t>Kaloré-PR</t>
  </si>
  <si>
    <t>Lapa-PR</t>
  </si>
  <si>
    <t>Laranjal-PR</t>
  </si>
  <si>
    <t>Laranjeiras do Sul-PR</t>
  </si>
  <si>
    <t>Leópolis-PR</t>
  </si>
  <si>
    <t>Lidianópolis-PR</t>
  </si>
  <si>
    <t>Lindoeste-PR</t>
  </si>
  <si>
    <t>Loanda-PR</t>
  </si>
  <si>
    <t>Lobato-PR</t>
  </si>
  <si>
    <t>Luiziana-PR</t>
  </si>
  <si>
    <t>Lunardelli-PR</t>
  </si>
  <si>
    <t>Lupionópolis-PR</t>
  </si>
  <si>
    <t>Mallet-PR</t>
  </si>
  <si>
    <t>Mamborê-PR</t>
  </si>
  <si>
    <t>Mandaguaçu-PR</t>
  </si>
  <si>
    <t>Mandaguari-PR</t>
  </si>
  <si>
    <t>Mandirituba-PR</t>
  </si>
  <si>
    <t>Manfrinópolis-PR</t>
  </si>
  <si>
    <t>Mangueirinha-PR</t>
  </si>
  <si>
    <t>Manoel Ribas-PR</t>
  </si>
  <si>
    <t>Marechal Cândido Rondon-PR</t>
  </si>
  <si>
    <t>Maria Helena-PR</t>
  </si>
  <si>
    <t>Marialva-PR</t>
  </si>
  <si>
    <t>Marilândia do Sul-PR</t>
  </si>
  <si>
    <t>Marilena-PR</t>
  </si>
  <si>
    <t>Mariluz-PR</t>
  </si>
  <si>
    <t>Mariópolis-PR</t>
  </si>
  <si>
    <t>Maripá-PR</t>
  </si>
  <si>
    <t>Marmeleiro-PR</t>
  </si>
  <si>
    <t>Marquinho-PR</t>
  </si>
  <si>
    <t>Marumbi-PR</t>
  </si>
  <si>
    <t>Matelândia-PR</t>
  </si>
  <si>
    <t>Matinhos-PR</t>
  </si>
  <si>
    <t>Mato Rico-PR</t>
  </si>
  <si>
    <t>Mauá da Serra-PR</t>
  </si>
  <si>
    <t>Medianeira-PR</t>
  </si>
  <si>
    <t>Mercedes-PR</t>
  </si>
  <si>
    <t>Mirador-PR</t>
  </si>
  <si>
    <t>Miraselva-PR</t>
  </si>
  <si>
    <t>Missal-PR</t>
  </si>
  <si>
    <t>Moreira Sales-PR</t>
  </si>
  <si>
    <t>Morretes-PR</t>
  </si>
  <si>
    <t>Munhoz de Melo-PR</t>
  </si>
  <si>
    <t>Nossa Senhora das Graças-PR</t>
  </si>
  <si>
    <t>Nova Aliança do Ivaí-PR</t>
  </si>
  <si>
    <t>Nova América da Colina-PR</t>
  </si>
  <si>
    <t>Nova Aurora-PR</t>
  </si>
  <si>
    <t>Nova Cantu-PR</t>
  </si>
  <si>
    <t>Nova Esperança-PR</t>
  </si>
  <si>
    <t>Nova Esperança do Sudoeste-PR</t>
  </si>
  <si>
    <t>Nova Fátima-PR</t>
  </si>
  <si>
    <t>Nova Laranjeiras-PR</t>
  </si>
  <si>
    <t>Nova Londrina-PR</t>
  </si>
  <si>
    <t>Nova Olímpia-PR</t>
  </si>
  <si>
    <t>Nova Santa Bárbara-PR</t>
  </si>
  <si>
    <t>Nova Santa Rosa-PR</t>
  </si>
  <si>
    <t>Nova Prata do Iguaçu-PR</t>
  </si>
  <si>
    <t>Nova Tebas-PR</t>
  </si>
  <si>
    <t>Novo Itacolomi-PR</t>
  </si>
  <si>
    <t>Ortigueira-PR</t>
  </si>
  <si>
    <t>Ourizona-PR</t>
  </si>
  <si>
    <t>Ouro Verde do Oeste-PR</t>
  </si>
  <si>
    <t>Paiçandu-PR</t>
  </si>
  <si>
    <t>Palmas-PR</t>
  </si>
  <si>
    <t>Palmeira-PR</t>
  </si>
  <si>
    <t>Palmital-PR</t>
  </si>
  <si>
    <t>Palotina-PR</t>
  </si>
  <si>
    <t>Paraíso do Norte-PR</t>
  </si>
  <si>
    <t>Paranacity-PR</t>
  </si>
  <si>
    <t>Paranaguá-PR</t>
  </si>
  <si>
    <t>Paranapoema-PR</t>
  </si>
  <si>
    <t>Paranavaí-PR</t>
  </si>
  <si>
    <t>Pato Bragado-PR</t>
  </si>
  <si>
    <t>Pato Branco-PR</t>
  </si>
  <si>
    <t>Paula Freitas-PR</t>
  </si>
  <si>
    <t>Paulo Frontin-PR</t>
  </si>
  <si>
    <t>Peabiru-PR</t>
  </si>
  <si>
    <t>Perobal-PR</t>
  </si>
  <si>
    <t>Pérola-PR</t>
  </si>
  <si>
    <t>Pérola d'Oeste-PR</t>
  </si>
  <si>
    <t>Piên-PR</t>
  </si>
  <si>
    <t>Pinhais-PR</t>
  </si>
  <si>
    <t>Pinhalão-PR</t>
  </si>
  <si>
    <t>Pinhal de São Bento-PR</t>
  </si>
  <si>
    <t>Pinhão-PR</t>
  </si>
  <si>
    <t>Piraí do Sul-PR</t>
  </si>
  <si>
    <t>Piraquara-PR</t>
  </si>
  <si>
    <t>Pitanga-PR</t>
  </si>
  <si>
    <t>Pitangueiras-PR</t>
  </si>
  <si>
    <t>Planaltina do Paraná-PR</t>
  </si>
  <si>
    <t>Planalto-PR</t>
  </si>
  <si>
    <t>Ponta Grossa-PR</t>
  </si>
  <si>
    <t>Pontal do Paraná-PR</t>
  </si>
  <si>
    <t>Porecatu-PR</t>
  </si>
  <si>
    <t>Porto Amazonas-PR</t>
  </si>
  <si>
    <t>Porto Barreiro-PR</t>
  </si>
  <si>
    <t>Porto Rico-PR</t>
  </si>
  <si>
    <t>Porto Vitória-PR</t>
  </si>
  <si>
    <t>Prado Ferreira-PR</t>
  </si>
  <si>
    <t>Pranchita-PR</t>
  </si>
  <si>
    <t>Presidente Castelo Branco-PR</t>
  </si>
  <si>
    <t>Primeiro de Maio-PR</t>
  </si>
  <si>
    <t>Prudentópolis-PR</t>
  </si>
  <si>
    <t>Quarto Centenário-PR</t>
  </si>
  <si>
    <t>Quatiguá-PR</t>
  </si>
  <si>
    <t>Quatro Barras-PR</t>
  </si>
  <si>
    <t>Quatro Pontes-PR</t>
  </si>
  <si>
    <t>Quedas do Iguaçu-PR</t>
  </si>
  <si>
    <t>Querência do Norte-PR</t>
  </si>
  <si>
    <t>Quinta do Sol-PR</t>
  </si>
  <si>
    <t>Quitandinha-PR</t>
  </si>
  <si>
    <t>Ramilândia-PR</t>
  </si>
  <si>
    <t>Rancho Alegre-PR</t>
  </si>
  <si>
    <t>Rancho Alegre D'Oeste-PR</t>
  </si>
  <si>
    <t>Realeza-PR</t>
  </si>
  <si>
    <t>Rebouças-PR</t>
  </si>
  <si>
    <t>Renascença-PR</t>
  </si>
  <si>
    <t>Reserva-PR</t>
  </si>
  <si>
    <t>Reserva do Iguaçu-PR</t>
  </si>
  <si>
    <t>Ribeirão Claro-PR</t>
  </si>
  <si>
    <t>Ribeirão do Pinhal-PR</t>
  </si>
  <si>
    <t>Rio Azul-PR</t>
  </si>
  <si>
    <t>Rio Bom-PR</t>
  </si>
  <si>
    <t>Rio Bonito do Iguaçu-PR</t>
  </si>
  <si>
    <t>Rio Branco do Ivaí-PR</t>
  </si>
  <si>
    <t>Rio Branco do Sul-PR</t>
  </si>
  <si>
    <t>Rio Negro-PR</t>
  </si>
  <si>
    <t>Rolândia-PR</t>
  </si>
  <si>
    <t>Roncador-PR</t>
  </si>
  <si>
    <t>Rondon-PR</t>
  </si>
  <si>
    <t>Rosário do Ivaí-PR</t>
  </si>
  <si>
    <t>Sabáudia-PR</t>
  </si>
  <si>
    <t>Salgado Filho-PR</t>
  </si>
  <si>
    <t>Salto do Itararé-PR</t>
  </si>
  <si>
    <t>Salto do Lontra-PR</t>
  </si>
  <si>
    <t>Santa Amélia-PR</t>
  </si>
  <si>
    <t>Santa Cecília do Pavão-PR</t>
  </si>
  <si>
    <t>Santa Cruz de Monte Castelo-PR</t>
  </si>
  <si>
    <t>Santa Fé-PR</t>
  </si>
  <si>
    <t>Santa Helena-PR</t>
  </si>
  <si>
    <t>Santa Inês-PR</t>
  </si>
  <si>
    <t>Santa Isabel do Ivaí-PR</t>
  </si>
  <si>
    <t>Santa Izabel do Oeste-PR</t>
  </si>
  <si>
    <t>Santa Lúcia-PR</t>
  </si>
  <si>
    <t>Santa Maria do Oeste-PR</t>
  </si>
  <si>
    <t>Santa Mariana-PR</t>
  </si>
  <si>
    <t>Santa Mônica-PR</t>
  </si>
  <si>
    <t>Santana do Itararé-PR</t>
  </si>
  <si>
    <t>Santa Tereza do Oeste-PR</t>
  </si>
  <si>
    <t>Santa Terezinha de Itaipu-PR</t>
  </si>
  <si>
    <t>Santo Antônio da Platina-PR</t>
  </si>
  <si>
    <t>Santo Antônio do Caiuá-PR</t>
  </si>
  <si>
    <t>Santo Antônio do Paraíso-PR</t>
  </si>
  <si>
    <t>Santo Antônio do Sudoeste-PR</t>
  </si>
  <si>
    <t>Santo Inácio-PR</t>
  </si>
  <si>
    <t>São Carlos do Ivaí-PR</t>
  </si>
  <si>
    <t>São Jerônimo da Serra-PR</t>
  </si>
  <si>
    <t>São João-PR</t>
  </si>
  <si>
    <t>São João do Caiuá-PR</t>
  </si>
  <si>
    <t>São João do Ivaí-PR</t>
  </si>
  <si>
    <t>São João do Triunfo-PR</t>
  </si>
  <si>
    <t>São Jorge d'Oeste-PR</t>
  </si>
  <si>
    <t>São Jorge do Ivaí-PR</t>
  </si>
  <si>
    <t>São Jorge do Patrocínio-PR</t>
  </si>
  <si>
    <t>São José da Boa Vista-PR</t>
  </si>
  <si>
    <t>São José das Palmeiras-PR</t>
  </si>
  <si>
    <t>São José dos Pinhais-PR</t>
  </si>
  <si>
    <t>São Manoel do Paraná-PR</t>
  </si>
  <si>
    <t>São Mateus do Sul-PR</t>
  </si>
  <si>
    <t>São Miguel do Iguaçu-PR</t>
  </si>
  <si>
    <t>São Pedro do Iguaçu-PR</t>
  </si>
  <si>
    <t>São Pedro do Ivaí-PR</t>
  </si>
  <si>
    <t>São Pedro do Paraná-PR</t>
  </si>
  <si>
    <t>São Sebastião da Amoreira-PR</t>
  </si>
  <si>
    <t>São Tomé-PR</t>
  </si>
  <si>
    <t>Sapopema-PR</t>
  </si>
  <si>
    <t>Sarandi-PR</t>
  </si>
  <si>
    <t>Saudade do Iguaçu-PR</t>
  </si>
  <si>
    <t>Sengés-PR</t>
  </si>
  <si>
    <t>Serranópolis do Iguaçu-PR</t>
  </si>
  <si>
    <t>Sertaneja-PR</t>
  </si>
  <si>
    <t>Sertanópolis-PR</t>
  </si>
  <si>
    <t>Siqueira Campos-PR</t>
  </si>
  <si>
    <t>Sulina-PR</t>
  </si>
  <si>
    <t>Tamarana-PR</t>
  </si>
  <si>
    <t>Tamboara-PR</t>
  </si>
  <si>
    <t>Tapejara-PR</t>
  </si>
  <si>
    <t>Tapira-PR</t>
  </si>
  <si>
    <t>Teixeira Soares-PR</t>
  </si>
  <si>
    <t>Telêmaco Borba-PR</t>
  </si>
  <si>
    <t>Terra Boa-PR</t>
  </si>
  <si>
    <t>Terra Rica-PR</t>
  </si>
  <si>
    <t>Terra Roxa-PR</t>
  </si>
  <si>
    <t>Tibagi-PR</t>
  </si>
  <si>
    <t>Tijucas do Sul-PR</t>
  </si>
  <si>
    <t>Tomazina-PR</t>
  </si>
  <si>
    <t>Três Barras do Paraná-PR</t>
  </si>
  <si>
    <t>Tunas do Paraná-PR</t>
  </si>
  <si>
    <t>Tuneiras do Oeste-PR</t>
  </si>
  <si>
    <t>Tupãssi-PR</t>
  </si>
  <si>
    <t>Turvo-PR</t>
  </si>
  <si>
    <t>Ubiratã-PR</t>
  </si>
  <si>
    <t>União da Vitória-PR</t>
  </si>
  <si>
    <t>Uniflor-PR</t>
  </si>
  <si>
    <t>Uraí-PR</t>
  </si>
  <si>
    <t>Wenceslau Braz-PR</t>
  </si>
  <si>
    <t>Ventania-PR</t>
  </si>
  <si>
    <t>Vera Cruz do Oeste-PR</t>
  </si>
  <si>
    <t>Verê-PR</t>
  </si>
  <si>
    <t>Alto Paraíso-PR</t>
  </si>
  <si>
    <t>Doutor Ulysses-PR</t>
  </si>
  <si>
    <t>Virmond-PR</t>
  </si>
  <si>
    <t>Vitorino-PR</t>
  </si>
  <si>
    <t>Xambrê-PR</t>
  </si>
  <si>
    <t>Abdon Batista-SC</t>
  </si>
  <si>
    <t>Abelardo Luz-SC</t>
  </si>
  <si>
    <t>Agrolândia-SC</t>
  </si>
  <si>
    <t>Agronômica-SC</t>
  </si>
  <si>
    <t>Água Doce-SC</t>
  </si>
  <si>
    <t>Águas de Chapecó-SC</t>
  </si>
  <si>
    <t>Águas Frias-SC</t>
  </si>
  <si>
    <t>Águas Mornas-SC</t>
  </si>
  <si>
    <t>Alfredo Wagner-SC</t>
  </si>
  <si>
    <t>Alto Bela Vista-SC</t>
  </si>
  <si>
    <t>Anchieta-SC</t>
  </si>
  <si>
    <t>Angelina-SC</t>
  </si>
  <si>
    <t>Anita Garibaldi-SC</t>
  </si>
  <si>
    <t>Anitápolis-SC</t>
  </si>
  <si>
    <t>Antônio Carlos-SC</t>
  </si>
  <si>
    <t>Apiúna-SC</t>
  </si>
  <si>
    <t>Arabutã-SC</t>
  </si>
  <si>
    <t>Araquari-SC</t>
  </si>
  <si>
    <t>Araranguá-SC</t>
  </si>
  <si>
    <t>Armazém-SC</t>
  </si>
  <si>
    <t>Arroio Trinta-SC</t>
  </si>
  <si>
    <t>Arvoredo-SC</t>
  </si>
  <si>
    <t>Ascurra-SC</t>
  </si>
  <si>
    <t>Atalanta-SC</t>
  </si>
  <si>
    <t>Aurora-SC</t>
  </si>
  <si>
    <t>Balneário Arroio do Silva-SC</t>
  </si>
  <si>
    <t>Balneário Camboriú-SC</t>
  </si>
  <si>
    <t>Balneário Barra do Sul-SC</t>
  </si>
  <si>
    <t>Balneário Gaivota-SC</t>
  </si>
  <si>
    <t>Bandeirante-SC</t>
  </si>
  <si>
    <t>Barra Bonita-SC</t>
  </si>
  <si>
    <t>Barra Velha-SC</t>
  </si>
  <si>
    <t>Bela Vista do Toldo-SC</t>
  </si>
  <si>
    <t>Belmonte-SC</t>
  </si>
  <si>
    <t>Benedito Novo-SC</t>
  </si>
  <si>
    <t>Biguaçu-SC</t>
  </si>
  <si>
    <t>Bocaina do Sul-SC</t>
  </si>
  <si>
    <t>Bombinhas-SC</t>
  </si>
  <si>
    <t>Bom Jardim da Serra-SC</t>
  </si>
  <si>
    <t>Bom Jesus-SC</t>
  </si>
  <si>
    <t>Bom Jesus do Oeste-SC</t>
  </si>
  <si>
    <t>Bom Retiro-SC</t>
  </si>
  <si>
    <t>Botuverá-SC</t>
  </si>
  <si>
    <t>Braço do Norte-SC</t>
  </si>
  <si>
    <t>Braço do Trombudo-SC</t>
  </si>
  <si>
    <t>Brunópolis-SC</t>
  </si>
  <si>
    <t>Brusque-SC</t>
  </si>
  <si>
    <t>Caçador-SC</t>
  </si>
  <si>
    <t>Caibi-SC</t>
  </si>
  <si>
    <t>Calmon-SC</t>
  </si>
  <si>
    <t>Camboriú-SC</t>
  </si>
  <si>
    <t>Capão Alto-SC</t>
  </si>
  <si>
    <t>Campo Alegre-SC</t>
  </si>
  <si>
    <t>Campo Belo do Sul-SC</t>
  </si>
  <si>
    <t>Campo Erê-SC</t>
  </si>
  <si>
    <t>Campos Novos-SC</t>
  </si>
  <si>
    <t>Canelinha-SC</t>
  </si>
  <si>
    <t>Canoinhas-SC</t>
  </si>
  <si>
    <t>Capinzal-SC</t>
  </si>
  <si>
    <t>Capivari de Baixo-SC</t>
  </si>
  <si>
    <t>Catanduvas-SC</t>
  </si>
  <si>
    <t>Caxambu do Sul-SC</t>
  </si>
  <si>
    <t>Celso Ramos-SC</t>
  </si>
  <si>
    <t>Cerro Negro-SC</t>
  </si>
  <si>
    <t>Chapadão do Lageado-SC</t>
  </si>
  <si>
    <t>Cocal do Sul-SC</t>
  </si>
  <si>
    <t>Concórdia-SC</t>
  </si>
  <si>
    <t>Cordilheira Alta-SC</t>
  </si>
  <si>
    <t>Coronel Freitas-SC</t>
  </si>
  <si>
    <t>Coronel Martins-SC</t>
  </si>
  <si>
    <t>Corupá-SC</t>
  </si>
  <si>
    <t>Correia Pinto-SC</t>
  </si>
  <si>
    <t>Cunha Porã-SC</t>
  </si>
  <si>
    <t>Cunhataí-SC</t>
  </si>
  <si>
    <t>Curitibanos-SC</t>
  </si>
  <si>
    <t>Descanso-SC</t>
  </si>
  <si>
    <t>Dionísio Cerqueira-SC</t>
  </si>
  <si>
    <t>Dona Emma-SC</t>
  </si>
  <si>
    <t>Doutor Pedrinho-SC</t>
  </si>
  <si>
    <t>Entre Rios-SC</t>
  </si>
  <si>
    <t>Ermo-SC</t>
  </si>
  <si>
    <t>Erval Velho-SC</t>
  </si>
  <si>
    <t>Faxinal dos Guedes-SC</t>
  </si>
  <si>
    <t>Flor do Sertão-SC</t>
  </si>
  <si>
    <t>Formosa do Sul-SC</t>
  </si>
  <si>
    <t>Forquilhinha-SC</t>
  </si>
  <si>
    <t>Fraiburgo-SC</t>
  </si>
  <si>
    <t>Frei Rogério-SC</t>
  </si>
  <si>
    <t>Galvão-SC</t>
  </si>
  <si>
    <t>Garopaba-SC</t>
  </si>
  <si>
    <t>Garuva-SC</t>
  </si>
  <si>
    <t>Gaspar-SC</t>
  </si>
  <si>
    <t>Governador Celso Ramos-SC</t>
  </si>
  <si>
    <t>Grão Pará-SC</t>
  </si>
  <si>
    <t>Gravatal-SC</t>
  </si>
  <si>
    <t>Guabiruba-SC</t>
  </si>
  <si>
    <t>Guaraciaba-SC</t>
  </si>
  <si>
    <t>Guaramirim-SC</t>
  </si>
  <si>
    <t>Guarujá do Sul-SC</t>
  </si>
  <si>
    <t>Guatambú-SC</t>
  </si>
  <si>
    <t>Herval d'Oeste-SC</t>
  </si>
  <si>
    <t>Ibiam-SC</t>
  </si>
  <si>
    <t>Ibicaré-SC</t>
  </si>
  <si>
    <t>Ibirama-SC</t>
  </si>
  <si>
    <t>Içara-SC</t>
  </si>
  <si>
    <t>Ilhota-SC</t>
  </si>
  <si>
    <t>Imaruí-SC</t>
  </si>
  <si>
    <t>Imbituba-SC</t>
  </si>
  <si>
    <t>Imbuia-SC</t>
  </si>
  <si>
    <t>Indaial-SC</t>
  </si>
  <si>
    <t>Iomerê-SC</t>
  </si>
  <si>
    <t>Ipira-SC</t>
  </si>
  <si>
    <t>Iporã do Oeste-SC</t>
  </si>
  <si>
    <t>Ipuaçu-SC</t>
  </si>
  <si>
    <t>Ipumirim-SC</t>
  </si>
  <si>
    <t>Iraceminha-SC</t>
  </si>
  <si>
    <t>Irani-SC</t>
  </si>
  <si>
    <t>Irati-SC</t>
  </si>
  <si>
    <t>Irineópolis-SC</t>
  </si>
  <si>
    <t>Itá-SC</t>
  </si>
  <si>
    <t>Itaiópolis-SC</t>
  </si>
  <si>
    <t>Itapema-SC</t>
  </si>
  <si>
    <t>Itapiranga-SC</t>
  </si>
  <si>
    <t>Itapoá-SC</t>
  </si>
  <si>
    <t>Ituporanga-SC</t>
  </si>
  <si>
    <t>Jaborá-SC</t>
  </si>
  <si>
    <t>Jacinto Machado-SC</t>
  </si>
  <si>
    <t>Jaguaruna-SC</t>
  </si>
  <si>
    <t>Jaraguá do Sul-SC</t>
  </si>
  <si>
    <t>Jardinópolis-SC</t>
  </si>
  <si>
    <t>José Boiteux-SC</t>
  </si>
  <si>
    <t>Jupiá-SC</t>
  </si>
  <si>
    <t>Lacerdópolis-SC</t>
  </si>
  <si>
    <t>Laguna-SC</t>
  </si>
  <si>
    <t>Lajeado Grande-SC</t>
  </si>
  <si>
    <t>Laurentino-SC</t>
  </si>
  <si>
    <t>Lebon Régis-SC</t>
  </si>
  <si>
    <t>Leoberto Leal-SC</t>
  </si>
  <si>
    <t>Lindóia do Sul-SC</t>
  </si>
  <si>
    <t>Lontras-SC</t>
  </si>
  <si>
    <t>Luiz Alves-SC</t>
  </si>
  <si>
    <t>Luzerna-SC</t>
  </si>
  <si>
    <t>Macieira-SC</t>
  </si>
  <si>
    <t>Mafra-SC</t>
  </si>
  <si>
    <t>Major Gercino-SC</t>
  </si>
  <si>
    <t>Major Vieira-SC</t>
  </si>
  <si>
    <t>Maracajá-SC</t>
  </si>
  <si>
    <t>Maravilha-SC</t>
  </si>
  <si>
    <t>Marema-SC</t>
  </si>
  <si>
    <t>Massaranduba-SC</t>
  </si>
  <si>
    <t>Matos Costa-SC</t>
  </si>
  <si>
    <t>Meleiro-SC</t>
  </si>
  <si>
    <t>Mirim Doce-SC</t>
  </si>
  <si>
    <t>Modelo-SC</t>
  </si>
  <si>
    <t>Mondaí-SC</t>
  </si>
  <si>
    <t>Monte Carlo-SC</t>
  </si>
  <si>
    <t>Monte Castelo-SC</t>
  </si>
  <si>
    <t>Morro da Fumaça-SC</t>
  </si>
  <si>
    <t>Morro Grande-SC</t>
  </si>
  <si>
    <t>Navegantes-SC</t>
  </si>
  <si>
    <t>Nova Erechim-SC</t>
  </si>
  <si>
    <t>Nova Itaberaba-SC</t>
  </si>
  <si>
    <t>Nova Trento-SC</t>
  </si>
  <si>
    <t>Nova Veneza-SC</t>
  </si>
  <si>
    <t>Novo Horizonte-SC</t>
  </si>
  <si>
    <t>Orleans-SC</t>
  </si>
  <si>
    <t>Otacílio Costa-SC</t>
  </si>
  <si>
    <t>Ouro-SC</t>
  </si>
  <si>
    <t>Ouro Verde-SC</t>
  </si>
  <si>
    <t>Paial-SC</t>
  </si>
  <si>
    <t>Painel-SC</t>
  </si>
  <si>
    <t>Palhoça-SC</t>
  </si>
  <si>
    <t>Palma Sola-SC</t>
  </si>
  <si>
    <t>Palmeira-SC</t>
  </si>
  <si>
    <t>Palmitos-SC</t>
  </si>
  <si>
    <t>Papanduva-SC</t>
  </si>
  <si>
    <t>Paraíso-SC</t>
  </si>
  <si>
    <t>Passo de Torres-SC</t>
  </si>
  <si>
    <t>Passos Maia-SC</t>
  </si>
  <si>
    <t>Paulo Lopes-SC</t>
  </si>
  <si>
    <t>Pedras Grandes-SC</t>
  </si>
  <si>
    <t>Penha-SC</t>
  </si>
  <si>
    <t>Peritiba-SC</t>
  </si>
  <si>
    <t>Pescaria Brava-SC</t>
  </si>
  <si>
    <t>Petrolândia-SC</t>
  </si>
  <si>
    <t>Balneário Piçarras-SC</t>
  </si>
  <si>
    <t>Pinhalzinho-SC</t>
  </si>
  <si>
    <t>Pinheiro Preto-SC</t>
  </si>
  <si>
    <t>Piratuba-SC</t>
  </si>
  <si>
    <t>Planalto Alegre-SC</t>
  </si>
  <si>
    <t>Pomerode-SC</t>
  </si>
  <si>
    <t>Ponte Alta-SC</t>
  </si>
  <si>
    <t>Ponte Alta do Norte-SC</t>
  </si>
  <si>
    <t>Ponte Serrada-SC</t>
  </si>
  <si>
    <t>Porto Belo-SC</t>
  </si>
  <si>
    <t>Porto União-SC</t>
  </si>
  <si>
    <t>Pouso Redondo-SC</t>
  </si>
  <si>
    <t>Praia Grande-SC</t>
  </si>
  <si>
    <t>Presidente Castello Branco-SC</t>
  </si>
  <si>
    <t>Presidente Getúlio-SC</t>
  </si>
  <si>
    <t>Presidente Nereu-SC</t>
  </si>
  <si>
    <t>Princesa-SC</t>
  </si>
  <si>
    <t>Quilombo-SC</t>
  </si>
  <si>
    <t>Rancho Queimado-SC</t>
  </si>
  <si>
    <t>Rio das Antas-SC</t>
  </si>
  <si>
    <t>Rio do Campo-SC</t>
  </si>
  <si>
    <t>Rio do Oeste-SC</t>
  </si>
  <si>
    <t>Rio dos Cedros-SC</t>
  </si>
  <si>
    <t>Rio Fortuna-SC</t>
  </si>
  <si>
    <t>Rio Negrinho-SC</t>
  </si>
  <si>
    <t>Rio Rufino-SC</t>
  </si>
  <si>
    <t>Riqueza-SC</t>
  </si>
  <si>
    <t>Rodeio-SC</t>
  </si>
  <si>
    <t>Romelândia-SC</t>
  </si>
  <si>
    <t>Salete-SC</t>
  </si>
  <si>
    <t>Saltinho-SC</t>
  </si>
  <si>
    <t>Salto Veloso-SC</t>
  </si>
  <si>
    <t>Sangão-SC</t>
  </si>
  <si>
    <t>Santa Cecília-SC</t>
  </si>
  <si>
    <t>Santa Helena-SC</t>
  </si>
  <si>
    <t>Santa Rosa de Lima-SC</t>
  </si>
  <si>
    <t>Santa Rosa do Sul-SC</t>
  </si>
  <si>
    <t>Santa Terezinha-SC</t>
  </si>
  <si>
    <t>Santa Terezinha do Progresso-SC</t>
  </si>
  <si>
    <t>Santiago do Sul-SC</t>
  </si>
  <si>
    <t>Santo Amaro da Imperatriz-SC</t>
  </si>
  <si>
    <t>São Bernardino-SC</t>
  </si>
  <si>
    <t>São Bento do Sul-SC</t>
  </si>
  <si>
    <t>São Bonifácio-SC</t>
  </si>
  <si>
    <t>São Carlos-SC</t>
  </si>
  <si>
    <t>São Domingos-SC</t>
  </si>
  <si>
    <t>São Francisco do Sul-SC</t>
  </si>
  <si>
    <t>São João do Oeste-SC</t>
  </si>
  <si>
    <t>São João Batista-SC</t>
  </si>
  <si>
    <t>São João do Itaperiú-SC</t>
  </si>
  <si>
    <t>São João do Sul-SC</t>
  </si>
  <si>
    <t>São Joaquim-SC</t>
  </si>
  <si>
    <t>São José-SC</t>
  </si>
  <si>
    <t>São José do Cedro-SC</t>
  </si>
  <si>
    <t>São José do Cerrito-SC</t>
  </si>
  <si>
    <t>São Lourenço do Oeste-SC</t>
  </si>
  <si>
    <t>São Ludgero-SC</t>
  </si>
  <si>
    <t>São Martinho-SC</t>
  </si>
  <si>
    <t>São Miguel da Boa Vista-SC</t>
  </si>
  <si>
    <t>São Pedro de Alcântara-SC</t>
  </si>
  <si>
    <t>Saudades-SC</t>
  </si>
  <si>
    <t>Schroeder-SC</t>
  </si>
  <si>
    <t>Seara-SC</t>
  </si>
  <si>
    <t>Serra Alta-SC</t>
  </si>
  <si>
    <t>Siderópolis-SC</t>
  </si>
  <si>
    <t>Sombrio-SC</t>
  </si>
  <si>
    <t>Sul Brasil-SC</t>
  </si>
  <si>
    <t>Taió-SC</t>
  </si>
  <si>
    <t>Tangará-SC</t>
  </si>
  <si>
    <t>Tigrinhos-SC</t>
  </si>
  <si>
    <t>Tijucas-SC</t>
  </si>
  <si>
    <t>Timbé do Sul-SC</t>
  </si>
  <si>
    <t>Timbó-SC</t>
  </si>
  <si>
    <t>Timbó Grande-SC</t>
  </si>
  <si>
    <t>Três Barras-SC</t>
  </si>
  <si>
    <t>Treviso-SC</t>
  </si>
  <si>
    <t>Treze de Maio-SC</t>
  </si>
  <si>
    <t>Treze Tílias-SC</t>
  </si>
  <si>
    <t>Trombudo Central-SC</t>
  </si>
  <si>
    <t>Tunápolis-SC</t>
  </si>
  <si>
    <t>Turvo-SC</t>
  </si>
  <si>
    <t>União do Oeste-SC</t>
  </si>
  <si>
    <t>Urubici-SC</t>
  </si>
  <si>
    <t>Urupema-SC</t>
  </si>
  <si>
    <t>Urussanga-SC</t>
  </si>
  <si>
    <t>Vargeão-SC</t>
  </si>
  <si>
    <t>Vargem-SC</t>
  </si>
  <si>
    <t>Vargem Bonita-SC</t>
  </si>
  <si>
    <t>Vidal Ramos-SC</t>
  </si>
  <si>
    <t>Videira-SC</t>
  </si>
  <si>
    <t>Vitor Meireles-SC</t>
  </si>
  <si>
    <t>Witmarsum-SC</t>
  </si>
  <si>
    <t>Xanxerê-SC</t>
  </si>
  <si>
    <t>Xavantina-SC</t>
  </si>
  <si>
    <t>Xaxim-SC</t>
  </si>
  <si>
    <t>Zortéa-SC</t>
  </si>
  <si>
    <t>Balneário Rincão-SC</t>
  </si>
  <si>
    <t>Aceguá-RS</t>
  </si>
  <si>
    <t>Água Santa-RS</t>
  </si>
  <si>
    <t>Agudo-RS</t>
  </si>
  <si>
    <t>Ajuricaba-RS</t>
  </si>
  <si>
    <t>Alecrim-RS</t>
  </si>
  <si>
    <t>Alegrete-RS</t>
  </si>
  <si>
    <t>Alegria-RS</t>
  </si>
  <si>
    <t>Almirante Tamandaré do Sul-RS</t>
  </si>
  <si>
    <t>Alpestre-RS</t>
  </si>
  <si>
    <t>Alto Alegre-RS</t>
  </si>
  <si>
    <t>Alto Feliz-RS</t>
  </si>
  <si>
    <t>Alvorada-RS</t>
  </si>
  <si>
    <t>Amaral Ferrador-RS</t>
  </si>
  <si>
    <t>Ametista do Sul-RS</t>
  </si>
  <si>
    <t>André da Rocha-RS</t>
  </si>
  <si>
    <t>Anta Gorda-RS</t>
  </si>
  <si>
    <t>Antônio Prado-RS</t>
  </si>
  <si>
    <t>Arambaré-RS</t>
  </si>
  <si>
    <t>Araricá-RS</t>
  </si>
  <si>
    <t>Aratiba-RS</t>
  </si>
  <si>
    <t>Arroio do Meio-RS</t>
  </si>
  <si>
    <t>Arroio do Sal-RS</t>
  </si>
  <si>
    <t>Arroio do Padre-RS</t>
  </si>
  <si>
    <t>Arroio dos Ratos-RS</t>
  </si>
  <si>
    <t>Arroio do Tigre-RS</t>
  </si>
  <si>
    <t>Arroio Grande-RS</t>
  </si>
  <si>
    <t>Arvorezinha-RS</t>
  </si>
  <si>
    <t>Augusto Pestana-RS</t>
  </si>
  <si>
    <t>Áurea-RS</t>
  </si>
  <si>
    <t>Bagé-RS</t>
  </si>
  <si>
    <t>Balneário Pinhal-RS</t>
  </si>
  <si>
    <t>Barão-RS</t>
  </si>
  <si>
    <t>Barão de Cotegipe-RS</t>
  </si>
  <si>
    <t>Barão do Triunfo-RS</t>
  </si>
  <si>
    <t>Barracão-RS</t>
  </si>
  <si>
    <t>Barra do Guarita-RS</t>
  </si>
  <si>
    <t>Barra do Quaraí-RS</t>
  </si>
  <si>
    <t>Barra do Ribeiro-RS</t>
  </si>
  <si>
    <t>Barra do Rio Azul-RS</t>
  </si>
  <si>
    <t>Barra Funda-RS</t>
  </si>
  <si>
    <t>Barros Cassal-RS</t>
  </si>
  <si>
    <t>Benjamin Constant do Sul-RS</t>
  </si>
  <si>
    <t>Bento Gonçalves-RS</t>
  </si>
  <si>
    <t>Boa Vista das Missões-RS</t>
  </si>
  <si>
    <t>Boa Vista do Buricá-RS</t>
  </si>
  <si>
    <t>Boa Vista do Cadeado-RS</t>
  </si>
  <si>
    <t>Boa Vista do Incra-RS</t>
  </si>
  <si>
    <t>Boa Vista do Sul-RS</t>
  </si>
  <si>
    <t>Bom Jesus-RS</t>
  </si>
  <si>
    <t>Bom Princípio-RS</t>
  </si>
  <si>
    <t>Bom Progresso-RS</t>
  </si>
  <si>
    <t>Bom Retiro do Sul-RS</t>
  </si>
  <si>
    <t>Boqueirão do Leão-RS</t>
  </si>
  <si>
    <t>Bossoroca-RS</t>
  </si>
  <si>
    <t>Bozano-RS</t>
  </si>
  <si>
    <t>Braga-RS</t>
  </si>
  <si>
    <t>Brochier-RS</t>
  </si>
  <si>
    <t>Butiá-RS</t>
  </si>
  <si>
    <t>Caçapava do Sul-RS</t>
  </si>
  <si>
    <t>Cacequi-RS</t>
  </si>
  <si>
    <t>Cachoeira do Sul-RS</t>
  </si>
  <si>
    <t>Cachoeirinha-RS</t>
  </si>
  <si>
    <t>Cacique Doble-RS</t>
  </si>
  <si>
    <t>Caibaté-RS</t>
  </si>
  <si>
    <t>Caiçara-RS</t>
  </si>
  <si>
    <t>Camaquã-RS</t>
  </si>
  <si>
    <t>Camargo-RS</t>
  </si>
  <si>
    <t>Cambará do Sul-RS</t>
  </si>
  <si>
    <t>Campestre da Serra-RS</t>
  </si>
  <si>
    <t>Campina das Missões-RS</t>
  </si>
  <si>
    <t>Campinas do Sul-RS</t>
  </si>
  <si>
    <t>Campo Bom-RS</t>
  </si>
  <si>
    <t>Campo Novo-RS</t>
  </si>
  <si>
    <t>Campos Borges-RS</t>
  </si>
  <si>
    <t>Candelária-RS</t>
  </si>
  <si>
    <t>Cândido Godói-RS</t>
  </si>
  <si>
    <t>Candiota-RS</t>
  </si>
  <si>
    <t>Canela-RS</t>
  </si>
  <si>
    <t>Canguçu-RS</t>
  </si>
  <si>
    <t>Canoas-RS</t>
  </si>
  <si>
    <t>Canudos do Vale-RS</t>
  </si>
  <si>
    <t>Capão Bonito do Sul-RS</t>
  </si>
  <si>
    <t>Capão da Canoa-RS</t>
  </si>
  <si>
    <t>Capão do Cipó-RS</t>
  </si>
  <si>
    <t>Capão do Leão-RS</t>
  </si>
  <si>
    <t>Capivari do Sul-RS</t>
  </si>
  <si>
    <t>Capela de Santana-RS</t>
  </si>
  <si>
    <t>Capitão-RS</t>
  </si>
  <si>
    <t>Carazinho-RS</t>
  </si>
  <si>
    <t>Caraá-RS</t>
  </si>
  <si>
    <t>Carlos Barbosa-RS</t>
  </si>
  <si>
    <t>Carlos Gomes-RS</t>
  </si>
  <si>
    <t>Casca-RS</t>
  </si>
  <si>
    <t>Caseiros-RS</t>
  </si>
  <si>
    <t>Catuípe-RS</t>
  </si>
  <si>
    <t>Centenário-RS</t>
  </si>
  <si>
    <t>Cerrito-RS</t>
  </si>
  <si>
    <t>Cerro Branco-RS</t>
  </si>
  <si>
    <t>Cerro Grande-RS</t>
  </si>
  <si>
    <t>Cerro Grande do Sul-RS</t>
  </si>
  <si>
    <t>Cerro Largo-RS</t>
  </si>
  <si>
    <t>Chapada-RS</t>
  </si>
  <si>
    <t>Charqueadas-RS</t>
  </si>
  <si>
    <t>Charrua-RS</t>
  </si>
  <si>
    <t>Chiapetta-RS</t>
  </si>
  <si>
    <t>Chuí-RS</t>
  </si>
  <si>
    <t>Chuvisca-RS</t>
  </si>
  <si>
    <t>Cidreira-RS</t>
  </si>
  <si>
    <t>Ciríaco-RS</t>
  </si>
  <si>
    <t>Colinas-RS</t>
  </si>
  <si>
    <t>Colorado-RS</t>
  </si>
  <si>
    <t>Condor-RS</t>
  </si>
  <si>
    <t>Constantina-RS</t>
  </si>
  <si>
    <t>Coqueiro Baixo-RS</t>
  </si>
  <si>
    <t>Coqueiros do Sul-RS</t>
  </si>
  <si>
    <t>Coronel Barros-RS</t>
  </si>
  <si>
    <t>Coronel Bicaco-RS</t>
  </si>
  <si>
    <t>Coronel Pilar-RS</t>
  </si>
  <si>
    <t>Cotiporã-RS</t>
  </si>
  <si>
    <t>Coxilha-RS</t>
  </si>
  <si>
    <t>Crissiumal-RS</t>
  </si>
  <si>
    <t>Cristal-RS</t>
  </si>
  <si>
    <t>Cristal do Sul-RS</t>
  </si>
  <si>
    <t>Cruz Alta-RS</t>
  </si>
  <si>
    <t>Cruzaltense-RS</t>
  </si>
  <si>
    <t>Cruzeiro do Sul-RS</t>
  </si>
  <si>
    <t>David Canabarro-RS</t>
  </si>
  <si>
    <t>Derrubadas-RS</t>
  </si>
  <si>
    <t>Dezesseis de Novembro-RS</t>
  </si>
  <si>
    <t>Dilermando de Aguiar-RS</t>
  </si>
  <si>
    <t>Dois Irmãos-RS</t>
  </si>
  <si>
    <t>Dois Irmãos das Missões-RS</t>
  </si>
  <si>
    <t>Dois Lajeados-RS</t>
  </si>
  <si>
    <t>Dom Feliciano-RS</t>
  </si>
  <si>
    <t>Dom Pedro de Alcântara-RS</t>
  </si>
  <si>
    <t>Dom Pedrito-RS</t>
  </si>
  <si>
    <t>Dona Francisca-RS</t>
  </si>
  <si>
    <t>Doutor Maurício Cardoso-RS</t>
  </si>
  <si>
    <t>Doutor Ricardo-RS</t>
  </si>
  <si>
    <t>Eldorado do Sul-RS</t>
  </si>
  <si>
    <t>Encantado-RS</t>
  </si>
  <si>
    <t>Encruzilhada do Sul-RS</t>
  </si>
  <si>
    <t>Engenho Velho-RS</t>
  </si>
  <si>
    <t>Entre-Ijuís-RS</t>
  </si>
  <si>
    <t>Entre Rios do Sul-RS</t>
  </si>
  <si>
    <t>Erebango-RS</t>
  </si>
  <si>
    <t>Erechim-RS</t>
  </si>
  <si>
    <t>Ernestina-RS</t>
  </si>
  <si>
    <t>Herval-RS</t>
  </si>
  <si>
    <t>Erval Grande-RS</t>
  </si>
  <si>
    <t>Erval Seco-RS</t>
  </si>
  <si>
    <t>Esmeralda-RS</t>
  </si>
  <si>
    <t>Esperança do Sul-RS</t>
  </si>
  <si>
    <t>Espumoso-RS</t>
  </si>
  <si>
    <t>Estação-RS</t>
  </si>
  <si>
    <t>Estância Velha-RS</t>
  </si>
  <si>
    <t>Esteio-RS</t>
  </si>
  <si>
    <t>Estrela-RS</t>
  </si>
  <si>
    <t>Estrela Velha-RS</t>
  </si>
  <si>
    <t>Eugênio de Castro-RS</t>
  </si>
  <si>
    <t>Fagundes Varela-RS</t>
  </si>
  <si>
    <t>Farroupilha-RS</t>
  </si>
  <si>
    <t>Faxinal do Soturno-RS</t>
  </si>
  <si>
    <t>Faxinalzinho-RS</t>
  </si>
  <si>
    <t>Fazenda Vilanova-RS</t>
  </si>
  <si>
    <t>Feliz-RS</t>
  </si>
  <si>
    <t>Flores da Cunha-RS</t>
  </si>
  <si>
    <t>Floriano Peixoto-RS</t>
  </si>
  <si>
    <t>Fontoura Xavier-RS</t>
  </si>
  <si>
    <t>Formigueiro-RS</t>
  </si>
  <si>
    <t>Forquetinha-RS</t>
  </si>
  <si>
    <t>Fortaleza dos Valos-RS</t>
  </si>
  <si>
    <t>Frederico Westphalen-RS</t>
  </si>
  <si>
    <t>Garibaldi-RS</t>
  </si>
  <si>
    <t>Garruchos-RS</t>
  </si>
  <si>
    <t>Gaurama-RS</t>
  </si>
  <si>
    <t>General Câmara-RS</t>
  </si>
  <si>
    <t>Gentil-RS</t>
  </si>
  <si>
    <t>Getúlio Vargas-RS</t>
  </si>
  <si>
    <t>Giruá-RS</t>
  </si>
  <si>
    <t>Glorinha-RS</t>
  </si>
  <si>
    <t>Gramado-RS</t>
  </si>
  <si>
    <t>Gramado dos Loureiros-RS</t>
  </si>
  <si>
    <t>Gramado Xavier-RS</t>
  </si>
  <si>
    <t>Gravataí-RS</t>
  </si>
  <si>
    <t>Guabiju-RS</t>
  </si>
  <si>
    <t>Guaíba-RS</t>
  </si>
  <si>
    <t>Guaporé-RS</t>
  </si>
  <si>
    <t>Guarani das Missões-RS</t>
  </si>
  <si>
    <t>Harmonia-RS</t>
  </si>
  <si>
    <t>Herveiras-RS</t>
  </si>
  <si>
    <t>Horizontina-RS</t>
  </si>
  <si>
    <t>Hulha Negra-RS</t>
  </si>
  <si>
    <t>Humaitá-RS</t>
  </si>
  <si>
    <t>Ibarama-RS</t>
  </si>
  <si>
    <t>Ibiaçá-RS</t>
  </si>
  <si>
    <t>Ibiraiaras-RS</t>
  </si>
  <si>
    <t>Ibirapuitã-RS</t>
  </si>
  <si>
    <t>Ibirubá-RS</t>
  </si>
  <si>
    <t>Igrejinha-RS</t>
  </si>
  <si>
    <t>Ijuí-RS</t>
  </si>
  <si>
    <t>Ilópolis-RS</t>
  </si>
  <si>
    <t>Imbé-RS</t>
  </si>
  <si>
    <t>Imigrante-RS</t>
  </si>
  <si>
    <t>Independência-RS</t>
  </si>
  <si>
    <t>Inhacorá-RS</t>
  </si>
  <si>
    <t>Ipê-RS</t>
  </si>
  <si>
    <t>Ipiranga do Sul-RS</t>
  </si>
  <si>
    <t>Iraí-RS</t>
  </si>
  <si>
    <t>Itaara-RS</t>
  </si>
  <si>
    <t>Itacurubi-RS</t>
  </si>
  <si>
    <t>Itapuca-RS</t>
  </si>
  <si>
    <t>Itaqui-RS</t>
  </si>
  <si>
    <t>Itati-RS</t>
  </si>
  <si>
    <t>Itatiba do Sul-RS</t>
  </si>
  <si>
    <t>Ivorá-RS</t>
  </si>
  <si>
    <t>Ivoti-RS</t>
  </si>
  <si>
    <t>Jaboticaba-RS</t>
  </si>
  <si>
    <t>Jacuizinho-RS</t>
  </si>
  <si>
    <t>Jacutinga-RS</t>
  </si>
  <si>
    <t>Jaguarão-RS</t>
  </si>
  <si>
    <t>Jaguari-RS</t>
  </si>
  <si>
    <t>Jaquirana-RS</t>
  </si>
  <si>
    <t>Jari-RS</t>
  </si>
  <si>
    <t>Jóia-RS</t>
  </si>
  <si>
    <t>Júlio de Castilhos-RS</t>
  </si>
  <si>
    <t>Lagoa Bonita do Sul-RS</t>
  </si>
  <si>
    <t>Lagoão-RS</t>
  </si>
  <si>
    <t>Lagoa dos Três Cantos-RS</t>
  </si>
  <si>
    <t>Lagoa Vermelha-RS</t>
  </si>
  <si>
    <t>Lajeado-RS</t>
  </si>
  <si>
    <t>Lajeado do Bugre-RS</t>
  </si>
  <si>
    <t>Lavras do Sul-RS</t>
  </si>
  <si>
    <t>Liberato Salzano-RS</t>
  </si>
  <si>
    <t>Lindolfo Collor-RS</t>
  </si>
  <si>
    <t>Linha Nova-RS</t>
  </si>
  <si>
    <t>Machadinho-RS</t>
  </si>
  <si>
    <t>Maçambará-RS</t>
  </si>
  <si>
    <t>Mampituba-RS</t>
  </si>
  <si>
    <t>Manoel Viana-RS</t>
  </si>
  <si>
    <t>Maquiné-RS</t>
  </si>
  <si>
    <t>Maratá-RS</t>
  </si>
  <si>
    <t>Marau-RS</t>
  </si>
  <si>
    <t>Marcelino Ramos-RS</t>
  </si>
  <si>
    <t>Mariana Pimentel-RS</t>
  </si>
  <si>
    <t>Mariano Moro-RS</t>
  </si>
  <si>
    <t>Marques de Souza-RS</t>
  </si>
  <si>
    <t>Mata-RS</t>
  </si>
  <si>
    <t>Mato Castelhano-RS</t>
  </si>
  <si>
    <t>Mato Leitão-RS</t>
  </si>
  <si>
    <t>Mato Queimado-RS</t>
  </si>
  <si>
    <t>Maximiliano de Almeida-RS</t>
  </si>
  <si>
    <t>Minas do Leão-RS</t>
  </si>
  <si>
    <t>Miraguaí-RS</t>
  </si>
  <si>
    <t>Montauri-RS</t>
  </si>
  <si>
    <t>Monte Alegre dos Campos-RS</t>
  </si>
  <si>
    <t>Monte Belo do Sul-RS</t>
  </si>
  <si>
    <t>Montenegro-RS</t>
  </si>
  <si>
    <t>Mormaço-RS</t>
  </si>
  <si>
    <t>Morrinhos do Sul-RS</t>
  </si>
  <si>
    <t>Morro Redondo-RS</t>
  </si>
  <si>
    <t>Morro Reuter-RS</t>
  </si>
  <si>
    <t>Mostardas-RS</t>
  </si>
  <si>
    <t>Muçum-RS</t>
  </si>
  <si>
    <t>Muitos Capões-RS</t>
  </si>
  <si>
    <t>Muliterno-RS</t>
  </si>
  <si>
    <t>Não-Me-Toque-RS</t>
  </si>
  <si>
    <t>Nicolau Vergueiro-RS</t>
  </si>
  <si>
    <t>Nonoai-RS</t>
  </si>
  <si>
    <t>Nova Alvorada-RS</t>
  </si>
  <si>
    <t>Nova Araçá-RS</t>
  </si>
  <si>
    <t>Nova Bassano-RS</t>
  </si>
  <si>
    <t>Nova Boa Vista-RS</t>
  </si>
  <si>
    <t>Nova Bréscia-RS</t>
  </si>
  <si>
    <t>Nova Candelária-RS</t>
  </si>
  <si>
    <t>Nova Esperança do Sul-RS</t>
  </si>
  <si>
    <t>Nova Hartz-RS</t>
  </si>
  <si>
    <t>Nova Pádua-RS</t>
  </si>
  <si>
    <t>Nova Palma-RS</t>
  </si>
  <si>
    <t>Nova Petrópolis-RS</t>
  </si>
  <si>
    <t>Nova Prata-RS</t>
  </si>
  <si>
    <t>Nova Ramada-RS</t>
  </si>
  <si>
    <t>Nova Roma do Sul-RS</t>
  </si>
  <si>
    <t>Nova Santa Rita-RS</t>
  </si>
  <si>
    <t>Novo Cabrais-RS</t>
  </si>
  <si>
    <t>Novo Hamburgo-RS</t>
  </si>
  <si>
    <t>Novo Machado-RS</t>
  </si>
  <si>
    <t>Novo Tiradentes-RS</t>
  </si>
  <si>
    <t>Novo Xingu-RS</t>
  </si>
  <si>
    <t>Novo Barreiro-RS</t>
  </si>
  <si>
    <t>Paim Filho-RS</t>
  </si>
  <si>
    <t>Palmares do Sul-RS</t>
  </si>
  <si>
    <t>Palmeira das Missões-RS</t>
  </si>
  <si>
    <t>Palmitinho-RS</t>
  </si>
  <si>
    <t>Panambi-RS</t>
  </si>
  <si>
    <t>Pantano Grande-RS</t>
  </si>
  <si>
    <t>Paraí-RS</t>
  </si>
  <si>
    <t>Paraíso do Sul-RS</t>
  </si>
  <si>
    <t>Pareci Novo-RS</t>
  </si>
  <si>
    <t>Parobé-RS</t>
  </si>
  <si>
    <t>Passa Sete-RS</t>
  </si>
  <si>
    <t>Passo do Sobrado-RS</t>
  </si>
  <si>
    <t>Passo Fundo-RS</t>
  </si>
  <si>
    <t>Paulo Bento-RS</t>
  </si>
  <si>
    <t>Paverama-RS</t>
  </si>
  <si>
    <t>Pedras Altas-RS</t>
  </si>
  <si>
    <t>Pedro Osório-RS</t>
  </si>
  <si>
    <t>Pejuçara-RS</t>
  </si>
  <si>
    <t>Picada Café-RS</t>
  </si>
  <si>
    <t>Pinhal-RS</t>
  </si>
  <si>
    <t>Pinhal da Serra-RS</t>
  </si>
  <si>
    <t>Pinhal Grande-RS</t>
  </si>
  <si>
    <t>Pinheirinho do Vale-RS</t>
  </si>
  <si>
    <t>Pinheiro Machado-RS</t>
  </si>
  <si>
    <t>Pinto Bandeira-RS</t>
  </si>
  <si>
    <t>Pirapó-RS</t>
  </si>
  <si>
    <t>Piratini-RS</t>
  </si>
  <si>
    <t>Planalto-RS</t>
  </si>
  <si>
    <t>Poço das Antas-RS</t>
  </si>
  <si>
    <t>Pontão-RS</t>
  </si>
  <si>
    <t>Ponte Preta-RS</t>
  </si>
  <si>
    <t>Portão-RS</t>
  </si>
  <si>
    <t>Porto Lucena-RS</t>
  </si>
  <si>
    <t>Porto Mauá-RS</t>
  </si>
  <si>
    <t>Porto Vera Cruz-RS</t>
  </si>
  <si>
    <t>Porto Xavier-RS</t>
  </si>
  <si>
    <t>Pouso Novo-RS</t>
  </si>
  <si>
    <t>Presidente Lucena-RS</t>
  </si>
  <si>
    <t>Progresso-RS</t>
  </si>
  <si>
    <t>Protásio Alves-RS</t>
  </si>
  <si>
    <t>Putinga-RS</t>
  </si>
  <si>
    <t>Quaraí-RS</t>
  </si>
  <si>
    <t>Quatro Irmãos-RS</t>
  </si>
  <si>
    <t>Quevedos-RS</t>
  </si>
  <si>
    <t>Quinze de Novembro-RS</t>
  </si>
  <si>
    <t>Redentora-RS</t>
  </si>
  <si>
    <t>Relvado-RS</t>
  </si>
  <si>
    <t>Restinga Sêca-RS</t>
  </si>
  <si>
    <t>Rio dos Índios-RS</t>
  </si>
  <si>
    <t>Rio Grande-RS</t>
  </si>
  <si>
    <t>Rio Pardo-RS</t>
  </si>
  <si>
    <t>Riozinho-RS</t>
  </si>
  <si>
    <t>Roca Sales-RS</t>
  </si>
  <si>
    <t>Rodeio Bonito-RS</t>
  </si>
  <si>
    <t>Rolador-RS</t>
  </si>
  <si>
    <t>Rolante-RS</t>
  </si>
  <si>
    <t>Ronda Alta-RS</t>
  </si>
  <si>
    <t>Rondinha-RS</t>
  </si>
  <si>
    <t>Roque Gonzales-RS</t>
  </si>
  <si>
    <t>Rosário do Sul-RS</t>
  </si>
  <si>
    <t>Sagrada Família-RS</t>
  </si>
  <si>
    <t>Saldanha Marinho-RS</t>
  </si>
  <si>
    <t>Salto do Jacuí-RS</t>
  </si>
  <si>
    <t>Salvador das Missões-RS</t>
  </si>
  <si>
    <t>Salvador do Sul-RS</t>
  </si>
  <si>
    <t>Sananduva-RS</t>
  </si>
  <si>
    <t>Santa Bárbara do Sul-RS</t>
  </si>
  <si>
    <t>Santa Cecília do Sul-RS</t>
  </si>
  <si>
    <t>Santa Clara do Sul-RS</t>
  </si>
  <si>
    <t>Santa Cruz do Sul-RS</t>
  </si>
  <si>
    <t>Santa Maria-RS</t>
  </si>
  <si>
    <t>Santa Maria do Herval-RS</t>
  </si>
  <si>
    <t>Santa Margarida do Sul-RS</t>
  </si>
  <si>
    <t>Santana da Boa Vista-RS</t>
  </si>
  <si>
    <t>Sant'Ana do Livramento-RS</t>
  </si>
  <si>
    <t>Santa Rosa-RS</t>
  </si>
  <si>
    <t>Santa Tereza-RS</t>
  </si>
  <si>
    <t>Santa Vitória do Palmar-RS</t>
  </si>
  <si>
    <t>Santiago-RS</t>
  </si>
  <si>
    <t>Santo Ângelo-RS</t>
  </si>
  <si>
    <t>Santo Antônio do Palma-RS</t>
  </si>
  <si>
    <t>Santo Antônio da Patrulha-RS</t>
  </si>
  <si>
    <t>Santo Antônio das Missões-RS</t>
  </si>
  <si>
    <t>Santo Antônio do Planalto-RS</t>
  </si>
  <si>
    <t>Santo Augusto-RS</t>
  </si>
  <si>
    <t>Santo Cristo-RS</t>
  </si>
  <si>
    <t>Santo Expedito do Sul-RS</t>
  </si>
  <si>
    <t>São Borja-RS</t>
  </si>
  <si>
    <t>São Domingos do Sul-RS</t>
  </si>
  <si>
    <t>São Francisco de Assis-RS</t>
  </si>
  <si>
    <t>São Francisco de Paula-RS</t>
  </si>
  <si>
    <t>São Gabriel-RS</t>
  </si>
  <si>
    <t>São Jerônimo-RS</t>
  </si>
  <si>
    <t>São João da Urtiga-RS</t>
  </si>
  <si>
    <t>São João do Polêsine-RS</t>
  </si>
  <si>
    <t>São Jorge-RS</t>
  </si>
  <si>
    <t>São José das Missões-RS</t>
  </si>
  <si>
    <t>São José do Herval-RS</t>
  </si>
  <si>
    <t>São José do Hortêncio-RS</t>
  </si>
  <si>
    <t>São José do Inhacorá-RS</t>
  </si>
  <si>
    <t>São José do Norte-RS</t>
  </si>
  <si>
    <t>São José do Ouro-RS</t>
  </si>
  <si>
    <t>São José do Sul-RS</t>
  </si>
  <si>
    <t>São José dos Ausentes-RS</t>
  </si>
  <si>
    <t>São Leopoldo-RS</t>
  </si>
  <si>
    <t>São Lourenço do Sul-RS</t>
  </si>
  <si>
    <t>São Luiz Gonzaga-RS</t>
  </si>
  <si>
    <t>São Marcos-RS</t>
  </si>
  <si>
    <t>São Martinho-RS</t>
  </si>
  <si>
    <t>São Martinho da Serra-RS</t>
  </si>
  <si>
    <t>São Miguel das Missões-RS</t>
  </si>
  <si>
    <t>São Nicolau-RS</t>
  </si>
  <si>
    <t>São Paulo das Missões-RS</t>
  </si>
  <si>
    <t>São Pedro da Serra-RS</t>
  </si>
  <si>
    <t>São Pedro das Missões-RS</t>
  </si>
  <si>
    <t>São Pedro do Butiá-RS</t>
  </si>
  <si>
    <t>São Pedro do Sul-RS</t>
  </si>
  <si>
    <t>São Sebastião do Caí-RS</t>
  </si>
  <si>
    <t>São Sepé-RS</t>
  </si>
  <si>
    <t>São Valentim-RS</t>
  </si>
  <si>
    <t>São Valentim do Sul-RS</t>
  </si>
  <si>
    <t>São Valério do Sul-RS</t>
  </si>
  <si>
    <t>São Vendelino-RS</t>
  </si>
  <si>
    <t>São Vicente do Sul-RS</t>
  </si>
  <si>
    <t>Sapiranga-RS</t>
  </si>
  <si>
    <t>Sapucaia do Sul-RS</t>
  </si>
  <si>
    <t>Sarandi-RS</t>
  </si>
  <si>
    <t>Seberi-RS</t>
  </si>
  <si>
    <t>Sede Nova-RS</t>
  </si>
  <si>
    <t>Segredo-RS</t>
  </si>
  <si>
    <t>Selbach-RS</t>
  </si>
  <si>
    <t>Senador Salgado Filho-RS</t>
  </si>
  <si>
    <t>Sentinela do Sul-RS</t>
  </si>
  <si>
    <t>Serafina Corrêa-RS</t>
  </si>
  <si>
    <t>Sério-RS</t>
  </si>
  <si>
    <t>Sertão-RS</t>
  </si>
  <si>
    <t>Sertão Santana-RS</t>
  </si>
  <si>
    <t>Sete de Setembro-RS</t>
  </si>
  <si>
    <t>Severiano de Almeida-RS</t>
  </si>
  <si>
    <t>Silveira Martins-RS</t>
  </si>
  <si>
    <t>Sinimbu-RS</t>
  </si>
  <si>
    <t>Sobradinho-RS</t>
  </si>
  <si>
    <t>Soledade-RS</t>
  </si>
  <si>
    <t>Tabaí-RS</t>
  </si>
  <si>
    <t>Tapejara-RS</t>
  </si>
  <si>
    <t>Tapera-RS</t>
  </si>
  <si>
    <t>Tapes-RS</t>
  </si>
  <si>
    <t>Taquara-RS</t>
  </si>
  <si>
    <t>Taquari-RS</t>
  </si>
  <si>
    <t>Taquaruçu do Sul-RS</t>
  </si>
  <si>
    <t>Tavares-RS</t>
  </si>
  <si>
    <t>Tenente Portela-RS</t>
  </si>
  <si>
    <t>Terra de Areia-RS</t>
  </si>
  <si>
    <t>Teutônia-RS</t>
  </si>
  <si>
    <t>Tio Hugo-RS</t>
  </si>
  <si>
    <t>Tiradentes do Sul-RS</t>
  </si>
  <si>
    <t>Toropi-RS</t>
  </si>
  <si>
    <t>Torres-RS</t>
  </si>
  <si>
    <t>Tramandaí-RS</t>
  </si>
  <si>
    <t>Travesseiro-RS</t>
  </si>
  <si>
    <t>Três Arroios-RS</t>
  </si>
  <si>
    <t>Três Cachoeiras-RS</t>
  </si>
  <si>
    <t>Três Coroas-RS</t>
  </si>
  <si>
    <t>Três de Maio-RS</t>
  </si>
  <si>
    <t>Três Forquilhas-RS</t>
  </si>
  <si>
    <t>Três Palmeiras-RS</t>
  </si>
  <si>
    <t>Três Passos-RS</t>
  </si>
  <si>
    <t>Trindade do Sul-RS</t>
  </si>
  <si>
    <t>Triunfo-RS</t>
  </si>
  <si>
    <t>Tucunduva-RS</t>
  </si>
  <si>
    <t>Tunas-RS</t>
  </si>
  <si>
    <t>Tupanci do Sul-RS</t>
  </si>
  <si>
    <t>Tupanciretã-RS</t>
  </si>
  <si>
    <t>Tupandi-RS</t>
  </si>
  <si>
    <t>Tuparendi-RS</t>
  </si>
  <si>
    <t>Turuçu-RS</t>
  </si>
  <si>
    <t>Ubiretama-RS</t>
  </si>
  <si>
    <t>União da Serra-RS</t>
  </si>
  <si>
    <t>Unistalda-RS</t>
  </si>
  <si>
    <t>Uruguaiana-RS</t>
  </si>
  <si>
    <t>Vacaria-RS</t>
  </si>
  <si>
    <t>Vale Verde-RS</t>
  </si>
  <si>
    <t>Vale do Sol-RS</t>
  </si>
  <si>
    <t>Vale Real-RS</t>
  </si>
  <si>
    <t>Vanini-RS</t>
  </si>
  <si>
    <t>Venâncio Aires-RS</t>
  </si>
  <si>
    <t>Vera Cruz-RS</t>
  </si>
  <si>
    <t>Veranópolis-RS</t>
  </si>
  <si>
    <t>Vespasiano Corrêa-RS</t>
  </si>
  <si>
    <t>Viadutos-RS</t>
  </si>
  <si>
    <t>Viamão-RS</t>
  </si>
  <si>
    <t>Vicente Dutra-RS</t>
  </si>
  <si>
    <t>Victor Graeff-RS</t>
  </si>
  <si>
    <t>Vila Flores-RS</t>
  </si>
  <si>
    <t>Vila Lângaro-RS</t>
  </si>
  <si>
    <t>Vila Maria-RS</t>
  </si>
  <si>
    <t>Vila Nova do Sul-RS</t>
  </si>
  <si>
    <t>Vista Alegre-RS</t>
  </si>
  <si>
    <t>Vista Alegre do Prata-RS</t>
  </si>
  <si>
    <t>Vista Gaúcha-RS</t>
  </si>
  <si>
    <t>Vitória das Missões-RS</t>
  </si>
  <si>
    <t>Westfália-RS</t>
  </si>
  <si>
    <t>Xangri-lá-RS</t>
  </si>
  <si>
    <t>CO</t>
  </si>
  <si>
    <t>Água Clara-MS</t>
  </si>
  <si>
    <t>Alcinópolis-MS</t>
  </si>
  <si>
    <t>Amambai-MS</t>
  </si>
  <si>
    <t>Anastácio-MS</t>
  </si>
  <si>
    <t>Anaurilândia-MS</t>
  </si>
  <si>
    <t>Angélica-MS</t>
  </si>
  <si>
    <t>Antônio João-MS</t>
  </si>
  <si>
    <t>Aparecida do Taboado-MS</t>
  </si>
  <si>
    <t>Aquidauana-MS</t>
  </si>
  <si>
    <t>Aral Moreira-MS</t>
  </si>
  <si>
    <t>Bandeirantes-MS</t>
  </si>
  <si>
    <t>Bataguassu-MS</t>
  </si>
  <si>
    <t>Batayporã-MS</t>
  </si>
  <si>
    <t>Bela Vista-MS</t>
  </si>
  <si>
    <t>Bodoquena-MS</t>
  </si>
  <si>
    <t>Bonito-MS</t>
  </si>
  <si>
    <t>Brasilândia-MS</t>
  </si>
  <si>
    <t>Caarapó-MS</t>
  </si>
  <si>
    <t>Camapuã-MS</t>
  </si>
  <si>
    <t>Caracol-MS</t>
  </si>
  <si>
    <t>Cassilândia-MS</t>
  </si>
  <si>
    <t>Chapadão do Sul-MS</t>
  </si>
  <si>
    <t>Corguinho-MS</t>
  </si>
  <si>
    <t>Coronel Sapucaia-MS</t>
  </si>
  <si>
    <t>Corumbá-MS</t>
  </si>
  <si>
    <t>Costa Rica-MS</t>
  </si>
  <si>
    <t>Coxim-MS</t>
  </si>
  <si>
    <t>Deodápolis-MS</t>
  </si>
  <si>
    <t>Dois Irmãos do Buriti-MS</t>
  </si>
  <si>
    <t>Douradina-MS</t>
  </si>
  <si>
    <t>Dourados-MS</t>
  </si>
  <si>
    <t>Eldorado-MS</t>
  </si>
  <si>
    <t>Fátima do Sul-MS</t>
  </si>
  <si>
    <t>Figueirão-MS</t>
  </si>
  <si>
    <t>Glória de Dourados-MS</t>
  </si>
  <si>
    <t>Guia Lopes da Laguna-MS</t>
  </si>
  <si>
    <t>Iguatemi-MS</t>
  </si>
  <si>
    <t>Inocência-MS</t>
  </si>
  <si>
    <t>Itaporã-MS</t>
  </si>
  <si>
    <t>Itaquiraí-MS</t>
  </si>
  <si>
    <t>Ivinhema-MS</t>
  </si>
  <si>
    <t>Japorã-MS</t>
  </si>
  <si>
    <t>Jaraguari-MS</t>
  </si>
  <si>
    <t>Jardim-MS</t>
  </si>
  <si>
    <t>Jateí-MS</t>
  </si>
  <si>
    <t>Juti-MS</t>
  </si>
  <si>
    <t>Ladário-MS</t>
  </si>
  <si>
    <t>Laguna Carapã-MS</t>
  </si>
  <si>
    <t>Maracaju-MS</t>
  </si>
  <si>
    <t>Miranda-MS</t>
  </si>
  <si>
    <t>Mundo Novo-MS</t>
  </si>
  <si>
    <t>Naviraí-MS</t>
  </si>
  <si>
    <t>Nioaque-MS</t>
  </si>
  <si>
    <t>Nova Alvorada do Sul-MS</t>
  </si>
  <si>
    <t>Nova Andradina-MS</t>
  </si>
  <si>
    <t>Novo Horizonte do Sul-MS</t>
  </si>
  <si>
    <t>Paraíso das Águas-MS</t>
  </si>
  <si>
    <t>Paranaíba-MS</t>
  </si>
  <si>
    <t>Paranhos-MS</t>
  </si>
  <si>
    <t>Pedro Gomes-MS</t>
  </si>
  <si>
    <t>Ponta Porã-MS</t>
  </si>
  <si>
    <t>Porto Murtinho-MS</t>
  </si>
  <si>
    <t>Ribas do Rio Pardo-MS</t>
  </si>
  <si>
    <t>Rio Brilhante-MS</t>
  </si>
  <si>
    <t>Rio Negro-MS</t>
  </si>
  <si>
    <t>Rio Verde de Mato Grosso-MS</t>
  </si>
  <si>
    <t>Rochedo-MS</t>
  </si>
  <si>
    <t>Santa Rita do Pardo-MS</t>
  </si>
  <si>
    <t>São Gabriel do Oeste-MS</t>
  </si>
  <si>
    <t>Sete Quedas-MS</t>
  </si>
  <si>
    <t>Selvíria-MS</t>
  </si>
  <si>
    <t>Sidrolândia-MS</t>
  </si>
  <si>
    <t>Sonora-MS</t>
  </si>
  <si>
    <t>Tacuru-MS</t>
  </si>
  <si>
    <t>Taquarussu-MS</t>
  </si>
  <si>
    <t>Terenos-MS</t>
  </si>
  <si>
    <t>Três Lagoas-MS</t>
  </si>
  <si>
    <t>Vicentina-MS</t>
  </si>
  <si>
    <t>Acorizal-MT</t>
  </si>
  <si>
    <t>Água Boa-MT</t>
  </si>
  <si>
    <t>Alta Floresta-MT</t>
  </si>
  <si>
    <t>Alto Araguaia-MT</t>
  </si>
  <si>
    <t>Alto Boa Vista-MT</t>
  </si>
  <si>
    <t>Alto Garças-MT</t>
  </si>
  <si>
    <t>Alto Paraguai-MT</t>
  </si>
  <si>
    <t>Alto Taquari-MT</t>
  </si>
  <si>
    <t>Apiacás-MT</t>
  </si>
  <si>
    <t>Araguaiana-MT</t>
  </si>
  <si>
    <t>Araguainha-MT</t>
  </si>
  <si>
    <t>Araputanga-MT</t>
  </si>
  <si>
    <t>Arenápolis-MT</t>
  </si>
  <si>
    <t>Aripuanã-MT</t>
  </si>
  <si>
    <t>Barão de Melgaço-MT</t>
  </si>
  <si>
    <t>Barra do Bugres-MT</t>
  </si>
  <si>
    <t>Barra do Garças-MT</t>
  </si>
  <si>
    <t>Bom Jesus do Araguaia-MT</t>
  </si>
  <si>
    <t>Brasnorte-MT</t>
  </si>
  <si>
    <t>Cáceres-MT</t>
  </si>
  <si>
    <t>Campinápolis-MT</t>
  </si>
  <si>
    <t>Campo Novo do Parecis-MT</t>
  </si>
  <si>
    <t>Campo Verde-MT</t>
  </si>
  <si>
    <t>Campos de Júlio-MT</t>
  </si>
  <si>
    <t>Canabrava do Norte-MT</t>
  </si>
  <si>
    <t>Canarana-MT</t>
  </si>
  <si>
    <t>Carlinda-MT</t>
  </si>
  <si>
    <t>Castanheira-MT</t>
  </si>
  <si>
    <t>Chapada dos Guimarães-MT</t>
  </si>
  <si>
    <t>Cláudia-MT</t>
  </si>
  <si>
    <t>Cocalinho-MT</t>
  </si>
  <si>
    <t>Colíder-MT</t>
  </si>
  <si>
    <t>Colniza-MT</t>
  </si>
  <si>
    <t>Comodoro-MT</t>
  </si>
  <si>
    <t>Confresa-MT</t>
  </si>
  <si>
    <t>Conquista D'Oeste-MT</t>
  </si>
  <si>
    <t>Cotriguaçu-MT</t>
  </si>
  <si>
    <t>Curvelândia-MT</t>
  </si>
  <si>
    <t>Denise-MT</t>
  </si>
  <si>
    <t>Diamantino-MT</t>
  </si>
  <si>
    <t>Dom Aquino-MT</t>
  </si>
  <si>
    <t>Feliz Natal-MT</t>
  </si>
  <si>
    <t>Figueirópolis D'Oeste-MT</t>
  </si>
  <si>
    <t>Gaúcha do Norte-MT</t>
  </si>
  <si>
    <t>General Carneiro-MT</t>
  </si>
  <si>
    <t>Glória D'Oeste-MT</t>
  </si>
  <si>
    <t>Guarantã do Norte-MT</t>
  </si>
  <si>
    <t>Guiratinga-MT</t>
  </si>
  <si>
    <t>Indiavaí-MT</t>
  </si>
  <si>
    <t>Ipiranga do Norte-MT</t>
  </si>
  <si>
    <t>Itanhangá-MT</t>
  </si>
  <si>
    <t>Itaúba-MT</t>
  </si>
  <si>
    <t>Itiquira-MT</t>
  </si>
  <si>
    <t>Jaciara-MT</t>
  </si>
  <si>
    <t>Jangada-MT</t>
  </si>
  <si>
    <t>Jauru-MT</t>
  </si>
  <si>
    <t>Juara-MT</t>
  </si>
  <si>
    <t>Juína-MT</t>
  </si>
  <si>
    <t>Juruena-MT</t>
  </si>
  <si>
    <t>Juscimeira-MT</t>
  </si>
  <si>
    <t>Lambari D'Oeste-MT</t>
  </si>
  <si>
    <t>Lucas do Rio Verde-MT</t>
  </si>
  <si>
    <t>Luciara-MT</t>
  </si>
  <si>
    <t>Vila Bela da Santíssima Trindade-MT</t>
  </si>
  <si>
    <t>Marcelândia-MT</t>
  </si>
  <si>
    <t>Matupá-MT</t>
  </si>
  <si>
    <t>Mirassol d'Oeste-MT</t>
  </si>
  <si>
    <t>Nobres-MT</t>
  </si>
  <si>
    <t>Nortelândia-MT</t>
  </si>
  <si>
    <t>Nossa Senhora do Livramento-MT</t>
  </si>
  <si>
    <t>Nova Bandeirantes-MT</t>
  </si>
  <si>
    <t>Nova Nazaré-MT</t>
  </si>
  <si>
    <t>Nova Lacerda-MT</t>
  </si>
  <si>
    <t>Nova Santa Helena-MT</t>
  </si>
  <si>
    <t>Nova Brasilândia-MT</t>
  </si>
  <si>
    <t>Nova Canaã do Norte-MT</t>
  </si>
  <si>
    <t>Nova Mutum-MT</t>
  </si>
  <si>
    <t>Nova Olímpia-MT</t>
  </si>
  <si>
    <t>Nova Ubiratã-MT</t>
  </si>
  <si>
    <t>Nova Xavantina-MT</t>
  </si>
  <si>
    <t>Novo Mundo-MT</t>
  </si>
  <si>
    <t>Novo Horizonte do Norte-MT</t>
  </si>
  <si>
    <t>Novo São Joaquim-MT</t>
  </si>
  <si>
    <t>Paranaíta-MT</t>
  </si>
  <si>
    <t>Paranatinga-MT</t>
  </si>
  <si>
    <t>Novo Santo Antônio-MT</t>
  </si>
  <si>
    <t>Pedra Preta-MT</t>
  </si>
  <si>
    <t>Peixoto de Azevedo-MT</t>
  </si>
  <si>
    <t>Planalto da Serra-MT</t>
  </si>
  <si>
    <t>Poconé-MT</t>
  </si>
  <si>
    <t>Pontal do Araguaia-MT</t>
  </si>
  <si>
    <t>Ponte Branca-MT</t>
  </si>
  <si>
    <t>Pontes e Lacerda-MT</t>
  </si>
  <si>
    <t>Porto Alegre do Norte-MT</t>
  </si>
  <si>
    <t>Porto dos Gaúchos-MT</t>
  </si>
  <si>
    <t>Porto Esperidião-MT</t>
  </si>
  <si>
    <t>Porto Estrela-MT</t>
  </si>
  <si>
    <t>Poxoréu-MT</t>
  </si>
  <si>
    <t>Primavera do Leste-MT</t>
  </si>
  <si>
    <t>Querência-MT</t>
  </si>
  <si>
    <t>São José dos Quatro Marcos-MT</t>
  </si>
  <si>
    <t>Reserva do Cabaçal-MT</t>
  </si>
  <si>
    <t>Ribeirão Cascalheira-MT</t>
  </si>
  <si>
    <t>Ribeirãozinho-MT</t>
  </si>
  <si>
    <t>Rio Branco-MT</t>
  </si>
  <si>
    <t>Santa Carmem-MT</t>
  </si>
  <si>
    <t>Santo Afonso-MT</t>
  </si>
  <si>
    <t>São José do Povo-MT</t>
  </si>
  <si>
    <t>São José do Rio Claro-MT</t>
  </si>
  <si>
    <t>São José do Xingu-MT</t>
  </si>
  <si>
    <t>São Pedro da Cipa-MT</t>
  </si>
  <si>
    <t>Rondolândia-MT</t>
  </si>
  <si>
    <t>Rondonópolis-MT</t>
  </si>
  <si>
    <t>Rosário Oeste-MT</t>
  </si>
  <si>
    <t>Santa Cruz do Xingu-MT</t>
  </si>
  <si>
    <t>Salto do Céu-MT</t>
  </si>
  <si>
    <t>Santa Rita do Trivelato-MT</t>
  </si>
  <si>
    <t>Santa Terezinha-MT</t>
  </si>
  <si>
    <t>Santo Antônio do Leste-MT</t>
  </si>
  <si>
    <t>Santo Antônio do Leverger-MT</t>
  </si>
  <si>
    <t>São Félix do Araguaia-MT</t>
  </si>
  <si>
    <t>Sapezal-MT</t>
  </si>
  <si>
    <t>Serra Nova Dourada-MT</t>
  </si>
  <si>
    <t>Sinop-MT</t>
  </si>
  <si>
    <t>Sorriso-MT</t>
  </si>
  <si>
    <t>Tabaporã-MT</t>
  </si>
  <si>
    <t>Tangará da Serra-MT</t>
  </si>
  <si>
    <t>Tapurah-MT</t>
  </si>
  <si>
    <t>Terra Nova do Norte-MT</t>
  </si>
  <si>
    <t>Tesouro-MT</t>
  </si>
  <si>
    <t>Torixoréu-MT</t>
  </si>
  <si>
    <t>União do Sul-MT</t>
  </si>
  <si>
    <t>Vale de São Domingos-MT</t>
  </si>
  <si>
    <t>Várzea Grande-MT</t>
  </si>
  <si>
    <t>Vera-MT</t>
  </si>
  <si>
    <t>Vila Rica-MT</t>
  </si>
  <si>
    <t>Nova Guarita-MT</t>
  </si>
  <si>
    <t>Nova Marilândia-MT</t>
  </si>
  <si>
    <t>Nova Maringá-MT</t>
  </si>
  <si>
    <t>Nova Monte Verde-MT</t>
  </si>
  <si>
    <t>Abadia de Goiás-GO</t>
  </si>
  <si>
    <t>Abadiânia-GO</t>
  </si>
  <si>
    <t>Acreúna-GO</t>
  </si>
  <si>
    <t>Adelândia-GO</t>
  </si>
  <si>
    <t>Água Fria de Goiás-GO</t>
  </si>
  <si>
    <t>Água Limpa-GO</t>
  </si>
  <si>
    <t>Águas Lindas de Goiás-GO</t>
  </si>
  <si>
    <t>Alexânia-GO</t>
  </si>
  <si>
    <t>Aloândia-GO</t>
  </si>
  <si>
    <t>Alto Horizonte-GO</t>
  </si>
  <si>
    <t>Alto Paraíso de Goiás-GO</t>
  </si>
  <si>
    <t>Alvorada do Norte-GO</t>
  </si>
  <si>
    <t>Amaralina-GO</t>
  </si>
  <si>
    <t>Americano do Brasil-GO</t>
  </si>
  <si>
    <t>Amorinópolis-GO</t>
  </si>
  <si>
    <t>Anápolis-GO</t>
  </si>
  <si>
    <t>Anhanguera-GO</t>
  </si>
  <si>
    <t>Anicuns-GO</t>
  </si>
  <si>
    <t>Aparecida de Goiânia-GO</t>
  </si>
  <si>
    <t>Aparecida do Rio Doce-GO</t>
  </si>
  <si>
    <t>Aporé-GO</t>
  </si>
  <si>
    <t>Araçu-GO</t>
  </si>
  <si>
    <t>Aragarças-GO</t>
  </si>
  <si>
    <t>Aragoiânia-GO</t>
  </si>
  <si>
    <t>Araguapaz-GO</t>
  </si>
  <si>
    <t>Arenópolis-GO</t>
  </si>
  <si>
    <t>Aruanã-GO</t>
  </si>
  <si>
    <t>Aurilândia-GO</t>
  </si>
  <si>
    <t>Avelinópolis-GO</t>
  </si>
  <si>
    <t>Baliza-GO</t>
  </si>
  <si>
    <t>Barro Alto-GO</t>
  </si>
  <si>
    <t>Bela Vista de Goiás-GO</t>
  </si>
  <si>
    <t>Bom Jardim de Goiás-GO</t>
  </si>
  <si>
    <t>Bom Jesus de Goiás-GO</t>
  </si>
  <si>
    <t>Bonfinópolis-GO</t>
  </si>
  <si>
    <t>Bonópolis-GO</t>
  </si>
  <si>
    <t>Brazabrantes-GO</t>
  </si>
  <si>
    <t>Britânia-GO</t>
  </si>
  <si>
    <t>Buriti Alegre-GO</t>
  </si>
  <si>
    <t>Buriti de Goiás-GO</t>
  </si>
  <si>
    <t>Buritinópolis-GO</t>
  </si>
  <si>
    <t>Cabeceiras-GO</t>
  </si>
  <si>
    <t>Cachoeira Alta-GO</t>
  </si>
  <si>
    <t>Cachoeira de Goiás-GO</t>
  </si>
  <si>
    <t>Cachoeira Dourada-GO</t>
  </si>
  <si>
    <t>Caçu-GO</t>
  </si>
  <si>
    <t>Caiapônia-GO</t>
  </si>
  <si>
    <t>Caldas Novas-GO</t>
  </si>
  <si>
    <t>Caldazinha-GO</t>
  </si>
  <si>
    <t>Campestre de Goiás-GO</t>
  </si>
  <si>
    <t>Campinaçu-GO</t>
  </si>
  <si>
    <t>Campinorte-GO</t>
  </si>
  <si>
    <t>Campo Alegre de Goiás-GO</t>
  </si>
  <si>
    <t>Campo Limpo de Goiás-GO</t>
  </si>
  <si>
    <t>Campos Belos-GO</t>
  </si>
  <si>
    <t>Campos Verdes-GO</t>
  </si>
  <si>
    <t>Carmo do Rio Verde-GO</t>
  </si>
  <si>
    <t>Castelândia-GO</t>
  </si>
  <si>
    <t>Catalão-GO</t>
  </si>
  <si>
    <t>Caturaí-GO</t>
  </si>
  <si>
    <t>Cavalcante-GO</t>
  </si>
  <si>
    <t>Ceres-GO</t>
  </si>
  <si>
    <t>Cezarina-GO</t>
  </si>
  <si>
    <t>Chapadão do Céu-GO</t>
  </si>
  <si>
    <t>Cidade Ocidental-GO</t>
  </si>
  <si>
    <t>Cocalzinho de Goiás-GO</t>
  </si>
  <si>
    <t>Colinas do Sul-GO</t>
  </si>
  <si>
    <t>Córrego do Ouro-GO</t>
  </si>
  <si>
    <t>Corumbá de Goiás-GO</t>
  </si>
  <si>
    <t>Corumbaíba-GO</t>
  </si>
  <si>
    <t>Cristalina-GO</t>
  </si>
  <si>
    <t>Cristianópolis-GO</t>
  </si>
  <si>
    <t>Crixás-GO</t>
  </si>
  <si>
    <t>Cromínia-GO</t>
  </si>
  <si>
    <t>Cumari-GO</t>
  </si>
  <si>
    <t>Damianópolis-GO</t>
  </si>
  <si>
    <t>Damolândia-GO</t>
  </si>
  <si>
    <t>Davinópolis-GO</t>
  </si>
  <si>
    <t>Diorama-GO</t>
  </si>
  <si>
    <t>Doverlândia-GO</t>
  </si>
  <si>
    <t>Edealina-GO</t>
  </si>
  <si>
    <t>Edéia-GO</t>
  </si>
  <si>
    <t>Estrela do Norte-GO</t>
  </si>
  <si>
    <t>Faina-GO</t>
  </si>
  <si>
    <t>Fazenda Nova-GO</t>
  </si>
  <si>
    <t>Firminópolis-GO</t>
  </si>
  <si>
    <t>Flores de Goiás-GO</t>
  </si>
  <si>
    <t>Formosa-GO</t>
  </si>
  <si>
    <t>Formoso-GO</t>
  </si>
  <si>
    <t>Gameleira de Goiás-GO</t>
  </si>
  <si>
    <t>Divinópolis de Goiás-GO</t>
  </si>
  <si>
    <t>Goianápolis-GO</t>
  </si>
  <si>
    <t>Goiandira-GO</t>
  </si>
  <si>
    <t>Goianésia-GO</t>
  </si>
  <si>
    <t>Goianira-GO</t>
  </si>
  <si>
    <t>Goiás-GO</t>
  </si>
  <si>
    <t>Goiatuba-GO</t>
  </si>
  <si>
    <t>Gouvelândia-GO</t>
  </si>
  <si>
    <t>Guapó-GO</t>
  </si>
  <si>
    <t>Guaraíta-GO</t>
  </si>
  <si>
    <t>Guarani de Goiás-GO</t>
  </si>
  <si>
    <t>Guarinos-GO</t>
  </si>
  <si>
    <t>Heitoraí-GO</t>
  </si>
  <si>
    <t>Hidrolândia-GO</t>
  </si>
  <si>
    <t>Hidrolina-GO</t>
  </si>
  <si>
    <t>Iaciara-GO</t>
  </si>
  <si>
    <t>Inaciolândia-GO</t>
  </si>
  <si>
    <t>Indiara-GO</t>
  </si>
  <si>
    <t>Inhumas-GO</t>
  </si>
  <si>
    <t>Ipameri-GO</t>
  </si>
  <si>
    <t>Ipiranga de Goiás-GO</t>
  </si>
  <si>
    <t>Iporá-GO</t>
  </si>
  <si>
    <t>Israelândia-GO</t>
  </si>
  <si>
    <t>Itaberaí-GO</t>
  </si>
  <si>
    <t>Itaguari-GO</t>
  </si>
  <si>
    <t>Itaguaru-GO</t>
  </si>
  <si>
    <t>Itajá-GO</t>
  </si>
  <si>
    <t>Itapaci-GO</t>
  </si>
  <si>
    <t>Itapirapuã-GO</t>
  </si>
  <si>
    <t>Itapuranga-GO</t>
  </si>
  <si>
    <t>Itarumã-GO</t>
  </si>
  <si>
    <t>Itauçu-GO</t>
  </si>
  <si>
    <t>Itumbiara-GO</t>
  </si>
  <si>
    <t>Ivolândia-GO</t>
  </si>
  <si>
    <t>Jandaia-GO</t>
  </si>
  <si>
    <t>Jaraguá-GO</t>
  </si>
  <si>
    <t>Jataí-GO</t>
  </si>
  <si>
    <t>Jaupaci-GO</t>
  </si>
  <si>
    <t>Jesúpolis-GO</t>
  </si>
  <si>
    <t>Joviânia-GO</t>
  </si>
  <si>
    <t>Jussara-GO</t>
  </si>
  <si>
    <t>Lagoa Santa-GO</t>
  </si>
  <si>
    <t>Leopoldo de Bulhões-GO</t>
  </si>
  <si>
    <t>Luziânia-GO</t>
  </si>
  <si>
    <t>Mairipotaba-GO</t>
  </si>
  <si>
    <t>Mambaí-GO</t>
  </si>
  <si>
    <t>Mara Rosa-GO</t>
  </si>
  <si>
    <t>Marzagão-GO</t>
  </si>
  <si>
    <t>Matrinchã-GO</t>
  </si>
  <si>
    <t>Maurilândia-GO</t>
  </si>
  <si>
    <t>Mimoso de Goiás-GO</t>
  </si>
  <si>
    <t>Minaçu-GO</t>
  </si>
  <si>
    <t>Mineiros-GO</t>
  </si>
  <si>
    <t>Moiporá-GO</t>
  </si>
  <si>
    <t>Monte Alegre de Goiás-GO</t>
  </si>
  <si>
    <t>Montes Claros de Goiás-GO</t>
  </si>
  <si>
    <t>Montividiu-GO</t>
  </si>
  <si>
    <t>Montividiu do Norte-GO</t>
  </si>
  <si>
    <t>Morrinhos-GO</t>
  </si>
  <si>
    <t>Morro Agudo de Goiás-GO</t>
  </si>
  <si>
    <t>Mossâmedes-GO</t>
  </si>
  <si>
    <t>Mozarlândia-GO</t>
  </si>
  <si>
    <t>Mundo Novo-GO</t>
  </si>
  <si>
    <t>Mutunópolis-GO</t>
  </si>
  <si>
    <t>Nazário-GO</t>
  </si>
  <si>
    <t>Nerópolis-GO</t>
  </si>
  <si>
    <t>Niquelândia-GO</t>
  </si>
  <si>
    <t>Nova América-GO</t>
  </si>
  <si>
    <t>Nova Aurora-GO</t>
  </si>
  <si>
    <t>Nova Crixás-GO</t>
  </si>
  <si>
    <t>Nova Glória-GO</t>
  </si>
  <si>
    <t>Nova Iguaçu de Goiás-GO</t>
  </si>
  <si>
    <t>Nova Roma-GO</t>
  </si>
  <si>
    <t>Nova Veneza-GO</t>
  </si>
  <si>
    <t>Novo Brasil-GO</t>
  </si>
  <si>
    <t>Novo Gama-GO</t>
  </si>
  <si>
    <t>Novo Planalto-GO</t>
  </si>
  <si>
    <t>Orizona-GO</t>
  </si>
  <si>
    <t>Ouro Verde de Goiás-GO</t>
  </si>
  <si>
    <t>Ouvidor-GO</t>
  </si>
  <si>
    <t>Padre Bernardo-GO</t>
  </si>
  <si>
    <t>Palestina de Goiás-GO</t>
  </si>
  <si>
    <t>Palmeiras de Goiás-GO</t>
  </si>
  <si>
    <t>Palmelo-GO</t>
  </si>
  <si>
    <t>Palminópolis-GO</t>
  </si>
  <si>
    <t>Panamá-GO</t>
  </si>
  <si>
    <t>Paranaiguara-GO</t>
  </si>
  <si>
    <t>Paraúna-GO</t>
  </si>
  <si>
    <t>Perolândia-GO</t>
  </si>
  <si>
    <t>Petrolina de Goiás-GO</t>
  </si>
  <si>
    <t>Pilar de Goiás-GO</t>
  </si>
  <si>
    <t>Piracanjuba-GO</t>
  </si>
  <si>
    <t>Piranhas-GO</t>
  </si>
  <si>
    <t>Pirenópolis-GO</t>
  </si>
  <si>
    <t>Pires do Rio-GO</t>
  </si>
  <si>
    <t>Planaltina-GO</t>
  </si>
  <si>
    <t>Pontalina-GO</t>
  </si>
  <si>
    <t>Porangatu-GO</t>
  </si>
  <si>
    <t>Porteirão-GO</t>
  </si>
  <si>
    <t>Portelândia-GO</t>
  </si>
  <si>
    <t>Posse-GO</t>
  </si>
  <si>
    <t>Professor Jamil-GO</t>
  </si>
  <si>
    <t>Quirinópolis-GO</t>
  </si>
  <si>
    <t>Rialma-GO</t>
  </si>
  <si>
    <t>Rianápolis-GO</t>
  </si>
  <si>
    <t>Rio Quente-GO</t>
  </si>
  <si>
    <t>Rio Verde-GO</t>
  </si>
  <si>
    <t>Rubiataba-GO</t>
  </si>
  <si>
    <t>Sanclerlândia-GO</t>
  </si>
  <si>
    <t>Santa Bárbara de Goiás-GO</t>
  </si>
  <si>
    <t>Santa Cruz de Goiás-GO</t>
  </si>
  <si>
    <t>Santa Fé de Goiás-GO</t>
  </si>
  <si>
    <t>Santa Helena de Goiás-GO</t>
  </si>
  <si>
    <t>Santa Isabel-GO</t>
  </si>
  <si>
    <t>Santa Rita do Araguaia-GO</t>
  </si>
  <si>
    <t>Santa Rita do Novo Destino-GO</t>
  </si>
  <si>
    <t>Santa Rosa de Goiás-GO</t>
  </si>
  <si>
    <t>Santa Tereza de Goiás-GO</t>
  </si>
  <si>
    <t>Santa Terezinha de Goiás-GO</t>
  </si>
  <si>
    <t>Santo Antônio da Barra-GO</t>
  </si>
  <si>
    <t>Santo Antônio de Goiás-GO</t>
  </si>
  <si>
    <t>Santo Antônio do Descoberto-GO</t>
  </si>
  <si>
    <t>São Domingos-GO</t>
  </si>
  <si>
    <t>São Francisco de Goiás-GO</t>
  </si>
  <si>
    <t>São João d'Aliança-GO</t>
  </si>
  <si>
    <t>São João da Paraúna-GO</t>
  </si>
  <si>
    <t>São Luís de Montes Belos-GO</t>
  </si>
  <si>
    <t>São Luiz do Norte-GO</t>
  </si>
  <si>
    <t>São Miguel do Araguaia-GO</t>
  </si>
  <si>
    <t>São Miguel do Passa Quatro-GO</t>
  </si>
  <si>
    <t>São Patrício-GO</t>
  </si>
  <si>
    <t>São Simão-GO</t>
  </si>
  <si>
    <t>Senador Canedo-GO</t>
  </si>
  <si>
    <t>Serranópolis-GO</t>
  </si>
  <si>
    <t>Silvânia-GO</t>
  </si>
  <si>
    <t>Simolândia-GO</t>
  </si>
  <si>
    <t>Sítio d'Abadia-GO</t>
  </si>
  <si>
    <t>Taquaral de Goiás-GO</t>
  </si>
  <si>
    <t>Teresina de Goiás-GO</t>
  </si>
  <si>
    <t>Terezópolis de Goiás-GO</t>
  </si>
  <si>
    <t>Três Ranchos-GO</t>
  </si>
  <si>
    <t>Trindade-GO</t>
  </si>
  <si>
    <t>Trombas-GO</t>
  </si>
  <si>
    <t>Turvânia-GO</t>
  </si>
  <si>
    <t>Turvelândia-GO</t>
  </si>
  <si>
    <t>Uirapuru-GO</t>
  </si>
  <si>
    <t>Uruaçu-GO</t>
  </si>
  <si>
    <t>Uruana-GO</t>
  </si>
  <si>
    <t>Urutaí-GO</t>
  </si>
  <si>
    <t>Valparaíso de Goiás-GO</t>
  </si>
  <si>
    <t>Varjão-GO</t>
  </si>
  <si>
    <t>Vianópolis-GO</t>
  </si>
  <si>
    <t>Vicentinópolis-GO</t>
  </si>
  <si>
    <t>Vila Boa-GO</t>
  </si>
  <si>
    <t>Vila Propício-GO</t>
  </si>
  <si>
    <t>&lt;-3%</t>
  </si>
  <si>
    <t>&gt;3%</t>
  </si>
  <si>
    <t>-3% a -2%</t>
  </si>
  <si>
    <t>2% a 3%</t>
  </si>
  <si>
    <t>1% a 2%</t>
  </si>
  <si>
    <t>0 a 1%</t>
  </si>
  <si>
    <t>-1% a 0</t>
  </si>
  <si>
    <t>Brasil</t>
  </si>
  <si>
    <t>Região Norte</t>
  </si>
  <si>
    <t>Região Nordeste</t>
  </si>
  <si>
    <t>Região Sul</t>
  </si>
  <si>
    <t>Região Sudeste</t>
  </si>
  <si>
    <t>Região Centro-Oeste</t>
  </si>
  <si>
    <t>CÓDIGO MUNICÍPIO IBGE</t>
  </si>
  <si>
    <t>Santana da Ponte Pensa</t>
  </si>
  <si>
    <t>POPULAÇÃO 2020</t>
  </si>
  <si>
    <t>Vila Velha</t>
  </si>
  <si>
    <t>Senador José Bento</t>
  </si>
  <si>
    <t>Paial</t>
  </si>
  <si>
    <t>Guabiju</t>
  </si>
  <si>
    <t>29º</t>
  </si>
  <si>
    <t>São Sebastião do Rio Preto</t>
  </si>
  <si>
    <t>30º</t>
  </si>
  <si>
    <t>Coqueiro Baixo</t>
  </si>
  <si>
    <t>Tabocão-TO</t>
  </si>
  <si>
    <t>Ereré-CE</t>
  </si>
  <si>
    <t>Campo Grande-RN</t>
  </si>
  <si>
    <t>São Vicente Férrer-PE</t>
  </si>
  <si>
    <t>Araçás-BA</t>
  </si>
  <si>
    <t>Iuiu-BA</t>
  </si>
  <si>
    <t>Muquém do São Francisco-BA</t>
  </si>
  <si>
    <t>Dona Euzébia-MG</t>
  </si>
  <si>
    <t>Passa Vinte-MG</t>
  </si>
  <si>
    <t>São Tomé das Letras-MG</t>
  </si>
  <si>
    <t>Biritiba Mirim-SP</t>
  </si>
  <si>
    <t>Florínea-SP</t>
  </si>
  <si>
    <t>Itaoca-SP</t>
  </si>
  <si>
    <t>São Luiz do Paraitinga-SP</t>
  </si>
  <si>
    <t>Lauro Müller-SC</t>
  </si>
  <si>
    <t>São Cristóvão do Sul-SC</t>
  </si>
  <si>
    <t>Notas: (1) Composição das Regiões Metropolitanas vigente em 31/12/2019.</t>
  </si>
  <si>
    <t>RM de Belo Horizonte (2)</t>
  </si>
  <si>
    <t>RM do Vale do Rio Cuiabá (4)</t>
  </si>
  <si>
    <t>RM de Florianópolis (3)</t>
  </si>
  <si>
    <t>RM do Norte/Nordeste Catarinense (3)</t>
  </si>
  <si>
    <t>TCG 2019-20</t>
  </si>
  <si>
    <t>Distribuição dos municípios segundo número de habitantes e taxa geométrica de crescimento (2019-2020)</t>
  </si>
  <si>
    <t>TCG RM (2019-2020)</t>
  </si>
  <si>
    <t>TCG Sede (2019-2020)</t>
  </si>
  <si>
    <t>-2% a -1%</t>
  </si>
  <si>
    <t>População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</si>
</sst>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[$R$-416]&quot; &quot;#,##0.00;[Red]&quot;-&quot;[$R$-416]&quot; 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name val="Bookman Old Style"/>
      <family val="1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7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0" fontId="15" fillId="0" borderId="13" applyNumberFormat="0" applyFill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6" fillId="10" borderId="11" applyNumberFormat="0" applyAlignment="0" applyProtection="0"/>
    <xf numFmtId="0" fontId="27" fillId="25" borderId="0"/>
    <xf numFmtId="0" fontId="28" fillId="0" borderId="0">
      <alignment horizontal="center"/>
    </xf>
    <xf numFmtId="0" fontId="28" fillId="0" borderId="0">
      <alignment horizontal="center" textRotation="90"/>
    </xf>
    <xf numFmtId="0" fontId="17" fillId="6" borderId="0" applyNumberFormat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8" fillId="0" borderId="0"/>
    <xf numFmtId="0" fontId="3" fillId="27" borderId="14" applyNumberFormat="0" applyFont="0" applyAlignment="0" applyProtection="0"/>
    <xf numFmtId="9" fontId="8" fillId="0" borderId="0" applyFont="0" applyFill="0" applyBorder="0" applyAlignment="0" applyProtection="0"/>
    <xf numFmtId="0" fontId="29" fillId="0" borderId="0"/>
    <xf numFmtId="168" fontId="29" fillId="0" borderId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164" fontId="8" fillId="0" borderId="0" applyFont="0" applyFill="0" applyBorder="0" applyAlignment="0" applyProtection="0"/>
    <xf numFmtId="9" fontId="3" fillId="0" borderId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7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0" fontId="15" fillId="0" borderId="13" applyNumberFormat="0" applyFill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6" fillId="10" borderId="11" applyNumberFormat="0" applyAlignment="0" applyProtection="0"/>
    <xf numFmtId="0" fontId="17" fillId="6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14" applyNumberFormat="0" applyFont="0" applyAlignment="0" applyProtection="0"/>
    <xf numFmtId="9" fontId="8" fillId="0" borderId="0" applyFont="0" applyFill="0" applyBorder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7" fillId="6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16" fillId="10" borderId="11" applyNumberFormat="0" applyAlignment="0" applyProtection="0"/>
    <xf numFmtId="0" fontId="15" fillId="0" borderId="13" applyNumberFormat="0" applyFill="0" applyAlignment="0" applyProtection="0"/>
    <xf numFmtId="0" fontId="18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27" borderId="14" applyNumberFormat="0" applyFont="0" applyAlignment="0" applyProtection="0"/>
    <xf numFmtId="0" fontId="19" fillId="19" borderId="15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19" applyNumberFormat="0" applyFill="0" applyAlignment="0" applyProtection="0"/>
    <xf numFmtId="164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165" fontId="6" fillId="2" borderId="7" xfId="1" applyNumberFormat="1" applyFont="1" applyFill="1" applyBorder="1" applyAlignment="1">
      <alignment horizontal="center" vertical="center"/>
    </xf>
    <xf numFmtId="166" fontId="0" fillId="0" borderId="0" xfId="2" applyNumberFormat="1" applyFont="1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10" xfId="0" applyBorder="1"/>
    <xf numFmtId="3" fontId="0" fillId="0" borderId="10" xfId="0" applyNumberFormat="1" applyBorder="1"/>
    <xf numFmtId="9" fontId="0" fillId="0" borderId="0" xfId="2" applyFont="1"/>
    <xf numFmtId="167" fontId="0" fillId="0" borderId="0" xfId="1" applyNumberFormat="1" applyFont="1"/>
    <xf numFmtId="0" fontId="0" fillId="0" borderId="0" xfId="0"/>
    <xf numFmtId="0" fontId="3" fillId="3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3" fontId="5" fillId="0" borderId="21" xfId="3" applyNumberFormat="1" applyFont="1" applyFill="1" applyBorder="1" applyAlignment="1">
      <alignment horizontal="right" vertical="center"/>
    </xf>
    <xf numFmtId="166" fontId="5" fillId="28" borderId="2" xfId="96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horizontal="center" vertical="center"/>
    </xf>
    <xf numFmtId="3" fontId="5" fillId="29" borderId="2" xfId="3" applyNumberFormat="1" applyFont="1" applyFill="1" applyBorder="1" applyAlignment="1">
      <alignment horizontal="right" vertical="center"/>
    </xf>
    <xf numFmtId="166" fontId="5" fillId="0" borderId="2" xfId="96" applyNumberFormat="1" applyFont="1" applyFill="1" applyBorder="1" applyAlignment="1">
      <alignment horizontal="right" vertical="center"/>
    </xf>
    <xf numFmtId="3" fontId="5" fillId="28" borderId="2" xfId="3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horizontal="right" vertical="center"/>
    </xf>
    <xf numFmtId="0" fontId="6" fillId="2" borderId="7" xfId="3" applyFont="1" applyFill="1" applyBorder="1" applyAlignment="1">
      <alignment vertical="center"/>
    </xf>
    <xf numFmtId="3" fontId="6" fillId="2" borderId="7" xfId="3" applyNumberFormat="1" applyFont="1" applyFill="1" applyBorder="1" applyAlignment="1">
      <alignment horizontal="right" vertical="center"/>
    </xf>
    <xf numFmtId="0" fontId="34" fillId="3" borderId="7" xfId="3" applyFont="1" applyFill="1" applyBorder="1" applyAlignment="1">
      <alignment horizontal="center" vertical="center"/>
    </xf>
    <xf numFmtId="0" fontId="34" fillId="3" borderId="7" xfId="3" applyFont="1" applyFill="1" applyBorder="1" applyAlignment="1">
      <alignment horizontal="left" vertical="center"/>
    </xf>
    <xf numFmtId="165" fontId="34" fillId="3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/>
    </xf>
    <xf numFmtId="165" fontId="34" fillId="2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 wrapText="1"/>
    </xf>
    <xf numFmtId="0" fontId="34" fillId="3" borderId="7" xfId="3" applyFont="1" applyFill="1" applyBorder="1" applyAlignment="1">
      <alignment horizontal="left" vertical="center" wrapText="1"/>
    </xf>
    <xf numFmtId="3" fontId="33" fillId="3" borderId="7" xfId="3" applyNumberFormat="1" applyFont="1" applyFill="1" applyBorder="1" applyAlignment="1">
      <alignment horizontal="right" vertical="center"/>
    </xf>
    <xf numFmtId="3" fontId="33" fillId="2" borderId="7" xfId="0" applyNumberFormat="1" applyFont="1" applyFill="1" applyBorder="1" applyAlignment="1">
      <alignment horizontal="right" vertical="center"/>
    </xf>
    <xf numFmtId="0" fontId="7" fillId="4" borderId="7" xfId="3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horizontal="right" vertical="center"/>
    </xf>
    <xf numFmtId="10" fontId="5" fillId="3" borderId="7" xfId="96" applyNumberFormat="1" applyFont="1" applyFill="1" applyBorder="1" applyAlignment="1">
      <alignment horizontal="right" vertical="center"/>
    </xf>
    <xf numFmtId="0" fontId="5" fillId="28" borderId="22" xfId="3" applyFont="1" applyFill="1" applyBorder="1" applyAlignment="1">
      <alignment horizontal="center" vertical="center"/>
    </xf>
    <xf numFmtId="0" fontId="5" fillId="28" borderId="7" xfId="3" applyFont="1" applyFill="1" applyBorder="1" applyAlignment="1">
      <alignment vertical="center"/>
    </xf>
    <xf numFmtId="3" fontId="5" fillId="28" borderId="7" xfId="3" applyNumberFormat="1" applyFont="1" applyFill="1" applyBorder="1" applyAlignment="1">
      <alignment horizontal="right" vertical="center"/>
    </xf>
    <xf numFmtId="10" fontId="5" fillId="28" borderId="7" xfId="96" applyNumberFormat="1" applyFont="1" applyFill="1" applyBorder="1" applyAlignment="1">
      <alignment horizontal="right" vertical="center"/>
    </xf>
    <xf numFmtId="3" fontId="5" fillId="0" borderId="7" xfId="3" applyNumberFormat="1" applyFont="1" applyFill="1" applyBorder="1" applyAlignment="1">
      <alignment vertical="center"/>
    </xf>
    <xf numFmtId="10" fontId="34" fillId="3" borderId="7" xfId="96" applyNumberFormat="1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0" borderId="0" xfId="0" quotePrefix="1"/>
    <xf numFmtId="0" fontId="5" fillId="3" borderId="7" xfId="3" applyFont="1" applyFill="1" applyBorder="1" applyAlignment="1">
      <alignment horizontal="center" vertical="center"/>
    </xf>
    <xf numFmtId="3" fontId="6" fillId="0" borderId="7" xfId="0" applyNumberFormat="1" applyFont="1" applyBorder="1"/>
    <xf numFmtId="3" fontId="5" fillId="30" borderId="7" xfId="3" applyNumberFormat="1" applyFont="1" applyFill="1" applyBorder="1" applyAlignment="1">
      <alignment horizontal="right" vertical="center"/>
    </xf>
    <xf numFmtId="10" fontId="5" fillId="28" borderId="2" xfId="96" applyNumberFormat="1" applyFont="1" applyFill="1" applyBorder="1" applyAlignment="1">
      <alignment horizontal="right" vertical="center"/>
    </xf>
    <xf numFmtId="165" fontId="0" fillId="0" borderId="0" xfId="0" applyNumberFormat="1"/>
    <xf numFmtId="0" fontId="5" fillId="3" borderId="7" xfId="3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32" fillId="4" borderId="4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32" fillId="4" borderId="6" xfId="3" applyFont="1" applyFill="1" applyBorder="1" applyAlignment="1">
      <alignment horizontal="center" vertical="center" wrapText="1"/>
    </xf>
    <xf numFmtId="0" fontId="31" fillId="0" borderId="4" xfId="3" applyFont="1" applyFill="1" applyBorder="1" applyAlignment="1">
      <alignment horizontal="center" vertical="center"/>
    </xf>
    <xf numFmtId="0" fontId="31" fillId="0" borderId="5" xfId="3" applyFont="1" applyFill="1" applyBorder="1" applyAlignment="1">
      <alignment horizontal="center" vertical="center"/>
    </xf>
    <xf numFmtId="3" fontId="31" fillId="0" borderId="5" xfId="3" applyNumberFormat="1" applyFont="1" applyFill="1" applyBorder="1" applyAlignment="1">
      <alignment horizontal="center" vertical="center"/>
    </xf>
    <xf numFmtId="166" fontId="31" fillId="0" borderId="6" xfId="96" applyNumberFormat="1" applyFont="1" applyFill="1" applyBorder="1" applyAlignment="1">
      <alignment horizontal="center" vertical="center"/>
    </xf>
    <xf numFmtId="0" fontId="31" fillId="28" borderId="20" xfId="3" applyFont="1" applyFill="1" applyBorder="1" applyAlignment="1">
      <alignment horizontal="center" vertical="center"/>
    </xf>
    <xf numFmtId="0" fontId="31" fillId="28" borderId="0" xfId="3" applyFont="1" applyFill="1" applyBorder="1" applyAlignment="1">
      <alignment horizontal="center" vertical="center"/>
    </xf>
    <xf numFmtId="3" fontId="31" fillId="28" borderId="0" xfId="3" applyNumberFormat="1" applyFont="1" applyFill="1" applyBorder="1" applyAlignment="1">
      <alignment horizontal="center" vertical="center"/>
    </xf>
    <xf numFmtId="166" fontId="31" fillId="28" borderId="9" xfId="96" applyNumberFormat="1" applyFont="1" applyFill="1" applyBorder="1" applyAlignment="1">
      <alignment horizontal="center" vertical="center"/>
    </xf>
    <xf numFmtId="0" fontId="31" fillId="0" borderId="20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3" fontId="31" fillId="0" borderId="0" xfId="3" applyNumberFormat="1" applyFont="1" applyFill="1" applyBorder="1" applyAlignment="1">
      <alignment horizontal="center" vertical="center"/>
    </xf>
    <xf numFmtId="166" fontId="31" fillId="0" borderId="9" xfId="96" applyNumberFormat="1" applyFont="1" applyFill="1" applyBorder="1" applyAlignment="1">
      <alignment horizontal="center" vertical="center"/>
    </xf>
    <xf numFmtId="0" fontId="5" fillId="28" borderId="20" xfId="3" applyFont="1" applyFill="1" applyBorder="1" applyAlignment="1">
      <alignment horizontal="center" vertical="center"/>
    </xf>
    <xf numFmtId="0" fontId="5" fillId="28" borderId="0" xfId="3" applyFont="1" applyFill="1" applyBorder="1" applyAlignment="1">
      <alignment horizontal="center" vertical="center"/>
    </xf>
    <xf numFmtId="166" fontId="5" fillId="28" borderId="9" xfId="96" applyNumberFormat="1" applyFont="1" applyFill="1" applyBorder="1" applyAlignment="1">
      <alignment horizontal="center" vertical="center"/>
    </xf>
    <xf numFmtId="3" fontId="5" fillId="28" borderId="0" xfId="3" applyNumberFormat="1" applyFont="1" applyFill="1" applyBorder="1" applyAlignment="1">
      <alignment horizontal="center" vertical="center"/>
    </xf>
    <xf numFmtId="0" fontId="31" fillId="28" borderId="23" xfId="3" applyFont="1" applyFill="1" applyBorder="1" applyAlignment="1">
      <alignment horizontal="center" vertical="center"/>
    </xf>
    <xf numFmtId="0" fontId="31" fillId="28" borderId="24" xfId="3" applyFont="1" applyFill="1" applyBorder="1" applyAlignment="1">
      <alignment horizontal="center" vertical="center"/>
    </xf>
    <xf numFmtId="3" fontId="31" fillId="28" borderId="24" xfId="3" applyNumberFormat="1" applyFont="1" applyFill="1" applyBorder="1" applyAlignment="1">
      <alignment horizontal="center" vertical="center"/>
    </xf>
    <xf numFmtId="166" fontId="31" fillId="28" borderId="21" xfId="96" applyNumberFormat="1" applyFont="1" applyFill="1" applyBorder="1" applyAlignment="1">
      <alignment horizontal="center" vertical="center"/>
    </xf>
    <xf numFmtId="0" fontId="31" fillId="28" borderId="23" xfId="3" applyFont="1" applyFill="1" applyBorder="1" applyAlignment="1">
      <alignment vertical="center"/>
    </xf>
    <xf numFmtId="0" fontId="31" fillId="28" borderId="24" xfId="3" applyFont="1" applyFill="1" applyBorder="1" applyAlignment="1">
      <alignment vertical="center"/>
    </xf>
    <xf numFmtId="9" fontId="0" fillId="0" borderId="0" xfId="2" applyNumberFormat="1" applyFont="1"/>
    <xf numFmtId="0" fontId="0" fillId="0" borderId="8" xfId="0" applyBorder="1"/>
    <xf numFmtId="0" fontId="0" fillId="0" borderId="8" xfId="0" applyBorder="1" applyAlignment="1">
      <alignment wrapText="1"/>
    </xf>
    <xf numFmtId="0" fontId="31" fillId="2" borderId="7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28" borderId="1" xfId="3" applyFont="1" applyFill="1" applyBorder="1" applyAlignment="1">
      <alignment horizontal="center" vertical="center"/>
    </xf>
    <xf numFmtId="0" fontId="5" fillId="28" borderId="8" xfId="3" applyFont="1" applyFill="1" applyBorder="1" applyAlignment="1">
      <alignment horizontal="center" vertical="center"/>
    </xf>
    <xf numFmtId="0" fontId="5" fillId="28" borderId="2" xfId="3" applyFont="1" applyFill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/>
    </xf>
    <xf numFmtId="0" fontId="33" fillId="2" borderId="8" xfId="3" applyFont="1" applyFill="1" applyBorder="1" applyAlignment="1">
      <alignment horizontal="center" vertical="center"/>
    </xf>
    <xf numFmtId="0" fontId="33" fillId="2" borderId="2" xfId="3" applyFont="1" applyFill="1" applyBorder="1" applyAlignment="1">
      <alignment horizontal="center" vertical="center"/>
    </xf>
    <xf numFmtId="0" fontId="5" fillId="29" borderId="1" xfId="3" applyFont="1" applyFill="1" applyBorder="1" applyAlignment="1">
      <alignment horizontal="center" vertical="center"/>
    </xf>
    <xf numFmtId="0" fontId="5" fillId="29" borderId="8" xfId="3" applyFont="1" applyFill="1" applyBorder="1" applyAlignment="1">
      <alignment horizontal="center" vertical="center"/>
    </xf>
    <xf numFmtId="0" fontId="5" fillId="29" borderId="2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 wrapText="1"/>
    </xf>
    <xf numFmtId="0" fontId="33" fillId="2" borderId="8" xfId="3" applyFont="1" applyFill="1" applyBorder="1" applyAlignment="1">
      <alignment horizontal="center" vertical="center" wrapText="1"/>
    </xf>
    <xf numFmtId="0" fontId="33" fillId="2" borderId="2" xfId="3" applyFont="1" applyFill="1" applyBorder="1" applyAlignment="1">
      <alignment horizontal="center" vertical="center" wrapText="1"/>
    </xf>
    <xf numFmtId="0" fontId="5" fillId="30" borderId="7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6" fillId="28" borderId="7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3" fontId="5" fillId="3" borderId="7" xfId="3" applyNumberFormat="1" applyFont="1" applyFill="1" applyBorder="1" applyAlignment="1">
      <alignment horizontal="center" vertical="center"/>
    </xf>
    <xf numFmtId="10" fontId="6" fillId="28" borderId="7" xfId="96" applyNumberFormat="1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33" fillId="2" borderId="20" xfId="3" applyFont="1" applyFill="1" applyBorder="1" applyAlignment="1">
      <alignment horizontal="center" vertical="center" wrapText="1"/>
    </xf>
    <xf numFmtId="0" fontId="33" fillId="2" borderId="0" xfId="3" applyFont="1" applyFill="1" applyBorder="1" applyAlignment="1">
      <alignment horizontal="center" vertical="center" wrapText="1"/>
    </xf>
    <xf numFmtId="0" fontId="33" fillId="3" borderId="7" xfId="3" applyFont="1" applyFill="1" applyBorder="1" applyAlignment="1">
      <alignment horizontal="center" vertical="center"/>
    </xf>
    <xf numFmtId="0" fontId="33" fillId="2" borderId="7" xfId="3" applyFont="1" applyFill="1" applyBorder="1" applyAlignment="1">
      <alignment horizontal="center" vertical="center"/>
    </xf>
  </cellXfs>
  <cellStyles count="178">
    <cellStyle name="20% - Accent1 2" xfId="122" xr:uid="{00000000-0005-0000-0000-000000000000}"/>
    <cellStyle name="20% - Accent2 2" xfId="123" xr:uid="{00000000-0005-0000-0000-000001000000}"/>
    <cellStyle name="20% - Accent3 2" xfId="124" xr:uid="{00000000-0005-0000-0000-000002000000}"/>
    <cellStyle name="20% - Accent4 2" xfId="125" xr:uid="{00000000-0005-0000-0000-000003000000}"/>
    <cellStyle name="20% - Accent5 2" xfId="126" xr:uid="{00000000-0005-0000-0000-000004000000}"/>
    <cellStyle name="20% - Accent6 2" xfId="127" xr:uid="{00000000-0005-0000-0000-000005000000}"/>
    <cellStyle name="20% - Ênfase1 2" xfId="64" xr:uid="{00000000-0005-0000-0000-000006000000}"/>
    <cellStyle name="20% - Ênfase1 3" xfId="5" xr:uid="{00000000-0005-0000-0000-000007000000}"/>
    <cellStyle name="20% - Ênfase2 2" xfId="65" xr:uid="{00000000-0005-0000-0000-000008000000}"/>
    <cellStyle name="20% - Ênfase2 3" xfId="6" xr:uid="{00000000-0005-0000-0000-000009000000}"/>
    <cellStyle name="20% - Ênfase3 2" xfId="66" xr:uid="{00000000-0005-0000-0000-00000A000000}"/>
    <cellStyle name="20% - Ênfase3 3" xfId="7" xr:uid="{00000000-0005-0000-0000-00000B000000}"/>
    <cellStyle name="20% - Ênfase4 2" xfId="67" xr:uid="{00000000-0005-0000-0000-00000C000000}"/>
    <cellStyle name="20% - Ênfase4 3" xfId="8" xr:uid="{00000000-0005-0000-0000-00000D000000}"/>
    <cellStyle name="20% - Ênfase5 2" xfId="68" xr:uid="{00000000-0005-0000-0000-00000E000000}"/>
    <cellStyle name="20% - Ênfase5 3" xfId="9" xr:uid="{00000000-0005-0000-0000-00000F000000}"/>
    <cellStyle name="20% - Ênfase6 2" xfId="69" xr:uid="{00000000-0005-0000-0000-000010000000}"/>
    <cellStyle name="20% - Ênfase6 3" xfId="10" xr:uid="{00000000-0005-0000-0000-000011000000}"/>
    <cellStyle name="40% - Accent1 2" xfId="128" xr:uid="{00000000-0005-0000-0000-000012000000}"/>
    <cellStyle name="40% - Accent2 2" xfId="129" xr:uid="{00000000-0005-0000-0000-000013000000}"/>
    <cellStyle name="40% - Accent3 2" xfId="130" xr:uid="{00000000-0005-0000-0000-000014000000}"/>
    <cellStyle name="40% - Accent4 2" xfId="131" xr:uid="{00000000-0005-0000-0000-000015000000}"/>
    <cellStyle name="40% - Accent5 2" xfId="132" xr:uid="{00000000-0005-0000-0000-000016000000}"/>
    <cellStyle name="40% - Accent6 2" xfId="133" xr:uid="{00000000-0005-0000-0000-000017000000}"/>
    <cellStyle name="40% - Ênfase1 2" xfId="70" xr:uid="{00000000-0005-0000-0000-000018000000}"/>
    <cellStyle name="40% - Ênfase1 3" xfId="11" xr:uid="{00000000-0005-0000-0000-000019000000}"/>
    <cellStyle name="40% - Ênfase2 2" xfId="71" xr:uid="{00000000-0005-0000-0000-00001A000000}"/>
    <cellStyle name="40% - Ênfase2 3" xfId="12" xr:uid="{00000000-0005-0000-0000-00001B000000}"/>
    <cellStyle name="40% - Ênfase3 2" xfId="72" xr:uid="{00000000-0005-0000-0000-00001C000000}"/>
    <cellStyle name="40% - Ênfase3 3" xfId="13" xr:uid="{00000000-0005-0000-0000-00001D000000}"/>
    <cellStyle name="40% - Ênfase4 2" xfId="73" xr:uid="{00000000-0005-0000-0000-00001E000000}"/>
    <cellStyle name="40% - Ênfase4 3" xfId="14" xr:uid="{00000000-0005-0000-0000-00001F000000}"/>
    <cellStyle name="40% - Ênfase5 2" xfId="74" xr:uid="{00000000-0005-0000-0000-000020000000}"/>
    <cellStyle name="40% - Ênfase5 3" xfId="15" xr:uid="{00000000-0005-0000-0000-000021000000}"/>
    <cellStyle name="40% - Ênfase6 2" xfId="75" xr:uid="{00000000-0005-0000-0000-000022000000}"/>
    <cellStyle name="40% - Ênfase6 3" xfId="16" xr:uid="{00000000-0005-0000-0000-000023000000}"/>
    <cellStyle name="60% - Accent1 2" xfId="134" xr:uid="{00000000-0005-0000-0000-000024000000}"/>
    <cellStyle name="60% - Accent2 2" xfId="135" xr:uid="{00000000-0005-0000-0000-000025000000}"/>
    <cellStyle name="60% - Accent3 2" xfId="136" xr:uid="{00000000-0005-0000-0000-000026000000}"/>
    <cellStyle name="60% - Accent4 2" xfId="137" xr:uid="{00000000-0005-0000-0000-000027000000}"/>
    <cellStyle name="60% - Accent5 2" xfId="138" xr:uid="{00000000-0005-0000-0000-000028000000}"/>
    <cellStyle name="60% - Accent6 2" xfId="139" xr:uid="{00000000-0005-0000-0000-000029000000}"/>
    <cellStyle name="60% - Ênfase1 2" xfId="76" xr:uid="{00000000-0005-0000-0000-00002A000000}"/>
    <cellStyle name="60% - Ênfase1 3" xfId="17" xr:uid="{00000000-0005-0000-0000-00002B000000}"/>
    <cellStyle name="60% - Ênfase2 2" xfId="77" xr:uid="{00000000-0005-0000-0000-00002C000000}"/>
    <cellStyle name="60% - Ênfase2 3" xfId="18" xr:uid="{00000000-0005-0000-0000-00002D000000}"/>
    <cellStyle name="60% - Ênfase3 2" xfId="78" xr:uid="{00000000-0005-0000-0000-00002E000000}"/>
    <cellStyle name="60% - Ênfase3 3" xfId="19" xr:uid="{00000000-0005-0000-0000-00002F000000}"/>
    <cellStyle name="60% - Ênfase4 2" xfId="79" xr:uid="{00000000-0005-0000-0000-000030000000}"/>
    <cellStyle name="60% - Ênfase4 3" xfId="20" xr:uid="{00000000-0005-0000-0000-000031000000}"/>
    <cellStyle name="60% - Ênfase5 2" xfId="80" xr:uid="{00000000-0005-0000-0000-000032000000}"/>
    <cellStyle name="60% - Ênfase5 3" xfId="21" xr:uid="{00000000-0005-0000-0000-000033000000}"/>
    <cellStyle name="60% - Ênfase6 2" xfId="81" xr:uid="{00000000-0005-0000-0000-000034000000}"/>
    <cellStyle name="60% - Ênfase6 3" xfId="22" xr:uid="{00000000-0005-0000-0000-000035000000}"/>
    <cellStyle name="Accent1 2" xfId="140" xr:uid="{00000000-0005-0000-0000-000036000000}"/>
    <cellStyle name="Accent2 2" xfId="141" xr:uid="{00000000-0005-0000-0000-000037000000}"/>
    <cellStyle name="Accent3 2" xfId="142" xr:uid="{00000000-0005-0000-0000-000038000000}"/>
    <cellStyle name="Accent4 2" xfId="143" xr:uid="{00000000-0005-0000-0000-000039000000}"/>
    <cellStyle name="Accent5 2" xfId="144" xr:uid="{00000000-0005-0000-0000-00003A000000}"/>
    <cellStyle name="Accent6 2" xfId="145" xr:uid="{00000000-0005-0000-0000-00003B000000}"/>
    <cellStyle name="Bad 2" xfId="146" xr:uid="{00000000-0005-0000-0000-00003C000000}"/>
    <cellStyle name="Bom 2" xfId="82" xr:uid="{00000000-0005-0000-0000-00003D000000}"/>
    <cellStyle name="Bom 3" xfId="23" xr:uid="{00000000-0005-0000-0000-00003E000000}"/>
    <cellStyle name="Calculation 2" xfId="147" xr:uid="{00000000-0005-0000-0000-00003F000000}"/>
    <cellStyle name="Cálculo 2" xfId="83" xr:uid="{00000000-0005-0000-0000-000040000000}"/>
    <cellStyle name="Cálculo 3" xfId="24" xr:uid="{00000000-0005-0000-0000-000041000000}"/>
    <cellStyle name="Canto da tabela dinâmica" xfId="175" xr:uid="{00000000-0005-0000-0000-000042000000}"/>
    <cellStyle name="Célula de Verificação 2" xfId="84" xr:uid="{00000000-0005-0000-0000-000043000000}"/>
    <cellStyle name="Célula de Verificação 3" xfId="25" xr:uid="{00000000-0005-0000-0000-000044000000}"/>
    <cellStyle name="Célula Vinculada 2" xfId="85" xr:uid="{00000000-0005-0000-0000-000045000000}"/>
    <cellStyle name="Célula Vinculada 3" xfId="26" xr:uid="{00000000-0005-0000-0000-000046000000}"/>
    <cellStyle name="Check Cell 2" xfId="148" xr:uid="{00000000-0005-0000-0000-000047000000}"/>
    <cellStyle name="Comma" xfId="1" builtinId="3"/>
    <cellStyle name="Comma 2" xfId="149" xr:uid="{00000000-0005-0000-0000-000048000000}"/>
    <cellStyle name="Comma 3" xfId="150" xr:uid="{00000000-0005-0000-0000-000049000000}"/>
    <cellStyle name="Ênfase1 2" xfId="86" xr:uid="{00000000-0005-0000-0000-00004A000000}"/>
    <cellStyle name="Ênfase1 3" xfId="27" xr:uid="{00000000-0005-0000-0000-00004B000000}"/>
    <cellStyle name="Ênfase2 2" xfId="87" xr:uid="{00000000-0005-0000-0000-00004C000000}"/>
    <cellStyle name="Ênfase2 3" xfId="28" xr:uid="{00000000-0005-0000-0000-00004D000000}"/>
    <cellStyle name="Ênfase3 2" xfId="88" xr:uid="{00000000-0005-0000-0000-00004E000000}"/>
    <cellStyle name="Ênfase3 3" xfId="29" xr:uid="{00000000-0005-0000-0000-00004F000000}"/>
    <cellStyle name="Ênfase4 2" xfId="89" xr:uid="{00000000-0005-0000-0000-000050000000}"/>
    <cellStyle name="Ênfase4 3" xfId="30" xr:uid="{00000000-0005-0000-0000-000051000000}"/>
    <cellStyle name="Ênfase5 2" xfId="90" xr:uid="{00000000-0005-0000-0000-000052000000}"/>
    <cellStyle name="Ênfase5 3" xfId="31" xr:uid="{00000000-0005-0000-0000-000053000000}"/>
    <cellStyle name="Ênfase6 2" xfId="91" xr:uid="{00000000-0005-0000-0000-000054000000}"/>
    <cellStyle name="Ênfase6 3" xfId="32" xr:uid="{00000000-0005-0000-0000-000055000000}"/>
    <cellStyle name="Entrada 2" xfId="92" xr:uid="{00000000-0005-0000-0000-000056000000}"/>
    <cellStyle name="Entrada 3" xfId="33" xr:uid="{00000000-0005-0000-0000-000057000000}"/>
    <cellStyle name="Excel_CondFormat_1_1_1" xfId="34" xr:uid="{00000000-0005-0000-0000-000058000000}"/>
    <cellStyle name="Explanatory Text 2" xfId="151" xr:uid="{00000000-0005-0000-0000-000059000000}"/>
    <cellStyle name="Good 2" xfId="152" xr:uid="{00000000-0005-0000-0000-00005A000000}"/>
    <cellStyle name="Heading" xfId="35" xr:uid="{00000000-0005-0000-0000-00005B000000}"/>
    <cellStyle name="Heading 1 2" xfId="153" xr:uid="{00000000-0005-0000-0000-00005C000000}"/>
    <cellStyle name="Heading 2 2" xfId="154" xr:uid="{00000000-0005-0000-0000-00005D000000}"/>
    <cellStyle name="Heading 3 2" xfId="155" xr:uid="{00000000-0005-0000-0000-00005E000000}"/>
    <cellStyle name="Heading 4 2" xfId="156" xr:uid="{00000000-0005-0000-0000-00005F000000}"/>
    <cellStyle name="Heading1" xfId="36" xr:uid="{00000000-0005-0000-0000-000060000000}"/>
    <cellStyle name="Incorreto 2" xfId="93" xr:uid="{00000000-0005-0000-0000-000061000000}"/>
    <cellStyle name="Incorreto 3" xfId="37" xr:uid="{00000000-0005-0000-0000-000062000000}"/>
    <cellStyle name="Input 2" xfId="157" xr:uid="{00000000-0005-0000-0000-000063000000}"/>
    <cellStyle name="Linked Cell 2" xfId="158" xr:uid="{00000000-0005-0000-0000-000064000000}"/>
    <cellStyle name="Neutra 2" xfId="94" xr:uid="{00000000-0005-0000-0000-000065000000}"/>
    <cellStyle name="Neutra 3" xfId="38" xr:uid="{00000000-0005-0000-0000-000066000000}"/>
    <cellStyle name="Neutral 2" xfId="159" xr:uid="{00000000-0005-0000-0000-000067000000}"/>
    <cellStyle name="Normal" xfId="0" builtinId="0"/>
    <cellStyle name="Normal 10" xfId="121" xr:uid="{00000000-0005-0000-0000-000069000000}"/>
    <cellStyle name="Normal 11" xfId="160" xr:uid="{00000000-0005-0000-0000-00006A000000}"/>
    <cellStyle name="Normal 12" xfId="174" xr:uid="{00000000-0005-0000-0000-00006B000000}"/>
    <cellStyle name="Normal 13" xfId="177" xr:uid="{00000000-0005-0000-0000-00006C000000}"/>
    <cellStyle name="Normal 14" xfId="4" xr:uid="{00000000-0005-0000-0000-00006D000000}"/>
    <cellStyle name="Normal 2" xfId="39" xr:uid="{00000000-0005-0000-0000-00006E000000}"/>
    <cellStyle name="Normal 3" xfId="40" xr:uid="{00000000-0005-0000-0000-00006F000000}"/>
    <cellStyle name="Normal 3 2" xfId="58" xr:uid="{00000000-0005-0000-0000-000070000000}"/>
    <cellStyle name="Normal 3 2 2" xfId="161" xr:uid="{00000000-0005-0000-0000-000071000000}"/>
    <cellStyle name="Normal 3 3" xfId="111" xr:uid="{00000000-0005-0000-0000-000072000000}"/>
    <cellStyle name="Normal 3 4" xfId="162" xr:uid="{00000000-0005-0000-0000-000073000000}"/>
    <cellStyle name="Normal 4" xfId="56" xr:uid="{00000000-0005-0000-0000-000074000000}"/>
    <cellStyle name="Normal 4 2" xfId="163" xr:uid="{00000000-0005-0000-0000-000075000000}"/>
    <cellStyle name="Normal 5" xfId="57" xr:uid="{00000000-0005-0000-0000-000076000000}"/>
    <cellStyle name="Normal 5 2" xfId="59" xr:uid="{00000000-0005-0000-0000-000077000000}"/>
    <cellStyle name="Normal 5 2 2" xfId="107" xr:uid="{00000000-0005-0000-0000-000078000000}"/>
    <cellStyle name="Normal 5 2 2 2" xfId="115" xr:uid="{00000000-0005-0000-0000-000079000000}"/>
    <cellStyle name="Normal 5 2 3" xfId="114" xr:uid="{00000000-0005-0000-0000-00007A000000}"/>
    <cellStyle name="Normal 5 3" xfId="62" xr:uid="{00000000-0005-0000-0000-00007B000000}"/>
    <cellStyle name="Normal 5 3 2" xfId="116" xr:uid="{00000000-0005-0000-0000-00007C000000}"/>
    <cellStyle name="Normal 5 4" xfId="112" xr:uid="{00000000-0005-0000-0000-00007D000000}"/>
    <cellStyle name="Normal 5 5" xfId="113" xr:uid="{00000000-0005-0000-0000-00007E000000}"/>
    <cellStyle name="Normal 6" xfId="60" xr:uid="{00000000-0005-0000-0000-00007F000000}"/>
    <cellStyle name="Normal 6 2" xfId="108" xr:uid="{00000000-0005-0000-0000-000080000000}"/>
    <cellStyle name="Normal 6 2 2" xfId="118" xr:uid="{00000000-0005-0000-0000-000081000000}"/>
    <cellStyle name="Normal 6 3" xfId="117" xr:uid="{00000000-0005-0000-0000-000082000000}"/>
    <cellStyle name="Normal 7" xfId="63" xr:uid="{00000000-0005-0000-0000-000083000000}"/>
    <cellStyle name="Normal 7 2" xfId="164" xr:uid="{00000000-0005-0000-0000-000084000000}"/>
    <cellStyle name="Normal 8" xfId="61" xr:uid="{00000000-0005-0000-0000-000085000000}"/>
    <cellStyle name="Normal 8 2" xfId="119" xr:uid="{00000000-0005-0000-0000-000086000000}"/>
    <cellStyle name="Normal 9" xfId="110" xr:uid="{00000000-0005-0000-0000-000087000000}"/>
    <cellStyle name="Normal_ESTIMATIVAS MUNICIPAIS 2011" xfId="3" xr:uid="{00000000-0005-0000-0000-000088000000}"/>
    <cellStyle name="Nota 2" xfId="95" xr:uid="{00000000-0005-0000-0000-00008A000000}"/>
    <cellStyle name="Nota 3" xfId="41" xr:uid="{00000000-0005-0000-0000-00008B000000}"/>
    <cellStyle name="Note 2" xfId="165" xr:uid="{00000000-0005-0000-0000-00008C000000}"/>
    <cellStyle name="Output 2" xfId="166" xr:uid="{00000000-0005-0000-0000-00008D000000}"/>
    <cellStyle name="Percent" xfId="2" builtinId="5"/>
    <cellStyle name="Percent 2" xfId="167" xr:uid="{00000000-0005-0000-0000-00008E000000}"/>
    <cellStyle name="Percent 3" xfId="168" xr:uid="{00000000-0005-0000-0000-00008F000000}"/>
    <cellStyle name="Porcentagem 2" xfId="55" xr:uid="{00000000-0005-0000-0000-000091000000}"/>
    <cellStyle name="Porcentagem 3" xfId="96" xr:uid="{00000000-0005-0000-0000-000092000000}"/>
    <cellStyle name="Porcentagem 3 2" xfId="169" xr:uid="{00000000-0005-0000-0000-000093000000}"/>
    <cellStyle name="Porcentagem 4" xfId="109" xr:uid="{00000000-0005-0000-0000-000094000000}"/>
    <cellStyle name="Porcentagem 4 2" xfId="120" xr:uid="{00000000-0005-0000-0000-000095000000}"/>
    <cellStyle name="Porcentagem 5" xfId="42" xr:uid="{00000000-0005-0000-0000-000096000000}"/>
    <cellStyle name="Result" xfId="43" xr:uid="{00000000-0005-0000-0000-000097000000}"/>
    <cellStyle name="Result2" xfId="44" xr:uid="{00000000-0005-0000-0000-000098000000}"/>
    <cellStyle name="Saída 2" xfId="97" xr:uid="{00000000-0005-0000-0000-000099000000}"/>
    <cellStyle name="Saída 3" xfId="45" xr:uid="{00000000-0005-0000-0000-00009A000000}"/>
    <cellStyle name="Texto de Aviso 2" xfId="98" xr:uid="{00000000-0005-0000-0000-00009B000000}"/>
    <cellStyle name="Texto de Aviso 3" xfId="46" xr:uid="{00000000-0005-0000-0000-00009C000000}"/>
    <cellStyle name="Texto Explicativo 2" xfId="99" xr:uid="{00000000-0005-0000-0000-00009D000000}"/>
    <cellStyle name="Texto Explicativo 3" xfId="47" xr:uid="{00000000-0005-0000-0000-00009E000000}"/>
    <cellStyle name="Title 2" xfId="170" xr:uid="{00000000-0005-0000-0000-00009F000000}"/>
    <cellStyle name="Título 1 2" xfId="101" xr:uid="{00000000-0005-0000-0000-0000A0000000}"/>
    <cellStyle name="Título 1 3" xfId="49" xr:uid="{00000000-0005-0000-0000-0000A1000000}"/>
    <cellStyle name="Título 2 2" xfId="102" xr:uid="{00000000-0005-0000-0000-0000A2000000}"/>
    <cellStyle name="Título 2 3" xfId="50" xr:uid="{00000000-0005-0000-0000-0000A3000000}"/>
    <cellStyle name="Título 3 2" xfId="103" xr:uid="{00000000-0005-0000-0000-0000A4000000}"/>
    <cellStyle name="Título 3 3" xfId="51" xr:uid="{00000000-0005-0000-0000-0000A5000000}"/>
    <cellStyle name="Título 4 2" xfId="104" xr:uid="{00000000-0005-0000-0000-0000A6000000}"/>
    <cellStyle name="Título 4 3" xfId="52" xr:uid="{00000000-0005-0000-0000-0000A7000000}"/>
    <cellStyle name="Título 5" xfId="100" xr:uid="{00000000-0005-0000-0000-0000A8000000}"/>
    <cellStyle name="Título 6" xfId="48" xr:uid="{00000000-0005-0000-0000-0000A9000000}"/>
    <cellStyle name="Total 2" xfId="105" xr:uid="{00000000-0005-0000-0000-0000AA000000}"/>
    <cellStyle name="Total 3" xfId="171" xr:uid="{00000000-0005-0000-0000-0000AB000000}"/>
    <cellStyle name="Total 4" xfId="53" xr:uid="{00000000-0005-0000-0000-0000AC000000}"/>
    <cellStyle name="Valor da tabela dinâmica" xfId="176" xr:uid="{00000000-0005-0000-0000-0000AD000000}"/>
    <cellStyle name="Vírgula 2" xfId="106" xr:uid="{00000000-0005-0000-0000-0000AF000000}"/>
    <cellStyle name="Vírgula 2 2" xfId="172" xr:uid="{00000000-0005-0000-0000-0000B0000000}"/>
    <cellStyle name="Vírgula 3" xfId="54" xr:uid="{00000000-0005-0000-0000-0000B1000000}"/>
    <cellStyle name="Warning Text 2" xfId="173" xr:uid="{00000000-0005-0000-0000-0000B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7323543989761"/>
          <c:y val="4.8406496055756094E-2"/>
          <c:w val="0.75138364770406318"/>
          <c:h val="0.78092402398649219"/>
        </c:manualLayout>
      </c:layout>
      <c:barChart>
        <c:barDir val="bar"/>
        <c:grouping val="clustered"/>
        <c:varyColors val="0"/>
        <c:ser>
          <c:idx val="0"/>
          <c:order val="0"/>
          <c:tx>
            <c:v>Municípios</c:v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B1D1C35-9B03-46AC-8F04-054716FE35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B3B-40CA-A08F-05CA57FD1A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250DB62-CB2C-8E4D-B970-2BF9DA3EB0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B3B-40CA-A08F-05CA57FD1A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B6EEDE-1305-4746-91BC-BAE3D79F93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B3B-40CA-A08F-05CA57FD1A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2FA7D23-8544-944F-A0A6-1F5879DD57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B3B-40CA-A08F-05CA57FD1A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8373710-B0E6-9648-915C-0404A30CFC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B3B-40CA-A08F-05CA57FD1A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841A04-55B5-284A-97AD-6E8C5D82E9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B3B-40CA-A08F-05CA57FD1A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3A46E28-7840-364B-9010-7E2D18C8ED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CB3B-40CA-A08F-05CA57FD1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'GRAFICO 1'!$B$2:$H$2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1'!$B$3:$H$3</c:f>
              <c:numCache>
                <c:formatCode>0.0%</c:formatCode>
                <c:ptCount val="7"/>
                <c:pt idx="0">
                  <c:v>0.22423698384201077</c:v>
                </c:pt>
                <c:pt idx="1">
                  <c:v>0.21543985637342908</c:v>
                </c:pt>
                <c:pt idx="2">
                  <c:v>0.23949730700179533</c:v>
                </c:pt>
                <c:pt idx="3">
                  <c:v>0.1992818671454219</c:v>
                </c:pt>
                <c:pt idx="4">
                  <c:v>6.3016157989228008E-2</c:v>
                </c:pt>
                <c:pt idx="5">
                  <c:v>4.973070017953321E-2</c:v>
                </c:pt>
                <c:pt idx="6">
                  <c:v>8.7971274685816874E-3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'GRAFICO 1'!$B$7:$H$7</c15:f>
                <c15:dlblRangeCache>
                  <c:ptCount val="7"/>
                  <c:pt idx="0">
                    <c:v> 1.249 </c:v>
                  </c:pt>
                  <c:pt idx="1">
                    <c:v> 1.200 </c:v>
                  </c:pt>
                  <c:pt idx="2">
                    <c:v> 1.334 </c:v>
                  </c:pt>
                  <c:pt idx="3">
                    <c:v> 1.110 </c:v>
                  </c:pt>
                  <c:pt idx="4">
                    <c:v> 351 </c:v>
                  </c:pt>
                  <c:pt idx="5">
                    <c:v> 277 </c:v>
                  </c:pt>
                  <c:pt idx="6">
                    <c:v> 49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E8F-497A-A530-B2E5DCD67801}"/>
            </c:ext>
          </c:extLst>
        </c:ser>
        <c:ser>
          <c:idx val="1"/>
          <c:order val="1"/>
          <c:tx>
            <c:strRef>
              <c:f>'GRAFICO 1'!$A$4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3DC0919-E9E8-44E7-BD4A-2A9FFE1D04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B3B-40CA-A08F-05CA57FD1A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30C2281-5A3F-034F-A96D-26A9D0F725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B3B-40CA-A08F-05CA57FD1A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2808B6-DD41-BB46-B003-A5E792413D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B3B-40CA-A08F-05CA57FD1A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A7E4E15-2782-B647-B5A0-BA5211F6C3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CB3B-40CA-A08F-05CA57FD1A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CB03AD4-C1BB-C541-84DD-073DA13B78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B3B-40CA-A08F-05CA57FD1AF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A612523-E94F-3648-9386-67541C7590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CB3B-40CA-A08F-05CA57FD1AF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6741B68-1F84-5F49-A4CC-C0E39C30FA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B3B-40CA-A08F-05CA57FD1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'GRAFICO 1'!$B$2:$H$2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1'!$B$4:$H$4</c:f>
              <c:numCache>
                <c:formatCode>0.0%</c:formatCode>
                <c:ptCount val="7"/>
                <c:pt idx="0">
                  <c:v>1.9769716508966379E-2</c:v>
                </c:pt>
                <c:pt idx="1">
                  <c:v>4.0365068439340936E-2</c:v>
                </c:pt>
                <c:pt idx="2">
                  <c:v>9.0027648465761195E-2</c:v>
                </c:pt>
                <c:pt idx="3">
                  <c:v>0.15975129018019502</c:v>
                </c:pt>
                <c:pt idx="4">
                  <c:v>0.11404851398280241</c:v>
                </c:pt>
                <c:pt idx="5">
                  <c:v>0.25717134914134915</c:v>
                </c:pt>
                <c:pt idx="6">
                  <c:v>0.31886641328158488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'GRAFICO 1'!$B$8:$H$8</c15:f>
                <c15:dlblRangeCache>
                  <c:ptCount val="7"/>
                  <c:pt idx="0">
                    <c:v> 4.186.350 </c:v>
                  </c:pt>
                  <c:pt idx="1">
                    <c:v> 8.547.533 </c:v>
                  </c:pt>
                  <c:pt idx="2">
                    <c:v> 19.063.867 </c:v>
                  </c:pt>
                  <c:pt idx="3">
                    <c:v> 33.828.245 </c:v>
                  </c:pt>
                  <c:pt idx="4">
                    <c:v> 24.150.422 </c:v>
                  </c:pt>
                  <c:pt idx="5">
                    <c:v> 54.457.497 </c:v>
                  </c:pt>
                  <c:pt idx="6">
                    <c:v> 67.521.778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E8F-497A-A530-B2E5DCD678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0374400"/>
        <c:axId val="420376576"/>
      </c:barChart>
      <c:catAx>
        <c:axId val="42037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Faixa de tamanho de população do município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n-BR"/>
          </a:p>
        </c:txPr>
        <c:crossAx val="420376576"/>
        <c:crosses val="autoZero"/>
        <c:auto val="1"/>
        <c:lblAlgn val="ctr"/>
        <c:lblOffset val="100"/>
        <c:noMultiLvlLbl val="0"/>
      </c:catAx>
      <c:valAx>
        <c:axId val="42037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</a:t>
                </a:r>
                <a:r>
                  <a:rPr lang="pt-BR" baseline="0"/>
                  <a:t> em relação ao total do Brasil</a:t>
                </a:r>
                <a:endParaRPr lang="pt-BR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420374400"/>
        <c:crosses val="autoZero"/>
        <c:crossBetween val="between"/>
        <c:majorUnit val="2.5000000000000008E-2"/>
      </c:valAx>
    </c:plotArea>
    <c:legend>
      <c:legendPos val="r"/>
      <c:layout>
        <c:manualLayout>
          <c:xMode val="edge"/>
          <c:yMode val="edge"/>
          <c:x val="0.87251898882173706"/>
          <c:y val="0.43994677292476897"/>
          <c:w val="0.10477771014733502"/>
          <c:h val="0.16959709117649688"/>
        </c:manualLayout>
      </c:layout>
      <c:overlay val="0"/>
      <c:txPr>
        <a:bodyPr/>
        <a:lstStyle/>
        <a:p>
          <a:pPr>
            <a:defRPr sz="1100"/>
          </a:pPr>
          <a:endParaRPr lang="en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19156777352118"/>
          <c:y val="6.2745078664480883E-2"/>
          <c:w val="0.56275435288898745"/>
          <c:h val="0.763124359078474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2'!$B$1</c:f>
              <c:strCache>
                <c:ptCount val="1"/>
                <c:pt idx="0">
                  <c:v>menos de 0%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92-482A-B0D6-EB2C45E55C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92-482A-B0D6-EB2C45E55C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2'!$B$2:$B$8</c:f>
              <c:numCache>
                <c:formatCode>#,##0</c:formatCode>
                <c:ptCount val="7"/>
                <c:pt idx="0">
                  <c:v>1410</c:v>
                </c:pt>
                <c:pt idx="1">
                  <c:v>136</c:v>
                </c:pt>
                <c:pt idx="2">
                  <c:v>14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8-4591-BDB7-9057BB019AF5}"/>
            </c:ext>
          </c:extLst>
        </c:ser>
        <c:ser>
          <c:idx val="1"/>
          <c:order val="1"/>
          <c:tx>
            <c:strRef>
              <c:f>'GRAFICO 2'!$C$1</c:f>
              <c:strCache>
                <c:ptCount val="1"/>
                <c:pt idx="0">
                  <c:v>0 a menos de 0,5%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2'!$C$2:$C$8</c:f>
              <c:numCache>
                <c:formatCode>#,##0</c:formatCode>
                <c:ptCount val="7"/>
                <c:pt idx="0">
                  <c:v>1080</c:v>
                </c:pt>
                <c:pt idx="1">
                  <c:v>347</c:v>
                </c:pt>
                <c:pt idx="2">
                  <c:v>92</c:v>
                </c:pt>
                <c:pt idx="3">
                  <c:v>31</c:v>
                </c:pt>
                <c:pt idx="4">
                  <c:v>6</c:v>
                </c:pt>
                <c:pt idx="5">
                  <c:v>6</c:v>
                </c:pt>
                <c:pt idx="6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8-4591-BDB7-9057BB019AF5}"/>
            </c:ext>
          </c:extLst>
        </c:ser>
        <c:ser>
          <c:idx val="2"/>
          <c:order val="2"/>
          <c:tx>
            <c:strRef>
              <c:f>'GRAFICO 2'!$D$1</c:f>
              <c:strCache>
                <c:ptCount val="1"/>
                <c:pt idx="0">
                  <c:v>0,5% a menos de 1%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2'!$D$2:$D$8</c:f>
              <c:numCache>
                <c:formatCode>#,##0</c:formatCode>
                <c:ptCount val="7"/>
                <c:pt idx="0">
                  <c:v>751</c:v>
                </c:pt>
                <c:pt idx="1">
                  <c:v>324</c:v>
                </c:pt>
                <c:pt idx="2">
                  <c:v>134</c:v>
                </c:pt>
                <c:pt idx="3">
                  <c:v>114</c:v>
                </c:pt>
                <c:pt idx="4">
                  <c:v>11</c:v>
                </c:pt>
                <c:pt idx="5">
                  <c:v>8</c:v>
                </c:pt>
                <c:pt idx="6">
                  <c:v>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8-4591-BDB7-9057BB019AF5}"/>
            </c:ext>
          </c:extLst>
        </c:ser>
        <c:ser>
          <c:idx val="3"/>
          <c:order val="3"/>
          <c:tx>
            <c:strRef>
              <c:f>'GRAFICO 2'!$E$1</c:f>
              <c:strCache>
                <c:ptCount val="1"/>
                <c:pt idx="0">
                  <c:v>1% a menos 1,5%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2'!$E$2:$E$8</c:f>
              <c:numCache>
                <c:formatCode>#,##0</c:formatCode>
                <c:ptCount val="7"/>
                <c:pt idx="0">
                  <c:v>328</c:v>
                </c:pt>
                <c:pt idx="1">
                  <c:v>155</c:v>
                </c:pt>
                <c:pt idx="2">
                  <c:v>58</c:v>
                </c:pt>
                <c:pt idx="3">
                  <c:v>69</c:v>
                </c:pt>
                <c:pt idx="4">
                  <c:v>9</c:v>
                </c:pt>
                <c:pt idx="5">
                  <c:v>2</c:v>
                </c:pt>
                <c:pt idx="6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8-4591-BDB7-9057BB019AF5}"/>
            </c:ext>
          </c:extLst>
        </c:ser>
        <c:ser>
          <c:idx val="4"/>
          <c:order val="4"/>
          <c:tx>
            <c:strRef>
              <c:f>'GRAFICO 2'!$F$1</c:f>
              <c:strCache>
                <c:ptCount val="1"/>
                <c:pt idx="0">
                  <c:v>1,5% a menos de 2%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2'!$F$2:$F$8</c:f>
              <c:numCache>
                <c:formatCode>#,##0</c:formatCode>
                <c:ptCount val="7"/>
                <c:pt idx="0">
                  <c:v>115</c:v>
                </c:pt>
                <c:pt idx="1">
                  <c:v>83</c:v>
                </c:pt>
                <c:pt idx="2">
                  <c:v>33</c:v>
                </c:pt>
                <c:pt idx="3">
                  <c:v>38</c:v>
                </c:pt>
                <c:pt idx="4">
                  <c:v>5</c:v>
                </c:pt>
                <c:pt idx="5">
                  <c:v>1</c:v>
                </c:pt>
                <c:pt idx="6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8-4591-BDB7-9057BB019AF5}"/>
            </c:ext>
          </c:extLst>
        </c:ser>
        <c:ser>
          <c:idx val="5"/>
          <c:order val="5"/>
          <c:tx>
            <c:strRef>
              <c:f>'GRAFICO 2'!$G$1</c:f>
              <c:strCache>
                <c:ptCount val="1"/>
                <c:pt idx="0">
                  <c:v>2% e mais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379800853485065E-2"/>
                  <c:y val="-1.442133455067751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92-482A-B0D6-EB2C45E55C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92-482A-B0D6-EB2C45E55C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2'!$G$2:$G$8</c:f>
              <c:numCache>
                <c:formatCode>#,##0</c:formatCode>
                <c:ptCount val="7"/>
                <c:pt idx="0">
                  <c:v>99</c:v>
                </c:pt>
                <c:pt idx="1">
                  <c:v>65</c:v>
                </c:pt>
                <c:pt idx="2">
                  <c:v>20</c:v>
                </c:pt>
                <c:pt idx="3">
                  <c:v>20</c:v>
                </c:pt>
                <c:pt idx="4">
                  <c:v>1</c:v>
                </c:pt>
                <c:pt idx="5">
                  <c:v>0</c:v>
                </c:pt>
                <c:pt idx="6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8-4591-BDB7-9057BB01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5846632"/>
        <c:axId val="315851336"/>
      </c:barChart>
      <c:catAx>
        <c:axId val="315846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50" b="0">
                    <a:solidFill>
                      <a:sysClr val="windowText" lastClr="000000"/>
                    </a:solidFill>
                  </a:rPr>
                  <a:t>Grupos de tamanho</a:t>
                </a:r>
                <a:r>
                  <a:rPr lang="pt-BR" sz="1050" b="0" baseline="0">
                    <a:solidFill>
                      <a:sysClr val="windowText" lastClr="000000"/>
                    </a:solidFill>
                  </a:rPr>
                  <a:t> de municípios por total de habitantes</a:t>
                </a:r>
                <a:endParaRPr lang="pt-BR" sz="105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615245277438912E-2"/>
              <c:y val="9.0315038053871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15851336"/>
        <c:crosses val="autoZero"/>
        <c:auto val="1"/>
        <c:lblAlgn val="ctr"/>
        <c:lblOffset val="100"/>
        <c:noMultiLvlLbl val="0"/>
      </c:catAx>
      <c:valAx>
        <c:axId val="31585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900" b="0">
                    <a:solidFill>
                      <a:sysClr val="windowText" lastClr="000000"/>
                    </a:solidFill>
                  </a:rPr>
                  <a:t>Distribuição</a:t>
                </a:r>
                <a:r>
                  <a:rPr lang="pt-BR" sz="900" b="0" baseline="0">
                    <a:solidFill>
                      <a:sysClr val="windowText" lastClr="000000"/>
                    </a:solidFill>
                  </a:rPr>
                  <a:t> dos municípios por taxa geométrica de crescimento </a:t>
                </a:r>
                <a:endParaRPr lang="pt-BR" sz="9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367875494436439"/>
              <c:y val="0.9129677374398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1584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17448523159962"/>
          <c:y val="0.30146904203346264"/>
          <c:w val="0.1944148978208152"/>
          <c:h val="0.397061479987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3'!$J$2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E8E-4F43-B16F-A6869A07A9E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E-4F43-B16F-A6869A07A9E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E8E-4F43-B16F-A6869A07A9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8E-4F43-B16F-A6869A07A9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3'!$J$3:$J$10</c:f>
              <c:numCache>
                <c:formatCode>0%</c:formatCode>
                <c:ptCount val="8"/>
                <c:pt idx="0">
                  <c:v>6.2836624775583485E-3</c:v>
                </c:pt>
                <c:pt idx="1">
                  <c:v>1.5439856373429085E-2</c:v>
                </c:pt>
                <c:pt idx="2">
                  <c:v>4.542190305206463E-2</c:v>
                </c:pt>
                <c:pt idx="3">
                  <c:v>0.21382405745062838</c:v>
                </c:pt>
                <c:pt idx="4">
                  <c:v>0.52136445242369833</c:v>
                </c:pt>
                <c:pt idx="5">
                  <c:v>0.16086175942549372</c:v>
                </c:pt>
                <c:pt idx="6">
                  <c:v>3.2136445242369839E-2</c:v>
                </c:pt>
                <c:pt idx="7">
                  <c:v>4.66786355475763E-3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E-4F43-B16F-A6869A07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tickMarkSkip val="1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3'!$K$1</c:f>
              <c:strCache>
                <c:ptCount val="1"/>
                <c:pt idx="0">
                  <c:v>Região Norte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93-4F05-9629-EB9E60D5C18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93-4F05-9629-EB9E60D5C18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93-4F05-9629-EB9E60D5C18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93-4F05-9629-EB9E60D5C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3'!$K$3:$K$10</c:f>
              <c:numCache>
                <c:formatCode>0%</c:formatCode>
                <c:ptCount val="8"/>
                <c:pt idx="0">
                  <c:v>1.3333333333333334E-2</c:v>
                </c:pt>
                <c:pt idx="1">
                  <c:v>2.2222222222222223E-2</c:v>
                </c:pt>
                <c:pt idx="2">
                  <c:v>2.8888888888888888E-2</c:v>
                </c:pt>
                <c:pt idx="3">
                  <c:v>0.11333333333333333</c:v>
                </c:pt>
                <c:pt idx="4">
                  <c:v>0.32666666666666666</c:v>
                </c:pt>
                <c:pt idx="5">
                  <c:v>0.34888888888888892</c:v>
                </c:pt>
                <c:pt idx="6">
                  <c:v>0.13555555555555557</c:v>
                </c:pt>
                <c:pt idx="7">
                  <c:v>1.1111111111111112E-2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3-4F05-9629-EB9E60D5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3'!$L$1</c:f>
              <c:strCache>
                <c:ptCount val="1"/>
                <c:pt idx="0">
                  <c:v>Região Nordeste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7C3-471F-AD26-06D82D823CF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C3-471F-AD26-06D82D823CF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7C3-471F-AD26-06D82D823CF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C3-471F-AD26-06D82D823C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3'!$L$3:$L$10</c:f>
              <c:numCache>
                <c:formatCode>0%</c:formatCode>
                <c:ptCount val="8"/>
                <c:pt idx="0">
                  <c:v>7.246376811594203E-3</c:v>
                </c:pt>
                <c:pt idx="1">
                  <c:v>7.803790412486065E-3</c:v>
                </c:pt>
                <c:pt idx="2">
                  <c:v>2.564102564102564E-2</c:v>
                </c:pt>
                <c:pt idx="3">
                  <c:v>0.18784838350055741</c:v>
                </c:pt>
                <c:pt idx="4">
                  <c:v>0.68171683389074689</c:v>
                </c:pt>
                <c:pt idx="5">
                  <c:v>8.4726867335562991E-2</c:v>
                </c:pt>
                <c:pt idx="6">
                  <c:v>2.787068004459309E-3</c:v>
                </c:pt>
                <c:pt idx="7">
                  <c:v>2.229654403567447E-3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3-471F-AD26-06D82D82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3'!$M$1</c:f>
              <c:strCache>
                <c:ptCount val="1"/>
                <c:pt idx="0">
                  <c:v>Região Sudeste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B98-424C-873C-EA2A5EECABB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8-424C-873C-EA2A5EECABB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B98-424C-873C-EA2A5EECABB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8-424C-873C-EA2A5EECAB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3'!$M$3:$M$10</c:f>
              <c:numCache>
                <c:formatCode>0%</c:formatCode>
                <c:ptCount val="8"/>
                <c:pt idx="0">
                  <c:v>5.9952038369304552E-4</c:v>
                </c:pt>
                <c:pt idx="1">
                  <c:v>4.7961630695443642E-3</c:v>
                </c:pt>
                <c:pt idx="2">
                  <c:v>2.2781774580335732E-2</c:v>
                </c:pt>
                <c:pt idx="3">
                  <c:v>0.21103117505995203</c:v>
                </c:pt>
                <c:pt idx="4">
                  <c:v>0.57254196642685851</c:v>
                </c:pt>
                <c:pt idx="5">
                  <c:v>0.1672661870503597</c:v>
                </c:pt>
                <c:pt idx="6">
                  <c:v>1.9784172661870502E-2</c:v>
                </c:pt>
                <c:pt idx="7">
                  <c:v>1.199040767386091E-3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8-424C-873C-EA2A5EECA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TCG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  <a:r>
                  <a:rPr lang="pt-BR" baseline="0"/>
                  <a:t> do total de municípios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3'!$N$1</c:f>
              <c:strCache>
                <c:ptCount val="1"/>
                <c:pt idx="0">
                  <c:v>Região Sul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63B-42C3-8A4D-8BC2C0B9C63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3B-42C3-8A4D-8BC2C0B9C63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63B-42C3-8A4D-8BC2C0B9C63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3B-42C3-8A4D-8BC2C0B9C6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3'!$N$3:$N$10</c:f>
              <c:numCache>
                <c:formatCode>0%</c:formatCode>
                <c:ptCount val="8"/>
                <c:pt idx="0">
                  <c:v>6.7170445004198151E-3</c:v>
                </c:pt>
                <c:pt idx="1">
                  <c:v>3.2745591939546598E-2</c:v>
                </c:pt>
                <c:pt idx="2">
                  <c:v>0.10579345088161209</c:v>
                </c:pt>
                <c:pt idx="3">
                  <c:v>0.31066330814441645</c:v>
                </c:pt>
                <c:pt idx="4">
                  <c:v>0.36691855583543243</c:v>
                </c:pt>
                <c:pt idx="5">
                  <c:v>0.15029387069689337</c:v>
                </c:pt>
                <c:pt idx="6">
                  <c:v>2.3509655751469353E-2</c:v>
                </c:pt>
                <c:pt idx="7">
                  <c:v>3.3585222502099076E-3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B-42C3-8A4D-8BC2C0B9C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TCG (%)</a:t>
                </a:r>
                <a:endParaRPr lang="pt-B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 do total de municípios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3'!$O$1</c:f>
              <c:strCache>
                <c:ptCount val="1"/>
                <c:pt idx="0">
                  <c:v>Região Centro-Oeste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B-4B76-9FBB-D80F25D6316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B-4B76-9FBB-D80F25D6316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B-4B76-9FBB-D80F25D6316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4B-4B76-9FBB-D80F25D63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3'!$O$3:$O$10</c:f>
              <c:numCache>
                <c:formatCode>0%</c:formatCode>
                <c:ptCount val="8"/>
                <c:pt idx="0">
                  <c:v>1.4989293361884369E-2</c:v>
                </c:pt>
                <c:pt idx="1">
                  <c:v>3.2119914346895075E-2</c:v>
                </c:pt>
                <c:pt idx="2">
                  <c:v>6.4239828693790149E-2</c:v>
                </c:pt>
                <c:pt idx="3">
                  <c:v>0.17344753747323341</c:v>
                </c:pt>
                <c:pt idx="4">
                  <c:v>0.30406852248394006</c:v>
                </c:pt>
                <c:pt idx="5">
                  <c:v>0.27623126338329762</c:v>
                </c:pt>
                <c:pt idx="6">
                  <c:v>0.11134903640256959</c:v>
                </c:pt>
                <c:pt idx="7">
                  <c:v>2.3554603854389723E-2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4B-4B76-9FBB-D80F25D63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283520"/>
        <c:axId val="398108384"/>
      </c:barChart>
      <c:catAx>
        <c:axId val="1628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TCG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398108384"/>
        <c:crosses val="autoZero"/>
        <c:auto val="1"/>
        <c:lblAlgn val="r"/>
        <c:lblOffset val="100"/>
        <c:noMultiLvlLbl val="0"/>
      </c:catAx>
      <c:valAx>
        <c:axId val="3981083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  <a:r>
                  <a:rPr lang="pt-BR" baseline="0"/>
                  <a:t> do total de municípios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628352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10</xdr:row>
      <xdr:rowOff>190499</xdr:rowOff>
    </xdr:from>
    <xdr:to>
      <xdr:col>9</xdr:col>
      <xdr:colOff>276226</xdr:colOff>
      <xdr:row>33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114300</xdr:rowOff>
    </xdr:from>
    <xdr:to>
      <xdr:col>9</xdr:col>
      <xdr:colOff>0</xdr:colOff>
      <xdr:row>27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634771</xdr:colOff>
      <xdr:row>11</xdr:row>
      <xdr:rowOff>80960</xdr:rowOff>
    </xdr:from>
    <xdr:to>
      <xdr:col>18</xdr:col>
      <xdr:colOff>74838</xdr:colOff>
      <xdr:row>31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6E9FB1-CD55-4128-BE39-111DDA427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337457</xdr:colOff>
      <xdr:row>11</xdr:row>
      <xdr:rowOff>108856</xdr:rowOff>
    </xdr:from>
    <xdr:to>
      <xdr:col>29</xdr:col>
      <xdr:colOff>568099</xdr:colOff>
      <xdr:row>32</xdr:row>
      <xdr:rowOff>27895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AAB4C3-268C-46D1-BF3B-E385C8C80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142875</xdr:colOff>
      <xdr:row>12</xdr:row>
      <xdr:rowOff>63954</xdr:rowOff>
    </xdr:from>
    <xdr:to>
      <xdr:col>42</xdr:col>
      <xdr:colOff>471487</xdr:colOff>
      <xdr:row>32</xdr:row>
      <xdr:rowOff>173493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83A894D-205E-492B-BE73-1104B973B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379641</xdr:colOff>
      <xdr:row>32</xdr:row>
      <xdr:rowOff>156481</xdr:rowOff>
    </xdr:from>
    <xdr:to>
      <xdr:col>17</xdr:col>
      <xdr:colOff>298678</xdr:colOff>
      <xdr:row>53</xdr:row>
      <xdr:rowOff>75520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D7C21AC-8BE2-4361-8D95-17E81CFF2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297996</xdr:colOff>
      <xdr:row>32</xdr:row>
      <xdr:rowOff>77561</xdr:rowOff>
    </xdr:from>
    <xdr:to>
      <xdr:col>29</xdr:col>
      <xdr:colOff>500063</xdr:colOff>
      <xdr:row>52</xdr:row>
      <xdr:rowOff>139475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F2E88B9-9C19-498C-BD14-63D07CBAC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523875</xdr:colOff>
      <xdr:row>33</xdr:row>
      <xdr:rowOff>57150</xdr:rowOff>
    </xdr:from>
    <xdr:to>
      <xdr:col>42</xdr:col>
      <xdr:colOff>202066</xdr:colOff>
      <xdr:row>53</xdr:row>
      <xdr:rowOff>166689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DCBB900-F941-4067-B092-7E272A94A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"/>
  <sheetViews>
    <sheetView workbookViewId="0">
      <selection activeCell="C21" sqref="C21"/>
    </sheetView>
  </sheetViews>
  <sheetFormatPr baseColWidth="10" defaultColWidth="8.83203125" defaultRowHeight="15" x14ac:dyDescent="0.2"/>
  <cols>
    <col min="3" max="3" width="16" bestFit="1" customWidth="1"/>
    <col min="4" max="4" width="12.6640625" bestFit="1" customWidth="1"/>
    <col min="7" max="7" width="16" bestFit="1" customWidth="1"/>
  </cols>
  <sheetData>
    <row r="1" spans="1:8" ht="21" customHeight="1" x14ac:dyDescent="0.2">
      <c r="A1" s="91" t="s">
        <v>164</v>
      </c>
      <c r="B1" s="91"/>
      <c r="C1" s="91"/>
      <c r="D1" s="91"/>
      <c r="E1" s="91"/>
      <c r="F1" s="91"/>
      <c r="G1" s="91"/>
      <c r="H1" s="91"/>
    </row>
    <row r="2" spans="1:8" ht="15" customHeight="1" x14ac:dyDescent="0.2">
      <c r="A2" s="63" t="s">
        <v>1</v>
      </c>
      <c r="B2" s="64" t="s">
        <v>2</v>
      </c>
      <c r="C2" s="64" t="s">
        <v>5775</v>
      </c>
      <c r="D2" s="65" t="s">
        <v>165</v>
      </c>
      <c r="E2" s="63" t="s">
        <v>1</v>
      </c>
      <c r="F2" s="64" t="s">
        <v>2</v>
      </c>
      <c r="G2" s="64" t="s">
        <v>5775</v>
      </c>
      <c r="H2" s="65" t="s">
        <v>165</v>
      </c>
    </row>
    <row r="3" spans="1:8" x14ac:dyDescent="0.2">
      <c r="A3" s="66" t="s">
        <v>4</v>
      </c>
      <c r="B3" s="67" t="s">
        <v>5</v>
      </c>
      <c r="C3" s="68">
        <v>46289333</v>
      </c>
      <c r="D3" s="69">
        <v>0.21859782168216757</v>
      </c>
      <c r="E3" s="66" t="s">
        <v>44</v>
      </c>
      <c r="F3" s="67" t="s">
        <v>117</v>
      </c>
      <c r="G3" s="68">
        <v>4039277</v>
      </c>
      <c r="H3" s="69">
        <v>1.9075175556555996E-2</v>
      </c>
    </row>
    <row r="4" spans="1:8" x14ac:dyDescent="0.2">
      <c r="A4" s="70" t="s">
        <v>7</v>
      </c>
      <c r="B4" s="71" t="s">
        <v>20</v>
      </c>
      <c r="C4" s="72">
        <v>21292666</v>
      </c>
      <c r="D4" s="73">
        <v>0.10055298064903966</v>
      </c>
      <c r="E4" s="70" t="s">
        <v>47</v>
      </c>
      <c r="F4" s="71" t="s">
        <v>112</v>
      </c>
      <c r="G4" s="72">
        <v>3534165</v>
      </c>
      <c r="H4" s="73">
        <v>1.6689822911584357E-2</v>
      </c>
    </row>
    <row r="5" spans="1:8" x14ac:dyDescent="0.2">
      <c r="A5" s="74" t="s">
        <v>10</v>
      </c>
      <c r="B5" s="75" t="s">
        <v>8</v>
      </c>
      <c r="C5" s="76">
        <v>17366189</v>
      </c>
      <c r="D5" s="77">
        <v>8.2010494433368053E-2</v>
      </c>
      <c r="E5" s="74" t="s">
        <v>49</v>
      </c>
      <c r="F5" s="75" t="s">
        <v>57</v>
      </c>
      <c r="G5" s="76">
        <v>3526220</v>
      </c>
      <c r="H5" s="77">
        <v>1.6652303258983942E-2</v>
      </c>
    </row>
    <row r="6" spans="1:8" x14ac:dyDescent="0.2">
      <c r="A6" s="70" t="s">
        <v>13</v>
      </c>
      <c r="B6" s="71" t="s">
        <v>14</v>
      </c>
      <c r="C6" s="72">
        <v>14930634</v>
      </c>
      <c r="D6" s="73">
        <v>7.0508772911757195E-2</v>
      </c>
      <c r="E6" s="70" t="s">
        <v>76</v>
      </c>
      <c r="F6" s="71" t="s">
        <v>50</v>
      </c>
      <c r="G6" s="72">
        <v>3351543</v>
      </c>
      <c r="H6" s="73">
        <v>1.5827404535600394E-2</v>
      </c>
    </row>
    <row r="7" spans="1:8" x14ac:dyDescent="0.2">
      <c r="A7" s="74" t="s">
        <v>16</v>
      </c>
      <c r="B7" s="75" t="s">
        <v>26</v>
      </c>
      <c r="C7" s="76">
        <v>11516840</v>
      </c>
      <c r="D7" s="77">
        <v>5.4387392807367839E-2</v>
      </c>
      <c r="E7" s="74" t="s">
        <v>78</v>
      </c>
      <c r="F7" s="75" t="s">
        <v>65</v>
      </c>
      <c r="G7" s="76">
        <v>3281480</v>
      </c>
      <c r="H7" s="77">
        <v>1.5496537396501248E-2</v>
      </c>
    </row>
    <row r="8" spans="1:8" x14ac:dyDescent="0.2">
      <c r="A8" s="70" t="s">
        <v>19</v>
      </c>
      <c r="B8" s="71" t="s">
        <v>32</v>
      </c>
      <c r="C8" s="72">
        <v>11422973</v>
      </c>
      <c r="D8" s="73">
        <v>5.3944113105587735E-2</v>
      </c>
      <c r="E8" s="70" t="s">
        <v>96</v>
      </c>
      <c r="F8" s="71" t="s">
        <v>11</v>
      </c>
      <c r="G8" s="72">
        <v>3055149</v>
      </c>
      <c r="H8" s="73">
        <v>1.4427706623347815E-2</v>
      </c>
    </row>
    <row r="9" spans="1:8" x14ac:dyDescent="0.2">
      <c r="A9" s="74" t="s">
        <v>22</v>
      </c>
      <c r="B9" s="75" t="s">
        <v>29</v>
      </c>
      <c r="C9" s="76">
        <v>9616621</v>
      </c>
      <c r="D9" s="77">
        <v>4.5413754450576944E-2</v>
      </c>
      <c r="E9" s="74" t="s">
        <v>101</v>
      </c>
      <c r="F9" s="75" t="s">
        <v>114</v>
      </c>
      <c r="G9" s="76">
        <v>2809394</v>
      </c>
      <c r="H9" s="77">
        <v>1.3267147501281808E-2</v>
      </c>
    </row>
    <row r="10" spans="1:8" x14ac:dyDescent="0.2">
      <c r="A10" s="70" t="s">
        <v>25</v>
      </c>
      <c r="B10" s="71" t="s">
        <v>17</v>
      </c>
      <c r="C10" s="72">
        <v>9187103</v>
      </c>
      <c r="D10" s="73">
        <v>4.3385388667616077E-2</v>
      </c>
      <c r="E10" s="70" t="s">
        <v>102</v>
      </c>
      <c r="F10" s="71" t="s">
        <v>119</v>
      </c>
      <c r="G10" s="72">
        <v>2318822</v>
      </c>
      <c r="H10" s="73">
        <v>1.0950458890144024E-2</v>
      </c>
    </row>
    <row r="11" spans="1:8" x14ac:dyDescent="0.2">
      <c r="A11" s="74" t="s">
        <v>28</v>
      </c>
      <c r="B11" s="75" t="s">
        <v>38</v>
      </c>
      <c r="C11" s="76">
        <v>8690745</v>
      </c>
      <c r="D11" s="77">
        <v>4.1041376115641792E-2</v>
      </c>
      <c r="E11" s="74" t="s">
        <v>103</v>
      </c>
      <c r="F11" s="75" t="s">
        <v>122</v>
      </c>
      <c r="G11" s="76">
        <v>1796460</v>
      </c>
      <c r="H11" s="77">
        <v>8.4836444443722441E-3</v>
      </c>
    </row>
    <row r="12" spans="1:8" x14ac:dyDescent="0.2">
      <c r="A12" s="70" t="s">
        <v>31</v>
      </c>
      <c r="B12" s="71" t="s">
        <v>68</v>
      </c>
      <c r="C12" s="72">
        <v>7252502</v>
      </c>
      <c r="D12" s="73">
        <v>3.42493839551666E-2</v>
      </c>
      <c r="E12" s="70" t="s">
        <v>104</v>
      </c>
      <c r="F12" s="71" t="s">
        <v>59</v>
      </c>
      <c r="G12" s="72">
        <v>1590248</v>
      </c>
      <c r="H12" s="73">
        <v>7.5098241042795676E-3</v>
      </c>
    </row>
    <row r="13" spans="1:8" ht="15" customHeight="1" x14ac:dyDescent="0.2">
      <c r="A13" s="74" t="s">
        <v>34</v>
      </c>
      <c r="B13" s="75" t="s">
        <v>45</v>
      </c>
      <c r="C13" s="76">
        <v>7114598</v>
      </c>
      <c r="D13" s="77">
        <v>3.3598142901396011E-2</v>
      </c>
      <c r="E13" s="74" t="s">
        <v>105</v>
      </c>
      <c r="F13" s="75" t="s">
        <v>127</v>
      </c>
      <c r="G13" s="76">
        <v>894470</v>
      </c>
      <c r="H13" s="77">
        <v>4.2240659108233082E-3</v>
      </c>
    </row>
    <row r="14" spans="1:8" x14ac:dyDescent="0.2">
      <c r="A14" s="78" t="s">
        <v>37</v>
      </c>
      <c r="B14" s="79" t="s">
        <v>35</v>
      </c>
      <c r="C14" s="72">
        <v>7113540</v>
      </c>
      <c r="D14" s="80">
        <v>3.35931465776136E-2</v>
      </c>
      <c r="E14" s="78" t="s">
        <v>106</v>
      </c>
      <c r="F14" s="79" t="s">
        <v>125</v>
      </c>
      <c r="G14" s="81">
        <v>861773</v>
      </c>
      <c r="H14" s="73">
        <v>4.0696568383153543E-3</v>
      </c>
    </row>
    <row r="15" spans="1:8" x14ac:dyDescent="0.2">
      <c r="A15" s="74" t="s">
        <v>40</v>
      </c>
      <c r="B15" s="75" t="s">
        <v>23</v>
      </c>
      <c r="C15" s="76">
        <v>4207714</v>
      </c>
      <c r="D15" s="77">
        <v>1.9870606358954448E-2</v>
      </c>
      <c r="E15" s="74" t="s">
        <v>107</v>
      </c>
      <c r="F15" s="75" t="s">
        <v>131</v>
      </c>
      <c r="G15" s="76">
        <v>631181</v>
      </c>
      <c r="H15" s="77">
        <v>2.9807038197584789E-3</v>
      </c>
    </row>
    <row r="16" spans="1:8" x14ac:dyDescent="0.2">
      <c r="A16" s="82" t="s">
        <v>42</v>
      </c>
      <c r="B16" s="83" t="s">
        <v>129</v>
      </c>
      <c r="C16" s="84">
        <v>4064052</v>
      </c>
      <c r="D16" s="85">
        <v>1.9192173592197936E-2</v>
      </c>
      <c r="E16" s="86" t="s">
        <v>52</v>
      </c>
      <c r="F16" s="87"/>
      <c r="G16" s="84">
        <v>211755692</v>
      </c>
      <c r="H16" s="85">
        <v>1</v>
      </c>
    </row>
    <row r="18" spans="1:1" x14ac:dyDescent="0.2">
      <c r="A18" s="18" t="s">
        <v>148</v>
      </c>
    </row>
    <row r="25" spans="1:1" ht="15" customHeight="1" x14ac:dyDescent="0.2"/>
    <row r="26" spans="1:1" ht="15" customHeight="1" x14ac:dyDescent="0.2"/>
    <row r="31" spans="1:1" ht="40.5" customHeight="1" x14ac:dyDescent="0.2"/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workbookViewId="0">
      <selection activeCell="F7" sqref="F7"/>
    </sheetView>
  </sheetViews>
  <sheetFormatPr baseColWidth="10" defaultColWidth="8.83203125" defaultRowHeight="15" x14ac:dyDescent="0.2"/>
  <cols>
    <col min="3" max="3" width="16.83203125" customWidth="1"/>
    <col min="4" max="4" width="16.5" bestFit="1" customWidth="1"/>
  </cols>
  <sheetData>
    <row r="1" spans="1:7" x14ac:dyDescent="0.2">
      <c r="A1" s="98" t="s">
        <v>0</v>
      </c>
      <c r="B1" s="99"/>
      <c r="C1" s="99"/>
      <c r="D1" s="100"/>
    </row>
    <row r="2" spans="1:7" x14ac:dyDescent="0.2">
      <c r="A2" s="20"/>
      <c r="B2" s="19"/>
      <c r="C2" s="19"/>
      <c r="D2" s="20"/>
    </row>
    <row r="3" spans="1:7" x14ac:dyDescent="0.2">
      <c r="A3" s="1" t="s">
        <v>1</v>
      </c>
      <c r="B3" s="2" t="s">
        <v>2</v>
      </c>
      <c r="C3" s="3" t="s">
        <v>3</v>
      </c>
      <c r="D3" s="4" t="s">
        <v>5775</v>
      </c>
    </row>
    <row r="4" spans="1:7" x14ac:dyDescent="0.2">
      <c r="A4" s="5" t="s">
        <v>4</v>
      </c>
      <c r="B4" s="5" t="s">
        <v>5</v>
      </c>
      <c r="C4" s="24" t="s">
        <v>6</v>
      </c>
      <c r="D4" s="6">
        <v>12325232</v>
      </c>
      <c r="G4" s="60"/>
    </row>
    <row r="5" spans="1:7" x14ac:dyDescent="0.2">
      <c r="A5" s="7" t="s">
        <v>7</v>
      </c>
      <c r="B5" s="7" t="s">
        <v>8</v>
      </c>
      <c r="C5" s="8" t="s">
        <v>9</v>
      </c>
      <c r="D5" s="9">
        <v>6747815</v>
      </c>
      <c r="G5" s="60"/>
    </row>
    <row r="6" spans="1:7" x14ac:dyDescent="0.2">
      <c r="A6" s="5" t="s">
        <v>10</v>
      </c>
      <c r="B6" s="5" t="s">
        <v>11</v>
      </c>
      <c r="C6" s="24" t="s">
        <v>12</v>
      </c>
      <c r="D6" s="6">
        <v>3055149</v>
      </c>
      <c r="G6" s="60"/>
    </row>
    <row r="7" spans="1:7" x14ac:dyDescent="0.2">
      <c r="A7" s="7" t="s">
        <v>13</v>
      </c>
      <c r="B7" s="7" t="s">
        <v>14</v>
      </c>
      <c r="C7" s="8" t="s">
        <v>15</v>
      </c>
      <c r="D7" s="9">
        <v>2886698</v>
      </c>
      <c r="G7" s="60"/>
    </row>
    <row r="8" spans="1:7" x14ac:dyDescent="0.2">
      <c r="A8" s="5" t="s">
        <v>16</v>
      </c>
      <c r="B8" s="5" t="s">
        <v>17</v>
      </c>
      <c r="C8" s="24" t="s">
        <v>18</v>
      </c>
      <c r="D8" s="6">
        <v>2686612</v>
      </c>
      <c r="G8" s="60"/>
    </row>
    <row r="9" spans="1:7" x14ac:dyDescent="0.2">
      <c r="A9" s="7" t="s">
        <v>19</v>
      </c>
      <c r="B9" s="7" t="s">
        <v>20</v>
      </c>
      <c r="C9" s="8" t="s">
        <v>21</v>
      </c>
      <c r="D9" s="9">
        <v>2521564</v>
      </c>
      <c r="G9" s="60"/>
    </row>
    <row r="10" spans="1:7" x14ac:dyDescent="0.2">
      <c r="A10" s="5" t="s">
        <v>22</v>
      </c>
      <c r="B10" s="5" t="s">
        <v>23</v>
      </c>
      <c r="C10" s="24" t="s">
        <v>24</v>
      </c>
      <c r="D10" s="6">
        <v>2219580</v>
      </c>
      <c r="G10" s="60"/>
    </row>
    <row r="11" spans="1:7" x14ac:dyDescent="0.2">
      <c r="A11" s="7" t="s">
        <v>25</v>
      </c>
      <c r="B11" s="7" t="s">
        <v>26</v>
      </c>
      <c r="C11" s="8" t="s">
        <v>27</v>
      </c>
      <c r="D11" s="9">
        <v>1948626</v>
      </c>
      <c r="G11" s="60"/>
    </row>
    <row r="12" spans="1:7" x14ac:dyDescent="0.2">
      <c r="A12" s="5" t="s">
        <v>28</v>
      </c>
      <c r="B12" s="5" t="s">
        <v>29</v>
      </c>
      <c r="C12" s="24" t="s">
        <v>30</v>
      </c>
      <c r="D12" s="6">
        <v>1653461</v>
      </c>
      <c r="G12" s="60"/>
    </row>
    <row r="13" spans="1:7" x14ac:dyDescent="0.2">
      <c r="A13" s="7" t="s">
        <v>31</v>
      </c>
      <c r="B13" s="7" t="s">
        <v>35</v>
      </c>
      <c r="C13" s="8" t="s">
        <v>36</v>
      </c>
      <c r="D13" s="9">
        <v>1536097</v>
      </c>
      <c r="G13" s="60"/>
    </row>
    <row r="14" spans="1:7" x14ac:dyDescent="0.2">
      <c r="A14" s="5" t="s">
        <v>34</v>
      </c>
      <c r="B14" s="5" t="s">
        <v>38</v>
      </c>
      <c r="C14" s="24" t="s">
        <v>39</v>
      </c>
      <c r="D14" s="6">
        <v>1499641</v>
      </c>
      <c r="G14" s="60"/>
    </row>
    <row r="15" spans="1:7" x14ac:dyDescent="0.2">
      <c r="A15" s="7" t="s">
        <v>37</v>
      </c>
      <c r="B15" s="7" t="s">
        <v>32</v>
      </c>
      <c r="C15" s="8" t="s">
        <v>33</v>
      </c>
      <c r="D15" s="9">
        <v>1488252</v>
      </c>
      <c r="G15" s="60"/>
    </row>
    <row r="16" spans="1:7" x14ac:dyDescent="0.2">
      <c r="A16" s="5" t="s">
        <v>40</v>
      </c>
      <c r="B16" s="5" t="s">
        <v>5</v>
      </c>
      <c r="C16" s="24" t="s">
        <v>41</v>
      </c>
      <c r="D16" s="6">
        <v>1392121</v>
      </c>
      <c r="G16" s="60"/>
    </row>
    <row r="17" spans="1:7" x14ac:dyDescent="0.2">
      <c r="A17" s="7" t="s">
        <v>42</v>
      </c>
      <c r="B17" s="7" t="s">
        <v>5</v>
      </c>
      <c r="C17" s="8" t="s">
        <v>43</v>
      </c>
      <c r="D17" s="9">
        <v>1213792</v>
      </c>
      <c r="G17" s="60"/>
    </row>
    <row r="18" spans="1:7" x14ac:dyDescent="0.2">
      <c r="A18" s="5" t="s">
        <v>44</v>
      </c>
      <c r="B18" s="5" t="s">
        <v>45</v>
      </c>
      <c r="C18" s="24" t="s">
        <v>46</v>
      </c>
      <c r="D18" s="6">
        <v>1108975</v>
      </c>
      <c r="G18" s="60"/>
    </row>
    <row r="19" spans="1:7" x14ac:dyDescent="0.2">
      <c r="A19" s="7" t="s">
        <v>47</v>
      </c>
      <c r="B19" s="7" t="s">
        <v>8</v>
      </c>
      <c r="C19" s="8" t="s">
        <v>48</v>
      </c>
      <c r="D19" s="9">
        <v>1091737</v>
      </c>
      <c r="G19" s="60"/>
    </row>
    <row r="20" spans="1:7" x14ac:dyDescent="0.2">
      <c r="A20" s="5" t="s">
        <v>49</v>
      </c>
      <c r="B20" s="5" t="s">
        <v>50</v>
      </c>
      <c r="C20" s="24" t="s">
        <v>51</v>
      </c>
      <c r="D20" s="6">
        <v>1025360</v>
      </c>
      <c r="G20" s="60"/>
    </row>
    <row r="21" spans="1:7" x14ac:dyDescent="0.2">
      <c r="A21" s="101" t="s">
        <v>52</v>
      </c>
      <c r="B21" s="102"/>
      <c r="C21" s="103"/>
      <c r="D21" s="25">
        <v>46400712</v>
      </c>
    </row>
    <row r="22" spans="1:7" x14ac:dyDescent="0.2">
      <c r="A22" s="92" t="s">
        <v>166</v>
      </c>
      <c r="B22" s="93"/>
      <c r="C22" s="94"/>
      <c r="D22" s="26">
        <v>0.21912380045963534</v>
      </c>
    </row>
    <row r="23" spans="1:7" x14ac:dyDescent="0.2">
      <c r="A23" s="95" t="s">
        <v>53</v>
      </c>
      <c r="B23" s="96"/>
      <c r="C23" s="97"/>
      <c r="D23" s="27">
        <v>211755692</v>
      </c>
    </row>
    <row r="25" spans="1:7" x14ac:dyDescent="0.2">
      <c r="A25" t="s">
        <v>148</v>
      </c>
    </row>
  </sheetData>
  <mergeCells count="4">
    <mergeCell ref="A22:C22"/>
    <mergeCell ref="A23:C23"/>
    <mergeCell ref="A1:D1"/>
    <mergeCell ref="A21:C2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activeCell="F18" sqref="F18"/>
    </sheetView>
  </sheetViews>
  <sheetFormatPr baseColWidth="10" defaultColWidth="8.83203125" defaultRowHeight="15" x14ac:dyDescent="0.2"/>
  <cols>
    <col min="3" max="3" width="22.33203125" customWidth="1"/>
    <col min="4" max="4" width="16.5" customWidth="1"/>
  </cols>
  <sheetData>
    <row r="1" spans="1:9" ht="33.75" customHeight="1" x14ac:dyDescent="0.2">
      <c r="A1" s="107" t="s">
        <v>79</v>
      </c>
      <c r="B1" s="108"/>
      <c r="C1" s="108"/>
      <c r="D1" s="109"/>
    </row>
    <row r="2" spans="1:9" x14ac:dyDescent="0.2">
      <c r="A2" s="19"/>
      <c r="B2" s="20"/>
      <c r="C2" s="19"/>
      <c r="D2" s="19"/>
    </row>
    <row r="3" spans="1:9" x14ac:dyDescent="0.2">
      <c r="A3" s="1" t="s">
        <v>1</v>
      </c>
      <c r="B3" s="2" t="s">
        <v>2</v>
      </c>
      <c r="C3" s="3" t="s">
        <v>3</v>
      </c>
      <c r="D3" s="4" t="s">
        <v>5775</v>
      </c>
    </row>
    <row r="4" spans="1:9" x14ac:dyDescent="0.2">
      <c r="A4" s="6" t="s">
        <v>4</v>
      </c>
      <c r="B4" s="6" t="s">
        <v>5</v>
      </c>
      <c r="C4" s="6" t="s">
        <v>41</v>
      </c>
      <c r="D4" s="6">
        <v>1392121</v>
      </c>
      <c r="I4" s="60"/>
    </row>
    <row r="5" spans="1:9" x14ac:dyDescent="0.2">
      <c r="A5" s="9" t="s">
        <v>7</v>
      </c>
      <c r="B5" s="9" t="s">
        <v>5</v>
      </c>
      <c r="C5" s="9" t="s">
        <v>43</v>
      </c>
      <c r="D5" s="9">
        <v>1213792</v>
      </c>
      <c r="I5" s="60"/>
    </row>
    <row r="6" spans="1:9" x14ac:dyDescent="0.2">
      <c r="A6" s="6" t="s">
        <v>10</v>
      </c>
      <c r="B6" s="6" t="s">
        <v>8</v>
      </c>
      <c r="C6" s="6" t="s">
        <v>48</v>
      </c>
      <c r="D6" s="6">
        <v>1091737</v>
      </c>
      <c r="I6" s="60"/>
    </row>
    <row r="7" spans="1:9" x14ac:dyDescent="0.2">
      <c r="A7" s="9" t="s">
        <v>13</v>
      </c>
      <c r="B7" s="9" t="s">
        <v>8</v>
      </c>
      <c r="C7" s="9" t="s">
        <v>80</v>
      </c>
      <c r="D7" s="9">
        <v>924624</v>
      </c>
      <c r="I7" s="60"/>
    </row>
    <row r="8" spans="1:9" x14ac:dyDescent="0.2">
      <c r="A8" s="6" t="s">
        <v>16</v>
      </c>
      <c r="B8" s="6" t="s">
        <v>5</v>
      </c>
      <c r="C8" s="6" t="s">
        <v>81</v>
      </c>
      <c r="D8" s="6">
        <v>844483</v>
      </c>
      <c r="I8" s="60"/>
    </row>
    <row r="9" spans="1:9" x14ac:dyDescent="0.2">
      <c r="A9" s="9" t="s">
        <v>19</v>
      </c>
      <c r="B9" s="9" t="s">
        <v>8</v>
      </c>
      <c r="C9" s="9" t="s">
        <v>82</v>
      </c>
      <c r="D9" s="9">
        <v>823302</v>
      </c>
      <c r="I9" s="60"/>
    </row>
    <row r="10" spans="1:9" x14ac:dyDescent="0.2">
      <c r="A10" s="6" t="s">
        <v>22</v>
      </c>
      <c r="B10" s="6" t="s">
        <v>5</v>
      </c>
      <c r="C10" s="6" t="s">
        <v>85</v>
      </c>
      <c r="D10" s="6">
        <v>729737</v>
      </c>
      <c r="I10" s="60"/>
    </row>
    <row r="11" spans="1:9" x14ac:dyDescent="0.2">
      <c r="A11" s="9" t="s">
        <v>25</v>
      </c>
      <c r="B11" s="9" t="s">
        <v>5</v>
      </c>
      <c r="C11" s="9" t="s">
        <v>83</v>
      </c>
      <c r="D11" s="9">
        <v>721368</v>
      </c>
      <c r="I11" s="60"/>
    </row>
    <row r="12" spans="1:9" x14ac:dyDescent="0.2">
      <c r="A12" s="6" t="s">
        <v>28</v>
      </c>
      <c r="B12" s="6" t="s">
        <v>5</v>
      </c>
      <c r="C12" s="6" t="s">
        <v>87</v>
      </c>
      <c r="D12" s="6">
        <v>711825</v>
      </c>
      <c r="I12" s="60"/>
    </row>
    <row r="13" spans="1:9" x14ac:dyDescent="0.2">
      <c r="A13" s="9" t="s">
        <v>31</v>
      </c>
      <c r="B13" s="9" t="s">
        <v>29</v>
      </c>
      <c r="C13" s="9" t="s">
        <v>86</v>
      </c>
      <c r="D13" s="9">
        <v>706867</v>
      </c>
      <c r="I13" s="60"/>
    </row>
    <row r="14" spans="1:9" x14ac:dyDescent="0.2">
      <c r="A14" s="6" t="s">
        <v>34</v>
      </c>
      <c r="B14" s="6" t="s">
        <v>5</v>
      </c>
      <c r="C14" s="6" t="s">
        <v>84</v>
      </c>
      <c r="D14" s="6">
        <v>699944</v>
      </c>
      <c r="I14" s="60"/>
    </row>
    <row r="15" spans="1:9" x14ac:dyDescent="0.2">
      <c r="A15" s="9" t="s">
        <v>37</v>
      </c>
      <c r="B15" s="9" t="s">
        <v>20</v>
      </c>
      <c r="C15" s="9" t="s">
        <v>88</v>
      </c>
      <c r="D15" s="9">
        <v>699097</v>
      </c>
      <c r="I15" s="60"/>
    </row>
    <row r="16" spans="1:9" x14ac:dyDescent="0.2">
      <c r="A16" s="6" t="s">
        <v>40</v>
      </c>
      <c r="B16" s="6" t="s">
        <v>5</v>
      </c>
      <c r="C16" s="6" t="s">
        <v>90</v>
      </c>
      <c r="D16" s="6">
        <v>687357</v>
      </c>
      <c r="I16" s="60"/>
    </row>
    <row r="17" spans="1:9" x14ac:dyDescent="0.2">
      <c r="A17" s="9" t="s">
        <v>42</v>
      </c>
      <c r="B17" s="9" t="s">
        <v>20</v>
      </c>
      <c r="C17" s="9" t="s">
        <v>89</v>
      </c>
      <c r="D17" s="9">
        <v>668949</v>
      </c>
      <c r="I17" s="60"/>
    </row>
    <row r="18" spans="1:9" x14ac:dyDescent="0.2">
      <c r="A18" s="6" t="s">
        <v>44</v>
      </c>
      <c r="B18" s="6" t="s">
        <v>14</v>
      </c>
      <c r="C18" s="6" t="s">
        <v>91</v>
      </c>
      <c r="D18" s="6">
        <v>619609</v>
      </c>
      <c r="I18" s="60"/>
    </row>
    <row r="19" spans="1:9" x14ac:dyDescent="0.2">
      <c r="A19" s="9" t="s">
        <v>47</v>
      </c>
      <c r="B19" s="9" t="s">
        <v>68</v>
      </c>
      <c r="C19" s="9" t="s">
        <v>92</v>
      </c>
      <c r="D19" s="9">
        <v>597658</v>
      </c>
      <c r="I19" s="60"/>
    </row>
    <row r="20" spans="1:9" x14ac:dyDescent="0.2">
      <c r="A20" s="6" t="s">
        <v>49</v>
      </c>
      <c r="B20" s="6" t="s">
        <v>35</v>
      </c>
      <c r="C20" s="6" t="s">
        <v>95</v>
      </c>
      <c r="D20" s="6">
        <v>590146</v>
      </c>
      <c r="I20" s="60"/>
    </row>
    <row r="21" spans="1:9" x14ac:dyDescent="0.2">
      <c r="A21" s="9" t="s">
        <v>76</v>
      </c>
      <c r="B21" s="9" t="s">
        <v>26</v>
      </c>
      <c r="C21" s="9" t="s">
        <v>94</v>
      </c>
      <c r="D21" s="9">
        <v>575377</v>
      </c>
      <c r="I21" s="60"/>
    </row>
    <row r="22" spans="1:9" x14ac:dyDescent="0.2">
      <c r="A22" s="6" t="s">
        <v>78</v>
      </c>
      <c r="B22" s="6" t="s">
        <v>20</v>
      </c>
      <c r="C22" s="6" t="s">
        <v>93</v>
      </c>
      <c r="D22" s="6">
        <v>573285</v>
      </c>
      <c r="I22" s="60"/>
    </row>
    <row r="23" spans="1:9" x14ac:dyDescent="0.2">
      <c r="A23" s="9" t="s">
        <v>96</v>
      </c>
      <c r="B23" s="9" t="s">
        <v>38</v>
      </c>
      <c r="C23" s="9" t="s">
        <v>97</v>
      </c>
      <c r="D23" s="9">
        <v>535547</v>
      </c>
      <c r="I23" s="60"/>
    </row>
    <row r="24" spans="1:9" x14ac:dyDescent="0.2">
      <c r="A24" s="6" t="s">
        <v>101</v>
      </c>
      <c r="B24" s="6" t="s">
        <v>129</v>
      </c>
      <c r="C24" s="6" t="s">
        <v>153</v>
      </c>
      <c r="D24" s="6">
        <v>527240</v>
      </c>
      <c r="I24" s="60"/>
    </row>
    <row r="25" spans="1:9" x14ac:dyDescent="0.2">
      <c r="A25" s="9" t="s">
        <v>102</v>
      </c>
      <c r="B25" s="9" t="s">
        <v>32</v>
      </c>
      <c r="C25" s="9" t="s">
        <v>169</v>
      </c>
      <c r="D25" s="9">
        <v>517451</v>
      </c>
      <c r="I25" s="60"/>
    </row>
    <row r="26" spans="1:9" x14ac:dyDescent="0.2">
      <c r="A26" s="6" t="s">
        <v>103</v>
      </c>
      <c r="B26" s="6" t="s">
        <v>8</v>
      </c>
      <c r="C26" s="6" t="s">
        <v>167</v>
      </c>
      <c r="D26" s="6">
        <v>515317</v>
      </c>
      <c r="I26" s="60"/>
    </row>
    <row r="27" spans="1:9" x14ac:dyDescent="0.2">
      <c r="A27" s="9" t="s">
        <v>104</v>
      </c>
      <c r="B27" s="9" t="s">
        <v>8</v>
      </c>
      <c r="C27" s="9" t="s">
        <v>168</v>
      </c>
      <c r="D27" s="9">
        <v>513118</v>
      </c>
      <c r="I27" s="60"/>
    </row>
    <row r="28" spans="1:9" x14ac:dyDescent="0.2">
      <c r="A28" s="6" t="s">
        <v>105</v>
      </c>
      <c r="B28" s="6" t="s">
        <v>8</v>
      </c>
      <c r="C28" s="6" t="s">
        <v>170</v>
      </c>
      <c r="D28" s="6">
        <v>511168</v>
      </c>
      <c r="I28" s="60"/>
    </row>
    <row r="29" spans="1:9" s="18" customFormat="1" x14ac:dyDescent="0.2">
      <c r="A29" s="9" t="s">
        <v>106</v>
      </c>
      <c r="B29" s="9" t="s">
        <v>129</v>
      </c>
      <c r="C29" s="9" t="s">
        <v>5776</v>
      </c>
      <c r="D29" s="9">
        <v>501325</v>
      </c>
      <c r="I29" s="60"/>
    </row>
    <row r="30" spans="1:9" x14ac:dyDescent="0.2">
      <c r="A30" s="104" t="s">
        <v>52</v>
      </c>
      <c r="B30" s="105"/>
      <c r="C30" s="106"/>
      <c r="D30" s="21">
        <v>18492444</v>
      </c>
    </row>
    <row r="31" spans="1:9" x14ac:dyDescent="0.2">
      <c r="A31" s="95" t="s">
        <v>166</v>
      </c>
      <c r="B31" s="96"/>
      <c r="C31" s="97"/>
      <c r="D31" s="22">
        <v>8.7329147213667344E-2</v>
      </c>
    </row>
    <row r="32" spans="1:9" x14ac:dyDescent="0.2">
      <c r="A32" s="104" t="s">
        <v>53</v>
      </c>
      <c r="B32" s="105"/>
      <c r="C32" s="106"/>
      <c r="D32" s="23">
        <v>211755692</v>
      </c>
    </row>
    <row r="34" spans="1:1" x14ac:dyDescent="0.2">
      <c r="A34" s="18" t="s">
        <v>148</v>
      </c>
    </row>
  </sheetData>
  <sortState ref="G4:G28">
    <sortCondition ref="G4"/>
  </sortState>
  <mergeCells count="4">
    <mergeCell ref="A31:C31"/>
    <mergeCell ref="A32:C32"/>
    <mergeCell ref="A30:C30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workbookViewId="0">
      <selection activeCell="G10" sqref="G10"/>
    </sheetView>
  </sheetViews>
  <sheetFormatPr baseColWidth="10" defaultColWidth="8.83203125" defaultRowHeight="15" x14ac:dyDescent="0.2"/>
  <cols>
    <col min="3" max="3" width="26.6640625" customWidth="1"/>
    <col min="4" max="4" width="12" bestFit="1" customWidth="1"/>
  </cols>
  <sheetData>
    <row r="1" spans="1:4" ht="16.5" customHeight="1" x14ac:dyDescent="0.2">
      <c r="A1" s="98" t="s">
        <v>54</v>
      </c>
      <c r="B1" s="99"/>
      <c r="C1" s="99"/>
      <c r="D1" s="100"/>
    </row>
    <row r="2" spans="1:4" x14ac:dyDescent="0.2">
      <c r="A2" s="19"/>
      <c r="B2" s="20"/>
      <c r="C2" s="19"/>
      <c r="D2" s="19"/>
    </row>
    <row r="3" spans="1:4" ht="24" x14ac:dyDescent="0.2">
      <c r="A3" s="1" t="s">
        <v>1</v>
      </c>
      <c r="B3" s="2" t="s">
        <v>2</v>
      </c>
      <c r="C3" s="3" t="s">
        <v>3</v>
      </c>
      <c r="D3" s="4" t="s">
        <v>5775</v>
      </c>
    </row>
    <row r="4" spans="1:4" x14ac:dyDescent="0.2">
      <c r="A4" s="56" t="s">
        <v>4</v>
      </c>
      <c r="B4" s="56" t="s">
        <v>20</v>
      </c>
      <c r="C4" s="28" t="s">
        <v>55</v>
      </c>
      <c r="D4" s="29">
        <v>776</v>
      </c>
    </row>
    <row r="5" spans="1:4" x14ac:dyDescent="0.2">
      <c r="A5" s="7" t="s">
        <v>7</v>
      </c>
      <c r="B5" s="7" t="s">
        <v>5</v>
      </c>
      <c r="C5" s="30" t="s">
        <v>56</v>
      </c>
      <c r="D5" s="31">
        <v>838</v>
      </c>
    </row>
    <row r="6" spans="1:4" x14ac:dyDescent="0.2">
      <c r="A6" s="56" t="s">
        <v>10</v>
      </c>
      <c r="B6" s="56" t="s">
        <v>57</v>
      </c>
      <c r="C6" s="28" t="s">
        <v>58</v>
      </c>
      <c r="D6" s="29">
        <v>946</v>
      </c>
    </row>
    <row r="7" spans="1:4" x14ac:dyDescent="0.2">
      <c r="A7" s="7" t="s">
        <v>13</v>
      </c>
      <c r="B7" s="7" t="s">
        <v>32</v>
      </c>
      <c r="C7" s="30" t="s">
        <v>70</v>
      </c>
      <c r="D7" s="31">
        <v>982</v>
      </c>
    </row>
    <row r="8" spans="1:4" x14ac:dyDescent="0.2">
      <c r="A8" s="56" t="s">
        <v>16</v>
      </c>
      <c r="B8" s="56" t="s">
        <v>59</v>
      </c>
      <c r="C8" s="28" t="s">
        <v>60</v>
      </c>
      <c r="D8" s="29">
        <v>1118</v>
      </c>
    </row>
    <row r="9" spans="1:4" x14ac:dyDescent="0.2">
      <c r="A9" s="7" t="s">
        <v>19</v>
      </c>
      <c r="B9" s="7" t="s">
        <v>32</v>
      </c>
      <c r="C9" s="30" t="s">
        <v>71</v>
      </c>
      <c r="D9" s="31">
        <v>1118</v>
      </c>
    </row>
    <row r="10" spans="1:4" x14ac:dyDescent="0.2">
      <c r="A10" s="56" t="s">
        <v>22</v>
      </c>
      <c r="B10" s="56" t="s">
        <v>5</v>
      </c>
      <c r="C10" s="28" t="s">
        <v>63</v>
      </c>
      <c r="D10" s="29">
        <v>1153</v>
      </c>
    </row>
    <row r="11" spans="1:4" x14ac:dyDescent="0.2">
      <c r="A11" s="7" t="s">
        <v>25</v>
      </c>
      <c r="B11" s="7" t="s">
        <v>20</v>
      </c>
      <c r="C11" s="30" t="s">
        <v>62</v>
      </c>
      <c r="D11" s="31">
        <v>1157</v>
      </c>
    </row>
    <row r="12" spans="1:4" x14ac:dyDescent="0.2">
      <c r="A12" s="56" t="s">
        <v>28</v>
      </c>
      <c r="B12" s="56" t="s">
        <v>35</v>
      </c>
      <c r="C12" s="28" t="s">
        <v>61</v>
      </c>
      <c r="D12" s="29">
        <v>1160</v>
      </c>
    </row>
    <row r="13" spans="1:4" x14ac:dyDescent="0.2">
      <c r="A13" s="7" t="s">
        <v>31</v>
      </c>
      <c r="B13" s="7" t="s">
        <v>68</v>
      </c>
      <c r="C13" s="30" t="s">
        <v>69</v>
      </c>
      <c r="D13" s="31">
        <v>1235</v>
      </c>
    </row>
    <row r="14" spans="1:4" x14ac:dyDescent="0.2">
      <c r="A14" s="56" t="s">
        <v>34</v>
      </c>
      <c r="B14" s="56" t="s">
        <v>65</v>
      </c>
      <c r="C14" s="28" t="s">
        <v>66</v>
      </c>
      <c r="D14" s="29">
        <v>1242</v>
      </c>
    </row>
    <row r="15" spans="1:4" x14ac:dyDescent="0.2">
      <c r="A15" s="7" t="s">
        <v>37</v>
      </c>
      <c r="B15" s="7" t="s">
        <v>5</v>
      </c>
      <c r="C15" s="30" t="s">
        <v>64</v>
      </c>
      <c r="D15" s="31">
        <v>1278</v>
      </c>
    </row>
    <row r="16" spans="1:4" x14ac:dyDescent="0.2">
      <c r="A16" s="56" t="s">
        <v>40</v>
      </c>
      <c r="B16" s="56" t="s">
        <v>32</v>
      </c>
      <c r="C16" s="28" t="s">
        <v>172</v>
      </c>
      <c r="D16" s="29">
        <v>1308</v>
      </c>
    </row>
    <row r="17" spans="1:4" x14ac:dyDescent="0.2">
      <c r="A17" s="7" t="s">
        <v>42</v>
      </c>
      <c r="B17" s="7" t="s">
        <v>26</v>
      </c>
      <c r="C17" s="30" t="s">
        <v>73</v>
      </c>
      <c r="D17" s="31">
        <v>1320</v>
      </c>
    </row>
    <row r="18" spans="1:4" x14ac:dyDescent="0.2">
      <c r="A18" s="56" t="s">
        <v>44</v>
      </c>
      <c r="B18" s="56" t="s">
        <v>35</v>
      </c>
      <c r="C18" s="28" t="s">
        <v>75</v>
      </c>
      <c r="D18" s="29">
        <v>1342</v>
      </c>
    </row>
    <row r="19" spans="1:4" x14ac:dyDescent="0.2">
      <c r="A19" s="7" t="s">
        <v>47</v>
      </c>
      <c r="B19" s="7" t="s">
        <v>32</v>
      </c>
      <c r="C19" s="30" t="s">
        <v>67</v>
      </c>
      <c r="D19" s="31">
        <v>1343</v>
      </c>
    </row>
    <row r="20" spans="1:4" x14ac:dyDescent="0.2">
      <c r="A20" s="56" t="s">
        <v>49</v>
      </c>
      <c r="B20" s="56" t="s">
        <v>35</v>
      </c>
      <c r="C20" s="28" t="s">
        <v>173</v>
      </c>
      <c r="D20" s="29">
        <v>1345</v>
      </c>
    </row>
    <row r="21" spans="1:4" x14ac:dyDescent="0.2">
      <c r="A21" s="7" t="s">
        <v>76</v>
      </c>
      <c r="B21" s="7" t="s">
        <v>32</v>
      </c>
      <c r="C21" s="30" t="s">
        <v>171</v>
      </c>
      <c r="D21" s="31">
        <v>1351</v>
      </c>
    </row>
    <row r="22" spans="1:4" x14ac:dyDescent="0.2">
      <c r="A22" s="56" t="s">
        <v>78</v>
      </c>
      <c r="B22" s="56" t="s">
        <v>20</v>
      </c>
      <c r="C22" s="28" t="s">
        <v>74</v>
      </c>
      <c r="D22" s="29">
        <v>1387</v>
      </c>
    </row>
    <row r="23" spans="1:4" x14ac:dyDescent="0.2">
      <c r="A23" s="7" t="s">
        <v>96</v>
      </c>
      <c r="B23" s="7" t="s">
        <v>59</v>
      </c>
      <c r="C23" s="30" t="s">
        <v>72</v>
      </c>
      <c r="D23" s="31">
        <v>1410</v>
      </c>
    </row>
    <row r="24" spans="1:4" x14ac:dyDescent="0.2">
      <c r="A24" s="56" t="s">
        <v>101</v>
      </c>
      <c r="B24" s="56" t="s">
        <v>68</v>
      </c>
      <c r="C24" s="28" t="s">
        <v>77</v>
      </c>
      <c r="D24" s="29">
        <v>1418</v>
      </c>
    </row>
    <row r="25" spans="1:4" x14ac:dyDescent="0.2">
      <c r="A25" s="7" t="s">
        <v>102</v>
      </c>
      <c r="B25" s="7" t="s">
        <v>5</v>
      </c>
      <c r="C25" s="30" t="s">
        <v>176</v>
      </c>
      <c r="D25" s="31">
        <v>1430</v>
      </c>
    </row>
    <row r="26" spans="1:4" x14ac:dyDescent="0.2">
      <c r="A26" s="56" t="s">
        <v>103</v>
      </c>
      <c r="B26" s="56" t="s">
        <v>32</v>
      </c>
      <c r="C26" s="28" t="s">
        <v>174</v>
      </c>
      <c r="D26" s="29">
        <v>1441</v>
      </c>
    </row>
    <row r="27" spans="1:4" x14ac:dyDescent="0.2">
      <c r="A27" s="7" t="s">
        <v>104</v>
      </c>
      <c r="B27" s="7" t="s">
        <v>32</v>
      </c>
      <c r="C27" s="30" t="s">
        <v>175</v>
      </c>
      <c r="D27" s="31">
        <v>1459</v>
      </c>
    </row>
    <row r="28" spans="1:4" x14ac:dyDescent="0.2">
      <c r="A28" s="56" t="s">
        <v>105</v>
      </c>
      <c r="B28" s="56" t="s">
        <v>20</v>
      </c>
      <c r="C28" s="28" t="s">
        <v>5777</v>
      </c>
      <c r="D28" s="29">
        <v>1461</v>
      </c>
    </row>
    <row r="29" spans="1:4" s="18" customFormat="1" x14ac:dyDescent="0.2">
      <c r="A29" s="7" t="s">
        <v>106</v>
      </c>
      <c r="B29" s="7" t="s">
        <v>5</v>
      </c>
      <c r="C29" s="30" t="s">
        <v>5774</v>
      </c>
      <c r="D29" s="31">
        <v>1467</v>
      </c>
    </row>
    <row r="30" spans="1:4" s="18" customFormat="1" x14ac:dyDescent="0.2">
      <c r="A30" s="61" t="s">
        <v>107</v>
      </c>
      <c r="B30" s="61" t="s">
        <v>68</v>
      </c>
      <c r="C30" s="28" t="s">
        <v>5778</v>
      </c>
      <c r="D30" s="29">
        <v>1474</v>
      </c>
    </row>
    <row r="31" spans="1:4" s="18" customFormat="1" x14ac:dyDescent="0.2">
      <c r="A31" s="7" t="s">
        <v>108</v>
      </c>
      <c r="B31" s="7" t="s">
        <v>32</v>
      </c>
      <c r="C31" s="30" t="s">
        <v>5779</v>
      </c>
      <c r="D31" s="31">
        <v>1490</v>
      </c>
    </row>
    <row r="32" spans="1:4" s="18" customFormat="1" x14ac:dyDescent="0.2">
      <c r="A32" s="61" t="s">
        <v>5780</v>
      </c>
      <c r="B32" s="61" t="s">
        <v>20</v>
      </c>
      <c r="C32" s="28" t="s">
        <v>5781</v>
      </c>
      <c r="D32" s="29">
        <v>1492</v>
      </c>
    </row>
    <row r="33" spans="1:4" s="18" customFormat="1" x14ac:dyDescent="0.2">
      <c r="A33" s="7" t="s">
        <v>5782</v>
      </c>
      <c r="B33" s="7" t="s">
        <v>32</v>
      </c>
      <c r="C33" s="30" t="s">
        <v>5783</v>
      </c>
      <c r="D33" s="31">
        <v>1495</v>
      </c>
    </row>
    <row r="34" spans="1:4" x14ac:dyDescent="0.2">
      <c r="A34" s="110" t="s">
        <v>52</v>
      </c>
      <c r="B34" s="110"/>
      <c r="C34" s="110"/>
      <c r="D34" s="58">
        <f>SUM(D4:D33)</f>
        <v>38436</v>
      </c>
    </row>
    <row r="35" spans="1:4" x14ac:dyDescent="0.2">
      <c r="A35" s="95" t="s">
        <v>166</v>
      </c>
      <c r="B35" s="96"/>
      <c r="C35" s="97"/>
      <c r="D35" s="59">
        <f>D34/D36</f>
        <v>1.8151105945241842E-4</v>
      </c>
    </row>
    <row r="36" spans="1:4" x14ac:dyDescent="0.2">
      <c r="A36" s="111" t="s">
        <v>53</v>
      </c>
      <c r="B36" s="111"/>
      <c r="C36" s="111"/>
      <c r="D36" s="57">
        <f>UFs!G16</f>
        <v>211755692</v>
      </c>
    </row>
    <row r="38" spans="1:4" x14ac:dyDescent="0.2">
      <c r="A38" s="18" t="s">
        <v>148</v>
      </c>
    </row>
  </sheetData>
  <mergeCells count="4">
    <mergeCell ref="A35:C35"/>
    <mergeCell ref="A1:D1"/>
    <mergeCell ref="A34:C34"/>
    <mergeCell ref="A36:C3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workbookViewId="0">
      <selection activeCell="D14" sqref="D14"/>
    </sheetView>
  </sheetViews>
  <sheetFormatPr baseColWidth="10" defaultColWidth="8.83203125" defaultRowHeight="15" x14ac:dyDescent="0.2"/>
  <cols>
    <col min="2" max="2" width="8.5" customWidth="1"/>
    <col min="3" max="3" width="16.5" customWidth="1"/>
    <col min="4" max="4" width="17.33203125" customWidth="1"/>
    <col min="5" max="5" width="12" bestFit="1" customWidth="1"/>
    <col min="14" max="14" width="18.1640625" bestFit="1" customWidth="1"/>
    <col min="15" max="15" width="10.1640625" bestFit="1" customWidth="1"/>
    <col min="16" max="16" width="11.5" bestFit="1" customWidth="1"/>
  </cols>
  <sheetData>
    <row r="1" spans="1:17" ht="39.75" customHeight="1" x14ac:dyDescent="0.2">
      <c r="A1" s="107" t="s">
        <v>109</v>
      </c>
      <c r="B1" s="108"/>
      <c r="C1" s="108"/>
      <c r="D1" s="108"/>
      <c r="E1" s="109"/>
      <c r="O1" s="18"/>
      <c r="P1" s="18"/>
      <c r="Q1" s="18"/>
    </row>
    <row r="2" spans="1:17" x14ac:dyDescent="0.2">
      <c r="A2" s="19"/>
      <c r="B2" s="19"/>
      <c r="C2" s="19"/>
      <c r="D2" s="19"/>
      <c r="E2" s="19"/>
      <c r="O2" s="18"/>
      <c r="P2" s="18"/>
      <c r="Q2" s="18"/>
    </row>
    <row r="3" spans="1:17" x14ac:dyDescent="0.2">
      <c r="A3" s="1" t="s">
        <v>1</v>
      </c>
      <c r="B3" s="2" t="s">
        <v>2</v>
      </c>
      <c r="C3" s="3" t="s">
        <v>110</v>
      </c>
      <c r="D3" s="4" t="s">
        <v>5775</v>
      </c>
      <c r="E3" s="42" t="s">
        <v>111</v>
      </c>
      <c r="O3" s="18"/>
      <c r="P3" s="18"/>
      <c r="Q3" s="18"/>
    </row>
    <row r="4" spans="1:17" x14ac:dyDescent="0.2">
      <c r="A4" s="43" t="s">
        <v>4</v>
      </c>
      <c r="B4" s="43" t="s">
        <v>5</v>
      </c>
      <c r="C4" s="44" t="s">
        <v>6</v>
      </c>
      <c r="D4" s="45">
        <v>12325232</v>
      </c>
      <c r="E4" s="46">
        <v>5.9752581267600302E-3</v>
      </c>
      <c r="H4" s="12"/>
      <c r="O4" s="18"/>
      <c r="P4" s="18"/>
      <c r="Q4" s="18"/>
    </row>
    <row r="5" spans="1:17" x14ac:dyDescent="0.2">
      <c r="A5" s="47" t="s">
        <v>7</v>
      </c>
      <c r="B5" s="47" t="s">
        <v>8</v>
      </c>
      <c r="C5" s="48" t="s">
        <v>9</v>
      </c>
      <c r="D5" s="49">
        <v>6747815</v>
      </c>
      <c r="E5" s="50">
        <v>4.3030834051331901E-3</v>
      </c>
      <c r="H5" s="12"/>
      <c r="O5" s="18"/>
      <c r="P5" s="18"/>
      <c r="Q5" s="18"/>
    </row>
    <row r="6" spans="1:17" x14ac:dyDescent="0.2">
      <c r="A6" s="43" t="s">
        <v>10</v>
      </c>
      <c r="B6" s="43" t="s">
        <v>11</v>
      </c>
      <c r="C6" s="44" t="s">
        <v>12</v>
      </c>
      <c r="D6" s="45">
        <v>3055149</v>
      </c>
      <c r="E6" s="46">
        <v>1.3226353345705988E-2</v>
      </c>
      <c r="H6" s="12"/>
      <c r="O6" s="18"/>
      <c r="P6" s="18"/>
      <c r="Q6" s="18"/>
    </row>
    <row r="7" spans="1:17" x14ac:dyDescent="0.2">
      <c r="A7" s="47" t="s">
        <v>13</v>
      </c>
      <c r="B7" s="47" t="s">
        <v>14</v>
      </c>
      <c r="C7" s="48" t="s">
        <v>15</v>
      </c>
      <c r="D7" s="49">
        <v>2886698</v>
      </c>
      <c r="E7" s="50">
        <v>4.9962626381840902E-3</v>
      </c>
      <c r="H7" s="12"/>
      <c r="O7" s="18"/>
      <c r="P7" s="18"/>
      <c r="Q7" s="18"/>
    </row>
    <row r="8" spans="1:17" x14ac:dyDescent="0.2">
      <c r="A8" s="43" t="s">
        <v>16</v>
      </c>
      <c r="B8" s="43" t="s">
        <v>17</v>
      </c>
      <c r="C8" s="44" t="s">
        <v>18</v>
      </c>
      <c r="D8" s="45">
        <v>2686612</v>
      </c>
      <c r="E8" s="46">
        <v>6.46975921406856E-3</v>
      </c>
      <c r="H8" s="12"/>
      <c r="O8" s="18"/>
      <c r="P8" s="18"/>
      <c r="Q8" s="18"/>
    </row>
    <row r="9" spans="1:17" x14ac:dyDescent="0.2">
      <c r="A9" s="47" t="s">
        <v>19</v>
      </c>
      <c r="B9" s="47" t="s">
        <v>20</v>
      </c>
      <c r="C9" s="48" t="s">
        <v>21</v>
      </c>
      <c r="D9" s="49">
        <v>2521564</v>
      </c>
      <c r="E9" s="50">
        <v>3.7793532823529041E-3</v>
      </c>
      <c r="H9" s="12"/>
      <c r="O9" s="18"/>
      <c r="P9" s="18"/>
      <c r="Q9" s="18"/>
    </row>
    <row r="10" spans="1:17" x14ac:dyDescent="0.2">
      <c r="A10" s="43" t="s">
        <v>22</v>
      </c>
      <c r="B10" s="43" t="s">
        <v>23</v>
      </c>
      <c r="C10" s="44" t="s">
        <v>24</v>
      </c>
      <c r="D10" s="45">
        <v>2219580</v>
      </c>
      <c r="E10" s="46">
        <v>1.6867154152787167E-2</v>
      </c>
      <c r="H10" s="12"/>
      <c r="O10" s="18"/>
      <c r="P10" s="18"/>
      <c r="Q10" s="18"/>
    </row>
    <row r="11" spans="1:17" x14ac:dyDescent="0.2">
      <c r="A11" s="47" t="s">
        <v>25</v>
      </c>
      <c r="B11" s="47" t="s">
        <v>26</v>
      </c>
      <c r="C11" s="48" t="s">
        <v>27</v>
      </c>
      <c r="D11" s="49">
        <v>1948626</v>
      </c>
      <c r="E11" s="50">
        <v>8.0290517069687706E-3</v>
      </c>
      <c r="H11" s="12"/>
      <c r="O11" s="18"/>
      <c r="P11" s="18"/>
      <c r="Q11" s="18"/>
    </row>
    <row r="12" spans="1:17" x14ac:dyDescent="0.2">
      <c r="A12" s="43" t="s">
        <v>28</v>
      </c>
      <c r="B12" s="43" t="s">
        <v>29</v>
      </c>
      <c r="C12" s="44" t="s">
        <v>30</v>
      </c>
      <c r="D12" s="45">
        <v>1653461</v>
      </c>
      <c r="E12" s="46">
        <v>4.6994428602069593E-3</v>
      </c>
      <c r="H12" s="12"/>
      <c r="O12" s="18"/>
      <c r="P12" s="18"/>
      <c r="Q12" s="18"/>
    </row>
    <row r="13" spans="1:17" x14ac:dyDescent="0.2">
      <c r="A13" s="47" t="s">
        <v>31</v>
      </c>
      <c r="B13" s="47" t="s">
        <v>35</v>
      </c>
      <c r="C13" s="48" t="s">
        <v>36</v>
      </c>
      <c r="D13" s="49">
        <v>1536097</v>
      </c>
      <c r="E13" s="50">
        <v>1.3181075553075461E-2</v>
      </c>
      <c r="H13" s="12"/>
      <c r="O13" s="18"/>
      <c r="P13" s="18"/>
      <c r="Q13" s="18"/>
    </row>
    <row r="14" spans="1:17" x14ac:dyDescent="0.2">
      <c r="A14" s="43" t="s">
        <v>34</v>
      </c>
      <c r="B14" s="43" t="s">
        <v>38</v>
      </c>
      <c r="C14" s="44" t="s">
        <v>39</v>
      </c>
      <c r="D14" s="45">
        <v>1499641</v>
      </c>
      <c r="E14" s="46">
        <v>4.6196771719215768E-3</v>
      </c>
      <c r="H14" s="12"/>
      <c r="O14" s="18"/>
      <c r="P14" s="18"/>
      <c r="Q14" s="18"/>
    </row>
    <row r="15" spans="1:17" x14ac:dyDescent="0.2">
      <c r="A15" s="47" t="s">
        <v>37</v>
      </c>
      <c r="B15" s="47" t="s">
        <v>32</v>
      </c>
      <c r="C15" s="48" t="s">
        <v>33</v>
      </c>
      <c r="D15" s="49">
        <v>1488252</v>
      </c>
      <c r="E15" s="50">
        <v>3.0200078044388956E-3</v>
      </c>
      <c r="H15" s="12"/>
      <c r="O15" s="18"/>
      <c r="P15" s="18"/>
      <c r="Q15" s="18"/>
    </row>
    <row r="16" spans="1:17" x14ac:dyDescent="0.2">
      <c r="A16" s="43" t="s">
        <v>40</v>
      </c>
      <c r="B16" s="43" t="s">
        <v>45</v>
      </c>
      <c r="C16" s="44" t="s">
        <v>46</v>
      </c>
      <c r="D16" s="45">
        <v>1108975</v>
      </c>
      <c r="E16" s="46">
        <v>6.4353416512084038E-3</v>
      </c>
      <c r="H16" s="12"/>
      <c r="O16" s="18"/>
      <c r="P16" s="18"/>
      <c r="Q16" s="18"/>
    </row>
    <row r="17" spans="1:17" x14ac:dyDescent="0.2">
      <c r="A17" s="47" t="s">
        <v>42</v>
      </c>
      <c r="B17" s="47" t="s">
        <v>50</v>
      </c>
      <c r="C17" s="48" t="s">
        <v>51</v>
      </c>
      <c r="D17" s="49">
        <v>1025360</v>
      </c>
      <c r="E17" s="50">
        <v>6.2927646945674098E-3</v>
      </c>
      <c r="H17" s="12"/>
      <c r="O17" s="18"/>
      <c r="P17" s="18"/>
      <c r="Q17" s="18"/>
    </row>
    <row r="18" spans="1:17" x14ac:dyDescent="0.2">
      <c r="A18" s="43" t="s">
        <v>44</v>
      </c>
      <c r="B18" s="43" t="s">
        <v>114</v>
      </c>
      <c r="C18" s="44" t="s">
        <v>115</v>
      </c>
      <c r="D18" s="45">
        <v>906092</v>
      </c>
      <c r="E18" s="46">
        <v>1.1283708824507688E-2</v>
      </c>
      <c r="H18" s="12"/>
      <c r="O18" s="18"/>
      <c r="P18" s="18"/>
      <c r="Q18" s="18"/>
    </row>
    <row r="19" spans="1:17" x14ac:dyDescent="0.2">
      <c r="A19" s="47" t="s">
        <v>47</v>
      </c>
      <c r="B19" s="47" t="s">
        <v>112</v>
      </c>
      <c r="C19" s="48" t="s">
        <v>113</v>
      </c>
      <c r="D19" s="49">
        <v>890480</v>
      </c>
      <c r="E19" s="50">
        <v>7.191315225726802E-3</v>
      </c>
      <c r="H19" s="12"/>
      <c r="O19" s="18"/>
      <c r="P19" s="18"/>
      <c r="Q19" s="18"/>
    </row>
    <row r="20" spans="1:17" x14ac:dyDescent="0.2">
      <c r="A20" s="43" t="s">
        <v>49</v>
      </c>
      <c r="B20" s="43" t="s">
        <v>65</v>
      </c>
      <c r="C20" s="44" t="s">
        <v>116</v>
      </c>
      <c r="D20" s="45">
        <v>868075</v>
      </c>
      <c r="E20" s="46">
        <v>3.7347732830739222E-3</v>
      </c>
      <c r="H20" s="12"/>
      <c r="O20" s="18"/>
      <c r="P20" s="18"/>
      <c r="Q20" s="18"/>
    </row>
    <row r="21" spans="1:17" x14ac:dyDescent="0.2">
      <c r="A21" s="47" t="s">
        <v>76</v>
      </c>
      <c r="B21" s="47" t="s">
        <v>117</v>
      </c>
      <c r="C21" s="48" t="s">
        <v>118</v>
      </c>
      <c r="D21" s="49">
        <v>817511</v>
      </c>
      <c r="E21" s="50">
        <v>1.050165942535064E-2</v>
      </c>
      <c r="H21" s="12"/>
      <c r="O21" s="18"/>
      <c r="P21" s="18"/>
      <c r="Q21" s="18"/>
    </row>
    <row r="22" spans="1:17" x14ac:dyDescent="0.2">
      <c r="A22" s="43" t="s">
        <v>78</v>
      </c>
      <c r="B22" s="43" t="s">
        <v>119</v>
      </c>
      <c r="C22" s="44" t="s">
        <v>120</v>
      </c>
      <c r="D22" s="45">
        <v>664908</v>
      </c>
      <c r="E22" s="46">
        <v>1.2016505000661981E-2</v>
      </c>
      <c r="H22" s="12"/>
      <c r="O22" s="18"/>
      <c r="P22" s="18"/>
      <c r="Q22" s="18"/>
    </row>
    <row r="23" spans="1:17" x14ac:dyDescent="0.2">
      <c r="A23" s="47" t="s">
        <v>96</v>
      </c>
      <c r="B23" s="47" t="s">
        <v>57</v>
      </c>
      <c r="C23" s="48" t="s">
        <v>121</v>
      </c>
      <c r="D23" s="49">
        <v>618124</v>
      </c>
      <c r="E23" s="50">
        <v>9.104607483180871E-3</v>
      </c>
      <c r="H23" s="12"/>
      <c r="O23" s="18"/>
      <c r="P23" s="18"/>
      <c r="Q23" s="18"/>
    </row>
    <row r="24" spans="1:17" x14ac:dyDescent="0.2">
      <c r="A24" s="43" t="s">
        <v>101</v>
      </c>
      <c r="B24" s="43" t="s">
        <v>122</v>
      </c>
      <c r="C24" s="44" t="s">
        <v>123</v>
      </c>
      <c r="D24" s="45">
        <v>539354</v>
      </c>
      <c r="E24" s="46">
        <v>1.8525372773556148E-2</v>
      </c>
      <c r="H24" s="12"/>
      <c r="O24" s="18"/>
      <c r="P24" s="18"/>
      <c r="Q24" s="18"/>
    </row>
    <row r="25" spans="1:17" x14ac:dyDescent="0.2">
      <c r="A25" s="47" t="s">
        <v>102</v>
      </c>
      <c r="B25" s="47" t="s">
        <v>125</v>
      </c>
      <c r="C25" s="48" t="s">
        <v>126</v>
      </c>
      <c r="D25" s="49">
        <v>512902</v>
      </c>
      <c r="E25" s="50">
        <v>1.9023418175460494E-2</v>
      </c>
      <c r="H25" s="12"/>
      <c r="O25" s="18"/>
      <c r="P25" s="18"/>
      <c r="Q25" s="18"/>
    </row>
    <row r="26" spans="1:17" x14ac:dyDescent="0.2">
      <c r="A26" s="43" t="s">
        <v>103</v>
      </c>
      <c r="B26" s="43" t="s">
        <v>68</v>
      </c>
      <c r="C26" s="44" t="s">
        <v>124</v>
      </c>
      <c r="D26" s="45">
        <v>508826</v>
      </c>
      <c r="E26" s="46">
        <v>1.567549548578473E-2</v>
      </c>
      <c r="H26" s="12"/>
      <c r="O26" s="18"/>
      <c r="P26" s="18"/>
      <c r="Q26" s="18"/>
    </row>
    <row r="27" spans="1:17" x14ac:dyDescent="0.2">
      <c r="A27" s="47" t="s">
        <v>104</v>
      </c>
      <c r="B27" s="47" t="s">
        <v>131</v>
      </c>
      <c r="C27" s="48" t="s">
        <v>132</v>
      </c>
      <c r="D27" s="49">
        <v>419652</v>
      </c>
      <c r="E27" s="50">
        <v>5.1198232522488007E-2</v>
      </c>
      <c r="H27" s="12"/>
      <c r="O27" s="18"/>
      <c r="P27" s="18"/>
      <c r="Q27" s="18"/>
    </row>
    <row r="28" spans="1:17" x14ac:dyDescent="0.2">
      <c r="A28" s="43" t="s">
        <v>105</v>
      </c>
      <c r="B28" s="43" t="s">
        <v>127</v>
      </c>
      <c r="C28" s="44" t="s">
        <v>128</v>
      </c>
      <c r="D28" s="45">
        <v>413418</v>
      </c>
      <c r="E28" s="46">
        <v>1.4973521981542781E-2</v>
      </c>
      <c r="H28" s="12"/>
      <c r="O28" s="18"/>
      <c r="P28" s="18"/>
      <c r="Q28" s="18"/>
    </row>
    <row r="29" spans="1:17" x14ac:dyDescent="0.2">
      <c r="A29" s="47" t="s">
        <v>106</v>
      </c>
      <c r="B29" s="47" t="s">
        <v>129</v>
      </c>
      <c r="C29" s="48" t="s">
        <v>130</v>
      </c>
      <c r="D29" s="49">
        <v>365855</v>
      </c>
      <c r="E29" s="50">
        <v>1.0378434507880563E-2</v>
      </c>
      <c r="H29" s="12"/>
      <c r="O29" s="18"/>
      <c r="P29" s="18"/>
      <c r="Q29" s="18"/>
    </row>
    <row r="30" spans="1:17" x14ac:dyDescent="0.2">
      <c r="A30" s="43" t="s">
        <v>107</v>
      </c>
      <c r="B30" s="43" t="s">
        <v>59</v>
      </c>
      <c r="C30" s="44" t="s">
        <v>133</v>
      </c>
      <c r="D30" s="45">
        <v>306296</v>
      </c>
      <c r="E30" s="46">
        <v>2.3966408916614057E-2</v>
      </c>
      <c r="H30" s="12"/>
      <c r="O30" s="18"/>
      <c r="P30" s="18"/>
      <c r="Q30" s="18"/>
    </row>
    <row r="31" spans="1:17" x14ac:dyDescent="0.2">
      <c r="A31" s="111" t="s">
        <v>134</v>
      </c>
      <c r="B31" s="111"/>
      <c r="C31" s="111"/>
      <c r="D31" s="51">
        <f>SUM(D4:D30)</f>
        <v>50534555</v>
      </c>
      <c r="E31" s="46">
        <v>8.3546810409047545E-3</v>
      </c>
      <c r="O31" s="18"/>
      <c r="P31" s="18"/>
      <c r="Q31" s="18"/>
    </row>
    <row r="32" spans="1:17" x14ac:dyDescent="0.2">
      <c r="A32" s="112" t="s">
        <v>166</v>
      </c>
      <c r="B32" s="112"/>
      <c r="C32" s="112"/>
      <c r="D32" s="115">
        <f>D31/D33</f>
        <v>0.23864555669181256</v>
      </c>
      <c r="E32" s="115"/>
      <c r="O32" s="18"/>
      <c r="P32" s="18"/>
      <c r="Q32" s="18"/>
    </row>
    <row r="33" spans="1:17" x14ac:dyDescent="0.2">
      <c r="A33" s="113" t="s">
        <v>53</v>
      </c>
      <c r="B33" s="113"/>
      <c r="C33" s="113"/>
      <c r="D33" s="114">
        <f>UFs!G16</f>
        <v>211755692</v>
      </c>
      <c r="E33" s="114"/>
      <c r="O33" s="18"/>
      <c r="P33" s="18"/>
      <c r="Q33" s="18"/>
    </row>
    <row r="34" spans="1:17" x14ac:dyDescent="0.2">
      <c r="O34" s="18"/>
      <c r="P34" s="18"/>
      <c r="Q34" s="18"/>
    </row>
    <row r="35" spans="1:17" x14ac:dyDescent="0.2">
      <c r="A35" t="s">
        <v>148</v>
      </c>
      <c r="O35" s="18"/>
      <c r="P35" s="18"/>
      <c r="Q35" s="18"/>
    </row>
  </sheetData>
  <mergeCells count="6">
    <mergeCell ref="A32:C32"/>
    <mergeCell ref="A33:C33"/>
    <mergeCell ref="A1:E1"/>
    <mergeCell ref="A31:C31"/>
    <mergeCell ref="D33:E33"/>
    <mergeCell ref="D32:E3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workbookViewId="0">
      <selection activeCell="G13" sqref="G13"/>
    </sheetView>
  </sheetViews>
  <sheetFormatPr baseColWidth="10" defaultColWidth="8.83203125" defaultRowHeight="15" x14ac:dyDescent="0.2"/>
  <cols>
    <col min="1" max="1" width="8.6640625" customWidth="1"/>
    <col min="2" max="2" width="35.33203125" customWidth="1"/>
    <col min="3" max="3" width="14.6640625" bestFit="1" customWidth="1"/>
    <col min="4" max="4" width="16.5" customWidth="1"/>
    <col min="5" max="6" width="12.5" bestFit="1" customWidth="1"/>
  </cols>
  <sheetData>
    <row r="1" spans="1:6" ht="63" customHeight="1" x14ac:dyDescent="0.2">
      <c r="A1" s="117" t="s">
        <v>98</v>
      </c>
      <c r="B1" s="118"/>
      <c r="C1" s="118"/>
      <c r="D1" s="118"/>
      <c r="E1" s="118"/>
    </row>
    <row r="2" spans="1:6" x14ac:dyDescent="0.2">
      <c r="A2" s="19"/>
      <c r="B2" s="19"/>
      <c r="C2" s="19"/>
      <c r="D2" s="19"/>
    </row>
    <row r="3" spans="1:6" ht="29.25" customHeight="1" x14ac:dyDescent="0.2">
      <c r="A3" s="42" t="s">
        <v>1</v>
      </c>
      <c r="B3" s="54" t="s">
        <v>177</v>
      </c>
      <c r="C3" s="42" t="s">
        <v>5775</v>
      </c>
      <c r="D3" s="54" t="s">
        <v>5807</v>
      </c>
      <c r="E3" s="54" t="s">
        <v>5808</v>
      </c>
    </row>
    <row r="4" spans="1:6" x14ac:dyDescent="0.2">
      <c r="A4" s="32" t="s">
        <v>4</v>
      </c>
      <c r="B4" s="33" t="s">
        <v>178</v>
      </c>
      <c r="C4" s="34">
        <v>21893842</v>
      </c>
      <c r="D4" s="52">
        <v>7.3228584618814097E-3</v>
      </c>
      <c r="E4" s="52">
        <v>5.9752581267600302E-3</v>
      </c>
    </row>
    <row r="5" spans="1:6" x14ac:dyDescent="0.2">
      <c r="A5" s="35" t="s">
        <v>7</v>
      </c>
      <c r="B5" s="36" t="s">
        <v>179</v>
      </c>
      <c r="C5" s="37">
        <v>13131590</v>
      </c>
      <c r="D5" s="53">
        <v>4.8147606381623298E-3</v>
      </c>
      <c r="E5" s="53">
        <v>4.3030834051331901E-3</v>
      </c>
      <c r="F5" s="18"/>
    </row>
    <row r="6" spans="1:6" x14ac:dyDescent="0.2">
      <c r="A6" s="32" t="s">
        <v>10</v>
      </c>
      <c r="B6" s="33" t="s">
        <v>5801</v>
      </c>
      <c r="C6" s="34">
        <v>6006091</v>
      </c>
      <c r="D6" s="52">
        <v>7.4130792306807969E-3</v>
      </c>
      <c r="E6" s="52">
        <v>3.7793532823529041E-3</v>
      </c>
      <c r="F6" s="18"/>
    </row>
    <row r="7" spans="1:6" x14ac:dyDescent="0.2">
      <c r="A7" s="35" t="s">
        <v>13</v>
      </c>
      <c r="B7" s="38" t="s">
        <v>180</v>
      </c>
      <c r="C7" s="37">
        <v>4693793</v>
      </c>
      <c r="D7" s="53">
        <v>1.4266479477917038E-2</v>
      </c>
      <c r="E7" s="53">
        <v>1.3226353345705988E-2</v>
      </c>
      <c r="F7" s="18"/>
    </row>
    <row r="8" spans="1:6" x14ac:dyDescent="0.2">
      <c r="A8" s="32" t="s">
        <v>16</v>
      </c>
      <c r="B8" s="33" t="s">
        <v>181</v>
      </c>
      <c r="C8" s="34">
        <v>4363027</v>
      </c>
      <c r="D8" s="52">
        <v>5.1359989199981637E-3</v>
      </c>
      <c r="E8" s="52">
        <v>3.0200078044388956E-3</v>
      </c>
      <c r="F8" s="18"/>
    </row>
    <row r="9" spans="1:6" x14ac:dyDescent="0.2">
      <c r="A9" s="35" t="s">
        <v>19</v>
      </c>
      <c r="B9" s="36" t="s">
        <v>182</v>
      </c>
      <c r="C9" s="37">
        <v>4137561</v>
      </c>
      <c r="D9" s="53">
        <v>7.6264324218355828E-3</v>
      </c>
      <c r="E9" s="53">
        <v>6.46975921406856E-3</v>
      </c>
      <c r="F9" s="18"/>
    </row>
    <row r="10" spans="1:6" x14ac:dyDescent="0.2">
      <c r="A10" s="32" t="s">
        <v>22</v>
      </c>
      <c r="B10" s="33" t="s">
        <v>183</v>
      </c>
      <c r="C10" s="34">
        <v>4103780</v>
      </c>
      <c r="D10" s="52">
        <v>5.9332160825575908E-3</v>
      </c>
      <c r="E10" s="52">
        <v>4.6994428602069593E-3</v>
      </c>
      <c r="F10" s="18"/>
    </row>
    <row r="11" spans="1:6" x14ac:dyDescent="0.2">
      <c r="A11" s="35" t="s">
        <v>25</v>
      </c>
      <c r="B11" s="36" t="s">
        <v>184</v>
      </c>
      <c r="C11" s="37">
        <v>3957566</v>
      </c>
      <c r="D11" s="53">
        <v>7.2169742052408115E-3</v>
      </c>
      <c r="E11" s="53">
        <v>4.9962626381840902E-3</v>
      </c>
      <c r="F11" s="18"/>
    </row>
    <row r="12" spans="1:6" x14ac:dyDescent="0.2">
      <c r="A12" s="32" t="s">
        <v>28</v>
      </c>
      <c r="B12" s="33" t="s">
        <v>185</v>
      </c>
      <c r="C12" s="34">
        <v>3693891</v>
      </c>
      <c r="D12" s="52">
        <v>1.0651552958171884E-2</v>
      </c>
      <c r="E12" s="52">
        <v>8.0290517069687706E-3</v>
      </c>
      <c r="F12" s="18"/>
    </row>
    <row r="13" spans="1:6" x14ac:dyDescent="0.2">
      <c r="A13" s="35" t="s">
        <v>31</v>
      </c>
      <c r="B13" s="36" t="s">
        <v>186</v>
      </c>
      <c r="C13" s="37">
        <v>3304338</v>
      </c>
      <c r="D13" s="53">
        <v>1.20747400774599E-2</v>
      </c>
      <c r="E13" s="53">
        <v>8.0717697348915429E-3</v>
      </c>
      <c r="F13" s="18"/>
    </row>
    <row r="14" spans="1:6" x14ac:dyDescent="0.2">
      <c r="A14" s="32" t="s">
        <v>34</v>
      </c>
      <c r="B14" s="33" t="s">
        <v>187</v>
      </c>
      <c r="C14" s="34">
        <v>2722014</v>
      </c>
      <c r="D14" s="52">
        <v>1.6839401464958437E-2</v>
      </c>
      <c r="E14" s="52">
        <v>1.6867154152787167E-2</v>
      </c>
      <c r="F14" s="18"/>
    </row>
    <row r="15" spans="1:6" x14ac:dyDescent="0.2">
      <c r="A15" s="35" t="s">
        <v>37</v>
      </c>
      <c r="B15" s="38" t="s">
        <v>188</v>
      </c>
      <c r="C15" s="37">
        <v>2654860</v>
      </c>
      <c r="D15" s="53">
        <v>1.5829019499206343E-2</v>
      </c>
      <c r="E15" s="53">
        <v>1.3181075553075461E-2</v>
      </c>
      <c r="F15" s="18"/>
    </row>
    <row r="16" spans="1:6" x14ac:dyDescent="0.2">
      <c r="A16" s="32" t="s">
        <v>40</v>
      </c>
      <c r="B16" s="33" t="s">
        <v>99</v>
      </c>
      <c r="C16" s="34">
        <v>2576250</v>
      </c>
      <c r="D16" s="52">
        <v>9.2611092176242416E-3</v>
      </c>
      <c r="E16" s="52">
        <v>1.079446605276857E-2</v>
      </c>
      <c r="F16" s="18"/>
    </row>
    <row r="17" spans="1:6" x14ac:dyDescent="0.2">
      <c r="A17" s="35" t="s">
        <v>42</v>
      </c>
      <c r="B17" s="36" t="s">
        <v>189</v>
      </c>
      <c r="C17" s="37">
        <v>2529178</v>
      </c>
      <c r="D17" s="53">
        <v>7.5306520324076587E-3</v>
      </c>
      <c r="E17" s="53">
        <v>4.6196771719215768E-3</v>
      </c>
      <c r="F17" s="18"/>
    </row>
    <row r="18" spans="1:6" x14ac:dyDescent="0.2">
      <c r="A18" s="32" t="s">
        <v>44</v>
      </c>
      <c r="B18" s="33" t="s">
        <v>100</v>
      </c>
      <c r="C18" s="34">
        <v>2166860</v>
      </c>
      <c r="D18" s="52">
        <v>1.0763201177729442E-2</v>
      </c>
      <c r="E18" s="52">
        <v>1.1744566353340868E-2</v>
      </c>
      <c r="F18" s="18"/>
    </row>
    <row r="19" spans="1:6" x14ac:dyDescent="0.2">
      <c r="A19" s="35" t="s">
        <v>47</v>
      </c>
      <c r="B19" s="36" t="s">
        <v>190</v>
      </c>
      <c r="C19" s="37">
        <v>2006486</v>
      </c>
      <c r="D19" s="53">
        <v>1.3716209013422187E-2</v>
      </c>
      <c r="E19" s="53">
        <v>1.0378434507880563E-2</v>
      </c>
      <c r="F19" s="18"/>
    </row>
    <row r="20" spans="1:6" x14ac:dyDescent="0.2">
      <c r="A20" s="32" t="s">
        <v>49</v>
      </c>
      <c r="B20" s="33" t="s">
        <v>191</v>
      </c>
      <c r="C20" s="34">
        <v>1881706</v>
      </c>
      <c r="D20" s="52">
        <v>8.7429110264463095E-3</v>
      </c>
      <c r="E20" s="52">
        <v>7.9619488081306145E-4</v>
      </c>
      <c r="F20" s="18"/>
    </row>
    <row r="21" spans="1:6" x14ac:dyDescent="0.2">
      <c r="A21" s="35" t="s">
        <v>76</v>
      </c>
      <c r="B21" s="36" t="s">
        <v>192</v>
      </c>
      <c r="C21" s="37">
        <v>1738000</v>
      </c>
      <c r="D21" s="53">
        <v>1.0189663399921667E-2</v>
      </c>
      <c r="E21" s="53">
        <v>1.2131501379937015E-2</v>
      </c>
      <c r="F21" s="18"/>
    </row>
    <row r="22" spans="1:6" x14ac:dyDescent="0.2">
      <c r="A22" s="32" t="s">
        <v>78</v>
      </c>
      <c r="B22" s="33" t="s">
        <v>193</v>
      </c>
      <c r="C22" s="34">
        <v>1644923</v>
      </c>
      <c r="D22" s="52">
        <v>7.2291207549735059E-3</v>
      </c>
      <c r="E22" s="52">
        <v>6.4353416512084038E-3</v>
      </c>
      <c r="F22" s="18"/>
    </row>
    <row r="23" spans="1:6" x14ac:dyDescent="0.2">
      <c r="A23" s="35" t="s">
        <v>96</v>
      </c>
      <c r="B23" s="38" t="s">
        <v>194</v>
      </c>
      <c r="C23" s="37">
        <v>1631016</v>
      </c>
      <c r="D23" s="53">
        <v>1.036934801152456E-2</v>
      </c>
      <c r="E23" s="53">
        <v>7.191315225726802E-3</v>
      </c>
      <c r="F23" s="18"/>
    </row>
    <row r="24" spans="1:6" x14ac:dyDescent="0.2">
      <c r="A24" s="32" t="s">
        <v>101</v>
      </c>
      <c r="B24" s="39" t="s">
        <v>195</v>
      </c>
      <c r="C24" s="34">
        <v>1508439</v>
      </c>
      <c r="D24" s="52">
        <v>8.8408394751273711E-3</v>
      </c>
      <c r="E24" s="52">
        <v>7.6953150130398829E-3</v>
      </c>
      <c r="F24" s="18"/>
    </row>
    <row r="25" spans="1:6" x14ac:dyDescent="0.2">
      <c r="A25" s="35" t="s">
        <v>102</v>
      </c>
      <c r="B25" s="36" t="s">
        <v>5804</v>
      </c>
      <c r="C25" s="37">
        <v>1438561</v>
      </c>
      <c r="D25" s="53">
        <v>1.3415116962236517E-2</v>
      </c>
      <c r="E25" s="53">
        <v>1.2180210206853559E-2</v>
      </c>
      <c r="F25" s="18"/>
    </row>
    <row r="26" spans="1:6" x14ac:dyDescent="0.2">
      <c r="A26" s="32" t="s">
        <v>103</v>
      </c>
      <c r="B26" s="33" t="s">
        <v>196</v>
      </c>
      <c r="C26" s="34">
        <v>1299608</v>
      </c>
      <c r="D26" s="52">
        <v>6.2226544262762307E-3</v>
      </c>
      <c r="E26" s="52">
        <v>6.2927646945674098E-3</v>
      </c>
      <c r="F26" s="18"/>
    </row>
    <row r="27" spans="1:6" x14ac:dyDescent="0.2">
      <c r="A27" s="35" t="s">
        <v>104</v>
      </c>
      <c r="B27" s="38" t="s">
        <v>197</v>
      </c>
      <c r="C27" s="37">
        <v>1290223</v>
      </c>
      <c r="D27" s="53">
        <v>9.2474896374454829E-3</v>
      </c>
      <c r="E27" s="53">
        <v>1.050165942535064E-2</v>
      </c>
      <c r="F27" s="18"/>
    </row>
    <row r="28" spans="1:6" x14ac:dyDescent="0.2">
      <c r="A28" s="32" t="s">
        <v>105</v>
      </c>
      <c r="B28" s="33" t="s">
        <v>5803</v>
      </c>
      <c r="C28" s="34">
        <v>1229335</v>
      </c>
      <c r="D28" s="52">
        <v>1.6132178559089105E-2</v>
      </c>
      <c r="E28" s="52">
        <v>1.567549548578473E-2</v>
      </c>
      <c r="F28" s="18"/>
    </row>
    <row r="29" spans="1:6" x14ac:dyDescent="0.2">
      <c r="A29" s="35" t="s">
        <v>106</v>
      </c>
      <c r="B29" s="36" t="s">
        <v>198</v>
      </c>
      <c r="C29" s="37">
        <v>1228671</v>
      </c>
      <c r="D29" s="62">
        <v>3.8965538090467433E-3</v>
      </c>
      <c r="E29" s="62">
        <v>3.7347732830739222E-3</v>
      </c>
      <c r="F29" s="18"/>
    </row>
    <row r="30" spans="1:6" x14ac:dyDescent="0.2">
      <c r="A30" s="32" t="s">
        <v>107</v>
      </c>
      <c r="B30" s="33" t="s">
        <v>199</v>
      </c>
      <c r="C30" s="34">
        <v>1121303</v>
      </c>
      <c r="D30" s="52">
        <v>8.7497312376920711E-3</v>
      </c>
      <c r="E30" s="52">
        <v>9.9063947498214677E-3</v>
      </c>
      <c r="F30" s="18"/>
    </row>
    <row r="31" spans="1:6" x14ac:dyDescent="0.2">
      <c r="A31" s="35" t="s">
        <v>108</v>
      </c>
      <c r="B31" s="36" t="s">
        <v>5802</v>
      </c>
      <c r="C31" s="37">
        <v>1049312</v>
      </c>
      <c r="D31" s="53">
        <v>7.687454324229126E-3</v>
      </c>
      <c r="E31" s="53">
        <v>9.104607483180871E-3</v>
      </c>
      <c r="F31" s="18"/>
    </row>
    <row r="32" spans="1:6" x14ac:dyDescent="0.2">
      <c r="A32" s="119" t="s">
        <v>52</v>
      </c>
      <c r="B32" s="119"/>
      <c r="C32" s="40">
        <f>SUM(C4:C31)</f>
        <v>101002224</v>
      </c>
      <c r="D32" s="52">
        <v>8.5030008244679767E-3</v>
      </c>
      <c r="E32" s="52">
        <v>7.219387023633006E-3</v>
      </c>
      <c r="F32" s="18"/>
    </row>
    <row r="33" spans="1:5" x14ac:dyDescent="0.2">
      <c r="A33" s="120" t="s">
        <v>53</v>
      </c>
      <c r="B33" s="120"/>
      <c r="C33" s="41">
        <f>UFs!G16</f>
        <v>211755692</v>
      </c>
      <c r="D33" s="116">
        <v>7.6544801647893098E-3</v>
      </c>
      <c r="E33" s="116"/>
    </row>
    <row r="34" spans="1:5" x14ac:dyDescent="0.2">
      <c r="A34" t="s">
        <v>148</v>
      </c>
      <c r="E34" s="18"/>
    </row>
    <row r="35" spans="1:5" x14ac:dyDescent="0.2">
      <c r="A35" t="s">
        <v>149</v>
      </c>
      <c r="E35" s="18"/>
    </row>
    <row r="36" spans="1:5" x14ac:dyDescent="0.2">
      <c r="A36" t="s">
        <v>5800</v>
      </c>
    </row>
    <row r="37" spans="1:5" x14ac:dyDescent="0.2">
      <c r="A37" t="s">
        <v>150</v>
      </c>
      <c r="E37" s="18"/>
    </row>
    <row r="38" spans="1:5" x14ac:dyDescent="0.2">
      <c r="A38" t="s">
        <v>151</v>
      </c>
      <c r="E38" s="18"/>
    </row>
    <row r="39" spans="1:5" x14ac:dyDescent="0.2">
      <c r="A39" t="s">
        <v>152</v>
      </c>
      <c r="E39" s="18"/>
    </row>
  </sheetData>
  <mergeCells count="4">
    <mergeCell ref="D33:E33"/>
    <mergeCell ref="A1:E1"/>
    <mergeCell ref="A32:B32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35"/>
  <sheetViews>
    <sheetView tabSelected="1" workbookViewId="0">
      <selection activeCell="L14" sqref="L14"/>
    </sheetView>
  </sheetViews>
  <sheetFormatPr baseColWidth="10" defaultColWidth="8.83203125" defaultRowHeight="15" x14ac:dyDescent="0.2"/>
  <cols>
    <col min="1" max="1" width="11.6640625" customWidth="1"/>
    <col min="2" max="3" width="13.33203125" bestFit="1" customWidth="1"/>
    <col min="4" max="8" width="14.33203125" bestFit="1" customWidth="1"/>
    <col min="9" max="9" width="15.33203125" bestFit="1" customWidth="1"/>
    <col min="12" max="13" width="13.33203125" bestFit="1" customWidth="1"/>
    <col min="14" max="18" width="14.33203125" bestFit="1" customWidth="1"/>
    <col min="19" max="19" width="15.33203125" bestFit="1" customWidth="1"/>
  </cols>
  <sheetData>
    <row r="2" spans="1:9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</row>
    <row r="3" spans="1:9" x14ac:dyDescent="0.2">
      <c r="A3" t="s">
        <v>155</v>
      </c>
      <c r="B3" s="10">
        <f t="shared" ref="B3:H4" si="0">B7/$I7</f>
        <v>0.22423698384201077</v>
      </c>
      <c r="C3" s="10">
        <f t="shared" si="0"/>
        <v>0.21543985637342908</v>
      </c>
      <c r="D3" s="10">
        <f t="shared" si="0"/>
        <v>0.23949730700179533</v>
      </c>
      <c r="E3" s="10">
        <f t="shared" si="0"/>
        <v>0.1992818671454219</v>
      </c>
      <c r="F3" s="10">
        <f t="shared" si="0"/>
        <v>6.3016157989228008E-2</v>
      </c>
      <c r="G3" s="10">
        <f t="shared" si="0"/>
        <v>4.973070017953321E-2</v>
      </c>
      <c r="H3" s="10">
        <f t="shared" si="0"/>
        <v>8.7971274685816874E-3</v>
      </c>
      <c r="I3" s="17">
        <f>I8</f>
        <v>211755692</v>
      </c>
    </row>
    <row r="4" spans="1:9" x14ac:dyDescent="0.2">
      <c r="A4" t="s">
        <v>154</v>
      </c>
      <c r="B4" s="10">
        <f t="shared" si="0"/>
        <v>1.9769716508966379E-2</v>
      </c>
      <c r="C4" s="10">
        <f t="shared" si="0"/>
        <v>4.0365068439340936E-2</v>
      </c>
      <c r="D4" s="10">
        <f t="shared" si="0"/>
        <v>9.0027648465761195E-2</v>
      </c>
      <c r="E4" s="10">
        <f t="shared" si="0"/>
        <v>0.15975129018019502</v>
      </c>
      <c r="F4" s="10">
        <f t="shared" si="0"/>
        <v>0.11404851398280241</v>
      </c>
      <c r="G4" s="10">
        <f t="shared" si="0"/>
        <v>0.25717134914134915</v>
      </c>
      <c r="H4" s="10">
        <f t="shared" si="0"/>
        <v>0.31886641328158488</v>
      </c>
      <c r="I4" s="16">
        <v>1</v>
      </c>
    </row>
    <row r="5" spans="1:9" s="18" customFormat="1" x14ac:dyDescent="0.2">
      <c r="B5" s="10"/>
      <c r="C5" s="10"/>
      <c r="D5" s="10"/>
      <c r="E5" s="10"/>
      <c r="F5" s="10"/>
      <c r="G5" s="10"/>
      <c r="H5" s="10"/>
      <c r="I5" s="16"/>
    </row>
    <row r="6" spans="1:9" x14ac:dyDescent="0.2">
      <c r="B6" t="s">
        <v>156</v>
      </c>
      <c r="C6" t="s">
        <v>157</v>
      </c>
      <c r="D6" t="s">
        <v>158</v>
      </c>
      <c r="E6" t="s">
        <v>159</v>
      </c>
      <c r="F6" t="s">
        <v>160</v>
      </c>
      <c r="G6" t="s">
        <v>161</v>
      </c>
      <c r="H6" t="s">
        <v>162</v>
      </c>
    </row>
    <row r="7" spans="1:9" x14ac:dyDescent="0.2">
      <c r="A7" t="s">
        <v>155</v>
      </c>
      <c r="B7" s="17">
        <f>COUNTIFS('GRÁFICO 3'!$E$2:$E$5571,"&lt;=5000")</f>
        <v>1249</v>
      </c>
      <c r="C7" s="17">
        <f>COUNTIFS('GRÁFICO 3'!$E$2:$E$5571,"&lt;=10000",'GRÁFICO 3'!$E$2:$E$5571,"&gt;5000")</f>
        <v>1200</v>
      </c>
      <c r="D7" s="17">
        <f>COUNTIFS('GRÁFICO 3'!$E$2:$E$5571,"&lt;=20000",'GRÁFICO 3'!$E$2:$E$5571,"&gt;10000")</f>
        <v>1334</v>
      </c>
      <c r="E7" s="17">
        <f>COUNTIFS('GRÁFICO 3'!$E$2:$E$5571,"&lt;=50000",'GRÁFICO 3'!$E$2:$E$5571,"&gt;20000")</f>
        <v>1110</v>
      </c>
      <c r="F7" s="17">
        <f>COUNTIFS('GRÁFICO 3'!$E$2:$E$5571,"&lt;=100000",'GRÁFICO 3'!$E$2:$E$5571,"&gt;50000")</f>
        <v>351</v>
      </c>
      <c r="G7" s="17">
        <f>COUNTIFS('GRÁFICO 3'!$E$2:$E$5571,"&lt;=500000",'GRÁFICO 3'!$E$2:$E$5571,"&gt;100000")</f>
        <v>277</v>
      </c>
      <c r="H7" s="17">
        <f>COUNTIFS('GRÁFICO 3'!$E$2:$E$5571,"&gt;500000")</f>
        <v>49</v>
      </c>
      <c r="I7" s="17">
        <f>SUM(B7:H7)</f>
        <v>5570</v>
      </c>
    </row>
    <row r="8" spans="1:9" x14ac:dyDescent="0.2">
      <c r="A8" t="s">
        <v>154</v>
      </c>
      <c r="B8" s="17">
        <f>SUMIFS('GRÁFICO 3'!$E$2:$E$5571,'GRÁFICO 3'!$E$2:$E$5571,"&lt;=5000")</f>
        <v>4186350</v>
      </c>
      <c r="C8" s="17">
        <f>SUMIFS('GRÁFICO 3'!$E$2:$E$5571,'GRÁFICO 3'!$E$2:$E$5571,"&lt;=10000",'GRÁFICO 3'!$E$2:$E$5571,"&gt;5000")</f>
        <v>8547533</v>
      </c>
      <c r="D8" s="17">
        <f>SUMIFS('GRÁFICO 3'!$E$2:$E$5571,'GRÁFICO 3'!$E$2:$E$5571,"&lt;=20000",'GRÁFICO 3'!$E$2:$E$5571,"&gt;10000")</f>
        <v>19063867</v>
      </c>
      <c r="E8" s="17">
        <f>SUMIFS('GRÁFICO 3'!$E$2:$E$5571,'GRÁFICO 3'!$E$2:$E$5571,"&lt;=50000",'GRÁFICO 3'!$E$2:$E$5571,"&gt;20000")</f>
        <v>33828245</v>
      </c>
      <c r="F8" s="17">
        <f>SUMIFS('GRÁFICO 3'!$E$2:$E$5571,'GRÁFICO 3'!$E$2:$E$5571,"&lt;=100000",'GRÁFICO 3'!$E$2:$E$5571,"&gt;50000")</f>
        <v>24150422</v>
      </c>
      <c r="G8" s="17">
        <f>SUMIFS('GRÁFICO 3'!$E$2:$E$5571,'GRÁFICO 3'!$E$2:$E$5571,"&lt;=500000",'GRÁFICO 3'!$E$2:$E$5571,"&gt;100000")</f>
        <v>54457497</v>
      </c>
      <c r="H8" s="17">
        <f>SUMIFS('GRÁFICO 3'!$E$2:$E$5571,'GRÁFICO 3'!$E$2:$E$5571,"&gt;500000")</f>
        <v>67521778</v>
      </c>
      <c r="I8" s="17">
        <f>SUM(B8:H8)</f>
        <v>211755692</v>
      </c>
    </row>
    <row r="9" spans="1:9" s="18" customFormat="1" x14ac:dyDescent="0.2">
      <c r="B9" s="17"/>
      <c r="C9" s="17"/>
      <c r="D9" s="17"/>
      <c r="E9" s="17"/>
      <c r="F9" s="17"/>
      <c r="G9" s="17"/>
      <c r="H9" s="17"/>
      <c r="I9" s="17"/>
    </row>
    <row r="10" spans="1:9" x14ac:dyDescent="0.2">
      <c r="A10" s="13" t="s">
        <v>163</v>
      </c>
    </row>
    <row r="35" spans="1:1" x14ac:dyDescent="0.2">
      <c r="A35" t="s">
        <v>148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6"/>
  <sheetViews>
    <sheetView topLeftCell="A10" workbookViewId="0">
      <selection activeCell="K6" sqref="K6"/>
    </sheetView>
  </sheetViews>
  <sheetFormatPr baseColWidth="10" defaultColWidth="8.83203125" defaultRowHeight="15" x14ac:dyDescent="0.2"/>
  <cols>
    <col min="1" max="1" width="23.33203125" customWidth="1"/>
    <col min="5" max="5" width="13.6640625" customWidth="1"/>
  </cols>
  <sheetData>
    <row r="1" spans="1:8" ht="48" x14ac:dyDescent="0.2">
      <c r="A1" s="89"/>
      <c r="B1" s="90" t="s">
        <v>135</v>
      </c>
      <c r="C1" s="90" t="s">
        <v>136</v>
      </c>
      <c r="D1" s="90" t="s">
        <v>137</v>
      </c>
      <c r="E1" s="90" t="s">
        <v>138</v>
      </c>
      <c r="F1" s="90" t="s">
        <v>139</v>
      </c>
      <c r="G1" s="90" t="s">
        <v>140</v>
      </c>
      <c r="H1" s="90" t="s">
        <v>141</v>
      </c>
    </row>
    <row r="2" spans="1:8" x14ac:dyDescent="0.2">
      <c r="A2" t="s">
        <v>142</v>
      </c>
      <c r="B2" s="12">
        <v>1410</v>
      </c>
      <c r="C2" s="12">
        <v>1080</v>
      </c>
      <c r="D2" s="12">
        <v>751</v>
      </c>
      <c r="E2" s="12">
        <v>328</v>
      </c>
      <c r="F2" s="12">
        <v>115</v>
      </c>
      <c r="G2" s="12">
        <v>99</v>
      </c>
      <c r="H2" s="12">
        <v>3783</v>
      </c>
    </row>
    <row r="3" spans="1:8" x14ac:dyDescent="0.2">
      <c r="A3" t="s">
        <v>143</v>
      </c>
      <c r="B3" s="12">
        <v>136</v>
      </c>
      <c r="C3" s="12">
        <v>347</v>
      </c>
      <c r="D3" s="12">
        <v>324</v>
      </c>
      <c r="E3" s="12">
        <v>155</v>
      </c>
      <c r="F3" s="12">
        <v>83</v>
      </c>
      <c r="G3" s="12">
        <v>65</v>
      </c>
      <c r="H3" s="12">
        <v>1110</v>
      </c>
    </row>
    <row r="4" spans="1:8" x14ac:dyDescent="0.2">
      <c r="A4" t="s">
        <v>144</v>
      </c>
      <c r="B4" s="12">
        <v>14</v>
      </c>
      <c r="C4" s="12">
        <v>92</v>
      </c>
      <c r="D4" s="12">
        <v>134</v>
      </c>
      <c r="E4" s="12">
        <v>58</v>
      </c>
      <c r="F4" s="12">
        <v>33</v>
      </c>
      <c r="G4" s="12">
        <v>20</v>
      </c>
      <c r="H4" s="12">
        <v>351</v>
      </c>
    </row>
    <row r="5" spans="1:8" x14ac:dyDescent="0.2">
      <c r="A5" t="s">
        <v>145</v>
      </c>
      <c r="B5" s="12">
        <v>5</v>
      </c>
      <c r="C5" s="12">
        <v>31</v>
      </c>
      <c r="D5" s="12">
        <v>114</v>
      </c>
      <c r="E5" s="12">
        <v>69</v>
      </c>
      <c r="F5" s="12">
        <v>38</v>
      </c>
      <c r="G5" s="12">
        <v>20</v>
      </c>
      <c r="H5" s="12">
        <v>277</v>
      </c>
    </row>
    <row r="6" spans="1:8" x14ac:dyDescent="0.2">
      <c r="A6" t="s">
        <v>146</v>
      </c>
      <c r="B6" s="12">
        <v>0</v>
      </c>
      <c r="C6" s="12">
        <v>6</v>
      </c>
      <c r="D6" s="12">
        <v>11</v>
      </c>
      <c r="E6" s="12">
        <v>9</v>
      </c>
      <c r="F6" s="12">
        <v>5</v>
      </c>
      <c r="G6" s="12">
        <v>1</v>
      </c>
      <c r="H6" s="12">
        <v>32</v>
      </c>
    </row>
    <row r="7" spans="1:8" x14ac:dyDescent="0.2">
      <c r="A7" t="s">
        <v>147</v>
      </c>
      <c r="B7" s="12">
        <v>0</v>
      </c>
      <c r="C7" s="12">
        <v>6</v>
      </c>
      <c r="D7" s="12">
        <v>8</v>
      </c>
      <c r="E7" s="12">
        <v>2</v>
      </c>
      <c r="F7" s="12">
        <v>1</v>
      </c>
      <c r="G7" s="12">
        <v>0</v>
      </c>
      <c r="H7" s="12">
        <v>17</v>
      </c>
    </row>
    <row r="8" spans="1:8" x14ac:dyDescent="0.2">
      <c r="A8" s="14" t="s">
        <v>141</v>
      </c>
      <c r="B8" s="15">
        <v>1565</v>
      </c>
      <c r="C8" s="15">
        <v>1562</v>
      </c>
      <c r="D8" s="15">
        <v>1342</v>
      </c>
      <c r="E8" s="15">
        <v>621</v>
      </c>
      <c r="F8" s="15">
        <v>275</v>
      </c>
      <c r="G8" s="15">
        <v>205</v>
      </c>
      <c r="H8" s="15">
        <v>5570</v>
      </c>
    </row>
    <row r="9" spans="1:8" x14ac:dyDescent="0.2">
      <c r="B9" s="10"/>
      <c r="C9" s="10"/>
      <c r="D9" s="12"/>
      <c r="F9" s="10"/>
      <c r="G9" s="10"/>
    </row>
    <row r="10" spans="1:8" x14ac:dyDescent="0.2">
      <c r="A10" s="13" t="s">
        <v>5806</v>
      </c>
    </row>
    <row r="24" spans="1:10" x14ac:dyDescent="0.2">
      <c r="J24" s="10"/>
    </row>
    <row r="25" spans="1:10" x14ac:dyDescent="0.2">
      <c r="J25" s="10"/>
    </row>
    <row r="26" spans="1:10" x14ac:dyDescent="0.2">
      <c r="J26" s="10"/>
    </row>
    <row r="27" spans="1:10" x14ac:dyDescent="0.2">
      <c r="J27" s="10"/>
    </row>
    <row r="28" spans="1:10" x14ac:dyDescent="0.2">
      <c r="J28" s="10"/>
    </row>
    <row r="29" spans="1:10" x14ac:dyDescent="0.2">
      <c r="A29" t="s">
        <v>148</v>
      </c>
      <c r="J29" s="10"/>
    </row>
    <row r="30" spans="1:10" x14ac:dyDescent="0.2">
      <c r="J30" s="10"/>
    </row>
    <row r="41" spans="3:9" x14ac:dyDescent="0.2">
      <c r="D41" s="11"/>
      <c r="E41" s="11"/>
      <c r="F41" s="11"/>
    </row>
    <row r="42" spans="3:9" x14ac:dyDescent="0.2">
      <c r="I42" s="10"/>
    </row>
    <row r="43" spans="3:9" x14ac:dyDescent="0.2">
      <c r="C43" s="12"/>
      <c r="G43" s="12"/>
      <c r="I43" s="10"/>
    </row>
    <row r="44" spans="3:9" x14ac:dyDescent="0.2">
      <c r="I44" s="10"/>
    </row>
    <row r="45" spans="3:9" x14ac:dyDescent="0.2">
      <c r="C45" s="12"/>
      <c r="G45" s="12"/>
      <c r="I45" s="10"/>
    </row>
    <row r="46" spans="3:9" x14ac:dyDescent="0.2">
      <c r="G46" s="12"/>
      <c r="I46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8334-90C9-454C-B3AE-9697A93AEE7E}">
  <dimension ref="A1:X5571"/>
  <sheetViews>
    <sheetView zoomScale="70" zoomScaleNormal="70" workbookViewId="0">
      <selection activeCell="F2" sqref="F2"/>
    </sheetView>
  </sheetViews>
  <sheetFormatPr baseColWidth="10" defaultColWidth="8.83203125" defaultRowHeight="15" x14ac:dyDescent="0.2"/>
  <cols>
    <col min="1" max="2" width="11.5" customWidth="1"/>
    <col min="3" max="3" width="13.5" customWidth="1"/>
    <col min="4" max="4" width="33.83203125" bestFit="1" customWidth="1"/>
    <col min="5" max="6" width="11.5" customWidth="1"/>
    <col min="10" max="10" width="9.5" bestFit="1" customWidth="1"/>
    <col min="11" max="11" width="9.33203125" bestFit="1" customWidth="1"/>
    <col min="12" max="12" width="9.5" bestFit="1" customWidth="1"/>
    <col min="13" max="15" width="9.33203125" bestFit="1" customWidth="1"/>
  </cols>
  <sheetData>
    <row r="1" spans="1:24" ht="32" x14ac:dyDescent="0.2">
      <c r="A1" s="11" t="s">
        <v>2</v>
      </c>
      <c r="B1" s="11" t="s">
        <v>286</v>
      </c>
      <c r="C1" s="11" t="s">
        <v>5773</v>
      </c>
      <c r="D1" s="11" t="s">
        <v>200</v>
      </c>
      <c r="E1" s="11" t="s">
        <v>5810</v>
      </c>
      <c r="F1" s="11" t="s">
        <v>5805</v>
      </c>
      <c r="K1" t="s">
        <v>5768</v>
      </c>
      <c r="L1" t="s">
        <v>5769</v>
      </c>
      <c r="M1" t="s">
        <v>5771</v>
      </c>
      <c r="N1" t="s">
        <v>5770</v>
      </c>
      <c r="O1" t="s">
        <v>5772</v>
      </c>
    </row>
    <row r="2" spans="1:24" x14ac:dyDescent="0.2">
      <c r="A2" t="s">
        <v>122</v>
      </c>
      <c r="B2" t="s">
        <v>287</v>
      </c>
      <c r="C2">
        <v>1100015</v>
      </c>
      <c r="D2" t="s">
        <v>288</v>
      </c>
      <c r="E2" s="17">
        <v>22728</v>
      </c>
      <c r="F2" s="16">
        <v>-9.4573981259533646E-3</v>
      </c>
      <c r="J2" t="s">
        <v>5767</v>
      </c>
      <c r="K2" t="s">
        <v>287</v>
      </c>
      <c r="L2" t="s">
        <v>726</v>
      </c>
      <c r="M2" t="s">
        <v>119</v>
      </c>
      <c r="N2" t="s">
        <v>4129</v>
      </c>
      <c r="O2" t="s">
        <v>5296</v>
      </c>
      <c r="S2" s="18" t="s">
        <v>5767</v>
      </c>
      <c r="T2" s="18" t="s">
        <v>287</v>
      </c>
      <c r="U2" s="18" t="s">
        <v>726</v>
      </c>
      <c r="V2" s="18" t="s">
        <v>119</v>
      </c>
      <c r="W2" s="18" t="s">
        <v>4129</v>
      </c>
      <c r="X2" s="18" t="s">
        <v>5296</v>
      </c>
    </row>
    <row r="3" spans="1:24" x14ac:dyDescent="0.2">
      <c r="A3" t="s">
        <v>122</v>
      </c>
      <c r="B3" t="s">
        <v>287</v>
      </c>
      <c r="C3">
        <v>1100023</v>
      </c>
      <c r="D3" t="s">
        <v>289</v>
      </c>
      <c r="E3" s="17">
        <v>109523</v>
      </c>
      <c r="F3" s="16">
        <v>1.5389892734301913E-2</v>
      </c>
      <c r="H3">
        <v>-3</v>
      </c>
      <c r="I3">
        <v>-3</v>
      </c>
      <c r="J3" s="16">
        <f t="shared" ref="J3:O10" si="0">S3/SUM(S$3:S$10)</f>
        <v>6.2836624775583485E-3</v>
      </c>
      <c r="K3" s="16">
        <f t="shared" si="0"/>
        <v>1.3333333333333334E-2</v>
      </c>
      <c r="L3" s="16">
        <f t="shared" si="0"/>
        <v>7.246376811594203E-3</v>
      </c>
      <c r="M3" s="16">
        <f t="shared" si="0"/>
        <v>5.9952038369304552E-4</v>
      </c>
      <c r="N3" s="88">
        <f t="shared" si="0"/>
        <v>6.7170445004198151E-3</v>
      </c>
      <c r="O3" s="16">
        <f t="shared" si="0"/>
        <v>1.4989293361884369E-2</v>
      </c>
      <c r="P3" s="17"/>
      <c r="R3" t="s">
        <v>5760</v>
      </c>
      <c r="S3" s="17">
        <f>COUNTIFS($F$2:$F$5571,"&lt;-0,03")</f>
        <v>35</v>
      </c>
      <c r="T3" s="17">
        <f>COUNTIFS($F$2:$F$5571,"&lt;-0,03",$B$2:$B$5571,T$2)</f>
        <v>6</v>
      </c>
      <c r="U3" s="17">
        <f>COUNTIFS($F$2:$F$5571,"&lt;-0,03",$B$2:$B$5571,U$2)</f>
        <v>13</v>
      </c>
      <c r="V3" s="17">
        <f>COUNTIFS($F$2:$F$5571,"&lt;-0,03",$B$2:$B$5571,V$2)</f>
        <v>1</v>
      </c>
      <c r="W3" s="17">
        <f>COUNTIFS($F$2:$F$5571,"&lt;-0,03",$B$2:$B$5571,W$2)</f>
        <v>8</v>
      </c>
      <c r="X3" s="17">
        <f>COUNTIFS($F$2:$F$5571,"&lt;-0,03",$B$2:$B$5571,X$2)</f>
        <v>7</v>
      </c>
    </row>
    <row r="4" spans="1:24" x14ac:dyDescent="0.2">
      <c r="A4" t="s">
        <v>122</v>
      </c>
      <c r="B4" t="s">
        <v>287</v>
      </c>
      <c r="C4">
        <v>1100031</v>
      </c>
      <c r="D4" t="s">
        <v>290</v>
      </c>
      <c r="E4" s="17">
        <v>5188</v>
      </c>
      <c r="F4" s="16">
        <v>-2.3343373493975861E-2</v>
      </c>
      <c r="H4" s="55">
        <v>-2</v>
      </c>
      <c r="I4">
        <v>-2</v>
      </c>
      <c r="J4" s="16">
        <f t="shared" si="0"/>
        <v>1.5439856373429085E-2</v>
      </c>
      <c r="K4" s="16">
        <f t="shared" si="0"/>
        <v>2.2222222222222223E-2</v>
      </c>
      <c r="L4" s="16">
        <f t="shared" si="0"/>
        <v>7.803790412486065E-3</v>
      </c>
      <c r="M4" s="16">
        <f t="shared" si="0"/>
        <v>4.7961630695443642E-3</v>
      </c>
      <c r="N4" s="88">
        <f t="shared" si="0"/>
        <v>3.2745591939546598E-2</v>
      </c>
      <c r="O4" s="16">
        <f t="shared" si="0"/>
        <v>3.2119914346895075E-2</v>
      </c>
      <c r="P4" s="17"/>
      <c r="R4" t="s">
        <v>5762</v>
      </c>
      <c r="S4" s="17">
        <f>COUNTIFS($F$2:$F$5571,"&lt;-0,02",$F$2:$F$5571,"&gt;-0,03")</f>
        <v>86</v>
      </c>
      <c r="T4" s="17">
        <f>COUNTIFS($F$2:$F$5571,"&lt;-0,02",$F$2:$F$5571,"&gt;-0,03",$B$2:$B$5571,T$2)</f>
        <v>10</v>
      </c>
      <c r="U4" s="17">
        <f>COUNTIFS($F$2:$F$5571,"&lt;-0,02",$F$2:$F$5571,"&gt;-0,03",$B$2:$B$5571,U$2)</f>
        <v>14</v>
      </c>
      <c r="V4" s="17">
        <f>COUNTIFS($F$2:$F$5571,"&lt;-0,02",$F$2:$F$5571,"&gt;-0,03",$B$2:$B$5571,V$2)</f>
        <v>8</v>
      </c>
      <c r="W4" s="17">
        <f>COUNTIFS($F$2:$F$5571,"&lt;-0,02",$F$2:$F$5571,"&gt;-0,03",$B$2:$B$5571,W$2)</f>
        <v>39</v>
      </c>
      <c r="X4" s="17">
        <f>COUNTIFS($F$2:$F$5571,"&lt;-0,02",$F$2:$F$5571,"&gt;-0,03",$B$2:$B$5571,X$2)</f>
        <v>15</v>
      </c>
    </row>
    <row r="5" spans="1:24" x14ac:dyDescent="0.2">
      <c r="A5" t="s">
        <v>122</v>
      </c>
      <c r="B5" t="s">
        <v>287</v>
      </c>
      <c r="C5">
        <v>1100049</v>
      </c>
      <c r="D5" t="s">
        <v>291</v>
      </c>
      <c r="E5" s="17">
        <v>85893</v>
      </c>
      <c r="F5" s="16">
        <v>6.255930833304113E-3</v>
      </c>
      <c r="H5" s="55">
        <v>-1</v>
      </c>
      <c r="I5" s="18">
        <v>-1</v>
      </c>
      <c r="J5" s="16">
        <f t="shared" si="0"/>
        <v>4.542190305206463E-2</v>
      </c>
      <c r="K5" s="16">
        <f t="shared" si="0"/>
        <v>2.8888888888888888E-2</v>
      </c>
      <c r="L5" s="16">
        <f t="shared" si="0"/>
        <v>2.564102564102564E-2</v>
      </c>
      <c r="M5" s="16">
        <f t="shared" si="0"/>
        <v>2.2781774580335732E-2</v>
      </c>
      <c r="N5" s="88">
        <f t="shared" si="0"/>
        <v>0.10579345088161209</v>
      </c>
      <c r="O5" s="16">
        <f t="shared" si="0"/>
        <v>6.4239828693790149E-2</v>
      </c>
      <c r="P5" s="17"/>
      <c r="R5" t="s">
        <v>5809</v>
      </c>
      <c r="S5" s="17">
        <f>COUNTIFS($F$2:$F$5571,"&lt;-0,01",$F$2:$F$5571,"&gt;-0,02")</f>
        <v>253</v>
      </c>
      <c r="T5" s="17">
        <f>COUNTIFS($F$2:$F$5571,"&lt;-0,01",$F$2:$F$5571,"&gt;-0,02",$B$2:$B$5571,T$2)</f>
        <v>13</v>
      </c>
      <c r="U5" s="17">
        <f>COUNTIFS($F$2:$F$5571,"&lt;-0,01",$F$2:$F$5571,"&gt;-0,02",$B$2:$B$5571,U$2)</f>
        <v>46</v>
      </c>
      <c r="V5" s="17">
        <f>COUNTIFS($F$2:$F$5571,"&lt;-0,01",$F$2:$F$5571,"&gt;-0,02",$B$2:$B$5571,V$2)</f>
        <v>38</v>
      </c>
      <c r="W5" s="17">
        <f>COUNTIFS($F$2:$F$5571,"&lt;-0,01",$F$2:$F$5571,"&gt;-0,02",$B$2:$B$5571,W$2)</f>
        <v>126</v>
      </c>
      <c r="X5" s="17">
        <f>COUNTIFS($F$2:$F$5571,"&lt;-0,01",$F$2:$F$5571,"&gt;-0,02",$B$2:$B$5571,X$2)</f>
        <v>30</v>
      </c>
    </row>
    <row r="6" spans="1:24" x14ac:dyDescent="0.2">
      <c r="A6" t="s">
        <v>122</v>
      </c>
      <c r="B6" t="s">
        <v>287</v>
      </c>
      <c r="C6">
        <v>1100056</v>
      </c>
      <c r="D6" t="s">
        <v>292</v>
      </c>
      <c r="E6" s="17">
        <v>16204</v>
      </c>
      <c r="F6" s="16">
        <v>-7.2903265331127898E-3</v>
      </c>
      <c r="H6" s="55">
        <v>0</v>
      </c>
      <c r="I6" s="18">
        <v>0</v>
      </c>
      <c r="J6" s="16">
        <f t="shared" si="0"/>
        <v>0.21382405745062838</v>
      </c>
      <c r="K6" s="16">
        <f t="shared" si="0"/>
        <v>0.11333333333333333</v>
      </c>
      <c r="L6" s="16">
        <f t="shared" si="0"/>
        <v>0.18784838350055741</v>
      </c>
      <c r="M6" s="16">
        <f t="shared" si="0"/>
        <v>0.21103117505995203</v>
      </c>
      <c r="N6" s="88">
        <f t="shared" si="0"/>
        <v>0.31066330814441645</v>
      </c>
      <c r="O6" s="16">
        <f t="shared" si="0"/>
        <v>0.17344753747323341</v>
      </c>
      <c r="P6" s="17"/>
      <c r="R6" t="s">
        <v>5766</v>
      </c>
      <c r="S6" s="17">
        <f>COUNTIFS($F$2:$F$5571,"&lt;0,00",$F$2:$F$5571,"&gt;-0,01")</f>
        <v>1191</v>
      </c>
      <c r="T6" s="17">
        <f>COUNTIFS($F$2:$F$5571,"&lt;0,0",$F$2:$F$5571,"&gt;-0,01",$B$2:$B$5571,T$2)</f>
        <v>51</v>
      </c>
      <c r="U6" s="17">
        <f>COUNTIFS($F$2:$F$5571,"&lt;0,0",$F$2:$F$5571,"&gt;-0,01",$B$2:$B$5571,U$2)</f>
        <v>337</v>
      </c>
      <c r="V6" s="17">
        <f>COUNTIFS($F$2:$F$5571,"&lt;0,0",$F$2:$F$5571,"&gt;-0,01",$B$2:$B$5571,V$2)</f>
        <v>352</v>
      </c>
      <c r="W6" s="17">
        <f>COUNTIFS($F$2:$F$5571,"&lt;0,0",$F$2:$F$5571,"&gt;-0,01",$B$2:$B$5571,W$2)</f>
        <v>370</v>
      </c>
      <c r="X6" s="17">
        <f>COUNTIFS($F$2:$F$5571,"&lt;0,0",$F$2:$F$5571,"&gt;-0,01",$B$2:$B$5571,X$2)</f>
        <v>81</v>
      </c>
    </row>
    <row r="7" spans="1:24" x14ac:dyDescent="0.2">
      <c r="A7" t="s">
        <v>122</v>
      </c>
      <c r="B7" t="s">
        <v>287</v>
      </c>
      <c r="C7">
        <v>1100064</v>
      </c>
      <c r="D7" t="s">
        <v>293</v>
      </c>
      <c r="E7" s="17">
        <v>15544</v>
      </c>
      <c r="F7" s="16">
        <v>-2.1281954413801762E-2</v>
      </c>
      <c r="H7" s="55">
        <v>1</v>
      </c>
      <c r="I7" s="18">
        <v>1</v>
      </c>
      <c r="J7" s="16">
        <f t="shared" si="0"/>
        <v>0.52136445242369833</v>
      </c>
      <c r="K7" s="16">
        <f t="shared" si="0"/>
        <v>0.32666666666666666</v>
      </c>
      <c r="L7" s="16">
        <f t="shared" si="0"/>
        <v>0.68171683389074689</v>
      </c>
      <c r="M7" s="16">
        <f t="shared" si="0"/>
        <v>0.57254196642685851</v>
      </c>
      <c r="N7" s="16">
        <f t="shared" si="0"/>
        <v>0.36691855583543243</v>
      </c>
      <c r="O7" s="16">
        <f t="shared" si="0"/>
        <v>0.30406852248394006</v>
      </c>
      <c r="P7" s="17"/>
      <c r="R7" t="s">
        <v>5765</v>
      </c>
      <c r="S7" s="17">
        <f>COUNTIFS($F$2:$F$5571,"&lt;0,01",$F$2:$F$5571,"&gt;=0")</f>
        <v>2904</v>
      </c>
      <c r="T7" s="17">
        <f>COUNTIFS($F$2:$F$5571,"&lt;0,01",$F$2:$F$5571,"&gt;=0,0",$B$2:$B$5571,T$2)</f>
        <v>147</v>
      </c>
      <c r="U7" s="17">
        <f>COUNTIFS($F$2:$F$5571,"&lt;0,01",$F$2:$F$5571,"&gt;=0,0",$B$2:$B$5571,U$2)</f>
        <v>1223</v>
      </c>
      <c r="V7" s="17">
        <f>COUNTIFS($F$2:$F$5571,"&lt;0,01",$F$2:$F$5571,"&gt;=0,0",$B$2:$B$5571,V$2)</f>
        <v>955</v>
      </c>
      <c r="W7" s="17">
        <f>COUNTIFS($F$2:$F$5571,"&lt;0,01",$F$2:$F$5571,"&gt;=0,0",$B$2:$B$5571,W$2)</f>
        <v>437</v>
      </c>
      <c r="X7" s="17">
        <f>COUNTIFS($F$2:$F$5571,"&lt;0,01",$F$2:$F$5571,"&gt;=0,0",$B$2:$B$5571,X$2)</f>
        <v>142</v>
      </c>
    </row>
    <row r="8" spans="1:24" x14ac:dyDescent="0.2">
      <c r="A8" t="s">
        <v>122</v>
      </c>
      <c r="B8" t="s">
        <v>287</v>
      </c>
      <c r="C8">
        <v>1100072</v>
      </c>
      <c r="D8" t="s">
        <v>294</v>
      </c>
      <c r="E8" s="17">
        <v>7220</v>
      </c>
      <c r="F8" s="16">
        <v>-2.3136246786632397E-2</v>
      </c>
      <c r="H8" s="55">
        <v>2</v>
      </c>
      <c r="I8" s="18">
        <v>2</v>
      </c>
      <c r="J8" s="16">
        <f t="shared" si="0"/>
        <v>0.16086175942549372</v>
      </c>
      <c r="K8" s="16">
        <f t="shared" si="0"/>
        <v>0.34888888888888892</v>
      </c>
      <c r="L8" s="16">
        <f t="shared" si="0"/>
        <v>8.4726867335562991E-2</v>
      </c>
      <c r="M8" s="16">
        <f t="shared" si="0"/>
        <v>0.1672661870503597</v>
      </c>
      <c r="N8" s="16">
        <f t="shared" si="0"/>
        <v>0.15029387069689337</v>
      </c>
      <c r="O8" s="16">
        <f t="shared" si="0"/>
        <v>0.27623126338329762</v>
      </c>
      <c r="P8" s="17"/>
      <c r="R8" t="s">
        <v>5764</v>
      </c>
      <c r="S8" s="17">
        <f>COUNTIFS($F$2:$F$5571,"&lt;0,02",$F$2:$F$5571,"&gt;0,01")</f>
        <v>896</v>
      </c>
      <c r="T8" s="17">
        <f>COUNTIFS($F$2:$F$5571,"&lt;0,02",$F$2:$F$5571,"&gt;0,01",$B$2:$B$5571,T$2)</f>
        <v>157</v>
      </c>
      <c r="U8" s="17">
        <f>COUNTIFS($F$2:$F$5571,"&lt;0,02",$F$2:$F$5571,"&gt;0,01",$B$2:$B$5571,U$2)</f>
        <v>152</v>
      </c>
      <c r="V8" s="17">
        <f>COUNTIFS($F$2:$F$5571,"&lt;0,02",$F$2:$F$5571,"&gt;0,01",$B$2:$B$5571,V$2)</f>
        <v>279</v>
      </c>
      <c r="W8" s="17">
        <f>COUNTIFS($F$2:$F$5571,"&lt;0,02",$F$2:$F$5571,"&gt;0,01",$B$2:$B$5571,W$2)</f>
        <v>179</v>
      </c>
      <c r="X8" s="17">
        <f>COUNTIFS($F$2:$F$5571,"&lt;0,02",$F$2:$F$5571,"&gt;0,01",$B$2:$B$5571,X$2)</f>
        <v>129</v>
      </c>
    </row>
    <row r="9" spans="1:24" x14ac:dyDescent="0.2">
      <c r="A9" t="s">
        <v>122</v>
      </c>
      <c r="B9" t="s">
        <v>287</v>
      </c>
      <c r="C9">
        <v>1100080</v>
      </c>
      <c r="D9" t="s">
        <v>295</v>
      </c>
      <c r="E9" s="17">
        <v>18798</v>
      </c>
      <c r="F9" s="16">
        <v>2.5475969668866894E-2</v>
      </c>
      <c r="H9" s="55">
        <v>3</v>
      </c>
      <c r="I9" s="18">
        <v>3</v>
      </c>
      <c r="J9" s="16">
        <f t="shared" si="0"/>
        <v>3.2136445242369839E-2</v>
      </c>
      <c r="K9" s="16">
        <f t="shared" si="0"/>
        <v>0.13555555555555557</v>
      </c>
      <c r="L9" s="16">
        <f t="shared" si="0"/>
        <v>2.787068004459309E-3</v>
      </c>
      <c r="M9" s="16">
        <f t="shared" si="0"/>
        <v>1.9784172661870502E-2</v>
      </c>
      <c r="N9" s="16">
        <f t="shared" si="0"/>
        <v>2.3509655751469353E-2</v>
      </c>
      <c r="O9" s="16">
        <f t="shared" si="0"/>
        <v>0.11134903640256959</v>
      </c>
      <c r="P9" s="17"/>
      <c r="R9" t="s">
        <v>5763</v>
      </c>
      <c r="S9" s="17">
        <f>COUNTIFS($F$2:$F$5571,"&lt;0,03",$F$2:$F$5571,"&gt;0,02")</f>
        <v>179</v>
      </c>
      <c r="T9" s="17">
        <f>COUNTIFS($F$2:$F$5571,"&lt;0,03",$F$2:$F$5571,"&gt;0,02",$B$2:$B$5571,T$2)</f>
        <v>61</v>
      </c>
      <c r="U9" s="17">
        <f>COUNTIFS($F$2:$F$5571,"&lt;0,03",$F$2:$F$5571,"&gt;0,02",$B$2:$B$5571,U$2)</f>
        <v>5</v>
      </c>
      <c r="V9" s="17">
        <f>COUNTIFS($F$2:$F$5571,"&lt;0,03",$F$2:$F$5571,"&gt;0,02",$B$2:$B$5571,V$2)</f>
        <v>33</v>
      </c>
      <c r="W9" s="17">
        <f>COUNTIFS($F$2:$F$5571,"&lt;0,03",$F$2:$F$5571,"&gt;0,02",$B$2:$B$5571,W$2)</f>
        <v>28</v>
      </c>
      <c r="X9" s="17">
        <f>COUNTIFS($F$2:$F$5571,"&lt;0,03",$F$2:$F$5571,"&gt;0,02",$B$2:$B$5571,X$2)</f>
        <v>52</v>
      </c>
    </row>
    <row r="10" spans="1:24" x14ac:dyDescent="0.2">
      <c r="A10" t="s">
        <v>122</v>
      </c>
      <c r="B10" t="s">
        <v>287</v>
      </c>
      <c r="C10">
        <v>1100098</v>
      </c>
      <c r="D10" t="s">
        <v>296</v>
      </c>
      <c r="E10" s="17">
        <v>32695</v>
      </c>
      <c r="F10" s="16">
        <v>9.9153641811329241E-3</v>
      </c>
      <c r="H10" s="18"/>
      <c r="I10" s="18">
        <v>4</v>
      </c>
      <c r="J10" s="16">
        <f t="shared" si="0"/>
        <v>4.66786355475763E-3</v>
      </c>
      <c r="K10" s="16">
        <f t="shared" si="0"/>
        <v>1.1111111111111112E-2</v>
      </c>
      <c r="L10" s="16">
        <f t="shared" si="0"/>
        <v>2.229654403567447E-3</v>
      </c>
      <c r="M10" s="16">
        <f t="shared" si="0"/>
        <v>1.199040767386091E-3</v>
      </c>
      <c r="N10" s="16">
        <f t="shared" si="0"/>
        <v>3.3585222502099076E-3</v>
      </c>
      <c r="O10" s="16">
        <f t="shared" si="0"/>
        <v>2.3554603854389723E-2</v>
      </c>
      <c r="P10" s="17" t="e">
        <f>COUNTIF(#REF!,I10)</f>
        <v>#REF!</v>
      </c>
      <c r="R10" t="s">
        <v>5761</v>
      </c>
      <c r="S10" s="17">
        <f>COUNTIFS($F$2:$F$5571,"&gt;0,03")</f>
        <v>26</v>
      </c>
      <c r="T10" s="17">
        <f>COUNTIFS($F$2:$F$5571,"&gt;0,03",$B$2:$B$5571,T$2)</f>
        <v>5</v>
      </c>
      <c r="U10" s="17">
        <f>COUNTIFS($F$2:$F$5571,"&gt;0,03",$B$2:$B$5571,U$2)</f>
        <v>4</v>
      </c>
      <c r="V10" s="17">
        <f>COUNTIFS($F$2:$F$5571,"&gt;0,03",$B$2:$B$5571,V$2)</f>
        <v>2</v>
      </c>
      <c r="W10" s="17">
        <f>COUNTIFS($F$2:$F$5571,"&gt;0,03",$B$2:$B$5571,W$2)</f>
        <v>4</v>
      </c>
      <c r="X10" s="17">
        <f>COUNTIFS($F$2:$F$5571,"&gt;0,03",$B$2:$B$5571,X$2)</f>
        <v>11</v>
      </c>
    </row>
    <row r="11" spans="1:24" x14ac:dyDescent="0.2">
      <c r="A11" t="s">
        <v>122</v>
      </c>
      <c r="B11" t="s">
        <v>287</v>
      </c>
      <c r="C11">
        <v>1100106</v>
      </c>
      <c r="D11" t="s">
        <v>297</v>
      </c>
      <c r="E11" s="17">
        <v>46556</v>
      </c>
      <c r="F11" s="16">
        <v>8.2730540997097979E-3</v>
      </c>
    </row>
    <row r="12" spans="1:24" x14ac:dyDescent="0.2">
      <c r="A12" t="s">
        <v>122</v>
      </c>
      <c r="B12" t="s">
        <v>287</v>
      </c>
      <c r="C12">
        <v>1100114</v>
      </c>
      <c r="D12" t="s">
        <v>298</v>
      </c>
      <c r="E12" s="17">
        <v>51620</v>
      </c>
      <c r="F12" s="16">
        <v>-2.9937228392080684E-3</v>
      </c>
    </row>
    <row r="13" spans="1:24" x14ac:dyDescent="0.2">
      <c r="A13" t="s">
        <v>122</v>
      </c>
      <c r="B13" t="s">
        <v>287</v>
      </c>
      <c r="C13">
        <v>1100122</v>
      </c>
      <c r="D13" t="s">
        <v>299</v>
      </c>
      <c r="E13" s="17">
        <v>130009</v>
      </c>
      <c r="F13" s="16">
        <v>8.0639533531314811E-3</v>
      </c>
      <c r="J13" s="18"/>
      <c r="K13" s="10"/>
      <c r="L13" s="10"/>
      <c r="M13" s="10"/>
      <c r="N13" s="10"/>
      <c r="O13" s="10"/>
    </row>
    <row r="14" spans="1:24" x14ac:dyDescent="0.2">
      <c r="A14" t="s">
        <v>122</v>
      </c>
      <c r="B14" t="s">
        <v>287</v>
      </c>
      <c r="C14">
        <v>1100130</v>
      </c>
      <c r="D14" t="s">
        <v>300</v>
      </c>
      <c r="E14" s="17">
        <v>40867</v>
      </c>
      <c r="F14" s="16">
        <v>2.1904928608937002E-2</v>
      </c>
      <c r="H14" s="55"/>
      <c r="I14" s="18"/>
    </row>
    <row r="15" spans="1:24" x14ac:dyDescent="0.2">
      <c r="A15" t="s">
        <v>122</v>
      </c>
      <c r="B15" t="s">
        <v>287</v>
      </c>
      <c r="C15">
        <v>1100148</v>
      </c>
      <c r="D15" t="s">
        <v>301</v>
      </c>
      <c r="E15" s="17">
        <v>20489</v>
      </c>
      <c r="F15" s="16">
        <v>7.3263651460386825E-4</v>
      </c>
      <c r="H15" s="55"/>
    </row>
    <row r="16" spans="1:24" x14ac:dyDescent="0.2">
      <c r="A16" t="s">
        <v>122</v>
      </c>
      <c r="B16" t="s">
        <v>287</v>
      </c>
      <c r="C16">
        <v>1100155</v>
      </c>
      <c r="D16" t="s">
        <v>302</v>
      </c>
      <c r="E16" s="17">
        <v>35737</v>
      </c>
      <c r="F16" s="16">
        <v>-8.2697377549604267E-3</v>
      </c>
      <c r="H16" s="55"/>
      <c r="I16" s="55"/>
    </row>
    <row r="17" spans="1:9" x14ac:dyDescent="0.2">
      <c r="A17" t="s">
        <v>122</v>
      </c>
      <c r="B17" t="s">
        <v>287</v>
      </c>
      <c r="C17">
        <v>1100189</v>
      </c>
      <c r="D17" t="s">
        <v>303</v>
      </c>
      <c r="E17" s="17">
        <v>36881</v>
      </c>
      <c r="F17" s="16">
        <v>6.0283687943263331E-3</v>
      </c>
      <c r="H17" s="55"/>
    </row>
    <row r="18" spans="1:9" x14ac:dyDescent="0.2">
      <c r="A18" t="s">
        <v>122</v>
      </c>
      <c r="B18" t="s">
        <v>287</v>
      </c>
      <c r="C18">
        <v>1100205</v>
      </c>
      <c r="D18" t="s">
        <v>201</v>
      </c>
      <c r="E18" s="17">
        <v>539354</v>
      </c>
      <c r="F18" s="16">
        <v>1.8525372773556148E-2</v>
      </c>
      <c r="H18" s="55"/>
    </row>
    <row r="19" spans="1:9" x14ac:dyDescent="0.2">
      <c r="A19" t="s">
        <v>122</v>
      </c>
      <c r="B19" t="s">
        <v>287</v>
      </c>
      <c r="C19">
        <v>1100254</v>
      </c>
      <c r="D19" t="s">
        <v>304</v>
      </c>
      <c r="E19" s="17">
        <v>18571</v>
      </c>
      <c r="F19" s="16">
        <v>-2.185821131359944E-2</v>
      </c>
      <c r="H19" s="55"/>
    </row>
    <row r="20" spans="1:9" x14ac:dyDescent="0.2">
      <c r="A20" t="s">
        <v>122</v>
      </c>
      <c r="B20" t="s">
        <v>287</v>
      </c>
      <c r="C20">
        <v>1100262</v>
      </c>
      <c r="D20" t="s">
        <v>305</v>
      </c>
      <c r="E20" s="17">
        <v>3804</v>
      </c>
      <c r="F20" s="16">
        <v>1.0626992561105109E-2</v>
      </c>
      <c r="H20" s="55"/>
      <c r="I20" s="18"/>
    </row>
    <row r="21" spans="1:9" x14ac:dyDescent="0.2">
      <c r="A21" t="s">
        <v>122</v>
      </c>
      <c r="B21" t="s">
        <v>287</v>
      </c>
      <c r="C21">
        <v>1100288</v>
      </c>
      <c r="D21" t="s">
        <v>306</v>
      </c>
      <c r="E21" s="17">
        <v>55407</v>
      </c>
      <c r="F21" s="16">
        <v>6.3387700243380252E-3</v>
      </c>
      <c r="H21" s="55"/>
    </row>
    <row r="22" spans="1:9" x14ac:dyDescent="0.2">
      <c r="A22" t="s">
        <v>122</v>
      </c>
      <c r="B22" t="s">
        <v>287</v>
      </c>
      <c r="C22">
        <v>1100296</v>
      </c>
      <c r="D22" t="s">
        <v>307</v>
      </c>
      <c r="E22" s="17">
        <v>6216</v>
      </c>
      <c r="F22" s="16">
        <v>-4.2956120092378702E-2</v>
      </c>
    </row>
    <row r="23" spans="1:9" x14ac:dyDescent="0.2">
      <c r="A23" t="s">
        <v>122</v>
      </c>
      <c r="B23" t="s">
        <v>287</v>
      </c>
      <c r="C23">
        <v>1100304</v>
      </c>
      <c r="D23" t="s">
        <v>308</v>
      </c>
      <c r="E23" s="17">
        <v>102211</v>
      </c>
      <c r="F23" s="16">
        <v>2.3604462515272262E-2</v>
      </c>
    </row>
    <row r="24" spans="1:9" x14ac:dyDescent="0.2">
      <c r="A24" t="s">
        <v>122</v>
      </c>
      <c r="B24" t="s">
        <v>287</v>
      </c>
      <c r="C24">
        <v>1100320</v>
      </c>
      <c r="D24" t="s">
        <v>309</v>
      </c>
      <c r="E24" s="17">
        <v>23077</v>
      </c>
      <c r="F24" s="16">
        <v>3.1297544012172107E-3</v>
      </c>
    </row>
    <row r="25" spans="1:9" x14ac:dyDescent="0.2">
      <c r="A25" t="s">
        <v>122</v>
      </c>
      <c r="B25" t="s">
        <v>287</v>
      </c>
      <c r="C25">
        <v>1100338</v>
      </c>
      <c r="D25" t="s">
        <v>310</v>
      </c>
      <c r="E25" s="17">
        <v>31392</v>
      </c>
      <c r="F25" s="16">
        <v>2.6452604388058631E-2</v>
      </c>
    </row>
    <row r="26" spans="1:9" x14ac:dyDescent="0.2">
      <c r="A26" t="s">
        <v>122</v>
      </c>
      <c r="B26" t="s">
        <v>287</v>
      </c>
      <c r="C26">
        <v>1100346</v>
      </c>
      <c r="D26" t="s">
        <v>311</v>
      </c>
      <c r="E26" s="17">
        <v>14106</v>
      </c>
      <c r="F26" s="16">
        <v>-2.1164388314481974E-2</v>
      </c>
    </row>
    <row r="27" spans="1:9" x14ac:dyDescent="0.2">
      <c r="A27" t="s">
        <v>122</v>
      </c>
      <c r="B27" t="s">
        <v>287</v>
      </c>
      <c r="C27">
        <v>1100379</v>
      </c>
      <c r="D27" t="s">
        <v>312</v>
      </c>
      <c r="E27" s="17">
        <v>13255</v>
      </c>
      <c r="F27" s="16">
        <v>1.0573219545351176E-3</v>
      </c>
    </row>
    <row r="28" spans="1:9" x14ac:dyDescent="0.2">
      <c r="A28" t="s">
        <v>122</v>
      </c>
      <c r="B28" t="s">
        <v>287</v>
      </c>
      <c r="C28">
        <v>1100403</v>
      </c>
      <c r="D28" t="s">
        <v>313</v>
      </c>
      <c r="E28" s="17">
        <v>21847</v>
      </c>
      <c r="F28" s="16">
        <v>1.9553854769460477E-2</v>
      </c>
    </row>
    <row r="29" spans="1:9" x14ac:dyDescent="0.2">
      <c r="A29" t="s">
        <v>122</v>
      </c>
      <c r="B29" t="s">
        <v>287</v>
      </c>
      <c r="C29">
        <v>1100452</v>
      </c>
      <c r="D29" t="s">
        <v>314</v>
      </c>
      <c r="E29" s="17">
        <v>40356</v>
      </c>
      <c r="F29" s="16">
        <v>1.7703132092601104E-2</v>
      </c>
    </row>
    <row r="30" spans="1:9" x14ac:dyDescent="0.2">
      <c r="A30" t="s">
        <v>122</v>
      </c>
      <c r="B30" t="s">
        <v>287</v>
      </c>
      <c r="C30">
        <v>1100502</v>
      </c>
      <c r="D30" t="s">
        <v>315</v>
      </c>
      <c r="E30" s="17">
        <v>8329</v>
      </c>
      <c r="F30" s="16">
        <v>-2.4478800655891364E-2</v>
      </c>
    </row>
    <row r="31" spans="1:9" x14ac:dyDescent="0.2">
      <c r="A31" t="s">
        <v>122</v>
      </c>
      <c r="B31" t="s">
        <v>287</v>
      </c>
      <c r="C31">
        <v>1100601</v>
      </c>
      <c r="D31" t="s">
        <v>316</v>
      </c>
      <c r="E31" s="17">
        <v>6269</v>
      </c>
      <c r="F31" s="16">
        <v>6.2600321027286299E-3</v>
      </c>
    </row>
    <row r="32" spans="1:9" x14ac:dyDescent="0.2">
      <c r="A32" t="s">
        <v>122</v>
      </c>
      <c r="B32" t="s">
        <v>287</v>
      </c>
      <c r="C32">
        <v>1100700</v>
      </c>
      <c r="D32" t="s">
        <v>317</v>
      </c>
      <c r="E32" s="17">
        <v>14266</v>
      </c>
      <c r="F32" s="16">
        <v>8.9822476837118082E-3</v>
      </c>
    </row>
    <row r="33" spans="1:6" x14ac:dyDescent="0.2">
      <c r="A33" t="s">
        <v>122</v>
      </c>
      <c r="B33" t="s">
        <v>287</v>
      </c>
      <c r="C33">
        <v>1100809</v>
      </c>
      <c r="D33" t="s">
        <v>318</v>
      </c>
      <c r="E33" s="17">
        <v>27388</v>
      </c>
      <c r="F33" s="16">
        <v>2.6036788671187194E-2</v>
      </c>
    </row>
    <row r="34" spans="1:6" x14ac:dyDescent="0.2">
      <c r="A34" t="s">
        <v>122</v>
      </c>
      <c r="B34" t="s">
        <v>287</v>
      </c>
      <c r="C34">
        <v>1100908</v>
      </c>
      <c r="D34" t="s">
        <v>319</v>
      </c>
      <c r="E34" s="17">
        <v>2987</v>
      </c>
      <c r="F34" s="16">
        <v>-2.1297509829619976E-2</v>
      </c>
    </row>
    <row r="35" spans="1:6" x14ac:dyDescent="0.2">
      <c r="A35" t="s">
        <v>122</v>
      </c>
      <c r="B35" t="s">
        <v>287</v>
      </c>
      <c r="C35">
        <v>1100924</v>
      </c>
      <c r="D35" t="s">
        <v>320</v>
      </c>
      <c r="E35" s="17">
        <v>11472</v>
      </c>
      <c r="F35" s="16">
        <v>2.5934537649794365E-2</v>
      </c>
    </row>
    <row r="36" spans="1:6" x14ac:dyDescent="0.2">
      <c r="A36" t="s">
        <v>122</v>
      </c>
      <c r="B36" t="s">
        <v>287</v>
      </c>
      <c r="C36">
        <v>1100940</v>
      </c>
      <c r="D36" t="s">
        <v>321</v>
      </c>
      <c r="E36" s="17">
        <v>26183</v>
      </c>
      <c r="F36" s="16">
        <v>3.8389847313107239E-2</v>
      </c>
    </row>
    <row r="37" spans="1:6" x14ac:dyDescent="0.2">
      <c r="A37" t="s">
        <v>122</v>
      </c>
      <c r="B37" t="s">
        <v>287</v>
      </c>
      <c r="C37">
        <v>1101005</v>
      </c>
      <c r="D37" t="s">
        <v>322</v>
      </c>
      <c r="E37" s="17">
        <v>7445</v>
      </c>
      <c r="F37" s="16">
        <v>-4.1457448178189749E-2</v>
      </c>
    </row>
    <row r="38" spans="1:6" x14ac:dyDescent="0.2">
      <c r="A38" t="s">
        <v>122</v>
      </c>
      <c r="B38" t="s">
        <v>287</v>
      </c>
      <c r="C38">
        <v>1101104</v>
      </c>
      <c r="D38" t="s">
        <v>323</v>
      </c>
      <c r="E38" s="17">
        <v>10641</v>
      </c>
      <c r="F38" s="16">
        <v>1.7498565691336676E-2</v>
      </c>
    </row>
    <row r="39" spans="1:6" x14ac:dyDescent="0.2">
      <c r="A39" t="s">
        <v>122</v>
      </c>
      <c r="B39" t="s">
        <v>287</v>
      </c>
      <c r="C39">
        <v>1101203</v>
      </c>
      <c r="D39" t="s">
        <v>324</v>
      </c>
      <c r="E39" s="17">
        <v>9559</v>
      </c>
      <c r="F39" s="16">
        <v>-1.0455486542443104E-2</v>
      </c>
    </row>
    <row r="40" spans="1:6" x14ac:dyDescent="0.2">
      <c r="A40" t="s">
        <v>122</v>
      </c>
      <c r="B40" t="s">
        <v>287</v>
      </c>
      <c r="C40">
        <v>1101302</v>
      </c>
      <c r="D40" t="s">
        <v>325</v>
      </c>
      <c r="E40" s="17">
        <v>10818</v>
      </c>
      <c r="F40" s="16">
        <v>-1.1784050424773929E-2</v>
      </c>
    </row>
    <row r="41" spans="1:6" x14ac:dyDescent="0.2">
      <c r="A41" t="s">
        <v>122</v>
      </c>
      <c r="B41" t="s">
        <v>287</v>
      </c>
      <c r="C41">
        <v>1101401</v>
      </c>
      <c r="D41" t="s">
        <v>326</v>
      </c>
      <c r="E41" s="17">
        <v>16007</v>
      </c>
      <c r="F41" s="16">
        <v>9.7779460005047447E-3</v>
      </c>
    </row>
    <row r="42" spans="1:6" x14ac:dyDescent="0.2">
      <c r="A42" t="s">
        <v>122</v>
      </c>
      <c r="B42" t="s">
        <v>287</v>
      </c>
      <c r="C42">
        <v>1101435</v>
      </c>
      <c r="D42" t="s">
        <v>327</v>
      </c>
      <c r="E42" s="17">
        <v>6895</v>
      </c>
      <c r="F42" s="16">
        <v>-1.0760401721664259E-2</v>
      </c>
    </row>
    <row r="43" spans="1:6" x14ac:dyDescent="0.2">
      <c r="A43" t="s">
        <v>122</v>
      </c>
      <c r="B43" t="s">
        <v>287</v>
      </c>
      <c r="C43">
        <v>1101450</v>
      </c>
      <c r="D43" t="s">
        <v>328</v>
      </c>
      <c r="E43" s="17">
        <v>6198</v>
      </c>
      <c r="F43" s="16">
        <v>2.0414883108330617E-2</v>
      </c>
    </row>
    <row r="44" spans="1:6" x14ac:dyDescent="0.2">
      <c r="A44" t="s">
        <v>122</v>
      </c>
      <c r="B44" t="s">
        <v>287</v>
      </c>
      <c r="C44">
        <v>1101468</v>
      </c>
      <c r="D44" t="s">
        <v>329</v>
      </c>
      <c r="E44" s="17">
        <v>2148</v>
      </c>
      <c r="F44" s="16">
        <v>-9.6818810511756226E-3</v>
      </c>
    </row>
    <row r="45" spans="1:6" x14ac:dyDescent="0.2">
      <c r="A45" t="s">
        <v>122</v>
      </c>
      <c r="B45" t="s">
        <v>287</v>
      </c>
      <c r="C45">
        <v>1101476</v>
      </c>
      <c r="D45" t="s">
        <v>330</v>
      </c>
      <c r="E45" s="17">
        <v>2776</v>
      </c>
      <c r="F45" s="16">
        <v>-2.8011204481792729E-2</v>
      </c>
    </row>
    <row r="46" spans="1:6" x14ac:dyDescent="0.2">
      <c r="A46" t="s">
        <v>122</v>
      </c>
      <c r="B46" t="s">
        <v>287</v>
      </c>
      <c r="C46">
        <v>1101484</v>
      </c>
      <c r="D46" t="s">
        <v>331</v>
      </c>
      <c r="E46" s="17">
        <v>5066</v>
      </c>
      <c r="F46" s="16">
        <v>-2.0494972931167865E-2</v>
      </c>
    </row>
    <row r="47" spans="1:6" x14ac:dyDescent="0.2">
      <c r="A47" t="s">
        <v>122</v>
      </c>
      <c r="B47" t="s">
        <v>287</v>
      </c>
      <c r="C47">
        <v>1101492</v>
      </c>
      <c r="D47" t="s">
        <v>332</v>
      </c>
      <c r="E47" s="17">
        <v>20681</v>
      </c>
      <c r="F47" s="16">
        <v>2.0477647291029299E-2</v>
      </c>
    </row>
    <row r="48" spans="1:6" x14ac:dyDescent="0.2">
      <c r="A48" t="s">
        <v>122</v>
      </c>
      <c r="B48" t="s">
        <v>287</v>
      </c>
      <c r="C48">
        <v>1101500</v>
      </c>
      <c r="D48" t="s">
        <v>333</v>
      </c>
      <c r="E48" s="17">
        <v>11851</v>
      </c>
      <c r="F48" s="16">
        <v>-4.2172739541157522E-4</v>
      </c>
    </row>
    <row r="49" spans="1:6" x14ac:dyDescent="0.2">
      <c r="A49" t="s">
        <v>122</v>
      </c>
      <c r="B49" t="s">
        <v>287</v>
      </c>
      <c r="C49">
        <v>1101559</v>
      </c>
      <c r="D49" t="s">
        <v>334</v>
      </c>
      <c r="E49" s="17">
        <v>4233</v>
      </c>
      <c r="F49" s="16">
        <v>-1.7409470752089096E-2</v>
      </c>
    </row>
    <row r="50" spans="1:6" x14ac:dyDescent="0.2">
      <c r="A50" t="s">
        <v>122</v>
      </c>
      <c r="B50" t="s">
        <v>287</v>
      </c>
      <c r="C50">
        <v>1101609</v>
      </c>
      <c r="D50" t="s">
        <v>335</v>
      </c>
      <c r="E50" s="17">
        <v>10395</v>
      </c>
      <c r="F50" s="16">
        <v>-4.6916890080428431E-3</v>
      </c>
    </row>
    <row r="51" spans="1:6" x14ac:dyDescent="0.2">
      <c r="A51" t="s">
        <v>122</v>
      </c>
      <c r="B51" t="s">
        <v>287</v>
      </c>
      <c r="C51">
        <v>1101708</v>
      </c>
      <c r="D51" t="s">
        <v>336</v>
      </c>
      <c r="E51" s="17">
        <v>11272</v>
      </c>
      <c r="F51" s="16">
        <v>-1.7005319612801939E-2</v>
      </c>
    </row>
    <row r="52" spans="1:6" x14ac:dyDescent="0.2">
      <c r="A52" t="s">
        <v>122</v>
      </c>
      <c r="B52" t="s">
        <v>287</v>
      </c>
      <c r="C52">
        <v>1101757</v>
      </c>
      <c r="D52" t="s">
        <v>337</v>
      </c>
      <c r="E52" s="17">
        <v>11377</v>
      </c>
      <c r="F52" s="16">
        <v>1.544091395930014E-2</v>
      </c>
    </row>
    <row r="53" spans="1:6" x14ac:dyDescent="0.2">
      <c r="A53" t="s">
        <v>122</v>
      </c>
      <c r="B53" t="s">
        <v>287</v>
      </c>
      <c r="C53">
        <v>1101807</v>
      </c>
      <c r="D53" t="s">
        <v>338</v>
      </c>
      <c r="E53" s="17">
        <v>6656</v>
      </c>
      <c r="F53" s="16">
        <v>-2.4761904761904763E-2</v>
      </c>
    </row>
    <row r="54" spans="1:6" x14ac:dyDescent="0.2">
      <c r="A54" t="s">
        <v>127</v>
      </c>
      <c r="B54" t="s">
        <v>287</v>
      </c>
      <c r="C54">
        <v>1200013</v>
      </c>
      <c r="D54" t="s">
        <v>339</v>
      </c>
      <c r="E54" s="17">
        <v>15490</v>
      </c>
      <c r="F54" s="16">
        <v>1.5338227582590402E-2</v>
      </c>
    </row>
    <row r="55" spans="1:6" x14ac:dyDescent="0.2">
      <c r="A55" t="s">
        <v>127</v>
      </c>
      <c r="B55" t="s">
        <v>287</v>
      </c>
      <c r="C55">
        <v>1200054</v>
      </c>
      <c r="D55" t="s">
        <v>340</v>
      </c>
      <c r="E55" s="17">
        <v>7534</v>
      </c>
      <c r="F55" s="16">
        <v>1.5774571929351389E-2</v>
      </c>
    </row>
    <row r="56" spans="1:6" x14ac:dyDescent="0.2">
      <c r="A56" t="s">
        <v>127</v>
      </c>
      <c r="B56" t="s">
        <v>287</v>
      </c>
      <c r="C56">
        <v>1200104</v>
      </c>
      <c r="D56" t="s">
        <v>341</v>
      </c>
      <c r="E56" s="17">
        <v>26702</v>
      </c>
      <c r="F56" s="16">
        <v>1.6135170104269791E-2</v>
      </c>
    </row>
    <row r="57" spans="1:6" x14ac:dyDescent="0.2">
      <c r="A57" t="s">
        <v>127</v>
      </c>
      <c r="B57" t="s">
        <v>287</v>
      </c>
      <c r="C57">
        <v>1200138</v>
      </c>
      <c r="D57" t="s">
        <v>342</v>
      </c>
      <c r="E57" s="17">
        <v>10420</v>
      </c>
      <c r="F57" s="16">
        <v>1.5000974089226515E-2</v>
      </c>
    </row>
    <row r="58" spans="1:6" x14ac:dyDescent="0.2">
      <c r="A58" t="s">
        <v>127</v>
      </c>
      <c r="B58" t="s">
        <v>287</v>
      </c>
      <c r="C58">
        <v>1200179</v>
      </c>
      <c r="D58" t="s">
        <v>343</v>
      </c>
      <c r="E58" s="17">
        <v>12008</v>
      </c>
      <c r="F58" s="16">
        <v>2.3438165856984661E-2</v>
      </c>
    </row>
    <row r="59" spans="1:6" x14ac:dyDescent="0.2">
      <c r="A59" t="s">
        <v>127</v>
      </c>
      <c r="B59" t="s">
        <v>287</v>
      </c>
      <c r="C59">
        <v>1200203</v>
      </c>
      <c r="D59" t="s">
        <v>344</v>
      </c>
      <c r="E59" s="17">
        <v>89072</v>
      </c>
      <c r="F59" s="16">
        <v>7.875441296279595E-3</v>
      </c>
    </row>
    <row r="60" spans="1:6" x14ac:dyDescent="0.2">
      <c r="A60" t="s">
        <v>127</v>
      </c>
      <c r="B60" t="s">
        <v>287</v>
      </c>
      <c r="C60">
        <v>1200252</v>
      </c>
      <c r="D60" t="s">
        <v>345</v>
      </c>
      <c r="E60" s="17">
        <v>18696</v>
      </c>
      <c r="F60" s="16">
        <v>1.5479876160990669E-2</v>
      </c>
    </row>
    <row r="61" spans="1:6" x14ac:dyDescent="0.2">
      <c r="A61" t="s">
        <v>127</v>
      </c>
      <c r="B61" t="s">
        <v>287</v>
      </c>
      <c r="C61">
        <v>1200302</v>
      </c>
      <c r="D61" t="s">
        <v>346</v>
      </c>
      <c r="E61" s="17">
        <v>34884</v>
      </c>
      <c r="F61" s="16">
        <v>2.9902242668200518E-3</v>
      </c>
    </row>
    <row r="62" spans="1:6" x14ac:dyDescent="0.2">
      <c r="A62" t="s">
        <v>127</v>
      </c>
      <c r="B62" t="s">
        <v>287</v>
      </c>
      <c r="C62">
        <v>1200328</v>
      </c>
      <c r="D62" t="s">
        <v>347</v>
      </c>
      <c r="E62" s="17">
        <v>8473</v>
      </c>
      <c r="F62" s="16">
        <v>1.8756763255981745E-2</v>
      </c>
    </row>
    <row r="63" spans="1:6" x14ac:dyDescent="0.2">
      <c r="A63" t="s">
        <v>127</v>
      </c>
      <c r="B63" t="s">
        <v>287</v>
      </c>
      <c r="C63">
        <v>1200336</v>
      </c>
      <c r="D63" t="s">
        <v>348</v>
      </c>
      <c r="E63" s="17">
        <v>19311</v>
      </c>
      <c r="F63" s="16">
        <v>1.7600252937766792E-2</v>
      </c>
    </row>
    <row r="64" spans="1:6" x14ac:dyDescent="0.2">
      <c r="A64" t="s">
        <v>127</v>
      </c>
      <c r="B64" t="s">
        <v>287</v>
      </c>
      <c r="C64">
        <v>1200344</v>
      </c>
      <c r="D64" t="s">
        <v>349</v>
      </c>
      <c r="E64" s="17">
        <v>9581</v>
      </c>
      <c r="F64" s="16">
        <v>1.2897769320224128E-2</v>
      </c>
    </row>
    <row r="65" spans="1:6" x14ac:dyDescent="0.2">
      <c r="A65" t="s">
        <v>127</v>
      </c>
      <c r="B65" t="s">
        <v>287</v>
      </c>
      <c r="C65">
        <v>1200351</v>
      </c>
      <c r="D65" t="s">
        <v>350</v>
      </c>
      <c r="E65" s="17">
        <v>19299</v>
      </c>
      <c r="F65" s="16">
        <v>2.2897121958975974E-2</v>
      </c>
    </row>
    <row r="66" spans="1:6" x14ac:dyDescent="0.2">
      <c r="A66" t="s">
        <v>127</v>
      </c>
      <c r="B66" t="s">
        <v>287</v>
      </c>
      <c r="C66">
        <v>1200385</v>
      </c>
      <c r="D66" t="s">
        <v>351</v>
      </c>
      <c r="E66" s="17">
        <v>19955</v>
      </c>
      <c r="F66" s="16">
        <v>9.8173169374018432E-3</v>
      </c>
    </row>
    <row r="67" spans="1:6" x14ac:dyDescent="0.2">
      <c r="A67" t="s">
        <v>127</v>
      </c>
      <c r="B67" t="s">
        <v>287</v>
      </c>
      <c r="C67">
        <v>1200393</v>
      </c>
      <c r="D67" t="s">
        <v>352</v>
      </c>
      <c r="E67" s="17">
        <v>12241</v>
      </c>
      <c r="F67" s="16">
        <v>2.1615756968786481E-2</v>
      </c>
    </row>
    <row r="68" spans="1:6" x14ac:dyDescent="0.2">
      <c r="A68" t="s">
        <v>127</v>
      </c>
      <c r="B68" t="s">
        <v>287</v>
      </c>
      <c r="C68">
        <v>1200401</v>
      </c>
      <c r="D68" t="s">
        <v>202</v>
      </c>
      <c r="E68" s="17">
        <v>413418</v>
      </c>
      <c r="F68" s="16">
        <v>1.4973521981542781E-2</v>
      </c>
    </row>
    <row r="69" spans="1:6" x14ac:dyDescent="0.2">
      <c r="A69" t="s">
        <v>127</v>
      </c>
      <c r="B69" t="s">
        <v>287</v>
      </c>
      <c r="C69">
        <v>1200427</v>
      </c>
      <c r="D69" t="s">
        <v>353</v>
      </c>
      <c r="E69" s="17">
        <v>19351</v>
      </c>
      <c r="F69" s="16">
        <v>2.2239830956154227E-2</v>
      </c>
    </row>
    <row r="70" spans="1:6" x14ac:dyDescent="0.2">
      <c r="A70" t="s">
        <v>127</v>
      </c>
      <c r="B70" t="s">
        <v>287</v>
      </c>
      <c r="C70">
        <v>1200435</v>
      </c>
      <c r="D70" t="s">
        <v>354</v>
      </c>
      <c r="E70" s="17">
        <v>6717</v>
      </c>
      <c r="F70" s="16">
        <v>2.7064220183486309E-2</v>
      </c>
    </row>
    <row r="71" spans="1:6" x14ac:dyDescent="0.2">
      <c r="A71" t="s">
        <v>127</v>
      </c>
      <c r="B71" t="s">
        <v>287</v>
      </c>
      <c r="C71">
        <v>1200450</v>
      </c>
      <c r="D71" t="s">
        <v>355</v>
      </c>
      <c r="E71" s="17">
        <v>23236</v>
      </c>
      <c r="F71" s="16">
        <v>9.2077831827657164E-3</v>
      </c>
    </row>
    <row r="72" spans="1:6" x14ac:dyDescent="0.2">
      <c r="A72" t="s">
        <v>127</v>
      </c>
      <c r="B72" t="s">
        <v>287</v>
      </c>
      <c r="C72">
        <v>1200500</v>
      </c>
      <c r="D72" t="s">
        <v>356</v>
      </c>
      <c r="E72" s="17">
        <v>46511</v>
      </c>
      <c r="F72" s="16">
        <v>1.4460827080788663E-2</v>
      </c>
    </row>
    <row r="73" spans="1:6" x14ac:dyDescent="0.2">
      <c r="A73" t="s">
        <v>127</v>
      </c>
      <c r="B73" t="s">
        <v>287</v>
      </c>
      <c r="C73">
        <v>1200609</v>
      </c>
      <c r="D73" t="s">
        <v>357</v>
      </c>
      <c r="E73" s="17">
        <v>43151</v>
      </c>
      <c r="F73" s="16">
        <v>1.3719548006671856E-2</v>
      </c>
    </row>
    <row r="74" spans="1:6" x14ac:dyDescent="0.2">
      <c r="A74" t="s">
        <v>127</v>
      </c>
      <c r="B74" t="s">
        <v>287</v>
      </c>
      <c r="C74">
        <v>1200708</v>
      </c>
      <c r="D74" t="s">
        <v>358</v>
      </c>
      <c r="E74" s="17">
        <v>19596</v>
      </c>
      <c r="F74" s="16">
        <v>1.4128240956373217E-2</v>
      </c>
    </row>
    <row r="75" spans="1:6" x14ac:dyDescent="0.2">
      <c r="A75" t="s">
        <v>127</v>
      </c>
      <c r="B75" t="s">
        <v>287</v>
      </c>
      <c r="C75">
        <v>1200807</v>
      </c>
      <c r="D75" t="s">
        <v>359</v>
      </c>
      <c r="E75" s="17">
        <v>18824</v>
      </c>
      <c r="F75" s="16">
        <v>1.7293558149589217E-2</v>
      </c>
    </row>
    <row r="76" spans="1:6" x14ac:dyDescent="0.2">
      <c r="A76" t="s">
        <v>23</v>
      </c>
      <c r="B76" t="s">
        <v>287</v>
      </c>
      <c r="C76">
        <v>1300029</v>
      </c>
      <c r="D76" t="s">
        <v>360</v>
      </c>
      <c r="E76" s="17">
        <v>16220</v>
      </c>
      <c r="F76" s="16">
        <v>1.1158905305155509E-2</v>
      </c>
    </row>
    <row r="77" spans="1:6" x14ac:dyDescent="0.2">
      <c r="A77" t="s">
        <v>23</v>
      </c>
      <c r="B77" t="s">
        <v>287</v>
      </c>
      <c r="C77">
        <v>1300060</v>
      </c>
      <c r="D77" t="s">
        <v>361</v>
      </c>
      <c r="E77" s="17">
        <v>11736</v>
      </c>
      <c r="F77" s="16">
        <v>1.7337031900138689E-2</v>
      </c>
    </row>
    <row r="78" spans="1:6" x14ac:dyDescent="0.2">
      <c r="A78" t="s">
        <v>23</v>
      </c>
      <c r="B78" t="s">
        <v>287</v>
      </c>
      <c r="C78">
        <v>1300086</v>
      </c>
      <c r="D78" t="s">
        <v>362</v>
      </c>
      <c r="E78" s="17">
        <v>13956</v>
      </c>
      <c r="F78" s="16">
        <v>2.5121198765976294E-2</v>
      </c>
    </row>
    <row r="79" spans="1:6" x14ac:dyDescent="0.2">
      <c r="A79" t="s">
        <v>23</v>
      </c>
      <c r="B79" t="s">
        <v>287</v>
      </c>
      <c r="C79">
        <v>1300102</v>
      </c>
      <c r="D79" t="s">
        <v>363</v>
      </c>
      <c r="E79" s="17">
        <v>21477</v>
      </c>
      <c r="F79" s="16">
        <v>2.2227510709186049E-2</v>
      </c>
    </row>
    <row r="80" spans="1:6" x14ac:dyDescent="0.2">
      <c r="A80" t="s">
        <v>23</v>
      </c>
      <c r="B80" t="s">
        <v>287</v>
      </c>
      <c r="C80">
        <v>1300144</v>
      </c>
      <c r="D80" t="s">
        <v>364</v>
      </c>
      <c r="E80" s="17">
        <v>22359</v>
      </c>
      <c r="F80" s="16">
        <v>1.7567014062713326E-2</v>
      </c>
    </row>
    <row r="81" spans="1:6" x14ac:dyDescent="0.2">
      <c r="A81" t="s">
        <v>23</v>
      </c>
      <c r="B81" t="s">
        <v>287</v>
      </c>
      <c r="C81">
        <v>1300201</v>
      </c>
      <c r="D81" t="s">
        <v>365</v>
      </c>
      <c r="E81" s="17">
        <v>20398</v>
      </c>
      <c r="F81" s="16">
        <v>2.3944581095326489E-2</v>
      </c>
    </row>
    <row r="82" spans="1:6" x14ac:dyDescent="0.2">
      <c r="A82" t="s">
        <v>23</v>
      </c>
      <c r="B82" t="s">
        <v>287</v>
      </c>
      <c r="C82">
        <v>1300300</v>
      </c>
      <c r="D82" t="s">
        <v>366</v>
      </c>
      <c r="E82" s="17">
        <v>40290</v>
      </c>
      <c r="F82" s="16">
        <v>1.8324276507013737E-2</v>
      </c>
    </row>
    <row r="83" spans="1:6" x14ac:dyDescent="0.2">
      <c r="A83" t="s">
        <v>23</v>
      </c>
      <c r="B83" t="s">
        <v>287</v>
      </c>
      <c r="C83">
        <v>1300409</v>
      </c>
      <c r="D83" t="s">
        <v>367</v>
      </c>
      <c r="E83" s="17">
        <v>27638</v>
      </c>
      <c r="F83" s="16">
        <v>4.9450949021889734E-3</v>
      </c>
    </row>
    <row r="84" spans="1:6" x14ac:dyDescent="0.2">
      <c r="A84" t="s">
        <v>23</v>
      </c>
      <c r="B84" t="s">
        <v>287</v>
      </c>
      <c r="C84">
        <v>1300508</v>
      </c>
      <c r="D84" t="s">
        <v>368</v>
      </c>
      <c r="E84" s="17">
        <v>32483</v>
      </c>
      <c r="F84" s="16">
        <v>1.3794825379982001E-2</v>
      </c>
    </row>
    <row r="85" spans="1:6" x14ac:dyDescent="0.2">
      <c r="A85" t="s">
        <v>23</v>
      </c>
      <c r="B85" t="s">
        <v>287</v>
      </c>
      <c r="C85">
        <v>1300607</v>
      </c>
      <c r="D85" t="s">
        <v>369</v>
      </c>
      <c r="E85" s="17">
        <v>43935</v>
      </c>
      <c r="F85" s="16">
        <v>2.2124511446119488E-2</v>
      </c>
    </row>
    <row r="86" spans="1:6" x14ac:dyDescent="0.2">
      <c r="A86" t="s">
        <v>23</v>
      </c>
      <c r="B86" t="s">
        <v>287</v>
      </c>
      <c r="C86">
        <v>1300631</v>
      </c>
      <c r="D86" t="s">
        <v>370</v>
      </c>
      <c r="E86" s="17">
        <v>20093</v>
      </c>
      <c r="F86" s="16">
        <v>2.1037654352355384E-2</v>
      </c>
    </row>
    <row r="87" spans="1:6" x14ac:dyDescent="0.2">
      <c r="A87" t="s">
        <v>23</v>
      </c>
      <c r="B87" t="s">
        <v>287</v>
      </c>
      <c r="C87">
        <v>1300680</v>
      </c>
      <c r="D87" t="s">
        <v>371</v>
      </c>
      <c r="E87" s="17">
        <v>19626</v>
      </c>
      <c r="F87" s="16">
        <v>2.1814963294632062E-2</v>
      </c>
    </row>
    <row r="88" spans="1:6" x14ac:dyDescent="0.2">
      <c r="A88" t="s">
        <v>23</v>
      </c>
      <c r="B88" t="s">
        <v>287</v>
      </c>
      <c r="C88">
        <v>1300706</v>
      </c>
      <c r="D88" t="s">
        <v>372</v>
      </c>
      <c r="E88" s="17">
        <v>34635</v>
      </c>
      <c r="F88" s="16">
        <v>9.531304651976269E-3</v>
      </c>
    </row>
    <row r="89" spans="1:6" x14ac:dyDescent="0.2">
      <c r="A89" t="s">
        <v>23</v>
      </c>
      <c r="B89" t="s">
        <v>287</v>
      </c>
      <c r="C89">
        <v>1300805</v>
      </c>
      <c r="D89" t="s">
        <v>373</v>
      </c>
      <c r="E89" s="17">
        <v>41748</v>
      </c>
      <c r="F89" s="16">
        <v>1.4261072374334827E-2</v>
      </c>
    </row>
    <row r="90" spans="1:6" x14ac:dyDescent="0.2">
      <c r="A90" t="s">
        <v>23</v>
      </c>
      <c r="B90" t="s">
        <v>287</v>
      </c>
      <c r="C90">
        <v>1300839</v>
      </c>
      <c r="D90" t="s">
        <v>374</v>
      </c>
      <c r="E90" s="17">
        <v>13283</v>
      </c>
      <c r="F90" s="16">
        <v>1.5442244476721934E-2</v>
      </c>
    </row>
    <row r="91" spans="1:6" x14ac:dyDescent="0.2">
      <c r="A91" t="s">
        <v>23</v>
      </c>
      <c r="B91" t="s">
        <v>287</v>
      </c>
      <c r="C91">
        <v>1300904</v>
      </c>
      <c r="D91" t="s">
        <v>375</v>
      </c>
      <c r="E91" s="17">
        <v>15807</v>
      </c>
      <c r="F91" s="16">
        <v>1.1389084394395121E-2</v>
      </c>
    </row>
    <row r="92" spans="1:6" x14ac:dyDescent="0.2">
      <c r="A92" t="s">
        <v>23</v>
      </c>
      <c r="B92" t="s">
        <v>287</v>
      </c>
      <c r="C92">
        <v>1301001</v>
      </c>
      <c r="D92" t="s">
        <v>376</v>
      </c>
      <c r="E92" s="17">
        <v>28508</v>
      </c>
      <c r="F92" s="16">
        <v>7.5634410122287221E-3</v>
      </c>
    </row>
    <row r="93" spans="1:6" x14ac:dyDescent="0.2">
      <c r="A93" t="s">
        <v>23</v>
      </c>
      <c r="B93" t="s">
        <v>287</v>
      </c>
      <c r="C93">
        <v>1301100</v>
      </c>
      <c r="D93" t="s">
        <v>377</v>
      </c>
      <c r="E93" s="17">
        <v>38348</v>
      </c>
      <c r="F93" s="16">
        <v>1.264886846761204E-2</v>
      </c>
    </row>
    <row r="94" spans="1:6" x14ac:dyDescent="0.2">
      <c r="A94" t="s">
        <v>23</v>
      </c>
      <c r="B94" t="s">
        <v>287</v>
      </c>
      <c r="C94">
        <v>1301159</v>
      </c>
      <c r="D94" t="s">
        <v>378</v>
      </c>
      <c r="E94" s="17">
        <v>30846</v>
      </c>
      <c r="F94" s="16">
        <v>2.0545905707195944E-2</v>
      </c>
    </row>
    <row r="95" spans="1:6" x14ac:dyDescent="0.2">
      <c r="A95" t="s">
        <v>23</v>
      </c>
      <c r="B95" t="s">
        <v>287</v>
      </c>
      <c r="C95">
        <v>1301209</v>
      </c>
      <c r="D95" t="s">
        <v>379</v>
      </c>
      <c r="E95" s="17">
        <v>85910</v>
      </c>
      <c r="F95" s="16">
        <v>9.5538033068145456E-3</v>
      </c>
    </row>
    <row r="96" spans="1:6" x14ac:dyDescent="0.2">
      <c r="A96" t="s">
        <v>23</v>
      </c>
      <c r="B96" t="s">
        <v>287</v>
      </c>
      <c r="C96">
        <v>1301308</v>
      </c>
      <c r="D96" t="s">
        <v>380</v>
      </c>
      <c r="E96" s="17">
        <v>29168</v>
      </c>
      <c r="F96" s="16">
        <v>1.8542445088521875E-2</v>
      </c>
    </row>
    <row r="97" spans="1:6" x14ac:dyDescent="0.2">
      <c r="A97" t="s">
        <v>23</v>
      </c>
      <c r="B97" t="s">
        <v>287</v>
      </c>
      <c r="C97">
        <v>1301407</v>
      </c>
      <c r="D97" t="s">
        <v>381</v>
      </c>
      <c r="E97" s="17">
        <v>35700</v>
      </c>
      <c r="F97" s="16">
        <v>1.2105576503274484E-2</v>
      </c>
    </row>
    <row r="98" spans="1:6" x14ac:dyDescent="0.2">
      <c r="A98" t="s">
        <v>23</v>
      </c>
      <c r="B98" t="s">
        <v>287</v>
      </c>
      <c r="C98">
        <v>1301506</v>
      </c>
      <c r="D98" t="s">
        <v>382</v>
      </c>
      <c r="E98" s="17">
        <v>20393</v>
      </c>
      <c r="F98" s="16">
        <v>1.7970348924274848E-2</v>
      </c>
    </row>
    <row r="99" spans="1:6" x14ac:dyDescent="0.2">
      <c r="A99" t="s">
        <v>23</v>
      </c>
      <c r="B99" t="s">
        <v>287</v>
      </c>
      <c r="C99">
        <v>1301605</v>
      </c>
      <c r="D99" t="s">
        <v>383</v>
      </c>
      <c r="E99" s="17">
        <v>17005</v>
      </c>
      <c r="F99" s="16">
        <v>-3.4300641717303626E-2</v>
      </c>
    </row>
    <row r="100" spans="1:6" x14ac:dyDescent="0.2">
      <c r="A100" t="s">
        <v>23</v>
      </c>
      <c r="B100" t="s">
        <v>287</v>
      </c>
      <c r="C100">
        <v>1301654</v>
      </c>
      <c r="D100" t="s">
        <v>384</v>
      </c>
      <c r="E100" s="17">
        <v>16937</v>
      </c>
      <c r="F100" s="16">
        <v>1.552943998081302E-2</v>
      </c>
    </row>
    <row r="101" spans="1:6" x14ac:dyDescent="0.2">
      <c r="A101" t="s">
        <v>23</v>
      </c>
      <c r="B101" t="s">
        <v>287</v>
      </c>
      <c r="C101">
        <v>1301704</v>
      </c>
      <c r="D101" t="s">
        <v>385</v>
      </c>
      <c r="E101" s="17">
        <v>56144</v>
      </c>
      <c r="F101" s="16">
        <v>1.9317356572258637E-2</v>
      </c>
    </row>
    <row r="102" spans="1:6" x14ac:dyDescent="0.2">
      <c r="A102" t="s">
        <v>23</v>
      </c>
      <c r="B102" t="s">
        <v>287</v>
      </c>
      <c r="C102">
        <v>1301803</v>
      </c>
      <c r="D102" t="s">
        <v>386</v>
      </c>
      <c r="E102" s="17">
        <v>30436</v>
      </c>
      <c r="F102" s="16">
        <v>2.5160833978914665E-2</v>
      </c>
    </row>
    <row r="103" spans="1:6" x14ac:dyDescent="0.2">
      <c r="A103" t="s">
        <v>23</v>
      </c>
      <c r="B103" t="s">
        <v>287</v>
      </c>
      <c r="C103">
        <v>1301852</v>
      </c>
      <c r="D103" t="s">
        <v>387</v>
      </c>
      <c r="E103" s="17">
        <v>49011</v>
      </c>
      <c r="F103" s="16">
        <v>1.4804538678151458E-2</v>
      </c>
    </row>
    <row r="104" spans="1:6" x14ac:dyDescent="0.2">
      <c r="A104" t="s">
        <v>23</v>
      </c>
      <c r="B104" t="s">
        <v>287</v>
      </c>
      <c r="C104">
        <v>1301902</v>
      </c>
      <c r="D104" t="s">
        <v>388</v>
      </c>
      <c r="E104" s="17">
        <v>102701</v>
      </c>
      <c r="F104" s="16">
        <v>1.3460039274894697E-2</v>
      </c>
    </row>
    <row r="105" spans="1:6" x14ac:dyDescent="0.2">
      <c r="A105" t="s">
        <v>23</v>
      </c>
      <c r="B105" t="s">
        <v>287</v>
      </c>
      <c r="C105">
        <v>1301951</v>
      </c>
      <c r="D105" t="s">
        <v>389</v>
      </c>
      <c r="E105" s="17">
        <v>7814</v>
      </c>
      <c r="F105" s="16">
        <v>-4.7127754426187218E-3</v>
      </c>
    </row>
    <row r="106" spans="1:6" x14ac:dyDescent="0.2">
      <c r="A106" t="s">
        <v>23</v>
      </c>
      <c r="B106" t="s">
        <v>287</v>
      </c>
      <c r="C106">
        <v>1302009</v>
      </c>
      <c r="D106" t="s">
        <v>390</v>
      </c>
      <c r="E106" s="17">
        <v>9230</v>
      </c>
      <c r="F106" s="16">
        <v>8.9637079142981246E-3</v>
      </c>
    </row>
    <row r="107" spans="1:6" x14ac:dyDescent="0.2">
      <c r="A107" t="s">
        <v>23</v>
      </c>
      <c r="B107" t="s">
        <v>287</v>
      </c>
      <c r="C107">
        <v>1302108</v>
      </c>
      <c r="D107" t="s">
        <v>391</v>
      </c>
      <c r="E107" s="17">
        <v>2251</v>
      </c>
      <c r="F107" s="16">
        <v>-0.182940108892922</v>
      </c>
    </row>
    <row r="108" spans="1:6" x14ac:dyDescent="0.2">
      <c r="A108" t="s">
        <v>23</v>
      </c>
      <c r="B108" t="s">
        <v>287</v>
      </c>
      <c r="C108">
        <v>1302207</v>
      </c>
      <c r="D108" t="s">
        <v>392</v>
      </c>
      <c r="E108" s="17">
        <v>15106</v>
      </c>
      <c r="F108" s="16">
        <v>2.6780859162588433E-2</v>
      </c>
    </row>
    <row r="109" spans="1:6" x14ac:dyDescent="0.2">
      <c r="A109" t="s">
        <v>23</v>
      </c>
      <c r="B109" t="s">
        <v>287</v>
      </c>
      <c r="C109">
        <v>1302306</v>
      </c>
      <c r="D109" t="s">
        <v>393</v>
      </c>
      <c r="E109" s="17">
        <v>13886</v>
      </c>
      <c r="F109" s="16">
        <v>-3.0104072082140165E-2</v>
      </c>
    </row>
    <row r="110" spans="1:6" x14ac:dyDescent="0.2">
      <c r="A110" t="s">
        <v>23</v>
      </c>
      <c r="B110" t="s">
        <v>287</v>
      </c>
      <c r="C110">
        <v>1302405</v>
      </c>
      <c r="D110" t="s">
        <v>394</v>
      </c>
      <c r="E110" s="17">
        <v>46882</v>
      </c>
      <c r="F110" s="16">
        <v>1.7647441880657366E-2</v>
      </c>
    </row>
    <row r="111" spans="1:6" x14ac:dyDescent="0.2">
      <c r="A111" t="s">
        <v>23</v>
      </c>
      <c r="B111" t="s">
        <v>287</v>
      </c>
      <c r="C111">
        <v>1302504</v>
      </c>
      <c r="D111" t="s">
        <v>395</v>
      </c>
      <c r="E111" s="17">
        <v>98502</v>
      </c>
      <c r="F111" s="16">
        <v>1.1553036137897044E-2</v>
      </c>
    </row>
    <row r="112" spans="1:6" x14ac:dyDescent="0.2">
      <c r="A112" t="s">
        <v>23</v>
      </c>
      <c r="B112" t="s">
        <v>287</v>
      </c>
      <c r="C112">
        <v>1302553</v>
      </c>
      <c r="D112" t="s">
        <v>396</v>
      </c>
      <c r="E112" s="17">
        <v>33049</v>
      </c>
      <c r="F112" s="16">
        <v>2.9403519700981207E-2</v>
      </c>
    </row>
    <row r="113" spans="1:6" x14ac:dyDescent="0.2">
      <c r="A113" t="s">
        <v>23</v>
      </c>
      <c r="B113" t="s">
        <v>287</v>
      </c>
      <c r="C113">
        <v>1302603</v>
      </c>
      <c r="D113" t="s">
        <v>203</v>
      </c>
      <c r="E113" s="17">
        <v>2219580</v>
      </c>
      <c r="F113" s="16">
        <v>1.6867154152787167E-2</v>
      </c>
    </row>
    <row r="114" spans="1:6" x14ac:dyDescent="0.2">
      <c r="A114" t="s">
        <v>23</v>
      </c>
      <c r="B114" t="s">
        <v>287</v>
      </c>
      <c r="C114">
        <v>1302702</v>
      </c>
      <c r="D114" t="s">
        <v>397</v>
      </c>
      <c r="E114" s="17">
        <v>56583</v>
      </c>
      <c r="F114" s="16">
        <v>1.4923499130060414E-2</v>
      </c>
    </row>
    <row r="115" spans="1:6" x14ac:dyDescent="0.2">
      <c r="A115" t="s">
        <v>23</v>
      </c>
      <c r="B115" t="s">
        <v>287</v>
      </c>
      <c r="C115">
        <v>1302801</v>
      </c>
      <c r="D115" t="s">
        <v>398</v>
      </c>
      <c r="E115" s="17">
        <v>18261</v>
      </c>
      <c r="F115" s="16">
        <v>2.0302897278314802E-3</v>
      </c>
    </row>
    <row r="116" spans="1:6" x14ac:dyDescent="0.2">
      <c r="A116" t="s">
        <v>23</v>
      </c>
      <c r="B116" t="s">
        <v>287</v>
      </c>
      <c r="C116">
        <v>1302900</v>
      </c>
      <c r="D116" t="s">
        <v>399</v>
      </c>
      <c r="E116" s="17">
        <v>65040</v>
      </c>
      <c r="F116" s="16">
        <v>1.7760738596353853E-2</v>
      </c>
    </row>
    <row r="117" spans="1:6" x14ac:dyDescent="0.2">
      <c r="A117" t="s">
        <v>23</v>
      </c>
      <c r="B117" t="s">
        <v>287</v>
      </c>
      <c r="C117">
        <v>1303007</v>
      </c>
      <c r="D117" t="s">
        <v>400</v>
      </c>
      <c r="E117" s="17">
        <v>21443</v>
      </c>
      <c r="F117" s="16">
        <v>1.2752089925848864E-2</v>
      </c>
    </row>
    <row r="118" spans="1:6" x14ac:dyDescent="0.2">
      <c r="A118" t="s">
        <v>23</v>
      </c>
      <c r="B118" t="s">
        <v>287</v>
      </c>
      <c r="C118">
        <v>1303106</v>
      </c>
      <c r="D118" t="s">
        <v>401</v>
      </c>
      <c r="E118" s="17">
        <v>38026</v>
      </c>
      <c r="F118" s="16">
        <v>1.7336401091551101E-2</v>
      </c>
    </row>
    <row r="119" spans="1:6" x14ac:dyDescent="0.2">
      <c r="A119" t="s">
        <v>23</v>
      </c>
      <c r="B119" t="s">
        <v>287</v>
      </c>
      <c r="C119">
        <v>1303205</v>
      </c>
      <c r="D119" t="s">
        <v>402</v>
      </c>
      <c r="E119" s="17">
        <v>19928</v>
      </c>
      <c r="F119" s="16">
        <v>2.4365169116891128E-2</v>
      </c>
    </row>
    <row r="120" spans="1:6" x14ac:dyDescent="0.2">
      <c r="A120" t="s">
        <v>23</v>
      </c>
      <c r="B120" t="s">
        <v>287</v>
      </c>
      <c r="C120">
        <v>1303304</v>
      </c>
      <c r="D120" t="s">
        <v>403</v>
      </c>
      <c r="E120" s="17">
        <v>26046</v>
      </c>
      <c r="F120" s="16">
        <v>1.5676181562938707E-2</v>
      </c>
    </row>
    <row r="121" spans="1:6" x14ac:dyDescent="0.2">
      <c r="A121" t="s">
        <v>23</v>
      </c>
      <c r="B121" t="s">
        <v>287</v>
      </c>
      <c r="C121">
        <v>1303403</v>
      </c>
      <c r="D121" t="s">
        <v>404</v>
      </c>
      <c r="E121" s="17">
        <v>115363</v>
      </c>
      <c r="F121" s="16">
        <v>9.538561164929682E-3</v>
      </c>
    </row>
    <row r="122" spans="1:6" x14ac:dyDescent="0.2">
      <c r="A122" t="s">
        <v>23</v>
      </c>
      <c r="B122" t="s">
        <v>287</v>
      </c>
      <c r="C122">
        <v>1303502</v>
      </c>
      <c r="D122" t="s">
        <v>405</v>
      </c>
      <c r="E122" s="17">
        <v>19522</v>
      </c>
      <c r="F122" s="16">
        <v>4.9418305363946313E-3</v>
      </c>
    </row>
    <row r="123" spans="1:6" x14ac:dyDescent="0.2">
      <c r="A123" t="s">
        <v>23</v>
      </c>
      <c r="B123" t="s">
        <v>287</v>
      </c>
      <c r="C123">
        <v>1303536</v>
      </c>
      <c r="D123" t="s">
        <v>406</v>
      </c>
      <c r="E123" s="17">
        <v>37193</v>
      </c>
      <c r="F123" s="16">
        <v>2.5193638192893886E-2</v>
      </c>
    </row>
    <row r="124" spans="1:6" x14ac:dyDescent="0.2">
      <c r="A124" t="s">
        <v>23</v>
      </c>
      <c r="B124" t="s">
        <v>287</v>
      </c>
      <c r="C124">
        <v>1303569</v>
      </c>
      <c r="D124" t="s">
        <v>407</v>
      </c>
      <c r="E124" s="17">
        <v>34106</v>
      </c>
      <c r="F124" s="16">
        <v>2.2760668126068362E-2</v>
      </c>
    </row>
    <row r="125" spans="1:6" x14ac:dyDescent="0.2">
      <c r="A125" t="s">
        <v>23</v>
      </c>
      <c r="B125" t="s">
        <v>287</v>
      </c>
      <c r="C125">
        <v>1303601</v>
      </c>
      <c r="D125" t="s">
        <v>408</v>
      </c>
      <c r="E125" s="17">
        <v>25865</v>
      </c>
      <c r="F125" s="16">
        <v>2.8184131022420011E-2</v>
      </c>
    </row>
    <row r="126" spans="1:6" x14ac:dyDescent="0.2">
      <c r="A126" t="s">
        <v>23</v>
      </c>
      <c r="B126" t="s">
        <v>287</v>
      </c>
      <c r="C126">
        <v>1303700</v>
      </c>
      <c r="D126" t="s">
        <v>409</v>
      </c>
      <c r="E126" s="17">
        <v>21243</v>
      </c>
      <c r="F126" s="16">
        <v>-1.6618831589667593E-2</v>
      </c>
    </row>
    <row r="127" spans="1:6" x14ac:dyDescent="0.2">
      <c r="A127" t="s">
        <v>23</v>
      </c>
      <c r="B127" t="s">
        <v>287</v>
      </c>
      <c r="C127">
        <v>1303809</v>
      </c>
      <c r="D127" t="s">
        <v>410</v>
      </c>
      <c r="E127" s="17">
        <v>46303</v>
      </c>
      <c r="F127" s="16">
        <v>1.6218944780967526E-2</v>
      </c>
    </row>
    <row r="128" spans="1:6" x14ac:dyDescent="0.2">
      <c r="A128" t="s">
        <v>23</v>
      </c>
      <c r="B128" t="s">
        <v>287</v>
      </c>
      <c r="C128">
        <v>1303908</v>
      </c>
      <c r="D128" t="s">
        <v>411</v>
      </c>
      <c r="E128" s="17">
        <v>40073</v>
      </c>
      <c r="F128" s="16">
        <v>1.9695157637598992E-2</v>
      </c>
    </row>
    <row r="129" spans="1:6" x14ac:dyDescent="0.2">
      <c r="A129" t="s">
        <v>23</v>
      </c>
      <c r="B129" t="s">
        <v>287</v>
      </c>
      <c r="C129">
        <v>1303957</v>
      </c>
      <c r="D129" t="s">
        <v>412</v>
      </c>
      <c r="E129" s="17">
        <v>14352</v>
      </c>
      <c r="F129" s="16">
        <v>2.3680456490727586E-2</v>
      </c>
    </row>
    <row r="130" spans="1:6" x14ac:dyDescent="0.2">
      <c r="A130" t="s">
        <v>23</v>
      </c>
      <c r="B130" t="s">
        <v>287</v>
      </c>
      <c r="C130">
        <v>1304005</v>
      </c>
      <c r="D130" t="s">
        <v>413</v>
      </c>
      <c r="E130" s="17">
        <v>9230</v>
      </c>
      <c r="F130" s="16">
        <v>6.4333224293970925E-3</v>
      </c>
    </row>
    <row r="131" spans="1:6" x14ac:dyDescent="0.2">
      <c r="A131" t="s">
        <v>23</v>
      </c>
      <c r="B131" t="s">
        <v>287</v>
      </c>
      <c r="C131">
        <v>1304062</v>
      </c>
      <c r="D131" t="s">
        <v>414</v>
      </c>
      <c r="E131" s="17">
        <v>67182</v>
      </c>
      <c r="F131" s="16">
        <v>2.0320758155640606E-2</v>
      </c>
    </row>
    <row r="132" spans="1:6" x14ac:dyDescent="0.2">
      <c r="A132" t="s">
        <v>23</v>
      </c>
      <c r="B132" t="s">
        <v>287</v>
      </c>
      <c r="C132">
        <v>1304104</v>
      </c>
      <c r="D132" t="s">
        <v>415</v>
      </c>
      <c r="E132" s="17">
        <v>17015</v>
      </c>
      <c r="F132" s="16">
        <v>-8.2186989974353253E-3</v>
      </c>
    </row>
    <row r="133" spans="1:6" x14ac:dyDescent="0.2">
      <c r="A133" t="s">
        <v>23</v>
      </c>
      <c r="B133" t="s">
        <v>287</v>
      </c>
      <c r="C133">
        <v>1304203</v>
      </c>
      <c r="D133" t="s">
        <v>416</v>
      </c>
      <c r="E133" s="17">
        <v>59547</v>
      </c>
      <c r="F133" s="16">
        <v>-5.0460325151631125E-3</v>
      </c>
    </row>
    <row r="134" spans="1:6" x14ac:dyDescent="0.2">
      <c r="A134" t="s">
        <v>23</v>
      </c>
      <c r="B134" t="s">
        <v>287</v>
      </c>
      <c r="C134">
        <v>1304237</v>
      </c>
      <c r="D134" t="s">
        <v>417</v>
      </c>
      <c r="E134" s="17">
        <v>18897</v>
      </c>
      <c r="F134" s="16">
        <v>7.5713143161824092E-3</v>
      </c>
    </row>
    <row r="135" spans="1:6" x14ac:dyDescent="0.2">
      <c r="A135" t="s">
        <v>23</v>
      </c>
      <c r="B135" t="s">
        <v>287</v>
      </c>
      <c r="C135">
        <v>1304260</v>
      </c>
      <c r="D135" t="s">
        <v>418</v>
      </c>
      <c r="E135" s="17">
        <v>13690</v>
      </c>
      <c r="F135" s="16">
        <v>1.107828655834564E-2</v>
      </c>
    </row>
    <row r="136" spans="1:6" x14ac:dyDescent="0.2">
      <c r="A136" t="s">
        <v>23</v>
      </c>
      <c r="B136" t="s">
        <v>287</v>
      </c>
      <c r="C136">
        <v>1304302</v>
      </c>
      <c r="D136" t="s">
        <v>419</v>
      </c>
      <c r="E136" s="17">
        <v>16130</v>
      </c>
      <c r="F136" s="16">
        <v>-7.7509842519685179E-3</v>
      </c>
    </row>
    <row r="137" spans="1:6" x14ac:dyDescent="0.2">
      <c r="A137" t="s">
        <v>23</v>
      </c>
      <c r="B137" t="s">
        <v>287</v>
      </c>
      <c r="C137">
        <v>1304401</v>
      </c>
      <c r="D137" t="s">
        <v>420</v>
      </c>
      <c r="E137" s="17">
        <v>23585</v>
      </c>
      <c r="F137" s="16">
        <v>2.2544981573813239E-2</v>
      </c>
    </row>
    <row r="138" spans="1:6" x14ac:dyDescent="0.2">
      <c r="A138" t="s">
        <v>131</v>
      </c>
      <c r="B138" t="s">
        <v>287</v>
      </c>
      <c r="C138">
        <v>1400027</v>
      </c>
      <c r="D138" t="s">
        <v>421</v>
      </c>
      <c r="E138" s="17">
        <v>13185</v>
      </c>
      <c r="F138" s="16">
        <v>3.0400125039074632E-2</v>
      </c>
    </row>
    <row r="139" spans="1:6" x14ac:dyDescent="0.2">
      <c r="A139" t="s">
        <v>131</v>
      </c>
      <c r="B139" t="s">
        <v>287</v>
      </c>
      <c r="C139">
        <v>1400050</v>
      </c>
      <c r="D139" t="s">
        <v>422</v>
      </c>
      <c r="E139" s="17">
        <v>15380</v>
      </c>
      <c r="F139" s="16">
        <v>-8.3816892327530645E-3</v>
      </c>
    </row>
    <row r="140" spans="1:6" x14ac:dyDescent="0.2">
      <c r="A140" t="s">
        <v>131</v>
      </c>
      <c r="B140" t="s">
        <v>287</v>
      </c>
      <c r="C140">
        <v>1400100</v>
      </c>
      <c r="D140" t="s">
        <v>204</v>
      </c>
      <c r="E140" s="17">
        <v>419652</v>
      </c>
      <c r="F140" s="16">
        <v>5.1198232522488007E-2</v>
      </c>
    </row>
    <row r="141" spans="1:6" x14ac:dyDescent="0.2">
      <c r="A141" t="s">
        <v>131</v>
      </c>
      <c r="B141" t="s">
        <v>287</v>
      </c>
      <c r="C141">
        <v>1400159</v>
      </c>
      <c r="D141" t="s">
        <v>423</v>
      </c>
      <c r="E141" s="17">
        <v>12557</v>
      </c>
      <c r="F141" s="16">
        <v>1.1926827302764176E-2</v>
      </c>
    </row>
    <row r="142" spans="1:6" x14ac:dyDescent="0.2">
      <c r="A142" t="s">
        <v>131</v>
      </c>
      <c r="B142" t="s">
        <v>287</v>
      </c>
      <c r="C142">
        <v>1400175</v>
      </c>
      <c r="D142" t="s">
        <v>424</v>
      </c>
      <c r="E142" s="17">
        <v>18799</v>
      </c>
      <c r="F142" s="16">
        <v>2.5306790291791614E-2</v>
      </c>
    </row>
    <row r="143" spans="1:6" x14ac:dyDescent="0.2">
      <c r="A143" t="s">
        <v>131</v>
      </c>
      <c r="B143" t="s">
        <v>287</v>
      </c>
      <c r="C143">
        <v>1400209</v>
      </c>
      <c r="D143" t="s">
        <v>285</v>
      </c>
      <c r="E143" s="17">
        <v>22283</v>
      </c>
      <c r="F143" s="16">
        <v>1.6282039587704134E-2</v>
      </c>
    </row>
    <row r="144" spans="1:6" x14ac:dyDescent="0.2">
      <c r="A144" t="s">
        <v>131</v>
      </c>
      <c r="B144" t="s">
        <v>287</v>
      </c>
      <c r="C144">
        <v>1400233</v>
      </c>
      <c r="D144" t="s">
        <v>284</v>
      </c>
      <c r="E144" s="17">
        <v>10383</v>
      </c>
      <c r="F144" s="16">
        <v>2.1044350476939755E-2</v>
      </c>
    </row>
    <row r="145" spans="1:6" x14ac:dyDescent="0.2">
      <c r="A145" t="s">
        <v>131</v>
      </c>
      <c r="B145" t="s">
        <v>287</v>
      </c>
      <c r="C145">
        <v>1400282</v>
      </c>
      <c r="D145" t="s">
        <v>425</v>
      </c>
      <c r="E145" s="17">
        <v>12296</v>
      </c>
      <c r="F145" s="16">
        <v>2.8953974895397527E-2</v>
      </c>
    </row>
    <row r="146" spans="1:6" x14ac:dyDescent="0.2">
      <c r="A146" t="s">
        <v>131</v>
      </c>
      <c r="B146" t="s">
        <v>287</v>
      </c>
      <c r="C146">
        <v>1400308</v>
      </c>
      <c r="D146" t="s">
        <v>426</v>
      </c>
      <c r="E146" s="17">
        <v>18172</v>
      </c>
      <c r="F146" s="16">
        <v>1.7868145409735137E-2</v>
      </c>
    </row>
    <row r="147" spans="1:6" x14ac:dyDescent="0.2">
      <c r="A147" t="s">
        <v>131</v>
      </c>
      <c r="B147" t="s">
        <v>287</v>
      </c>
      <c r="C147">
        <v>1400407</v>
      </c>
      <c r="D147" t="s">
        <v>427</v>
      </c>
      <c r="E147" s="17">
        <v>11532</v>
      </c>
      <c r="F147" s="16">
        <v>2.1434898139946812E-2</v>
      </c>
    </row>
    <row r="148" spans="1:6" x14ac:dyDescent="0.2">
      <c r="A148" t="s">
        <v>131</v>
      </c>
      <c r="B148" t="s">
        <v>287</v>
      </c>
      <c r="C148">
        <v>1400456</v>
      </c>
      <c r="D148" t="s">
        <v>428</v>
      </c>
      <c r="E148" s="17">
        <v>18913</v>
      </c>
      <c r="F148" s="16">
        <v>8.6891557956439325E-2</v>
      </c>
    </row>
    <row r="149" spans="1:6" x14ac:dyDescent="0.2">
      <c r="A149" t="s">
        <v>131</v>
      </c>
      <c r="B149" t="s">
        <v>287</v>
      </c>
      <c r="C149">
        <v>1400472</v>
      </c>
      <c r="D149" t="s">
        <v>429</v>
      </c>
      <c r="E149" s="17">
        <v>30782</v>
      </c>
      <c r="F149" s="16">
        <v>2.0521831382819933E-2</v>
      </c>
    </row>
    <row r="150" spans="1:6" x14ac:dyDescent="0.2">
      <c r="A150" t="s">
        <v>131</v>
      </c>
      <c r="B150" t="s">
        <v>287</v>
      </c>
      <c r="C150">
        <v>1400506</v>
      </c>
      <c r="D150" t="s">
        <v>430</v>
      </c>
      <c r="E150" s="17">
        <v>8348</v>
      </c>
      <c r="F150" s="16">
        <v>1.7924643336178603E-2</v>
      </c>
    </row>
    <row r="151" spans="1:6" x14ac:dyDescent="0.2">
      <c r="A151" t="s">
        <v>131</v>
      </c>
      <c r="B151" t="s">
        <v>287</v>
      </c>
      <c r="C151">
        <v>1400605</v>
      </c>
      <c r="D151" t="s">
        <v>431</v>
      </c>
      <c r="E151" s="17">
        <v>8110</v>
      </c>
      <c r="F151" s="16">
        <v>1.5527172551965895E-2</v>
      </c>
    </row>
    <row r="152" spans="1:6" x14ac:dyDescent="0.2">
      <c r="A152" t="s">
        <v>131</v>
      </c>
      <c r="B152" t="s">
        <v>287</v>
      </c>
      <c r="C152">
        <v>1400704</v>
      </c>
      <c r="D152" t="s">
        <v>432</v>
      </c>
      <c r="E152" s="17">
        <v>10789</v>
      </c>
      <c r="F152" s="16">
        <v>2.1782365754332789E-2</v>
      </c>
    </row>
    <row r="153" spans="1:6" x14ac:dyDescent="0.2">
      <c r="A153" t="s">
        <v>38</v>
      </c>
      <c r="B153" t="s">
        <v>287</v>
      </c>
      <c r="C153">
        <v>1500107</v>
      </c>
      <c r="D153" t="s">
        <v>433</v>
      </c>
      <c r="E153" s="17">
        <v>159080</v>
      </c>
      <c r="F153" s="16">
        <v>8.7635860949408784E-3</v>
      </c>
    </row>
    <row r="154" spans="1:6" x14ac:dyDescent="0.2">
      <c r="A154" t="s">
        <v>38</v>
      </c>
      <c r="B154" t="s">
        <v>287</v>
      </c>
      <c r="C154">
        <v>1500131</v>
      </c>
      <c r="D154" t="s">
        <v>434</v>
      </c>
      <c r="E154" s="17">
        <v>7486</v>
      </c>
      <c r="F154" s="16">
        <v>6.9948883508206272E-3</v>
      </c>
    </row>
    <row r="155" spans="1:6" x14ac:dyDescent="0.2">
      <c r="A155" t="s">
        <v>38</v>
      </c>
      <c r="B155" t="s">
        <v>287</v>
      </c>
      <c r="C155">
        <v>1500206</v>
      </c>
      <c r="D155" t="s">
        <v>435</v>
      </c>
      <c r="E155" s="17">
        <v>55669</v>
      </c>
      <c r="F155" s="16">
        <v>1.4031048191254225E-3</v>
      </c>
    </row>
    <row r="156" spans="1:6" x14ac:dyDescent="0.2">
      <c r="A156" t="s">
        <v>38</v>
      </c>
      <c r="B156" t="s">
        <v>287</v>
      </c>
      <c r="C156">
        <v>1500305</v>
      </c>
      <c r="D156" t="s">
        <v>436</v>
      </c>
      <c r="E156" s="17">
        <v>39567</v>
      </c>
      <c r="F156" s="16">
        <v>8.8989749604773127E-3</v>
      </c>
    </row>
    <row r="157" spans="1:6" x14ac:dyDescent="0.2">
      <c r="A157" t="s">
        <v>38</v>
      </c>
      <c r="B157" t="s">
        <v>287</v>
      </c>
      <c r="C157">
        <v>1500347</v>
      </c>
      <c r="D157" t="s">
        <v>437</v>
      </c>
      <c r="E157" s="17">
        <v>27615</v>
      </c>
      <c r="F157" s="16">
        <v>6.7444403937295672E-3</v>
      </c>
    </row>
    <row r="158" spans="1:6" x14ac:dyDescent="0.2">
      <c r="A158" t="s">
        <v>38</v>
      </c>
      <c r="B158" t="s">
        <v>287</v>
      </c>
      <c r="C158">
        <v>1500404</v>
      </c>
      <c r="D158" t="s">
        <v>438</v>
      </c>
      <c r="E158" s="17">
        <v>57092</v>
      </c>
      <c r="F158" s="16">
        <v>5.335540333515354E-3</v>
      </c>
    </row>
    <row r="159" spans="1:6" x14ac:dyDescent="0.2">
      <c r="A159" t="s">
        <v>38</v>
      </c>
      <c r="B159" t="s">
        <v>287</v>
      </c>
      <c r="C159">
        <v>1500503</v>
      </c>
      <c r="D159" t="s">
        <v>439</v>
      </c>
      <c r="E159" s="17">
        <v>34076</v>
      </c>
      <c r="F159" s="16">
        <v>-9.674865871177607E-4</v>
      </c>
    </row>
    <row r="160" spans="1:6" x14ac:dyDescent="0.2">
      <c r="A160" t="s">
        <v>38</v>
      </c>
      <c r="B160" t="s">
        <v>287</v>
      </c>
      <c r="C160">
        <v>1500602</v>
      </c>
      <c r="D160" t="s">
        <v>440</v>
      </c>
      <c r="E160" s="17">
        <v>115969</v>
      </c>
      <c r="F160" s="16">
        <v>1.199888301307217E-2</v>
      </c>
    </row>
    <row r="161" spans="1:6" x14ac:dyDescent="0.2">
      <c r="A161" t="s">
        <v>38</v>
      </c>
      <c r="B161" t="s">
        <v>287</v>
      </c>
      <c r="C161">
        <v>1500701</v>
      </c>
      <c r="D161" t="s">
        <v>441</v>
      </c>
      <c r="E161" s="17">
        <v>29688</v>
      </c>
      <c r="F161" s="16">
        <v>1.4038323598729363E-2</v>
      </c>
    </row>
    <row r="162" spans="1:6" x14ac:dyDescent="0.2">
      <c r="A162" t="s">
        <v>38</v>
      </c>
      <c r="B162" t="s">
        <v>287</v>
      </c>
      <c r="C162">
        <v>1500800</v>
      </c>
      <c r="D162" t="s">
        <v>442</v>
      </c>
      <c r="E162" s="17">
        <v>535547</v>
      </c>
      <c r="F162" s="16">
        <v>9.3272119382281637E-3</v>
      </c>
    </row>
    <row r="163" spans="1:6" x14ac:dyDescent="0.2">
      <c r="A163" t="s">
        <v>38</v>
      </c>
      <c r="B163" t="s">
        <v>287</v>
      </c>
      <c r="C163">
        <v>1500859</v>
      </c>
      <c r="D163" t="s">
        <v>443</v>
      </c>
      <c r="E163" s="17">
        <v>28607</v>
      </c>
      <c r="F163" s="16">
        <v>2.5708139117963436E-2</v>
      </c>
    </row>
    <row r="164" spans="1:6" x14ac:dyDescent="0.2">
      <c r="A164" t="s">
        <v>38</v>
      </c>
      <c r="B164" t="s">
        <v>287</v>
      </c>
      <c r="C164">
        <v>1500909</v>
      </c>
      <c r="D164" t="s">
        <v>444</v>
      </c>
      <c r="E164" s="17">
        <v>46471</v>
      </c>
      <c r="F164" s="16">
        <v>1.028305578503419E-2</v>
      </c>
    </row>
    <row r="165" spans="1:6" x14ac:dyDescent="0.2">
      <c r="A165" t="s">
        <v>38</v>
      </c>
      <c r="B165" t="s">
        <v>287</v>
      </c>
      <c r="C165">
        <v>1500958</v>
      </c>
      <c r="D165" t="s">
        <v>445</v>
      </c>
      <c r="E165" s="17">
        <v>31773</v>
      </c>
      <c r="F165" s="16">
        <v>1.3880911353628234E-2</v>
      </c>
    </row>
    <row r="166" spans="1:6" x14ac:dyDescent="0.2">
      <c r="A166" t="s">
        <v>38</v>
      </c>
      <c r="B166" t="s">
        <v>287</v>
      </c>
      <c r="C166">
        <v>1501006</v>
      </c>
      <c r="D166" t="s">
        <v>446</v>
      </c>
      <c r="E166" s="17">
        <v>16404</v>
      </c>
      <c r="F166" s="16">
        <v>9.763241396143485E-4</v>
      </c>
    </row>
    <row r="167" spans="1:6" x14ac:dyDescent="0.2">
      <c r="A167" t="s">
        <v>38</v>
      </c>
      <c r="B167" t="s">
        <v>287</v>
      </c>
      <c r="C167">
        <v>1501105</v>
      </c>
      <c r="D167" t="s">
        <v>447</v>
      </c>
      <c r="E167" s="17">
        <v>31325</v>
      </c>
      <c r="F167" s="16">
        <v>2.1256479640074266E-2</v>
      </c>
    </row>
    <row r="168" spans="1:6" x14ac:dyDescent="0.2">
      <c r="A168" t="s">
        <v>38</v>
      </c>
      <c r="B168" t="s">
        <v>287</v>
      </c>
      <c r="C168">
        <v>1501204</v>
      </c>
      <c r="D168" t="s">
        <v>448</v>
      </c>
      <c r="E168" s="17">
        <v>48459</v>
      </c>
      <c r="F168" s="16">
        <v>2.1350588036926244E-2</v>
      </c>
    </row>
    <row r="169" spans="1:6" x14ac:dyDescent="0.2">
      <c r="A169" t="s">
        <v>38</v>
      </c>
      <c r="B169" t="s">
        <v>287</v>
      </c>
      <c r="C169">
        <v>1501253</v>
      </c>
      <c r="D169" t="s">
        <v>449</v>
      </c>
      <c r="E169" s="17">
        <v>3262</v>
      </c>
      <c r="F169" s="16">
        <v>-7.3037127206330155E-3</v>
      </c>
    </row>
    <row r="170" spans="1:6" x14ac:dyDescent="0.2">
      <c r="A170" t="s">
        <v>38</v>
      </c>
      <c r="B170" t="s">
        <v>287</v>
      </c>
      <c r="C170">
        <v>1501303</v>
      </c>
      <c r="D170" t="s">
        <v>450</v>
      </c>
      <c r="E170" s="17">
        <v>127027</v>
      </c>
      <c r="F170" s="16">
        <v>1.8824189926211154E-2</v>
      </c>
    </row>
    <row r="171" spans="1:6" x14ac:dyDescent="0.2">
      <c r="A171" t="s">
        <v>38</v>
      </c>
      <c r="B171" t="s">
        <v>287</v>
      </c>
      <c r="C171">
        <v>1501402</v>
      </c>
      <c r="D171" t="s">
        <v>205</v>
      </c>
      <c r="E171" s="17">
        <v>1499641</v>
      </c>
      <c r="F171" s="16">
        <v>4.6196771719215768E-3</v>
      </c>
    </row>
    <row r="172" spans="1:6" x14ac:dyDescent="0.2">
      <c r="A172" t="s">
        <v>38</v>
      </c>
      <c r="B172" t="s">
        <v>287</v>
      </c>
      <c r="C172">
        <v>1501451</v>
      </c>
      <c r="D172" t="s">
        <v>451</v>
      </c>
      <c r="E172" s="17">
        <v>17839</v>
      </c>
      <c r="F172" s="16">
        <v>6.0342882923527519E-3</v>
      </c>
    </row>
    <row r="173" spans="1:6" x14ac:dyDescent="0.2">
      <c r="A173" t="s">
        <v>38</v>
      </c>
      <c r="B173" t="s">
        <v>287</v>
      </c>
      <c r="C173">
        <v>1501501</v>
      </c>
      <c r="D173" t="s">
        <v>452</v>
      </c>
      <c r="E173" s="17">
        <v>63768</v>
      </c>
      <c r="F173" s="16">
        <v>1.6433683472273142E-2</v>
      </c>
    </row>
    <row r="174" spans="1:6" x14ac:dyDescent="0.2">
      <c r="A174" t="s">
        <v>38</v>
      </c>
      <c r="B174" t="s">
        <v>287</v>
      </c>
      <c r="C174">
        <v>1501576</v>
      </c>
      <c r="D174" t="s">
        <v>453</v>
      </c>
      <c r="E174" s="17">
        <v>17118</v>
      </c>
      <c r="F174" s="16">
        <v>8.0678405276486398E-3</v>
      </c>
    </row>
    <row r="175" spans="1:6" x14ac:dyDescent="0.2">
      <c r="A175" t="s">
        <v>38</v>
      </c>
      <c r="B175" t="s">
        <v>287</v>
      </c>
      <c r="C175">
        <v>1501600</v>
      </c>
      <c r="D175" t="s">
        <v>454</v>
      </c>
      <c r="E175" s="17">
        <v>16530</v>
      </c>
      <c r="F175" s="16">
        <v>1.4982193294854396E-2</v>
      </c>
    </row>
    <row r="176" spans="1:6" x14ac:dyDescent="0.2">
      <c r="A176" t="s">
        <v>38</v>
      </c>
      <c r="B176" t="s">
        <v>287</v>
      </c>
      <c r="C176">
        <v>1501709</v>
      </c>
      <c r="D176" t="s">
        <v>455</v>
      </c>
      <c r="E176" s="17">
        <v>128914</v>
      </c>
      <c r="F176" s="16">
        <v>9.6173425434269433E-3</v>
      </c>
    </row>
    <row r="177" spans="1:6" x14ac:dyDescent="0.2">
      <c r="A177" t="s">
        <v>38</v>
      </c>
      <c r="B177" t="s">
        <v>287</v>
      </c>
      <c r="C177">
        <v>1501725</v>
      </c>
      <c r="D177" t="s">
        <v>456</v>
      </c>
      <c r="E177" s="17">
        <v>14983</v>
      </c>
      <c r="F177" s="16">
        <v>-6.8275222060187879E-3</v>
      </c>
    </row>
    <row r="178" spans="1:6" x14ac:dyDescent="0.2">
      <c r="A178" t="s">
        <v>38</v>
      </c>
      <c r="B178" t="s">
        <v>287</v>
      </c>
      <c r="C178">
        <v>1501758</v>
      </c>
      <c r="D178" t="s">
        <v>457</v>
      </c>
      <c r="E178" s="17">
        <v>7368</v>
      </c>
      <c r="F178" s="16">
        <v>-1.6260162601625661E-3</v>
      </c>
    </row>
    <row r="179" spans="1:6" x14ac:dyDescent="0.2">
      <c r="A179" t="s">
        <v>38</v>
      </c>
      <c r="B179" t="s">
        <v>287</v>
      </c>
      <c r="C179">
        <v>1501782</v>
      </c>
      <c r="D179" t="s">
        <v>458</v>
      </c>
      <c r="E179" s="17">
        <v>67332</v>
      </c>
      <c r="F179" s="16">
        <v>1.9471277594403924E-2</v>
      </c>
    </row>
    <row r="180" spans="1:6" x14ac:dyDescent="0.2">
      <c r="A180" t="s">
        <v>38</v>
      </c>
      <c r="B180" t="s">
        <v>287</v>
      </c>
      <c r="C180">
        <v>1501808</v>
      </c>
      <c r="D180" t="s">
        <v>459</v>
      </c>
      <c r="E180" s="17">
        <v>103497</v>
      </c>
      <c r="F180" s="16">
        <v>7.7506548134878006E-3</v>
      </c>
    </row>
    <row r="181" spans="1:6" x14ac:dyDescent="0.2">
      <c r="A181" t="s">
        <v>38</v>
      </c>
      <c r="B181" t="s">
        <v>287</v>
      </c>
      <c r="C181">
        <v>1501907</v>
      </c>
      <c r="D181" t="s">
        <v>460</v>
      </c>
      <c r="E181" s="17">
        <v>29427</v>
      </c>
      <c r="F181" s="16">
        <v>1.0126321570781194E-2</v>
      </c>
    </row>
    <row r="182" spans="1:6" x14ac:dyDescent="0.2">
      <c r="A182" t="s">
        <v>38</v>
      </c>
      <c r="B182" t="s">
        <v>287</v>
      </c>
      <c r="C182">
        <v>1501956</v>
      </c>
      <c r="D182" t="s">
        <v>461</v>
      </c>
      <c r="E182" s="17">
        <v>34609</v>
      </c>
      <c r="F182" s="16">
        <v>2.091445427728611E-2</v>
      </c>
    </row>
    <row r="183" spans="1:6" x14ac:dyDescent="0.2">
      <c r="A183" t="s">
        <v>38</v>
      </c>
      <c r="B183" t="s">
        <v>287</v>
      </c>
      <c r="C183">
        <v>1502004</v>
      </c>
      <c r="D183" t="s">
        <v>462</v>
      </c>
      <c r="E183" s="17">
        <v>24064</v>
      </c>
      <c r="F183" s="16">
        <v>1.2496318424706443E-2</v>
      </c>
    </row>
    <row r="184" spans="1:6" x14ac:dyDescent="0.2">
      <c r="A184" t="s">
        <v>38</v>
      </c>
      <c r="B184" t="s">
        <v>287</v>
      </c>
      <c r="C184">
        <v>1502103</v>
      </c>
      <c r="D184" t="s">
        <v>463</v>
      </c>
      <c r="E184" s="17">
        <v>139364</v>
      </c>
      <c r="F184" s="16">
        <v>1.06896801798535E-2</v>
      </c>
    </row>
    <row r="185" spans="1:6" x14ac:dyDescent="0.2">
      <c r="A185" t="s">
        <v>38</v>
      </c>
      <c r="B185" t="s">
        <v>287</v>
      </c>
      <c r="C185">
        <v>1502152</v>
      </c>
      <c r="D185" t="s">
        <v>464</v>
      </c>
      <c r="E185" s="17">
        <v>38103</v>
      </c>
      <c r="F185" s="16">
        <v>2.7450451665093745E-2</v>
      </c>
    </row>
    <row r="186" spans="1:6" x14ac:dyDescent="0.2">
      <c r="A186" t="s">
        <v>38</v>
      </c>
      <c r="B186" t="s">
        <v>287</v>
      </c>
      <c r="C186">
        <v>1502202</v>
      </c>
      <c r="D186" t="s">
        <v>465</v>
      </c>
      <c r="E186" s="17">
        <v>69431</v>
      </c>
      <c r="F186" s="16">
        <v>5.852782244628818E-3</v>
      </c>
    </row>
    <row r="187" spans="1:6" x14ac:dyDescent="0.2">
      <c r="A187" t="s">
        <v>38</v>
      </c>
      <c r="B187" t="s">
        <v>287</v>
      </c>
      <c r="C187">
        <v>1502301</v>
      </c>
      <c r="D187" t="s">
        <v>466</v>
      </c>
      <c r="E187" s="17">
        <v>54425</v>
      </c>
      <c r="F187" s="16">
        <v>2.2466530394269491E-3</v>
      </c>
    </row>
    <row r="188" spans="1:6" x14ac:dyDescent="0.2">
      <c r="A188" t="s">
        <v>38</v>
      </c>
      <c r="B188" t="s">
        <v>287</v>
      </c>
      <c r="C188">
        <v>1502400</v>
      </c>
      <c r="D188" t="s">
        <v>467</v>
      </c>
      <c r="E188" s="17">
        <v>203251</v>
      </c>
      <c r="F188" s="16">
        <v>1.2241462600787845E-2</v>
      </c>
    </row>
    <row r="189" spans="1:6" x14ac:dyDescent="0.2">
      <c r="A189" t="s">
        <v>38</v>
      </c>
      <c r="B189" t="s">
        <v>287</v>
      </c>
      <c r="C189">
        <v>1502509</v>
      </c>
      <c r="D189" t="s">
        <v>468</v>
      </c>
      <c r="E189" s="17">
        <v>23948</v>
      </c>
      <c r="F189" s="16">
        <v>9.7398490534215121E-3</v>
      </c>
    </row>
    <row r="190" spans="1:6" x14ac:dyDescent="0.2">
      <c r="A190" t="s">
        <v>38</v>
      </c>
      <c r="B190" t="s">
        <v>287</v>
      </c>
      <c r="C190">
        <v>1502608</v>
      </c>
      <c r="D190" t="s">
        <v>469</v>
      </c>
      <c r="E190" s="17">
        <v>12131</v>
      </c>
      <c r="F190" s="16">
        <v>3.806371534960773E-3</v>
      </c>
    </row>
    <row r="191" spans="1:6" x14ac:dyDescent="0.2">
      <c r="A191" t="s">
        <v>38</v>
      </c>
      <c r="B191" t="s">
        <v>287</v>
      </c>
      <c r="C191">
        <v>1502707</v>
      </c>
      <c r="D191" t="s">
        <v>470</v>
      </c>
      <c r="E191" s="17">
        <v>47991</v>
      </c>
      <c r="F191" s="16">
        <v>2.6533511616246841E-3</v>
      </c>
    </row>
    <row r="192" spans="1:6" x14ac:dyDescent="0.2">
      <c r="A192" t="s">
        <v>38</v>
      </c>
      <c r="B192" t="s">
        <v>287</v>
      </c>
      <c r="C192">
        <v>1502756</v>
      </c>
      <c r="D192" t="s">
        <v>471</v>
      </c>
      <c r="E192" s="17">
        <v>33781</v>
      </c>
      <c r="F192" s="16">
        <v>1.3896392340476682E-2</v>
      </c>
    </row>
    <row r="193" spans="1:6" x14ac:dyDescent="0.2">
      <c r="A193" t="s">
        <v>38</v>
      </c>
      <c r="B193" t="s">
        <v>287</v>
      </c>
      <c r="C193">
        <v>1502764</v>
      </c>
      <c r="D193" t="s">
        <v>472</v>
      </c>
      <c r="E193" s="17">
        <v>13761</v>
      </c>
      <c r="F193" s="16">
        <v>2.1376085504342113E-2</v>
      </c>
    </row>
    <row r="194" spans="1:6" x14ac:dyDescent="0.2">
      <c r="A194" t="s">
        <v>38</v>
      </c>
      <c r="B194" t="s">
        <v>287</v>
      </c>
      <c r="C194">
        <v>1502772</v>
      </c>
      <c r="D194" t="s">
        <v>473</v>
      </c>
      <c r="E194" s="17">
        <v>17846</v>
      </c>
      <c r="F194" s="16">
        <v>-4.6293714094484129E-3</v>
      </c>
    </row>
    <row r="195" spans="1:6" x14ac:dyDescent="0.2">
      <c r="A195" t="s">
        <v>38</v>
      </c>
      <c r="B195" t="s">
        <v>287</v>
      </c>
      <c r="C195">
        <v>1502806</v>
      </c>
      <c r="D195" t="s">
        <v>474</v>
      </c>
      <c r="E195" s="17">
        <v>34994</v>
      </c>
      <c r="F195" s="16">
        <v>1.5849976776590724E-2</v>
      </c>
    </row>
    <row r="196" spans="1:6" x14ac:dyDescent="0.2">
      <c r="A196" t="s">
        <v>38</v>
      </c>
      <c r="B196" t="s">
        <v>287</v>
      </c>
      <c r="C196">
        <v>1502855</v>
      </c>
      <c r="D196" t="s">
        <v>475</v>
      </c>
      <c r="E196" s="17">
        <v>14587</v>
      </c>
      <c r="F196" s="16">
        <v>1.3478774404224181E-2</v>
      </c>
    </row>
    <row r="197" spans="1:6" x14ac:dyDescent="0.2">
      <c r="A197" t="s">
        <v>38</v>
      </c>
      <c r="B197" t="s">
        <v>287</v>
      </c>
      <c r="C197">
        <v>1502905</v>
      </c>
      <c r="D197" t="s">
        <v>476</v>
      </c>
      <c r="E197" s="17">
        <v>40584</v>
      </c>
      <c r="F197" s="16">
        <v>1.2928667698297813E-2</v>
      </c>
    </row>
    <row r="198" spans="1:6" x14ac:dyDescent="0.2">
      <c r="A198" t="s">
        <v>38</v>
      </c>
      <c r="B198" t="s">
        <v>287</v>
      </c>
      <c r="C198">
        <v>1502939</v>
      </c>
      <c r="D198" t="s">
        <v>477</v>
      </c>
      <c r="E198" s="17">
        <v>60469</v>
      </c>
      <c r="F198" s="16">
        <v>1.2558817126877564E-2</v>
      </c>
    </row>
    <row r="199" spans="1:6" x14ac:dyDescent="0.2">
      <c r="A199" t="s">
        <v>38</v>
      </c>
      <c r="B199" t="s">
        <v>287</v>
      </c>
      <c r="C199">
        <v>1502954</v>
      </c>
      <c r="D199" t="s">
        <v>478</v>
      </c>
      <c r="E199" s="17">
        <v>33940</v>
      </c>
      <c r="F199" s="16">
        <v>3.9044013251301468E-3</v>
      </c>
    </row>
    <row r="200" spans="1:6" x14ac:dyDescent="0.2">
      <c r="A200" t="s">
        <v>38</v>
      </c>
      <c r="B200" t="s">
        <v>287</v>
      </c>
      <c r="C200">
        <v>1503002</v>
      </c>
      <c r="D200" t="s">
        <v>479</v>
      </c>
      <c r="E200" s="17">
        <v>7070</v>
      </c>
      <c r="F200" s="16">
        <v>-1.7236586043925528E-2</v>
      </c>
    </row>
    <row r="201" spans="1:6" x14ac:dyDescent="0.2">
      <c r="A201" t="s">
        <v>38</v>
      </c>
      <c r="B201" t="s">
        <v>287</v>
      </c>
      <c r="C201">
        <v>1503044</v>
      </c>
      <c r="D201" t="s">
        <v>480</v>
      </c>
      <c r="E201" s="17">
        <v>20525</v>
      </c>
      <c r="F201" s="16">
        <v>1.0884554767533583E-2</v>
      </c>
    </row>
    <row r="202" spans="1:6" x14ac:dyDescent="0.2">
      <c r="A202" t="s">
        <v>38</v>
      </c>
      <c r="B202" t="s">
        <v>287</v>
      </c>
      <c r="C202">
        <v>1503077</v>
      </c>
      <c r="D202" t="s">
        <v>481</v>
      </c>
      <c r="E202" s="17">
        <v>26111</v>
      </c>
      <c r="F202" s="16">
        <v>1.7263868641141933E-3</v>
      </c>
    </row>
    <row r="203" spans="1:6" x14ac:dyDescent="0.2">
      <c r="A203" t="s">
        <v>38</v>
      </c>
      <c r="B203" t="s">
        <v>287</v>
      </c>
      <c r="C203">
        <v>1503093</v>
      </c>
      <c r="D203" t="s">
        <v>482</v>
      </c>
      <c r="E203" s="17">
        <v>41081</v>
      </c>
      <c r="F203" s="16">
        <v>1.497220506485486E-2</v>
      </c>
    </row>
    <row r="204" spans="1:6" x14ac:dyDescent="0.2">
      <c r="A204" t="s">
        <v>38</v>
      </c>
      <c r="B204" t="s">
        <v>287</v>
      </c>
      <c r="C204">
        <v>1503101</v>
      </c>
      <c r="D204" t="s">
        <v>483</v>
      </c>
      <c r="E204" s="17">
        <v>33755</v>
      </c>
      <c r="F204" s="16">
        <v>1.1355465004793786E-2</v>
      </c>
    </row>
    <row r="205" spans="1:6" x14ac:dyDescent="0.2">
      <c r="A205" t="s">
        <v>38</v>
      </c>
      <c r="B205" t="s">
        <v>287</v>
      </c>
      <c r="C205">
        <v>1503200</v>
      </c>
      <c r="D205" t="s">
        <v>484</v>
      </c>
      <c r="E205" s="17">
        <v>39023</v>
      </c>
      <c r="F205" s="16">
        <v>5.5660061329141364E-3</v>
      </c>
    </row>
    <row r="206" spans="1:6" x14ac:dyDescent="0.2">
      <c r="A206" t="s">
        <v>38</v>
      </c>
      <c r="B206" t="s">
        <v>287</v>
      </c>
      <c r="C206">
        <v>1503309</v>
      </c>
      <c r="D206" t="s">
        <v>485</v>
      </c>
      <c r="E206" s="17">
        <v>63036</v>
      </c>
      <c r="F206" s="16">
        <v>5.3909215604963645E-3</v>
      </c>
    </row>
    <row r="207" spans="1:6" x14ac:dyDescent="0.2">
      <c r="A207" t="s">
        <v>38</v>
      </c>
      <c r="B207" t="s">
        <v>287</v>
      </c>
      <c r="C207">
        <v>1503408</v>
      </c>
      <c r="D207" t="s">
        <v>486</v>
      </c>
      <c r="E207" s="17">
        <v>11861</v>
      </c>
      <c r="F207" s="16">
        <v>1.2808470668602245E-2</v>
      </c>
    </row>
    <row r="208" spans="1:6" x14ac:dyDescent="0.2">
      <c r="A208" t="s">
        <v>38</v>
      </c>
      <c r="B208" t="s">
        <v>287</v>
      </c>
      <c r="C208">
        <v>1503457</v>
      </c>
      <c r="D208" t="s">
        <v>487</v>
      </c>
      <c r="E208" s="17">
        <v>65625</v>
      </c>
      <c r="F208" s="16">
        <v>2.4542176010491357E-2</v>
      </c>
    </row>
    <row r="209" spans="1:6" x14ac:dyDescent="0.2">
      <c r="A209" t="s">
        <v>38</v>
      </c>
      <c r="B209" t="s">
        <v>287</v>
      </c>
      <c r="C209">
        <v>1503507</v>
      </c>
      <c r="D209" t="s">
        <v>488</v>
      </c>
      <c r="E209" s="17">
        <v>32595</v>
      </c>
      <c r="F209" s="16">
        <v>1.3824884792625891E-3</v>
      </c>
    </row>
    <row r="210" spans="1:6" x14ac:dyDescent="0.2">
      <c r="A210" t="s">
        <v>38</v>
      </c>
      <c r="B210" t="s">
        <v>287</v>
      </c>
      <c r="C210">
        <v>1503606</v>
      </c>
      <c r="D210" t="s">
        <v>489</v>
      </c>
      <c r="E210" s="17">
        <v>101395</v>
      </c>
      <c r="F210" s="16">
        <v>1.4617717068159397E-3</v>
      </c>
    </row>
    <row r="211" spans="1:6" x14ac:dyDescent="0.2">
      <c r="A211" t="s">
        <v>38</v>
      </c>
      <c r="B211" t="s">
        <v>287</v>
      </c>
      <c r="C211">
        <v>1503705</v>
      </c>
      <c r="D211" t="s">
        <v>490</v>
      </c>
      <c r="E211" s="17">
        <v>53355</v>
      </c>
      <c r="F211" s="16">
        <v>1.6144474272090648E-3</v>
      </c>
    </row>
    <row r="212" spans="1:6" x14ac:dyDescent="0.2">
      <c r="A212" t="s">
        <v>38</v>
      </c>
      <c r="B212" t="s">
        <v>287</v>
      </c>
      <c r="C212">
        <v>1503754</v>
      </c>
      <c r="D212" t="s">
        <v>491</v>
      </c>
      <c r="E212" s="17">
        <v>7590</v>
      </c>
      <c r="F212" s="16">
        <v>-7.8771695594125446E-2</v>
      </c>
    </row>
    <row r="213" spans="1:6" x14ac:dyDescent="0.2">
      <c r="A213" t="s">
        <v>38</v>
      </c>
      <c r="B213" t="s">
        <v>287</v>
      </c>
      <c r="C213">
        <v>1503804</v>
      </c>
      <c r="D213" t="s">
        <v>492</v>
      </c>
      <c r="E213" s="17">
        <v>59842</v>
      </c>
      <c r="F213" s="16">
        <v>1.161355760290772E-2</v>
      </c>
    </row>
    <row r="214" spans="1:6" x14ac:dyDescent="0.2">
      <c r="A214" t="s">
        <v>38</v>
      </c>
      <c r="B214" t="s">
        <v>287</v>
      </c>
      <c r="C214">
        <v>1503903</v>
      </c>
      <c r="D214" t="s">
        <v>493</v>
      </c>
      <c r="E214" s="17">
        <v>58960</v>
      </c>
      <c r="F214" s="16">
        <v>1.7551731874428267E-2</v>
      </c>
    </row>
    <row r="215" spans="1:6" x14ac:dyDescent="0.2">
      <c r="A215" t="s">
        <v>38</v>
      </c>
      <c r="B215" t="s">
        <v>287</v>
      </c>
      <c r="C215">
        <v>1504000</v>
      </c>
      <c r="D215" t="s">
        <v>494</v>
      </c>
      <c r="E215" s="17">
        <v>29282</v>
      </c>
      <c r="F215" s="16">
        <v>1.1992396751339118E-2</v>
      </c>
    </row>
    <row r="216" spans="1:6" x14ac:dyDescent="0.2">
      <c r="A216" t="s">
        <v>38</v>
      </c>
      <c r="B216" t="s">
        <v>287</v>
      </c>
      <c r="C216">
        <v>1504059</v>
      </c>
      <c r="D216" t="s">
        <v>495</v>
      </c>
      <c r="E216" s="17">
        <v>30235</v>
      </c>
      <c r="F216" s="16">
        <v>5.253183495694369E-3</v>
      </c>
    </row>
    <row r="217" spans="1:6" x14ac:dyDescent="0.2">
      <c r="A217" t="s">
        <v>38</v>
      </c>
      <c r="B217" t="s">
        <v>287</v>
      </c>
      <c r="C217">
        <v>1504109</v>
      </c>
      <c r="D217" t="s">
        <v>496</v>
      </c>
      <c r="E217" s="17">
        <v>8573</v>
      </c>
      <c r="F217" s="16">
        <v>2.9246607393542678E-3</v>
      </c>
    </row>
    <row r="218" spans="1:6" x14ac:dyDescent="0.2">
      <c r="A218" t="s">
        <v>38</v>
      </c>
      <c r="B218" t="s">
        <v>287</v>
      </c>
      <c r="C218">
        <v>1504208</v>
      </c>
      <c r="D218" t="s">
        <v>497</v>
      </c>
      <c r="E218" s="17">
        <v>283542</v>
      </c>
      <c r="F218" s="16">
        <v>1.5009898012879885E-2</v>
      </c>
    </row>
    <row r="219" spans="1:6" x14ac:dyDescent="0.2">
      <c r="A219" t="s">
        <v>38</v>
      </c>
      <c r="B219" t="s">
        <v>287</v>
      </c>
      <c r="C219">
        <v>1504307</v>
      </c>
      <c r="D219" t="s">
        <v>498</v>
      </c>
      <c r="E219" s="17">
        <v>29516</v>
      </c>
      <c r="F219" s="16">
        <v>1.4589624401994961E-3</v>
      </c>
    </row>
    <row r="220" spans="1:6" x14ac:dyDescent="0.2">
      <c r="A220" t="s">
        <v>38</v>
      </c>
      <c r="B220" t="s">
        <v>287</v>
      </c>
      <c r="C220">
        <v>1504406</v>
      </c>
      <c r="D220" t="s">
        <v>499</v>
      </c>
      <c r="E220" s="17">
        <v>28450</v>
      </c>
      <c r="F220" s="16">
        <v>4.0231507622812135E-3</v>
      </c>
    </row>
    <row r="221" spans="1:6" x14ac:dyDescent="0.2">
      <c r="A221" t="s">
        <v>38</v>
      </c>
      <c r="B221" t="s">
        <v>287</v>
      </c>
      <c r="C221">
        <v>1504422</v>
      </c>
      <c r="D221" t="s">
        <v>500</v>
      </c>
      <c r="E221" s="17">
        <v>133685</v>
      </c>
      <c r="F221" s="16">
        <v>1.6453646185780268E-2</v>
      </c>
    </row>
    <row r="222" spans="1:6" x14ac:dyDescent="0.2">
      <c r="A222" t="s">
        <v>38</v>
      </c>
      <c r="B222" t="s">
        <v>287</v>
      </c>
      <c r="C222">
        <v>1504455</v>
      </c>
      <c r="D222" t="s">
        <v>501</v>
      </c>
      <c r="E222" s="17">
        <v>31975</v>
      </c>
      <c r="F222" s="16">
        <v>1.1963161059594274E-2</v>
      </c>
    </row>
    <row r="223" spans="1:6" x14ac:dyDescent="0.2">
      <c r="A223" t="s">
        <v>38</v>
      </c>
      <c r="B223" t="s">
        <v>287</v>
      </c>
      <c r="C223">
        <v>1504505</v>
      </c>
      <c r="D223" t="s">
        <v>502</v>
      </c>
      <c r="E223" s="17">
        <v>27890</v>
      </c>
      <c r="F223" s="16">
        <v>8.5340276271064219E-3</v>
      </c>
    </row>
    <row r="224" spans="1:6" x14ac:dyDescent="0.2">
      <c r="A224" t="s">
        <v>38</v>
      </c>
      <c r="B224" t="s">
        <v>287</v>
      </c>
      <c r="C224">
        <v>1504604</v>
      </c>
      <c r="D224" t="s">
        <v>503</v>
      </c>
      <c r="E224" s="17">
        <v>31530</v>
      </c>
      <c r="F224" s="16">
        <v>1.2654162384378109E-2</v>
      </c>
    </row>
    <row r="225" spans="1:6" x14ac:dyDescent="0.2">
      <c r="A225" t="s">
        <v>38</v>
      </c>
      <c r="B225" t="s">
        <v>287</v>
      </c>
      <c r="C225">
        <v>1504703</v>
      </c>
      <c r="D225" t="s">
        <v>504</v>
      </c>
      <c r="E225" s="17">
        <v>83182</v>
      </c>
      <c r="F225" s="16">
        <v>1.3253100104757998E-2</v>
      </c>
    </row>
    <row r="226" spans="1:6" x14ac:dyDescent="0.2">
      <c r="A226" t="s">
        <v>38</v>
      </c>
      <c r="B226" t="s">
        <v>287</v>
      </c>
      <c r="C226">
        <v>1504752</v>
      </c>
      <c r="D226" t="s">
        <v>505</v>
      </c>
      <c r="E226" s="17">
        <v>16184</v>
      </c>
      <c r="F226" s="16">
        <v>6.2173588659537593E-3</v>
      </c>
    </row>
    <row r="227" spans="1:6" x14ac:dyDescent="0.2">
      <c r="A227" t="s">
        <v>38</v>
      </c>
      <c r="B227" t="s">
        <v>287</v>
      </c>
      <c r="C227">
        <v>1504802</v>
      </c>
      <c r="D227" t="s">
        <v>506</v>
      </c>
      <c r="E227" s="17">
        <v>58162</v>
      </c>
      <c r="F227" s="16">
        <v>2.2401433691756623E-3</v>
      </c>
    </row>
    <row r="228" spans="1:6" x14ac:dyDescent="0.2">
      <c r="A228" t="s">
        <v>38</v>
      </c>
      <c r="B228" t="s">
        <v>287</v>
      </c>
      <c r="C228">
        <v>1504901</v>
      </c>
      <c r="D228" t="s">
        <v>507</v>
      </c>
      <c r="E228" s="17">
        <v>40906</v>
      </c>
      <c r="F228" s="16">
        <v>1.38045552553967E-2</v>
      </c>
    </row>
    <row r="229" spans="1:6" x14ac:dyDescent="0.2">
      <c r="A229" t="s">
        <v>38</v>
      </c>
      <c r="B229" t="s">
        <v>287</v>
      </c>
      <c r="C229">
        <v>1504950</v>
      </c>
      <c r="D229" t="s">
        <v>508</v>
      </c>
      <c r="E229" s="17">
        <v>21444</v>
      </c>
      <c r="F229" s="16">
        <v>3.5567203294646355E-3</v>
      </c>
    </row>
    <row r="230" spans="1:6" x14ac:dyDescent="0.2">
      <c r="A230" t="s">
        <v>38</v>
      </c>
      <c r="B230" t="s">
        <v>287</v>
      </c>
      <c r="C230">
        <v>1504976</v>
      </c>
      <c r="D230" t="s">
        <v>509</v>
      </c>
      <c r="E230" s="17">
        <v>16854</v>
      </c>
      <c r="F230" s="16">
        <v>1.0552824079625767E-2</v>
      </c>
    </row>
    <row r="231" spans="1:6" x14ac:dyDescent="0.2">
      <c r="A231" t="s">
        <v>38</v>
      </c>
      <c r="B231" t="s">
        <v>287</v>
      </c>
      <c r="C231">
        <v>1505007</v>
      </c>
      <c r="D231" t="s">
        <v>510</v>
      </c>
      <c r="E231" s="17">
        <v>15506</v>
      </c>
      <c r="F231" s="16">
        <v>9.3080778493783711E-3</v>
      </c>
    </row>
    <row r="232" spans="1:6" x14ac:dyDescent="0.2">
      <c r="A232" t="s">
        <v>38</v>
      </c>
      <c r="B232" t="s">
        <v>287</v>
      </c>
      <c r="C232">
        <v>1505031</v>
      </c>
      <c r="D232" t="s">
        <v>511</v>
      </c>
      <c r="E232" s="17">
        <v>25766</v>
      </c>
      <c r="F232" s="16">
        <v>1.5526744817950799E-4</v>
      </c>
    </row>
    <row r="233" spans="1:6" x14ac:dyDescent="0.2">
      <c r="A233" t="s">
        <v>38</v>
      </c>
      <c r="B233" t="s">
        <v>287</v>
      </c>
      <c r="C233">
        <v>1505064</v>
      </c>
      <c r="D233" t="s">
        <v>512</v>
      </c>
      <c r="E233" s="17">
        <v>77214</v>
      </c>
      <c r="F233" s="16">
        <v>1.705765355181188E-2</v>
      </c>
    </row>
    <row r="234" spans="1:6" x14ac:dyDescent="0.2">
      <c r="A234" t="s">
        <v>38</v>
      </c>
      <c r="B234" t="s">
        <v>287</v>
      </c>
      <c r="C234">
        <v>1505106</v>
      </c>
      <c r="D234" t="s">
        <v>513</v>
      </c>
      <c r="E234" s="17">
        <v>52306</v>
      </c>
      <c r="F234" s="16">
        <v>3.2414599996164473E-3</v>
      </c>
    </row>
    <row r="235" spans="1:6" x14ac:dyDescent="0.2">
      <c r="A235" t="s">
        <v>38</v>
      </c>
      <c r="B235" t="s">
        <v>287</v>
      </c>
      <c r="C235">
        <v>1505205</v>
      </c>
      <c r="D235" t="s">
        <v>514</v>
      </c>
      <c r="E235" s="17">
        <v>32850</v>
      </c>
      <c r="F235" s="16">
        <v>1.0396161417322913E-2</v>
      </c>
    </row>
    <row r="236" spans="1:6" x14ac:dyDescent="0.2">
      <c r="A236" t="s">
        <v>38</v>
      </c>
      <c r="B236" t="s">
        <v>287</v>
      </c>
      <c r="C236">
        <v>1505304</v>
      </c>
      <c r="D236" t="s">
        <v>515</v>
      </c>
      <c r="E236" s="17">
        <v>74016</v>
      </c>
      <c r="F236" s="16">
        <v>1.2586188026704637E-2</v>
      </c>
    </row>
    <row r="237" spans="1:6" x14ac:dyDescent="0.2">
      <c r="A237" t="s">
        <v>38</v>
      </c>
      <c r="B237" t="s">
        <v>287</v>
      </c>
      <c r="C237">
        <v>1505403</v>
      </c>
      <c r="D237" t="s">
        <v>516</v>
      </c>
      <c r="E237" s="17">
        <v>17961</v>
      </c>
      <c r="F237" s="16">
        <v>6.6696558681762497E-3</v>
      </c>
    </row>
    <row r="238" spans="1:6" x14ac:dyDescent="0.2">
      <c r="A238" t="s">
        <v>38</v>
      </c>
      <c r="B238" t="s">
        <v>287</v>
      </c>
      <c r="C238">
        <v>1505437</v>
      </c>
      <c r="D238" t="s">
        <v>517</v>
      </c>
      <c r="E238" s="17">
        <v>33335</v>
      </c>
      <c r="F238" s="16">
        <v>1.5320419103313831E-2</v>
      </c>
    </row>
    <row r="239" spans="1:6" x14ac:dyDescent="0.2">
      <c r="A239" t="s">
        <v>38</v>
      </c>
      <c r="B239" t="s">
        <v>287</v>
      </c>
      <c r="C239">
        <v>1505486</v>
      </c>
      <c r="D239" t="s">
        <v>518</v>
      </c>
      <c r="E239" s="17">
        <v>48414</v>
      </c>
      <c r="F239" s="16">
        <v>1.4840900515658451E-2</v>
      </c>
    </row>
    <row r="240" spans="1:6" x14ac:dyDescent="0.2">
      <c r="A240" t="s">
        <v>38</v>
      </c>
      <c r="B240" t="s">
        <v>287</v>
      </c>
      <c r="C240">
        <v>1505494</v>
      </c>
      <c r="D240" t="s">
        <v>519</v>
      </c>
      <c r="E240" s="17">
        <v>7582</v>
      </c>
      <c r="F240" s="16">
        <v>-9.2238766635921454E-4</v>
      </c>
    </row>
    <row r="241" spans="1:6" x14ac:dyDescent="0.2">
      <c r="A241" t="s">
        <v>38</v>
      </c>
      <c r="B241" t="s">
        <v>287</v>
      </c>
      <c r="C241">
        <v>1505502</v>
      </c>
      <c r="D241" t="s">
        <v>520</v>
      </c>
      <c r="E241" s="17">
        <v>114503</v>
      </c>
      <c r="F241" s="16">
        <v>1.2002297936276385E-2</v>
      </c>
    </row>
    <row r="242" spans="1:6" x14ac:dyDescent="0.2">
      <c r="A242" t="s">
        <v>38</v>
      </c>
      <c r="B242" t="s">
        <v>287</v>
      </c>
      <c r="C242">
        <v>1505536</v>
      </c>
      <c r="D242" t="s">
        <v>521</v>
      </c>
      <c r="E242" s="17">
        <v>213576</v>
      </c>
      <c r="F242" s="16">
        <v>2.5461773729672066E-2</v>
      </c>
    </row>
    <row r="243" spans="1:6" x14ac:dyDescent="0.2">
      <c r="A243" t="s">
        <v>38</v>
      </c>
      <c r="B243" t="s">
        <v>287</v>
      </c>
      <c r="C243">
        <v>1505551</v>
      </c>
      <c r="D243" t="s">
        <v>522</v>
      </c>
      <c r="E243" s="17">
        <v>5410</v>
      </c>
      <c r="F243" s="16">
        <v>-1.3313879263177064E-2</v>
      </c>
    </row>
    <row r="244" spans="1:6" x14ac:dyDescent="0.2">
      <c r="A244" t="s">
        <v>38</v>
      </c>
      <c r="B244" t="s">
        <v>287</v>
      </c>
      <c r="C244">
        <v>1505601</v>
      </c>
      <c r="D244" t="s">
        <v>523</v>
      </c>
      <c r="E244" s="17">
        <v>8081</v>
      </c>
      <c r="F244" s="16">
        <v>4.952333787298091E-4</v>
      </c>
    </row>
    <row r="245" spans="1:6" x14ac:dyDescent="0.2">
      <c r="A245" t="s">
        <v>38</v>
      </c>
      <c r="B245" t="s">
        <v>287</v>
      </c>
      <c r="C245">
        <v>1505635</v>
      </c>
      <c r="D245" t="s">
        <v>524</v>
      </c>
      <c r="E245" s="17">
        <v>12979</v>
      </c>
      <c r="F245" s="16">
        <v>-1.5407133502809423E-4</v>
      </c>
    </row>
    <row r="246" spans="1:6" x14ac:dyDescent="0.2">
      <c r="A246" t="s">
        <v>38</v>
      </c>
      <c r="B246" t="s">
        <v>287</v>
      </c>
      <c r="C246">
        <v>1505650</v>
      </c>
      <c r="D246" t="s">
        <v>525</v>
      </c>
      <c r="E246" s="17">
        <v>31659</v>
      </c>
      <c r="F246" s="16">
        <v>2.1851397585694876E-2</v>
      </c>
    </row>
    <row r="247" spans="1:6" x14ac:dyDescent="0.2">
      <c r="A247" t="s">
        <v>38</v>
      </c>
      <c r="B247" t="s">
        <v>287</v>
      </c>
      <c r="C247">
        <v>1505700</v>
      </c>
      <c r="D247" t="s">
        <v>526</v>
      </c>
      <c r="E247" s="17">
        <v>31549</v>
      </c>
      <c r="F247" s="16">
        <v>1.5024773180619011E-2</v>
      </c>
    </row>
    <row r="248" spans="1:6" x14ac:dyDescent="0.2">
      <c r="A248" t="s">
        <v>38</v>
      </c>
      <c r="B248" t="s">
        <v>287</v>
      </c>
      <c r="C248">
        <v>1505809</v>
      </c>
      <c r="D248" t="s">
        <v>527</v>
      </c>
      <c r="E248" s="17">
        <v>62945</v>
      </c>
      <c r="F248" s="16">
        <v>1.4538304079428688E-2</v>
      </c>
    </row>
    <row r="249" spans="1:6" x14ac:dyDescent="0.2">
      <c r="A249" t="s">
        <v>38</v>
      </c>
      <c r="B249" t="s">
        <v>287</v>
      </c>
      <c r="C249">
        <v>1505908</v>
      </c>
      <c r="D249" t="s">
        <v>528</v>
      </c>
      <c r="E249" s="17">
        <v>41801</v>
      </c>
      <c r="F249" s="16">
        <v>1.6190591953324507E-2</v>
      </c>
    </row>
    <row r="250" spans="1:6" x14ac:dyDescent="0.2">
      <c r="A250" t="s">
        <v>38</v>
      </c>
      <c r="B250" t="s">
        <v>287</v>
      </c>
      <c r="C250">
        <v>1506005</v>
      </c>
      <c r="D250" t="s">
        <v>529</v>
      </c>
      <c r="E250" s="17">
        <v>29846</v>
      </c>
      <c r="F250" s="16">
        <v>-6.6965780486172299E-4</v>
      </c>
    </row>
    <row r="251" spans="1:6" x14ac:dyDescent="0.2">
      <c r="A251" t="s">
        <v>38</v>
      </c>
      <c r="B251" t="s">
        <v>287</v>
      </c>
      <c r="C251">
        <v>1506104</v>
      </c>
      <c r="D251" t="s">
        <v>530</v>
      </c>
      <c r="E251" s="17">
        <v>10857</v>
      </c>
      <c r="F251" s="16">
        <v>2.9561200923786668E-3</v>
      </c>
    </row>
    <row r="252" spans="1:6" x14ac:dyDescent="0.2">
      <c r="A252" t="s">
        <v>38</v>
      </c>
      <c r="B252" t="s">
        <v>287</v>
      </c>
      <c r="C252">
        <v>1506112</v>
      </c>
      <c r="D252" t="s">
        <v>531</v>
      </c>
      <c r="E252" s="17">
        <v>13702</v>
      </c>
      <c r="F252" s="16">
        <v>6.9077013521456898E-3</v>
      </c>
    </row>
    <row r="253" spans="1:6" x14ac:dyDescent="0.2">
      <c r="A253" t="s">
        <v>38</v>
      </c>
      <c r="B253" t="s">
        <v>287</v>
      </c>
      <c r="C253">
        <v>1506138</v>
      </c>
      <c r="D253" t="s">
        <v>532</v>
      </c>
      <c r="E253" s="17">
        <v>85563</v>
      </c>
      <c r="F253" s="16">
        <v>9.1523464682086164E-3</v>
      </c>
    </row>
    <row r="254" spans="1:6" x14ac:dyDescent="0.2">
      <c r="A254" t="s">
        <v>38</v>
      </c>
      <c r="B254" t="s">
        <v>287</v>
      </c>
      <c r="C254">
        <v>1506161</v>
      </c>
      <c r="D254" t="s">
        <v>533</v>
      </c>
      <c r="E254" s="17">
        <v>18201</v>
      </c>
      <c r="F254" s="16">
        <v>4.3972956631677107E-4</v>
      </c>
    </row>
    <row r="255" spans="1:6" x14ac:dyDescent="0.2">
      <c r="A255" t="s">
        <v>38</v>
      </c>
      <c r="B255" t="s">
        <v>287</v>
      </c>
      <c r="C255">
        <v>1506187</v>
      </c>
      <c r="D255" t="s">
        <v>534</v>
      </c>
      <c r="E255" s="17">
        <v>52803</v>
      </c>
      <c r="F255" s="16">
        <v>8.5184407051588362E-3</v>
      </c>
    </row>
    <row r="256" spans="1:6" x14ac:dyDescent="0.2">
      <c r="A256" t="s">
        <v>38</v>
      </c>
      <c r="B256" t="s">
        <v>287</v>
      </c>
      <c r="C256">
        <v>1506195</v>
      </c>
      <c r="D256" t="s">
        <v>535</v>
      </c>
      <c r="E256" s="17">
        <v>51500</v>
      </c>
      <c r="F256" s="16">
        <v>1.960007919223905E-2</v>
      </c>
    </row>
    <row r="257" spans="1:6" x14ac:dyDescent="0.2">
      <c r="A257" t="s">
        <v>38</v>
      </c>
      <c r="B257" t="s">
        <v>287</v>
      </c>
      <c r="C257">
        <v>1506203</v>
      </c>
      <c r="D257" t="s">
        <v>536</v>
      </c>
      <c r="E257" s="17">
        <v>40922</v>
      </c>
      <c r="F257" s="16">
        <v>6.0725261216962867E-3</v>
      </c>
    </row>
    <row r="258" spans="1:6" x14ac:dyDescent="0.2">
      <c r="A258" t="s">
        <v>38</v>
      </c>
      <c r="B258" t="s">
        <v>287</v>
      </c>
      <c r="C258">
        <v>1506302</v>
      </c>
      <c r="D258" t="s">
        <v>537</v>
      </c>
      <c r="E258" s="17">
        <v>24075</v>
      </c>
      <c r="F258" s="16">
        <v>1.3598854833277274E-2</v>
      </c>
    </row>
    <row r="259" spans="1:6" x14ac:dyDescent="0.2">
      <c r="A259" t="s">
        <v>38</v>
      </c>
      <c r="B259" t="s">
        <v>287</v>
      </c>
      <c r="C259">
        <v>1506351</v>
      </c>
      <c r="D259" t="s">
        <v>538</v>
      </c>
      <c r="E259" s="17">
        <v>21449</v>
      </c>
      <c r="F259" s="16">
        <v>1.7553014848901816E-2</v>
      </c>
    </row>
    <row r="260" spans="1:6" x14ac:dyDescent="0.2">
      <c r="A260" t="s">
        <v>38</v>
      </c>
      <c r="B260" t="s">
        <v>287</v>
      </c>
      <c r="C260">
        <v>1506401</v>
      </c>
      <c r="D260" t="s">
        <v>539</v>
      </c>
      <c r="E260" s="17">
        <v>10314</v>
      </c>
      <c r="F260" s="16">
        <v>1.836492890995256E-2</v>
      </c>
    </row>
    <row r="261" spans="1:6" x14ac:dyDescent="0.2">
      <c r="A261" t="s">
        <v>38</v>
      </c>
      <c r="B261" t="s">
        <v>287</v>
      </c>
      <c r="C261">
        <v>1506500</v>
      </c>
      <c r="D261" t="s">
        <v>540</v>
      </c>
      <c r="E261" s="17">
        <v>71837</v>
      </c>
      <c r="F261" s="16">
        <v>1.4632561686981793E-2</v>
      </c>
    </row>
    <row r="262" spans="1:6" x14ac:dyDescent="0.2">
      <c r="A262" t="s">
        <v>38</v>
      </c>
      <c r="B262" t="s">
        <v>287</v>
      </c>
      <c r="C262">
        <v>1506559</v>
      </c>
      <c r="D262" t="s">
        <v>541</v>
      </c>
      <c r="E262" s="17">
        <v>19843</v>
      </c>
      <c r="F262" s="16">
        <v>-2.5191455058448664E-4</v>
      </c>
    </row>
    <row r="263" spans="1:6" x14ac:dyDescent="0.2">
      <c r="A263" t="s">
        <v>38</v>
      </c>
      <c r="B263" t="s">
        <v>287</v>
      </c>
      <c r="C263">
        <v>1506583</v>
      </c>
      <c r="D263" t="s">
        <v>542</v>
      </c>
      <c r="E263" s="17">
        <v>21850</v>
      </c>
      <c r="F263" s="16">
        <v>1.8695510280199557E-2</v>
      </c>
    </row>
    <row r="264" spans="1:6" x14ac:dyDescent="0.2">
      <c r="A264" t="s">
        <v>38</v>
      </c>
      <c r="B264" t="s">
        <v>287</v>
      </c>
      <c r="C264">
        <v>1506609</v>
      </c>
      <c r="D264" t="s">
        <v>543</v>
      </c>
      <c r="E264" s="17">
        <v>24995</v>
      </c>
      <c r="F264" s="16">
        <v>5.3899682233216062E-3</v>
      </c>
    </row>
    <row r="265" spans="1:6" x14ac:dyDescent="0.2">
      <c r="A265" t="s">
        <v>38</v>
      </c>
      <c r="B265" t="s">
        <v>287</v>
      </c>
      <c r="C265">
        <v>1506708</v>
      </c>
      <c r="D265" t="s">
        <v>544</v>
      </c>
      <c r="E265" s="17">
        <v>74419</v>
      </c>
      <c r="F265" s="16">
        <v>2.2000357059477782E-2</v>
      </c>
    </row>
    <row r="266" spans="1:6" x14ac:dyDescent="0.2">
      <c r="A266" t="s">
        <v>38</v>
      </c>
      <c r="B266" t="s">
        <v>287</v>
      </c>
      <c r="C266">
        <v>1506807</v>
      </c>
      <c r="D266" t="s">
        <v>260</v>
      </c>
      <c r="E266" s="17">
        <v>306480</v>
      </c>
      <c r="F266" s="16">
        <v>6.2083660276635033E-3</v>
      </c>
    </row>
    <row r="267" spans="1:6" x14ac:dyDescent="0.2">
      <c r="A267" t="s">
        <v>38</v>
      </c>
      <c r="B267" t="s">
        <v>287</v>
      </c>
      <c r="C267">
        <v>1506906</v>
      </c>
      <c r="D267" t="s">
        <v>545</v>
      </c>
      <c r="E267" s="17">
        <v>6753</v>
      </c>
      <c r="F267" s="16">
        <v>6.55835444924735E-3</v>
      </c>
    </row>
    <row r="268" spans="1:6" x14ac:dyDescent="0.2">
      <c r="A268" t="s">
        <v>38</v>
      </c>
      <c r="B268" t="s">
        <v>287</v>
      </c>
      <c r="C268">
        <v>1507003</v>
      </c>
      <c r="D268" t="s">
        <v>546</v>
      </c>
      <c r="E268" s="17">
        <v>31918</v>
      </c>
      <c r="F268" s="16">
        <v>1.3849183660504361E-2</v>
      </c>
    </row>
    <row r="269" spans="1:6" x14ac:dyDescent="0.2">
      <c r="A269" t="s">
        <v>38</v>
      </c>
      <c r="B269" t="s">
        <v>287</v>
      </c>
      <c r="C269">
        <v>1507102</v>
      </c>
      <c r="D269" t="s">
        <v>547</v>
      </c>
      <c r="E269" s="17">
        <v>18129</v>
      </c>
      <c r="F269" s="16">
        <v>4.3767313019391629E-3</v>
      </c>
    </row>
    <row r="270" spans="1:6" x14ac:dyDescent="0.2">
      <c r="A270" t="s">
        <v>38</v>
      </c>
      <c r="B270" t="s">
        <v>287</v>
      </c>
      <c r="C270">
        <v>1507151</v>
      </c>
      <c r="D270" t="s">
        <v>548</v>
      </c>
      <c r="E270" s="17">
        <v>25753</v>
      </c>
      <c r="F270" s="16">
        <v>7.6691317447274976E-3</v>
      </c>
    </row>
    <row r="271" spans="1:6" x14ac:dyDescent="0.2">
      <c r="A271" t="s">
        <v>38</v>
      </c>
      <c r="B271" t="s">
        <v>287</v>
      </c>
      <c r="C271">
        <v>1507201</v>
      </c>
      <c r="D271" t="s">
        <v>549</v>
      </c>
      <c r="E271" s="17">
        <v>32139</v>
      </c>
      <c r="F271" s="16">
        <v>4.6891118822094402E-3</v>
      </c>
    </row>
    <row r="272" spans="1:6" x14ac:dyDescent="0.2">
      <c r="A272" t="s">
        <v>38</v>
      </c>
      <c r="B272" t="s">
        <v>287</v>
      </c>
      <c r="C272">
        <v>1507300</v>
      </c>
      <c r="D272" t="s">
        <v>550</v>
      </c>
      <c r="E272" s="17">
        <v>132138</v>
      </c>
      <c r="F272" s="16">
        <v>2.8463352557965838E-2</v>
      </c>
    </row>
    <row r="273" spans="1:6" x14ac:dyDescent="0.2">
      <c r="A273" t="s">
        <v>38</v>
      </c>
      <c r="B273" t="s">
        <v>287</v>
      </c>
      <c r="C273">
        <v>1507409</v>
      </c>
      <c r="D273" t="s">
        <v>551</v>
      </c>
      <c r="E273" s="17">
        <v>15930</v>
      </c>
      <c r="F273" s="16">
        <v>3.0222893842084542E-3</v>
      </c>
    </row>
    <row r="274" spans="1:6" x14ac:dyDescent="0.2">
      <c r="A274" t="s">
        <v>38</v>
      </c>
      <c r="B274" t="s">
        <v>287</v>
      </c>
      <c r="C274">
        <v>1507458</v>
      </c>
      <c r="D274" t="s">
        <v>552</v>
      </c>
      <c r="E274" s="17">
        <v>24705</v>
      </c>
      <c r="F274" s="16">
        <v>-5.714975650984E-3</v>
      </c>
    </row>
    <row r="275" spans="1:6" x14ac:dyDescent="0.2">
      <c r="A275" t="s">
        <v>38</v>
      </c>
      <c r="B275" t="s">
        <v>287</v>
      </c>
      <c r="C275">
        <v>1507466</v>
      </c>
      <c r="D275" t="s">
        <v>553</v>
      </c>
      <c r="E275" s="17">
        <v>6217</v>
      </c>
      <c r="F275" s="16">
        <v>1.2705652386382216E-2</v>
      </c>
    </row>
    <row r="276" spans="1:6" x14ac:dyDescent="0.2">
      <c r="A276" t="s">
        <v>38</v>
      </c>
      <c r="B276" t="s">
        <v>287</v>
      </c>
      <c r="C276">
        <v>1507474</v>
      </c>
      <c r="D276" t="s">
        <v>554</v>
      </c>
      <c r="E276" s="17">
        <v>23244</v>
      </c>
      <c r="F276" s="16">
        <v>8.6352788023431604E-3</v>
      </c>
    </row>
    <row r="277" spans="1:6" x14ac:dyDescent="0.2">
      <c r="A277" t="s">
        <v>38</v>
      </c>
      <c r="B277" t="s">
        <v>287</v>
      </c>
      <c r="C277">
        <v>1507508</v>
      </c>
      <c r="D277" t="s">
        <v>555</v>
      </c>
      <c r="E277" s="17">
        <v>14051</v>
      </c>
      <c r="F277" s="16">
        <v>3.9296941983424372E-3</v>
      </c>
    </row>
    <row r="278" spans="1:6" x14ac:dyDescent="0.2">
      <c r="A278" t="s">
        <v>38</v>
      </c>
      <c r="B278" t="s">
        <v>287</v>
      </c>
      <c r="C278">
        <v>1507607</v>
      </c>
      <c r="D278" t="s">
        <v>556</v>
      </c>
      <c r="E278" s="17">
        <v>59632</v>
      </c>
      <c r="F278" s="16">
        <v>1.0951751263011511E-2</v>
      </c>
    </row>
    <row r="279" spans="1:6" x14ac:dyDescent="0.2">
      <c r="A279" t="s">
        <v>38</v>
      </c>
      <c r="B279" t="s">
        <v>287</v>
      </c>
      <c r="C279">
        <v>1507706</v>
      </c>
      <c r="D279" t="s">
        <v>557</v>
      </c>
      <c r="E279" s="17">
        <v>26974</v>
      </c>
      <c r="F279" s="16">
        <v>1.2537537537537613E-2</v>
      </c>
    </row>
    <row r="280" spans="1:6" x14ac:dyDescent="0.2">
      <c r="A280" t="s">
        <v>38</v>
      </c>
      <c r="B280" t="s">
        <v>287</v>
      </c>
      <c r="C280">
        <v>1507755</v>
      </c>
      <c r="D280" t="s">
        <v>558</v>
      </c>
      <c r="E280" s="17">
        <v>6009</v>
      </c>
      <c r="F280" s="16">
        <v>1.332209106239457E-2</v>
      </c>
    </row>
    <row r="281" spans="1:6" x14ac:dyDescent="0.2">
      <c r="A281" t="s">
        <v>38</v>
      </c>
      <c r="B281" t="s">
        <v>287</v>
      </c>
      <c r="C281">
        <v>1507805</v>
      </c>
      <c r="D281" t="s">
        <v>559</v>
      </c>
      <c r="E281" s="17">
        <v>11480</v>
      </c>
      <c r="F281" s="16">
        <v>-1.526848516040491E-2</v>
      </c>
    </row>
    <row r="282" spans="1:6" x14ac:dyDescent="0.2">
      <c r="A282" t="s">
        <v>38</v>
      </c>
      <c r="B282" t="s">
        <v>287</v>
      </c>
      <c r="C282">
        <v>1507904</v>
      </c>
      <c r="D282" t="s">
        <v>560</v>
      </c>
      <c r="E282" s="17">
        <v>25565</v>
      </c>
      <c r="F282" s="16">
        <v>7.5273902419799033E-3</v>
      </c>
    </row>
    <row r="283" spans="1:6" x14ac:dyDescent="0.2">
      <c r="A283" t="s">
        <v>38</v>
      </c>
      <c r="B283" t="s">
        <v>287</v>
      </c>
      <c r="C283">
        <v>1507953</v>
      </c>
      <c r="D283" t="s">
        <v>561</v>
      </c>
      <c r="E283" s="17">
        <v>108969</v>
      </c>
      <c r="F283" s="16">
        <v>2.4732224301526218E-2</v>
      </c>
    </row>
    <row r="284" spans="1:6" x14ac:dyDescent="0.2">
      <c r="A284" t="s">
        <v>38</v>
      </c>
      <c r="B284" t="s">
        <v>287</v>
      </c>
      <c r="C284">
        <v>1507961</v>
      </c>
      <c r="D284" t="s">
        <v>562</v>
      </c>
      <c r="E284" s="17">
        <v>11847</v>
      </c>
      <c r="F284" s="16">
        <v>1.0836177474402797E-2</v>
      </c>
    </row>
    <row r="285" spans="1:6" x14ac:dyDescent="0.2">
      <c r="A285" t="s">
        <v>38</v>
      </c>
      <c r="B285" t="s">
        <v>287</v>
      </c>
      <c r="C285">
        <v>1507979</v>
      </c>
      <c r="D285" t="s">
        <v>563</v>
      </c>
      <c r="E285" s="17">
        <v>18917</v>
      </c>
      <c r="F285" s="16">
        <v>7.8853428525760272E-3</v>
      </c>
    </row>
    <row r="286" spans="1:6" x14ac:dyDescent="0.2">
      <c r="A286" t="s">
        <v>38</v>
      </c>
      <c r="B286" t="s">
        <v>287</v>
      </c>
      <c r="C286">
        <v>1508001</v>
      </c>
      <c r="D286" t="s">
        <v>564</v>
      </c>
      <c r="E286" s="17">
        <v>64030</v>
      </c>
      <c r="F286" s="16">
        <v>9.1887717307359562E-3</v>
      </c>
    </row>
    <row r="287" spans="1:6" x14ac:dyDescent="0.2">
      <c r="A287" t="s">
        <v>38</v>
      </c>
      <c r="B287" t="s">
        <v>287</v>
      </c>
      <c r="C287">
        <v>1508035</v>
      </c>
      <c r="D287" t="s">
        <v>565</v>
      </c>
      <c r="E287" s="17">
        <v>31257</v>
      </c>
      <c r="F287" s="16">
        <v>9.6256339029039406E-3</v>
      </c>
    </row>
    <row r="288" spans="1:6" x14ac:dyDescent="0.2">
      <c r="A288" t="s">
        <v>38</v>
      </c>
      <c r="B288" t="s">
        <v>287</v>
      </c>
      <c r="C288">
        <v>1508050</v>
      </c>
      <c r="D288" t="s">
        <v>566</v>
      </c>
      <c r="E288" s="17">
        <v>19168</v>
      </c>
      <c r="F288" s="16">
        <v>9.4265100847858996E-3</v>
      </c>
    </row>
    <row r="289" spans="1:6" x14ac:dyDescent="0.2">
      <c r="A289" t="s">
        <v>38</v>
      </c>
      <c r="B289" t="s">
        <v>287</v>
      </c>
      <c r="C289">
        <v>1508084</v>
      </c>
      <c r="D289" t="s">
        <v>567</v>
      </c>
      <c r="E289" s="17">
        <v>40136</v>
      </c>
      <c r="F289" s="16">
        <v>1.3484167466289554E-2</v>
      </c>
    </row>
    <row r="290" spans="1:6" x14ac:dyDescent="0.2">
      <c r="A290" t="s">
        <v>38</v>
      </c>
      <c r="B290" t="s">
        <v>287</v>
      </c>
      <c r="C290">
        <v>1508100</v>
      </c>
      <c r="D290" t="s">
        <v>568</v>
      </c>
      <c r="E290" s="17">
        <v>115144</v>
      </c>
      <c r="F290" s="16">
        <v>1.3065397372843401E-2</v>
      </c>
    </row>
    <row r="291" spans="1:6" x14ac:dyDescent="0.2">
      <c r="A291" t="s">
        <v>38</v>
      </c>
      <c r="B291" t="s">
        <v>287</v>
      </c>
      <c r="C291">
        <v>1508126</v>
      </c>
      <c r="D291" t="s">
        <v>569</v>
      </c>
      <c r="E291" s="17">
        <v>60761</v>
      </c>
      <c r="F291" s="16">
        <v>2.6194899510217917E-2</v>
      </c>
    </row>
    <row r="292" spans="1:6" x14ac:dyDescent="0.2">
      <c r="A292" t="s">
        <v>38</v>
      </c>
      <c r="B292" t="s">
        <v>287</v>
      </c>
      <c r="C292">
        <v>1508159</v>
      </c>
      <c r="D292" t="s">
        <v>570</v>
      </c>
      <c r="E292" s="17">
        <v>45435</v>
      </c>
      <c r="F292" s="16">
        <v>-9.0157445685634663E-4</v>
      </c>
    </row>
    <row r="293" spans="1:6" x14ac:dyDescent="0.2">
      <c r="A293" t="s">
        <v>38</v>
      </c>
      <c r="B293" t="s">
        <v>287</v>
      </c>
      <c r="C293">
        <v>1508209</v>
      </c>
      <c r="D293" t="s">
        <v>571</v>
      </c>
      <c r="E293" s="17">
        <v>54172</v>
      </c>
      <c r="F293" s="16">
        <v>9.0526394218231054E-3</v>
      </c>
    </row>
    <row r="294" spans="1:6" x14ac:dyDescent="0.2">
      <c r="A294" t="s">
        <v>38</v>
      </c>
      <c r="B294" t="s">
        <v>287</v>
      </c>
      <c r="C294">
        <v>1508308</v>
      </c>
      <c r="D294" t="s">
        <v>572</v>
      </c>
      <c r="E294" s="17">
        <v>61751</v>
      </c>
      <c r="F294" s="16">
        <v>5.667475530511501E-3</v>
      </c>
    </row>
    <row r="295" spans="1:6" x14ac:dyDescent="0.2">
      <c r="A295" t="s">
        <v>38</v>
      </c>
      <c r="B295" t="s">
        <v>287</v>
      </c>
      <c r="C295">
        <v>1508357</v>
      </c>
      <c r="D295" t="s">
        <v>573</v>
      </c>
      <c r="E295" s="17">
        <v>15279</v>
      </c>
      <c r="F295" s="16">
        <v>9.5810757235363919E-3</v>
      </c>
    </row>
    <row r="296" spans="1:6" x14ac:dyDescent="0.2">
      <c r="A296" t="s">
        <v>38</v>
      </c>
      <c r="B296" t="s">
        <v>287</v>
      </c>
      <c r="C296">
        <v>1508407</v>
      </c>
      <c r="D296" t="s">
        <v>574</v>
      </c>
      <c r="E296" s="17">
        <v>45086</v>
      </c>
      <c r="F296" s="16">
        <v>7.4858662376260376E-3</v>
      </c>
    </row>
    <row r="297" spans="1:6" x14ac:dyDescent="0.2">
      <c r="A297" t="s">
        <v>125</v>
      </c>
      <c r="B297" t="s">
        <v>287</v>
      </c>
      <c r="C297">
        <v>1600055</v>
      </c>
      <c r="D297" t="s">
        <v>575</v>
      </c>
      <c r="E297" s="17">
        <v>5488</v>
      </c>
      <c r="F297" s="16">
        <v>1.6861219195849486E-2</v>
      </c>
    </row>
    <row r="298" spans="1:6" x14ac:dyDescent="0.2">
      <c r="A298" t="s">
        <v>125</v>
      </c>
      <c r="B298" t="s">
        <v>287</v>
      </c>
      <c r="C298">
        <v>1600105</v>
      </c>
      <c r="D298" t="s">
        <v>576</v>
      </c>
      <c r="E298" s="17">
        <v>9187</v>
      </c>
      <c r="F298" s="16">
        <v>8.5629597101768429E-3</v>
      </c>
    </row>
    <row r="299" spans="1:6" x14ac:dyDescent="0.2">
      <c r="A299" t="s">
        <v>125</v>
      </c>
      <c r="B299" t="s">
        <v>287</v>
      </c>
      <c r="C299">
        <v>1600154</v>
      </c>
      <c r="D299" t="s">
        <v>577</v>
      </c>
      <c r="E299" s="17">
        <v>17067</v>
      </c>
      <c r="F299" s="16">
        <v>3.4238274148588044E-2</v>
      </c>
    </row>
    <row r="300" spans="1:6" x14ac:dyDescent="0.2">
      <c r="A300" t="s">
        <v>125</v>
      </c>
      <c r="B300" t="s">
        <v>287</v>
      </c>
      <c r="C300">
        <v>1600204</v>
      </c>
      <c r="D300" t="s">
        <v>578</v>
      </c>
      <c r="E300" s="17">
        <v>11306</v>
      </c>
      <c r="F300" s="16">
        <v>1.7000989475578043E-2</v>
      </c>
    </row>
    <row r="301" spans="1:6" x14ac:dyDescent="0.2">
      <c r="A301" t="s">
        <v>125</v>
      </c>
      <c r="B301" t="s">
        <v>287</v>
      </c>
      <c r="C301">
        <v>1600212</v>
      </c>
      <c r="D301" t="s">
        <v>579</v>
      </c>
      <c r="E301" s="17">
        <v>6101</v>
      </c>
      <c r="F301" s="16">
        <v>1.9722547217115194E-2</v>
      </c>
    </row>
    <row r="302" spans="1:6" x14ac:dyDescent="0.2">
      <c r="A302" t="s">
        <v>125</v>
      </c>
      <c r="B302" t="s">
        <v>287</v>
      </c>
      <c r="C302">
        <v>1600238</v>
      </c>
      <c r="D302" t="s">
        <v>580</v>
      </c>
      <c r="E302" s="17">
        <v>7967</v>
      </c>
      <c r="F302" s="16">
        <v>2.403598971722376E-2</v>
      </c>
    </row>
    <row r="303" spans="1:6" x14ac:dyDescent="0.2">
      <c r="A303" t="s">
        <v>125</v>
      </c>
      <c r="B303" t="s">
        <v>287</v>
      </c>
      <c r="C303">
        <v>1600253</v>
      </c>
      <c r="D303" t="s">
        <v>581</v>
      </c>
      <c r="E303" s="17">
        <v>5617</v>
      </c>
      <c r="F303" s="16">
        <v>2.0715973105578822E-2</v>
      </c>
    </row>
    <row r="304" spans="1:6" x14ac:dyDescent="0.2">
      <c r="A304" t="s">
        <v>125</v>
      </c>
      <c r="B304" t="s">
        <v>287</v>
      </c>
      <c r="C304">
        <v>1600279</v>
      </c>
      <c r="D304" t="s">
        <v>582</v>
      </c>
      <c r="E304" s="17">
        <v>51362</v>
      </c>
      <c r="F304" s="16">
        <v>1.8885141836937125E-2</v>
      </c>
    </row>
    <row r="305" spans="1:6" x14ac:dyDescent="0.2">
      <c r="A305" t="s">
        <v>125</v>
      </c>
      <c r="B305" t="s">
        <v>287</v>
      </c>
      <c r="C305">
        <v>1600303</v>
      </c>
      <c r="D305" t="s">
        <v>206</v>
      </c>
      <c r="E305" s="17">
        <v>512902</v>
      </c>
      <c r="F305" s="16">
        <v>1.9023418175460494E-2</v>
      </c>
    </row>
    <row r="306" spans="1:6" x14ac:dyDescent="0.2">
      <c r="A306" t="s">
        <v>125</v>
      </c>
      <c r="B306" t="s">
        <v>287</v>
      </c>
      <c r="C306">
        <v>1600402</v>
      </c>
      <c r="D306" t="s">
        <v>583</v>
      </c>
      <c r="E306" s="17">
        <v>22053</v>
      </c>
      <c r="F306" s="16">
        <v>1.9461908284023721E-2</v>
      </c>
    </row>
    <row r="307" spans="1:6" x14ac:dyDescent="0.2">
      <c r="A307" t="s">
        <v>125</v>
      </c>
      <c r="B307" t="s">
        <v>287</v>
      </c>
      <c r="C307">
        <v>1600501</v>
      </c>
      <c r="D307" t="s">
        <v>584</v>
      </c>
      <c r="E307" s="17">
        <v>27906</v>
      </c>
      <c r="F307" s="16">
        <v>2.332233223322322E-2</v>
      </c>
    </row>
    <row r="308" spans="1:6" x14ac:dyDescent="0.2">
      <c r="A308" t="s">
        <v>125</v>
      </c>
      <c r="B308" t="s">
        <v>287</v>
      </c>
      <c r="C308">
        <v>1600535</v>
      </c>
      <c r="D308" t="s">
        <v>585</v>
      </c>
      <c r="E308" s="17">
        <v>22452</v>
      </c>
      <c r="F308" s="16">
        <v>2.189249465204135E-2</v>
      </c>
    </row>
    <row r="309" spans="1:6" x14ac:dyDescent="0.2">
      <c r="A309" t="s">
        <v>125</v>
      </c>
      <c r="B309" t="s">
        <v>287</v>
      </c>
      <c r="C309">
        <v>1600550</v>
      </c>
      <c r="D309" t="s">
        <v>586</v>
      </c>
      <c r="E309" s="17">
        <v>5246</v>
      </c>
      <c r="F309" s="16">
        <v>2.4609375000000044E-2</v>
      </c>
    </row>
    <row r="310" spans="1:6" x14ac:dyDescent="0.2">
      <c r="A310" t="s">
        <v>125</v>
      </c>
      <c r="B310" t="s">
        <v>287</v>
      </c>
      <c r="C310">
        <v>1600600</v>
      </c>
      <c r="D310" t="s">
        <v>587</v>
      </c>
      <c r="E310" s="17">
        <v>123096</v>
      </c>
      <c r="F310" s="16">
        <v>1.4271118288784246E-2</v>
      </c>
    </row>
    <row r="311" spans="1:6" x14ac:dyDescent="0.2">
      <c r="A311" t="s">
        <v>125</v>
      </c>
      <c r="B311" t="s">
        <v>287</v>
      </c>
      <c r="C311">
        <v>1600709</v>
      </c>
      <c r="D311" t="s">
        <v>588</v>
      </c>
      <c r="E311" s="17">
        <v>17769</v>
      </c>
      <c r="F311" s="16">
        <v>2.6220040427375135E-2</v>
      </c>
    </row>
    <row r="312" spans="1:6" x14ac:dyDescent="0.2">
      <c r="A312" t="s">
        <v>125</v>
      </c>
      <c r="B312" t="s">
        <v>287</v>
      </c>
      <c r="C312">
        <v>1600808</v>
      </c>
      <c r="D312" t="s">
        <v>589</v>
      </c>
      <c r="E312" s="17">
        <v>16254</v>
      </c>
      <c r="F312" s="16">
        <v>2.0274935660033799E-2</v>
      </c>
    </row>
    <row r="313" spans="1:6" x14ac:dyDescent="0.2">
      <c r="A313" t="s">
        <v>59</v>
      </c>
      <c r="B313" t="s">
        <v>287</v>
      </c>
      <c r="C313">
        <v>1700251</v>
      </c>
      <c r="D313" t="s">
        <v>590</v>
      </c>
      <c r="E313" s="17">
        <v>2594</v>
      </c>
      <c r="F313" s="16">
        <v>5.8162078324932587E-3</v>
      </c>
    </row>
    <row r="314" spans="1:6" x14ac:dyDescent="0.2">
      <c r="A314" t="s">
        <v>59</v>
      </c>
      <c r="B314" t="s">
        <v>287</v>
      </c>
      <c r="C314">
        <v>1700301</v>
      </c>
      <c r="D314" t="s">
        <v>591</v>
      </c>
      <c r="E314" s="17">
        <v>6892</v>
      </c>
      <c r="F314" s="16">
        <v>2.3615030447051932E-2</v>
      </c>
    </row>
    <row r="315" spans="1:6" x14ac:dyDescent="0.2">
      <c r="A315" t="s">
        <v>59</v>
      </c>
      <c r="B315" t="s">
        <v>287</v>
      </c>
      <c r="C315">
        <v>1700350</v>
      </c>
      <c r="D315" t="s">
        <v>592</v>
      </c>
      <c r="E315" s="17">
        <v>5346</v>
      </c>
      <c r="F315" s="16">
        <v>-8.1632653061224358E-3</v>
      </c>
    </row>
    <row r="316" spans="1:6" x14ac:dyDescent="0.2">
      <c r="A316" t="s">
        <v>59</v>
      </c>
      <c r="B316" t="s">
        <v>287</v>
      </c>
      <c r="C316">
        <v>1700400</v>
      </c>
      <c r="D316" t="s">
        <v>593</v>
      </c>
      <c r="E316" s="17">
        <v>6979</v>
      </c>
      <c r="F316" s="16">
        <v>-1.0772501771793008E-2</v>
      </c>
    </row>
    <row r="317" spans="1:6" x14ac:dyDescent="0.2">
      <c r="A317" t="s">
        <v>59</v>
      </c>
      <c r="B317" t="s">
        <v>287</v>
      </c>
      <c r="C317">
        <v>1700707</v>
      </c>
      <c r="D317" t="s">
        <v>594</v>
      </c>
      <c r="E317" s="17">
        <v>8396</v>
      </c>
      <c r="F317" s="16">
        <v>-1.9020446980504424E-3</v>
      </c>
    </row>
    <row r="318" spans="1:6" x14ac:dyDescent="0.2">
      <c r="A318" t="s">
        <v>59</v>
      </c>
      <c r="B318" t="s">
        <v>287</v>
      </c>
      <c r="C318">
        <v>1701002</v>
      </c>
      <c r="D318" t="s">
        <v>595</v>
      </c>
      <c r="E318" s="17">
        <v>9492</v>
      </c>
      <c r="F318" s="16">
        <v>-5.9692114357524639E-3</v>
      </c>
    </row>
    <row r="319" spans="1:6" x14ac:dyDescent="0.2">
      <c r="A319" t="s">
        <v>59</v>
      </c>
      <c r="B319" t="s">
        <v>287</v>
      </c>
      <c r="C319">
        <v>1701051</v>
      </c>
      <c r="D319" t="s">
        <v>596</v>
      </c>
      <c r="E319" s="17">
        <v>3454</v>
      </c>
      <c r="F319" s="16">
        <v>6.117098747451255E-3</v>
      </c>
    </row>
    <row r="320" spans="1:6" x14ac:dyDescent="0.2">
      <c r="A320" t="s">
        <v>59</v>
      </c>
      <c r="B320" t="s">
        <v>287</v>
      </c>
      <c r="C320">
        <v>1701101</v>
      </c>
      <c r="D320" t="s">
        <v>597</v>
      </c>
      <c r="E320" s="17">
        <v>4848</v>
      </c>
      <c r="F320" s="16">
        <v>1.1053180396246143E-2</v>
      </c>
    </row>
    <row r="321" spans="1:6" x14ac:dyDescent="0.2">
      <c r="A321" t="s">
        <v>59</v>
      </c>
      <c r="B321" t="s">
        <v>287</v>
      </c>
      <c r="C321">
        <v>1701309</v>
      </c>
      <c r="D321" t="s">
        <v>598</v>
      </c>
      <c r="E321" s="17">
        <v>5731</v>
      </c>
      <c r="F321" s="16">
        <v>-4.6891281695032871E-3</v>
      </c>
    </row>
    <row r="322" spans="1:6" x14ac:dyDescent="0.2">
      <c r="A322" t="s">
        <v>59</v>
      </c>
      <c r="B322" t="s">
        <v>287</v>
      </c>
      <c r="C322">
        <v>1701903</v>
      </c>
      <c r="D322" t="s">
        <v>599</v>
      </c>
      <c r="E322" s="17">
        <v>7155</v>
      </c>
      <c r="F322" s="16">
        <v>9.7375105842505416E-3</v>
      </c>
    </row>
    <row r="323" spans="1:6" x14ac:dyDescent="0.2">
      <c r="A323" t="s">
        <v>59</v>
      </c>
      <c r="B323" t="s">
        <v>287</v>
      </c>
      <c r="C323">
        <v>1702000</v>
      </c>
      <c r="D323" t="s">
        <v>600</v>
      </c>
      <c r="E323" s="17">
        <v>8467</v>
      </c>
      <c r="F323" s="16">
        <v>-5.8706117177409478E-3</v>
      </c>
    </row>
    <row r="324" spans="1:6" x14ac:dyDescent="0.2">
      <c r="A324" t="s">
        <v>59</v>
      </c>
      <c r="B324" t="s">
        <v>287</v>
      </c>
      <c r="C324">
        <v>1702109</v>
      </c>
      <c r="D324" t="s">
        <v>601</v>
      </c>
      <c r="E324" s="17">
        <v>183381</v>
      </c>
      <c r="F324" s="16">
        <v>1.6130104726547412E-2</v>
      </c>
    </row>
    <row r="325" spans="1:6" x14ac:dyDescent="0.2">
      <c r="A325" t="s">
        <v>59</v>
      </c>
      <c r="B325" t="s">
        <v>287</v>
      </c>
      <c r="C325">
        <v>1702158</v>
      </c>
      <c r="D325" t="s">
        <v>602</v>
      </c>
      <c r="E325" s="17">
        <v>5793</v>
      </c>
      <c r="F325" s="16">
        <v>1.1171234072263836E-2</v>
      </c>
    </row>
    <row r="326" spans="1:6" x14ac:dyDescent="0.2">
      <c r="A326" t="s">
        <v>59</v>
      </c>
      <c r="B326" t="s">
        <v>287</v>
      </c>
      <c r="C326">
        <v>1702208</v>
      </c>
      <c r="D326" t="s">
        <v>603</v>
      </c>
      <c r="E326" s="17">
        <v>36170</v>
      </c>
      <c r="F326" s="16">
        <v>1.1437040351220507E-2</v>
      </c>
    </row>
    <row r="327" spans="1:6" x14ac:dyDescent="0.2">
      <c r="A327" t="s">
        <v>59</v>
      </c>
      <c r="B327" t="s">
        <v>287</v>
      </c>
      <c r="C327">
        <v>1702307</v>
      </c>
      <c r="D327" t="s">
        <v>604</v>
      </c>
      <c r="E327" s="17">
        <v>6616</v>
      </c>
      <c r="F327" s="16">
        <v>-4.0644287219629982E-3</v>
      </c>
    </row>
    <row r="328" spans="1:6" x14ac:dyDescent="0.2">
      <c r="A328" t="s">
        <v>59</v>
      </c>
      <c r="B328" t="s">
        <v>287</v>
      </c>
      <c r="C328">
        <v>1702406</v>
      </c>
      <c r="D328" t="s">
        <v>605</v>
      </c>
      <c r="E328" s="17">
        <v>10534</v>
      </c>
      <c r="F328" s="16">
        <v>-3.1229298760291346E-3</v>
      </c>
    </row>
    <row r="329" spans="1:6" x14ac:dyDescent="0.2">
      <c r="A329" t="s">
        <v>59</v>
      </c>
      <c r="B329" t="s">
        <v>287</v>
      </c>
      <c r="C329">
        <v>1702554</v>
      </c>
      <c r="D329" t="s">
        <v>606</v>
      </c>
      <c r="E329" s="17">
        <v>18643</v>
      </c>
      <c r="F329" s="16">
        <v>1.2546165544210286E-2</v>
      </c>
    </row>
    <row r="330" spans="1:6" x14ac:dyDescent="0.2">
      <c r="A330" t="s">
        <v>59</v>
      </c>
      <c r="B330" t="s">
        <v>287</v>
      </c>
      <c r="C330">
        <v>1702703</v>
      </c>
      <c r="D330" t="s">
        <v>607</v>
      </c>
      <c r="E330" s="17">
        <v>3783</v>
      </c>
      <c r="F330" s="16">
        <v>6.9204152249136008E-3</v>
      </c>
    </row>
    <row r="331" spans="1:6" x14ac:dyDescent="0.2">
      <c r="A331" t="s">
        <v>59</v>
      </c>
      <c r="B331" t="s">
        <v>287</v>
      </c>
      <c r="C331">
        <v>1702901</v>
      </c>
      <c r="D331" t="s">
        <v>608</v>
      </c>
      <c r="E331" s="17">
        <v>9787</v>
      </c>
      <c r="F331" s="16">
        <v>3.1775317753177656E-3</v>
      </c>
    </row>
    <row r="332" spans="1:6" x14ac:dyDescent="0.2">
      <c r="A332" t="s">
        <v>59</v>
      </c>
      <c r="B332" t="s">
        <v>287</v>
      </c>
      <c r="C332">
        <v>1703008</v>
      </c>
      <c r="D332" t="s">
        <v>609</v>
      </c>
      <c r="E332" s="17">
        <v>10666</v>
      </c>
      <c r="F332" s="16">
        <v>1.8754688672162345E-4</v>
      </c>
    </row>
    <row r="333" spans="1:6" x14ac:dyDescent="0.2">
      <c r="A333" t="s">
        <v>59</v>
      </c>
      <c r="B333" t="s">
        <v>287</v>
      </c>
      <c r="C333">
        <v>1703057</v>
      </c>
      <c r="D333" t="s">
        <v>610</v>
      </c>
      <c r="E333" s="17">
        <v>3592</v>
      </c>
      <c r="F333" s="16">
        <v>1.0976639459611581E-2</v>
      </c>
    </row>
    <row r="334" spans="1:6" x14ac:dyDescent="0.2">
      <c r="A334" t="s">
        <v>59</v>
      </c>
      <c r="B334" t="s">
        <v>287</v>
      </c>
      <c r="C334">
        <v>1703073</v>
      </c>
      <c r="D334" t="s">
        <v>611</v>
      </c>
      <c r="E334" s="17">
        <v>4632</v>
      </c>
      <c r="F334" s="16">
        <v>8.930516227401375E-3</v>
      </c>
    </row>
    <row r="335" spans="1:6" x14ac:dyDescent="0.2">
      <c r="A335" t="s">
        <v>59</v>
      </c>
      <c r="B335" t="s">
        <v>287</v>
      </c>
      <c r="C335">
        <v>1703107</v>
      </c>
      <c r="D335" t="s">
        <v>612</v>
      </c>
      <c r="E335" s="17">
        <v>5651</v>
      </c>
      <c r="F335" s="16">
        <v>3.3735795454545858E-3</v>
      </c>
    </row>
    <row r="336" spans="1:6" x14ac:dyDescent="0.2">
      <c r="A336" t="s">
        <v>59</v>
      </c>
      <c r="B336" t="s">
        <v>287</v>
      </c>
      <c r="C336">
        <v>1703206</v>
      </c>
      <c r="D336" t="s">
        <v>613</v>
      </c>
      <c r="E336" s="17">
        <v>4448</v>
      </c>
      <c r="F336" s="16">
        <v>-2.4669208342678051E-3</v>
      </c>
    </row>
    <row r="337" spans="1:6" x14ac:dyDescent="0.2">
      <c r="A337" t="s">
        <v>59</v>
      </c>
      <c r="B337" t="s">
        <v>287</v>
      </c>
      <c r="C337">
        <v>1703305</v>
      </c>
      <c r="D337" t="s">
        <v>614</v>
      </c>
      <c r="E337" s="17">
        <v>5008</v>
      </c>
      <c r="F337" s="16">
        <v>2.3293829178586023E-2</v>
      </c>
    </row>
    <row r="338" spans="1:6" x14ac:dyDescent="0.2">
      <c r="A338" t="s">
        <v>59</v>
      </c>
      <c r="B338" t="s">
        <v>287</v>
      </c>
      <c r="C338">
        <v>1703602</v>
      </c>
      <c r="D338" t="s">
        <v>615</v>
      </c>
      <c r="E338" s="17">
        <v>2211</v>
      </c>
      <c r="F338" s="16">
        <v>4.5433893684689863E-3</v>
      </c>
    </row>
    <row r="339" spans="1:6" x14ac:dyDescent="0.2">
      <c r="A339" t="s">
        <v>59</v>
      </c>
      <c r="B339" t="s">
        <v>287</v>
      </c>
      <c r="C339">
        <v>1703701</v>
      </c>
      <c r="D339" t="s">
        <v>616</v>
      </c>
      <c r="E339" s="17">
        <v>5519</v>
      </c>
      <c r="F339" s="16">
        <v>4.0021830089138621E-3</v>
      </c>
    </row>
    <row r="340" spans="1:6" x14ac:dyDescent="0.2">
      <c r="A340" t="s">
        <v>59</v>
      </c>
      <c r="B340" t="s">
        <v>287</v>
      </c>
      <c r="C340">
        <v>1703800</v>
      </c>
      <c r="D340" t="s">
        <v>617</v>
      </c>
      <c r="E340" s="17">
        <v>11497</v>
      </c>
      <c r="F340" s="16">
        <v>1.3130066972153687E-2</v>
      </c>
    </row>
    <row r="341" spans="1:6" x14ac:dyDescent="0.2">
      <c r="A341" t="s">
        <v>59</v>
      </c>
      <c r="B341" t="s">
        <v>287</v>
      </c>
      <c r="C341">
        <v>1703826</v>
      </c>
      <c r="D341" t="s">
        <v>618</v>
      </c>
      <c r="E341" s="17">
        <v>2284</v>
      </c>
      <c r="F341" s="16">
        <v>3.9560439560439864E-3</v>
      </c>
    </row>
    <row r="342" spans="1:6" x14ac:dyDescent="0.2">
      <c r="A342" t="s">
        <v>59</v>
      </c>
      <c r="B342" t="s">
        <v>287</v>
      </c>
      <c r="C342">
        <v>1703842</v>
      </c>
      <c r="D342" t="s">
        <v>619</v>
      </c>
      <c r="E342" s="17">
        <v>10312</v>
      </c>
      <c r="F342" s="16">
        <v>1.9375247133254225E-2</v>
      </c>
    </row>
    <row r="343" spans="1:6" x14ac:dyDescent="0.2">
      <c r="A343" t="s">
        <v>59</v>
      </c>
      <c r="B343" t="s">
        <v>287</v>
      </c>
      <c r="C343">
        <v>1703867</v>
      </c>
      <c r="D343" t="s">
        <v>620</v>
      </c>
      <c r="E343" s="17">
        <v>4441</v>
      </c>
      <c r="F343" s="16">
        <v>1.3464171611136555E-2</v>
      </c>
    </row>
    <row r="344" spans="1:6" x14ac:dyDescent="0.2">
      <c r="A344" t="s">
        <v>59</v>
      </c>
      <c r="B344" t="s">
        <v>287</v>
      </c>
      <c r="C344">
        <v>1703883</v>
      </c>
      <c r="D344" t="s">
        <v>621</v>
      </c>
      <c r="E344" s="17">
        <v>2603</v>
      </c>
      <c r="F344" s="16">
        <v>8.9147286821704697E-3</v>
      </c>
    </row>
    <row r="345" spans="1:6" x14ac:dyDescent="0.2">
      <c r="A345" t="s">
        <v>59</v>
      </c>
      <c r="B345" t="s">
        <v>287</v>
      </c>
      <c r="C345">
        <v>1703891</v>
      </c>
      <c r="D345" t="s">
        <v>622</v>
      </c>
      <c r="E345" s="17">
        <v>4130</v>
      </c>
      <c r="F345" s="16">
        <v>8.5470085470085166E-3</v>
      </c>
    </row>
    <row r="346" spans="1:6" x14ac:dyDescent="0.2">
      <c r="A346" t="s">
        <v>59</v>
      </c>
      <c r="B346" t="s">
        <v>287</v>
      </c>
      <c r="C346">
        <v>1703909</v>
      </c>
      <c r="D346" t="s">
        <v>623</v>
      </c>
      <c r="E346" s="17">
        <v>5442</v>
      </c>
      <c r="F346" s="16">
        <v>1.359657291860672E-2</v>
      </c>
    </row>
    <row r="347" spans="1:6" x14ac:dyDescent="0.2">
      <c r="A347" t="s">
        <v>59</v>
      </c>
      <c r="B347" t="s">
        <v>287</v>
      </c>
      <c r="C347">
        <v>1704105</v>
      </c>
      <c r="D347" t="s">
        <v>624</v>
      </c>
      <c r="E347" s="17">
        <v>2936</v>
      </c>
      <c r="F347" s="16">
        <v>1.0671256454388933E-2</v>
      </c>
    </row>
    <row r="348" spans="1:6" x14ac:dyDescent="0.2">
      <c r="A348" t="s">
        <v>59</v>
      </c>
      <c r="B348" t="s">
        <v>287</v>
      </c>
      <c r="C348">
        <v>1704600</v>
      </c>
      <c r="D348" t="s">
        <v>625</v>
      </c>
      <c r="E348" s="17">
        <v>1410</v>
      </c>
      <c r="F348" s="16">
        <v>2.8449502133711668E-3</v>
      </c>
    </row>
    <row r="349" spans="1:6" x14ac:dyDescent="0.2">
      <c r="A349" t="s">
        <v>59</v>
      </c>
      <c r="B349" t="s">
        <v>287</v>
      </c>
      <c r="C349">
        <v>1705102</v>
      </c>
      <c r="D349" t="s">
        <v>626</v>
      </c>
      <c r="E349" s="17">
        <v>3331</v>
      </c>
      <c r="F349" s="16">
        <v>-6.0006000600054676E-4</v>
      </c>
    </row>
    <row r="350" spans="1:6" x14ac:dyDescent="0.2">
      <c r="A350" t="s">
        <v>59</v>
      </c>
      <c r="B350" t="s">
        <v>287</v>
      </c>
      <c r="C350">
        <v>1705508</v>
      </c>
      <c r="D350" t="s">
        <v>627</v>
      </c>
      <c r="E350" s="17">
        <v>35851</v>
      </c>
      <c r="F350" s="16">
        <v>1.2053974706413673E-2</v>
      </c>
    </row>
    <row r="351" spans="1:6" x14ac:dyDescent="0.2">
      <c r="A351" t="s">
        <v>59</v>
      </c>
      <c r="B351" t="s">
        <v>287</v>
      </c>
      <c r="C351">
        <v>1705557</v>
      </c>
      <c r="D351" t="s">
        <v>628</v>
      </c>
      <c r="E351" s="17">
        <v>4861</v>
      </c>
      <c r="F351" s="16">
        <v>1.8549051937344352E-3</v>
      </c>
    </row>
    <row r="352" spans="1:6" x14ac:dyDescent="0.2">
      <c r="A352" t="s">
        <v>59</v>
      </c>
      <c r="B352" t="s">
        <v>287</v>
      </c>
      <c r="C352">
        <v>1705607</v>
      </c>
      <c r="D352" t="s">
        <v>629</v>
      </c>
      <c r="E352" s="17">
        <v>4087</v>
      </c>
      <c r="F352" s="16">
        <v>-4.3848964677223323E-3</v>
      </c>
    </row>
    <row r="353" spans="1:6" x14ac:dyDescent="0.2">
      <c r="A353" t="s">
        <v>59</v>
      </c>
      <c r="B353" t="s">
        <v>287</v>
      </c>
      <c r="C353">
        <v>1706001</v>
      </c>
      <c r="D353" t="s">
        <v>630</v>
      </c>
      <c r="E353" s="17">
        <v>5639</v>
      </c>
      <c r="F353" s="16">
        <v>9.1267000715820057E-3</v>
      </c>
    </row>
    <row r="354" spans="1:6" x14ac:dyDescent="0.2">
      <c r="A354" t="s">
        <v>59</v>
      </c>
      <c r="B354" t="s">
        <v>287</v>
      </c>
      <c r="C354">
        <v>1706100</v>
      </c>
      <c r="D354" t="s">
        <v>631</v>
      </c>
      <c r="E354" s="17">
        <v>7278</v>
      </c>
      <c r="F354" s="16">
        <v>-1.5091233365345236E-3</v>
      </c>
    </row>
    <row r="355" spans="1:6" x14ac:dyDescent="0.2">
      <c r="A355" t="s">
        <v>59</v>
      </c>
      <c r="B355" t="s">
        <v>287</v>
      </c>
      <c r="C355">
        <v>1706258</v>
      </c>
      <c r="D355" t="s">
        <v>632</v>
      </c>
      <c r="E355" s="17">
        <v>1735</v>
      </c>
      <c r="F355" s="16">
        <v>7.5493612078978423E-3</v>
      </c>
    </row>
    <row r="356" spans="1:6" x14ac:dyDescent="0.2">
      <c r="A356" t="s">
        <v>59</v>
      </c>
      <c r="B356" t="s">
        <v>287</v>
      </c>
      <c r="C356">
        <v>1706506</v>
      </c>
      <c r="D356" t="s">
        <v>633</v>
      </c>
      <c r="E356" s="17">
        <v>6174</v>
      </c>
      <c r="F356" s="16">
        <v>1.2629161882893314E-2</v>
      </c>
    </row>
    <row r="357" spans="1:6" x14ac:dyDescent="0.2">
      <c r="A357" t="s">
        <v>59</v>
      </c>
      <c r="B357" t="s">
        <v>287</v>
      </c>
      <c r="C357">
        <v>1707009</v>
      </c>
      <c r="D357" t="s">
        <v>634</v>
      </c>
      <c r="E357" s="17">
        <v>22424</v>
      </c>
      <c r="F357" s="16">
        <v>1.2873210172094529E-2</v>
      </c>
    </row>
    <row r="358" spans="1:6" x14ac:dyDescent="0.2">
      <c r="A358" t="s">
        <v>59</v>
      </c>
      <c r="B358" t="s">
        <v>287</v>
      </c>
      <c r="C358">
        <v>1707108</v>
      </c>
      <c r="D358" t="s">
        <v>635</v>
      </c>
      <c r="E358" s="17">
        <v>6943</v>
      </c>
      <c r="F358" s="16">
        <v>6.2318840579709267E-3</v>
      </c>
    </row>
    <row r="359" spans="1:6" x14ac:dyDescent="0.2">
      <c r="A359" t="s">
        <v>59</v>
      </c>
      <c r="B359" t="s">
        <v>287</v>
      </c>
      <c r="C359">
        <v>1707207</v>
      </c>
      <c r="D359" t="s">
        <v>636</v>
      </c>
      <c r="E359" s="17">
        <v>7185</v>
      </c>
      <c r="F359" s="16">
        <v>-1.8060572381216611E-3</v>
      </c>
    </row>
    <row r="360" spans="1:6" x14ac:dyDescent="0.2">
      <c r="A360" t="s">
        <v>59</v>
      </c>
      <c r="B360" t="s">
        <v>287</v>
      </c>
      <c r="C360">
        <v>1707306</v>
      </c>
      <c r="D360" t="s">
        <v>637</v>
      </c>
      <c r="E360" s="17">
        <v>4686</v>
      </c>
      <c r="F360" s="16">
        <v>0</v>
      </c>
    </row>
    <row r="361" spans="1:6" x14ac:dyDescent="0.2">
      <c r="A361" t="s">
        <v>59</v>
      </c>
      <c r="B361" t="s">
        <v>287</v>
      </c>
      <c r="C361">
        <v>1707405</v>
      </c>
      <c r="D361" t="s">
        <v>638</v>
      </c>
      <c r="E361" s="17">
        <v>11139</v>
      </c>
      <c r="F361" s="16">
        <v>1.3004728992360937E-2</v>
      </c>
    </row>
    <row r="362" spans="1:6" x14ac:dyDescent="0.2">
      <c r="A362" t="s">
        <v>59</v>
      </c>
      <c r="B362" t="s">
        <v>287</v>
      </c>
      <c r="C362">
        <v>1707553</v>
      </c>
      <c r="D362" t="s">
        <v>639</v>
      </c>
      <c r="E362" s="17">
        <v>3830</v>
      </c>
      <c r="F362" s="16">
        <v>-1.3037809647978849E-3</v>
      </c>
    </row>
    <row r="363" spans="1:6" x14ac:dyDescent="0.2">
      <c r="A363" t="s">
        <v>59</v>
      </c>
      <c r="B363" t="s">
        <v>287</v>
      </c>
      <c r="C363">
        <v>1707652</v>
      </c>
      <c r="D363" t="s">
        <v>640</v>
      </c>
      <c r="E363" s="17">
        <v>5243</v>
      </c>
      <c r="F363" s="16">
        <v>-3.8001140034200631E-3</v>
      </c>
    </row>
    <row r="364" spans="1:6" x14ac:dyDescent="0.2">
      <c r="A364" t="s">
        <v>59</v>
      </c>
      <c r="B364" t="s">
        <v>287</v>
      </c>
      <c r="C364">
        <v>1707702</v>
      </c>
      <c r="D364" t="s">
        <v>641</v>
      </c>
      <c r="E364" s="17">
        <v>8874</v>
      </c>
      <c r="F364" s="16">
        <v>2.0325203252031798E-3</v>
      </c>
    </row>
    <row r="365" spans="1:6" x14ac:dyDescent="0.2">
      <c r="A365" t="s">
        <v>59</v>
      </c>
      <c r="B365" t="s">
        <v>287</v>
      </c>
      <c r="C365">
        <v>1708205</v>
      </c>
      <c r="D365" t="s">
        <v>642</v>
      </c>
      <c r="E365" s="17">
        <v>18399</v>
      </c>
      <c r="F365" s="16">
        <v>-2.2234273318871844E-3</v>
      </c>
    </row>
    <row r="366" spans="1:6" x14ac:dyDescent="0.2">
      <c r="A366" t="s">
        <v>59</v>
      </c>
      <c r="B366" t="s">
        <v>287</v>
      </c>
      <c r="C366">
        <v>1708254</v>
      </c>
      <c r="D366" t="s">
        <v>5784</v>
      </c>
      <c r="E366" s="17">
        <v>2602</v>
      </c>
      <c r="F366" s="16">
        <v>5.0212437234453677E-3</v>
      </c>
    </row>
    <row r="367" spans="1:6" x14ac:dyDescent="0.2">
      <c r="A367" t="s">
        <v>59</v>
      </c>
      <c r="B367" t="s">
        <v>287</v>
      </c>
      <c r="C367">
        <v>1708304</v>
      </c>
      <c r="D367" t="s">
        <v>643</v>
      </c>
      <c r="E367" s="17">
        <v>5130</v>
      </c>
      <c r="F367" s="16">
        <v>1.3663868826858661E-3</v>
      </c>
    </row>
    <row r="368" spans="1:6" x14ac:dyDescent="0.2">
      <c r="A368" t="s">
        <v>59</v>
      </c>
      <c r="B368" t="s">
        <v>287</v>
      </c>
      <c r="C368">
        <v>1709005</v>
      </c>
      <c r="D368" t="s">
        <v>644</v>
      </c>
      <c r="E368" s="17">
        <v>13095</v>
      </c>
      <c r="F368" s="16">
        <v>5.8376219371687466E-3</v>
      </c>
    </row>
    <row r="369" spans="1:6" x14ac:dyDescent="0.2">
      <c r="A369" t="s">
        <v>59</v>
      </c>
      <c r="B369" t="s">
        <v>287</v>
      </c>
      <c r="C369">
        <v>1709302</v>
      </c>
      <c r="D369" t="s">
        <v>645</v>
      </c>
      <c r="E369" s="17">
        <v>26165</v>
      </c>
      <c r="F369" s="16">
        <v>9.3353392740038732E-3</v>
      </c>
    </row>
    <row r="370" spans="1:6" x14ac:dyDescent="0.2">
      <c r="A370" t="s">
        <v>59</v>
      </c>
      <c r="B370" t="s">
        <v>287</v>
      </c>
      <c r="C370">
        <v>1709500</v>
      </c>
      <c r="D370" t="s">
        <v>270</v>
      </c>
      <c r="E370" s="17">
        <v>87545</v>
      </c>
      <c r="F370" s="16">
        <v>1.0363890267406806E-2</v>
      </c>
    </row>
    <row r="371" spans="1:6" x14ac:dyDescent="0.2">
      <c r="A371" t="s">
        <v>59</v>
      </c>
      <c r="B371" t="s">
        <v>287</v>
      </c>
      <c r="C371">
        <v>1709807</v>
      </c>
      <c r="D371" t="s">
        <v>646</v>
      </c>
      <c r="E371" s="17">
        <v>2052</v>
      </c>
      <c r="F371" s="16">
        <v>1.8362282878412017E-2</v>
      </c>
    </row>
    <row r="372" spans="1:6" x14ac:dyDescent="0.2">
      <c r="A372" t="s">
        <v>59</v>
      </c>
      <c r="B372" t="s">
        <v>287</v>
      </c>
      <c r="C372">
        <v>1710508</v>
      </c>
      <c r="D372" t="s">
        <v>647</v>
      </c>
      <c r="E372" s="17">
        <v>7452</v>
      </c>
      <c r="F372" s="16">
        <v>2.5561684380466243E-3</v>
      </c>
    </row>
    <row r="373" spans="1:6" x14ac:dyDescent="0.2">
      <c r="A373" t="s">
        <v>59</v>
      </c>
      <c r="B373" t="s">
        <v>287</v>
      </c>
      <c r="C373">
        <v>1710706</v>
      </c>
      <c r="D373" t="s">
        <v>648</v>
      </c>
      <c r="E373" s="17">
        <v>5832</v>
      </c>
      <c r="F373" s="16">
        <v>-5.4570259208731597E-3</v>
      </c>
    </row>
    <row r="374" spans="1:6" x14ac:dyDescent="0.2">
      <c r="A374" t="s">
        <v>59</v>
      </c>
      <c r="B374" t="s">
        <v>287</v>
      </c>
      <c r="C374">
        <v>1710904</v>
      </c>
      <c r="D374" t="s">
        <v>649</v>
      </c>
      <c r="E374" s="17">
        <v>3795</v>
      </c>
      <c r="F374" s="16">
        <v>4.7656870532168938E-3</v>
      </c>
    </row>
    <row r="375" spans="1:6" x14ac:dyDescent="0.2">
      <c r="A375" t="s">
        <v>59</v>
      </c>
      <c r="B375" t="s">
        <v>287</v>
      </c>
      <c r="C375">
        <v>1711100</v>
      </c>
      <c r="D375" t="s">
        <v>650</v>
      </c>
      <c r="E375" s="17">
        <v>2420</v>
      </c>
      <c r="F375" s="16">
        <v>-2.8842192006592882E-3</v>
      </c>
    </row>
    <row r="376" spans="1:6" x14ac:dyDescent="0.2">
      <c r="A376" t="s">
        <v>59</v>
      </c>
      <c r="B376" t="s">
        <v>287</v>
      </c>
      <c r="C376">
        <v>1711506</v>
      </c>
      <c r="D376" t="s">
        <v>651</v>
      </c>
      <c r="E376" s="17">
        <v>3878</v>
      </c>
      <c r="F376" s="16">
        <v>7.5344245258508469E-3</v>
      </c>
    </row>
    <row r="377" spans="1:6" x14ac:dyDescent="0.2">
      <c r="A377" t="s">
        <v>59</v>
      </c>
      <c r="B377" t="s">
        <v>287</v>
      </c>
      <c r="C377">
        <v>1711803</v>
      </c>
      <c r="D377" t="s">
        <v>652</v>
      </c>
      <c r="E377" s="17">
        <v>2184</v>
      </c>
      <c r="F377" s="16">
        <v>-4.1039671682626677E-3</v>
      </c>
    </row>
    <row r="378" spans="1:6" x14ac:dyDescent="0.2">
      <c r="A378" t="s">
        <v>59</v>
      </c>
      <c r="B378" t="s">
        <v>287</v>
      </c>
      <c r="C378">
        <v>1711902</v>
      </c>
      <c r="D378" t="s">
        <v>653</v>
      </c>
      <c r="E378" s="17">
        <v>13676</v>
      </c>
      <c r="F378" s="16">
        <v>2.3882608370142888E-2</v>
      </c>
    </row>
    <row r="379" spans="1:6" x14ac:dyDescent="0.2">
      <c r="A379" t="s">
        <v>59</v>
      </c>
      <c r="B379" t="s">
        <v>287</v>
      </c>
      <c r="C379">
        <v>1711951</v>
      </c>
      <c r="D379" t="s">
        <v>654</v>
      </c>
      <c r="E379" s="17">
        <v>4393</v>
      </c>
      <c r="F379" s="16">
        <v>1.7840593141797978E-2</v>
      </c>
    </row>
    <row r="380" spans="1:6" x14ac:dyDescent="0.2">
      <c r="A380" t="s">
        <v>59</v>
      </c>
      <c r="B380" t="s">
        <v>287</v>
      </c>
      <c r="C380">
        <v>1712009</v>
      </c>
      <c r="D380" t="s">
        <v>655</v>
      </c>
      <c r="E380" s="17">
        <v>3167</v>
      </c>
      <c r="F380" s="16">
        <v>1.0529674537332445E-2</v>
      </c>
    </row>
    <row r="381" spans="1:6" x14ac:dyDescent="0.2">
      <c r="A381" t="s">
        <v>59</v>
      </c>
      <c r="B381" t="s">
        <v>287</v>
      </c>
      <c r="C381">
        <v>1712157</v>
      </c>
      <c r="D381" t="s">
        <v>656</v>
      </c>
      <c r="E381" s="17">
        <v>1954</v>
      </c>
      <c r="F381" s="16">
        <v>1.6120644825793118E-2</v>
      </c>
    </row>
    <row r="382" spans="1:6" x14ac:dyDescent="0.2">
      <c r="A382" t="s">
        <v>59</v>
      </c>
      <c r="B382" t="s">
        <v>287</v>
      </c>
      <c r="C382">
        <v>1712405</v>
      </c>
      <c r="D382" t="s">
        <v>657</v>
      </c>
      <c r="E382" s="17">
        <v>3733</v>
      </c>
      <c r="F382" s="16">
        <v>-1.8716577540106583E-3</v>
      </c>
    </row>
    <row r="383" spans="1:6" x14ac:dyDescent="0.2">
      <c r="A383" t="s">
        <v>59</v>
      </c>
      <c r="B383" t="s">
        <v>287</v>
      </c>
      <c r="C383">
        <v>1712454</v>
      </c>
      <c r="D383" t="s">
        <v>658</v>
      </c>
      <c r="E383" s="17">
        <v>3154</v>
      </c>
      <c r="F383" s="16">
        <v>1.4800514800514808E-2</v>
      </c>
    </row>
    <row r="384" spans="1:6" x14ac:dyDescent="0.2">
      <c r="A384" t="s">
        <v>59</v>
      </c>
      <c r="B384" t="s">
        <v>287</v>
      </c>
      <c r="C384">
        <v>1712504</v>
      </c>
      <c r="D384" t="s">
        <v>659</v>
      </c>
      <c r="E384" s="17">
        <v>5254</v>
      </c>
      <c r="F384" s="16">
        <v>1.5265700483091837E-2</v>
      </c>
    </row>
    <row r="385" spans="1:6" x14ac:dyDescent="0.2">
      <c r="A385" t="s">
        <v>59</v>
      </c>
      <c r="B385" t="s">
        <v>287</v>
      </c>
      <c r="C385">
        <v>1712702</v>
      </c>
      <c r="D385" t="s">
        <v>660</v>
      </c>
      <c r="E385" s="17">
        <v>2729</v>
      </c>
      <c r="F385" s="16">
        <v>1.6766020864381614E-2</v>
      </c>
    </row>
    <row r="386" spans="1:6" x14ac:dyDescent="0.2">
      <c r="A386" t="s">
        <v>59</v>
      </c>
      <c r="B386" t="s">
        <v>287</v>
      </c>
      <c r="C386">
        <v>1712801</v>
      </c>
      <c r="D386" t="s">
        <v>661</v>
      </c>
      <c r="E386" s="17">
        <v>3448</v>
      </c>
      <c r="F386" s="16">
        <v>6.4214827787507645E-3</v>
      </c>
    </row>
    <row r="387" spans="1:6" x14ac:dyDescent="0.2">
      <c r="A387" t="s">
        <v>59</v>
      </c>
      <c r="B387" t="s">
        <v>287</v>
      </c>
      <c r="C387">
        <v>1713205</v>
      </c>
      <c r="D387" t="s">
        <v>662</v>
      </c>
      <c r="E387" s="17">
        <v>17936</v>
      </c>
      <c r="F387" s="16">
        <v>-1.7097764138535698E-2</v>
      </c>
    </row>
    <row r="388" spans="1:6" x14ac:dyDescent="0.2">
      <c r="A388" t="s">
        <v>59</v>
      </c>
      <c r="B388" t="s">
        <v>287</v>
      </c>
      <c r="C388">
        <v>1713304</v>
      </c>
      <c r="D388" t="s">
        <v>663</v>
      </c>
      <c r="E388" s="17">
        <v>13493</v>
      </c>
      <c r="F388" s="16">
        <v>4.3918415959505186E-3</v>
      </c>
    </row>
    <row r="389" spans="1:6" x14ac:dyDescent="0.2">
      <c r="A389" t="s">
        <v>59</v>
      </c>
      <c r="B389" t="s">
        <v>287</v>
      </c>
      <c r="C389">
        <v>1713601</v>
      </c>
      <c r="D389" t="s">
        <v>664</v>
      </c>
      <c r="E389" s="17">
        <v>8066</v>
      </c>
      <c r="F389" s="16">
        <v>1.497420410217698E-2</v>
      </c>
    </row>
    <row r="390" spans="1:6" x14ac:dyDescent="0.2">
      <c r="A390" t="s">
        <v>59</v>
      </c>
      <c r="B390" t="s">
        <v>287</v>
      </c>
      <c r="C390">
        <v>1713700</v>
      </c>
      <c r="D390" t="s">
        <v>665</v>
      </c>
      <c r="E390" s="17">
        <v>2295</v>
      </c>
      <c r="F390" s="16">
        <v>7.0206230802982716E-3</v>
      </c>
    </row>
    <row r="391" spans="1:6" x14ac:dyDescent="0.2">
      <c r="A391" t="s">
        <v>59</v>
      </c>
      <c r="B391" t="s">
        <v>287</v>
      </c>
      <c r="C391">
        <v>1713809</v>
      </c>
      <c r="D391" t="s">
        <v>666</v>
      </c>
      <c r="E391" s="17">
        <v>6745</v>
      </c>
      <c r="F391" s="16">
        <v>1.3066987083208081E-2</v>
      </c>
    </row>
    <row r="392" spans="1:6" x14ac:dyDescent="0.2">
      <c r="A392" t="s">
        <v>59</v>
      </c>
      <c r="B392" t="s">
        <v>287</v>
      </c>
      <c r="C392">
        <v>1713957</v>
      </c>
      <c r="D392" t="s">
        <v>667</v>
      </c>
      <c r="E392" s="17">
        <v>3587</v>
      </c>
      <c r="F392" s="16">
        <v>1.0137989298789174E-2</v>
      </c>
    </row>
    <row r="393" spans="1:6" x14ac:dyDescent="0.2">
      <c r="A393" t="s">
        <v>59</v>
      </c>
      <c r="B393" t="s">
        <v>287</v>
      </c>
      <c r="C393">
        <v>1714203</v>
      </c>
      <c r="D393" t="s">
        <v>668</v>
      </c>
      <c r="E393" s="17">
        <v>9250</v>
      </c>
      <c r="F393" s="16">
        <v>6.490696668108864E-4</v>
      </c>
    </row>
    <row r="394" spans="1:6" x14ac:dyDescent="0.2">
      <c r="A394" t="s">
        <v>59</v>
      </c>
      <c r="B394" t="s">
        <v>287</v>
      </c>
      <c r="C394">
        <v>1714302</v>
      </c>
      <c r="D394" t="s">
        <v>669</v>
      </c>
      <c r="E394" s="17">
        <v>3834</v>
      </c>
      <c r="F394" s="16">
        <v>-1.641867624422777E-2</v>
      </c>
    </row>
    <row r="395" spans="1:6" x14ac:dyDescent="0.2">
      <c r="A395" t="s">
        <v>59</v>
      </c>
      <c r="B395" t="s">
        <v>287</v>
      </c>
      <c r="C395">
        <v>1714880</v>
      </c>
      <c r="D395" t="s">
        <v>670</v>
      </c>
      <c r="E395" s="17">
        <v>11917</v>
      </c>
      <c r="F395" s="16">
        <v>8.2917336492089877E-3</v>
      </c>
    </row>
    <row r="396" spans="1:6" x14ac:dyDescent="0.2">
      <c r="A396" t="s">
        <v>59</v>
      </c>
      <c r="B396" t="s">
        <v>287</v>
      </c>
      <c r="C396">
        <v>1715002</v>
      </c>
      <c r="D396" t="s">
        <v>671</v>
      </c>
      <c r="E396" s="17">
        <v>4304</v>
      </c>
      <c r="F396" s="16">
        <v>1.0328638497652642E-2</v>
      </c>
    </row>
    <row r="397" spans="1:6" x14ac:dyDescent="0.2">
      <c r="A397" t="s">
        <v>59</v>
      </c>
      <c r="B397" t="s">
        <v>287</v>
      </c>
      <c r="C397">
        <v>1715101</v>
      </c>
      <c r="D397" t="s">
        <v>672</v>
      </c>
      <c r="E397" s="17">
        <v>4397</v>
      </c>
      <c r="F397" s="16">
        <v>1.2666973744817955E-2</v>
      </c>
    </row>
    <row r="398" spans="1:6" x14ac:dyDescent="0.2">
      <c r="A398" t="s">
        <v>59</v>
      </c>
      <c r="B398" t="s">
        <v>287</v>
      </c>
      <c r="C398">
        <v>1715150</v>
      </c>
      <c r="D398" t="s">
        <v>673</v>
      </c>
      <c r="E398" s="17">
        <v>2332</v>
      </c>
      <c r="F398" s="16">
        <v>0</v>
      </c>
    </row>
    <row r="399" spans="1:6" x14ac:dyDescent="0.2">
      <c r="A399" t="s">
        <v>59</v>
      </c>
      <c r="B399" t="s">
        <v>287</v>
      </c>
      <c r="C399">
        <v>1715259</v>
      </c>
      <c r="D399" t="s">
        <v>674</v>
      </c>
      <c r="E399" s="17">
        <v>2745</v>
      </c>
      <c r="F399" s="16">
        <v>8.4496693607640783E-3</v>
      </c>
    </row>
    <row r="400" spans="1:6" x14ac:dyDescent="0.2">
      <c r="A400" t="s">
        <v>59</v>
      </c>
      <c r="B400" t="s">
        <v>287</v>
      </c>
      <c r="C400">
        <v>1715507</v>
      </c>
      <c r="D400" t="s">
        <v>675</v>
      </c>
      <c r="E400" s="17">
        <v>1118</v>
      </c>
      <c r="F400" s="16">
        <v>5.3956834532373765E-3</v>
      </c>
    </row>
    <row r="401" spans="1:6" x14ac:dyDescent="0.2">
      <c r="A401" t="s">
        <v>59</v>
      </c>
      <c r="B401" t="s">
        <v>287</v>
      </c>
      <c r="C401">
        <v>1715705</v>
      </c>
      <c r="D401" t="s">
        <v>676</v>
      </c>
      <c r="E401" s="17">
        <v>6131</v>
      </c>
      <c r="F401" s="16">
        <v>1.742449385994016E-2</v>
      </c>
    </row>
    <row r="402" spans="1:6" x14ac:dyDescent="0.2">
      <c r="A402" t="s">
        <v>59</v>
      </c>
      <c r="B402" t="s">
        <v>287</v>
      </c>
      <c r="C402">
        <v>1715754</v>
      </c>
      <c r="D402" t="s">
        <v>677</v>
      </c>
      <c r="E402" s="17">
        <v>7676</v>
      </c>
      <c r="F402" s="16">
        <v>2.219610915263015E-3</v>
      </c>
    </row>
    <row r="403" spans="1:6" x14ac:dyDescent="0.2">
      <c r="A403" t="s">
        <v>59</v>
      </c>
      <c r="B403" t="s">
        <v>287</v>
      </c>
      <c r="C403">
        <v>1716109</v>
      </c>
      <c r="D403" t="s">
        <v>678</v>
      </c>
      <c r="E403" s="17">
        <v>51891</v>
      </c>
      <c r="F403" s="16">
        <v>1.2467806134394799E-2</v>
      </c>
    </row>
    <row r="404" spans="1:6" x14ac:dyDescent="0.2">
      <c r="A404" t="s">
        <v>59</v>
      </c>
      <c r="B404" t="s">
        <v>287</v>
      </c>
      <c r="C404">
        <v>1716208</v>
      </c>
      <c r="D404" t="s">
        <v>679</v>
      </c>
      <c r="E404" s="17">
        <v>10437</v>
      </c>
      <c r="F404" s="16">
        <v>-1.148435256962399E-3</v>
      </c>
    </row>
    <row r="405" spans="1:6" x14ac:dyDescent="0.2">
      <c r="A405" t="s">
        <v>59</v>
      </c>
      <c r="B405" t="s">
        <v>287</v>
      </c>
      <c r="C405">
        <v>1716307</v>
      </c>
      <c r="D405" t="s">
        <v>680</v>
      </c>
      <c r="E405" s="17">
        <v>4867</v>
      </c>
      <c r="F405" s="16">
        <v>3.7121055887812116E-3</v>
      </c>
    </row>
    <row r="406" spans="1:6" x14ac:dyDescent="0.2">
      <c r="A406" t="s">
        <v>59</v>
      </c>
      <c r="B406" t="s">
        <v>287</v>
      </c>
      <c r="C406">
        <v>1716505</v>
      </c>
      <c r="D406" t="s">
        <v>681</v>
      </c>
      <c r="E406" s="17">
        <v>13773</v>
      </c>
      <c r="F406" s="16">
        <v>1.4361467079098578E-2</v>
      </c>
    </row>
    <row r="407" spans="1:6" x14ac:dyDescent="0.2">
      <c r="A407" t="s">
        <v>59</v>
      </c>
      <c r="B407" t="s">
        <v>287</v>
      </c>
      <c r="C407">
        <v>1716604</v>
      </c>
      <c r="D407" t="s">
        <v>682</v>
      </c>
      <c r="E407" s="17">
        <v>11873</v>
      </c>
      <c r="F407" s="16">
        <v>1.055408970976246E-2</v>
      </c>
    </row>
    <row r="408" spans="1:6" x14ac:dyDescent="0.2">
      <c r="A408" t="s">
        <v>59</v>
      </c>
      <c r="B408" t="s">
        <v>287</v>
      </c>
      <c r="C408">
        <v>1716653</v>
      </c>
      <c r="D408" t="s">
        <v>683</v>
      </c>
      <c r="E408" s="17">
        <v>5512</v>
      </c>
      <c r="F408" s="16">
        <v>6.390359685959357E-3</v>
      </c>
    </row>
    <row r="409" spans="1:6" x14ac:dyDescent="0.2">
      <c r="A409" t="s">
        <v>59</v>
      </c>
      <c r="B409" t="s">
        <v>287</v>
      </c>
      <c r="C409">
        <v>1716703</v>
      </c>
      <c r="D409" t="s">
        <v>684</v>
      </c>
      <c r="E409" s="17">
        <v>8141</v>
      </c>
      <c r="F409" s="16">
        <v>-7.8001218769043756E-3</v>
      </c>
    </row>
    <row r="410" spans="1:6" x14ac:dyDescent="0.2">
      <c r="A410" t="s">
        <v>59</v>
      </c>
      <c r="B410" t="s">
        <v>287</v>
      </c>
      <c r="C410">
        <v>1717008</v>
      </c>
      <c r="D410" t="s">
        <v>685</v>
      </c>
      <c r="E410" s="17">
        <v>4430</v>
      </c>
      <c r="F410" s="16">
        <v>-3.8228018889139292E-3</v>
      </c>
    </row>
    <row r="411" spans="1:6" x14ac:dyDescent="0.2">
      <c r="A411" t="s">
        <v>59</v>
      </c>
      <c r="B411" t="s">
        <v>287</v>
      </c>
      <c r="C411">
        <v>1717206</v>
      </c>
      <c r="D411" t="s">
        <v>686</v>
      </c>
      <c r="E411" s="17">
        <v>3033</v>
      </c>
      <c r="F411" s="16">
        <v>1.6512549537648358E-3</v>
      </c>
    </row>
    <row r="412" spans="1:6" x14ac:dyDescent="0.2">
      <c r="A412" t="s">
        <v>59</v>
      </c>
      <c r="B412" t="s">
        <v>287</v>
      </c>
      <c r="C412">
        <v>1717503</v>
      </c>
      <c r="D412" t="s">
        <v>687</v>
      </c>
      <c r="E412" s="17">
        <v>7743</v>
      </c>
      <c r="F412" s="16">
        <v>1.1627906976744207E-2</v>
      </c>
    </row>
    <row r="413" spans="1:6" x14ac:dyDescent="0.2">
      <c r="A413" t="s">
        <v>59</v>
      </c>
      <c r="B413" t="s">
        <v>287</v>
      </c>
      <c r="C413">
        <v>1717800</v>
      </c>
      <c r="D413" t="s">
        <v>688</v>
      </c>
      <c r="E413" s="17">
        <v>4591</v>
      </c>
      <c r="F413" s="16">
        <v>-1.0879025239338702E-3</v>
      </c>
    </row>
    <row r="414" spans="1:6" x14ac:dyDescent="0.2">
      <c r="A414" t="s">
        <v>59</v>
      </c>
      <c r="B414" t="s">
        <v>287</v>
      </c>
      <c r="C414">
        <v>1717909</v>
      </c>
      <c r="D414" t="s">
        <v>689</v>
      </c>
      <c r="E414" s="17">
        <v>8116</v>
      </c>
      <c r="F414" s="16">
        <v>9.5783057594227561E-3</v>
      </c>
    </row>
    <row r="415" spans="1:6" x14ac:dyDescent="0.2">
      <c r="A415" t="s">
        <v>59</v>
      </c>
      <c r="B415" t="s">
        <v>287</v>
      </c>
      <c r="C415">
        <v>1718006</v>
      </c>
      <c r="D415" t="s">
        <v>690</v>
      </c>
      <c r="E415" s="17">
        <v>3170</v>
      </c>
      <c r="F415" s="16">
        <v>9.8757566103855332E-3</v>
      </c>
    </row>
    <row r="416" spans="1:6" x14ac:dyDescent="0.2">
      <c r="A416" t="s">
        <v>59</v>
      </c>
      <c r="B416" t="s">
        <v>287</v>
      </c>
      <c r="C416">
        <v>1718204</v>
      </c>
      <c r="D416" t="s">
        <v>691</v>
      </c>
      <c r="E416" s="17">
        <v>53316</v>
      </c>
      <c r="F416" s="16">
        <v>5.7724957555178591E-3</v>
      </c>
    </row>
    <row r="417" spans="1:6" x14ac:dyDescent="0.2">
      <c r="A417" t="s">
        <v>59</v>
      </c>
      <c r="B417" t="s">
        <v>287</v>
      </c>
      <c r="C417">
        <v>1718303</v>
      </c>
      <c r="D417" t="s">
        <v>692</v>
      </c>
      <c r="E417" s="17">
        <v>8498</v>
      </c>
      <c r="F417" s="16">
        <v>7.8273244781783546E-3</v>
      </c>
    </row>
    <row r="418" spans="1:6" x14ac:dyDescent="0.2">
      <c r="A418" t="s">
        <v>59</v>
      </c>
      <c r="B418" t="s">
        <v>287</v>
      </c>
      <c r="C418">
        <v>1718402</v>
      </c>
      <c r="D418" t="s">
        <v>693</v>
      </c>
      <c r="E418" s="17">
        <v>3676</v>
      </c>
      <c r="F418" s="16">
        <v>-2.1715526601520097E-3</v>
      </c>
    </row>
    <row r="419" spans="1:6" x14ac:dyDescent="0.2">
      <c r="A419" t="s">
        <v>59</v>
      </c>
      <c r="B419" t="s">
        <v>287</v>
      </c>
      <c r="C419">
        <v>1718451</v>
      </c>
      <c r="D419" t="s">
        <v>694</v>
      </c>
      <c r="E419" s="17">
        <v>2717</v>
      </c>
      <c r="F419" s="16">
        <v>1.0788690476190466E-2</v>
      </c>
    </row>
    <row r="420" spans="1:6" x14ac:dyDescent="0.2">
      <c r="A420" t="s">
        <v>59</v>
      </c>
      <c r="B420" t="s">
        <v>287</v>
      </c>
      <c r="C420">
        <v>1718501</v>
      </c>
      <c r="D420" t="s">
        <v>695</v>
      </c>
      <c r="E420" s="17">
        <v>4342</v>
      </c>
      <c r="F420" s="16">
        <v>1.1413929652923427E-2</v>
      </c>
    </row>
    <row r="421" spans="1:6" x14ac:dyDescent="0.2">
      <c r="A421" t="s">
        <v>59</v>
      </c>
      <c r="B421" t="s">
        <v>287</v>
      </c>
      <c r="C421">
        <v>1718550</v>
      </c>
      <c r="D421" t="s">
        <v>696</v>
      </c>
      <c r="E421" s="17">
        <v>4684</v>
      </c>
      <c r="F421" s="16">
        <v>8.3961248654467191E-3</v>
      </c>
    </row>
    <row r="422" spans="1:6" x14ac:dyDescent="0.2">
      <c r="A422" t="s">
        <v>59</v>
      </c>
      <c r="B422" t="s">
        <v>287</v>
      </c>
      <c r="C422">
        <v>1718659</v>
      </c>
      <c r="D422" t="s">
        <v>697</v>
      </c>
      <c r="E422" s="17">
        <v>2171</v>
      </c>
      <c r="F422" s="16">
        <v>1.9248826291079713E-2</v>
      </c>
    </row>
    <row r="423" spans="1:6" x14ac:dyDescent="0.2">
      <c r="A423" t="s">
        <v>59</v>
      </c>
      <c r="B423" t="s">
        <v>287</v>
      </c>
      <c r="C423">
        <v>1718709</v>
      </c>
      <c r="D423" t="s">
        <v>698</v>
      </c>
      <c r="E423" s="17">
        <v>2856</v>
      </c>
      <c r="F423" s="16">
        <v>7.762879322512406E-3</v>
      </c>
    </row>
    <row r="424" spans="1:6" x14ac:dyDescent="0.2">
      <c r="A424" t="s">
        <v>59</v>
      </c>
      <c r="B424" t="s">
        <v>287</v>
      </c>
      <c r="C424">
        <v>1718758</v>
      </c>
      <c r="D424" t="s">
        <v>699</v>
      </c>
      <c r="E424" s="17">
        <v>6488</v>
      </c>
      <c r="F424" s="16">
        <v>1.5436863229392195E-3</v>
      </c>
    </row>
    <row r="425" spans="1:6" x14ac:dyDescent="0.2">
      <c r="A425" t="s">
        <v>59</v>
      </c>
      <c r="B425" t="s">
        <v>287</v>
      </c>
      <c r="C425">
        <v>1718808</v>
      </c>
      <c r="D425" t="s">
        <v>700</v>
      </c>
      <c r="E425" s="17">
        <v>4794</v>
      </c>
      <c r="F425" s="16">
        <v>1.7618340055189918E-2</v>
      </c>
    </row>
    <row r="426" spans="1:6" x14ac:dyDescent="0.2">
      <c r="A426" t="s">
        <v>59</v>
      </c>
      <c r="B426" t="s">
        <v>287</v>
      </c>
      <c r="C426">
        <v>1718840</v>
      </c>
      <c r="D426" t="s">
        <v>701</v>
      </c>
      <c r="E426" s="17">
        <v>3373</v>
      </c>
      <c r="F426" s="16">
        <v>-5.9259259259258901E-4</v>
      </c>
    </row>
    <row r="427" spans="1:6" x14ac:dyDescent="0.2">
      <c r="A427" t="s">
        <v>59</v>
      </c>
      <c r="B427" t="s">
        <v>287</v>
      </c>
      <c r="C427">
        <v>1718865</v>
      </c>
      <c r="D427" t="s">
        <v>702</v>
      </c>
      <c r="E427" s="17">
        <v>7595</v>
      </c>
      <c r="F427" s="16">
        <v>1.10489882854099E-2</v>
      </c>
    </row>
    <row r="428" spans="1:6" x14ac:dyDescent="0.2">
      <c r="A428" t="s">
        <v>59</v>
      </c>
      <c r="B428" t="s">
        <v>287</v>
      </c>
      <c r="C428">
        <v>1718881</v>
      </c>
      <c r="D428" t="s">
        <v>703</v>
      </c>
      <c r="E428" s="17">
        <v>3486</v>
      </c>
      <c r="F428" s="16">
        <v>1.5142690739662124E-2</v>
      </c>
    </row>
    <row r="429" spans="1:6" x14ac:dyDescent="0.2">
      <c r="A429" t="s">
        <v>59</v>
      </c>
      <c r="B429" t="s">
        <v>287</v>
      </c>
      <c r="C429">
        <v>1718899</v>
      </c>
      <c r="D429" t="s">
        <v>704</v>
      </c>
      <c r="E429" s="17">
        <v>2386</v>
      </c>
      <c r="F429" s="16">
        <v>8.8794926004227559E-3</v>
      </c>
    </row>
    <row r="430" spans="1:6" x14ac:dyDescent="0.2">
      <c r="A430" t="s">
        <v>59</v>
      </c>
      <c r="B430" t="s">
        <v>287</v>
      </c>
      <c r="C430">
        <v>1718907</v>
      </c>
      <c r="D430" t="s">
        <v>705</v>
      </c>
      <c r="E430" s="17">
        <v>4846</v>
      </c>
      <c r="F430" s="16">
        <v>3.5203975978463919E-3</v>
      </c>
    </row>
    <row r="431" spans="1:6" x14ac:dyDescent="0.2">
      <c r="A431" t="s">
        <v>59</v>
      </c>
      <c r="B431" t="s">
        <v>287</v>
      </c>
      <c r="C431">
        <v>1719004</v>
      </c>
      <c r="D431" t="s">
        <v>706</v>
      </c>
      <c r="E431" s="17">
        <v>2897</v>
      </c>
      <c r="F431" s="16">
        <v>1.0816468946266644E-2</v>
      </c>
    </row>
    <row r="432" spans="1:6" x14ac:dyDescent="0.2">
      <c r="A432" t="s">
        <v>59</v>
      </c>
      <c r="B432" t="s">
        <v>287</v>
      </c>
      <c r="C432">
        <v>1720002</v>
      </c>
      <c r="D432" t="s">
        <v>707</v>
      </c>
      <c r="E432" s="17">
        <v>2530</v>
      </c>
      <c r="F432" s="16">
        <v>3.9541320680114289E-4</v>
      </c>
    </row>
    <row r="433" spans="1:6" x14ac:dyDescent="0.2">
      <c r="A433" t="s">
        <v>59</v>
      </c>
      <c r="B433" t="s">
        <v>287</v>
      </c>
      <c r="C433">
        <v>1720101</v>
      </c>
      <c r="D433" t="s">
        <v>708</v>
      </c>
      <c r="E433" s="17">
        <v>5391</v>
      </c>
      <c r="F433" s="16">
        <v>1.258452291510137E-2</v>
      </c>
    </row>
    <row r="434" spans="1:6" x14ac:dyDescent="0.2">
      <c r="A434" t="s">
        <v>59</v>
      </c>
      <c r="B434" t="s">
        <v>287</v>
      </c>
      <c r="C434">
        <v>1720150</v>
      </c>
      <c r="D434" t="s">
        <v>709</v>
      </c>
      <c r="E434" s="17">
        <v>1598</v>
      </c>
      <c r="F434" s="16">
        <v>8.2018927444795775E-3</v>
      </c>
    </row>
    <row r="435" spans="1:6" x14ac:dyDescent="0.2">
      <c r="A435" t="s">
        <v>59</v>
      </c>
      <c r="B435" t="s">
        <v>287</v>
      </c>
      <c r="C435">
        <v>1720200</v>
      </c>
      <c r="D435" t="s">
        <v>710</v>
      </c>
      <c r="E435" s="17">
        <v>12294</v>
      </c>
      <c r="F435" s="16">
        <v>1.2768761841996934E-2</v>
      </c>
    </row>
    <row r="436" spans="1:6" x14ac:dyDescent="0.2">
      <c r="A436" t="s">
        <v>59</v>
      </c>
      <c r="B436" t="s">
        <v>287</v>
      </c>
      <c r="C436">
        <v>1720259</v>
      </c>
      <c r="D436" t="s">
        <v>711</v>
      </c>
      <c r="E436" s="17">
        <v>3094</v>
      </c>
      <c r="F436" s="16">
        <v>3.8935756002596023E-3</v>
      </c>
    </row>
    <row r="437" spans="1:6" x14ac:dyDescent="0.2">
      <c r="A437" t="s">
        <v>59</v>
      </c>
      <c r="B437" t="s">
        <v>287</v>
      </c>
      <c r="C437">
        <v>1720309</v>
      </c>
      <c r="D437" t="s">
        <v>712</v>
      </c>
      <c r="E437" s="17">
        <v>4852</v>
      </c>
      <c r="F437" s="16">
        <v>9.781477627471391E-3</v>
      </c>
    </row>
    <row r="438" spans="1:6" x14ac:dyDescent="0.2">
      <c r="A438" t="s">
        <v>59</v>
      </c>
      <c r="B438" t="s">
        <v>287</v>
      </c>
      <c r="C438">
        <v>1720499</v>
      </c>
      <c r="D438" t="s">
        <v>713</v>
      </c>
      <c r="E438" s="17">
        <v>3904</v>
      </c>
      <c r="F438" s="16">
        <v>-1.4141414141414121E-2</v>
      </c>
    </row>
    <row r="439" spans="1:6" x14ac:dyDescent="0.2">
      <c r="A439" t="s">
        <v>59</v>
      </c>
      <c r="B439" t="s">
        <v>287</v>
      </c>
      <c r="C439">
        <v>1720655</v>
      </c>
      <c r="D439" t="s">
        <v>714</v>
      </c>
      <c r="E439" s="17">
        <v>5428</v>
      </c>
      <c r="F439" s="16">
        <v>4.6270590412733625E-3</v>
      </c>
    </row>
    <row r="440" spans="1:6" x14ac:dyDescent="0.2">
      <c r="A440" t="s">
        <v>59</v>
      </c>
      <c r="B440" t="s">
        <v>287</v>
      </c>
      <c r="C440">
        <v>1720804</v>
      </c>
      <c r="D440" t="s">
        <v>715</v>
      </c>
      <c r="E440" s="17">
        <v>8997</v>
      </c>
      <c r="F440" s="16">
        <v>-3.5441355631853355E-3</v>
      </c>
    </row>
    <row r="441" spans="1:6" x14ac:dyDescent="0.2">
      <c r="A441" t="s">
        <v>59</v>
      </c>
      <c r="B441" t="s">
        <v>287</v>
      </c>
      <c r="C441">
        <v>1720853</v>
      </c>
      <c r="D441" t="s">
        <v>716</v>
      </c>
      <c r="E441" s="17">
        <v>1986</v>
      </c>
      <c r="F441" s="16">
        <v>1.0172939979654183E-2</v>
      </c>
    </row>
    <row r="442" spans="1:6" x14ac:dyDescent="0.2">
      <c r="A442" t="s">
        <v>59</v>
      </c>
      <c r="B442" t="s">
        <v>287</v>
      </c>
      <c r="C442">
        <v>1720903</v>
      </c>
      <c r="D442" t="s">
        <v>717</v>
      </c>
      <c r="E442" s="17">
        <v>16825</v>
      </c>
      <c r="F442" s="16">
        <v>8.5116585745967921E-3</v>
      </c>
    </row>
    <row r="443" spans="1:6" x14ac:dyDescent="0.2">
      <c r="A443" t="s">
        <v>59</v>
      </c>
      <c r="B443" t="s">
        <v>287</v>
      </c>
      <c r="C443">
        <v>1720937</v>
      </c>
      <c r="D443" t="s">
        <v>718</v>
      </c>
      <c r="E443" s="17">
        <v>2166</v>
      </c>
      <c r="F443" s="16">
        <v>8.379888268156499E-3</v>
      </c>
    </row>
    <row r="444" spans="1:6" x14ac:dyDescent="0.2">
      <c r="A444" t="s">
        <v>59</v>
      </c>
      <c r="B444" t="s">
        <v>287</v>
      </c>
      <c r="C444">
        <v>1720978</v>
      </c>
      <c r="D444" t="s">
        <v>719</v>
      </c>
      <c r="E444" s="17">
        <v>2812</v>
      </c>
      <c r="F444" s="16">
        <v>6.8027210884353817E-3</v>
      </c>
    </row>
    <row r="445" spans="1:6" x14ac:dyDescent="0.2">
      <c r="A445" t="s">
        <v>59</v>
      </c>
      <c r="B445" t="s">
        <v>287</v>
      </c>
      <c r="C445">
        <v>1721000</v>
      </c>
      <c r="D445" t="s">
        <v>207</v>
      </c>
      <c r="E445" s="17">
        <v>306296</v>
      </c>
      <c r="F445" s="16">
        <v>2.3966408916614057E-2</v>
      </c>
    </row>
    <row r="446" spans="1:6" x14ac:dyDescent="0.2">
      <c r="A446" t="s">
        <v>59</v>
      </c>
      <c r="B446" t="s">
        <v>287</v>
      </c>
      <c r="C446">
        <v>1721109</v>
      </c>
      <c r="D446" t="s">
        <v>720</v>
      </c>
      <c r="E446" s="17">
        <v>7617</v>
      </c>
      <c r="F446" s="16">
        <v>9.5427435387673842E-3</v>
      </c>
    </row>
    <row r="447" spans="1:6" x14ac:dyDescent="0.2">
      <c r="A447" t="s">
        <v>59</v>
      </c>
      <c r="B447" t="s">
        <v>287</v>
      </c>
      <c r="C447">
        <v>1721208</v>
      </c>
      <c r="D447" t="s">
        <v>721</v>
      </c>
      <c r="E447" s="17">
        <v>22845</v>
      </c>
      <c r="F447" s="16">
        <v>-1.0931351114997767E-3</v>
      </c>
    </row>
    <row r="448" spans="1:6" x14ac:dyDescent="0.2">
      <c r="A448" t="s">
        <v>59</v>
      </c>
      <c r="B448" t="s">
        <v>287</v>
      </c>
      <c r="C448">
        <v>1721257</v>
      </c>
      <c r="D448" t="s">
        <v>722</v>
      </c>
      <c r="E448" s="17">
        <v>1922</v>
      </c>
      <c r="F448" s="16">
        <v>1.6393442622950838E-2</v>
      </c>
    </row>
    <row r="449" spans="1:6" x14ac:dyDescent="0.2">
      <c r="A449" t="s">
        <v>59</v>
      </c>
      <c r="B449" t="s">
        <v>287</v>
      </c>
      <c r="C449">
        <v>1721307</v>
      </c>
      <c r="D449" t="s">
        <v>723</v>
      </c>
      <c r="E449" s="17">
        <v>2729</v>
      </c>
      <c r="F449" s="16">
        <v>2.1714713590415657E-2</v>
      </c>
    </row>
    <row r="450" spans="1:6" x14ac:dyDescent="0.2">
      <c r="A450" t="s">
        <v>59</v>
      </c>
      <c r="B450" t="s">
        <v>287</v>
      </c>
      <c r="C450">
        <v>1722081</v>
      </c>
      <c r="D450" t="s">
        <v>724</v>
      </c>
      <c r="E450" s="17">
        <v>11734</v>
      </c>
      <c r="F450" s="16">
        <v>4.3653171274502522E-3</v>
      </c>
    </row>
    <row r="451" spans="1:6" x14ac:dyDescent="0.2">
      <c r="A451" t="s">
        <v>59</v>
      </c>
      <c r="B451" t="s">
        <v>287</v>
      </c>
      <c r="C451">
        <v>1722107</v>
      </c>
      <c r="D451" t="s">
        <v>725</v>
      </c>
      <c r="E451" s="17">
        <v>11520</v>
      </c>
      <c r="F451" s="16">
        <v>-1.7331022530329143E-3</v>
      </c>
    </row>
    <row r="452" spans="1:6" x14ac:dyDescent="0.2">
      <c r="A452" t="s">
        <v>45</v>
      </c>
      <c r="B452" t="s">
        <v>726</v>
      </c>
      <c r="C452">
        <v>2100055</v>
      </c>
      <c r="D452" t="s">
        <v>727</v>
      </c>
      <c r="E452" s="17">
        <v>113121</v>
      </c>
      <c r="F452" s="16">
        <v>6.0118280048022665E-3</v>
      </c>
    </row>
    <row r="453" spans="1:6" x14ac:dyDescent="0.2">
      <c r="A453" t="s">
        <v>45</v>
      </c>
      <c r="B453" t="s">
        <v>726</v>
      </c>
      <c r="C453">
        <v>2100105</v>
      </c>
      <c r="D453" t="s">
        <v>728</v>
      </c>
      <c r="E453" s="17">
        <v>6578</v>
      </c>
      <c r="F453" s="16">
        <v>8.2771305947271223E-3</v>
      </c>
    </row>
    <row r="454" spans="1:6" x14ac:dyDescent="0.2">
      <c r="A454" t="s">
        <v>45</v>
      </c>
      <c r="B454" t="s">
        <v>726</v>
      </c>
      <c r="C454">
        <v>2100154</v>
      </c>
      <c r="D454" t="s">
        <v>729</v>
      </c>
      <c r="E454" s="17">
        <v>12652</v>
      </c>
      <c r="F454" s="16">
        <v>6.4434014795959893E-3</v>
      </c>
    </row>
    <row r="455" spans="1:6" x14ac:dyDescent="0.2">
      <c r="A455" t="s">
        <v>45</v>
      </c>
      <c r="B455" t="s">
        <v>726</v>
      </c>
      <c r="C455">
        <v>2100204</v>
      </c>
      <c r="D455" t="s">
        <v>730</v>
      </c>
      <c r="E455" s="17">
        <v>22112</v>
      </c>
      <c r="F455" s="16">
        <v>6.7882517988859803E-4</v>
      </c>
    </row>
    <row r="456" spans="1:6" x14ac:dyDescent="0.2">
      <c r="A456" t="s">
        <v>45</v>
      </c>
      <c r="B456" t="s">
        <v>726</v>
      </c>
      <c r="C456">
        <v>2100303</v>
      </c>
      <c r="D456" t="s">
        <v>731</v>
      </c>
      <c r="E456" s="17">
        <v>26757</v>
      </c>
      <c r="F456" s="16">
        <v>8.4803256445047381E-3</v>
      </c>
    </row>
    <row r="457" spans="1:6" x14ac:dyDescent="0.2">
      <c r="A457" t="s">
        <v>45</v>
      </c>
      <c r="B457" t="s">
        <v>726</v>
      </c>
      <c r="C457">
        <v>2100402</v>
      </c>
      <c r="D457" t="s">
        <v>732</v>
      </c>
      <c r="E457" s="17">
        <v>8189</v>
      </c>
      <c r="F457" s="16">
        <v>7.5049212598425896E-3</v>
      </c>
    </row>
    <row r="458" spans="1:6" x14ac:dyDescent="0.2">
      <c r="A458" t="s">
        <v>45</v>
      </c>
      <c r="B458" t="s">
        <v>726</v>
      </c>
      <c r="C458">
        <v>2100436</v>
      </c>
      <c r="D458" t="s">
        <v>733</v>
      </c>
      <c r="E458" s="17">
        <v>27858</v>
      </c>
      <c r="F458" s="16">
        <v>2.9756404095664157E-2</v>
      </c>
    </row>
    <row r="459" spans="1:6" x14ac:dyDescent="0.2">
      <c r="A459" t="s">
        <v>45</v>
      </c>
      <c r="B459" t="s">
        <v>726</v>
      </c>
      <c r="C459">
        <v>2100477</v>
      </c>
      <c r="D459" t="s">
        <v>734</v>
      </c>
      <c r="E459" s="17">
        <v>31943</v>
      </c>
      <c r="F459" s="16">
        <v>7.5190325511442779E-4</v>
      </c>
    </row>
    <row r="460" spans="1:6" x14ac:dyDescent="0.2">
      <c r="A460" t="s">
        <v>45</v>
      </c>
      <c r="B460" t="s">
        <v>726</v>
      </c>
      <c r="C460">
        <v>2100501</v>
      </c>
      <c r="D460" t="s">
        <v>735</v>
      </c>
      <c r="E460" s="17">
        <v>11212</v>
      </c>
      <c r="F460" s="16">
        <v>1.9660411081323659E-3</v>
      </c>
    </row>
    <row r="461" spans="1:6" x14ac:dyDescent="0.2">
      <c r="A461" t="s">
        <v>45</v>
      </c>
      <c r="B461" t="s">
        <v>726</v>
      </c>
      <c r="C461">
        <v>2100550</v>
      </c>
      <c r="D461" t="s">
        <v>736</v>
      </c>
      <c r="E461" s="17">
        <v>7005</v>
      </c>
      <c r="F461" s="16">
        <v>6.1763860959493933E-3</v>
      </c>
    </row>
    <row r="462" spans="1:6" x14ac:dyDescent="0.2">
      <c r="A462" t="s">
        <v>45</v>
      </c>
      <c r="B462" t="s">
        <v>726</v>
      </c>
      <c r="C462">
        <v>2100600</v>
      </c>
      <c r="D462" t="s">
        <v>737</v>
      </c>
      <c r="E462" s="17">
        <v>41729</v>
      </c>
      <c r="F462" s="16">
        <v>7.0954507059248773E-3</v>
      </c>
    </row>
    <row r="463" spans="1:6" x14ac:dyDescent="0.2">
      <c r="A463" t="s">
        <v>45</v>
      </c>
      <c r="B463" t="s">
        <v>726</v>
      </c>
      <c r="C463">
        <v>2100709</v>
      </c>
      <c r="D463" t="s">
        <v>738</v>
      </c>
      <c r="E463" s="17">
        <v>26988</v>
      </c>
      <c r="F463" s="16">
        <v>6.9022124389059858E-3</v>
      </c>
    </row>
    <row r="464" spans="1:6" x14ac:dyDescent="0.2">
      <c r="A464" t="s">
        <v>45</v>
      </c>
      <c r="B464" t="s">
        <v>726</v>
      </c>
      <c r="C464">
        <v>2100808</v>
      </c>
      <c r="D464" t="s">
        <v>739</v>
      </c>
      <c r="E464" s="17">
        <v>15894</v>
      </c>
      <c r="F464" s="16">
        <v>1.0297482837528626E-2</v>
      </c>
    </row>
    <row r="465" spans="1:6" x14ac:dyDescent="0.2">
      <c r="A465" t="s">
        <v>45</v>
      </c>
      <c r="B465" t="s">
        <v>726</v>
      </c>
      <c r="C465">
        <v>2100832</v>
      </c>
      <c r="D465" t="s">
        <v>740</v>
      </c>
      <c r="E465" s="17">
        <v>17413</v>
      </c>
      <c r="F465" s="16">
        <v>1.0093392888218533E-2</v>
      </c>
    </row>
    <row r="466" spans="1:6" x14ac:dyDescent="0.2">
      <c r="A466" t="s">
        <v>45</v>
      </c>
      <c r="B466" t="s">
        <v>726</v>
      </c>
      <c r="C466">
        <v>2100873</v>
      </c>
      <c r="D466" t="s">
        <v>741</v>
      </c>
      <c r="E466" s="17">
        <v>15551</v>
      </c>
      <c r="F466" s="16">
        <v>8.1032023855827084E-3</v>
      </c>
    </row>
    <row r="467" spans="1:6" x14ac:dyDescent="0.2">
      <c r="A467" t="s">
        <v>45</v>
      </c>
      <c r="B467" t="s">
        <v>726</v>
      </c>
      <c r="C467">
        <v>2100907</v>
      </c>
      <c r="D467" t="s">
        <v>742</v>
      </c>
      <c r="E467" s="17">
        <v>46771</v>
      </c>
      <c r="F467" s="16">
        <v>7.1274763135227293E-3</v>
      </c>
    </row>
    <row r="468" spans="1:6" x14ac:dyDescent="0.2">
      <c r="A468" t="s">
        <v>45</v>
      </c>
      <c r="B468" t="s">
        <v>726</v>
      </c>
      <c r="C468">
        <v>2100956</v>
      </c>
      <c r="D468" t="s">
        <v>743</v>
      </c>
      <c r="E468" s="17">
        <v>32764</v>
      </c>
      <c r="F468" s="16">
        <v>1.9265465887894351E-3</v>
      </c>
    </row>
    <row r="469" spans="1:6" x14ac:dyDescent="0.2">
      <c r="A469" t="s">
        <v>45</v>
      </c>
      <c r="B469" t="s">
        <v>726</v>
      </c>
      <c r="C469">
        <v>2101004</v>
      </c>
      <c r="D469" t="s">
        <v>744</v>
      </c>
      <c r="E469" s="17">
        <v>29932</v>
      </c>
      <c r="F469" s="16">
        <v>2.8142589118198558E-3</v>
      </c>
    </row>
    <row r="470" spans="1:6" x14ac:dyDescent="0.2">
      <c r="A470" t="s">
        <v>45</v>
      </c>
      <c r="B470" t="s">
        <v>726</v>
      </c>
      <c r="C470">
        <v>2101103</v>
      </c>
      <c r="D470" t="s">
        <v>745</v>
      </c>
      <c r="E470" s="17">
        <v>12183</v>
      </c>
      <c r="F470" s="16">
        <v>4.3693322341302743E-3</v>
      </c>
    </row>
    <row r="471" spans="1:6" x14ac:dyDescent="0.2">
      <c r="A471" t="s">
        <v>45</v>
      </c>
      <c r="B471" t="s">
        <v>726</v>
      </c>
      <c r="C471">
        <v>2101202</v>
      </c>
      <c r="D471" t="s">
        <v>746</v>
      </c>
      <c r="E471" s="17">
        <v>104790</v>
      </c>
      <c r="F471" s="16">
        <v>-1.5150215819111912E-3</v>
      </c>
    </row>
    <row r="472" spans="1:6" x14ac:dyDescent="0.2">
      <c r="A472" t="s">
        <v>45</v>
      </c>
      <c r="B472" t="s">
        <v>726</v>
      </c>
      <c r="C472">
        <v>2101251</v>
      </c>
      <c r="D472" t="s">
        <v>747</v>
      </c>
      <c r="E472" s="17">
        <v>17252</v>
      </c>
      <c r="F472" s="16">
        <v>1.1550864849017906E-2</v>
      </c>
    </row>
    <row r="473" spans="1:6" x14ac:dyDescent="0.2">
      <c r="A473" t="s">
        <v>45</v>
      </c>
      <c r="B473" t="s">
        <v>726</v>
      </c>
      <c r="C473">
        <v>2101301</v>
      </c>
      <c r="D473" t="s">
        <v>748</v>
      </c>
      <c r="E473" s="17">
        <v>18654</v>
      </c>
      <c r="F473" s="16">
        <v>3.8747174685178631E-3</v>
      </c>
    </row>
    <row r="474" spans="1:6" x14ac:dyDescent="0.2">
      <c r="A474" t="s">
        <v>45</v>
      </c>
      <c r="B474" t="s">
        <v>726</v>
      </c>
      <c r="C474">
        <v>2101350</v>
      </c>
      <c r="D474" t="s">
        <v>749</v>
      </c>
      <c r="E474" s="17">
        <v>5670</v>
      </c>
      <c r="F474" s="16">
        <v>4.6066619418851928E-3</v>
      </c>
    </row>
    <row r="475" spans="1:6" x14ac:dyDescent="0.2">
      <c r="A475" t="s">
        <v>45</v>
      </c>
      <c r="B475" t="s">
        <v>726</v>
      </c>
      <c r="C475">
        <v>2101400</v>
      </c>
      <c r="D475" t="s">
        <v>750</v>
      </c>
      <c r="E475" s="17">
        <v>95929</v>
      </c>
      <c r="F475" s="16">
        <v>1.0981483237956668E-2</v>
      </c>
    </row>
    <row r="476" spans="1:6" x14ac:dyDescent="0.2">
      <c r="A476" t="s">
        <v>45</v>
      </c>
      <c r="B476" t="s">
        <v>726</v>
      </c>
      <c r="C476">
        <v>2101509</v>
      </c>
      <c r="D476" t="s">
        <v>751</v>
      </c>
      <c r="E476" s="17">
        <v>18924</v>
      </c>
      <c r="F476" s="16">
        <v>5.5260361317746032E-3</v>
      </c>
    </row>
    <row r="477" spans="1:6" x14ac:dyDescent="0.2">
      <c r="A477" t="s">
        <v>45</v>
      </c>
      <c r="B477" t="s">
        <v>726</v>
      </c>
      <c r="C477">
        <v>2101608</v>
      </c>
      <c r="D477" t="s">
        <v>752</v>
      </c>
      <c r="E477" s="17">
        <v>88492</v>
      </c>
      <c r="F477" s="16">
        <v>3.1741713145603256E-3</v>
      </c>
    </row>
    <row r="478" spans="1:6" x14ac:dyDescent="0.2">
      <c r="A478" t="s">
        <v>45</v>
      </c>
      <c r="B478" t="s">
        <v>726</v>
      </c>
      <c r="C478">
        <v>2101707</v>
      </c>
      <c r="D478" t="s">
        <v>753</v>
      </c>
      <c r="E478" s="17">
        <v>63217</v>
      </c>
      <c r="F478" s="16">
        <v>1.1019063459570155E-2</v>
      </c>
    </row>
    <row r="479" spans="1:6" x14ac:dyDescent="0.2">
      <c r="A479" t="s">
        <v>45</v>
      </c>
      <c r="B479" t="s">
        <v>726</v>
      </c>
      <c r="C479">
        <v>2101731</v>
      </c>
      <c r="D479" t="s">
        <v>754</v>
      </c>
      <c r="E479" s="17">
        <v>7528</v>
      </c>
      <c r="F479" s="16">
        <v>7.8993171776677862E-3</v>
      </c>
    </row>
    <row r="480" spans="1:6" x14ac:dyDescent="0.2">
      <c r="A480" t="s">
        <v>45</v>
      </c>
      <c r="B480" t="s">
        <v>726</v>
      </c>
      <c r="C480">
        <v>2101772</v>
      </c>
      <c r="D480" t="s">
        <v>755</v>
      </c>
      <c r="E480" s="17">
        <v>11279</v>
      </c>
      <c r="F480" s="16">
        <v>6.244981711124975E-3</v>
      </c>
    </row>
    <row r="481" spans="1:6" x14ac:dyDescent="0.2">
      <c r="A481" t="s">
        <v>45</v>
      </c>
      <c r="B481" t="s">
        <v>726</v>
      </c>
      <c r="C481">
        <v>2101806</v>
      </c>
      <c r="D481" t="s">
        <v>756</v>
      </c>
      <c r="E481" s="17">
        <v>5638</v>
      </c>
      <c r="F481" s="16">
        <v>1.0653409090908283E-3</v>
      </c>
    </row>
    <row r="482" spans="1:6" x14ac:dyDescent="0.2">
      <c r="A482" t="s">
        <v>45</v>
      </c>
      <c r="B482" t="s">
        <v>726</v>
      </c>
      <c r="C482">
        <v>2101905</v>
      </c>
      <c r="D482" t="s">
        <v>757</v>
      </c>
      <c r="E482" s="17">
        <v>21299</v>
      </c>
      <c r="F482" s="16">
        <v>8.9285714285725071E-4</v>
      </c>
    </row>
    <row r="483" spans="1:6" x14ac:dyDescent="0.2">
      <c r="A483" t="s">
        <v>45</v>
      </c>
      <c r="B483" t="s">
        <v>726</v>
      </c>
      <c r="C483">
        <v>2101939</v>
      </c>
      <c r="D483" t="s">
        <v>758</v>
      </c>
      <c r="E483" s="17">
        <v>6073</v>
      </c>
      <c r="F483" s="16">
        <v>4.9644216448783141E-3</v>
      </c>
    </row>
    <row r="484" spans="1:6" x14ac:dyDescent="0.2">
      <c r="A484" t="s">
        <v>45</v>
      </c>
      <c r="B484" t="s">
        <v>726</v>
      </c>
      <c r="C484">
        <v>2101970</v>
      </c>
      <c r="D484" t="s">
        <v>759</v>
      </c>
      <c r="E484" s="17">
        <v>8382</v>
      </c>
      <c r="F484" s="16">
        <v>-9.7448045655216919E-2</v>
      </c>
    </row>
    <row r="485" spans="1:6" x14ac:dyDescent="0.2">
      <c r="A485" t="s">
        <v>45</v>
      </c>
      <c r="B485" t="s">
        <v>726</v>
      </c>
      <c r="C485">
        <v>2102002</v>
      </c>
      <c r="D485" t="s">
        <v>760</v>
      </c>
      <c r="E485" s="17">
        <v>41822</v>
      </c>
      <c r="F485" s="16">
        <v>4.6120586115780959E-3</v>
      </c>
    </row>
    <row r="486" spans="1:6" x14ac:dyDescent="0.2">
      <c r="A486" t="s">
        <v>45</v>
      </c>
      <c r="B486" t="s">
        <v>726</v>
      </c>
      <c r="C486">
        <v>2102036</v>
      </c>
      <c r="D486" t="s">
        <v>761</v>
      </c>
      <c r="E486" s="17">
        <v>34567</v>
      </c>
      <c r="F486" s="16">
        <v>1.5839896555777555E-2</v>
      </c>
    </row>
    <row r="487" spans="1:6" x14ac:dyDescent="0.2">
      <c r="A487" t="s">
        <v>45</v>
      </c>
      <c r="B487" t="s">
        <v>726</v>
      </c>
      <c r="C487">
        <v>2102077</v>
      </c>
      <c r="D487" t="s">
        <v>762</v>
      </c>
      <c r="E487" s="17">
        <v>16438</v>
      </c>
      <c r="F487" s="16">
        <v>8.8376089358046528E-3</v>
      </c>
    </row>
    <row r="488" spans="1:6" x14ac:dyDescent="0.2">
      <c r="A488" t="s">
        <v>45</v>
      </c>
      <c r="B488" t="s">
        <v>726</v>
      </c>
      <c r="C488">
        <v>2102101</v>
      </c>
      <c r="D488" t="s">
        <v>763</v>
      </c>
      <c r="E488" s="17">
        <v>36651</v>
      </c>
      <c r="F488" s="16">
        <v>6.9785971371267852E-3</v>
      </c>
    </row>
    <row r="489" spans="1:6" x14ac:dyDescent="0.2">
      <c r="A489" t="s">
        <v>45</v>
      </c>
      <c r="B489" t="s">
        <v>726</v>
      </c>
      <c r="C489">
        <v>2102150</v>
      </c>
      <c r="D489" t="s">
        <v>764</v>
      </c>
      <c r="E489" s="17">
        <v>9014</v>
      </c>
      <c r="F489" s="16">
        <v>-1.8937744884632179E-2</v>
      </c>
    </row>
    <row r="490" spans="1:6" x14ac:dyDescent="0.2">
      <c r="A490" t="s">
        <v>45</v>
      </c>
      <c r="B490" t="s">
        <v>726</v>
      </c>
      <c r="C490">
        <v>2102200</v>
      </c>
      <c r="D490" t="s">
        <v>765</v>
      </c>
      <c r="E490" s="17">
        <v>28798</v>
      </c>
      <c r="F490" s="16">
        <v>4.1843922170303749E-3</v>
      </c>
    </row>
    <row r="491" spans="1:6" x14ac:dyDescent="0.2">
      <c r="A491" t="s">
        <v>45</v>
      </c>
      <c r="B491" t="s">
        <v>726</v>
      </c>
      <c r="C491">
        <v>2102309</v>
      </c>
      <c r="D491" t="s">
        <v>766</v>
      </c>
      <c r="E491" s="17">
        <v>23939</v>
      </c>
      <c r="F491" s="16">
        <v>2.3027968514486297E-3</v>
      </c>
    </row>
    <row r="492" spans="1:6" x14ac:dyDescent="0.2">
      <c r="A492" t="s">
        <v>45</v>
      </c>
      <c r="B492" t="s">
        <v>726</v>
      </c>
      <c r="C492">
        <v>2102325</v>
      </c>
      <c r="D492" t="s">
        <v>767</v>
      </c>
      <c r="E492" s="17">
        <v>72983</v>
      </c>
      <c r="F492" s="16">
        <v>8.6376074518366153E-3</v>
      </c>
    </row>
    <row r="493" spans="1:6" x14ac:dyDescent="0.2">
      <c r="A493" t="s">
        <v>45</v>
      </c>
      <c r="B493" t="s">
        <v>726</v>
      </c>
      <c r="C493">
        <v>2102358</v>
      </c>
      <c r="D493" t="s">
        <v>768</v>
      </c>
      <c r="E493" s="17">
        <v>15467</v>
      </c>
      <c r="F493" s="16">
        <v>2.3979261179520872E-3</v>
      </c>
    </row>
    <row r="494" spans="1:6" x14ac:dyDescent="0.2">
      <c r="A494" t="s">
        <v>45</v>
      </c>
      <c r="B494" t="s">
        <v>726</v>
      </c>
      <c r="C494">
        <v>2102374</v>
      </c>
      <c r="D494" t="s">
        <v>769</v>
      </c>
      <c r="E494" s="17">
        <v>9478</v>
      </c>
      <c r="F494" s="16">
        <v>4.9835648393594667E-3</v>
      </c>
    </row>
    <row r="495" spans="1:6" x14ac:dyDescent="0.2">
      <c r="A495" t="s">
        <v>45</v>
      </c>
      <c r="B495" t="s">
        <v>726</v>
      </c>
      <c r="C495">
        <v>2102408</v>
      </c>
      <c r="D495" t="s">
        <v>770</v>
      </c>
      <c r="E495" s="17">
        <v>11216</v>
      </c>
      <c r="F495" s="16">
        <v>3.4893084011808906E-3</v>
      </c>
    </row>
    <row r="496" spans="1:6" x14ac:dyDescent="0.2">
      <c r="A496" t="s">
        <v>45</v>
      </c>
      <c r="B496" t="s">
        <v>726</v>
      </c>
      <c r="C496">
        <v>2102507</v>
      </c>
      <c r="D496" t="s">
        <v>771</v>
      </c>
      <c r="E496" s="17">
        <v>19451</v>
      </c>
      <c r="F496" s="16">
        <v>3.7153619897827284E-3</v>
      </c>
    </row>
    <row r="497" spans="1:6" x14ac:dyDescent="0.2">
      <c r="A497" t="s">
        <v>45</v>
      </c>
      <c r="B497" t="s">
        <v>726</v>
      </c>
      <c r="C497">
        <v>2102556</v>
      </c>
      <c r="D497" t="s">
        <v>772</v>
      </c>
      <c r="E497" s="17">
        <v>14453</v>
      </c>
      <c r="F497" s="16">
        <v>5.496034506748293E-3</v>
      </c>
    </row>
    <row r="498" spans="1:6" x14ac:dyDescent="0.2">
      <c r="A498" t="s">
        <v>45</v>
      </c>
      <c r="B498" t="s">
        <v>726</v>
      </c>
      <c r="C498">
        <v>2102606</v>
      </c>
      <c r="D498" t="s">
        <v>773</v>
      </c>
      <c r="E498" s="17">
        <v>20278</v>
      </c>
      <c r="F498" s="16">
        <v>4.9558925562493972E-3</v>
      </c>
    </row>
    <row r="499" spans="1:6" x14ac:dyDescent="0.2">
      <c r="A499" t="s">
        <v>45</v>
      </c>
      <c r="B499" t="s">
        <v>726</v>
      </c>
      <c r="C499">
        <v>2102705</v>
      </c>
      <c r="D499" t="s">
        <v>774</v>
      </c>
      <c r="E499" s="17">
        <v>22117</v>
      </c>
      <c r="F499" s="16">
        <v>5.5467151625370192E-3</v>
      </c>
    </row>
    <row r="500" spans="1:6" x14ac:dyDescent="0.2">
      <c r="A500" t="s">
        <v>45</v>
      </c>
      <c r="B500" t="s">
        <v>726</v>
      </c>
      <c r="C500">
        <v>2102754</v>
      </c>
      <c r="D500" t="s">
        <v>775</v>
      </c>
      <c r="E500" s="17">
        <v>10935</v>
      </c>
      <c r="F500" s="16">
        <v>9.1457837936737008E-5</v>
      </c>
    </row>
    <row r="501" spans="1:6" x14ac:dyDescent="0.2">
      <c r="A501" t="s">
        <v>45</v>
      </c>
      <c r="B501" t="s">
        <v>726</v>
      </c>
      <c r="C501">
        <v>2102804</v>
      </c>
      <c r="D501" t="s">
        <v>776</v>
      </c>
      <c r="E501" s="17">
        <v>24165</v>
      </c>
      <c r="F501" s="16">
        <v>-6.4550612614093783E-3</v>
      </c>
    </row>
    <row r="502" spans="1:6" x14ac:dyDescent="0.2">
      <c r="A502" t="s">
        <v>45</v>
      </c>
      <c r="B502" t="s">
        <v>726</v>
      </c>
      <c r="C502">
        <v>2102903</v>
      </c>
      <c r="D502" t="s">
        <v>777</v>
      </c>
      <c r="E502" s="17">
        <v>23952</v>
      </c>
      <c r="F502" s="16">
        <v>6.0906456084344196E-3</v>
      </c>
    </row>
    <row r="503" spans="1:6" x14ac:dyDescent="0.2">
      <c r="A503" t="s">
        <v>45</v>
      </c>
      <c r="B503" t="s">
        <v>726</v>
      </c>
      <c r="C503">
        <v>2103000</v>
      </c>
      <c r="D503" t="s">
        <v>778</v>
      </c>
      <c r="E503" s="17">
        <v>165525</v>
      </c>
      <c r="F503" s="16">
        <v>3.9119359534207643E-3</v>
      </c>
    </row>
    <row r="504" spans="1:6" x14ac:dyDescent="0.2">
      <c r="A504" t="s">
        <v>45</v>
      </c>
      <c r="B504" t="s">
        <v>726</v>
      </c>
      <c r="C504">
        <v>2103109</v>
      </c>
      <c r="D504" t="s">
        <v>779</v>
      </c>
      <c r="E504" s="17">
        <v>10693</v>
      </c>
      <c r="F504" s="16">
        <v>1.6861826697891491E-3</v>
      </c>
    </row>
    <row r="505" spans="1:6" x14ac:dyDescent="0.2">
      <c r="A505" t="s">
        <v>45</v>
      </c>
      <c r="B505" t="s">
        <v>726</v>
      </c>
      <c r="C505">
        <v>2103125</v>
      </c>
      <c r="D505" t="s">
        <v>780</v>
      </c>
      <c r="E505" s="17">
        <v>8740</v>
      </c>
      <c r="F505" s="16">
        <v>7.7251239478841605E-3</v>
      </c>
    </row>
    <row r="506" spans="1:6" x14ac:dyDescent="0.2">
      <c r="A506" t="s">
        <v>45</v>
      </c>
      <c r="B506" t="s">
        <v>726</v>
      </c>
      <c r="C506">
        <v>2103158</v>
      </c>
      <c r="D506" t="s">
        <v>781</v>
      </c>
      <c r="E506" s="17">
        <v>13670</v>
      </c>
      <c r="F506" s="16">
        <v>1.575271214147711E-2</v>
      </c>
    </row>
    <row r="507" spans="1:6" x14ac:dyDescent="0.2">
      <c r="A507" t="s">
        <v>45</v>
      </c>
      <c r="B507" t="s">
        <v>726</v>
      </c>
      <c r="C507">
        <v>2103174</v>
      </c>
      <c r="D507" t="s">
        <v>782</v>
      </c>
      <c r="E507" s="17">
        <v>21840</v>
      </c>
      <c r="F507" s="16">
        <v>1.0082323559337691E-2</v>
      </c>
    </row>
    <row r="508" spans="1:6" x14ac:dyDescent="0.2">
      <c r="A508" t="s">
        <v>45</v>
      </c>
      <c r="B508" t="s">
        <v>726</v>
      </c>
      <c r="C508">
        <v>2103208</v>
      </c>
      <c r="D508" t="s">
        <v>783</v>
      </c>
      <c r="E508" s="17">
        <v>80195</v>
      </c>
      <c r="F508" s="16">
        <v>6.526513962974656E-3</v>
      </c>
    </row>
    <row r="509" spans="1:6" x14ac:dyDescent="0.2">
      <c r="A509" t="s">
        <v>45</v>
      </c>
      <c r="B509" t="s">
        <v>726</v>
      </c>
      <c r="C509">
        <v>2103257</v>
      </c>
      <c r="D509" t="s">
        <v>784</v>
      </c>
      <c r="E509" s="17">
        <v>14777</v>
      </c>
      <c r="F509" s="16">
        <v>5.4432877457983864E-3</v>
      </c>
    </row>
    <row r="510" spans="1:6" x14ac:dyDescent="0.2">
      <c r="A510" t="s">
        <v>45</v>
      </c>
      <c r="B510" t="s">
        <v>726</v>
      </c>
      <c r="C510">
        <v>2103307</v>
      </c>
      <c r="D510" t="s">
        <v>785</v>
      </c>
      <c r="E510" s="17">
        <v>123116</v>
      </c>
      <c r="F510" s="16">
        <v>2.0918288444478073E-3</v>
      </c>
    </row>
    <row r="511" spans="1:6" x14ac:dyDescent="0.2">
      <c r="A511" t="s">
        <v>45</v>
      </c>
      <c r="B511" t="s">
        <v>726</v>
      </c>
      <c r="C511">
        <v>2103406</v>
      </c>
      <c r="D511" t="s">
        <v>786</v>
      </c>
      <c r="E511" s="17">
        <v>49621</v>
      </c>
      <c r="F511" s="16">
        <v>3.7625164357237839E-3</v>
      </c>
    </row>
    <row r="512" spans="1:6" x14ac:dyDescent="0.2">
      <c r="A512" t="s">
        <v>45</v>
      </c>
      <c r="B512" t="s">
        <v>726</v>
      </c>
      <c r="C512">
        <v>2103505</v>
      </c>
      <c r="D512" t="s">
        <v>787</v>
      </c>
      <c r="E512" s="17">
        <v>41312</v>
      </c>
      <c r="F512" s="16">
        <v>3.2541648453057181E-3</v>
      </c>
    </row>
    <row r="513" spans="1:6" x14ac:dyDescent="0.2">
      <c r="A513" t="s">
        <v>45</v>
      </c>
      <c r="B513" t="s">
        <v>726</v>
      </c>
      <c r="C513">
        <v>2103554</v>
      </c>
      <c r="D513" t="s">
        <v>788</v>
      </c>
      <c r="E513" s="17">
        <v>16400</v>
      </c>
      <c r="F513" s="16">
        <v>1.0038800270985915E-2</v>
      </c>
    </row>
    <row r="514" spans="1:6" x14ac:dyDescent="0.2">
      <c r="A514" t="s">
        <v>45</v>
      </c>
      <c r="B514" t="s">
        <v>726</v>
      </c>
      <c r="C514">
        <v>2103604</v>
      </c>
      <c r="D514" t="s">
        <v>789</v>
      </c>
      <c r="E514" s="17">
        <v>65544</v>
      </c>
      <c r="F514" s="16">
        <v>3.7980887037489808E-3</v>
      </c>
    </row>
    <row r="515" spans="1:6" x14ac:dyDescent="0.2">
      <c r="A515" t="s">
        <v>45</v>
      </c>
      <c r="B515" t="s">
        <v>726</v>
      </c>
      <c r="C515">
        <v>2103703</v>
      </c>
      <c r="D515" t="s">
        <v>790</v>
      </c>
      <c r="E515" s="17">
        <v>32626</v>
      </c>
      <c r="F515" s="16">
        <v>-2.1104144364582078E-3</v>
      </c>
    </row>
    <row r="516" spans="1:6" x14ac:dyDescent="0.2">
      <c r="A516" t="s">
        <v>45</v>
      </c>
      <c r="B516" t="s">
        <v>726</v>
      </c>
      <c r="C516">
        <v>2103752</v>
      </c>
      <c r="D516" t="s">
        <v>791</v>
      </c>
      <c r="E516" s="17">
        <v>12916</v>
      </c>
      <c r="F516" s="16">
        <v>6.197706848465323E-4</v>
      </c>
    </row>
    <row r="517" spans="1:6" x14ac:dyDescent="0.2">
      <c r="A517" t="s">
        <v>45</v>
      </c>
      <c r="B517" t="s">
        <v>726</v>
      </c>
      <c r="C517">
        <v>2103802</v>
      </c>
      <c r="D517" t="s">
        <v>792</v>
      </c>
      <c r="E517" s="17">
        <v>23372</v>
      </c>
      <c r="F517" s="16">
        <v>9.421841541756848E-4</v>
      </c>
    </row>
    <row r="518" spans="1:6" x14ac:dyDescent="0.2">
      <c r="A518" t="s">
        <v>45</v>
      </c>
      <c r="B518" t="s">
        <v>726</v>
      </c>
      <c r="C518">
        <v>2103901</v>
      </c>
      <c r="D518" t="s">
        <v>793</v>
      </c>
      <c r="E518" s="17">
        <v>11401</v>
      </c>
      <c r="F518" s="16">
        <v>4.5819014891179677E-3</v>
      </c>
    </row>
    <row r="519" spans="1:6" x14ac:dyDescent="0.2">
      <c r="A519" t="s">
        <v>45</v>
      </c>
      <c r="B519" t="s">
        <v>726</v>
      </c>
      <c r="C519">
        <v>2104008</v>
      </c>
      <c r="D519" t="s">
        <v>794</v>
      </c>
      <c r="E519" s="17">
        <v>17104</v>
      </c>
      <c r="F519" s="16">
        <v>-7.9461748158459189E-3</v>
      </c>
    </row>
    <row r="520" spans="1:6" x14ac:dyDescent="0.2">
      <c r="A520" t="s">
        <v>45</v>
      </c>
      <c r="B520" t="s">
        <v>726</v>
      </c>
      <c r="C520">
        <v>2104057</v>
      </c>
      <c r="D520" t="s">
        <v>795</v>
      </c>
      <c r="E520" s="17">
        <v>42527</v>
      </c>
      <c r="F520" s="16">
        <v>1.3851141944404732E-2</v>
      </c>
    </row>
    <row r="521" spans="1:6" x14ac:dyDescent="0.2">
      <c r="A521" t="s">
        <v>45</v>
      </c>
      <c r="B521" t="s">
        <v>726</v>
      </c>
      <c r="C521">
        <v>2104073</v>
      </c>
      <c r="D521" t="s">
        <v>796</v>
      </c>
      <c r="E521" s="17">
        <v>8484</v>
      </c>
      <c r="F521" s="16">
        <v>-2.3518344308560701E-3</v>
      </c>
    </row>
    <row r="522" spans="1:6" x14ac:dyDescent="0.2">
      <c r="A522" t="s">
        <v>45</v>
      </c>
      <c r="B522" t="s">
        <v>726</v>
      </c>
      <c r="C522">
        <v>2104081</v>
      </c>
      <c r="D522" t="s">
        <v>797</v>
      </c>
      <c r="E522" s="17">
        <v>10460</v>
      </c>
      <c r="F522" s="16">
        <v>9.6525096525097442E-3</v>
      </c>
    </row>
    <row r="523" spans="1:6" x14ac:dyDescent="0.2">
      <c r="A523" t="s">
        <v>45</v>
      </c>
      <c r="B523" t="s">
        <v>726</v>
      </c>
      <c r="C523">
        <v>2104099</v>
      </c>
      <c r="D523" t="s">
        <v>798</v>
      </c>
      <c r="E523" s="17">
        <v>19258</v>
      </c>
      <c r="F523" s="16">
        <v>8.8532662790088423E-3</v>
      </c>
    </row>
    <row r="524" spans="1:6" x14ac:dyDescent="0.2">
      <c r="A524" t="s">
        <v>45</v>
      </c>
      <c r="B524" t="s">
        <v>726</v>
      </c>
      <c r="C524">
        <v>2104107</v>
      </c>
      <c r="D524" t="s">
        <v>799</v>
      </c>
      <c r="E524" s="17">
        <v>12647</v>
      </c>
      <c r="F524" s="16">
        <v>1.2667247248832059E-3</v>
      </c>
    </row>
    <row r="525" spans="1:6" x14ac:dyDescent="0.2">
      <c r="A525" t="s">
        <v>45</v>
      </c>
      <c r="B525" t="s">
        <v>726</v>
      </c>
      <c r="C525">
        <v>2104206</v>
      </c>
      <c r="D525" t="s">
        <v>800</v>
      </c>
      <c r="E525" s="17">
        <v>15567</v>
      </c>
      <c r="F525" s="16">
        <v>9.645061728396076E-4</v>
      </c>
    </row>
    <row r="526" spans="1:6" x14ac:dyDescent="0.2">
      <c r="A526" t="s">
        <v>45</v>
      </c>
      <c r="B526" t="s">
        <v>726</v>
      </c>
      <c r="C526">
        <v>2104305</v>
      </c>
      <c r="D526" t="s">
        <v>801</v>
      </c>
      <c r="E526" s="17">
        <v>11963</v>
      </c>
      <c r="F526" s="16">
        <v>1.2183771892715134E-2</v>
      </c>
    </row>
    <row r="527" spans="1:6" x14ac:dyDescent="0.2">
      <c r="A527" t="s">
        <v>45</v>
      </c>
      <c r="B527" t="s">
        <v>726</v>
      </c>
      <c r="C527">
        <v>2104404</v>
      </c>
      <c r="D527" t="s">
        <v>802</v>
      </c>
      <c r="E527" s="17">
        <v>17944</v>
      </c>
      <c r="F527" s="16">
        <v>5.5760008921601489E-4</v>
      </c>
    </row>
    <row r="528" spans="1:6" x14ac:dyDescent="0.2">
      <c r="A528" t="s">
        <v>45</v>
      </c>
      <c r="B528" t="s">
        <v>726</v>
      </c>
      <c r="C528">
        <v>2104503</v>
      </c>
      <c r="D528" t="s">
        <v>803</v>
      </c>
      <c r="E528" s="17">
        <v>10886</v>
      </c>
      <c r="F528" s="16">
        <v>4.2435424354243523E-3</v>
      </c>
    </row>
    <row r="529" spans="1:6" x14ac:dyDescent="0.2">
      <c r="A529" t="s">
        <v>45</v>
      </c>
      <c r="B529" t="s">
        <v>726</v>
      </c>
      <c r="C529">
        <v>2104552</v>
      </c>
      <c r="D529" t="s">
        <v>804</v>
      </c>
      <c r="E529" s="17">
        <v>18520</v>
      </c>
      <c r="F529" s="16">
        <v>1.2243113248797455E-2</v>
      </c>
    </row>
    <row r="530" spans="1:6" x14ac:dyDescent="0.2">
      <c r="A530" t="s">
        <v>45</v>
      </c>
      <c r="B530" t="s">
        <v>726</v>
      </c>
      <c r="C530">
        <v>2104602</v>
      </c>
      <c r="D530" t="s">
        <v>805</v>
      </c>
      <c r="E530" s="17">
        <v>16882</v>
      </c>
      <c r="F530" s="16">
        <v>3.2089374851438368E-3</v>
      </c>
    </row>
    <row r="531" spans="1:6" x14ac:dyDescent="0.2">
      <c r="A531" t="s">
        <v>45</v>
      </c>
      <c r="B531" t="s">
        <v>726</v>
      </c>
      <c r="C531">
        <v>2104628</v>
      </c>
      <c r="D531" t="s">
        <v>806</v>
      </c>
      <c r="E531" s="17">
        <v>7841</v>
      </c>
      <c r="F531" s="16">
        <v>4.355065966440419E-3</v>
      </c>
    </row>
    <row r="532" spans="1:6" x14ac:dyDescent="0.2">
      <c r="A532" t="s">
        <v>45</v>
      </c>
      <c r="B532" t="s">
        <v>726</v>
      </c>
      <c r="C532">
        <v>2104651</v>
      </c>
      <c r="D532" t="s">
        <v>807</v>
      </c>
      <c r="E532" s="17">
        <v>10151</v>
      </c>
      <c r="F532" s="16">
        <v>-2.8487229862474983E-3</v>
      </c>
    </row>
    <row r="533" spans="1:6" x14ac:dyDescent="0.2">
      <c r="A533" t="s">
        <v>45</v>
      </c>
      <c r="B533" t="s">
        <v>726</v>
      </c>
      <c r="C533">
        <v>2104677</v>
      </c>
      <c r="D533" t="s">
        <v>808</v>
      </c>
      <c r="E533" s="17">
        <v>25539</v>
      </c>
      <c r="F533" s="16">
        <v>-1.4857098174141381E-3</v>
      </c>
    </row>
    <row r="534" spans="1:6" x14ac:dyDescent="0.2">
      <c r="A534" t="s">
        <v>45</v>
      </c>
      <c r="B534" t="s">
        <v>726</v>
      </c>
      <c r="C534">
        <v>2104701</v>
      </c>
      <c r="D534" t="s">
        <v>809</v>
      </c>
      <c r="E534" s="17">
        <v>6261</v>
      </c>
      <c r="F534" s="16">
        <v>-1.5969338869370464E-4</v>
      </c>
    </row>
    <row r="535" spans="1:6" x14ac:dyDescent="0.2">
      <c r="A535" t="s">
        <v>45</v>
      </c>
      <c r="B535" t="s">
        <v>726</v>
      </c>
      <c r="C535">
        <v>2104800</v>
      </c>
      <c r="D535" t="s">
        <v>810</v>
      </c>
      <c r="E535" s="17">
        <v>70065</v>
      </c>
      <c r="F535" s="16">
        <v>7.7380010643346431E-3</v>
      </c>
    </row>
    <row r="536" spans="1:6" x14ac:dyDescent="0.2">
      <c r="A536" t="s">
        <v>45</v>
      </c>
      <c r="B536" t="s">
        <v>726</v>
      </c>
      <c r="C536">
        <v>2104909</v>
      </c>
      <c r="D536" t="s">
        <v>811</v>
      </c>
      <c r="E536" s="17">
        <v>11997</v>
      </c>
      <c r="F536" s="16">
        <v>-2.7431421446384441E-3</v>
      </c>
    </row>
    <row r="537" spans="1:6" x14ac:dyDescent="0.2">
      <c r="A537" t="s">
        <v>45</v>
      </c>
      <c r="B537" t="s">
        <v>726</v>
      </c>
      <c r="C537">
        <v>2105005</v>
      </c>
      <c r="D537" t="s">
        <v>812</v>
      </c>
      <c r="E537" s="17">
        <v>28932</v>
      </c>
      <c r="F537" s="16">
        <v>7.4868544764425948E-3</v>
      </c>
    </row>
    <row r="538" spans="1:6" x14ac:dyDescent="0.2">
      <c r="A538" t="s">
        <v>45</v>
      </c>
      <c r="B538" t="s">
        <v>726</v>
      </c>
      <c r="C538">
        <v>2105104</v>
      </c>
      <c r="D538" t="s">
        <v>813</v>
      </c>
      <c r="E538" s="17">
        <v>27269</v>
      </c>
      <c r="F538" s="16">
        <v>5.7536974882896885E-3</v>
      </c>
    </row>
    <row r="539" spans="1:6" x14ac:dyDescent="0.2">
      <c r="A539" t="s">
        <v>45</v>
      </c>
      <c r="B539" t="s">
        <v>726</v>
      </c>
      <c r="C539">
        <v>2105153</v>
      </c>
      <c r="D539" t="s">
        <v>814</v>
      </c>
      <c r="E539" s="17">
        <v>14324</v>
      </c>
      <c r="F539" s="16">
        <v>1.0368907385201354E-2</v>
      </c>
    </row>
    <row r="540" spans="1:6" x14ac:dyDescent="0.2">
      <c r="A540" t="s">
        <v>45</v>
      </c>
      <c r="B540" t="s">
        <v>726</v>
      </c>
      <c r="C540">
        <v>2105203</v>
      </c>
      <c r="D540" t="s">
        <v>815</v>
      </c>
      <c r="E540" s="17">
        <v>11387</v>
      </c>
      <c r="F540" s="16">
        <v>5.9187279151944328E-3</v>
      </c>
    </row>
    <row r="541" spans="1:6" x14ac:dyDescent="0.2">
      <c r="A541" t="s">
        <v>45</v>
      </c>
      <c r="B541" t="s">
        <v>726</v>
      </c>
      <c r="C541">
        <v>2105302</v>
      </c>
      <c r="D541" t="s">
        <v>257</v>
      </c>
      <c r="E541" s="17">
        <v>259337</v>
      </c>
      <c r="F541" s="16">
        <v>2.5320663981258651E-3</v>
      </c>
    </row>
    <row r="542" spans="1:6" x14ac:dyDescent="0.2">
      <c r="A542" t="s">
        <v>45</v>
      </c>
      <c r="B542" t="s">
        <v>726</v>
      </c>
      <c r="C542">
        <v>2105351</v>
      </c>
      <c r="D542" t="s">
        <v>816</v>
      </c>
      <c r="E542" s="17">
        <v>16005</v>
      </c>
      <c r="F542" s="16">
        <v>-3.2384629756492256E-3</v>
      </c>
    </row>
    <row r="543" spans="1:6" x14ac:dyDescent="0.2">
      <c r="A543" t="s">
        <v>45</v>
      </c>
      <c r="B543" t="s">
        <v>726</v>
      </c>
      <c r="C543">
        <v>2105401</v>
      </c>
      <c r="D543" t="s">
        <v>817</v>
      </c>
      <c r="E543" s="17">
        <v>68723</v>
      </c>
      <c r="F543" s="16">
        <v>7.6242980514054093E-3</v>
      </c>
    </row>
    <row r="544" spans="1:6" x14ac:dyDescent="0.2">
      <c r="A544" t="s">
        <v>45</v>
      </c>
      <c r="B544" t="s">
        <v>726</v>
      </c>
      <c r="C544">
        <v>2105427</v>
      </c>
      <c r="D544" t="s">
        <v>818</v>
      </c>
      <c r="E544" s="17">
        <v>26068</v>
      </c>
      <c r="F544" s="16">
        <v>2.615384615384686E-3</v>
      </c>
    </row>
    <row r="545" spans="1:6" x14ac:dyDescent="0.2">
      <c r="A545" t="s">
        <v>45</v>
      </c>
      <c r="B545" t="s">
        <v>726</v>
      </c>
      <c r="C545">
        <v>2105450</v>
      </c>
      <c r="D545" t="s">
        <v>819</v>
      </c>
      <c r="E545" s="17">
        <v>10310</v>
      </c>
      <c r="F545" s="16">
        <v>1.5463409829606922E-2</v>
      </c>
    </row>
    <row r="546" spans="1:6" x14ac:dyDescent="0.2">
      <c r="A546" t="s">
        <v>45</v>
      </c>
      <c r="B546" t="s">
        <v>726</v>
      </c>
      <c r="C546">
        <v>2105476</v>
      </c>
      <c r="D546" t="s">
        <v>820</v>
      </c>
      <c r="E546" s="17">
        <v>17040</v>
      </c>
      <c r="F546" s="16">
        <v>3.1789282470481295E-2</v>
      </c>
    </row>
    <row r="547" spans="1:6" x14ac:dyDescent="0.2">
      <c r="A547" t="s">
        <v>45</v>
      </c>
      <c r="B547" t="s">
        <v>726</v>
      </c>
      <c r="C547">
        <v>2105500</v>
      </c>
      <c r="D547" t="s">
        <v>821</v>
      </c>
      <c r="E547" s="17">
        <v>23740</v>
      </c>
      <c r="F547" s="16">
        <v>4.5700744752876776E-3</v>
      </c>
    </row>
    <row r="548" spans="1:6" x14ac:dyDescent="0.2">
      <c r="A548" t="s">
        <v>45</v>
      </c>
      <c r="B548" t="s">
        <v>726</v>
      </c>
      <c r="C548">
        <v>2105609</v>
      </c>
      <c r="D548" t="s">
        <v>822</v>
      </c>
      <c r="E548" s="17">
        <v>16198</v>
      </c>
      <c r="F548" s="16">
        <v>1.8555170707570401E-3</v>
      </c>
    </row>
    <row r="549" spans="1:6" x14ac:dyDescent="0.2">
      <c r="A549" t="s">
        <v>45</v>
      </c>
      <c r="B549" t="s">
        <v>726</v>
      </c>
      <c r="C549">
        <v>2105658</v>
      </c>
      <c r="D549" t="s">
        <v>823</v>
      </c>
      <c r="E549" s="17">
        <v>4392</v>
      </c>
      <c r="F549" s="16">
        <v>0.2797202797202798</v>
      </c>
    </row>
    <row r="550" spans="1:6" x14ac:dyDescent="0.2">
      <c r="A550" t="s">
        <v>45</v>
      </c>
      <c r="B550" t="s">
        <v>726</v>
      </c>
      <c r="C550">
        <v>2105708</v>
      </c>
      <c r="D550" t="s">
        <v>824</v>
      </c>
      <c r="E550" s="17">
        <v>50616</v>
      </c>
      <c r="F550" s="16">
        <v>6.962957068396225E-3</v>
      </c>
    </row>
    <row r="551" spans="1:6" x14ac:dyDescent="0.2">
      <c r="A551" t="s">
        <v>45</v>
      </c>
      <c r="B551" t="s">
        <v>726</v>
      </c>
      <c r="C551">
        <v>2105807</v>
      </c>
      <c r="D551" t="s">
        <v>825</v>
      </c>
      <c r="E551" s="17">
        <v>10869</v>
      </c>
      <c r="F551" s="16">
        <v>2.6752767527675747E-3</v>
      </c>
    </row>
    <row r="552" spans="1:6" x14ac:dyDescent="0.2">
      <c r="A552" t="s">
        <v>45</v>
      </c>
      <c r="B552" t="s">
        <v>726</v>
      </c>
      <c r="C552">
        <v>2105906</v>
      </c>
      <c r="D552" t="s">
        <v>826</v>
      </c>
      <c r="E552" s="17">
        <v>16314</v>
      </c>
      <c r="F552" s="16">
        <v>3.5061819523898308E-3</v>
      </c>
    </row>
    <row r="553" spans="1:6" x14ac:dyDescent="0.2">
      <c r="A553" t="s">
        <v>45</v>
      </c>
      <c r="B553" t="s">
        <v>726</v>
      </c>
      <c r="C553">
        <v>2105922</v>
      </c>
      <c r="D553" t="s">
        <v>827</v>
      </c>
      <c r="E553" s="17">
        <v>11265</v>
      </c>
      <c r="F553" s="16">
        <v>1.3333333333334085E-3</v>
      </c>
    </row>
    <row r="554" spans="1:6" x14ac:dyDescent="0.2">
      <c r="A554" t="s">
        <v>45</v>
      </c>
      <c r="B554" t="s">
        <v>726</v>
      </c>
      <c r="C554">
        <v>2105948</v>
      </c>
      <c r="D554" t="s">
        <v>828</v>
      </c>
      <c r="E554" s="17">
        <v>8857</v>
      </c>
      <c r="F554" s="16">
        <v>-1.8032232615801114E-3</v>
      </c>
    </row>
    <row r="555" spans="1:6" x14ac:dyDescent="0.2">
      <c r="A555" t="s">
        <v>45</v>
      </c>
      <c r="B555" t="s">
        <v>726</v>
      </c>
      <c r="C555">
        <v>2105963</v>
      </c>
      <c r="D555" t="s">
        <v>829</v>
      </c>
      <c r="E555" s="17">
        <v>11464</v>
      </c>
      <c r="F555" s="16">
        <v>6.14358434263651E-3</v>
      </c>
    </row>
    <row r="556" spans="1:6" x14ac:dyDescent="0.2">
      <c r="A556" t="s">
        <v>45</v>
      </c>
      <c r="B556" t="s">
        <v>726</v>
      </c>
      <c r="C556">
        <v>2105989</v>
      </c>
      <c r="D556" t="s">
        <v>830</v>
      </c>
      <c r="E556" s="17">
        <v>7602</v>
      </c>
      <c r="F556" s="16">
        <v>6.8874172185431348E-3</v>
      </c>
    </row>
    <row r="557" spans="1:6" x14ac:dyDescent="0.2">
      <c r="A557" t="s">
        <v>45</v>
      </c>
      <c r="B557" t="s">
        <v>726</v>
      </c>
      <c r="C557">
        <v>2106003</v>
      </c>
      <c r="D557" t="s">
        <v>831</v>
      </c>
      <c r="E557" s="17">
        <v>11918</v>
      </c>
      <c r="F557" s="16">
        <v>2.1020768519297572E-3</v>
      </c>
    </row>
    <row r="558" spans="1:6" x14ac:dyDescent="0.2">
      <c r="A558" t="s">
        <v>45</v>
      </c>
      <c r="B558" t="s">
        <v>726</v>
      </c>
      <c r="C558">
        <v>2106102</v>
      </c>
      <c r="D558" t="s">
        <v>832</v>
      </c>
      <c r="E558" s="17">
        <v>12214</v>
      </c>
      <c r="F558" s="16">
        <v>4.6886567409722968E-3</v>
      </c>
    </row>
    <row r="559" spans="1:6" x14ac:dyDescent="0.2">
      <c r="A559" t="s">
        <v>45</v>
      </c>
      <c r="B559" t="s">
        <v>726</v>
      </c>
      <c r="C559">
        <v>2106201</v>
      </c>
      <c r="D559" t="s">
        <v>833</v>
      </c>
      <c r="E559" s="17">
        <v>6984</v>
      </c>
      <c r="F559" s="16">
        <v>4.747518342684609E-3</v>
      </c>
    </row>
    <row r="560" spans="1:6" x14ac:dyDescent="0.2">
      <c r="A560" t="s">
        <v>45</v>
      </c>
      <c r="B560" t="s">
        <v>726</v>
      </c>
      <c r="C560">
        <v>2106300</v>
      </c>
      <c r="D560" t="s">
        <v>834</v>
      </c>
      <c r="E560" s="17">
        <v>20029</v>
      </c>
      <c r="F560" s="16">
        <v>1.023907999596485E-2</v>
      </c>
    </row>
    <row r="561" spans="1:6" x14ac:dyDescent="0.2">
      <c r="A561" t="s">
        <v>45</v>
      </c>
      <c r="B561" t="s">
        <v>726</v>
      </c>
      <c r="C561">
        <v>2106326</v>
      </c>
      <c r="D561" t="s">
        <v>835</v>
      </c>
      <c r="E561" s="17">
        <v>21586</v>
      </c>
      <c r="F561" s="16">
        <v>8.9273194671652956E-3</v>
      </c>
    </row>
    <row r="562" spans="1:6" x14ac:dyDescent="0.2">
      <c r="A562" t="s">
        <v>45</v>
      </c>
      <c r="B562" t="s">
        <v>726</v>
      </c>
      <c r="C562">
        <v>2106359</v>
      </c>
      <c r="D562" t="s">
        <v>836</v>
      </c>
      <c r="E562" s="17">
        <v>7775</v>
      </c>
      <c r="F562" s="16">
        <v>-2.1817248459958805E-3</v>
      </c>
    </row>
    <row r="563" spans="1:6" x14ac:dyDescent="0.2">
      <c r="A563" t="s">
        <v>45</v>
      </c>
      <c r="B563" t="s">
        <v>726</v>
      </c>
      <c r="C563">
        <v>2106375</v>
      </c>
      <c r="D563" t="s">
        <v>837</v>
      </c>
      <c r="E563" s="17">
        <v>16511</v>
      </c>
      <c r="F563" s="16">
        <v>1.5124500461112911E-2</v>
      </c>
    </row>
    <row r="564" spans="1:6" x14ac:dyDescent="0.2">
      <c r="A564" t="s">
        <v>45</v>
      </c>
      <c r="B564" t="s">
        <v>726</v>
      </c>
      <c r="C564">
        <v>2106409</v>
      </c>
      <c r="D564" t="s">
        <v>838</v>
      </c>
      <c r="E564" s="17">
        <v>16977</v>
      </c>
      <c r="F564" s="16">
        <v>8.7943430982233561E-3</v>
      </c>
    </row>
    <row r="565" spans="1:6" x14ac:dyDescent="0.2">
      <c r="A565" t="s">
        <v>45</v>
      </c>
      <c r="B565" t="s">
        <v>726</v>
      </c>
      <c r="C565">
        <v>2106508</v>
      </c>
      <c r="D565" t="s">
        <v>839</v>
      </c>
      <c r="E565" s="17">
        <v>23482</v>
      </c>
      <c r="F565" s="16">
        <v>4.7924689773213291E-3</v>
      </c>
    </row>
    <row r="566" spans="1:6" x14ac:dyDescent="0.2">
      <c r="A566" t="s">
        <v>45</v>
      </c>
      <c r="B566" t="s">
        <v>726</v>
      </c>
      <c r="C566">
        <v>2106607</v>
      </c>
      <c r="D566" t="s">
        <v>840</v>
      </c>
      <c r="E566" s="17">
        <v>33943</v>
      </c>
      <c r="F566" s="16">
        <v>4.7658516369664117E-3</v>
      </c>
    </row>
    <row r="567" spans="1:6" x14ac:dyDescent="0.2">
      <c r="A567" t="s">
        <v>45</v>
      </c>
      <c r="B567" t="s">
        <v>726</v>
      </c>
      <c r="C567">
        <v>2106631</v>
      </c>
      <c r="D567" t="s">
        <v>841</v>
      </c>
      <c r="E567" s="17">
        <v>17033</v>
      </c>
      <c r="F567" s="16">
        <v>1.7199163929531247E-2</v>
      </c>
    </row>
    <row r="568" spans="1:6" x14ac:dyDescent="0.2">
      <c r="A568" t="s">
        <v>45</v>
      </c>
      <c r="B568" t="s">
        <v>726</v>
      </c>
      <c r="C568">
        <v>2106672</v>
      </c>
      <c r="D568" t="s">
        <v>842</v>
      </c>
      <c r="E568" s="17">
        <v>8483</v>
      </c>
      <c r="F568" s="16">
        <v>2.2448015122873421E-3</v>
      </c>
    </row>
    <row r="569" spans="1:6" x14ac:dyDescent="0.2">
      <c r="A569" t="s">
        <v>45</v>
      </c>
      <c r="B569" t="s">
        <v>726</v>
      </c>
      <c r="C569">
        <v>2106706</v>
      </c>
      <c r="D569" t="s">
        <v>843</v>
      </c>
      <c r="E569" s="17">
        <v>21031</v>
      </c>
      <c r="F569" s="16">
        <v>7.6136093266709892E-4</v>
      </c>
    </row>
    <row r="570" spans="1:6" x14ac:dyDescent="0.2">
      <c r="A570" t="s">
        <v>45</v>
      </c>
      <c r="B570" t="s">
        <v>726</v>
      </c>
      <c r="C570">
        <v>2106755</v>
      </c>
      <c r="D570" t="s">
        <v>844</v>
      </c>
      <c r="E570" s="17">
        <v>28754</v>
      </c>
      <c r="F570" s="16">
        <v>1.3142595398329959E-2</v>
      </c>
    </row>
    <row r="571" spans="1:6" x14ac:dyDescent="0.2">
      <c r="A571" t="s">
        <v>45</v>
      </c>
      <c r="B571" t="s">
        <v>726</v>
      </c>
      <c r="C571">
        <v>2106805</v>
      </c>
      <c r="D571" t="s">
        <v>845</v>
      </c>
      <c r="E571" s="17">
        <v>15011</v>
      </c>
      <c r="F571" s="16">
        <v>3.2749632402084838E-3</v>
      </c>
    </row>
    <row r="572" spans="1:6" x14ac:dyDescent="0.2">
      <c r="A572" t="s">
        <v>45</v>
      </c>
      <c r="B572" t="s">
        <v>726</v>
      </c>
      <c r="C572">
        <v>2106904</v>
      </c>
      <c r="D572" t="s">
        <v>846</v>
      </c>
      <c r="E572" s="17">
        <v>33664</v>
      </c>
      <c r="F572" s="16">
        <v>6.8792247412812202E-3</v>
      </c>
    </row>
    <row r="573" spans="1:6" x14ac:dyDescent="0.2">
      <c r="A573" t="s">
        <v>45</v>
      </c>
      <c r="B573" t="s">
        <v>726</v>
      </c>
      <c r="C573">
        <v>2107001</v>
      </c>
      <c r="D573" t="s">
        <v>847</v>
      </c>
      <c r="E573" s="17">
        <v>9111</v>
      </c>
      <c r="F573" s="16">
        <v>-5.3493449781659708E-3</v>
      </c>
    </row>
    <row r="574" spans="1:6" x14ac:dyDescent="0.2">
      <c r="A574" t="s">
        <v>45</v>
      </c>
      <c r="B574" t="s">
        <v>726</v>
      </c>
      <c r="C574">
        <v>2107100</v>
      </c>
      <c r="D574" t="s">
        <v>848</v>
      </c>
      <c r="E574" s="17">
        <v>19572</v>
      </c>
      <c r="F574" s="16">
        <v>7.1527813513097005E-3</v>
      </c>
    </row>
    <row r="575" spans="1:6" x14ac:dyDescent="0.2">
      <c r="A575" t="s">
        <v>45</v>
      </c>
      <c r="B575" t="s">
        <v>726</v>
      </c>
      <c r="C575">
        <v>2107209</v>
      </c>
      <c r="D575" t="s">
        <v>849</v>
      </c>
      <c r="E575" s="17">
        <v>14642</v>
      </c>
      <c r="F575" s="16">
        <v>1.300678013006773E-2</v>
      </c>
    </row>
    <row r="576" spans="1:6" x14ac:dyDescent="0.2">
      <c r="A576" t="s">
        <v>45</v>
      </c>
      <c r="B576" t="s">
        <v>726</v>
      </c>
      <c r="C576">
        <v>2107258</v>
      </c>
      <c r="D576" t="s">
        <v>850</v>
      </c>
      <c r="E576" s="17">
        <v>5427</v>
      </c>
      <c r="F576" s="16">
        <v>7.9866270430906106E-3</v>
      </c>
    </row>
    <row r="577" spans="1:6" x14ac:dyDescent="0.2">
      <c r="A577" t="s">
        <v>45</v>
      </c>
      <c r="B577" t="s">
        <v>726</v>
      </c>
      <c r="C577">
        <v>2107308</v>
      </c>
      <c r="D577" t="s">
        <v>851</v>
      </c>
      <c r="E577" s="17">
        <v>4682</v>
      </c>
      <c r="F577" s="16">
        <v>-2.1353833013026957E-4</v>
      </c>
    </row>
    <row r="578" spans="1:6" x14ac:dyDescent="0.2">
      <c r="A578" t="s">
        <v>45</v>
      </c>
      <c r="B578" t="s">
        <v>726</v>
      </c>
      <c r="C578">
        <v>2107357</v>
      </c>
      <c r="D578" t="s">
        <v>852</v>
      </c>
      <c r="E578" s="17">
        <v>21080</v>
      </c>
      <c r="F578" s="16">
        <v>7.2629969418960272E-3</v>
      </c>
    </row>
    <row r="579" spans="1:6" x14ac:dyDescent="0.2">
      <c r="A579" t="s">
        <v>45</v>
      </c>
      <c r="B579" t="s">
        <v>726</v>
      </c>
      <c r="C579">
        <v>2107407</v>
      </c>
      <c r="D579" t="s">
        <v>853</v>
      </c>
      <c r="E579" s="17">
        <v>19561</v>
      </c>
      <c r="F579" s="16">
        <v>2.8710587028966117E-3</v>
      </c>
    </row>
    <row r="580" spans="1:6" x14ac:dyDescent="0.2">
      <c r="A580" t="s">
        <v>45</v>
      </c>
      <c r="B580" t="s">
        <v>726</v>
      </c>
      <c r="C580">
        <v>2107456</v>
      </c>
      <c r="D580" t="s">
        <v>854</v>
      </c>
      <c r="E580" s="17">
        <v>14836</v>
      </c>
      <c r="F580" s="16">
        <v>9.1830487721924481E-3</v>
      </c>
    </row>
    <row r="581" spans="1:6" x14ac:dyDescent="0.2">
      <c r="A581" t="s">
        <v>45</v>
      </c>
      <c r="B581" t="s">
        <v>726</v>
      </c>
      <c r="C581">
        <v>2107506</v>
      </c>
      <c r="D581" t="s">
        <v>855</v>
      </c>
      <c r="E581" s="17">
        <v>123747</v>
      </c>
      <c r="F581" s="16">
        <v>1.2684435788112625E-2</v>
      </c>
    </row>
    <row r="582" spans="1:6" x14ac:dyDescent="0.2">
      <c r="A582" t="s">
        <v>45</v>
      </c>
      <c r="B582" t="s">
        <v>726</v>
      </c>
      <c r="C582">
        <v>2107605</v>
      </c>
      <c r="D582" t="s">
        <v>856</v>
      </c>
      <c r="E582" s="17">
        <v>19781</v>
      </c>
      <c r="F582" s="16">
        <v>2.9915830037521296E-3</v>
      </c>
    </row>
    <row r="583" spans="1:6" x14ac:dyDescent="0.2">
      <c r="A583" t="s">
        <v>45</v>
      </c>
      <c r="B583" t="s">
        <v>726</v>
      </c>
      <c r="C583">
        <v>2107704</v>
      </c>
      <c r="D583" t="s">
        <v>857</v>
      </c>
      <c r="E583" s="17">
        <v>21479</v>
      </c>
      <c r="F583" s="16">
        <v>4.3486392967362342E-3</v>
      </c>
    </row>
    <row r="584" spans="1:6" x14ac:dyDescent="0.2">
      <c r="A584" t="s">
        <v>45</v>
      </c>
      <c r="B584" t="s">
        <v>726</v>
      </c>
      <c r="C584">
        <v>2107803</v>
      </c>
      <c r="D584" t="s">
        <v>858</v>
      </c>
      <c r="E584" s="17">
        <v>35008</v>
      </c>
      <c r="F584" s="16">
        <v>2.8934024694187155E-3</v>
      </c>
    </row>
    <row r="585" spans="1:6" x14ac:dyDescent="0.2">
      <c r="A585" t="s">
        <v>45</v>
      </c>
      <c r="B585" t="s">
        <v>726</v>
      </c>
      <c r="C585">
        <v>2107902</v>
      </c>
      <c r="D585" t="s">
        <v>859</v>
      </c>
      <c r="E585" s="17">
        <v>19137</v>
      </c>
      <c r="F585" s="16">
        <v>6.204321993795725E-3</v>
      </c>
    </row>
    <row r="586" spans="1:6" x14ac:dyDescent="0.2">
      <c r="A586" t="s">
        <v>45</v>
      </c>
      <c r="B586" t="s">
        <v>726</v>
      </c>
      <c r="C586">
        <v>2108009</v>
      </c>
      <c r="D586" t="s">
        <v>860</v>
      </c>
      <c r="E586" s="17">
        <v>19583</v>
      </c>
      <c r="F586" s="16">
        <v>5.7004930156121514E-3</v>
      </c>
    </row>
    <row r="587" spans="1:6" x14ac:dyDescent="0.2">
      <c r="A587" t="s">
        <v>45</v>
      </c>
      <c r="B587" t="s">
        <v>726</v>
      </c>
      <c r="C587">
        <v>2108058</v>
      </c>
      <c r="D587" t="s">
        <v>861</v>
      </c>
      <c r="E587" s="17">
        <v>16166</v>
      </c>
      <c r="F587" s="16">
        <v>8.1696289367010344E-3</v>
      </c>
    </row>
    <row r="588" spans="1:6" x14ac:dyDescent="0.2">
      <c r="A588" t="s">
        <v>45</v>
      </c>
      <c r="B588" t="s">
        <v>726</v>
      </c>
      <c r="C588">
        <v>2108108</v>
      </c>
      <c r="D588" t="s">
        <v>862</v>
      </c>
      <c r="E588" s="17">
        <v>21066</v>
      </c>
      <c r="F588" s="16">
        <v>1.2357414448669335E-3</v>
      </c>
    </row>
    <row r="589" spans="1:6" x14ac:dyDescent="0.2">
      <c r="A589" t="s">
        <v>45</v>
      </c>
      <c r="B589" t="s">
        <v>726</v>
      </c>
      <c r="C589">
        <v>2108207</v>
      </c>
      <c r="D589" t="s">
        <v>863</v>
      </c>
      <c r="E589" s="17">
        <v>39191</v>
      </c>
      <c r="F589" s="16">
        <v>-9.6867113614929057E-4</v>
      </c>
    </row>
    <row r="590" spans="1:6" x14ac:dyDescent="0.2">
      <c r="A590" t="s">
        <v>45</v>
      </c>
      <c r="B590" t="s">
        <v>726</v>
      </c>
      <c r="C590">
        <v>2108256</v>
      </c>
      <c r="D590" t="s">
        <v>864</v>
      </c>
      <c r="E590" s="17">
        <v>25354</v>
      </c>
      <c r="F590" s="16">
        <v>8.3518930957684478E-3</v>
      </c>
    </row>
    <row r="591" spans="1:6" x14ac:dyDescent="0.2">
      <c r="A591" t="s">
        <v>45</v>
      </c>
      <c r="B591" t="s">
        <v>726</v>
      </c>
      <c r="C591">
        <v>2108306</v>
      </c>
      <c r="D591" t="s">
        <v>865</v>
      </c>
      <c r="E591" s="17">
        <v>38731</v>
      </c>
      <c r="F591" s="16">
        <v>6.7845074083701107E-3</v>
      </c>
    </row>
    <row r="592" spans="1:6" x14ac:dyDescent="0.2">
      <c r="A592" t="s">
        <v>45</v>
      </c>
      <c r="B592" t="s">
        <v>726</v>
      </c>
      <c r="C592">
        <v>2108405</v>
      </c>
      <c r="D592" t="s">
        <v>866</v>
      </c>
      <c r="E592" s="17">
        <v>14345</v>
      </c>
      <c r="F592" s="16">
        <v>1.8857382315966564E-3</v>
      </c>
    </row>
    <row r="593" spans="1:6" x14ac:dyDescent="0.2">
      <c r="A593" t="s">
        <v>45</v>
      </c>
      <c r="B593" t="s">
        <v>726</v>
      </c>
      <c r="C593">
        <v>2108454</v>
      </c>
      <c r="D593" t="s">
        <v>867</v>
      </c>
      <c r="E593" s="17">
        <v>23364</v>
      </c>
      <c r="F593" s="16">
        <v>7.2426280393171893E-3</v>
      </c>
    </row>
    <row r="594" spans="1:6" x14ac:dyDescent="0.2">
      <c r="A594" t="s">
        <v>45</v>
      </c>
      <c r="B594" t="s">
        <v>726</v>
      </c>
      <c r="C594">
        <v>2108504</v>
      </c>
      <c r="D594" t="s">
        <v>868</v>
      </c>
      <c r="E594" s="17">
        <v>33065</v>
      </c>
      <c r="F594" s="16">
        <v>3.7643058802101503E-3</v>
      </c>
    </row>
    <row r="595" spans="1:6" x14ac:dyDescent="0.2">
      <c r="A595" t="s">
        <v>45</v>
      </c>
      <c r="B595" t="s">
        <v>726</v>
      </c>
      <c r="C595">
        <v>2108603</v>
      </c>
      <c r="D595" t="s">
        <v>869</v>
      </c>
      <c r="E595" s="17">
        <v>83777</v>
      </c>
      <c r="F595" s="16">
        <v>4.676988019715278E-3</v>
      </c>
    </row>
    <row r="596" spans="1:6" x14ac:dyDescent="0.2">
      <c r="A596" t="s">
        <v>45</v>
      </c>
      <c r="B596" t="s">
        <v>726</v>
      </c>
      <c r="C596">
        <v>2108702</v>
      </c>
      <c r="D596" t="s">
        <v>870</v>
      </c>
      <c r="E596" s="17">
        <v>21379</v>
      </c>
      <c r="F596" s="16">
        <v>-4.9336746567372192E-3</v>
      </c>
    </row>
    <row r="597" spans="1:6" x14ac:dyDescent="0.2">
      <c r="A597" t="s">
        <v>45</v>
      </c>
      <c r="B597" t="s">
        <v>726</v>
      </c>
      <c r="C597">
        <v>2108801</v>
      </c>
      <c r="D597" t="s">
        <v>871</v>
      </c>
      <c r="E597" s="17">
        <v>18720</v>
      </c>
      <c r="F597" s="16">
        <v>5.1006711409395944E-3</v>
      </c>
    </row>
    <row r="598" spans="1:6" x14ac:dyDescent="0.2">
      <c r="A598" t="s">
        <v>45</v>
      </c>
      <c r="B598" t="s">
        <v>726</v>
      </c>
      <c r="C598">
        <v>2108900</v>
      </c>
      <c r="D598" t="s">
        <v>872</v>
      </c>
      <c r="E598" s="17">
        <v>17595</v>
      </c>
      <c r="F598" s="16">
        <v>-1.5554187881161474E-2</v>
      </c>
    </row>
    <row r="599" spans="1:6" x14ac:dyDescent="0.2">
      <c r="A599" t="s">
        <v>45</v>
      </c>
      <c r="B599" t="s">
        <v>726</v>
      </c>
      <c r="C599">
        <v>2109007</v>
      </c>
      <c r="D599" t="s">
        <v>873</v>
      </c>
      <c r="E599" s="17">
        <v>24092</v>
      </c>
      <c r="F599" s="16">
        <v>8.6665271090642371E-3</v>
      </c>
    </row>
    <row r="600" spans="1:6" x14ac:dyDescent="0.2">
      <c r="A600" t="s">
        <v>45</v>
      </c>
      <c r="B600" t="s">
        <v>726</v>
      </c>
      <c r="C600">
        <v>2109056</v>
      </c>
      <c r="D600" t="s">
        <v>874</v>
      </c>
      <c r="E600" s="17">
        <v>5955</v>
      </c>
      <c r="F600" s="16">
        <v>-3.3472803347280866E-3</v>
      </c>
    </row>
    <row r="601" spans="1:6" x14ac:dyDescent="0.2">
      <c r="A601" t="s">
        <v>45</v>
      </c>
      <c r="B601" t="s">
        <v>726</v>
      </c>
      <c r="C601">
        <v>2109106</v>
      </c>
      <c r="D601" t="s">
        <v>875</v>
      </c>
      <c r="E601" s="17">
        <v>48036</v>
      </c>
      <c r="F601" s="16">
        <v>4.8531503639863693E-3</v>
      </c>
    </row>
    <row r="602" spans="1:6" x14ac:dyDescent="0.2">
      <c r="A602" t="s">
        <v>45</v>
      </c>
      <c r="B602" t="s">
        <v>726</v>
      </c>
      <c r="C602">
        <v>2109205</v>
      </c>
      <c r="D602" t="s">
        <v>876</v>
      </c>
      <c r="E602" s="17">
        <v>12838</v>
      </c>
      <c r="F602" s="16">
        <v>8.1671116695460899E-3</v>
      </c>
    </row>
    <row r="603" spans="1:6" x14ac:dyDescent="0.2">
      <c r="A603" t="s">
        <v>45</v>
      </c>
      <c r="B603" t="s">
        <v>726</v>
      </c>
      <c r="C603">
        <v>2109239</v>
      </c>
      <c r="D603" t="s">
        <v>877</v>
      </c>
      <c r="E603" s="17">
        <v>7070</v>
      </c>
      <c r="F603" s="16">
        <v>7.8403421240198501E-3</v>
      </c>
    </row>
    <row r="604" spans="1:6" x14ac:dyDescent="0.2">
      <c r="A604" t="s">
        <v>45</v>
      </c>
      <c r="B604" t="s">
        <v>726</v>
      </c>
      <c r="C604">
        <v>2109270</v>
      </c>
      <c r="D604" t="s">
        <v>878</v>
      </c>
      <c r="E604" s="17">
        <v>19069</v>
      </c>
      <c r="F604" s="16">
        <v>7.981816259647001E-3</v>
      </c>
    </row>
    <row r="605" spans="1:6" x14ac:dyDescent="0.2">
      <c r="A605" t="s">
        <v>45</v>
      </c>
      <c r="B605" t="s">
        <v>726</v>
      </c>
      <c r="C605">
        <v>2109304</v>
      </c>
      <c r="D605" t="s">
        <v>879</v>
      </c>
      <c r="E605" s="17">
        <v>11261</v>
      </c>
      <c r="F605" s="16">
        <v>6.0752255874207961E-3</v>
      </c>
    </row>
    <row r="606" spans="1:6" x14ac:dyDescent="0.2">
      <c r="A606" t="s">
        <v>45</v>
      </c>
      <c r="B606" t="s">
        <v>726</v>
      </c>
      <c r="C606">
        <v>2109403</v>
      </c>
      <c r="D606" t="s">
        <v>880</v>
      </c>
      <c r="E606" s="17">
        <v>15431</v>
      </c>
      <c r="F606" s="16">
        <v>7.5742735879855694E-3</v>
      </c>
    </row>
    <row r="607" spans="1:6" x14ac:dyDescent="0.2">
      <c r="A607" t="s">
        <v>45</v>
      </c>
      <c r="B607" t="s">
        <v>726</v>
      </c>
      <c r="C607">
        <v>2109452</v>
      </c>
      <c r="D607" t="s">
        <v>881</v>
      </c>
      <c r="E607" s="17">
        <v>31177</v>
      </c>
      <c r="F607" s="16">
        <v>1.3523617567699375E-2</v>
      </c>
    </row>
    <row r="608" spans="1:6" x14ac:dyDescent="0.2">
      <c r="A608" t="s">
        <v>45</v>
      </c>
      <c r="B608" t="s">
        <v>726</v>
      </c>
      <c r="C608">
        <v>2109502</v>
      </c>
      <c r="D608" t="s">
        <v>882</v>
      </c>
      <c r="E608" s="17">
        <v>20334</v>
      </c>
      <c r="F608" s="16">
        <v>6.8828918049022025E-3</v>
      </c>
    </row>
    <row r="609" spans="1:6" x14ac:dyDescent="0.2">
      <c r="A609" t="s">
        <v>45</v>
      </c>
      <c r="B609" t="s">
        <v>726</v>
      </c>
      <c r="C609">
        <v>2109551</v>
      </c>
      <c r="D609" t="s">
        <v>883</v>
      </c>
      <c r="E609" s="17">
        <v>7825</v>
      </c>
      <c r="F609" s="16">
        <v>4.3640097548454104E-3</v>
      </c>
    </row>
    <row r="610" spans="1:6" x14ac:dyDescent="0.2">
      <c r="A610" t="s">
        <v>45</v>
      </c>
      <c r="B610" t="s">
        <v>726</v>
      </c>
      <c r="C610">
        <v>2109601</v>
      </c>
      <c r="D610" t="s">
        <v>884</v>
      </c>
      <c r="E610" s="17">
        <v>42994</v>
      </c>
      <c r="F610" s="16">
        <v>5.9429106223678474E-3</v>
      </c>
    </row>
    <row r="611" spans="1:6" x14ac:dyDescent="0.2">
      <c r="A611" t="s">
        <v>45</v>
      </c>
      <c r="B611" t="s">
        <v>726</v>
      </c>
      <c r="C611">
        <v>2109700</v>
      </c>
      <c r="D611" t="s">
        <v>885</v>
      </c>
      <c r="E611" s="17">
        <v>5679</v>
      </c>
      <c r="F611" s="16">
        <v>1.4106859460412124E-3</v>
      </c>
    </row>
    <row r="612" spans="1:6" x14ac:dyDescent="0.2">
      <c r="A612" t="s">
        <v>45</v>
      </c>
      <c r="B612" t="s">
        <v>726</v>
      </c>
      <c r="C612">
        <v>2109759</v>
      </c>
      <c r="D612" t="s">
        <v>886</v>
      </c>
      <c r="E612" s="17">
        <v>7826</v>
      </c>
      <c r="F612" s="16">
        <v>6.818474205583458E-3</v>
      </c>
    </row>
    <row r="613" spans="1:6" x14ac:dyDescent="0.2">
      <c r="A613" t="s">
        <v>45</v>
      </c>
      <c r="B613" t="s">
        <v>726</v>
      </c>
      <c r="C613">
        <v>2109809</v>
      </c>
      <c r="D613" t="s">
        <v>887</v>
      </c>
      <c r="E613" s="17">
        <v>42483</v>
      </c>
      <c r="F613" s="16">
        <v>8.3788274388796324E-3</v>
      </c>
    </row>
    <row r="614" spans="1:6" x14ac:dyDescent="0.2">
      <c r="A614" t="s">
        <v>45</v>
      </c>
      <c r="B614" t="s">
        <v>726</v>
      </c>
      <c r="C614">
        <v>2109908</v>
      </c>
      <c r="D614" t="s">
        <v>888</v>
      </c>
      <c r="E614" s="17">
        <v>89489</v>
      </c>
      <c r="F614" s="16">
        <v>4.9975293113517782E-3</v>
      </c>
    </row>
    <row r="615" spans="1:6" x14ac:dyDescent="0.2">
      <c r="A615" t="s">
        <v>45</v>
      </c>
      <c r="B615" t="s">
        <v>726</v>
      </c>
      <c r="C615">
        <v>2110005</v>
      </c>
      <c r="D615" t="s">
        <v>889</v>
      </c>
      <c r="E615" s="17">
        <v>72887</v>
      </c>
      <c r="F615" s="16">
        <v>3.0275090481235445E-3</v>
      </c>
    </row>
    <row r="616" spans="1:6" x14ac:dyDescent="0.2">
      <c r="A616" t="s">
        <v>45</v>
      </c>
      <c r="B616" t="s">
        <v>726</v>
      </c>
      <c r="C616">
        <v>2110039</v>
      </c>
      <c r="D616" t="s">
        <v>890</v>
      </c>
      <c r="E616" s="17">
        <v>25371</v>
      </c>
      <c r="F616" s="16">
        <v>4.6329294369209517E-3</v>
      </c>
    </row>
    <row r="617" spans="1:6" x14ac:dyDescent="0.2">
      <c r="A617" t="s">
        <v>45</v>
      </c>
      <c r="B617" t="s">
        <v>726</v>
      </c>
      <c r="C617">
        <v>2110104</v>
      </c>
      <c r="D617" t="s">
        <v>891</v>
      </c>
      <c r="E617" s="17">
        <v>25764</v>
      </c>
      <c r="F617" s="16">
        <v>4.7578192028703281E-3</v>
      </c>
    </row>
    <row r="618" spans="1:6" x14ac:dyDescent="0.2">
      <c r="A618" t="s">
        <v>45</v>
      </c>
      <c r="B618" t="s">
        <v>726</v>
      </c>
      <c r="C618">
        <v>2110203</v>
      </c>
      <c r="D618" t="s">
        <v>892</v>
      </c>
      <c r="E618" s="17">
        <v>38298</v>
      </c>
      <c r="F618" s="16">
        <v>1.1702549200898194E-2</v>
      </c>
    </row>
    <row r="619" spans="1:6" x14ac:dyDescent="0.2">
      <c r="A619" t="s">
        <v>45</v>
      </c>
      <c r="B619" t="s">
        <v>726</v>
      </c>
      <c r="C619">
        <v>2110237</v>
      </c>
      <c r="D619" t="s">
        <v>893</v>
      </c>
      <c r="E619" s="17">
        <v>13547</v>
      </c>
      <c r="F619" s="16">
        <v>1.2027491408934665E-2</v>
      </c>
    </row>
    <row r="620" spans="1:6" x14ac:dyDescent="0.2">
      <c r="A620" t="s">
        <v>45</v>
      </c>
      <c r="B620" t="s">
        <v>726</v>
      </c>
      <c r="C620">
        <v>2110278</v>
      </c>
      <c r="D620" t="s">
        <v>894</v>
      </c>
      <c r="E620" s="17">
        <v>16034</v>
      </c>
      <c r="F620" s="16">
        <v>1.1864192856241296E-2</v>
      </c>
    </row>
    <row r="621" spans="1:6" x14ac:dyDescent="0.2">
      <c r="A621" t="s">
        <v>45</v>
      </c>
      <c r="B621" t="s">
        <v>726</v>
      </c>
      <c r="C621">
        <v>2110302</v>
      </c>
      <c r="D621" t="s">
        <v>895</v>
      </c>
      <c r="E621" s="17">
        <v>14522</v>
      </c>
      <c r="F621" s="16">
        <v>-4.1299559471363878E-4</v>
      </c>
    </row>
    <row r="622" spans="1:6" x14ac:dyDescent="0.2">
      <c r="A622" t="s">
        <v>45</v>
      </c>
      <c r="B622" t="s">
        <v>726</v>
      </c>
      <c r="C622">
        <v>2110401</v>
      </c>
      <c r="D622" t="s">
        <v>896</v>
      </c>
      <c r="E622" s="17">
        <v>18717</v>
      </c>
      <c r="F622" s="16">
        <v>2.8934254942936111E-3</v>
      </c>
    </row>
    <row r="623" spans="1:6" x14ac:dyDescent="0.2">
      <c r="A623" t="s">
        <v>45</v>
      </c>
      <c r="B623" t="s">
        <v>726</v>
      </c>
      <c r="C623">
        <v>2110500</v>
      </c>
      <c r="D623" t="s">
        <v>897</v>
      </c>
      <c r="E623" s="17">
        <v>45604</v>
      </c>
      <c r="F623" s="16">
        <v>8.6925748158634963E-3</v>
      </c>
    </row>
    <row r="624" spans="1:6" x14ac:dyDescent="0.2">
      <c r="A624" t="s">
        <v>45</v>
      </c>
      <c r="B624" t="s">
        <v>726</v>
      </c>
      <c r="C624">
        <v>2110609</v>
      </c>
      <c r="D624" t="s">
        <v>898</v>
      </c>
      <c r="E624" s="17">
        <v>28667</v>
      </c>
      <c r="F624" s="16">
        <v>5.612656540498806E-3</v>
      </c>
    </row>
    <row r="625" spans="1:6" x14ac:dyDescent="0.2">
      <c r="A625" t="s">
        <v>45</v>
      </c>
      <c r="B625" t="s">
        <v>726</v>
      </c>
      <c r="C625">
        <v>2110658</v>
      </c>
      <c r="D625" t="s">
        <v>899</v>
      </c>
      <c r="E625" s="17">
        <v>7420</v>
      </c>
      <c r="F625" s="16">
        <v>3.7878787878788955E-3</v>
      </c>
    </row>
    <row r="626" spans="1:6" x14ac:dyDescent="0.2">
      <c r="A626" t="s">
        <v>45</v>
      </c>
      <c r="B626" t="s">
        <v>726</v>
      </c>
      <c r="C626">
        <v>2110708</v>
      </c>
      <c r="D626" t="s">
        <v>900</v>
      </c>
      <c r="E626" s="17">
        <v>34384</v>
      </c>
      <c r="F626" s="16">
        <v>2.3272050267619804E-4</v>
      </c>
    </row>
    <row r="627" spans="1:6" x14ac:dyDescent="0.2">
      <c r="A627" t="s">
        <v>45</v>
      </c>
      <c r="B627" t="s">
        <v>726</v>
      </c>
      <c r="C627">
        <v>2110807</v>
      </c>
      <c r="D627" t="s">
        <v>901</v>
      </c>
      <c r="E627" s="17">
        <v>4562</v>
      </c>
      <c r="F627" s="16">
        <v>-5.0163576881133709E-3</v>
      </c>
    </row>
    <row r="628" spans="1:6" x14ac:dyDescent="0.2">
      <c r="A628" t="s">
        <v>45</v>
      </c>
      <c r="B628" t="s">
        <v>726</v>
      </c>
      <c r="C628">
        <v>2110856</v>
      </c>
      <c r="D628" t="s">
        <v>902</v>
      </c>
      <c r="E628" s="17">
        <v>11941</v>
      </c>
      <c r="F628" s="16">
        <v>1.212069842346164E-2</v>
      </c>
    </row>
    <row r="629" spans="1:6" x14ac:dyDescent="0.2">
      <c r="A629" t="s">
        <v>45</v>
      </c>
      <c r="B629" t="s">
        <v>726</v>
      </c>
      <c r="C629">
        <v>2110906</v>
      </c>
      <c r="D629" t="s">
        <v>903</v>
      </c>
      <c r="E629" s="17">
        <v>12218</v>
      </c>
      <c r="F629" s="16">
        <v>6.5520065520074944E-4</v>
      </c>
    </row>
    <row r="630" spans="1:6" x14ac:dyDescent="0.2">
      <c r="A630" t="s">
        <v>45</v>
      </c>
      <c r="B630" t="s">
        <v>726</v>
      </c>
      <c r="C630">
        <v>2111003</v>
      </c>
      <c r="D630" t="s">
        <v>904</v>
      </c>
      <c r="E630" s="17">
        <v>20701</v>
      </c>
      <c r="F630" s="16">
        <v>1.742075973868884E-3</v>
      </c>
    </row>
    <row r="631" spans="1:6" x14ac:dyDescent="0.2">
      <c r="A631" t="s">
        <v>45</v>
      </c>
      <c r="B631" t="s">
        <v>726</v>
      </c>
      <c r="C631">
        <v>2111029</v>
      </c>
      <c r="D631" t="s">
        <v>905</v>
      </c>
      <c r="E631" s="17">
        <v>15787</v>
      </c>
      <c r="F631" s="16">
        <v>-1.3284412955465452E-3</v>
      </c>
    </row>
    <row r="632" spans="1:6" x14ac:dyDescent="0.2">
      <c r="A632" t="s">
        <v>45</v>
      </c>
      <c r="B632" t="s">
        <v>726</v>
      </c>
      <c r="C632">
        <v>2111052</v>
      </c>
      <c r="D632" t="s">
        <v>906</v>
      </c>
      <c r="E632" s="17">
        <v>11193</v>
      </c>
      <c r="F632" s="16">
        <v>1.4315111389460178E-3</v>
      </c>
    </row>
    <row r="633" spans="1:6" x14ac:dyDescent="0.2">
      <c r="A633" t="s">
        <v>45</v>
      </c>
      <c r="B633" t="s">
        <v>726</v>
      </c>
      <c r="C633">
        <v>2111078</v>
      </c>
      <c r="D633" t="s">
        <v>907</v>
      </c>
      <c r="E633" s="17">
        <v>18645</v>
      </c>
      <c r="F633" s="16">
        <v>5.5007280375343193E-3</v>
      </c>
    </row>
    <row r="634" spans="1:6" x14ac:dyDescent="0.2">
      <c r="A634" t="s">
        <v>45</v>
      </c>
      <c r="B634" t="s">
        <v>726</v>
      </c>
      <c r="C634">
        <v>2111102</v>
      </c>
      <c r="D634" t="s">
        <v>908</v>
      </c>
      <c r="E634" s="17">
        <v>25996</v>
      </c>
      <c r="F634" s="16">
        <v>2.5839793281654533E-3</v>
      </c>
    </row>
    <row r="635" spans="1:6" x14ac:dyDescent="0.2">
      <c r="A635" t="s">
        <v>45</v>
      </c>
      <c r="B635" t="s">
        <v>726</v>
      </c>
      <c r="C635">
        <v>2111201</v>
      </c>
      <c r="D635" t="s">
        <v>909</v>
      </c>
      <c r="E635" s="17">
        <v>179028</v>
      </c>
      <c r="F635" s="16">
        <v>7.5469786759865265E-3</v>
      </c>
    </row>
    <row r="636" spans="1:6" x14ac:dyDescent="0.2">
      <c r="A636" t="s">
        <v>45</v>
      </c>
      <c r="B636" t="s">
        <v>726</v>
      </c>
      <c r="C636">
        <v>2111250</v>
      </c>
      <c r="D636" t="s">
        <v>910</v>
      </c>
      <c r="E636" s="17">
        <v>7640</v>
      </c>
      <c r="F636" s="16">
        <v>-1.3087292239233328E-4</v>
      </c>
    </row>
    <row r="637" spans="1:6" x14ac:dyDescent="0.2">
      <c r="A637" t="s">
        <v>45</v>
      </c>
      <c r="B637" t="s">
        <v>726</v>
      </c>
      <c r="C637">
        <v>2111300</v>
      </c>
      <c r="D637" t="s">
        <v>208</v>
      </c>
      <c r="E637" s="17">
        <v>1108975</v>
      </c>
      <c r="F637" s="16">
        <v>6.4353416512084038E-3</v>
      </c>
    </row>
    <row r="638" spans="1:6" x14ac:dyDescent="0.2">
      <c r="A638" t="s">
        <v>45</v>
      </c>
      <c r="B638" t="s">
        <v>726</v>
      </c>
      <c r="C638">
        <v>2111409</v>
      </c>
      <c r="D638" t="s">
        <v>911</v>
      </c>
      <c r="E638" s="17">
        <v>18727</v>
      </c>
      <c r="F638" s="16">
        <v>-6.8413237165888541E-3</v>
      </c>
    </row>
    <row r="639" spans="1:6" x14ac:dyDescent="0.2">
      <c r="A639" t="s">
        <v>45</v>
      </c>
      <c r="B639" t="s">
        <v>726</v>
      </c>
      <c r="C639">
        <v>2111508</v>
      </c>
      <c r="D639" t="s">
        <v>912</v>
      </c>
      <c r="E639" s="17">
        <v>41579</v>
      </c>
      <c r="F639" s="16">
        <v>1.2039779431241016E-3</v>
      </c>
    </row>
    <row r="640" spans="1:6" x14ac:dyDescent="0.2">
      <c r="A640" t="s">
        <v>45</v>
      </c>
      <c r="B640" t="s">
        <v>726</v>
      </c>
      <c r="C640">
        <v>2111532</v>
      </c>
      <c r="D640" t="s">
        <v>913</v>
      </c>
      <c r="E640" s="17">
        <v>12735</v>
      </c>
      <c r="F640" s="16">
        <v>3.5460992907800915E-3</v>
      </c>
    </row>
    <row r="641" spans="1:6" x14ac:dyDescent="0.2">
      <c r="A641" t="s">
        <v>45</v>
      </c>
      <c r="B641" t="s">
        <v>726</v>
      </c>
      <c r="C641">
        <v>2111573</v>
      </c>
      <c r="D641" t="s">
        <v>914</v>
      </c>
      <c r="E641" s="17">
        <v>4684</v>
      </c>
      <c r="F641" s="16">
        <v>3.4275921165380918E-3</v>
      </c>
    </row>
    <row r="642" spans="1:6" x14ac:dyDescent="0.2">
      <c r="A642" t="s">
        <v>45</v>
      </c>
      <c r="B642" t="s">
        <v>726</v>
      </c>
      <c r="C642">
        <v>2111607</v>
      </c>
      <c r="D642" t="s">
        <v>915</v>
      </c>
      <c r="E642" s="17">
        <v>18980</v>
      </c>
      <c r="F642" s="16">
        <v>5.935976256094877E-3</v>
      </c>
    </row>
    <row r="643" spans="1:6" x14ac:dyDescent="0.2">
      <c r="A643" t="s">
        <v>45</v>
      </c>
      <c r="B643" t="s">
        <v>726</v>
      </c>
      <c r="C643">
        <v>2111631</v>
      </c>
      <c r="D643" t="s">
        <v>916</v>
      </c>
      <c r="E643" s="17">
        <v>5131</v>
      </c>
      <c r="F643" s="16">
        <v>-2.0240595760931845E-2</v>
      </c>
    </row>
    <row r="644" spans="1:6" x14ac:dyDescent="0.2">
      <c r="A644" t="s">
        <v>45</v>
      </c>
      <c r="B644" t="s">
        <v>726</v>
      </c>
      <c r="C644">
        <v>2111672</v>
      </c>
      <c r="D644" t="s">
        <v>917</v>
      </c>
      <c r="E644" s="17">
        <v>6789</v>
      </c>
      <c r="F644" s="16">
        <v>1.0418216996576968E-2</v>
      </c>
    </row>
    <row r="645" spans="1:6" x14ac:dyDescent="0.2">
      <c r="A645" t="s">
        <v>45</v>
      </c>
      <c r="B645" t="s">
        <v>726</v>
      </c>
      <c r="C645">
        <v>2111706</v>
      </c>
      <c r="D645" t="s">
        <v>918</v>
      </c>
      <c r="E645" s="17">
        <v>22350</v>
      </c>
      <c r="F645" s="16">
        <v>4.6298377309299532E-3</v>
      </c>
    </row>
    <row r="646" spans="1:6" x14ac:dyDescent="0.2">
      <c r="A646" t="s">
        <v>45</v>
      </c>
      <c r="B646" t="s">
        <v>726</v>
      </c>
      <c r="C646">
        <v>2111722</v>
      </c>
      <c r="D646" t="s">
        <v>919</v>
      </c>
      <c r="E646" s="17">
        <v>14096</v>
      </c>
      <c r="F646" s="16">
        <v>1.3080350725887646E-2</v>
      </c>
    </row>
    <row r="647" spans="1:6" x14ac:dyDescent="0.2">
      <c r="A647" t="s">
        <v>45</v>
      </c>
      <c r="B647" t="s">
        <v>726</v>
      </c>
      <c r="C647">
        <v>2111748</v>
      </c>
      <c r="D647" t="s">
        <v>920</v>
      </c>
      <c r="E647" s="17">
        <v>11214</v>
      </c>
      <c r="F647" s="16">
        <v>6.5523741136344071E-3</v>
      </c>
    </row>
    <row r="648" spans="1:6" x14ac:dyDescent="0.2">
      <c r="A648" t="s">
        <v>45</v>
      </c>
      <c r="B648" t="s">
        <v>726</v>
      </c>
      <c r="C648">
        <v>2111763</v>
      </c>
      <c r="D648" t="s">
        <v>921</v>
      </c>
      <c r="E648" s="17">
        <v>14050</v>
      </c>
      <c r="F648" s="16">
        <v>-1.7001329322045788E-2</v>
      </c>
    </row>
    <row r="649" spans="1:6" x14ac:dyDescent="0.2">
      <c r="A649" t="s">
        <v>45</v>
      </c>
      <c r="B649" t="s">
        <v>726</v>
      </c>
      <c r="C649">
        <v>2111789</v>
      </c>
      <c r="D649" t="s">
        <v>922</v>
      </c>
      <c r="E649" s="17">
        <v>10299</v>
      </c>
      <c r="F649" s="16">
        <v>4.4864917585096808E-3</v>
      </c>
    </row>
    <row r="650" spans="1:6" x14ac:dyDescent="0.2">
      <c r="A650" t="s">
        <v>45</v>
      </c>
      <c r="B650" t="s">
        <v>726</v>
      </c>
      <c r="C650">
        <v>2111805</v>
      </c>
      <c r="D650" t="s">
        <v>923</v>
      </c>
      <c r="E650" s="17">
        <v>18160</v>
      </c>
      <c r="F650" s="16">
        <v>4.369227365742967E-3</v>
      </c>
    </row>
    <row r="651" spans="1:6" x14ac:dyDescent="0.2">
      <c r="A651" t="s">
        <v>45</v>
      </c>
      <c r="B651" t="s">
        <v>726</v>
      </c>
      <c r="C651">
        <v>2111904</v>
      </c>
      <c r="D651" t="s">
        <v>924</v>
      </c>
      <c r="E651" s="17">
        <v>10634</v>
      </c>
      <c r="F651" s="16">
        <v>-1.8804061677324402E-4</v>
      </c>
    </row>
    <row r="652" spans="1:6" x14ac:dyDescent="0.2">
      <c r="A652" t="s">
        <v>45</v>
      </c>
      <c r="B652" t="s">
        <v>726</v>
      </c>
      <c r="C652">
        <v>2111953</v>
      </c>
      <c r="D652" t="s">
        <v>925</v>
      </c>
      <c r="E652" s="17">
        <v>5676</v>
      </c>
      <c r="F652" s="16">
        <v>2.8268551236749762E-3</v>
      </c>
    </row>
    <row r="653" spans="1:6" x14ac:dyDescent="0.2">
      <c r="A653" t="s">
        <v>45</v>
      </c>
      <c r="B653" t="s">
        <v>726</v>
      </c>
      <c r="C653">
        <v>2112001</v>
      </c>
      <c r="D653" t="s">
        <v>926</v>
      </c>
      <c r="E653" s="17">
        <v>8582</v>
      </c>
      <c r="F653" s="16">
        <v>7.1587841802605023E-3</v>
      </c>
    </row>
    <row r="654" spans="1:6" x14ac:dyDescent="0.2">
      <c r="A654" t="s">
        <v>45</v>
      </c>
      <c r="B654" t="s">
        <v>726</v>
      </c>
      <c r="C654">
        <v>2112100</v>
      </c>
      <c r="D654" t="s">
        <v>927</v>
      </c>
      <c r="E654" s="17">
        <v>29183</v>
      </c>
      <c r="F654" s="16">
        <v>2.0258206290344472E-3</v>
      </c>
    </row>
    <row r="655" spans="1:6" x14ac:dyDescent="0.2">
      <c r="A655" t="s">
        <v>45</v>
      </c>
      <c r="B655" t="s">
        <v>726</v>
      </c>
      <c r="C655">
        <v>2112209</v>
      </c>
      <c r="D655" t="s">
        <v>928</v>
      </c>
      <c r="E655" s="17">
        <v>170222</v>
      </c>
      <c r="F655" s="16">
        <v>6.5934585794793499E-3</v>
      </c>
    </row>
    <row r="656" spans="1:6" x14ac:dyDescent="0.2">
      <c r="A656" t="s">
        <v>45</v>
      </c>
      <c r="B656" t="s">
        <v>726</v>
      </c>
      <c r="C656">
        <v>2112233</v>
      </c>
      <c r="D656" t="s">
        <v>929</v>
      </c>
      <c r="E656" s="17">
        <v>22112</v>
      </c>
      <c r="F656" s="16">
        <v>5.1822892990271985E-3</v>
      </c>
    </row>
    <row r="657" spans="1:6" x14ac:dyDescent="0.2">
      <c r="A657" t="s">
        <v>45</v>
      </c>
      <c r="B657" t="s">
        <v>726</v>
      </c>
      <c r="C657">
        <v>2112274</v>
      </c>
      <c r="D657" t="s">
        <v>930</v>
      </c>
      <c r="E657" s="17">
        <v>5854</v>
      </c>
      <c r="F657" s="16">
        <v>2.397260273972579E-3</v>
      </c>
    </row>
    <row r="658" spans="1:6" x14ac:dyDescent="0.2">
      <c r="A658" t="s">
        <v>45</v>
      </c>
      <c r="B658" t="s">
        <v>726</v>
      </c>
      <c r="C658">
        <v>2112308</v>
      </c>
      <c r="D658" t="s">
        <v>931</v>
      </c>
      <c r="E658" s="17">
        <v>42040</v>
      </c>
      <c r="F658" s="16">
        <v>4.9722700325109948E-3</v>
      </c>
    </row>
    <row r="659" spans="1:6" x14ac:dyDescent="0.2">
      <c r="A659" t="s">
        <v>45</v>
      </c>
      <c r="B659" t="s">
        <v>726</v>
      </c>
      <c r="C659">
        <v>2112407</v>
      </c>
      <c r="D659" t="s">
        <v>932</v>
      </c>
      <c r="E659" s="17">
        <v>35709</v>
      </c>
      <c r="F659" s="16">
        <v>2.9491068419278399E-3</v>
      </c>
    </row>
    <row r="660" spans="1:6" x14ac:dyDescent="0.2">
      <c r="A660" t="s">
        <v>45</v>
      </c>
      <c r="B660" t="s">
        <v>726</v>
      </c>
      <c r="C660">
        <v>2112456</v>
      </c>
      <c r="D660" t="s">
        <v>933</v>
      </c>
      <c r="E660" s="17">
        <v>25868</v>
      </c>
      <c r="F660" s="16">
        <v>9.7193489207227923E-3</v>
      </c>
    </row>
    <row r="661" spans="1:6" x14ac:dyDescent="0.2">
      <c r="A661" t="s">
        <v>45</v>
      </c>
      <c r="B661" t="s">
        <v>726</v>
      </c>
      <c r="C661">
        <v>2112506</v>
      </c>
      <c r="D661" t="s">
        <v>934</v>
      </c>
      <c r="E661" s="17">
        <v>59398</v>
      </c>
      <c r="F661" s="16">
        <v>9.1403329935439981E-3</v>
      </c>
    </row>
    <row r="662" spans="1:6" x14ac:dyDescent="0.2">
      <c r="A662" t="s">
        <v>45</v>
      </c>
      <c r="B662" t="s">
        <v>726</v>
      </c>
      <c r="C662">
        <v>2112605</v>
      </c>
      <c r="D662" t="s">
        <v>935</v>
      </c>
      <c r="E662" s="17">
        <v>33459</v>
      </c>
      <c r="F662" s="16">
        <v>1.0174506370388192E-2</v>
      </c>
    </row>
    <row r="663" spans="1:6" x14ac:dyDescent="0.2">
      <c r="A663" t="s">
        <v>45</v>
      </c>
      <c r="B663" t="s">
        <v>726</v>
      </c>
      <c r="C663">
        <v>2112704</v>
      </c>
      <c r="D663" t="s">
        <v>936</v>
      </c>
      <c r="E663" s="17">
        <v>57168</v>
      </c>
      <c r="F663" s="16">
        <v>1.1643956821801416E-2</v>
      </c>
    </row>
    <row r="664" spans="1:6" x14ac:dyDescent="0.2">
      <c r="A664" t="s">
        <v>45</v>
      </c>
      <c r="B664" t="s">
        <v>726</v>
      </c>
      <c r="C664">
        <v>2112803</v>
      </c>
      <c r="D664" t="s">
        <v>937</v>
      </c>
      <c r="E664" s="17">
        <v>52649</v>
      </c>
      <c r="F664" s="16">
        <v>3.9663621975172259E-3</v>
      </c>
    </row>
    <row r="665" spans="1:6" x14ac:dyDescent="0.2">
      <c r="A665" t="s">
        <v>45</v>
      </c>
      <c r="B665" t="s">
        <v>726</v>
      </c>
      <c r="C665">
        <v>2112852</v>
      </c>
      <c r="D665" t="s">
        <v>938</v>
      </c>
      <c r="E665" s="17">
        <v>13598</v>
      </c>
      <c r="F665" s="16">
        <v>1.538231780167254E-2</v>
      </c>
    </row>
    <row r="666" spans="1:6" x14ac:dyDescent="0.2">
      <c r="A666" t="s">
        <v>45</v>
      </c>
      <c r="B666" t="s">
        <v>726</v>
      </c>
      <c r="C666">
        <v>2112902</v>
      </c>
      <c r="D666" t="s">
        <v>939</v>
      </c>
      <c r="E666" s="17">
        <v>32861</v>
      </c>
      <c r="F666" s="16">
        <v>2.9605664753997729E-3</v>
      </c>
    </row>
    <row r="667" spans="1:6" x14ac:dyDescent="0.2">
      <c r="A667" t="s">
        <v>45</v>
      </c>
      <c r="B667" t="s">
        <v>726</v>
      </c>
      <c r="C667">
        <v>2113009</v>
      </c>
      <c r="D667" t="s">
        <v>940</v>
      </c>
      <c r="E667" s="17">
        <v>31522</v>
      </c>
      <c r="F667" s="16">
        <v>-3.1722869016315158E-5</v>
      </c>
    </row>
    <row r="668" spans="1:6" x14ac:dyDescent="0.2">
      <c r="A668" t="s">
        <v>45</v>
      </c>
      <c r="B668" t="s">
        <v>726</v>
      </c>
      <c r="C668">
        <v>2114007</v>
      </c>
      <c r="D668" t="s">
        <v>941</v>
      </c>
      <c r="E668" s="17">
        <v>51956</v>
      </c>
      <c r="F668" s="16">
        <v>4.6795838651041421E-3</v>
      </c>
    </row>
    <row r="669" spans="1:6" x14ac:dyDescent="0.2">
      <c r="A669" t="s">
        <v>65</v>
      </c>
      <c r="B669" t="s">
        <v>726</v>
      </c>
      <c r="C669">
        <v>2200053</v>
      </c>
      <c r="D669" t="s">
        <v>942</v>
      </c>
      <c r="E669" s="17">
        <v>7102</v>
      </c>
      <c r="F669" s="16">
        <v>2.5409373235460997E-3</v>
      </c>
    </row>
    <row r="670" spans="1:6" x14ac:dyDescent="0.2">
      <c r="A670" t="s">
        <v>65</v>
      </c>
      <c r="B670" t="s">
        <v>726</v>
      </c>
      <c r="C670">
        <v>2200103</v>
      </c>
      <c r="D670" t="s">
        <v>943</v>
      </c>
      <c r="E670" s="17">
        <v>5131</v>
      </c>
      <c r="F670" s="16">
        <v>-1.5567230978789093E-3</v>
      </c>
    </row>
    <row r="671" spans="1:6" x14ac:dyDescent="0.2">
      <c r="A671" t="s">
        <v>65</v>
      </c>
      <c r="B671" t="s">
        <v>726</v>
      </c>
      <c r="C671">
        <v>2200202</v>
      </c>
      <c r="D671" t="s">
        <v>944</v>
      </c>
      <c r="E671" s="17">
        <v>17470</v>
      </c>
      <c r="F671" s="16">
        <v>3.3886623398999838E-3</v>
      </c>
    </row>
    <row r="672" spans="1:6" x14ac:dyDescent="0.2">
      <c r="A672" t="s">
        <v>65</v>
      </c>
      <c r="B672" t="s">
        <v>726</v>
      </c>
      <c r="C672">
        <v>2200251</v>
      </c>
      <c r="D672" t="s">
        <v>945</v>
      </c>
      <c r="E672" s="17">
        <v>7665</v>
      </c>
      <c r="F672" s="16">
        <v>1.8298261665141702E-3</v>
      </c>
    </row>
    <row r="673" spans="1:6" x14ac:dyDescent="0.2">
      <c r="A673" t="s">
        <v>65</v>
      </c>
      <c r="B673" t="s">
        <v>726</v>
      </c>
      <c r="C673">
        <v>2200277</v>
      </c>
      <c r="D673" t="s">
        <v>946</v>
      </c>
      <c r="E673" s="17">
        <v>4918</v>
      </c>
      <c r="F673" s="16">
        <v>6.1037639877925542E-4</v>
      </c>
    </row>
    <row r="674" spans="1:6" x14ac:dyDescent="0.2">
      <c r="A674" t="s">
        <v>65</v>
      </c>
      <c r="B674" t="s">
        <v>726</v>
      </c>
      <c r="C674">
        <v>2200301</v>
      </c>
      <c r="D674" t="s">
        <v>947</v>
      </c>
      <c r="E674" s="17">
        <v>14339</v>
      </c>
      <c r="F674" s="16">
        <v>2.446868008948444E-3</v>
      </c>
    </row>
    <row r="675" spans="1:6" x14ac:dyDescent="0.2">
      <c r="A675" t="s">
        <v>65</v>
      </c>
      <c r="B675" t="s">
        <v>726</v>
      </c>
      <c r="C675">
        <v>2200400</v>
      </c>
      <c r="D675" t="s">
        <v>948</v>
      </c>
      <c r="E675" s="17">
        <v>40605</v>
      </c>
      <c r="F675" s="16">
        <v>1.9988155167307564E-3</v>
      </c>
    </row>
    <row r="676" spans="1:6" x14ac:dyDescent="0.2">
      <c r="A676" t="s">
        <v>65</v>
      </c>
      <c r="B676" t="s">
        <v>726</v>
      </c>
      <c r="C676">
        <v>2200459</v>
      </c>
      <c r="D676" t="s">
        <v>949</v>
      </c>
      <c r="E676" s="17">
        <v>5445</v>
      </c>
      <c r="F676" s="16">
        <v>4.7979331980070317E-3</v>
      </c>
    </row>
    <row r="677" spans="1:6" x14ac:dyDescent="0.2">
      <c r="A677" t="s">
        <v>65</v>
      </c>
      <c r="B677" t="s">
        <v>726</v>
      </c>
      <c r="C677">
        <v>2200509</v>
      </c>
      <c r="D677" t="s">
        <v>950</v>
      </c>
      <c r="E677" s="17">
        <v>17604</v>
      </c>
      <c r="F677" s="16">
        <v>3.4094783498117565E-4</v>
      </c>
    </row>
    <row r="678" spans="1:6" x14ac:dyDescent="0.2">
      <c r="A678" t="s">
        <v>65</v>
      </c>
      <c r="B678" t="s">
        <v>726</v>
      </c>
      <c r="C678">
        <v>2200608</v>
      </c>
      <c r="D678" t="s">
        <v>951</v>
      </c>
      <c r="E678" s="17">
        <v>6783</v>
      </c>
      <c r="F678" s="16">
        <v>-7.3659398939307508E-4</v>
      </c>
    </row>
    <row r="679" spans="1:6" x14ac:dyDescent="0.2">
      <c r="A679" t="s">
        <v>65</v>
      </c>
      <c r="B679" t="s">
        <v>726</v>
      </c>
      <c r="C679">
        <v>2200707</v>
      </c>
      <c r="D679" t="s">
        <v>952</v>
      </c>
      <c r="E679" s="17">
        <v>9938</v>
      </c>
      <c r="F679" s="16">
        <v>5.8704453441296156E-3</v>
      </c>
    </row>
    <row r="680" spans="1:6" x14ac:dyDescent="0.2">
      <c r="A680" t="s">
        <v>65</v>
      </c>
      <c r="B680" t="s">
        <v>726</v>
      </c>
      <c r="C680">
        <v>2200806</v>
      </c>
      <c r="D680" t="s">
        <v>953</v>
      </c>
      <c r="E680" s="17">
        <v>3170</v>
      </c>
      <c r="F680" s="16">
        <v>1.8963337547408532E-3</v>
      </c>
    </row>
    <row r="681" spans="1:6" x14ac:dyDescent="0.2">
      <c r="A681" t="s">
        <v>65</v>
      </c>
      <c r="B681" t="s">
        <v>726</v>
      </c>
      <c r="C681">
        <v>2200905</v>
      </c>
      <c r="D681" t="s">
        <v>954</v>
      </c>
      <c r="E681" s="17">
        <v>5827</v>
      </c>
      <c r="F681" s="16">
        <v>-1.3710368466152145E-3</v>
      </c>
    </row>
    <row r="682" spans="1:6" x14ac:dyDescent="0.2">
      <c r="A682" t="s">
        <v>65</v>
      </c>
      <c r="B682" t="s">
        <v>726</v>
      </c>
      <c r="C682">
        <v>2200954</v>
      </c>
      <c r="D682" t="s">
        <v>955</v>
      </c>
      <c r="E682" s="17">
        <v>2551</v>
      </c>
      <c r="F682" s="16">
        <v>0</v>
      </c>
    </row>
    <row r="683" spans="1:6" x14ac:dyDescent="0.2">
      <c r="A683" t="s">
        <v>65</v>
      </c>
      <c r="B683" t="s">
        <v>726</v>
      </c>
      <c r="C683">
        <v>2201002</v>
      </c>
      <c r="D683" t="s">
        <v>956</v>
      </c>
      <c r="E683" s="17">
        <v>4720</v>
      </c>
      <c r="F683" s="16">
        <v>-1.4808546646921661E-3</v>
      </c>
    </row>
    <row r="684" spans="1:6" x14ac:dyDescent="0.2">
      <c r="A684" t="s">
        <v>65</v>
      </c>
      <c r="B684" t="s">
        <v>726</v>
      </c>
      <c r="C684">
        <v>2201051</v>
      </c>
      <c r="D684" t="s">
        <v>957</v>
      </c>
      <c r="E684" s="17">
        <v>7863</v>
      </c>
      <c r="F684" s="16">
        <v>2.1667091511599068E-3</v>
      </c>
    </row>
    <row r="685" spans="1:6" x14ac:dyDescent="0.2">
      <c r="A685" t="s">
        <v>65</v>
      </c>
      <c r="B685" t="s">
        <v>726</v>
      </c>
      <c r="C685">
        <v>2201101</v>
      </c>
      <c r="D685" t="s">
        <v>958</v>
      </c>
      <c r="E685" s="17">
        <v>11326</v>
      </c>
      <c r="F685" s="16">
        <v>3.2775267959961329E-3</v>
      </c>
    </row>
    <row r="686" spans="1:6" x14ac:dyDescent="0.2">
      <c r="A686" t="s">
        <v>65</v>
      </c>
      <c r="B686" t="s">
        <v>726</v>
      </c>
      <c r="C686">
        <v>2201150</v>
      </c>
      <c r="D686" t="s">
        <v>959</v>
      </c>
      <c r="E686" s="17">
        <v>11671</v>
      </c>
      <c r="F686" s="16">
        <v>7.3364405316762582E-3</v>
      </c>
    </row>
    <row r="687" spans="1:6" x14ac:dyDescent="0.2">
      <c r="A687" t="s">
        <v>65</v>
      </c>
      <c r="B687" t="s">
        <v>726</v>
      </c>
      <c r="C687">
        <v>2201176</v>
      </c>
      <c r="D687" t="s">
        <v>960</v>
      </c>
      <c r="E687" s="17">
        <v>3952</v>
      </c>
      <c r="F687" s="16">
        <v>2.5310048089099979E-4</v>
      </c>
    </row>
    <row r="688" spans="1:6" x14ac:dyDescent="0.2">
      <c r="A688" t="s">
        <v>65</v>
      </c>
      <c r="B688" t="s">
        <v>726</v>
      </c>
      <c r="C688">
        <v>2201200</v>
      </c>
      <c r="D688" t="s">
        <v>961</v>
      </c>
      <c r="E688" s="17">
        <v>47185</v>
      </c>
      <c r="F688" s="16">
        <v>2.5283644244251668E-3</v>
      </c>
    </row>
    <row r="689" spans="1:6" x14ac:dyDescent="0.2">
      <c r="A689" t="s">
        <v>65</v>
      </c>
      <c r="B689" t="s">
        <v>726</v>
      </c>
      <c r="C689">
        <v>2201309</v>
      </c>
      <c r="D689" t="s">
        <v>962</v>
      </c>
      <c r="E689" s="17">
        <v>3352</v>
      </c>
      <c r="F689" s="16">
        <v>1.1947431302270495E-3</v>
      </c>
    </row>
    <row r="690" spans="1:6" x14ac:dyDescent="0.2">
      <c r="A690" t="s">
        <v>65</v>
      </c>
      <c r="B690" t="s">
        <v>726</v>
      </c>
      <c r="C690">
        <v>2201408</v>
      </c>
      <c r="D690" t="s">
        <v>963</v>
      </c>
      <c r="E690" s="17">
        <v>7027</v>
      </c>
      <c r="F690" s="16">
        <v>-7.1103526734928035E-4</v>
      </c>
    </row>
    <row r="691" spans="1:6" x14ac:dyDescent="0.2">
      <c r="A691" t="s">
        <v>65</v>
      </c>
      <c r="B691" t="s">
        <v>726</v>
      </c>
      <c r="C691">
        <v>2201507</v>
      </c>
      <c r="D691" t="s">
        <v>964</v>
      </c>
      <c r="E691" s="17">
        <v>26905</v>
      </c>
      <c r="F691" s="16">
        <v>1.7872435491677052E-3</v>
      </c>
    </row>
    <row r="692" spans="1:6" x14ac:dyDescent="0.2">
      <c r="A692" t="s">
        <v>65</v>
      </c>
      <c r="B692" t="s">
        <v>726</v>
      </c>
      <c r="C692">
        <v>2201556</v>
      </c>
      <c r="D692" t="s">
        <v>965</v>
      </c>
      <c r="E692" s="17">
        <v>4030</v>
      </c>
      <c r="F692" s="16">
        <v>3.7359900373599153E-3</v>
      </c>
    </row>
    <row r="693" spans="1:6" x14ac:dyDescent="0.2">
      <c r="A693" t="s">
        <v>65</v>
      </c>
      <c r="B693" t="s">
        <v>726</v>
      </c>
      <c r="C693">
        <v>2201572</v>
      </c>
      <c r="D693" t="s">
        <v>966</v>
      </c>
      <c r="E693" s="17">
        <v>3587</v>
      </c>
      <c r="F693" s="16">
        <v>5.8889512058328819E-3</v>
      </c>
    </row>
    <row r="694" spans="1:6" x14ac:dyDescent="0.2">
      <c r="A694" t="s">
        <v>65</v>
      </c>
      <c r="B694" t="s">
        <v>726</v>
      </c>
      <c r="C694">
        <v>2201606</v>
      </c>
      <c r="D694" t="s">
        <v>967</v>
      </c>
      <c r="E694" s="17">
        <v>10473</v>
      </c>
      <c r="F694" s="16">
        <v>5.7323015190591242E-4</v>
      </c>
    </row>
    <row r="695" spans="1:6" x14ac:dyDescent="0.2">
      <c r="A695" t="s">
        <v>65</v>
      </c>
      <c r="B695" t="s">
        <v>726</v>
      </c>
      <c r="C695">
        <v>2201705</v>
      </c>
      <c r="D695" t="s">
        <v>968</v>
      </c>
      <c r="E695" s="17">
        <v>5507</v>
      </c>
      <c r="F695" s="16">
        <v>1.0907107798581173E-3</v>
      </c>
    </row>
    <row r="696" spans="1:6" x14ac:dyDescent="0.2">
      <c r="A696" t="s">
        <v>65</v>
      </c>
      <c r="B696" t="s">
        <v>726</v>
      </c>
      <c r="C696">
        <v>2201739</v>
      </c>
      <c r="D696" t="s">
        <v>969</v>
      </c>
      <c r="E696" s="17">
        <v>6210</v>
      </c>
      <c r="F696" s="16">
        <v>8.058017727639033E-4</v>
      </c>
    </row>
    <row r="697" spans="1:6" x14ac:dyDescent="0.2">
      <c r="A697" t="s">
        <v>65</v>
      </c>
      <c r="B697" t="s">
        <v>726</v>
      </c>
      <c r="C697">
        <v>2201770</v>
      </c>
      <c r="D697" t="s">
        <v>970</v>
      </c>
      <c r="E697" s="17">
        <v>6815</v>
      </c>
      <c r="F697" s="16">
        <v>5.0140097330777511E-3</v>
      </c>
    </row>
    <row r="698" spans="1:6" x14ac:dyDescent="0.2">
      <c r="A698" t="s">
        <v>65</v>
      </c>
      <c r="B698" t="s">
        <v>726</v>
      </c>
      <c r="C698">
        <v>2201804</v>
      </c>
      <c r="D698" t="s">
        <v>971</v>
      </c>
      <c r="E698" s="17">
        <v>4505</v>
      </c>
      <c r="F698" s="16">
        <v>1.1111111111110628E-3</v>
      </c>
    </row>
    <row r="699" spans="1:6" x14ac:dyDescent="0.2">
      <c r="A699" t="s">
        <v>65</v>
      </c>
      <c r="B699" t="s">
        <v>726</v>
      </c>
      <c r="C699">
        <v>2201903</v>
      </c>
      <c r="D699" t="s">
        <v>972</v>
      </c>
      <c r="E699" s="17">
        <v>25387</v>
      </c>
      <c r="F699" s="16">
        <v>8.2608522975495813E-3</v>
      </c>
    </row>
    <row r="700" spans="1:6" x14ac:dyDescent="0.2">
      <c r="A700" t="s">
        <v>65</v>
      </c>
      <c r="B700" t="s">
        <v>726</v>
      </c>
      <c r="C700">
        <v>2201919</v>
      </c>
      <c r="D700" t="s">
        <v>973</v>
      </c>
      <c r="E700" s="17">
        <v>5651</v>
      </c>
      <c r="F700" s="16">
        <v>3.7300177619894459E-3</v>
      </c>
    </row>
    <row r="701" spans="1:6" x14ac:dyDescent="0.2">
      <c r="A701" t="s">
        <v>65</v>
      </c>
      <c r="B701" t="s">
        <v>726</v>
      </c>
      <c r="C701">
        <v>2201929</v>
      </c>
      <c r="D701" t="s">
        <v>974</v>
      </c>
      <c r="E701" s="17">
        <v>5685</v>
      </c>
      <c r="F701" s="16">
        <v>2.6455026455025621E-3</v>
      </c>
    </row>
    <row r="702" spans="1:6" x14ac:dyDescent="0.2">
      <c r="A702" t="s">
        <v>65</v>
      </c>
      <c r="B702" t="s">
        <v>726</v>
      </c>
      <c r="C702">
        <v>2201945</v>
      </c>
      <c r="D702" t="s">
        <v>975</v>
      </c>
      <c r="E702" s="17">
        <v>6426</v>
      </c>
      <c r="F702" s="16">
        <v>2.965506477290436E-3</v>
      </c>
    </row>
    <row r="703" spans="1:6" x14ac:dyDescent="0.2">
      <c r="A703" t="s">
        <v>65</v>
      </c>
      <c r="B703" t="s">
        <v>726</v>
      </c>
      <c r="C703">
        <v>2201960</v>
      </c>
      <c r="D703" t="s">
        <v>976</v>
      </c>
      <c r="E703" s="17">
        <v>8347</v>
      </c>
      <c r="F703" s="16">
        <v>2.1611237843679465E-3</v>
      </c>
    </row>
    <row r="704" spans="1:6" x14ac:dyDescent="0.2">
      <c r="A704" t="s">
        <v>65</v>
      </c>
      <c r="B704" t="s">
        <v>726</v>
      </c>
      <c r="C704">
        <v>2201988</v>
      </c>
      <c r="D704" t="s">
        <v>977</v>
      </c>
      <c r="E704" s="17">
        <v>3848</v>
      </c>
      <c r="F704" s="16">
        <v>-6.9677419354838843E-3</v>
      </c>
    </row>
    <row r="705" spans="1:6" x14ac:dyDescent="0.2">
      <c r="A705" t="s">
        <v>65</v>
      </c>
      <c r="B705" t="s">
        <v>726</v>
      </c>
      <c r="C705">
        <v>2202000</v>
      </c>
      <c r="D705" t="s">
        <v>978</v>
      </c>
      <c r="E705" s="17">
        <v>19807</v>
      </c>
      <c r="F705" s="16">
        <v>1.3143925989584915E-3</v>
      </c>
    </row>
    <row r="706" spans="1:6" x14ac:dyDescent="0.2">
      <c r="A706" t="s">
        <v>65</v>
      </c>
      <c r="B706" t="s">
        <v>726</v>
      </c>
      <c r="C706">
        <v>2202026</v>
      </c>
      <c r="D706" t="s">
        <v>979</v>
      </c>
      <c r="E706" s="17">
        <v>8264</v>
      </c>
      <c r="F706" s="16">
        <v>2.4260067928190132E-3</v>
      </c>
    </row>
    <row r="707" spans="1:6" x14ac:dyDescent="0.2">
      <c r="A707" t="s">
        <v>65</v>
      </c>
      <c r="B707" t="s">
        <v>726</v>
      </c>
      <c r="C707">
        <v>2202059</v>
      </c>
      <c r="D707" t="s">
        <v>980</v>
      </c>
      <c r="E707" s="17">
        <v>10630</v>
      </c>
      <c r="F707" s="16">
        <v>4.1564330247496617E-3</v>
      </c>
    </row>
    <row r="708" spans="1:6" x14ac:dyDescent="0.2">
      <c r="A708" t="s">
        <v>65</v>
      </c>
      <c r="B708" t="s">
        <v>726</v>
      </c>
      <c r="C708">
        <v>2202075</v>
      </c>
      <c r="D708" t="s">
        <v>981</v>
      </c>
      <c r="E708" s="17">
        <v>3573</v>
      </c>
      <c r="F708" s="16">
        <v>3.9336892385501976E-3</v>
      </c>
    </row>
    <row r="709" spans="1:6" x14ac:dyDescent="0.2">
      <c r="A709" t="s">
        <v>65</v>
      </c>
      <c r="B709" t="s">
        <v>726</v>
      </c>
      <c r="C709">
        <v>2202083</v>
      </c>
      <c r="D709" t="s">
        <v>982</v>
      </c>
      <c r="E709" s="17">
        <v>7674</v>
      </c>
      <c r="F709" s="16">
        <v>4.1873855011778094E-3</v>
      </c>
    </row>
    <row r="710" spans="1:6" x14ac:dyDescent="0.2">
      <c r="A710" t="s">
        <v>65</v>
      </c>
      <c r="B710" t="s">
        <v>726</v>
      </c>
      <c r="C710">
        <v>2202091</v>
      </c>
      <c r="D710" t="s">
        <v>983</v>
      </c>
      <c r="E710" s="17">
        <v>5781</v>
      </c>
      <c r="F710" s="16">
        <v>8.6565096952906373E-4</v>
      </c>
    </row>
    <row r="711" spans="1:6" x14ac:dyDescent="0.2">
      <c r="A711" t="s">
        <v>65</v>
      </c>
      <c r="B711" t="s">
        <v>726</v>
      </c>
      <c r="C711">
        <v>2202109</v>
      </c>
      <c r="D711" t="s">
        <v>984</v>
      </c>
      <c r="E711" s="17">
        <v>5620</v>
      </c>
      <c r="F711" s="16">
        <v>1.2471049349724872E-3</v>
      </c>
    </row>
    <row r="712" spans="1:6" x14ac:dyDescent="0.2">
      <c r="A712" t="s">
        <v>65</v>
      </c>
      <c r="B712" t="s">
        <v>726</v>
      </c>
      <c r="C712">
        <v>2202117</v>
      </c>
      <c r="D712" t="s">
        <v>985</v>
      </c>
      <c r="E712" s="17">
        <v>5069</v>
      </c>
      <c r="F712" s="16">
        <v>4.7571853320118596E-3</v>
      </c>
    </row>
    <row r="713" spans="1:6" x14ac:dyDescent="0.2">
      <c r="A713" t="s">
        <v>65</v>
      </c>
      <c r="B713" t="s">
        <v>726</v>
      </c>
      <c r="C713">
        <v>2202133</v>
      </c>
      <c r="D713" t="s">
        <v>986</v>
      </c>
      <c r="E713" s="17">
        <v>5965</v>
      </c>
      <c r="F713" s="16">
        <v>3.7018340905266012E-3</v>
      </c>
    </row>
    <row r="714" spans="1:6" x14ac:dyDescent="0.2">
      <c r="A714" t="s">
        <v>65</v>
      </c>
      <c r="B714" t="s">
        <v>726</v>
      </c>
      <c r="C714">
        <v>2202174</v>
      </c>
      <c r="D714" t="s">
        <v>987</v>
      </c>
      <c r="E714" s="17">
        <v>7311</v>
      </c>
      <c r="F714" s="16">
        <v>4.3962082703667971E-3</v>
      </c>
    </row>
    <row r="715" spans="1:6" x14ac:dyDescent="0.2">
      <c r="A715" t="s">
        <v>65</v>
      </c>
      <c r="B715" t="s">
        <v>726</v>
      </c>
      <c r="C715">
        <v>2202208</v>
      </c>
      <c r="D715" t="s">
        <v>988</v>
      </c>
      <c r="E715" s="17">
        <v>46893</v>
      </c>
      <c r="F715" s="16">
        <v>1.2811479085259592E-3</v>
      </c>
    </row>
    <row r="716" spans="1:6" x14ac:dyDescent="0.2">
      <c r="A716" t="s">
        <v>65</v>
      </c>
      <c r="B716" t="s">
        <v>726</v>
      </c>
      <c r="C716">
        <v>2202251</v>
      </c>
      <c r="D716" t="s">
        <v>989</v>
      </c>
      <c r="E716" s="17">
        <v>3944</v>
      </c>
      <c r="F716" s="16">
        <v>-1.5189873417721378E-3</v>
      </c>
    </row>
    <row r="717" spans="1:6" x14ac:dyDescent="0.2">
      <c r="A717" t="s">
        <v>65</v>
      </c>
      <c r="B717" t="s">
        <v>726</v>
      </c>
      <c r="C717">
        <v>2202307</v>
      </c>
      <c r="D717" t="s">
        <v>990</v>
      </c>
      <c r="E717" s="17">
        <v>21258</v>
      </c>
      <c r="F717" s="16">
        <v>3.3511115306554817E-3</v>
      </c>
    </row>
    <row r="718" spans="1:6" x14ac:dyDescent="0.2">
      <c r="A718" t="s">
        <v>65</v>
      </c>
      <c r="B718" t="s">
        <v>726</v>
      </c>
      <c r="C718">
        <v>2202406</v>
      </c>
      <c r="D718" t="s">
        <v>991</v>
      </c>
      <c r="E718" s="17">
        <v>11445</v>
      </c>
      <c r="F718" s="16">
        <v>2.4524831391783408E-3</v>
      </c>
    </row>
    <row r="719" spans="1:6" x14ac:dyDescent="0.2">
      <c r="A719" t="s">
        <v>65</v>
      </c>
      <c r="B719" t="s">
        <v>726</v>
      </c>
      <c r="C719">
        <v>2202455</v>
      </c>
      <c r="D719" t="s">
        <v>992</v>
      </c>
      <c r="E719" s="17">
        <v>4114</v>
      </c>
      <c r="F719" s="16">
        <v>3.4146341463414664E-3</v>
      </c>
    </row>
    <row r="720" spans="1:6" x14ac:dyDescent="0.2">
      <c r="A720" t="s">
        <v>65</v>
      </c>
      <c r="B720" t="s">
        <v>726</v>
      </c>
      <c r="C720">
        <v>2202505</v>
      </c>
      <c r="D720" t="s">
        <v>993</v>
      </c>
      <c r="E720" s="17">
        <v>10964</v>
      </c>
      <c r="F720" s="16">
        <v>4.3972150971052226E-3</v>
      </c>
    </row>
    <row r="721" spans="1:6" x14ac:dyDescent="0.2">
      <c r="A721" t="s">
        <v>65</v>
      </c>
      <c r="B721" t="s">
        <v>726</v>
      </c>
      <c r="C721">
        <v>2202539</v>
      </c>
      <c r="D721" t="s">
        <v>994</v>
      </c>
      <c r="E721" s="17">
        <v>5890</v>
      </c>
      <c r="F721" s="16">
        <v>3.7491479209270651E-3</v>
      </c>
    </row>
    <row r="722" spans="1:6" x14ac:dyDescent="0.2">
      <c r="A722" t="s">
        <v>65</v>
      </c>
      <c r="B722" t="s">
        <v>726</v>
      </c>
      <c r="C722">
        <v>2202554</v>
      </c>
      <c r="D722" t="s">
        <v>995</v>
      </c>
      <c r="E722" s="17">
        <v>5085</v>
      </c>
      <c r="F722" s="16">
        <v>3.5523978685612079E-3</v>
      </c>
    </row>
    <row r="723" spans="1:6" x14ac:dyDescent="0.2">
      <c r="A723" t="s">
        <v>65</v>
      </c>
      <c r="B723" t="s">
        <v>726</v>
      </c>
      <c r="C723">
        <v>2202604</v>
      </c>
      <c r="D723" t="s">
        <v>996</v>
      </c>
      <c r="E723" s="17">
        <v>19715</v>
      </c>
      <c r="F723" s="16">
        <v>-5.0720227226630499E-5</v>
      </c>
    </row>
    <row r="724" spans="1:6" x14ac:dyDescent="0.2">
      <c r="A724" t="s">
        <v>65</v>
      </c>
      <c r="B724" t="s">
        <v>726</v>
      </c>
      <c r="C724">
        <v>2202653</v>
      </c>
      <c r="D724" t="s">
        <v>997</v>
      </c>
      <c r="E724" s="17">
        <v>5451</v>
      </c>
      <c r="F724" s="16">
        <v>4.9778761061947119E-3</v>
      </c>
    </row>
    <row r="725" spans="1:6" x14ac:dyDescent="0.2">
      <c r="A725" t="s">
        <v>65</v>
      </c>
      <c r="B725" t="s">
        <v>726</v>
      </c>
      <c r="C725">
        <v>2202703</v>
      </c>
      <c r="D725" t="s">
        <v>998</v>
      </c>
      <c r="E725" s="17">
        <v>27845</v>
      </c>
      <c r="F725" s="16">
        <v>2.0873070140712269E-3</v>
      </c>
    </row>
    <row r="726" spans="1:6" x14ac:dyDescent="0.2">
      <c r="A726" t="s">
        <v>65</v>
      </c>
      <c r="B726" t="s">
        <v>726</v>
      </c>
      <c r="C726">
        <v>2202711</v>
      </c>
      <c r="D726" t="s">
        <v>999</v>
      </c>
      <c r="E726" s="17">
        <v>4899</v>
      </c>
      <c r="F726" s="16">
        <v>1.6356573297893195E-3</v>
      </c>
    </row>
    <row r="727" spans="1:6" x14ac:dyDescent="0.2">
      <c r="A727" t="s">
        <v>65</v>
      </c>
      <c r="B727" t="s">
        <v>726</v>
      </c>
      <c r="C727">
        <v>2202729</v>
      </c>
      <c r="D727" t="s">
        <v>1000</v>
      </c>
      <c r="E727" s="17">
        <v>6168</v>
      </c>
      <c r="F727" s="16">
        <v>2.4378352023404215E-3</v>
      </c>
    </row>
    <row r="728" spans="1:6" x14ac:dyDescent="0.2">
      <c r="A728" t="s">
        <v>65</v>
      </c>
      <c r="B728" t="s">
        <v>726</v>
      </c>
      <c r="C728">
        <v>2202737</v>
      </c>
      <c r="D728" t="s">
        <v>1001</v>
      </c>
      <c r="E728" s="17">
        <v>4032</v>
      </c>
      <c r="F728" s="16">
        <v>2.9850746268655914E-3</v>
      </c>
    </row>
    <row r="729" spans="1:6" x14ac:dyDescent="0.2">
      <c r="A729" t="s">
        <v>65</v>
      </c>
      <c r="B729" t="s">
        <v>726</v>
      </c>
      <c r="C729">
        <v>2202752</v>
      </c>
      <c r="D729" t="s">
        <v>1002</v>
      </c>
      <c r="E729" s="17">
        <v>6516</v>
      </c>
      <c r="F729" s="16">
        <v>4.935225169648394E-3</v>
      </c>
    </row>
    <row r="730" spans="1:6" x14ac:dyDescent="0.2">
      <c r="A730" t="s">
        <v>65</v>
      </c>
      <c r="B730" t="s">
        <v>726</v>
      </c>
      <c r="C730">
        <v>2202778</v>
      </c>
      <c r="D730" t="s">
        <v>1003</v>
      </c>
      <c r="E730" s="17">
        <v>7661</v>
      </c>
      <c r="F730" s="16">
        <v>6.5308254963425405E-4</v>
      </c>
    </row>
    <row r="731" spans="1:6" x14ac:dyDescent="0.2">
      <c r="A731" t="s">
        <v>65</v>
      </c>
      <c r="B731" t="s">
        <v>726</v>
      </c>
      <c r="C731">
        <v>2202802</v>
      </c>
      <c r="D731" t="s">
        <v>1004</v>
      </c>
      <c r="E731" s="17">
        <v>4807</v>
      </c>
      <c r="F731" s="16">
        <v>8.3281282531744161E-4</v>
      </c>
    </row>
    <row r="732" spans="1:6" x14ac:dyDescent="0.2">
      <c r="A732" t="s">
        <v>65</v>
      </c>
      <c r="B732" t="s">
        <v>726</v>
      </c>
      <c r="C732">
        <v>2202851</v>
      </c>
      <c r="D732" t="s">
        <v>1005</v>
      </c>
      <c r="E732" s="17">
        <v>4685</v>
      </c>
      <c r="F732" s="16">
        <v>6.4075181546341398E-4</v>
      </c>
    </row>
    <row r="733" spans="1:6" x14ac:dyDescent="0.2">
      <c r="A733" t="s">
        <v>65</v>
      </c>
      <c r="B733" t="s">
        <v>726</v>
      </c>
      <c r="C733">
        <v>2202901</v>
      </c>
      <c r="D733" t="s">
        <v>1006</v>
      </c>
      <c r="E733" s="17">
        <v>26709</v>
      </c>
      <c r="F733" s="16">
        <v>2.4395736375919519E-3</v>
      </c>
    </row>
    <row r="734" spans="1:6" x14ac:dyDescent="0.2">
      <c r="A734" t="s">
        <v>65</v>
      </c>
      <c r="B734" t="s">
        <v>726</v>
      </c>
      <c r="C734">
        <v>2203008</v>
      </c>
      <c r="D734" t="s">
        <v>1007</v>
      </c>
      <c r="E734" s="17">
        <v>8323</v>
      </c>
      <c r="F734" s="16">
        <v>3.4965034965035446E-3</v>
      </c>
    </row>
    <row r="735" spans="1:6" x14ac:dyDescent="0.2">
      <c r="A735" t="s">
        <v>65</v>
      </c>
      <c r="B735" t="s">
        <v>726</v>
      </c>
      <c r="C735">
        <v>2203107</v>
      </c>
      <c r="D735" t="s">
        <v>1008</v>
      </c>
      <c r="E735" s="17">
        <v>10444</v>
      </c>
      <c r="F735" s="16">
        <v>2.014775016789816E-3</v>
      </c>
    </row>
    <row r="736" spans="1:6" x14ac:dyDescent="0.2">
      <c r="A736" t="s">
        <v>65</v>
      </c>
      <c r="B736" t="s">
        <v>726</v>
      </c>
      <c r="C736">
        <v>2203206</v>
      </c>
      <c r="D736" t="s">
        <v>1009</v>
      </c>
      <c r="E736" s="17">
        <v>11426</v>
      </c>
      <c r="F736" s="16">
        <v>3.3368458025992975E-3</v>
      </c>
    </row>
    <row r="737" spans="1:6" x14ac:dyDescent="0.2">
      <c r="A737" t="s">
        <v>65</v>
      </c>
      <c r="B737" t="s">
        <v>726</v>
      </c>
      <c r="C737">
        <v>2203230</v>
      </c>
      <c r="D737" t="s">
        <v>1010</v>
      </c>
      <c r="E737" s="17">
        <v>4968</v>
      </c>
      <c r="F737" s="16">
        <v>2.8259991925716488E-3</v>
      </c>
    </row>
    <row r="738" spans="1:6" x14ac:dyDescent="0.2">
      <c r="A738" t="s">
        <v>65</v>
      </c>
      <c r="B738" t="s">
        <v>726</v>
      </c>
      <c r="C738">
        <v>2203255</v>
      </c>
      <c r="D738" t="s">
        <v>1011</v>
      </c>
      <c r="E738" s="17">
        <v>4459</v>
      </c>
      <c r="F738" s="16">
        <v>3.6011703803735529E-3</v>
      </c>
    </row>
    <row r="739" spans="1:6" x14ac:dyDescent="0.2">
      <c r="A739" t="s">
        <v>65</v>
      </c>
      <c r="B739" t="s">
        <v>726</v>
      </c>
      <c r="C739">
        <v>2203271</v>
      </c>
      <c r="D739" t="s">
        <v>1012</v>
      </c>
      <c r="E739" s="17">
        <v>5367</v>
      </c>
      <c r="F739" s="16">
        <v>4.4918585064570582E-3</v>
      </c>
    </row>
    <row r="740" spans="1:6" x14ac:dyDescent="0.2">
      <c r="A740" t="s">
        <v>65</v>
      </c>
      <c r="B740" t="s">
        <v>726</v>
      </c>
      <c r="C740">
        <v>2203305</v>
      </c>
      <c r="D740" t="s">
        <v>1013</v>
      </c>
      <c r="E740" s="17">
        <v>13840</v>
      </c>
      <c r="F740" s="16">
        <v>1.6646160526887499E-3</v>
      </c>
    </row>
    <row r="741" spans="1:6" x14ac:dyDescent="0.2">
      <c r="A741" t="s">
        <v>65</v>
      </c>
      <c r="B741" t="s">
        <v>726</v>
      </c>
      <c r="C741">
        <v>2203354</v>
      </c>
      <c r="D741" t="s">
        <v>1014</v>
      </c>
      <c r="E741" s="17">
        <v>7029</v>
      </c>
      <c r="F741" s="16">
        <v>2.5673940949935137E-3</v>
      </c>
    </row>
    <row r="742" spans="1:6" x14ac:dyDescent="0.2">
      <c r="A742" t="s">
        <v>65</v>
      </c>
      <c r="B742" t="s">
        <v>726</v>
      </c>
      <c r="C742">
        <v>2203404</v>
      </c>
      <c r="D742" t="s">
        <v>1015</v>
      </c>
      <c r="E742" s="17">
        <v>6922</v>
      </c>
      <c r="F742" s="16">
        <v>2.6071842410197998E-3</v>
      </c>
    </row>
    <row r="743" spans="1:6" x14ac:dyDescent="0.2">
      <c r="A743" t="s">
        <v>65</v>
      </c>
      <c r="B743" t="s">
        <v>726</v>
      </c>
      <c r="C743">
        <v>2203420</v>
      </c>
      <c r="D743" t="s">
        <v>1016</v>
      </c>
      <c r="E743" s="17">
        <v>4354</v>
      </c>
      <c r="F743" s="16">
        <v>-2.2962112514346433E-4</v>
      </c>
    </row>
    <row r="744" spans="1:6" x14ac:dyDescent="0.2">
      <c r="A744" t="s">
        <v>65</v>
      </c>
      <c r="B744" t="s">
        <v>726</v>
      </c>
      <c r="C744">
        <v>2203453</v>
      </c>
      <c r="D744" t="s">
        <v>1017</v>
      </c>
      <c r="E744" s="17">
        <v>9565</v>
      </c>
      <c r="F744" s="16">
        <v>9.4181665969017558E-4</v>
      </c>
    </row>
    <row r="745" spans="1:6" x14ac:dyDescent="0.2">
      <c r="A745" t="s">
        <v>65</v>
      </c>
      <c r="B745" t="s">
        <v>726</v>
      </c>
      <c r="C745">
        <v>2203503</v>
      </c>
      <c r="D745" t="s">
        <v>1018</v>
      </c>
      <c r="E745" s="17">
        <v>14575</v>
      </c>
      <c r="F745" s="16">
        <v>-1.8490617723599945E-3</v>
      </c>
    </row>
    <row r="746" spans="1:6" x14ac:dyDescent="0.2">
      <c r="A746" t="s">
        <v>65</v>
      </c>
      <c r="B746" t="s">
        <v>726</v>
      </c>
      <c r="C746">
        <v>2203602</v>
      </c>
      <c r="D746" t="s">
        <v>1019</v>
      </c>
      <c r="E746" s="17">
        <v>4930</v>
      </c>
      <c r="F746" s="16">
        <v>3.0518819938962771E-3</v>
      </c>
    </row>
    <row r="747" spans="1:6" x14ac:dyDescent="0.2">
      <c r="A747" t="s">
        <v>65</v>
      </c>
      <c r="B747" t="s">
        <v>726</v>
      </c>
      <c r="C747">
        <v>2203701</v>
      </c>
      <c r="D747" t="s">
        <v>1020</v>
      </c>
      <c r="E747" s="17">
        <v>39848</v>
      </c>
      <c r="F747" s="16">
        <v>2.7933663839745382E-3</v>
      </c>
    </row>
    <row r="748" spans="1:6" x14ac:dyDescent="0.2">
      <c r="A748" t="s">
        <v>65</v>
      </c>
      <c r="B748" t="s">
        <v>726</v>
      </c>
      <c r="C748">
        <v>2203750</v>
      </c>
      <c r="D748" t="s">
        <v>1021</v>
      </c>
      <c r="E748" s="17">
        <v>5319</v>
      </c>
      <c r="F748" s="16">
        <v>2.2611644997172498E-3</v>
      </c>
    </row>
    <row r="749" spans="1:6" x14ac:dyDescent="0.2">
      <c r="A749" t="s">
        <v>65</v>
      </c>
      <c r="B749" t="s">
        <v>726</v>
      </c>
      <c r="C749">
        <v>2203800</v>
      </c>
      <c r="D749" t="s">
        <v>1022</v>
      </c>
      <c r="E749" s="17">
        <v>4462</v>
      </c>
      <c r="F749" s="16">
        <v>-2.2406453058476661E-4</v>
      </c>
    </row>
    <row r="750" spans="1:6" x14ac:dyDescent="0.2">
      <c r="A750" t="s">
        <v>65</v>
      </c>
      <c r="B750" t="s">
        <v>726</v>
      </c>
      <c r="C750">
        <v>2203859</v>
      </c>
      <c r="D750" t="s">
        <v>1023</v>
      </c>
      <c r="E750" s="17">
        <v>2560</v>
      </c>
      <c r="F750" s="16">
        <v>7.8186082877240715E-4</v>
      </c>
    </row>
    <row r="751" spans="1:6" x14ac:dyDescent="0.2">
      <c r="A751" t="s">
        <v>65</v>
      </c>
      <c r="B751" t="s">
        <v>726</v>
      </c>
      <c r="C751">
        <v>2203909</v>
      </c>
      <c r="D751" t="s">
        <v>1024</v>
      </c>
      <c r="E751" s="17">
        <v>60025</v>
      </c>
      <c r="F751" s="16">
        <v>1.5016267623257917E-3</v>
      </c>
    </row>
    <row r="752" spans="1:6" x14ac:dyDescent="0.2">
      <c r="A752" t="s">
        <v>65</v>
      </c>
      <c r="B752" t="s">
        <v>726</v>
      </c>
      <c r="C752">
        <v>2204006</v>
      </c>
      <c r="D752" t="s">
        <v>1025</v>
      </c>
      <c r="E752" s="17">
        <v>5347</v>
      </c>
      <c r="F752" s="16">
        <v>-1.8698578908005192E-4</v>
      </c>
    </row>
    <row r="753" spans="1:6" x14ac:dyDescent="0.2">
      <c r="A753" t="s">
        <v>65</v>
      </c>
      <c r="B753" t="s">
        <v>726</v>
      </c>
      <c r="C753">
        <v>2204105</v>
      </c>
      <c r="D753" t="s">
        <v>1026</v>
      </c>
      <c r="E753" s="17">
        <v>4323</v>
      </c>
      <c r="F753" s="16">
        <v>-5.7497700091996284E-3</v>
      </c>
    </row>
    <row r="754" spans="1:6" x14ac:dyDescent="0.2">
      <c r="A754" t="s">
        <v>65</v>
      </c>
      <c r="B754" t="s">
        <v>726</v>
      </c>
      <c r="C754">
        <v>2204154</v>
      </c>
      <c r="D754" t="s">
        <v>1027</v>
      </c>
      <c r="E754" s="17">
        <v>3200</v>
      </c>
      <c r="F754" s="16">
        <v>5.0251256281406143E-3</v>
      </c>
    </row>
    <row r="755" spans="1:6" x14ac:dyDescent="0.2">
      <c r="A755" t="s">
        <v>65</v>
      </c>
      <c r="B755" t="s">
        <v>726</v>
      </c>
      <c r="C755">
        <v>2204204</v>
      </c>
      <c r="D755" t="s">
        <v>1028</v>
      </c>
      <c r="E755" s="17">
        <v>9372</v>
      </c>
      <c r="F755" s="16">
        <v>5.6873055048825005E-3</v>
      </c>
    </row>
    <row r="756" spans="1:6" x14ac:dyDescent="0.2">
      <c r="A756" t="s">
        <v>65</v>
      </c>
      <c r="B756" t="s">
        <v>726</v>
      </c>
      <c r="C756">
        <v>2204303</v>
      </c>
      <c r="D756" t="s">
        <v>1029</v>
      </c>
      <c r="E756" s="17">
        <v>11659</v>
      </c>
      <c r="F756" s="16">
        <v>2.9247311827957923E-3</v>
      </c>
    </row>
    <row r="757" spans="1:6" x14ac:dyDescent="0.2">
      <c r="A757" t="s">
        <v>65</v>
      </c>
      <c r="B757" t="s">
        <v>726</v>
      </c>
      <c r="C757">
        <v>2204352</v>
      </c>
      <c r="D757" t="s">
        <v>1030</v>
      </c>
      <c r="E757" s="17">
        <v>5460</v>
      </c>
      <c r="F757" s="16">
        <v>3.3076074972435698E-3</v>
      </c>
    </row>
    <row r="758" spans="1:6" x14ac:dyDescent="0.2">
      <c r="A758" t="s">
        <v>65</v>
      </c>
      <c r="B758" t="s">
        <v>726</v>
      </c>
      <c r="C758">
        <v>2204402</v>
      </c>
      <c r="D758" t="s">
        <v>1031</v>
      </c>
      <c r="E758" s="17">
        <v>10694</v>
      </c>
      <c r="F758" s="16">
        <v>3.741814780169328E-4</v>
      </c>
    </row>
    <row r="759" spans="1:6" x14ac:dyDescent="0.2">
      <c r="A759" t="s">
        <v>65</v>
      </c>
      <c r="B759" t="s">
        <v>726</v>
      </c>
      <c r="C759">
        <v>2204501</v>
      </c>
      <c r="D759" t="s">
        <v>1032</v>
      </c>
      <c r="E759" s="17">
        <v>10497</v>
      </c>
      <c r="F759" s="16">
        <v>-1.904943327936115E-4</v>
      </c>
    </row>
    <row r="760" spans="1:6" x14ac:dyDescent="0.2">
      <c r="A760" t="s">
        <v>65</v>
      </c>
      <c r="B760" t="s">
        <v>726</v>
      </c>
      <c r="C760">
        <v>2204550</v>
      </c>
      <c r="D760" t="s">
        <v>1033</v>
      </c>
      <c r="E760" s="17">
        <v>4568</v>
      </c>
      <c r="F760" s="16">
        <v>1.3152126260411734E-3</v>
      </c>
    </row>
    <row r="761" spans="1:6" x14ac:dyDescent="0.2">
      <c r="A761" t="s">
        <v>65</v>
      </c>
      <c r="B761" t="s">
        <v>726</v>
      </c>
      <c r="C761">
        <v>2204600</v>
      </c>
      <c r="D761" t="s">
        <v>1034</v>
      </c>
      <c r="E761" s="17">
        <v>3879</v>
      </c>
      <c r="F761" s="16">
        <v>5.1586278050042012E-4</v>
      </c>
    </row>
    <row r="762" spans="1:6" x14ac:dyDescent="0.2">
      <c r="A762" t="s">
        <v>65</v>
      </c>
      <c r="B762" t="s">
        <v>726</v>
      </c>
      <c r="C762">
        <v>2204659</v>
      </c>
      <c r="D762" t="s">
        <v>1035</v>
      </c>
      <c r="E762" s="17">
        <v>9457</v>
      </c>
      <c r="F762" s="16">
        <v>3.2887757267132667E-3</v>
      </c>
    </row>
    <row r="763" spans="1:6" x14ac:dyDescent="0.2">
      <c r="A763" t="s">
        <v>65</v>
      </c>
      <c r="B763" t="s">
        <v>726</v>
      </c>
      <c r="C763">
        <v>2204709</v>
      </c>
      <c r="D763" t="s">
        <v>1036</v>
      </c>
      <c r="E763" s="17">
        <v>15319</v>
      </c>
      <c r="F763" s="16">
        <v>7.1857852103485165E-4</v>
      </c>
    </row>
    <row r="764" spans="1:6" x14ac:dyDescent="0.2">
      <c r="A764" t="s">
        <v>65</v>
      </c>
      <c r="B764" t="s">
        <v>726</v>
      </c>
      <c r="C764">
        <v>2204808</v>
      </c>
      <c r="D764" t="s">
        <v>1037</v>
      </c>
      <c r="E764" s="17">
        <v>9838</v>
      </c>
      <c r="F764" s="16">
        <v>2.7520130465803483E-3</v>
      </c>
    </row>
    <row r="765" spans="1:6" x14ac:dyDescent="0.2">
      <c r="A765" t="s">
        <v>65</v>
      </c>
      <c r="B765" t="s">
        <v>726</v>
      </c>
      <c r="C765">
        <v>2204907</v>
      </c>
      <c r="D765" t="s">
        <v>1038</v>
      </c>
      <c r="E765" s="17">
        <v>8566</v>
      </c>
      <c r="F765" s="16">
        <v>1.9885366709557761E-3</v>
      </c>
    </row>
    <row r="766" spans="1:6" x14ac:dyDescent="0.2">
      <c r="A766" t="s">
        <v>65</v>
      </c>
      <c r="B766" t="s">
        <v>726</v>
      </c>
      <c r="C766">
        <v>2205003</v>
      </c>
      <c r="D766" t="s">
        <v>1039</v>
      </c>
      <c r="E766" s="17">
        <v>11551</v>
      </c>
      <c r="F766" s="16">
        <v>1.8213356461405095E-3</v>
      </c>
    </row>
    <row r="767" spans="1:6" x14ac:dyDescent="0.2">
      <c r="A767" t="s">
        <v>65</v>
      </c>
      <c r="B767" t="s">
        <v>726</v>
      </c>
      <c r="C767">
        <v>2205102</v>
      </c>
      <c r="D767" t="s">
        <v>1040</v>
      </c>
      <c r="E767" s="17">
        <v>11028</v>
      </c>
      <c r="F767" s="16">
        <v>8.1677103185406885E-4</v>
      </c>
    </row>
    <row r="768" spans="1:6" x14ac:dyDescent="0.2">
      <c r="A768" t="s">
        <v>65</v>
      </c>
      <c r="B768" t="s">
        <v>726</v>
      </c>
      <c r="C768">
        <v>2205151</v>
      </c>
      <c r="D768" t="s">
        <v>1041</v>
      </c>
      <c r="E768" s="17">
        <v>5729</v>
      </c>
      <c r="F768" s="16">
        <v>-2.0902281832433367E-3</v>
      </c>
    </row>
    <row r="769" spans="1:6" x14ac:dyDescent="0.2">
      <c r="A769" t="s">
        <v>65</v>
      </c>
      <c r="B769" t="s">
        <v>726</v>
      </c>
      <c r="C769">
        <v>2205201</v>
      </c>
      <c r="D769" t="s">
        <v>1042</v>
      </c>
      <c r="E769" s="17">
        <v>19170</v>
      </c>
      <c r="F769" s="16">
        <v>3.4547738693466723E-3</v>
      </c>
    </row>
    <row r="770" spans="1:6" x14ac:dyDescent="0.2">
      <c r="A770" t="s">
        <v>65</v>
      </c>
      <c r="B770" t="s">
        <v>726</v>
      </c>
      <c r="C770">
        <v>2205250</v>
      </c>
      <c r="D770" t="s">
        <v>1043</v>
      </c>
      <c r="E770" s="17">
        <v>4513</v>
      </c>
      <c r="F770" s="16">
        <v>1.9982238010656239E-3</v>
      </c>
    </row>
    <row r="771" spans="1:6" x14ac:dyDescent="0.2">
      <c r="A771" t="s">
        <v>65</v>
      </c>
      <c r="B771" t="s">
        <v>726</v>
      </c>
      <c r="C771">
        <v>2205276</v>
      </c>
      <c r="D771" t="s">
        <v>1044</v>
      </c>
      <c r="E771" s="17">
        <v>4875</v>
      </c>
      <c r="F771" s="16">
        <v>2.0554984583760483E-3</v>
      </c>
    </row>
    <row r="772" spans="1:6" x14ac:dyDescent="0.2">
      <c r="A772" t="s">
        <v>65</v>
      </c>
      <c r="B772" t="s">
        <v>726</v>
      </c>
      <c r="C772">
        <v>2205300</v>
      </c>
      <c r="D772" t="s">
        <v>1045</v>
      </c>
      <c r="E772" s="17">
        <v>4447</v>
      </c>
      <c r="F772" s="16">
        <v>-1.123090745732247E-3</v>
      </c>
    </row>
    <row r="773" spans="1:6" x14ac:dyDescent="0.2">
      <c r="A773" t="s">
        <v>65</v>
      </c>
      <c r="B773" t="s">
        <v>726</v>
      </c>
      <c r="C773">
        <v>2205359</v>
      </c>
      <c r="D773" t="s">
        <v>1046</v>
      </c>
      <c r="E773" s="17">
        <v>3005</v>
      </c>
      <c r="F773" s="16">
        <v>-9.9734042553190072E-4</v>
      </c>
    </row>
    <row r="774" spans="1:6" x14ac:dyDescent="0.2">
      <c r="A774" t="s">
        <v>65</v>
      </c>
      <c r="B774" t="s">
        <v>726</v>
      </c>
      <c r="C774">
        <v>2205409</v>
      </c>
      <c r="D774" t="s">
        <v>1047</v>
      </c>
      <c r="E774" s="17">
        <v>14376</v>
      </c>
      <c r="F774" s="16">
        <v>1.5326738191445699E-3</v>
      </c>
    </row>
    <row r="775" spans="1:6" x14ac:dyDescent="0.2">
      <c r="A775" t="s">
        <v>65</v>
      </c>
      <c r="B775" t="s">
        <v>726</v>
      </c>
      <c r="C775">
        <v>2205458</v>
      </c>
      <c r="D775" t="s">
        <v>1048</v>
      </c>
      <c r="E775" s="17">
        <v>5466</v>
      </c>
      <c r="F775" s="16">
        <v>4.2256108763549793E-3</v>
      </c>
    </row>
    <row r="776" spans="1:6" x14ac:dyDescent="0.2">
      <c r="A776" t="s">
        <v>65</v>
      </c>
      <c r="B776" t="s">
        <v>726</v>
      </c>
      <c r="C776">
        <v>2205508</v>
      </c>
      <c r="D776" t="s">
        <v>1049</v>
      </c>
      <c r="E776" s="17">
        <v>39336</v>
      </c>
      <c r="F776" s="16">
        <v>3.2646398694144985E-3</v>
      </c>
    </row>
    <row r="777" spans="1:6" x14ac:dyDescent="0.2">
      <c r="A777" t="s">
        <v>65</v>
      </c>
      <c r="B777" t="s">
        <v>726</v>
      </c>
      <c r="C777">
        <v>2205516</v>
      </c>
      <c r="D777" t="s">
        <v>1050</v>
      </c>
      <c r="E777" s="17">
        <v>5485</v>
      </c>
      <c r="F777" s="16">
        <v>1.277838627236294E-3</v>
      </c>
    </row>
    <row r="778" spans="1:6" x14ac:dyDescent="0.2">
      <c r="A778" t="s">
        <v>65</v>
      </c>
      <c r="B778" t="s">
        <v>726</v>
      </c>
      <c r="C778">
        <v>2205524</v>
      </c>
      <c r="D778" t="s">
        <v>1051</v>
      </c>
      <c r="E778" s="17">
        <v>5640</v>
      </c>
      <c r="F778" s="16">
        <v>2.3102896747821955E-3</v>
      </c>
    </row>
    <row r="779" spans="1:6" x14ac:dyDescent="0.2">
      <c r="A779" t="s">
        <v>65</v>
      </c>
      <c r="B779" t="s">
        <v>726</v>
      </c>
      <c r="C779">
        <v>2205532</v>
      </c>
      <c r="D779" t="s">
        <v>1052</v>
      </c>
      <c r="E779" s="17">
        <v>4777</v>
      </c>
      <c r="F779" s="16">
        <v>2.9393239554902362E-3</v>
      </c>
    </row>
    <row r="780" spans="1:6" x14ac:dyDescent="0.2">
      <c r="A780" t="s">
        <v>65</v>
      </c>
      <c r="B780" t="s">
        <v>726</v>
      </c>
      <c r="C780">
        <v>2205540</v>
      </c>
      <c r="D780" t="s">
        <v>1053</v>
      </c>
      <c r="E780" s="17">
        <v>2858</v>
      </c>
      <c r="F780" s="16">
        <v>4.5694200351493741E-3</v>
      </c>
    </row>
    <row r="781" spans="1:6" x14ac:dyDescent="0.2">
      <c r="A781" t="s">
        <v>65</v>
      </c>
      <c r="B781" t="s">
        <v>726</v>
      </c>
      <c r="C781">
        <v>2205557</v>
      </c>
      <c r="D781" t="s">
        <v>1054</v>
      </c>
      <c r="E781" s="17">
        <v>8577</v>
      </c>
      <c r="F781" s="16">
        <v>4.0974010770311597E-3</v>
      </c>
    </row>
    <row r="782" spans="1:6" x14ac:dyDescent="0.2">
      <c r="A782" t="s">
        <v>65</v>
      </c>
      <c r="B782" t="s">
        <v>726</v>
      </c>
      <c r="C782">
        <v>2205565</v>
      </c>
      <c r="D782" t="s">
        <v>1055</v>
      </c>
      <c r="E782" s="17">
        <v>4656</v>
      </c>
      <c r="F782" s="16">
        <v>2.1482277121376292E-4</v>
      </c>
    </row>
    <row r="783" spans="1:6" x14ac:dyDescent="0.2">
      <c r="A783" t="s">
        <v>65</v>
      </c>
      <c r="B783" t="s">
        <v>726</v>
      </c>
      <c r="C783">
        <v>2205573</v>
      </c>
      <c r="D783" t="s">
        <v>1056</v>
      </c>
      <c r="E783" s="17">
        <v>6777</v>
      </c>
      <c r="F783" s="16">
        <v>2.8114826871854515E-3</v>
      </c>
    </row>
    <row r="784" spans="1:6" x14ac:dyDescent="0.2">
      <c r="A784" t="s">
        <v>65</v>
      </c>
      <c r="B784" t="s">
        <v>726</v>
      </c>
      <c r="C784">
        <v>2205581</v>
      </c>
      <c r="D784" t="s">
        <v>1057</v>
      </c>
      <c r="E784" s="17">
        <v>4075</v>
      </c>
      <c r="F784" s="16">
        <v>2.7066929133858775E-3</v>
      </c>
    </row>
    <row r="785" spans="1:6" x14ac:dyDescent="0.2">
      <c r="A785" t="s">
        <v>65</v>
      </c>
      <c r="B785" t="s">
        <v>726</v>
      </c>
      <c r="C785">
        <v>2205599</v>
      </c>
      <c r="D785" t="s">
        <v>1058</v>
      </c>
      <c r="E785" s="17">
        <v>5198</v>
      </c>
      <c r="F785" s="16">
        <v>4.0564033223875473E-3</v>
      </c>
    </row>
    <row r="786" spans="1:6" x14ac:dyDescent="0.2">
      <c r="A786" t="s">
        <v>65</v>
      </c>
      <c r="B786" t="s">
        <v>726</v>
      </c>
      <c r="C786">
        <v>2205607</v>
      </c>
      <c r="D786" t="s">
        <v>1059</v>
      </c>
      <c r="E786" s="17">
        <v>5283</v>
      </c>
      <c r="F786" s="16">
        <v>-2.2662889518413332E-3</v>
      </c>
    </row>
    <row r="787" spans="1:6" x14ac:dyDescent="0.2">
      <c r="A787" t="s">
        <v>65</v>
      </c>
      <c r="B787" t="s">
        <v>726</v>
      </c>
      <c r="C787">
        <v>2205706</v>
      </c>
      <c r="D787" t="s">
        <v>1060</v>
      </c>
      <c r="E787" s="17">
        <v>30438</v>
      </c>
      <c r="F787" s="16">
        <v>4.1898980568111366E-3</v>
      </c>
    </row>
    <row r="788" spans="1:6" x14ac:dyDescent="0.2">
      <c r="A788" t="s">
        <v>65</v>
      </c>
      <c r="B788" t="s">
        <v>726</v>
      </c>
      <c r="C788">
        <v>2205805</v>
      </c>
      <c r="D788" t="s">
        <v>1061</v>
      </c>
      <c r="E788" s="17">
        <v>25504</v>
      </c>
      <c r="F788" s="16">
        <v>7.06270109079421E-4</v>
      </c>
    </row>
    <row r="789" spans="1:6" x14ac:dyDescent="0.2">
      <c r="A789" t="s">
        <v>65</v>
      </c>
      <c r="B789" t="s">
        <v>726</v>
      </c>
      <c r="C789">
        <v>2205854</v>
      </c>
      <c r="D789" t="s">
        <v>1062</v>
      </c>
      <c r="E789" s="17">
        <v>8342</v>
      </c>
      <c r="F789" s="16">
        <v>3.8507821901323513E-3</v>
      </c>
    </row>
    <row r="790" spans="1:6" x14ac:dyDescent="0.2">
      <c r="A790" t="s">
        <v>65</v>
      </c>
      <c r="B790" t="s">
        <v>726</v>
      </c>
      <c r="C790">
        <v>2205904</v>
      </c>
      <c r="D790" t="s">
        <v>1063</v>
      </c>
      <c r="E790" s="17">
        <v>5351</v>
      </c>
      <c r="F790" s="16">
        <v>3.739016638624193E-4</v>
      </c>
    </row>
    <row r="791" spans="1:6" x14ac:dyDescent="0.2">
      <c r="A791" t="s">
        <v>65</v>
      </c>
      <c r="B791" t="s">
        <v>726</v>
      </c>
      <c r="C791">
        <v>2205953</v>
      </c>
      <c r="D791" t="s">
        <v>1064</v>
      </c>
      <c r="E791" s="17">
        <v>8543</v>
      </c>
      <c r="F791" s="16">
        <v>6.0056523787093141E-3</v>
      </c>
    </row>
    <row r="792" spans="1:6" x14ac:dyDescent="0.2">
      <c r="A792" t="s">
        <v>65</v>
      </c>
      <c r="B792" t="s">
        <v>726</v>
      </c>
      <c r="C792">
        <v>2206001</v>
      </c>
      <c r="D792" t="s">
        <v>1065</v>
      </c>
      <c r="E792" s="17">
        <v>4547</v>
      </c>
      <c r="F792" s="16">
        <v>-4.3965706748738675E-4</v>
      </c>
    </row>
    <row r="793" spans="1:6" x14ac:dyDescent="0.2">
      <c r="A793" t="s">
        <v>65</v>
      </c>
      <c r="B793" t="s">
        <v>726</v>
      </c>
      <c r="C793">
        <v>2206050</v>
      </c>
      <c r="D793" t="s">
        <v>1066</v>
      </c>
      <c r="E793" s="17">
        <v>6449</v>
      </c>
      <c r="F793" s="16">
        <v>1.2420431609998506E-3</v>
      </c>
    </row>
    <row r="794" spans="1:6" x14ac:dyDescent="0.2">
      <c r="A794" t="s">
        <v>65</v>
      </c>
      <c r="B794" t="s">
        <v>726</v>
      </c>
      <c r="C794">
        <v>2206100</v>
      </c>
      <c r="D794" t="s">
        <v>1067</v>
      </c>
      <c r="E794" s="17">
        <v>10958</v>
      </c>
      <c r="F794" s="16">
        <v>2.0117044623262359E-3</v>
      </c>
    </row>
    <row r="795" spans="1:6" x14ac:dyDescent="0.2">
      <c r="A795" t="s">
        <v>65</v>
      </c>
      <c r="B795" t="s">
        <v>726</v>
      </c>
      <c r="C795">
        <v>2206209</v>
      </c>
      <c r="D795" t="s">
        <v>1068</v>
      </c>
      <c r="E795" s="17">
        <v>33833</v>
      </c>
      <c r="F795" s="16">
        <v>2.1623222748814452E-3</v>
      </c>
    </row>
    <row r="796" spans="1:6" x14ac:dyDescent="0.2">
      <c r="A796" t="s">
        <v>65</v>
      </c>
      <c r="B796" t="s">
        <v>726</v>
      </c>
      <c r="C796">
        <v>2206308</v>
      </c>
      <c r="D796" t="s">
        <v>1069</v>
      </c>
      <c r="E796" s="17">
        <v>1242</v>
      </c>
      <c r="F796" s="16">
        <v>-3.2102728731941976E-3</v>
      </c>
    </row>
    <row r="797" spans="1:6" x14ac:dyDescent="0.2">
      <c r="A797" t="s">
        <v>65</v>
      </c>
      <c r="B797" t="s">
        <v>726</v>
      </c>
      <c r="C797">
        <v>2206357</v>
      </c>
      <c r="D797" t="s">
        <v>1070</v>
      </c>
      <c r="E797" s="17">
        <v>6608</v>
      </c>
      <c r="F797" s="16">
        <v>-7.5608649629521629E-4</v>
      </c>
    </row>
    <row r="798" spans="1:6" x14ac:dyDescent="0.2">
      <c r="A798" t="s">
        <v>65</v>
      </c>
      <c r="B798" t="s">
        <v>726</v>
      </c>
      <c r="C798">
        <v>2206407</v>
      </c>
      <c r="D798" t="s">
        <v>1071</v>
      </c>
      <c r="E798" s="17">
        <v>10564</v>
      </c>
      <c r="F798" s="16">
        <v>0</v>
      </c>
    </row>
    <row r="799" spans="1:6" x14ac:dyDescent="0.2">
      <c r="A799" t="s">
        <v>65</v>
      </c>
      <c r="B799" t="s">
        <v>726</v>
      </c>
      <c r="C799">
        <v>2206506</v>
      </c>
      <c r="D799" t="s">
        <v>1072</v>
      </c>
      <c r="E799" s="17">
        <v>7767</v>
      </c>
      <c r="F799" s="16">
        <v>2.3228803716608404E-3</v>
      </c>
    </row>
    <row r="800" spans="1:6" x14ac:dyDescent="0.2">
      <c r="A800" t="s">
        <v>65</v>
      </c>
      <c r="B800" t="s">
        <v>726</v>
      </c>
      <c r="C800">
        <v>2206605</v>
      </c>
      <c r="D800" t="s">
        <v>1073</v>
      </c>
      <c r="E800" s="17">
        <v>10615</v>
      </c>
      <c r="F800" s="16">
        <v>1.8844812965235214E-4</v>
      </c>
    </row>
    <row r="801" spans="1:6" x14ac:dyDescent="0.2">
      <c r="A801" t="s">
        <v>65</v>
      </c>
      <c r="B801" t="s">
        <v>726</v>
      </c>
      <c r="C801">
        <v>2206654</v>
      </c>
      <c r="D801" t="s">
        <v>1074</v>
      </c>
      <c r="E801" s="17">
        <v>4530</v>
      </c>
      <c r="F801" s="16">
        <v>-4.4130626654903526E-4</v>
      </c>
    </row>
    <row r="802" spans="1:6" x14ac:dyDescent="0.2">
      <c r="A802" t="s">
        <v>65</v>
      </c>
      <c r="B802" t="s">
        <v>726</v>
      </c>
      <c r="C802">
        <v>2206670</v>
      </c>
      <c r="D802" t="s">
        <v>1075</v>
      </c>
      <c r="E802" s="17">
        <v>6811</v>
      </c>
      <c r="F802" s="16">
        <v>2.2071806945263006E-3</v>
      </c>
    </row>
    <row r="803" spans="1:6" x14ac:dyDescent="0.2">
      <c r="A803" t="s">
        <v>65</v>
      </c>
      <c r="B803" t="s">
        <v>726</v>
      </c>
      <c r="C803">
        <v>2206696</v>
      </c>
      <c r="D803" t="s">
        <v>1076</v>
      </c>
      <c r="E803" s="17">
        <v>9209</v>
      </c>
      <c r="F803" s="16">
        <v>5.4591112566875211E-3</v>
      </c>
    </row>
    <row r="804" spans="1:6" x14ac:dyDescent="0.2">
      <c r="A804" t="s">
        <v>65</v>
      </c>
      <c r="B804" t="s">
        <v>726</v>
      </c>
      <c r="C804">
        <v>2206704</v>
      </c>
      <c r="D804" t="s">
        <v>1077</v>
      </c>
      <c r="E804" s="17">
        <v>7322</v>
      </c>
      <c r="F804" s="16">
        <v>-2.3163918790025662E-3</v>
      </c>
    </row>
    <row r="805" spans="1:6" x14ac:dyDescent="0.2">
      <c r="A805" t="s">
        <v>65</v>
      </c>
      <c r="B805" t="s">
        <v>726</v>
      </c>
      <c r="C805">
        <v>2206720</v>
      </c>
      <c r="D805" t="s">
        <v>1078</v>
      </c>
      <c r="E805" s="17">
        <v>8602</v>
      </c>
      <c r="F805" s="16">
        <v>3.7339556592765888E-3</v>
      </c>
    </row>
    <row r="806" spans="1:6" x14ac:dyDescent="0.2">
      <c r="A806" t="s">
        <v>65</v>
      </c>
      <c r="B806" t="s">
        <v>726</v>
      </c>
      <c r="C806">
        <v>2206753</v>
      </c>
      <c r="D806" t="s">
        <v>1079</v>
      </c>
      <c r="E806" s="17">
        <v>4891</v>
      </c>
      <c r="F806" s="16">
        <v>4.3121149897331623E-3</v>
      </c>
    </row>
    <row r="807" spans="1:6" x14ac:dyDescent="0.2">
      <c r="A807" t="s">
        <v>65</v>
      </c>
      <c r="B807" t="s">
        <v>726</v>
      </c>
      <c r="C807">
        <v>2206803</v>
      </c>
      <c r="D807" t="s">
        <v>1080</v>
      </c>
      <c r="E807" s="17">
        <v>8723</v>
      </c>
      <c r="F807" s="16">
        <v>3.56649792913033E-3</v>
      </c>
    </row>
    <row r="808" spans="1:6" x14ac:dyDescent="0.2">
      <c r="A808" t="s">
        <v>65</v>
      </c>
      <c r="B808" t="s">
        <v>726</v>
      </c>
      <c r="C808">
        <v>2206902</v>
      </c>
      <c r="D808" t="s">
        <v>1081</v>
      </c>
      <c r="E808" s="17">
        <v>6556</v>
      </c>
      <c r="F808" s="16">
        <v>-1.370906321401355E-3</v>
      </c>
    </row>
    <row r="809" spans="1:6" x14ac:dyDescent="0.2">
      <c r="A809" t="s">
        <v>65</v>
      </c>
      <c r="B809" t="s">
        <v>726</v>
      </c>
      <c r="C809">
        <v>2206951</v>
      </c>
      <c r="D809" t="s">
        <v>1082</v>
      </c>
      <c r="E809" s="17">
        <v>3003</v>
      </c>
      <c r="F809" s="16">
        <v>4.0120361083249012E-3</v>
      </c>
    </row>
    <row r="810" spans="1:6" x14ac:dyDescent="0.2">
      <c r="A810" t="s">
        <v>65</v>
      </c>
      <c r="B810" t="s">
        <v>726</v>
      </c>
      <c r="C810">
        <v>2207009</v>
      </c>
      <c r="D810" t="s">
        <v>1083</v>
      </c>
      <c r="E810" s="17">
        <v>37085</v>
      </c>
      <c r="F810" s="16">
        <v>1.5123281752140727E-3</v>
      </c>
    </row>
    <row r="811" spans="1:6" x14ac:dyDescent="0.2">
      <c r="A811" t="s">
        <v>65</v>
      </c>
      <c r="B811" t="s">
        <v>726</v>
      </c>
      <c r="C811">
        <v>2207108</v>
      </c>
      <c r="D811" t="s">
        <v>1084</v>
      </c>
      <c r="E811" s="17">
        <v>2468</v>
      </c>
      <c r="F811" s="16">
        <v>3.6600244001627757E-3</v>
      </c>
    </row>
    <row r="812" spans="1:6" x14ac:dyDescent="0.2">
      <c r="A812" t="s">
        <v>65</v>
      </c>
      <c r="B812" t="s">
        <v>726</v>
      </c>
      <c r="C812">
        <v>2207207</v>
      </c>
      <c r="D812" t="s">
        <v>1085</v>
      </c>
      <c r="E812" s="17">
        <v>6873</v>
      </c>
      <c r="F812" s="16">
        <v>7.2801397786848021E-4</v>
      </c>
    </row>
    <row r="813" spans="1:6" x14ac:dyDescent="0.2">
      <c r="A813" t="s">
        <v>65</v>
      </c>
      <c r="B813" t="s">
        <v>726</v>
      </c>
      <c r="C813">
        <v>2207306</v>
      </c>
      <c r="D813" t="s">
        <v>1086</v>
      </c>
      <c r="E813" s="17">
        <v>4126</v>
      </c>
      <c r="F813" s="16">
        <v>-7.2656817631389092E-4</v>
      </c>
    </row>
    <row r="814" spans="1:6" x14ac:dyDescent="0.2">
      <c r="A814" t="s">
        <v>65</v>
      </c>
      <c r="B814" t="s">
        <v>726</v>
      </c>
      <c r="C814">
        <v>2207355</v>
      </c>
      <c r="D814" t="s">
        <v>1087</v>
      </c>
      <c r="E814" s="17">
        <v>3404</v>
      </c>
      <c r="F814" s="16">
        <v>4.4260843906758218E-3</v>
      </c>
    </row>
    <row r="815" spans="1:6" x14ac:dyDescent="0.2">
      <c r="A815" t="s">
        <v>65</v>
      </c>
      <c r="B815" t="s">
        <v>726</v>
      </c>
      <c r="C815">
        <v>2207405</v>
      </c>
      <c r="D815" t="s">
        <v>1088</v>
      </c>
      <c r="E815" s="17">
        <v>5036</v>
      </c>
      <c r="F815" s="16">
        <v>-1.3880626611144642E-3</v>
      </c>
    </row>
    <row r="816" spans="1:6" x14ac:dyDescent="0.2">
      <c r="A816" t="s">
        <v>65</v>
      </c>
      <c r="B816" t="s">
        <v>726</v>
      </c>
      <c r="C816">
        <v>2207504</v>
      </c>
      <c r="D816" t="s">
        <v>1089</v>
      </c>
      <c r="E816" s="17">
        <v>14587</v>
      </c>
      <c r="F816" s="16">
        <v>3.3014650251048661E-3</v>
      </c>
    </row>
    <row r="817" spans="1:6" x14ac:dyDescent="0.2">
      <c r="A817" t="s">
        <v>65</v>
      </c>
      <c r="B817" t="s">
        <v>726</v>
      </c>
      <c r="C817">
        <v>2207553</v>
      </c>
      <c r="D817" t="s">
        <v>1090</v>
      </c>
      <c r="E817" s="17">
        <v>3937</v>
      </c>
      <c r="F817" s="16">
        <v>-2.0278833967046772E-3</v>
      </c>
    </row>
    <row r="818" spans="1:6" x14ac:dyDescent="0.2">
      <c r="A818" t="s">
        <v>65</v>
      </c>
      <c r="B818" t="s">
        <v>726</v>
      </c>
      <c r="C818">
        <v>2207603</v>
      </c>
      <c r="D818" t="s">
        <v>1091</v>
      </c>
      <c r="E818" s="17">
        <v>10819</v>
      </c>
      <c r="F818" s="16">
        <v>2.5947548883329397E-3</v>
      </c>
    </row>
    <row r="819" spans="1:6" x14ac:dyDescent="0.2">
      <c r="A819" t="s">
        <v>65</v>
      </c>
      <c r="B819" t="s">
        <v>726</v>
      </c>
      <c r="C819">
        <v>2207702</v>
      </c>
      <c r="D819" t="s">
        <v>1092</v>
      </c>
      <c r="E819" s="17">
        <v>153482</v>
      </c>
      <c r="F819" s="16">
        <v>2.6391774128222689E-3</v>
      </c>
    </row>
    <row r="820" spans="1:6" x14ac:dyDescent="0.2">
      <c r="A820" t="s">
        <v>65</v>
      </c>
      <c r="B820" t="s">
        <v>726</v>
      </c>
      <c r="C820">
        <v>2207751</v>
      </c>
      <c r="D820" t="s">
        <v>1093</v>
      </c>
      <c r="E820" s="17">
        <v>4323</v>
      </c>
      <c r="F820" s="16">
        <v>2.3185717597959954E-3</v>
      </c>
    </row>
    <row r="821" spans="1:6" x14ac:dyDescent="0.2">
      <c r="A821" t="s">
        <v>65</v>
      </c>
      <c r="B821" t="s">
        <v>726</v>
      </c>
      <c r="C821">
        <v>2207777</v>
      </c>
      <c r="D821" t="s">
        <v>1094</v>
      </c>
      <c r="E821" s="17">
        <v>6406</v>
      </c>
      <c r="F821" s="16">
        <v>2.1902377972464748E-3</v>
      </c>
    </row>
    <row r="822" spans="1:6" x14ac:dyDescent="0.2">
      <c r="A822" t="s">
        <v>65</v>
      </c>
      <c r="B822" t="s">
        <v>726</v>
      </c>
      <c r="C822">
        <v>2207793</v>
      </c>
      <c r="D822" t="s">
        <v>1095</v>
      </c>
      <c r="E822" s="17">
        <v>4065</v>
      </c>
      <c r="F822" s="16">
        <v>4.9443757725586845E-3</v>
      </c>
    </row>
    <row r="823" spans="1:6" x14ac:dyDescent="0.2">
      <c r="A823" t="s">
        <v>65</v>
      </c>
      <c r="B823" t="s">
        <v>726</v>
      </c>
      <c r="C823">
        <v>2207801</v>
      </c>
      <c r="D823" t="s">
        <v>1096</v>
      </c>
      <c r="E823" s="17">
        <v>20554</v>
      </c>
      <c r="F823" s="16">
        <v>1.5105004141695577E-3</v>
      </c>
    </row>
    <row r="824" spans="1:6" x14ac:dyDescent="0.2">
      <c r="A824" t="s">
        <v>65</v>
      </c>
      <c r="B824" t="s">
        <v>726</v>
      </c>
      <c r="C824">
        <v>2207850</v>
      </c>
      <c r="D824" t="s">
        <v>1097</v>
      </c>
      <c r="E824" s="17">
        <v>3669</v>
      </c>
      <c r="F824" s="16">
        <v>-2.1756867011150094E-3</v>
      </c>
    </row>
    <row r="825" spans="1:6" x14ac:dyDescent="0.2">
      <c r="A825" t="s">
        <v>65</v>
      </c>
      <c r="B825" t="s">
        <v>726</v>
      </c>
      <c r="C825">
        <v>2207900</v>
      </c>
      <c r="D825" t="s">
        <v>1098</v>
      </c>
      <c r="E825" s="17">
        <v>38778</v>
      </c>
      <c r="F825" s="16">
        <v>9.2922409787821181E-4</v>
      </c>
    </row>
    <row r="826" spans="1:6" x14ac:dyDescent="0.2">
      <c r="A826" t="s">
        <v>65</v>
      </c>
      <c r="B826" t="s">
        <v>726</v>
      </c>
      <c r="C826">
        <v>2207934</v>
      </c>
      <c r="D826" t="s">
        <v>1099</v>
      </c>
      <c r="E826" s="17">
        <v>2544</v>
      </c>
      <c r="F826" s="16">
        <v>3.154574132492094E-3</v>
      </c>
    </row>
    <row r="827" spans="1:6" x14ac:dyDescent="0.2">
      <c r="A827" t="s">
        <v>65</v>
      </c>
      <c r="B827" t="s">
        <v>726</v>
      </c>
      <c r="C827">
        <v>2207959</v>
      </c>
      <c r="D827" t="s">
        <v>1100</v>
      </c>
      <c r="E827" s="17">
        <v>4383</v>
      </c>
      <c r="F827" s="16">
        <v>2.057613168724215E-3</v>
      </c>
    </row>
    <row r="828" spans="1:6" x14ac:dyDescent="0.2">
      <c r="A828" t="s">
        <v>65</v>
      </c>
      <c r="B828" t="s">
        <v>726</v>
      </c>
      <c r="C828">
        <v>2208007</v>
      </c>
      <c r="D828" t="s">
        <v>1101</v>
      </c>
      <c r="E828" s="17">
        <v>78431</v>
      </c>
      <c r="F828" s="16">
        <v>2.6718825905756027E-3</v>
      </c>
    </row>
    <row r="829" spans="1:6" x14ac:dyDescent="0.2">
      <c r="A829" t="s">
        <v>65</v>
      </c>
      <c r="B829" t="s">
        <v>726</v>
      </c>
      <c r="C829">
        <v>2208106</v>
      </c>
      <c r="D829" t="s">
        <v>1102</v>
      </c>
      <c r="E829" s="17">
        <v>12139</v>
      </c>
      <c r="F829" s="16">
        <v>9.8952750061842565E-4</v>
      </c>
    </row>
    <row r="830" spans="1:6" x14ac:dyDescent="0.2">
      <c r="A830" t="s">
        <v>65</v>
      </c>
      <c r="B830" t="s">
        <v>726</v>
      </c>
      <c r="C830">
        <v>2208205</v>
      </c>
      <c r="D830" t="s">
        <v>1103</v>
      </c>
      <c r="E830" s="17">
        <v>18459</v>
      </c>
      <c r="F830" s="16">
        <v>1.8453188602443049E-3</v>
      </c>
    </row>
    <row r="831" spans="1:6" x14ac:dyDescent="0.2">
      <c r="A831" t="s">
        <v>65</v>
      </c>
      <c r="B831" t="s">
        <v>726</v>
      </c>
      <c r="C831">
        <v>2208304</v>
      </c>
      <c r="D831" t="s">
        <v>1104</v>
      </c>
      <c r="E831" s="17">
        <v>28874</v>
      </c>
      <c r="F831" s="16">
        <v>2.8828453336111615E-3</v>
      </c>
    </row>
    <row r="832" spans="1:6" x14ac:dyDescent="0.2">
      <c r="A832" t="s">
        <v>65</v>
      </c>
      <c r="B832" t="s">
        <v>726</v>
      </c>
      <c r="C832">
        <v>2208403</v>
      </c>
      <c r="D832" t="s">
        <v>1105</v>
      </c>
      <c r="E832" s="17">
        <v>63787</v>
      </c>
      <c r="F832" s="16">
        <v>7.0597094537361293E-4</v>
      </c>
    </row>
    <row r="833" spans="1:6" x14ac:dyDescent="0.2">
      <c r="A833" t="s">
        <v>65</v>
      </c>
      <c r="B833" t="s">
        <v>726</v>
      </c>
      <c r="C833">
        <v>2208502</v>
      </c>
      <c r="D833" t="s">
        <v>1106</v>
      </c>
      <c r="E833" s="17">
        <v>12608</v>
      </c>
      <c r="F833" s="16">
        <v>3.1826861871420142E-3</v>
      </c>
    </row>
    <row r="834" spans="1:6" x14ac:dyDescent="0.2">
      <c r="A834" t="s">
        <v>65</v>
      </c>
      <c r="B834" t="s">
        <v>726</v>
      </c>
      <c r="C834">
        <v>2208551</v>
      </c>
      <c r="D834" t="s">
        <v>1107</v>
      </c>
      <c r="E834" s="17">
        <v>2720</v>
      </c>
      <c r="F834" s="16">
        <v>3.6900369003689537E-3</v>
      </c>
    </row>
    <row r="835" spans="1:6" x14ac:dyDescent="0.2">
      <c r="A835" t="s">
        <v>65</v>
      </c>
      <c r="B835" t="s">
        <v>726</v>
      </c>
      <c r="C835">
        <v>2208601</v>
      </c>
      <c r="D835" t="s">
        <v>1108</v>
      </c>
      <c r="E835" s="17">
        <v>3150</v>
      </c>
      <c r="F835" s="16">
        <v>-3.1735956839096247E-4</v>
      </c>
    </row>
    <row r="836" spans="1:6" x14ac:dyDescent="0.2">
      <c r="A836" t="s">
        <v>65</v>
      </c>
      <c r="B836" t="s">
        <v>726</v>
      </c>
      <c r="C836">
        <v>2208650</v>
      </c>
      <c r="D836" t="s">
        <v>1109</v>
      </c>
      <c r="E836" s="17">
        <v>9017</v>
      </c>
      <c r="F836" s="16">
        <v>2.7802491103203764E-3</v>
      </c>
    </row>
    <row r="837" spans="1:6" x14ac:dyDescent="0.2">
      <c r="A837" t="s">
        <v>65</v>
      </c>
      <c r="B837" t="s">
        <v>726</v>
      </c>
      <c r="C837">
        <v>2208700</v>
      </c>
      <c r="D837" t="s">
        <v>1110</v>
      </c>
      <c r="E837" s="17">
        <v>8796</v>
      </c>
      <c r="F837" s="16">
        <v>2.0505809979494138E-3</v>
      </c>
    </row>
    <row r="838" spans="1:6" x14ac:dyDescent="0.2">
      <c r="A838" t="s">
        <v>65</v>
      </c>
      <c r="B838" t="s">
        <v>726</v>
      </c>
      <c r="C838">
        <v>2208809</v>
      </c>
      <c r="D838" t="s">
        <v>1111</v>
      </c>
      <c r="E838" s="17">
        <v>17979</v>
      </c>
      <c r="F838" s="16">
        <v>5.5623539882088124E-5</v>
      </c>
    </row>
    <row r="839" spans="1:6" x14ac:dyDescent="0.2">
      <c r="A839" t="s">
        <v>65</v>
      </c>
      <c r="B839" t="s">
        <v>726</v>
      </c>
      <c r="C839">
        <v>2208858</v>
      </c>
      <c r="D839" t="s">
        <v>1112</v>
      </c>
      <c r="E839" s="17">
        <v>4309</v>
      </c>
      <c r="F839" s="16">
        <v>-6.9573283859003521E-4</v>
      </c>
    </row>
    <row r="840" spans="1:6" x14ac:dyDescent="0.2">
      <c r="A840" t="s">
        <v>65</v>
      </c>
      <c r="B840" t="s">
        <v>726</v>
      </c>
      <c r="C840">
        <v>2208874</v>
      </c>
      <c r="D840" t="s">
        <v>1113</v>
      </c>
      <c r="E840" s="17">
        <v>4488</v>
      </c>
      <c r="F840" s="16">
        <v>2.4570024570025328E-3</v>
      </c>
    </row>
    <row r="841" spans="1:6" x14ac:dyDescent="0.2">
      <c r="A841" t="s">
        <v>65</v>
      </c>
      <c r="B841" t="s">
        <v>726</v>
      </c>
      <c r="C841">
        <v>2208908</v>
      </c>
      <c r="D841" t="s">
        <v>1114</v>
      </c>
      <c r="E841" s="17">
        <v>7376</v>
      </c>
      <c r="F841" s="16">
        <v>4.7677428143304557E-3</v>
      </c>
    </row>
    <row r="842" spans="1:6" x14ac:dyDescent="0.2">
      <c r="A842" t="s">
        <v>65</v>
      </c>
      <c r="B842" t="s">
        <v>726</v>
      </c>
      <c r="C842">
        <v>2209005</v>
      </c>
      <c r="D842" t="s">
        <v>1115</v>
      </c>
      <c r="E842" s="17">
        <v>6433</v>
      </c>
      <c r="F842" s="16">
        <v>1.5547263681581214E-4</v>
      </c>
    </row>
    <row r="843" spans="1:6" x14ac:dyDescent="0.2">
      <c r="A843" t="s">
        <v>65</v>
      </c>
      <c r="B843" t="s">
        <v>726</v>
      </c>
      <c r="C843">
        <v>2209104</v>
      </c>
      <c r="D843" t="s">
        <v>1116</v>
      </c>
      <c r="E843" s="17">
        <v>6247</v>
      </c>
      <c r="F843" s="16">
        <v>1.1217948717949788E-3</v>
      </c>
    </row>
    <row r="844" spans="1:6" x14ac:dyDescent="0.2">
      <c r="A844" t="s">
        <v>65</v>
      </c>
      <c r="B844" t="s">
        <v>726</v>
      </c>
      <c r="C844">
        <v>2209153</v>
      </c>
      <c r="D844" t="s">
        <v>1117</v>
      </c>
      <c r="E844" s="17">
        <v>4033</v>
      </c>
      <c r="F844" s="16">
        <v>3.4834535954217927E-3</v>
      </c>
    </row>
    <row r="845" spans="1:6" x14ac:dyDescent="0.2">
      <c r="A845" t="s">
        <v>65</v>
      </c>
      <c r="B845" t="s">
        <v>726</v>
      </c>
      <c r="C845">
        <v>2209203</v>
      </c>
      <c r="D845" t="s">
        <v>1118</v>
      </c>
      <c r="E845" s="17">
        <v>6254</v>
      </c>
      <c r="F845" s="16">
        <v>1.5992323684632659E-4</v>
      </c>
    </row>
    <row r="846" spans="1:6" x14ac:dyDescent="0.2">
      <c r="A846" t="s">
        <v>65</v>
      </c>
      <c r="B846" t="s">
        <v>726</v>
      </c>
      <c r="C846">
        <v>2209302</v>
      </c>
      <c r="D846" t="s">
        <v>1119</v>
      </c>
      <c r="E846" s="17">
        <v>5882</v>
      </c>
      <c r="F846" s="16">
        <v>3.7542662116041292E-3</v>
      </c>
    </row>
    <row r="847" spans="1:6" x14ac:dyDescent="0.2">
      <c r="A847" t="s">
        <v>65</v>
      </c>
      <c r="B847" t="s">
        <v>726</v>
      </c>
      <c r="C847">
        <v>2209351</v>
      </c>
      <c r="D847" t="s">
        <v>1120</v>
      </c>
      <c r="E847" s="17">
        <v>4642</v>
      </c>
      <c r="F847" s="16">
        <v>1.7263703064307467E-3</v>
      </c>
    </row>
    <row r="848" spans="1:6" x14ac:dyDescent="0.2">
      <c r="A848" t="s">
        <v>65</v>
      </c>
      <c r="B848" t="s">
        <v>726</v>
      </c>
      <c r="C848">
        <v>2209377</v>
      </c>
      <c r="D848" t="s">
        <v>1121</v>
      </c>
      <c r="E848" s="17">
        <v>5255</v>
      </c>
      <c r="F848" s="16">
        <v>-3.8044512079127291E-4</v>
      </c>
    </row>
    <row r="849" spans="1:6" x14ac:dyDescent="0.2">
      <c r="A849" t="s">
        <v>65</v>
      </c>
      <c r="B849" t="s">
        <v>726</v>
      </c>
      <c r="C849">
        <v>2209401</v>
      </c>
      <c r="D849" t="s">
        <v>1122</v>
      </c>
      <c r="E849" s="17">
        <v>6441</v>
      </c>
      <c r="F849" s="16">
        <v>4.053000779423277E-3</v>
      </c>
    </row>
    <row r="850" spans="1:6" x14ac:dyDescent="0.2">
      <c r="A850" t="s">
        <v>65</v>
      </c>
      <c r="B850" t="s">
        <v>726</v>
      </c>
      <c r="C850">
        <v>2209450</v>
      </c>
      <c r="D850" t="s">
        <v>1123</v>
      </c>
      <c r="E850" s="17">
        <v>2166</v>
      </c>
      <c r="F850" s="16">
        <v>2.3137436372049347E-3</v>
      </c>
    </row>
    <row r="851" spans="1:6" x14ac:dyDescent="0.2">
      <c r="A851" t="s">
        <v>65</v>
      </c>
      <c r="B851" t="s">
        <v>726</v>
      </c>
      <c r="C851">
        <v>2209500</v>
      </c>
      <c r="D851" t="s">
        <v>1124</v>
      </c>
      <c r="E851" s="17">
        <v>3803</v>
      </c>
      <c r="F851" s="16">
        <v>1.316482359136284E-3</v>
      </c>
    </row>
    <row r="852" spans="1:6" x14ac:dyDescent="0.2">
      <c r="A852" t="s">
        <v>65</v>
      </c>
      <c r="B852" t="s">
        <v>726</v>
      </c>
      <c r="C852">
        <v>2209559</v>
      </c>
      <c r="D852" t="s">
        <v>1125</v>
      </c>
      <c r="E852" s="17">
        <v>4451</v>
      </c>
      <c r="F852" s="16">
        <v>6.7446043165464431E-4</v>
      </c>
    </row>
    <row r="853" spans="1:6" x14ac:dyDescent="0.2">
      <c r="A853" t="s">
        <v>65</v>
      </c>
      <c r="B853" t="s">
        <v>726</v>
      </c>
      <c r="C853">
        <v>2209609</v>
      </c>
      <c r="D853" t="s">
        <v>1126</v>
      </c>
      <c r="E853" s="17">
        <v>2932</v>
      </c>
      <c r="F853" s="16">
        <v>-3.3990482664854049E-3</v>
      </c>
    </row>
    <row r="854" spans="1:6" x14ac:dyDescent="0.2">
      <c r="A854" t="s">
        <v>65</v>
      </c>
      <c r="B854" t="s">
        <v>726</v>
      </c>
      <c r="C854">
        <v>2209658</v>
      </c>
      <c r="D854" t="s">
        <v>1127</v>
      </c>
      <c r="E854" s="17">
        <v>5779</v>
      </c>
      <c r="F854" s="16">
        <v>4.1702867072110905E-3</v>
      </c>
    </row>
    <row r="855" spans="1:6" x14ac:dyDescent="0.2">
      <c r="A855" t="s">
        <v>65</v>
      </c>
      <c r="B855" t="s">
        <v>726</v>
      </c>
      <c r="C855">
        <v>2209708</v>
      </c>
      <c r="D855" t="s">
        <v>1128</v>
      </c>
      <c r="E855" s="17">
        <v>6420</v>
      </c>
      <c r="F855" s="16">
        <v>-4.6707146193369908E-4</v>
      </c>
    </row>
    <row r="856" spans="1:6" x14ac:dyDescent="0.2">
      <c r="A856" t="s">
        <v>65</v>
      </c>
      <c r="B856" t="s">
        <v>726</v>
      </c>
      <c r="C856">
        <v>2209757</v>
      </c>
      <c r="D856" t="s">
        <v>1129</v>
      </c>
      <c r="E856" s="17">
        <v>3057</v>
      </c>
      <c r="F856" s="16">
        <v>5.2614271621176378E-3</v>
      </c>
    </row>
    <row r="857" spans="1:6" x14ac:dyDescent="0.2">
      <c r="A857" t="s">
        <v>65</v>
      </c>
      <c r="B857" t="s">
        <v>726</v>
      </c>
      <c r="C857">
        <v>2209807</v>
      </c>
      <c r="D857" t="s">
        <v>1130</v>
      </c>
      <c r="E857" s="17">
        <v>5030</v>
      </c>
      <c r="F857" s="16">
        <v>2.9910269192423566E-3</v>
      </c>
    </row>
    <row r="858" spans="1:6" x14ac:dyDescent="0.2">
      <c r="A858" t="s">
        <v>65</v>
      </c>
      <c r="B858" t="s">
        <v>726</v>
      </c>
      <c r="C858">
        <v>2209856</v>
      </c>
      <c r="D858" t="s">
        <v>1131</v>
      </c>
      <c r="E858" s="17">
        <v>4614</v>
      </c>
      <c r="F858" s="16">
        <v>1.3020833333332593E-3</v>
      </c>
    </row>
    <row r="859" spans="1:6" x14ac:dyDescent="0.2">
      <c r="A859" t="s">
        <v>65</v>
      </c>
      <c r="B859" t="s">
        <v>726</v>
      </c>
      <c r="C859">
        <v>2209872</v>
      </c>
      <c r="D859" t="s">
        <v>1132</v>
      </c>
      <c r="E859" s="17">
        <v>6064</v>
      </c>
      <c r="F859" s="16">
        <v>3.6411784177423634E-3</v>
      </c>
    </row>
    <row r="860" spans="1:6" x14ac:dyDescent="0.2">
      <c r="A860" t="s">
        <v>65</v>
      </c>
      <c r="B860" t="s">
        <v>726</v>
      </c>
      <c r="C860">
        <v>2209906</v>
      </c>
      <c r="D860" t="s">
        <v>1133</v>
      </c>
      <c r="E860" s="17">
        <v>6122</v>
      </c>
      <c r="F860" s="16">
        <v>-2.7691806483141068E-3</v>
      </c>
    </row>
    <row r="861" spans="1:6" x14ac:dyDescent="0.2">
      <c r="A861" t="s">
        <v>65</v>
      </c>
      <c r="B861" t="s">
        <v>726</v>
      </c>
      <c r="C861">
        <v>2209955</v>
      </c>
      <c r="D861" t="s">
        <v>1134</v>
      </c>
      <c r="E861" s="17">
        <v>4848</v>
      </c>
      <c r="F861" s="16">
        <v>1.6528925619834212E-3</v>
      </c>
    </row>
    <row r="862" spans="1:6" x14ac:dyDescent="0.2">
      <c r="A862" t="s">
        <v>65</v>
      </c>
      <c r="B862" t="s">
        <v>726</v>
      </c>
      <c r="C862">
        <v>2209971</v>
      </c>
      <c r="D862" t="s">
        <v>1135</v>
      </c>
      <c r="E862" s="17">
        <v>8038</v>
      </c>
      <c r="F862" s="16">
        <v>6.1334334710225757E-3</v>
      </c>
    </row>
    <row r="863" spans="1:6" x14ac:dyDescent="0.2">
      <c r="A863" t="s">
        <v>65</v>
      </c>
      <c r="B863" t="s">
        <v>726</v>
      </c>
      <c r="C863">
        <v>2210003</v>
      </c>
      <c r="D863" t="s">
        <v>1136</v>
      </c>
      <c r="E863" s="17">
        <v>20662</v>
      </c>
      <c r="F863" s="16">
        <v>2.961021309645151E-3</v>
      </c>
    </row>
    <row r="864" spans="1:6" x14ac:dyDescent="0.2">
      <c r="A864" t="s">
        <v>65</v>
      </c>
      <c r="B864" t="s">
        <v>726</v>
      </c>
      <c r="C864">
        <v>2210052</v>
      </c>
      <c r="D864" t="s">
        <v>1137</v>
      </c>
      <c r="E864" s="17">
        <v>5354</v>
      </c>
      <c r="F864" s="16">
        <v>1.4964459408903785E-3</v>
      </c>
    </row>
    <row r="865" spans="1:6" x14ac:dyDescent="0.2">
      <c r="A865" t="s">
        <v>65</v>
      </c>
      <c r="B865" t="s">
        <v>726</v>
      </c>
      <c r="C865">
        <v>2210102</v>
      </c>
      <c r="D865" t="s">
        <v>1138</v>
      </c>
      <c r="E865" s="17">
        <v>3741</v>
      </c>
      <c r="F865" s="16">
        <v>-1.0680907877169687E-3</v>
      </c>
    </row>
    <row r="866" spans="1:6" x14ac:dyDescent="0.2">
      <c r="A866" t="s">
        <v>65</v>
      </c>
      <c r="B866" t="s">
        <v>726</v>
      </c>
      <c r="C866">
        <v>2210201</v>
      </c>
      <c r="D866" t="s">
        <v>1139</v>
      </c>
      <c r="E866" s="17">
        <v>6700</v>
      </c>
      <c r="F866" s="16">
        <v>-7.4571215510810251E-4</v>
      </c>
    </row>
    <row r="867" spans="1:6" x14ac:dyDescent="0.2">
      <c r="A867" t="s">
        <v>65</v>
      </c>
      <c r="B867" t="s">
        <v>726</v>
      </c>
      <c r="C867">
        <v>2210300</v>
      </c>
      <c r="D867" t="s">
        <v>1140</v>
      </c>
      <c r="E867" s="17">
        <v>6371</v>
      </c>
      <c r="F867" s="16">
        <v>1.2572685840013254E-3</v>
      </c>
    </row>
    <row r="868" spans="1:6" x14ac:dyDescent="0.2">
      <c r="A868" t="s">
        <v>65</v>
      </c>
      <c r="B868" t="s">
        <v>726</v>
      </c>
      <c r="C868">
        <v>2210359</v>
      </c>
      <c r="D868" t="s">
        <v>1141</v>
      </c>
      <c r="E868" s="17">
        <v>4577</v>
      </c>
      <c r="F868" s="16">
        <v>8.7469932210804124E-4</v>
      </c>
    </row>
    <row r="869" spans="1:6" x14ac:dyDescent="0.2">
      <c r="A869" t="s">
        <v>65</v>
      </c>
      <c r="B869" t="s">
        <v>726</v>
      </c>
      <c r="C869">
        <v>2210375</v>
      </c>
      <c r="D869" t="s">
        <v>1142</v>
      </c>
      <c r="E869" s="17">
        <v>2646</v>
      </c>
      <c r="F869" s="16">
        <v>7.5642965204236745E-4</v>
      </c>
    </row>
    <row r="870" spans="1:6" x14ac:dyDescent="0.2">
      <c r="A870" t="s">
        <v>65</v>
      </c>
      <c r="B870" t="s">
        <v>726</v>
      </c>
      <c r="C870">
        <v>2210383</v>
      </c>
      <c r="D870" t="s">
        <v>1143</v>
      </c>
      <c r="E870" s="17">
        <v>2454</v>
      </c>
      <c r="F870" s="16">
        <v>8.1566068515503964E-4</v>
      </c>
    </row>
    <row r="871" spans="1:6" x14ac:dyDescent="0.2">
      <c r="A871" t="s">
        <v>65</v>
      </c>
      <c r="B871" t="s">
        <v>726</v>
      </c>
      <c r="C871">
        <v>2210391</v>
      </c>
      <c r="D871" t="s">
        <v>1144</v>
      </c>
      <c r="E871" s="17">
        <v>3038</v>
      </c>
      <c r="F871" s="16">
        <v>-3.2905561039819897E-4</v>
      </c>
    </row>
    <row r="872" spans="1:6" x14ac:dyDescent="0.2">
      <c r="A872" t="s">
        <v>65</v>
      </c>
      <c r="B872" t="s">
        <v>726</v>
      </c>
      <c r="C872">
        <v>2210409</v>
      </c>
      <c r="D872" t="s">
        <v>1145</v>
      </c>
      <c r="E872" s="17">
        <v>17639</v>
      </c>
      <c r="F872" s="16">
        <v>-1.3022307779413378E-3</v>
      </c>
    </row>
    <row r="873" spans="1:6" x14ac:dyDescent="0.2">
      <c r="A873" t="s">
        <v>65</v>
      </c>
      <c r="B873" t="s">
        <v>726</v>
      </c>
      <c r="C873">
        <v>2210508</v>
      </c>
      <c r="D873" t="s">
        <v>1146</v>
      </c>
      <c r="E873" s="17">
        <v>14324</v>
      </c>
      <c r="F873" s="16">
        <v>2.3091456161219437E-3</v>
      </c>
    </row>
    <row r="874" spans="1:6" x14ac:dyDescent="0.2">
      <c r="A874" t="s">
        <v>65</v>
      </c>
      <c r="B874" t="s">
        <v>726</v>
      </c>
      <c r="C874">
        <v>2210607</v>
      </c>
      <c r="D874" t="s">
        <v>1147</v>
      </c>
      <c r="E874" s="17">
        <v>34877</v>
      </c>
      <c r="F874" s="16">
        <v>4.8112935753386044E-3</v>
      </c>
    </row>
    <row r="875" spans="1:6" x14ac:dyDescent="0.2">
      <c r="A875" t="s">
        <v>65</v>
      </c>
      <c r="B875" t="s">
        <v>726</v>
      </c>
      <c r="C875">
        <v>2210623</v>
      </c>
      <c r="D875" t="s">
        <v>1148</v>
      </c>
      <c r="E875" s="17">
        <v>3451</v>
      </c>
      <c r="F875" s="16">
        <v>-5.1888152205246119E-3</v>
      </c>
    </row>
    <row r="876" spans="1:6" x14ac:dyDescent="0.2">
      <c r="A876" t="s">
        <v>65</v>
      </c>
      <c r="B876" t="s">
        <v>726</v>
      </c>
      <c r="C876">
        <v>2210631</v>
      </c>
      <c r="D876" t="s">
        <v>1149</v>
      </c>
      <c r="E876" s="17">
        <v>4303</v>
      </c>
      <c r="F876" s="16">
        <v>2.0959478341873172E-3</v>
      </c>
    </row>
    <row r="877" spans="1:6" x14ac:dyDescent="0.2">
      <c r="A877" t="s">
        <v>65</v>
      </c>
      <c r="B877" t="s">
        <v>726</v>
      </c>
      <c r="C877">
        <v>2210656</v>
      </c>
      <c r="D877" t="s">
        <v>1150</v>
      </c>
      <c r="E877" s="17">
        <v>10058</v>
      </c>
      <c r="F877" s="16">
        <v>1.6930584603127574E-3</v>
      </c>
    </row>
    <row r="878" spans="1:6" x14ac:dyDescent="0.2">
      <c r="A878" t="s">
        <v>65</v>
      </c>
      <c r="B878" t="s">
        <v>726</v>
      </c>
      <c r="C878">
        <v>2210706</v>
      </c>
      <c r="D878" t="s">
        <v>1151</v>
      </c>
      <c r="E878" s="17">
        <v>14649</v>
      </c>
      <c r="F878" s="16">
        <v>1.0934189844871156E-3</v>
      </c>
    </row>
    <row r="879" spans="1:6" x14ac:dyDescent="0.2">
      <c r="A879" t="s">
        <v>65</v>
      </c>
      <c r="B879" t="s">
        <v>726</v>
      </c>
      <c r="C879">
        <v>2210805</v>
      </c>
      <c r="D879" t="s">
        <v>1152</v>
      </c>
      <c r="E879" s="17">
        <v>12746</v>
      </c>
      <c r="F879" s="16">
        <v>2.7535205727322598E-3</v>
      </c>
    </row>
    <row r="880" spans="1:6" x14ac:dyDescent="0.2">
      <c r="A880" t="s">
        <v>65</v>
      </c>
      <c r="B880" t="s">
        <v>726</v>
      </c>
      <c r="C880">
        <v>2210904</v>
      </c>
      <c r="D880" t="s">
        <v>1153</v>
      </c>
      <c r="E880" s="17">
        <v>4563</v>
      </c>
      <c r="F880" s="16">
        <v>-1.3131976362442677E-3</v>
      </c>
    </row>
    <row r="881" spans="1:6" x14ac:dyDescent="0.2">
      <c r="A881" t="s">
        <v>65</v>
      </c>
      <c r="B881" t="s">
        <v>726</v>
      </c>
      <c r="C881">
        <v>2210938</v>
      </c>
      <c r="D881" t="s">
        <v>1154</v>
      </c>
      <c r="E881" s="17">
        <v>6767</v>
      </c>
      <c r="F881" s="16">
        <v>5.4977711738484203E-3</v>
      </c>
    </row>
    <row r="882" spans="1:6" x14ac:dyDescent="0.2">
      <c r="A882" t="s">
        <v>65</v>
      </c>
      <c r="B882" t="s">
        <v>726</v>
      </c>
      <c r="C882">
        <v>2210953</v>
      </c>
      <c r="D882" t="s">
        <v>1155</v>
      </c>
      <c r="E882" s="17">
        <v>2929</v>
      </c>
      <c r="F882" s="16">
        <v>3.4258307639603025E-3</v>
      </c>
    </row>
    <row r="883" spans="1:6" x14ac:dyDescent="0.2">
      <c r="A883" t="s">
        <v>65</v>
      </c>
      <c r="B883" t="s">
        <v>726</v>
      </c>
      <c r="C883">
        <v>2210979</v>
      </c>
      <c r="D883" t="s">
        <v>1156</v>
      </c>
      <c r="E883" s="17">
        <v>2773</v>
      </c>
      <c r="F883" s="16">
        <v>2.8933092224232571E-3</v>
      </c>
    </row>
    <row r="884" spans="1:6" x14ac:dyDescent="0.2">
      <c r="A884" t="s">
        <v>65</v>
      </c>
      <c r="B884" t="s">
        <v>726</v>
      </c>
      <c r="C884">
        <v>2211001</v>
      </c>
      <c r="D884" t="s">
        <v>209</v>
      </c>
      <c r="E884" s="17">
        <v>868075</v>
      </c>
      <c r="F884" s="16">
        <v>3.7347732830739222E-3</v>
      </c>
    </row>
    <row r="885" spans="1:6" x14ac:dyDescent="0.2">
      <c r="A885" t="s">
        <v>65</v>
      </c>
      <c r="B885" t="s">
        <v>726</v>
      </c>
      <c r="C885">
        <v>2211100</v>
      </c>
      <c r="D885" t="s">
        <v>1157</v>
      </c>
      <c r="E885" s="17">
        <v>44569</v>
      </c>
      <c r="F885" s="16">
        <v>1.8882769472856609E-3</v>
      </c>
    </row>
    <row r="886" spans="1:6" x14ac:dyDescent="0.2">
      <c r="A886" t="s">
        <v>65</v>
      </c>
      <c r="B886" t="s">
        <v>726</v>
      </c>
      <c r="C886">
        <v>2211209</v>
      </c>
      <c r="D886" t="s">
        <v>1158</v>
      </c>
      <c r="E886" s="17">
        <v>21655</v>
      </c>
      <c r="F886" s="16">
        <v>4.4994897485852725E-3</v>
      </c>
    </row>
    <row r="887" spans="1:6" x14ac:dyDescent="0.2">
      <c r="A887" t="s">
        <v>65</v>
      </c>
      <c r="B887" t="s">
        <v>726</v>
      </c>
      <c r="C887">
        <v>2211308</v>
      </c>
      <c r="D887" t="s">
        <v>1159</v>
      </c>
      <c r="E887" s="17">
        <v>20929</v>
      </c>
      <c r="F887" s="16">
        <v>5.2586289320211144E-4</v>
      </c>
    </row>
    <row r="888" spans="1:6" x14ac:dyDescent="0.2">
      <c r="A888" t="s">
        <v>65</v>
      </c>
      <c r="B888" t="s">
        <v>726</v>
      </c>
      <c r="C888">
        <v>2211357</v>
      </c>
      <c r="D888" t="s">
        <v>1160</v>
      </c>
      <c r="E888" s="17">
        <v>4938</v>
      </c>
      <c r="F888" s="16">
        <v>-1.8192844147968401E-3</v>
      </c>
    </row>
    <row r="889" spans="1:6" x14ac:dyDescent="0.2">
      <c r="A889" t="s">
        <v>65</v>
      </c>
      <c r="B889" t="s">
        <v>726</v>
      </c>
      <c r="C889">
        <v>2211407</v>
      </c>
      <c r="D889" t="s">
        <v>1161</v>
      </c>
      <c r="E889" s="17">
        <v>4386</v>
      </c>
      <c r="F889" s="16">
        <v>-1.1386927806877889E-3</v>
      </c>
    </row>
    <row r="890" spans="1:6" x14ac:dyDescent="0.2">
      <c r="A890" t="s">
        <v>65</v>
      </c>
      <c r="B890" t="s">
        <v>726</v>
      </c>
      <c r="C890">
        <v>2211506</v>
      </c>
      <c r="D890" t="s">
        <v>1162</v>
      </c>
      <c r="E890" s="17">
        <v>3080</v>
      </c>
      <c r="F890" s="16">
        <v>9.7497562560944218E-4</v>
      </c>
    </row>
    <row r="891" spans="1:6" x14ac:dyDescent="0.2">
      <c r="A891" t="s">
        <v>65</v>
      </c>
      <c r="B891" t="s">
        <v>726</v>
      </c>
      <c r="C891">
        <v>2211605</v>
      </c>
      <c r="D891" t="s">
        <v>1163</v>
      </c>
      <c r="E891" s="17">
        <v>2952</v>
      </c>
      <c r="F891" s="16">
        <v>-6.3951531470884948E-3</v>
      </c>
    </row>
    <row r="892" spans="1:6" x14ac:dyDescent="0.2">
      <c r="A892" t="s">
        <v>65</v>
      </c>
      <c r="B892" t="s">
        <v>726</v>
      </c>
      <c r="C892">
        <v>2211704</v>
      </c>
      <c r="D892" t="s">
        <v>1164</v>
      </c>
      <c r="E892" s="17">
        <v>4471</v>
      </c>
      <c r="F892" s="16">
        <v>2.0170327207529315E-3</v>
      </c>
    </row>
    <row r="893" spans="1:6" x14ac:dyDescent="0.2">
      <c r="A893" t="s">
        <v>17</v>
      </c>
      <c r="B893" t="s">
        <v>726</v>
      </c>
      <c r="C893">
        <v>2300101</v>
      </c>
      <c r="D893" t="s">
        <v>1165</v>
      </c>
      <c r="E893" s="17">
        <v>11853</v>
      </c>
      <c r="F893" s="16">
        <v>9.883275112890777E-3</v>
      </c>
    </row>
    <row r="894" spans="1:6" x14ac:dyDescent="0.2">
      <c r="A894" t="s">
        <v>17</v>
      </c>
      <c r="B894" t="s">
        <v>726</v>
      </c>
      <c r="C894">
        <v>2300150</v>
      </c>
      <c r="D894" t="s">
        <v>1166</v>
      </c>
      <c r="E894" s="17">
        <v>15036</v>
      </c>
      <c r="F894" s="16">
        <v>7.1672583562194525E-3</v>
      </c>
    </row>
    <row r="895" spans="1:6" x14ac:dyDescent="0.2">
      <c r="A895" t="s">
        <v>17</v>
      </c>
      <c r="B895" t="s">
        <v>726</v>
      </c>
      <c r="C895">
        <v>2300200</v>
      </c>
      <c r="D895" t="s">
        <v>1167</v>
      </c>
      <c r="E895" s="17">
        <v>63104</v>
      </c>
      <c r="F895" s="16">
        <v>7.3913251704156302E-3</v>
      </c>
    </row>
    <row r="896" spans="1:6" x14ac:dyDescent="0.2">
      <c r="A896" t="s">
        <v>17</v>
      </c>
      <c r="B896" t="s">
        <v>726</v>
      </c>
      <c r="C896">
        <v>2300309</v>
      </c>
      <c r="D896" t="s">
        <v>1168</v>
      </c>
      <c r="E896" s="17">
        <v>54481</v>
      </c>
      <c r="F896" s="16">
        <v>3.8879675695595584E-3</v>
      </c>
    </row>
    <row r="897" spans="1:6" x14ac:dyDescent="0.2">
      <c r="A897" t="s">
        <v>17</v>
      </c>
      <c r="B897" t="s">
        <v>726</v>
      </c>
      <c r="C897">
        <v>2300408</v>
      </c>
      <c r="D897" t="s">
        <v>1169</v>
      </c>
      <c r="E897" s="17">
        <v>17493</v>
      </c>
      <c r="F897" s="16">
        <v>5.4026093453647395E-3</v>
      </c>
    </row>
    <row r="898" spans="1:6" x14ac:dyDescent="0.2">
      <c r="A898" t="s">
        <v>17</v>
      </c>
      <c r="B898" t="s">
        <v>726</v>
      </c>
      <c r="C898">
        <v>2300507</v>
      </c>
      <c r="D898" t="s">
        <v>1170</v>
      </c>
      <c r="E898" s="17">
        <v>11781</v>
      </c>
      <c r="F898" s="16">
        <v>5.719651698821826E-3</v>
      </c>
    </row>
    <row r="899" spans="1:6" x14ac:dyDescent="0.2">
      <c r="A899" t="s">
        <v>17</v>
      </c>
      <c r="B899" t="s">
        <v>726</v>
      </c>
      <c r="C899">
        <v>2300606</v>
      </c>
      <c r="D899" t="s">
        <v>1171</v>
      </c>
      <c r="E899" s="17">
        <v>7650</v>
      </c>
      <c r="F899" s="16">
        <v>8.4365937252834922E-3</v>
      </c>
    </row>
    <row r="900" spans="1:6" x14ac:dyDescent="0.2">
      <c r="A900" t="s">
        <v>17</v>
      </c>
      <c r="B900" t="s">
        <v>726</v>
      </c>
      <c r="C900">
        <v>2300705</v>
      </c>
      <c r="D900" t="s">
        <v>1172</v>
      </c>
      <c r="E900" s="17">
        <v>17196</v>
      </c>
      <c r="F900" s="16">
        <v>2.9161320424588855E-3</v>
      </c>
    </row>
    <row r="901" spans="1:6" x14ac:dyDescent="0.2">
      <c r="A901" t="s">
        <v>17</v>
      </c>
      <c r="B901" t="s">
        <v>726</v>
      </c>
      <c r="C901">
        <v>2300754</v>
      </c>
      <c r="D901" t="s">
        <v>1173</v>
      </c>
      <c r="E901" s="17">
        <v>43829</v>
      </c>
      <c r="F901" s="16">
        <v>8.6762404492313205E-3</v>
      </c>
    </row>
    <row r="902" spans="1:6" x14ac:dyDescent="0.2">
      <c r="A902" t="s">
        <v>17</v>
      </c>
      <c r="B902" t="s">
        <v>726</v>
      </c>
      <c r="C902">
        <v>2300804</v>
      </c>
      <c r="D902" t="s">
        <v>1174</v>
      </c>
      <c r="E902" s="17">
        <v>7378</v>
      </c>
      <c r="F902" s="16">
        <v>3.3999728002176433E-3</v>
      </c>
    </row>
    <row r="903" spans="1:6" x14ac:dyDescent="0.2">
      <c r="A903" t="s">
        <v>17</v>
      </c>
      <c r="B903" t="s">
        <v>726</v>
      </c>
      <c r="C903">
        <v>2300903</v>
      </c>
      <c r="D903" t="s">
        <v>1175</v>
      </c>
      <c r="E903" s="17">
        <v>14672</v>
      </c>
      <c r="F903" s="16">
        <v>4.9315068493149816E-3</v>
      </c>
    </row>
    <row r="904" spans="1:6" x14ac:dyDescent="0.2">
      <c r="A904" t="s">
        <v>17</v>
      </c>
      <c r="B904" t="s">
        <v>726</v>
      </c>
      <c r="C904">
        <v>2301000</v>
      </c>
      <c r="D904" t="s">
        <v>1176</v>
      </c>
      <c r="E904" s="17">
        <v>80935</v>
      </c>
      <c r="F904" s="16">
        <v>8.2719786722478261E-3</v>
      </c>
    </row>
    <row r="905" spans="1:6" x14ac:dyDescent="0.2">
      <c r="A905" t="s">
        <v>17</v>
      </c>
      <c r="B905" t="s">
        <v>726</v>
      </c>
      <c r="C905">
        <v>2301109</v>
      </c>
      <c r="D905" t="s">
        <v>1177</v>
      </c>
      <c r="E905" s="17">
        <v>74975</v>
      </c>
      <c r="F905" s="16">
        <v>5.741344386762659E-3</v>
      </c>
    </row>
    <row r="906" spans="1:6" x14ac:dyDescent="0.2">
      <c r="A906" t="s">
        <v>17</v>
      </c>
      <c r="B906" t="s">
        <v>726</v>
      </c>
      <c r="C906">
        <v>2301208</v>
      </c>
      <c r="D906" t="s">
        <v>1178</v>
      </c>
      <c r="E906" s="17">
        <v>26535</v>
      </c>
      <c r="F906" s="16">
        <v>2.4934829423097771E-3</v>
      </c>
    </row>
    <row r="907" spans="1:6" x14ac:dyDescent="0.2">
      <c r="A907" t="s">
        <v>17</v>
      </c>
      <c r="B907" t="s">
        <v>726</v>
      </c>
      <c r="C907">
        <v>2301257</v>
      </c>
      <c r="D907" t="s">
        <v>1179</v>
      </c>
      <c r="E907" s="17">
        <v>10959</v>
      </c>
      <c r="F907" s="16">
        <v>2.1947873799725848E-3</v>
      </c>
    </row>
    <row r="908" spans="1:6" x14ac:dyDescent="0.2">
      <c r="A908" t="s">
        <v>17</v>
      </c>
      <c r="B908" t="s">
        <v>726</v>
      </c>
      <c r="C908">
        <v>2301307</v>
      </c>
      <c r="D908" t="s">
        <v>1180</v>
      </c>
      <c r="E908" s="17">
        <v>21654</v>
      </c>
      <c r="F908" s="16">
        <v>2.4999999999999467E-3</v>
      </c>
    </row>
    <row r="909" spans="1:6" x14ac:dyDescent="0.2">
      <c r="A909" t="s">
        <v>17</v>
      </c>
      <c r="B909" t="s">
        <v>726</v>
      </c>
      <c r="C909">
        <v>2301406</v>
      </c>
      <c r="D909" t="s">
        <v>1181</v>
      </c>
      <c r="E909" s="17">
        <v>11802</v>
      </c>
      <c r="F909" s="16">
        <v>-3.7984299822739764E-3</v>
      </c>
    </row>
    <row r="910" spans="1:6" x14ac:dyDescent="0.2">
      <c r="A910" t="s">
        <v>17</v>
      </c>
      <c r="B910" t="s">
        <v>726</v>
      </c>
      <c r="C910">
        <v>2301505</v>
      </c>
      <c r="D910" t="s">
        <v>1182</v>
      </c>
      <c r="E910" s="17">
        <v>7844</v>
      </c>
      <c r="F910" s="16">
        <v>5.1020408163271469E-4</v>
      </c>
    </row>
    <row r="911" spans="1:6" x14ac:dyDescent="0.2">
      <c r="A911" t="s">
        <v>17</v>
      </c>
      <c r="B911" t="s">
        <v>726</v>
      </c>
      <c r="C911">
        <v>2301604</v>
      </c>
      <c r="D911" t="s">
        <v>1183</v>
      </c>
      <c r="E911" s="17">
        <v>23478</v>
      </c>
      <c r="F911" s="16">
        <v>2.6049451253362665E-3</v>
      </c>
    </row>
    <row r="912" spans="1:6" x14ac:dyDescent="0.2">
      <c r="A912" t="s">
        <v>17</v>
      </c>
      <c r="B912" t="s">
        <v>726</v>
      </c>
      <c r="C912">
        <v>2301703</v>
      </c>
      <c r="D912" t="s">
        <v>1184</v>
      </c>
      <c r="E912" s="17">
        <v>24610</v>
      </c>
      <c r="F912" s="16">
        <v>-1.7847002514804755E-3</v>
      </c>
    </row>
    <row r="913" spans="1:6" x14ac:dyDescent="0.2">
      <c r="A913" t="s">
        <v>17</v>
      </c>
      <c r="B913" t="s">
        <v>726</v>
      </c>
      <c r="C913">
        <v>2301802</v>
      </c>
      <c r="D913" t="s">
        <v>1185</v>
      </c>
      <c r="E913" s="17">
        <v>6303</v>
      </c>
      <c r="F913" s="16">
        <v>2.3854961832061594E-3</v>
      </c>
    </row>
    <row r="914" spans="1:6" x14ac:dyDescent="0.2">
      <c r="A914" t="s">
        <v>17</v>
      </c>
      <c r="B914" t="s">
        <v>726</v>
      </c>
      <c r="C914">
        <v>2301851</v>
      </c>
      <c r="D914" t="s">
        <v>1186</v>
      </c>
      <c r="E914" s="17">
        <v>18256</v>
      </c>
      <c r="F914" s="16">
        <v>3.2422926856074952E-3</v>
      </c>
    </row>
    <row r="915" spans="1:6" x14ac:dyDescent="0.2">
      <c r="A915" t="s">
        <v>17</v>
      </c>
      <c r="B915" t="s">
        <v>726</v>
      </c>
      <c r="C915">
        <v>2301901</v>
      </c>
      <c r="D915" t="s">
        <v>1187</v>
      </c>
      <c r="E915" s="17">
        <v>61228</v>
      </c>
      <c r="F915" s="16">
        <v>7.3542718941774776E-3</v>
      </c>
    </row>
    <row r="916" spans="1:6" x14ac:dyDescent="0.2">
      <c r="A916" t="s">
        <v>17</v>
      </c>
      <c r="B916" t="s">
        <v>726</v>
      </c>
      <c r="C916">
        <v>2301950</v>
      </c>
      <c r="D916" t="s">
        <v>1188</v>
      </c>
      <c r="E916" s="17">
        <v>22573</v>
      </c>
      <c r="F916" s="16">
        <v>6.5997770345596063E-3</v>
      </c>
    </row>
    <row r="917" spans="1:6" x14ac:dyDescent="0.2">
      <c r="A917" t="s">
        <v>17</v>
      </c>
      <c r="B917" t="s">
        <v>726</v>
      </c>
      <c r="C917">
        <v>2302008</v>
      </c>
      <c r="D917" t="s">
        <v>1189</v>
      </c>
      <c r="E917" s="17">
        <v>22758</v>
      </c>
      <c r="F917" s="16">
        <v>3.4391534391533529E-3</v>
      </c>
    </row>
    <row r="918" spans="1:6" x14ac:dyDescent="0.2">
      <c r="A918" t="s">
        <v>17</v>
      </c>
      <c r="B918" t="s">
        <v>726</v>
      </c>
      <c r="C918">
        <v>2302057</v>
      </c>
      <c r="D918" t="s">
        <v>1190</v>
      </c>
      <c r="E918" s="17">
        <v>15044</v>
      </c>
      <c r="F918" s="16">
        <v>1.7979623093826724E-3</v>
      </c>
    </row>
    <row r="919" spans="1:6" x14ac:dyDescent="0.2">
      <c r="A919" t="s">
        <v>17</v>
      </c>
      <c r="B919" t="s">
        <v>726</v>
      </c>
      <c r="C919">
        <v>2302107</v>
      </c>
      <c r="D919" t="s">
        <v>1191</v>
      </c>
      <c r="E919" s="17">
        <v>35941</v>
      </c>
      <c r="F919" s="16">
        <v>5.3426573426573754E-3</v>
      </c>
    </row>
    <row r="920" spans="1:6" x14ac:dyDescent="0.2">
      <c r="A920" t="s">
        <v>17</v>
      </c>
      <c r="B920" t="s">
        <v>726</v>
      </c>
      <c r="C920">
        <v>2302206</v>
      </c>
      <c r="D920" t="s">
        <v>1192</v>
      </c>
      <c r="E920" s="17">
        <v>53949</v>
      </c>
      <c r="F920" s="16">
        <v>7.0184607918166719E-3</v>
      </c>
    </row>
    <row r="921" spans="1:6" x14ac:dyDescent="0.2">
      <c r="A921" t="s">
        <v>17</v>
      </c>
      <c r="B921" t="s">
        <v>726</v>
      </c>
      <c r="C921">
        <v>2302305</v>
      </c>
      <c r="D921" t="s">
        <v>1193</v>
      </c>
      <c r="E921" s="17">
        <v>32722</v>
      </c>
      <c r="F921" s="16">
        <v>4.0195145899175611E-3</v>
      </c>
    </row>
    <row r="922" spans="1:6" x14ac:dyDescent="0.2">
      <c r="A922" t="s">
        <v>17</v>
      </c>
      <c r="B922" t="s">
        <v>726</v>
      </c>
      <c r="C922">
        <v>2302404</v>
      </c>
      <c r="D922" t="s">
        <v>1194</v>
      </c>
      <c r="E922" s="17">
        <v>54577</v>
      </c>
      <c r="F922" s="16">
        <v>1.9643840646226263E-3</v>
      </c>
    </row>
    <row r="923" spans="1:6" x14ac:dyDescent="0.2">
      <c r="A923" t="s">
        <v>17</v>
      </c>
      <c r="B923" t="s">
        <v>726</v>
      </c>
      <c r="C923">
        <v>2302503</v>
      </c>
      <c r="D923" t="s">
        <v>1195</v>
      </c>
      <c r="E923" s="17">
        <v>49842</v>
      </c>
      <c r="F923" s="16">
        <v>7.377165147442355E-3</v>
      </c>
    </row>
    <row r="924" spans="1:6" x14ac:dyDescent="0.2">
      <c r="A924" t="s">
        <v>17</v>
      </c>
      <c r="B924" t="s">
        <v>726</v>
      </c>
      <c r="C924">
        <v>2302602</v>
      </c>
      <c r="D924" t="s">
        <v>1196</v>
      </c>
      <c r="E924" s="17">
        <v>63907</v>
      </c>
      <c r="F924" s="16">
        <v>3.8642182812083092E-3</v>
      </c>
    </row>
    <row r="925" spans="1:6" x14ac:dyDescent="0.2">
      <c r="A925" t="s">
        <v>17</v>
      </c>
      <c r="B925" t="s">
        <v>726</v>
      </c>
      <c r="C925">
        <v>2302701</v>
      </c>
      <c r="D925" t="s">
        <v>1197</v>
      </c>
      <c r="E925" s="17">
        <v>27470</v>
      </c>
      <c r="F925" s="16">
        <v>1.6043170713921917E-3</v>
      </c>
    </row>
    <row r="926" spans="1:6" x14ac:dyDescent="0.2">
      <c r="A926" t="s">
        <v>17</v>
      </c>
      <c r="B926" t="s">
        <v>726</v>
      </c>
      <c r="C926">
        <v>2302800</v>
      </c>
      <c r="D926" t="s">
        <v>1198</v>
      </c>
      <c r="E926" s="17">
        <v>77244</v>
      </c>
      <c r="F926" s="16">
        <v>3.2079171915788685E-3</v>
      </c>
    </row>
    <row r="927" spans="1:6" x14ac:dyDescent="0.2">
      <c r="A927" t="s">
        <v>17</v>
      </c>
      <c r="B927" t="s">
        <v>726</v>
      </c>
      <c r="C927">
        <v>2302909</v>
      </c>
      <c r="D927" t="s">
        <v>1199</v>
      </c>
      <c r="E927" s="17">
        <v>17786</v>
      </c>
      <c r="F927" s="16">
        <v>2.7060547976096583E-3</v>
      </c>
    </row>
    <row r="928" spans="1:6" x14ac:dyDescent="0.2">
      <c r="A928" t="s">
        <v>17</v>
      </c>
      <c r="B928" t="s">
        <v>726</v>
      </c>
      <c r="C928">
        <v>2303006</v>
      </c>
      <c r="D928" t="s">
        <v>1200</v>
      </c>
      <c r="E928" s="17">
        <v>22782</v>
      </c>
      <c r="F928" s="16">
        <v>1.0422672639375463E-2</v>
      </c>
    </row>
    <row r="929" spans="1:6" x14ac:dyDescent="0.2">
      <c r="A929" t="s">
        <v>17</v>
      </c>
      <c r="B929" t="s">
        <v>726</v>
      </c>
      <c r="C929">
        <v>2303105</v>
      </c>
      <c r="D929" t="s">
        <v>1201</v>
      </c>
      <c r="E929" s="17">
        <v>18459</v>
      </c>
      <c r="F929" s="16">
        <v>5.9627059843880836E-4</v>
      </c>
    </row>
    <row r="930" spans="1:6" x14ac:dyDescent="0.2">
      <c r="A930" t="s">
        <v>17</v>
      </c>
      <c r="B930" t="s">
        <v>726</v>
      </c>
      <c r="C930">
        <v>2303204</v>
      </c>
      <c r="D930" t="s">
        <v>1202</v>
      </c>
      <c r="E930" s="17">
        <v>26987</v>
      </c>
      <c r="F930" s="16">
        <v>8.1587242722047648E-4</v>
      </c>
    </row>
    <row r="931" spans="1:6" x14ac:dyDescent="0.2">
      <c r="A931" t="s">
        <v>17</v>
      </c>
      <c r="B931" t="s">
        <v>726</v>
      </c>
      <c r="C931">
        <v>2303303</v>
      </c>
      <c r="D931" t="s">
        <v>1203</v>
      </c>
      <c r="E931" s="17">
        <v>18699</v>
      </c>
      <c r="F931" s="16">
        <v>0</v>
      </c>
    </row>
    <row r="932" spans="1:6" x14ac:dyDescent="0.2">
      <c r="A932" t="s">
        <v>17</v>
      </c>
      <c r="B932" t="s">
        <v>726</v>
      </c>
      <c r="C932">
        <v>2303402</v>
      </c>
      <c r="D932" t="s">
        <v>1204</v>
      </c>
      <c r="E932" s="17">
        <v>17685</v>
      </c>
      <c r="F932" s="16">
        <v>4.4871066681813065E-3</v>
      </c>
    </row>
    <row r="933" spans="1:6" x14ac:dyDescent="0.2">
      <c r="A933" t="s">
        <v>17</v>
      </c>
      <c r="B933" t="s">
        <v>726</v>
      </c>
      <c r="C933">
        <v>2303501</v>
      </c>
      <c r="D933" t="s">
        <v>1205</v>
      </c>
      <c r="E933" s="17">
        <v>72232</v>
      </c>
      <c r="F933" s="16">
        <v>6.8159959856710639E-3</v>
      </c>
    </row>
    <row r="934" spans="1:6" x14ac:dyDescent="0.2">
      <c r="A934" t="s">
        <v>17</v>
      </c>
      <c r="B934" t="s">
        <v>726</v>
      </c>
      <c r="C934">
        <v>2303600</v>
      </c>
      <c r="D934" t="s">
        <v>1206</v>
      </c>
      <c r="E934" s="17">
        <v>20871</v>
      </c>
      <c r="F934" s="16">
        <v>8.3582954874867887E-3</v>
      </c>
    </row>
    <row r="935" spans="1:6" x14ac:dyDescent="0.2">
      <c r="A935" t="s">
        <v>17</v>
      </c>
      <c r="B935" t="s">
        <v>726</v>
      </c>
      <c r="C935">
        <v>2303659</v>
      </c>
      <c r="D935" t="s">
        <v>1207</v>
      </c>
      <c r="E935" s="17">
        <v>10376</v>
      </c>
      <c r="F935" s="16">
        <v>3.2875652678399092E-3</v>
      </c>
    </row>
    <row r="936" spans="1:6" x14ac:dyDescent="0.2">
      <c r="A936" t="s">
        <v>17</v>
      </c>
      <c r="B936" t="s">
        <v>726</v>
      </c>
      <c r="C936">
        <v>2303709</v>
      </c>
      <c r="D936" t="s">
        <v>1208</v>
      </c>
      <c r="E936" s="17">
        <v>365212</v>
      </c>
      <c r="F936" s="16">
        <v>1.0547869396790199E-2</v>
      </c>
    </row>
    <row r="937" spans="1:6" x14ac:dyDescent="0.2">
      <c r="A937" t="s">
        <v>17</v>
      </c>
      <c r="B937" t="s">
        <v>726</v>
      </c>
      <c r="C937">
        <v>2303808</v>
      </c>
      <c r="D937" t="s">
        <v>1209</v>
      </c>
      <c r="E937" s="17">
        <v>25585</v>
      </c>
      <c r="F937" s="16">
        <v>1.0955902492468805E-3</v>
      </c>
    </row>
    <row r="938" spans="1:6" x14ac:dyDescent="0.2">
      <c r="A938" t="s">
        <v>17</v>
      </c>
      <c r="B938" t="s">
        <v>726</v>
      </c>
      <c r="C938">
        <v>2303907</v>
      </c>
      <c r="D938" t="s">
        <v>1210</v>
      </c>
      <c r="E938" s="17">
        <v>13091</v>
      </c>
      <c r="F938" s="16">
        <v>1.6833728670899717E-3</v>
      </c>
    </row>
    <row r="939" spans="1:6" x14ac:dyDescent="0.2">
      <c r="A939" t="s">
        <v>17</v>
      </c>
      <c r="B939" t="s">
        <v>726</v>
      </c>
      <c r="C939">
        <v>2303931</v>
      </c>
      <c r="D939" t="s">
        <v>1211</v>
      </c>
      <c r="E939" s="17">
        <v>13565</v>
      </c>
      <c r="F939" s="16">
        <v>3.254197174765272E-3</v>
      </c>
    </row>
    <row r="940" spans="1:6" x14ac:dyDescent="0.2">
      <c r="A940" t="s">
        <v>17</v>
      </c>
      <c r="B940" t="s">
        <v>726</v>
      </c>
      <c r="C940">
        <v>2303956</v>
      </c>
      <c r="D940" t="s">
        <v>1212</v>
      </c>
      <c r="E940" s="17">
        <v>20274</v>
      </c>
      <c r="F940" s="16">
        <v>4.9348598499809881E-4</v>
      </c>
    </row>
    <row r="941" spans="1:6" x14ac:dyDescent="0.2">
      <c r="A941" t="s">
        <v>17</v>
      </c>
      <c r="B941" t="s">
        <v>726</v>
      </c>
      <c r="C941">
        <v>2304004</v>
      </c>
      <c r="D941" t="s">
        <v>1213</v>
      </c>
      <c r="E941" s="17">
        <v>23239</v>
      </c>
      <c r="F941" s="16">
        <v>4.4519363762103303E-3</v>
      </c>
    </row>
    <row r="942" spans="1:6" x14ac:dyDescent="0.2">
      <c r="A942" t="s">
        <v>17</v>
      </c>
      <c r="B942" t="s">
        <v>726</v>
      </c>
      <c r="C942">
        <v>2304103</v>
      </c>
      <c r="D942" t="s">
        <v>1214</v>
      </c>
      <c r="E942" s="17">
        <v>75159</v>
      </c>
      <c r="F942" s="16">
        <v>1.1322162133362568E-3</v>
      </c>
    </row>
    <row r="943" spans="1:6" x14ac:dyDescent="0.2">
      <c r="A943" t="s">
        <v>17</v>
      </c>
      <c r="B943" t="s">
        <v>726</v>
      </c>
      <c r="C943">
        <v>2304202</v>
      </c>
      <c r="D943" t="s">
        <v>1215</v>
      </c>
      <c r="E943" s="17">
        <v>133031</v>
      </c>
      <c r="F943" s="16">
        <v>6.8723840663624802E-3</v>
      </c>
    </row>
    <row r="944" spans="1:6" x14ac:dyDescent="0.2">
      <c r="A944" t="s">
        <v>17</v>
      </c>
      <c r="B944" t="s">
        <v>726</v>
      </c>
      <c r="C944">
        <v>2304236</v>
      </c>
      <c r="D944" t="s">
        <v>1216</v>
      </c>
      <c r="E944" s="17">
        <v>18133</v>
      </c>
      <c r="F944" s="16">
        <v>3.8753252505121516E-3</v>
      </c>
    </row>
    <row r="945" spans="1:6" x14ac:dyDescent="0.2">
      <c r="A945" t="s">
        <v>17</v>
      </c>
      <c r="B945" t="s">
        <v>726</v>
      </c>
      <c r="C945">
        <v>2304251</v>
      </c>
      <c r="D945" t="s">
        <v>1217</v>
      </c>
      <c r="E945" s="17">
        <v>24977</v>
      </c>
      <c r="F945" s="16">
        <v>6.0418093204979151E-3</v>
      </c>
    </row>
    <row r="946" spans="1:6" x14ac:dyDescent="0.2">
      <c r="A946" t="s">
        <v>17</v>
      </c>
      <c r="B946" t="s">
        <v>726</v>
      </c>
      <c r="C946">
        <v>2304269</v>
      </c>
      <c r="D946" t="s">
        <v>1218</v>
      </c>
      <c r="E946" s="17">
        <v>9662</v>
      </c>
      <c r="F946" s="16">
        <v>3.8441558441557611E-3</v>
      </c>
    </row>
    <row r="947" spans="1:6" x14ac:dyDescent="0.2">
      <c r="A947" t="s">
        <v>17</v>
      </c>
      <c r="B947" t="s">
        <v>726</v>
      </c>
      <c r="C947">
        <v>2304277</v>
      </c>
      <c r="D947" t="s">
        <v>5785</v>
      </c>
      <c r="E947" s="17">
        <v>7225</v>
      </c>
      <c r="F947" s="16">
        <v>3.7510419560988773E-3</v>
      </c>
    </row>
    <row r="948" spans="1:6" x14ac:dyDescent="0.2">
      <c r="A948" t="s">
        <v>17</v>
      </c>
      <c r="B948" t="s">
        <v>726</v>
      </c>
      <c r="C948">
        <v>2304285</v>
      </c>
      <c r="D948" t="s">
        <v>1219</v>
      </c>
      <c r="E948" s="17">
        <v>54337</v>
      </c>
      <c r="F948" s="16">
        <v>1.3409675855123204E-2</v>
      </c>
    </row>
    <row r="949" spans="1:6" x14ac:dyDescent="0.2">
      <c r="A949" t="s">
        <v>17</v>
      </c>
      <c r="B949" t="s">
        <v>726</v>
      </c>
      <c r="C949">
        <v>2304301</v>
      </c>
      <c r="D949" t="s">
        <v>1220</v>
      </c>
      <c r="E949" s="17">
        <v>19389</v>
      </c>
      <c r="F949" s="16">
        <v>-3.1362467866323795E-3</v>
      </c>
    </row>
    <row r="950" spans="1:6" x14ac:dyDescent="0.2">
      <c r="A950" t="s">
        <v>17</v>
      </c>
      <c r="B950" t="s">
        <v>726</v>
      </c>
      <c r="C950">
        <v>2304350</v>
      </c>
      <c r="D950" t="s">
        <v>1221</v>
      </c>
      <c r="E950" s="17">
        <v>24452</v>
      </c>
      <c r="F950" s="16">
        <v>9.6622347014616583E-3</v>
      </c>
    </row>
    <row r="951" spans="1:6" x14ac:dyDescent="0.2">
      <c r="A951" t="s">
        <v>17</v>
      </c>
      <c r="B951" t="s">
        <v>726</v>
      </c>
      <c r="C951">
        <v>2304400</v>
      </c>
      <c r="D951" t="s">
        <v>210</v>
      </c>
      <c r="E951" s="17">
        <v>2686612</v>
      </c>
      <c r="F951" s="16">
        <v>6.46975921406856E-3</v>
      </c>
    </row>
    <row r="952" spans="1:6" x14ac:dyDescent="0.2">
      <c r="A952" t="s">
        <v>17</v>
      </c>
      <c r="B952" t="s">
        <v>726</v>
      </c>
      <c r="C952">
        <v>2304459</v>
      </c>
      <c r="D952" t="s">
        <v>1222</v>
      </c>
      <c r="E952" s="17">
        <v>16631</v>
      </c>
      <c r="F952" s="16">
        <v>9.1626213592232997E-3</v>
      </c>
    </row>
    <row r="953" spans="1:6" x14ac:dyDescent="0.2">
      <c r="A953" t="s">
        <v>17</v>
      </c>
      <c r="B953" t="s">
        <v>726</v>
      </c>
      <c r="C953">
        <v>2304509</v>
      </c>
      <c r="D953" t="s">
        <v>1223</v>
      </c>
      <c r="E953" s="17">
        <v>14134</v>
      </c>
      <c r="F953" s="16">
        <v>4.4059124502557889E-3</v>
      </c>
    </row>
    <row r="954" spans="1:6" x14ac:dyDescent="0.2">
      <c r="A954" t="s">
        <v>17</v>
      </c>
      <c r="B954" t="s">
        <v>726</v>
      </c>
      <c r="C954">
        <v>2304608</v>
      </c>
      <c r="D954" t="s">
        <v>1224</v>
      </c>
      <c r="E954" s="17">
        <v>7694</v>
      </c>
      <c r="F954" s="16">
        <v>9.9763717511158756E-3</v>
      </c>
    </row>
    <row r="955" spans="1:6" x14ac:dyDescent="0.2">
      <c r="A955" t="s">
        <v>17</v>
      </c>
      <c r="B955" t="s">
        <v>726</v>
      </c>
      <c r="C955">
        <v>2304657</v>
      </c>
      <c r="D955" t="s">
        <v>1225</v>
      </c>
      <c r="E955" s="17">
        <v>14407</v>
      </c>
      <c r="F955" s="16">
        <v>5.555941384818297E-4</v>
      </c>
    </row>
    <row r="956" spans="1:6" x14ac:dyDescent="0.2">
      <c r="A956" t="s">
        <v>17</v>
      </c>
      <c r="B956" t="s">
        <v>726</v>
      </c>
      <c r="C956">
        <v>2304707</v>
      </c>
      <c r="D956" t="s">
        <v>1226</v>
      </c>
      <c r="E956" s="17">
        <v>54962</v>
      </c>
      <c r="F956" s="16">
        <v>3.9088185869804448E-3</v>
      </c>
    </row>
    <row r="957" spans="1:6" x14ac:dyDescent="0.2">
      <c r="A957" t="s">
        <v>17</v>
      </c>
      <c r="B957" t="s">
        <v>726</v>
      </c>
      <c r="C957">
        <v>2304806</v>
      </c>
      <c r="D957" t="s">
        <v>1227</v>
      </c>
      <c r="E957" s="17">
        <v>4814</v>
      </c>
      <c r="F957" s="16">
        <v>-6.1932287365813465E-3</v>
      </c>
    </row>
    <row r="958" spans="1:6" x14ac:dyDescent="0.2">
      <c r="A958" t="s">
        <v>17</v>
      </c>
      <c r="B958" t="s">
        <v>726</v>
      </c>
      <c r="C958">
        <v>2304905</v>
      </c>
      <c r="D958" t="s">
        <v>1228</v>
      </c>
      <c r="E958" s="17">
        <v>11144</v>
      </c>
      <c r="F958" s="16">
        <v>6.8666425731840341E-3</v>
      </c>
    </row>
    <row r="959" spans="1:6" x14ac:dyDescent="0.2">
      <c r="A959" t="s">
        <v>17</v>
      </c>
      <c r="B959" t="s">
        <v>726</v>
      </c>
      <c r="C959">
        <v>2304954</v>
      </c>
      <c r="D959" t="s">
        <v>1229</v>
      </c>
      <c r="E959" s="17">
        <v>26290</v>
      </c>
      <c r="F959" s="16">
        <v>8.6709637814610385E-3</v>
      </c>
    </row>
    <row r="960" spans="1:6" x14ac:dyDescent="0.2">
      <c r="A960" t="s">
        <v>17</v>
      </c>
      <c r="B960" t="s">
        <v>726</v>
      </c>
      <c r="C960">
        <v>2305001</v>
      </c>
      <c r="D960" t="s">
        <v>1230</v>
      </c>
      <c r="E960" s="17">
        <v>40784</v>
      </c>
      <c r="F960" s="16">
        <v>3.4939225431820375E-3</v>
      </c>
    </row>
    <row r="961" spans="1:6" x14ac:dyDescent="0.2">
      <c r="A961" t="s">
        <v>17</v>
      </c>
      <c r="B961" t="s">
        <v>726</v>
      </c>
      <c r="C961">
        <v>2305100</v>
      </c>
      <c r="D961" t="s">
        <v>1231</v>
      </c>
      <c r="E961" s="17">
        <v>5132</v>
      </c>
      <c r="F961" s="16">
        <v>-1.1746581937223222E-2</v>
      </c>
    </row>
    <row r="962" spans="1:6" x14ac:dyDescent="0.2">
      <c r="A962" t="s">
        <v>17</v>
      </c>
      <c r="B962" t="s">
        <v>726</v>
      </c>
      <c r="C962">
        <v>2305209</v>
      </c>
      <c r="D962" t="s">
        <v>1232</v>
      </c>
      <c r="E962" s="17">
        <v>20053</v>
      </c>
      <c r="F962" s="16">
        <v>3.7541295424967647E-3</v>
      </c>
    </row>
    <row r="963" spans="1:6" x14ac:dyDescent="0.2">
      <c r="A963" t="s">
        <v>17</v>
      </c>
      <c r="B963" t="s">
        <v>726</v>
      </c>
      <c r="C963">
        <v>2305233</v>
      </c>
      <c r="D963" t="s">
        <v>1233</v>
      </c>
      <c r="E963" s="17">
        <v>68529</v>
      </c>
      <c r="F963" s="16">
        <v>1.7702006326388187E-2</v>
      </c>
    </row>
    <row r="964" spans="1:6" x14ac:dyDescent="0.2">
      <c r="A964" t="s">
        <v>17</v>
      </c>
      <c r="B964" t="s">
        <v>726</v>
      </c>
      <c r="C964">
        <v>2305266</v>
      </c>
      <c r="D964" t="s">
        <v>1234</v>
      </c>
      <c r="E964" s="17">
        <v>13369</v>
      </c>
      <c r="F964" s="16">
        <v>1.198232606904881E-3</v>
      </c>
    </row>
    <row r="965" spans="1:6" x14ac:dyDescent="0.2">
      <c r="A965" t="s">
        <v>17</v>
      </c>
      <c r="B965" t="s">
        <v>726</v>
      </c>
      <c r="C965">
        <v>2305308</v>
      </c>
      <c r="D965" t="s">
        <v>1235</v>
      </c>
      <c r="E965" s="17">
        <v>25082</v>
      </c>
      <c r="F965" s="16">
        <v>3.4004080489657973E-3</v>
      </c>
    </row>
    <row r="966" spans="1:6" x14ac:dyDescent="0.2">
      <c r="A966" t="s">
        <v>17</v>
      </c>
      <c r="B966" t="s">
        <v>726</v>
      </c>
      <c r="C966">
        <v>2305332</v>
      </c>
      <c r="D966" t="s">
        <v>1236</v>
      </c>
      <c r="E966" s="17">
        <v>12629</v>
      </c>
      <c r="F966" s="16">
        <v>8.3033932135727628E-3</v>
      </c>
    </row>
    <row r="967" spans="1:6" x14ac:dyDescent="0.2">
      <c r="A967" t="s">
        <v>17</v>
      </c>
      <c r="B967" t="s">
        <v>726</v>
      </c>
      <c r="C967">
        <v>2305357</v>
      </c>
      <c r="D967" t="s">
        <v>1237</v>
      </c>
      <c r="E967" s="17">
        <v>20060</v>
      </c>
      <c r="F967" s="16">
        <v>6.3208588341527872E-3</v>
      </c>
    </row>
    <row r="968" spans="1:6" x14ac:dyDescent="0.2">
      <c r="A968" t="s">
        <v>17</v>
      </c>
      <c r="B968" t="s">
        <v>726</v>
      </c>
      <c r="C968">
        <v>2305407</v>
      </c>
      <c r="D968" t="s">
        <v>1238</v>
      </c>
      <c r="E968" s="17">
        <v>68162</v>
      </c>
      <c r="F968" s="16">
        <v>2.1170866535329402E-3</v>
      </c>
    </row>
    <row r="969" spans="1:6" x14ac:dyDescent="0.2">
      <c r="A969" t="s">
        <v>17</v>
      </c>
      <c r="B969" t="s">
        <v>726</v>
      </c>
      <c r="C969">
        <v>2305506</v>
      </c>
      <c r="D969" t="s">
        <v>1239</v>
      </c>
      <c r="E969" s="17">
        <v>103074</v>
      </c>
      <c r="F969" s="16">
        <v>5.6196218462798431E-3</v>
      </c>
    </row>
    <row r="970" spans="1:6" x14ac:dyDescent="0.2">
      <c r="A970" t="s">
        <v>17</v>
      </c>
      <c r="B970" t="s">
        <v>726</v>
      </c>
      <c r="C970">
        <v>2305605</v>
      </c>
      <c r="D970" t="s">
        <v>1240</v>
      </c>
      <c r="E970" s="17">
        <v>26187</v>
      </c>
      <c r="F970" s="16">
        <v>3.438001375200006E-4</v>
      </c>
    </row>
    <row r="971" spans="1:6" x14ac:dyDescent="0.2">
      <c r="A971" t="s">
        <v>17</v>
      </c>
      <c r="B971" t="s">
        <v>726</v>
      </c>
      <c r="C971">
        <v>2305654</v>
      </c>
      <c r="D971" t="s">
        <v>1241</v>
      </c>
      <c r="E971" s="17">
        <v>11596</v>
      </c>
      <c r="F971" s="16">
        <v>2.5877684809794133E-4</v>
      </c>
    </row>
    <row r="972" spans="1:6" x14ac:dyDescent="0.2">
      <c r="A972" t="s">
        <v>17</v>
      </c>
      <c r="B972" t="s">
        <v>726</v>
      </c>
      <c r="C972">
        <v>2305704</v>
      </c>
      <c r="D972" t="s">
        <v>1242</v>
      </c>
      <c r="E972" s="17">
        <v>12485</v>
      </c>
      <c r="F972" s="16">
        <v>1.765225066195919E-3</v>
      </c>
    </row>
    <row r="973" spans="1:6" x14ac:dyDescent="0.2">
      <c r="A973" t="s">
        <v>17</v>
      </c>
      <c r="B973" t="s">
        <v>726</v>
      </c>
      <c r="C973">
        <v>2305803</v>
      </c>
      <c r="D973" t="s">
        <v>1243</v>
      </c>
      <c r="E973" s="17">
        <v>42058</v>
      </c>
      <c r="F973" s="16">
        <v>2.2400152511676819E-3</v>
      </c>
    </row>
    <row r="974" spans="1:6" x14ac:dyDescent="0.2">
      <c r="A974" t="s">
        <v>17</v>
      </c>
      <c r="B974" t="s">
        <v>726</v>
      </c>
      <c r="C974">
        <v>2305902</v>
      </c>
      <c r="D974" t="s">
        <v>1244</v>
      </c>
      <c r="E974" s="17">
        <v>38114</v>
      </c>
      <c r="F974" s="16">
        <v>-1.3624692134360794E-3</v>
      </c>
    </row>
    <row r="975" spans="1:6" x14ac:dyDescent="0.2">
      <c r="A975" t="s">
        <v>17</v>
      </c>
      <c r="B975" t="s">
        <v>726</v>
      </c>
      <c r="C975">
        <v>2306009</v>
      </c>
      <c r="D975" t="s">
        <v>1245</v>
      </c>
      <c r="E975" s="17">
        <v>14326</v>
      </c>
      <c r="F975" s="16">
        <v>2.0283975659229903E-3</v>
      </c>
    </row>
    <row r="976" spans="1:6" x14ac:dyDescent="0.2">
      <c r="A976" t="s">
        <v>17</v>
      </c>
      <c r="B976" t="s">
        <v>726</v>
      </c>
      <c r="C976">
        <v>2306108</v>
      </c>
      <c r="D976" t="s">
        <v>1246</v>
      </c>
      <c r="E976" s="17">
        <v>24305</v>
      </c>
      <c r="F976" s="16">
        <v>6.1682397747970796E-3</v>
      </c>
    </row>
    <row r="977" spans="1:6" x14ac:dyDescent="0.2">
      <c r="A977" t="s">
        <v>17</v>
      </c>
      <c r="B977" t="s">
        <v>726</v>
      </c>
      <c r="C977">
        <v>2306207</v>
      </c>
      <c r="D977" t="s">
        <v>1247</v>
      </c>
      <c r="E977" s="17">
        <v>7866</v>
      </c>
      <c r="F977" s="16">
        <v>4.9827520122651681E-3</v>
      </c>
    </row>
    <row r="978" spans="1:6" x14ac:dyDescent="0.2">
      <c r="A978" t="s">
        <v>17</v>
      </c>
      <c r="B978" t="s">
        <v>726</v>
      </c>
      <c r="C978">
        <v>2306256</v>
      </c>
      <c r="D978" t="s">
        <v>1248</v>
      </c>
      <c r="E978" s="17">
        <v>38325</v>
      </c>
      <c r="F978" s="16">
        <v>9.0837282780411588E-3</v>
      </c>
    </row>
    <row r="979" spans="1:6" x14ac:dyDescent="0.2">
      <c r="A979" t="s">
        <v>17</v>
      </c>
      <c r="B979" t="s">
        <v>726</v>
      </c>
      <c r="C979">
        <v>2306306</v>
      </c>
      <c r="D979" t="s">
        <v>1249</v>
      </c>
      <c r="E979" s="17">
        <v>53067</v>
      </c>
      <c r="F979" s="16">
        <v>7.4418604651163012E-3</v>
      </c>
    </row>
    <row r="980" spans="1:6" x14ac:dyDescent="0.2">
      <c r="A980" t="s">
        <v>17</v>
      </c>
      <c r="B980" t="s">
        <v>726</v>
      </c>
      <c r="C980">
        <v>2306405</v>
      </c>
      <c r="D980" t="s">
        <v>1250</v>
      </c>
      <c r="E980" s="17">
        <v>130539</v>
      </c>
      <c r="F980" s="16">
        <v>9.1297020671314844E-3</v>
      </c>
    </row>
    <row r="981" spans="1:6" x14ac:dyDescent="0.2">
      <c r="A981" t="s">
        <v>17</v>
      </c>
      <c r="B981" t="s">
        <v>726</v>
      </c>
      <c r="C981">
        <v>2306504</v>
      </c>
      <c r="D981" t="s">
        <v>1251</v>
      </c>
      <c r="E981" s="17">
        <v>20520</v>
      </c>
      <c r="F981" s="16">
        <v>6.7706800117750543E-3</v>
      </c>
    </row>
    <row r="982" spans="1:6" x14ac:dyDescent="0.2">
      <c r="A982" t="s">
        <v>17</v>
      </c>
      <c r="B982" t="s">
        <v>726</v>
      </c>
      <c r="C982">
        <v>2306553</v>
      </c>
      <c r="D982" t="s">
        <v>1252</v>
      </c>
      <c r="E982" s="17">
        <v>42215</v>
      </c>
      <c r="F982" s="16">
        <v>9.3004351360397308E-3</v>
      </c>
    </row>
    <row r="983" spans="1:6" x14ac:dyDescent="0.2">
      <c r="A983" t="s">
        <v>17</v>
      </c>
      <c r="B983" t="s">
        <v>726</v>
      </c>
      <c r="C983">
        <v>2306603</v>
      </c>
      <c r="D983" t="s">
        <v>1253</v>
      </c>
      <c r="E983" s="17">
        <v>21836</v>
      </c>
      <c r="F983" s="16">
        <v>8.7310019864184074E-3</v>
      </c>
    </row>
    <row r="984" spans="1:6" x14ac:dyDescent="0.2">
      <c r="A984" t="s">
        <v>17</v>
      </c>
      <c r="B984" t="s">
        <v>726</v>
      </c>
      <c r="C984">
        <v>2306702</v>
      </c>
      <c r="D984" t="s">
        <v>1254</v>
      </c>
      <c r="E984" s="17">
        <v>18147</v>
      </c>
      <c r="F984" s="16">
        <v>-8.2590023125206358E-4</v>
      </c>
    </row>
    <row r="985" spans="1:6" x14ac:dyDescent="0.2">
      <c r="A985" t="s">
        <v>17</v>
      </c>
      <c r="B985" t="s">
        <v>726</v>
      </c>
      <c r="C985">
        <v>2306801</v>
      </c>
      <c r="D985" t="s">
        <v>1255</v>
      </c>
      <c r="E985" s="17">
        <v>11492</v>
      </c>
      <c r="F985" s="16">
        <v>7.9817559863168963E-3</v>
      </c>
    </row>
    <row r="986" spans="1:6" x14ac:dyDescent="0.2">
      <c r="A986" t="s">
        <v>17</v>
      </c>
      <c r="B986" t="s">
        <v>726</v>
      </c>
      <c r="C986">
        <v>2306900</v>
      </c>
      <c r="D986" t="s">
        <v>1256</v>
      </c>
      <c r="E986" s="17">
        <v>34636</v>
      </c>
      <c r="F986" s="16">
        <v>-1.3263364281183021E-3</v>
      </c>
    </row>
    <row r="987" spans="1:6" x14ac:dyDescent="0.2">
      <c r="A987" t="s">
        <v>17</v>
      </c>
      <c r="B987" t="s">
        <v>726</v>
      </c>
      <c r="C987">
        <v>2307007</v>
      </c>
      <c r="D987" t="s">
        <v>1257</v>
      </c>
      <c r="E987" s="17">
        <v>33834</v>
      </c>
      <c r="F987" s="16">
        <v>3.8273253226523973E-3</v>
      </c>
    </row>
    <row r="988" spans="1:6" x14ac:dyDescent="0.2">
      <c r="A988" t="s">
        <v>17</v>
      </c>
      <c r="B988" t="s">
        <v>726</v>
      </c>
      <c r="C988">
        <v>2307106</v>
      </c>
      <c r="D988" t="s">
        <v>1258</v>
      </c>
      <c r="E988" s="17">
        <v>27181</v>
      </c>
      <c r="F988" s="16">
        <v>2.5759917568257684E-4</v>
      </c>
    </row>
    <row r="989" spans="1:6" x14ac:dyDescent="0.2">
      <c r="A989" t="s">
        <v>17</v>
      </c>
      <c r="B989" t="s">
        <v>726</v>
      </c>
      <c r="C989">
        <v>2307205</v>
      </c>
      <c r="D989" t="s">
        <v>1259</v>
      </c>
      <c r="E989" s="17">
        <v>8130</v>
      </c>
      <c r="F989" s="16">
        <v>2.3424978424362308E-3</v>
      </c>
    </row>
    <row r="990" spans="1:6" x14ac:dyDescent="0.2">
      <c r="A990" t="s">
        <v>17</v>
      </c>
      <c r="B990" t="s">
        <v>726</v>
      </c>
      <c r="C990">
        <v>2307254</v>
      </c>
      <c r="D990" t="s">
        <v>1260</v>
      </c>
      <c r="E990" s="17">
        <v>20087</v>
      </c>
      <c r="F990" s="16">
        <v>1.3675817521195066E-2</v>
      </c>
    </row>
    <row r="991" spans="1:6" x14ac:dyDescent="0.2">
      <c r="A991" t="s">
        <v>17</v>
      </c>
      <c r="B991" t="s">
        <v>726</v>
      </c>
      <c r="C991">
        <v>2307304</v>
      </c>
      <c r="D991" t="s">
        <v>248</v>
      </c>
      <c r="E991" s="17">
        <v>276264</v>
      </c>
      <c r="F991" s="16">
        <v>7.5016319787606367E-3</v>
      </c>
    </row>
    <row r="992" spans="1:6" x14ac:dyDescent="0.2">
      <c r="A992" t="s">
        <v>17</v>
      </c>
      <c r="B992" t="s">
        <v>726</v>
      </c>
      <c r="C992">
        <v>2307403</v>
      </c>
      <c r="D992" t="s">
        <v>1261</v>
      </c>
      <c r="E992" s="17">
        <v>24892</v>
      </c>
      <c r="F992" s="16">
        <v>2.3758708170580345E-3</v>
      </c>
    </row>
    <row r="993" spans="1:6" x14ac:dyDescent="0.2">
      <c r="A993" t="s">
        <v>17</v>
      </c>
      <c r="B993" t="s">
        <v>726</v>
      </c>
      <c r="C993">
        <v>2307502</v>
      </c>
      <c r="D993" t="s">
        <v>1262</v>
      </c>
      <c r="E993" s="17">
        <v>31492</v>
      </c>
      <c r="F993" s="16">
        <v>-5.0780754094192915E-4</v>
      </c>
    </row>
    <row r="994" spans="1:6" x14ac:dyDescent="0.2">
      <c r="A994" t="s">
        <v>17</v>
      </c>
      <c r="B994" t="s">
        <v>726</v>
      </c>
      <c r="C994">
        <v>2307601</v>
      </c>
      <c r="D994" t="s">
        <v>1263</v>
      </c>
      <c r="E994" s="17">
        <v>59890</v>
      </c>
      <c r="F994" s="16">
        <v>5.8784010749075577E-3</v>
      </c>
    </row>
    <row r="995" spans="1:6" x14ac:dyDescent="0.2">
      <c r="A995" t="s">
        <v>17</v>
      </c>
      <c r="B995" t="s">
        <v>726</v>
      </c>
      <c r="C995">
        <v>2307635</v>
      </c>
      <c r="D995" t="s">
        <v>1264</v>
      </c>
      <c r="E995" s="17">
        <v>19864</v>
      </c>
      <c r="F995" s="16">
        <v>8.7857396780255392E-3</v>
      </c>
    </row>
    <row r="996" spans="1:6" x14ac:dyDescent="0.2">
      <c r="A996" t="s">
        <v>17</v>
      </c>
      <c r="B996" t="s">
        <v>726</v>
      </c>
      <c r="C996">
        <v>2307650</v>
      </c>
      <c r="D996" t="s">
        <v>1265</v>
      </c>
      <c r="E996" s="17">
        <v>229458</v>
      </c>
      <c r="F996" s="16">
        <v>6.8981859350727426E-3</v>
      </c>
    </row>
    <row r="997" spans="1:6" x14ac:dyDescent="0.2">
      <c r="A997" t="s">
        <v>17</v>
      </c>
      <c r="B997" t="s">
        <v>726</v>
      </c>
      <c r="C997">
        <v>2307700</v>
      </c>
      <c r="D997" t="s">
        <v>1266</v>
      </c>
      <c r="E997" s="17">
        <v>130346</v>
      </c>
      <c r="F997" s="16">
        <v>1.0606460016436836E-2</v>
      </c>
    </row>
    <row r="998" spans="1:6" x14ac:dyDescent="0.2">
      <c r="A998" t="s">
        <v>17</v>
      </c>
      <c r="B998" t="s">
        <v>726</v>
      </c>
      <c r="C998">
        <v>2307809</v>
      </c>
      <c r="D998" t="s">
        <v>1267</v>
      </c>
      <c r="E998" s="17">
        <v>27595</v>
      </c>
      <c r="F998" s="16">
        <v>8.5523189941887345E-3</v>
      </c>
    </row>
    <row r="999" spans="1:6" x14ac:dyDescent="0.2">
      <c r="A999" t="s">
        <v>17</v>
      </c>
      <c r="B999" t="s">
        <v>726</v>
      </c>
      <c r="C999">
        <v>2307908</v>
      </c>
      <c r="D999" t="s">
        <v>1268</v>
      </c>
      <c r="E999" s="17">
        <v>11321</v>
      </c>
      <c r="F999" s="16">
        <v>7.8340603578741508E-3</v>
      </c>
    </row>
    <row r="1000" spans="1:6" x14ac:dyDescent="0.2">
      <c r="A1000" t="s">
        <v>17</v>
      </c>
      <c r="B1000" t="s">
        <v>726</v>
      </c>
      <c r="C1000">
        <v>2308005</v>
      </c>
      <c r="D1000" t="s">
        <v>1269</v>
      </c>
      <c r="E1000" s="17">
        <v>39044</v>
      </c>
      <c r="F1000" s="16">
        <v>7.9252394351654321E-3</v>
      </c>
    </row>
    <row r="1001" spans="1:6" x14ac:dyDescent="0.2">
      <c r="A1001" t="s">
        <v>17</v>
      </c>
      <c r="B1001" t="s">
        <v>726</v>
      </c>
      <c r="C1001">
        <v>2308104</v>
      </c>
      <c r="D1001" t="s">
        <v>1270</v>
      </c>
      <c r="E1001" s="17">
        <v>48168</v>
      </c>
      <c r="F1001" s="16">
        <v>4.2950669279846476E-3</v>
      </c>
    </row>
    <row r="1002" spans="1:6" x14ac:dyDescent="0.2">
      <c r="A1002" t="s">
        <v>17</v>
      </c>
      <c r="B1002" t="s">
        <v>726</v>
      </c>
      <c r="C1002">
        <v>2308203</v>
      </c>
      <c r="D1002" t="s">
        <v>1271</v>
      </c>
      <c r="E1002" s="17">
        <v>15185</v>
      </c>
      <c r="F1002" s="16">
        <v>8.5010294215315252E-3</v>
      </c>
    </row>
    <row r="1003" spans="1:6" x14ac:dyDescent="0.2">
      <c r="A1003" t="s">
        <v>17</v>
      </c>
      <c r="B1003" t="s">
        <v>726</v>
      </c>
      <c r="C1003">
        <v>2308302</v>
      </c>
      <c r="D1003" t="s">
        <v>1272</v>
      </c>
      <c r="E1003" s="17">
        <v>27462</v>
      </c>
      <c r="F1003" s="16">
        <v>-1.8173887758069496E-3</v>
      </c>
    </row>
    <row r="1004" spans="1:6" x14ac:dyDescent="0.2">
      <c r="A1004" t="s">
        <v>17</v>
      </c>
      <c r="B1004" t="s">
        <v>726</v>
      </c>
      <c r="C1004">
        <v>2308351</v>
      </c>
      <c r="D1004" t="s">
        <v>1273</v>
      </c>
      <c r="E1004" s="17">
        <v>13142</v>
      </c>
      <c r="F1004" s="16">
        <v>-9.8821740782972789E-4</v>
      </c>
    </row>
    <row r="1005" spans="1:6" x14ac:dyDescent="0.2">
      <c r="A1005" t="s">
        <v>17</v>
      </c>
      <c r="B1005" t="s">
        <v>726</v>
      </c>
      <c r="C1005">
        <v>2308377</v>
      </c>
      <c r="D1005" t="s">
        <v>1274</v>
      </c>
      <c r="E1005" s="17">
        <v>13894</v>
      </c>
      <c r="F1005" s="16">
        <v>5.5000723693732212E-3</v>
      </c>
    </row>
    <row r="1006" spans="1:6" x14ac:dyDescent="0.2">
      <c r="A1006" t="s">
        <v>17</v>
      </c>
      <c r="B1006" t="s">
        <v>726</v>
      </c>
      <c r="C1006">
        <v>2308401</v>
      </c>
      <c r="D1006" t="s">
        <v>1275</v>
      </c>
      <c r="E1006" s="17">
        <v>35480</v>
      </c>
      <c r="F1006" s="16">
        <v>2.4581131862233541E-3</v>
      </c>
    </row>
    <row r="1007" spans="1:6" x14ac:dyDescent="0.2">
      <c r="A1007" t="s">
        <v>17</v>
      </c>
      <c r="B1007" t="s">
        <v>726</v>
      </c>
      <c r="C1007">
        <v>2308500</v>
      </c>
      <c r="D1007" t="s">
        <v>1276</v>
      </c>
      <c r="E1007" s="17">
        <v>43858</v>
      </c>
      <c r="F1007" s="16">
        <v>1.3927894604652824E-3</v>
      </c>
    </row>
    <row r="1008" spans="1:6" x14ac:dyDescent="0.2">
      <c r="A1008" t="s">
        <v>17</v>
      </c>
      <c r="B1008" t="s">
        <v>726</v>
      </c>
      <c r="C1008">
        <v>2308609</v>
      </c>
      <c r="D1008" t="s">
        <v>1277</v>
      </c>
      <c r="E1008" s="17">
        <v>17249</v>
      </c>
      <c r="F1008" s="16">
        <v>8.7037251943833382E-4</v>
      </c>
    </row>
    <row r="1009" spans="1:6" x14ac:dyDescent="0.2">
      <c r="A1009" t="s">
        <v>17</v>
      </c>
      <c r="B1009" t="s">
        <v>726</v>
      </c>
      <c r="C1009">
        <v>2308708</v>
      </c>
      <c r="D1009" t="s">
        <v>1278</v>
      </c>
      <c r="E1009" s="17">
        <v>61738</v>
      </c>
      <c r="F1009" s="16">
        <v>-2.4559702698335739E-3</v>
      </c>
    </row>
    <row r="1010" spans="1:6" x14ac:dyDescent="0.2">
      <c r="A1010" t="s">
        <v>17</v>
      </c>
      <c r="B1010" t="s">
        <v>726</v>
      </c>
      <c r="C1010">
        <v>2308807</v>
      </c>
      <c r="D1010" t="s">
        <v>1279</v>
      </c>
      <c r="E1010" s="17">
        <v>8779</v>
      </c>
      <c r="F1010" s="16">
        <v>6.3044475011462264E-3</v>
      </c>
    </row>
    <row r="1011" spans="1:6" x14ac:dyDescent="0.2">
      <c r="A1011" t="s">
        <v>17</v>
      </c>
      <c r="B1011" t="s">
        <v>726</v>
      </c>
      <c r="C1011">
        <v>2308906</v>
      </c>
      <c r="D1011" t="s">
        <v>1280</v>
      </c>
      <c r="E1011" s="17">
        <v>22685</v>
      </c>
      <c r="F1011" s="16">
        <v>6.7009851779533669E-3</v>
      </c>
    </row>
    <row r="1012" spans="1:6" x14ac:dyDescent="0.2">
      <c r="A1012" t="s">
        <v>17</v>
      </c>
      <c r="B1012" t="s">
        <v>726</v>
      </c>
      <c r="C1012">
        <v>2309003</v>
      </c>
      <c r="D1012" t="s">
        <v>1281</v>
      </c>
      <c r="E1012" s="17">
        <v>14549</v>
      </c>
      <c r="F1012" s="16">
        <v>8.254798101396954E-4</v>
      </c>
    </row>
    <row r="1013" spans="1:6" x14ac:dyDescent="0.2">
      <c r="A1013" t="s">
        <v>17</v>
      </c>
      <c r="B1013" t="s">
        <v>726</v>
      </c>
      <c r="C1013">
        <v>2309102</v>
      </c>
      <c r="D1013" t="s">
        <v>1282</v>
      </c>
      <c r="E1013" s="17">
        <v>10941</v>
      </c>
      <c r="F1013" s="16">
        <v>1.0902707197634642E-2</v>
      </c>
    </row>
    <row r="1014" spans="1:6" x14ac:dyDescent="0.2">
      <c r="A1014" t="s">
        <v>17</v>
      </c>
      <c r="B1014" t="s">
        <v>726</v>
      </c>
      <c r="C1014">
        <v>2309201</v>
      </c>
      <c r="D1014" t="s">
        <v>1283</v>
      </c>
      <c r="E1014" s="17">
        <v>15684</v>
      </c>
      <c r="F1014" s="16">
        <v>7.6453581753934685E-3</v>
      </c>
    </row>
    <row r="1015" spans="1:6" x14ac:dyDescent="0.2">
      <c r="A1015" t="s">
        <v>17</v>
      </c>
      <c r="B1015" t="s">
        <v>726</v>
      </c>
      <c r="C1015">
        <v>2309300</v>
      </c>
      <c r="D1015" t="s">
        <v>1284</v>
      </c>
      <c r="E1015" s="17">
        <v>32408</v>
      </c>
      <c r="F1015" s="16">
        <v>2.4746349913387089E-3</v>
      </c>
    </row>
    <row r="1016" spans="1:6" x14ac:dyDescent="0.2">
      <c r="A1016" t="s">
        <v>17</v>
      </c>
      <c r="B1016" t="s">
        <v>726</v>
      </c>
      <c r="C1016">
        <v>2309409</v>
      </c>
      <c r="D1016" t="s">
        <v>1285</v>
      </c>
      <c r="E1016" s="17">
        <v>28673</v>
      </c>
      <c r="F1016" s="16">
        <v>2.3071276261055207E-3</v>
      </c>
    </row>
    <row r="1017" spans="1:6" x14ac:dyDescent="0.2">
      <c r="A1017" t="s">
        <v>17</v>
      </c>
      <c r="B1017" t="s">
        <v>726</v>
      </c>
      <c r="C1017">
        <v>2309458</v>
      </c>
      <c r="D1017" t="s">
        <v>1286</v>
      </c>
      <c r="E1017" s="17">
        <v>25833</v>
      </c>
      <c r="F1017" s="16">
        <v>5.0577753569622796E-3</v>
      </c>
    </row>
    <row r="1018" spans="1:6" x14ac:dyDescent="0.2">
      <c r="A1018" t="s">
        <v>17</v>
      </c>
      <c r="B1018" t="s">
        <v>726</v>
      </c>
      <c r="C1018">
        <v>2309508</v>
      </c>
      <c r="D1018" t="s">
        <v>1287</v>
      </c>
      <c r="E1018" s="17">
        <v>21384</v>
      </c>
      <c r="F1018" s="16">
        <v>-2.0068138330143759E-3</v>
      </c>
    </row>
    <row r="1019" spans="1:6" x14ac:dyDescent="0.2">
      <c r="A1019" t="s">
        <v>17</v>
      </c>
      <c r="B1019" t="s">
        <v>726</v>
      </c>
      <c r="C1019">
        <v>2309607</v>
      </c>
      <c r="D1019" t="s">
        <v>1288</v>
      </c>
      <c r="E1019" s="17">
        <v>73188</v>
      </c>
      <c r="F1019" s="16">
        <v>1.3642092433832298E-2</v>
      </c>
    </row>
    <row r="1020" spans="1:6" x14ac:dyDescent="0.2">
      <c r="A1020" t="s">
        <v>17</v>
      </c>
      <c r="B1020" t="s">
        <v>726</v>
      </c>
      <c r="C1020">
        <v>2309706</v>
      </c>
      <c r="D1020" t="s">
        <v>1289</v>
      </c>
      <c r="E1020" s="17">
        <v>84554</v>
      </c>
      <c r="F1020" s="16">
        <v>1.3448077476268194E-2</v>
      </c>
    </row>
    <row r="1021" spans="1:6" x14ac:dyDescent="0.2">
      <c r="A1021" t="s">
        <v>17</v>
      </c>
      <c r="B1021" t="s">
        <v>726</v>
      </c>
      <c r="C1021">
        <v>2309805</v>
      </c>
      <c r="D1021" t="s">
        <v>1290</v>
      </c>
      <c r="E1021" s="17">
        <v>12288</v>
      </c>
      <c r="F1021" s="16">
        <v>2.2021042329336549E-3</v>
      </c>
    </row>
    <row r="1022" spans="1:6" x14ac:dyDescent="0.2">
      <c r="A1022" t="s">
        <v>17</v>
      </c>
      <c r="B1022" t="s">
        <v>726</v>
      </c>
      <c r="C1022">
        <v>2309904</v>
      </c>
      <c r="D1022" t="s">
        <v>1291</v>
      </c>
      <c r="E1022" s="17">
        <v>6549</v>
      </c>
      <c r="F1022" s="16">
        <v>2.4491045461503269E-3</v>
      </c>
    </row>
    <row r="1023" spans="1:6" x14ac:dyDescent="0.2">
      <c r="A1023" t="s">
        <v>17</v>
      </c>
      <c r="B1023" t="s">
        <v>726</v>
      </c>
      <c r="C1023">
        <v>2310001</v>
      </c>
      <c r="D1023" t="s">
        <v>1292</v>
      </c>
      <c r="E1023" s="17">
        <v>9422</v>
      </c>
      <c r="F1023" s="16">
        <v>3.8354996803751096E-3</v>
      </c>
    </row>
    <row r="1024" spans="1:6" x14ac:dyDescent="0.2">
      <c r="A1024" t="s">
        <v>17</v>
      </c>
      <c r="B1024" t="s">
        <v>726</v>
      </c>
      <c r="C1024">
        <v>2310100</v>
      </c>
      <c r="D1024" t="s">
        <v>1293</v>
      </c>
      <c r="E1024" s="17">
        <v>13439</v>
      </c>
      <c r="F1024" s="16">
        <v>8.7824650953309824E-3</v>
      </c>
    </row>
    <row r="1025" spans="1:6" x14ac:dyDescent="0.2">
      <c r="A1025" t="s">
        <v>17</v>
      </c>
      <c r="B1025" t="s">
        <v>726</v>
      </c>
      <c r="C1025">
        <v>2310209</v>
      </c>
      <c r="D1025" t="s">
        <v>1294</v>
      </c>
      <c r="E1025" s="17">
        <v>35304</v>
      </c>
      <c r="F1025" s="16">
        <v>6.5001710571330751E-3</v>
      </c>
    </row>
    <row r="1026" spans="1:6" x14ac:dyDescent="0.2">
      <c r="A1026" t="s">
        <v>17</v>
      </c>
      <c r="B1026" t="s">
        <v>726</v>
      </c>
      <c r="C1026">
        <v>2310258</v>
      </c>
      <c r="D1026" t="s">
        <v>1295</v>
      </c>
      <c r="E1026" s="17">
        <v>32992</v>
      </c>
      <c r="F1026" s="16">
        <v>7.5739066699243018E-3</v>
      </c>
    </row>
    <row r="1027" spans="1:6" x14ac:dyDescent="0.2">
      <c r="A1027" t="s">
        <v>17</v>
      </c>
      <c r="B1027" t="s">
        <v>726</v>
      </c>
      <c r="C1027">
        <v>2310308</v>
      </c>
      <c r="D1027" t="s">
        <v>1296</v>
      </c>
      <c r="E1027" s="17">
        <v>31455</v>
      </c>
      <c r="F1027" s="16">
        <v>-2.0938422004378454E-3</v>
      </c>
    </row>
    <row r="1028" spans="1:6" x14ac:dyDescent="0.2">
      <c r="A1028" t="s">
        <v>17</v>
      </c>
      <c r="B1028" t="s">
        <v>726</v>
      </c>
      <c r="C1028">
        <v>2310407</v>
      </c>
      <c r="D1028" t="s">
        <v>1297</v>
      </c>
      <c r="E1028" s="17">
        <v>12252</v>
      </c>
      <c r="F1028" s="16">
        <v>2.1266154097825396E-3</v>
      </c>
    </row>
    <row r="1029" spans="1:6" x14ac:dyDescent="0.2">
      <c r="A1029" t="s">
        <v>17</v>
      </c>
      <c r="B1029" t="s">
        <v>726</v>
      </c>
      <c r="C1029">
        <v>2310506</v>
      </c>
      <c r="D1029" t="s">
        <v>1298</v>
      </c>
      <c r="E1029" s="17">
        <v>43309</v>
      </c>
      <c r="F1029" s="16">
        <v>1.1789726755744301E-3</v>
      </c>
    </row>
    <row r="1030" spans="1:6" x14ac:dyDescent="0.2">
      <c r="A1030" t="s">
        <v>17</v>
      </c>
      <c r="B1030" t="s">
        <v>726</v>
      </c>
      <c r="C1030">
        <v>2310605</v>
      </c>
      <c r="D1030" t="s">
        <v>1299</v>
      </c>
      <c r="E1030" s="17">
        <v>9143</v>
      </c>
      <c r="F1030" s="16">
        <v>7.2711248209760271E-3</v>
      </c>
    </row>
    <row r="1031" spans="1:6" x14ac:dyDescent="0.2">
      <c r="A1031" t="s">
        <v>17</v>
      </c>
      <c r="B1031" t="s">
        <v>726</v>
      </c>
      <c r="C1031">
        <v>2310704</v>
      </c>
      <c r="D1031" t="s">
        <v>1300</v>
      </c>
      <c r="E1031" s="17">
        <v>37900</v>
      </c>
      <c r="F1031" s="16">
        <v>3.9469153135016644E-3</v>
      </c>
    </row>
    <row r="1032" spans="1:6" x14ac:dyDescent="0.2">
      <c r="A1032" t="s">
        <v>17</v>
      </c>
      <c r="B1032" t="s">
        <v>726</v>
      </c>
      <c r="C1032">
        <v>2310803</v>
      </c>
      <c r="D1032" t="s">
        <v>1301</v>
      </c>
      <c r="E1032" s="17">
        <v>16331</v>
      </c>
      <c r="F1032" s="16">
        <v>1.4717605936100941E-3</v>
      </c>
    </row>
    <row r="1033" spans="1:6" x14ac:dyDescent="0.2">
      <c r="A1033" t="s">
        <v>17</v>
      </c>
      <c r="B1033" t="s">
        <v>726</v>
      </c>
      <c r="C1033">
        <v>2310852</v>
      </c>
      <c r="D1033" t="s">
        <v>1302</v>
      </c>
      <c r="E1033" s="17">
        <v>20769</v>
      </c>
      <c r="F1033" s="16">
        <v>9.8215588077990024E-3</v>
      </c>
    </row>
    <row r="1034" spans="1:6" x14ac:dyDescent="0.2">
      <c r="A1034" t="s">
        <v>17</v>
      </c>
      <c r="B1034" t="s">
        <v>726</v>
      </c>
      <c r="C1034">
        <v>2310902</v>
      </c>
      <c r="D1034" t="s">
        <v>1303</v>
      </c>
      <c r="E1034" s="17">
        <v>17086</v>
      </c>
      <c r="F1034" s="16">
        <v>7.4886490948757878E-3</v>
      </c>
    </row>
    <row r="1035" spans="1:6" x14ac:dyDescent="0.2">
      <c r="A1035" t="s">
        <v>17</v>
      </c>
      <c r="B1035" t="s">
        <v>726</v>
      </c>
      <c r="C1035">
        <v>2310951</v>
      </c>
      <c r="D1035" t="s">
        <v>1304</v>
      </c>
      <c r="E1035" s="17">
        <v>11001</v>
      </c>
      <c r="F1035" s="16">
        <v>4.5657930782576628E-3</v>
      </c>
    </row>
    <row r="1036" spans="1:6" x14ac:dyDescent="0.2">
      <c r="A1036" t="s">
        <v>17</v>
      </c>
      <c r="B1036" t="s">
        <v>726</v>
      </c>
      <c r="C1036">
        <v>2311009</v>
      </c>
      <c r="D1036" t="s">
        <v>1305</v>
      </c>
      <c r="E1036" s="17">
        <v>12347</v>
      </c>
      <c r="F1036" s="16">
        <v>8.9169909208819398E-4</v>
      </c>
    </row>
    <row r="1037" spans="1:6" x14ac:dyDescent="0.2">
      <c r="A1037" t="s">
        <v>17</v>
      </c>
      <c r="B1037" t="s">
        <v>726</v>
      </c>
      <c r="C1037">
        <v>2311108</v>
      </c>
      <c r="D1037" t="s">
        <v>1306</v>
      </c>
      <c r="E1037" s="17">
        <v>14958</v>
      </c>
      <c r="F1037" s="16">
        <v>-2.5340090690850747E-3</v>
      </c>
    </row>
    <row r="1038" spans="1:6" x14ac:dyDescent="0.2">
      <c r="A1038" t="s">
        <v>17</v>
      </c>
      <c r="B1038" t="s">
        <v>726</v>
      </c>
      <c r="C1038">
        <v>2311207</v>
      </c>
      <c r="D1038" t="s">
        <v>1307</v>
      </c>
      <c r="E1038" s="17">
        <v>11106</v>
      </c>
      <c r="F1038" s="16">
        <v>5.5228610230872999E-3</v>
      </c>
    </row>
    <row r="1039" spans="1:6" x14ac:dyDescent="0.2">
      <c r="A1039" t="s">
        <v>17</v>
      </c>
      <c r="B1039" t="s">
        <v>726</v>
      </c>
      <c r="C1039">
        <v>2311231</v>
      </c>
      <c r="D1039" t="s">
        <v>1308</v>
      </c>
      <c r="E1039" s="17">
        <v>6437</v>
      </c>
      <c r="F1039" s="16">
        <v>2.8041751051566255E-3</v>
      </c>
    </row>
    <row r="1040" spans="1:6" x14ac:dyDescent="0.2">
      <c r="A1040" t="s">
        <v>17</v>
      </c>
      <c r="B1040" t="s">
        <v>726</v>
      </c>
      <c r="C1040">
        <v>2311264</v>
      </c>
      <c r="D1040" t="s">
        <v>1309</v>
      </c>
      <c r="E1040" s="17">
        <v>21166</v>
      </c>
      <c r="F1040" s="16">
        <v>3.889205084424141E-3</v>
      </c>
    </row>
    <row r="1041" spans="1:6" x14ac:dyDescent="0.2">
      <c r="A1041" t="s">
        <v>17</v>
      </c>
      <c r="B1041" t="s">
        <v>726</v>
      </c>
      <c r="C1041">
        <v>2311306</v>
      </c>
      <c r="D1041" t="s">
        <v>1310</v>
      </c>
      <c r="E1041" s="17">
        <v>88321</v>
      </c>
      <c r="F1041" s="16">
        <v>6.7595294546780593E-3</v>
      </c>
    </row>
    <row r="1042" spans="1:6" x14ac:dyDescent="0.2">
      <c r="A1042" t="s">
        <v>17</v>
      </c>
      <c r="B1042" t="s">
        <v>726</v>
      </c>
      <c r="C1042">
        <v>2311355</v>
      </c>
      <c r="D1042" t="s">
        <v>1311</v>
      </c>
      <c r="E1042" s="17">
        <v>16147</v>
      </c>
      <c r="F1042" s="16">
        <v>-1.9161824700210106E-3</v>
      </c>
    </row>
    <row r="1043" spans="1:6" x14ac:dyDescent="0.2">
      <c r="A1043" t="s">
        <v>17</v>
      </c>
      <c r="B1043" t="s">
        <v>726</v>
      </c>
      <c r="C1043">
        <v>2311405</v>
      </c>
      <c r="D1043" t="s">
        <v>1312</v>
      </c>
      <c r="E1043" s="17">
        <v>81778</v>
      </c>
      <c r="F1043" s="16">
        <v>8.5839027157692538E-3</v>
      </c>
    </row>
    <row r="1044" spans="1:6" x14ac:dyDescent="0.2">
      <c r="A1044" t="s">
        <v>17</v>
      </c>
      <c r="B1044" t="s">
        <v>726</v>
      </c>
      <c r="C1044">
        <v>2311504</v>
      </c>
      <c r="D1044" t="s">
        <v>1313</v>
      </c>
      <c r="E1044" s="17">
        <v>22293</v>
      </c>
      <c r="F1044" s="16">
        <v>6.5014221861032784E-3</v>
      </c>
    </row>
    <row r="1045" spans="1:6" x14ac:dyDescent="0.2">
      <c r="A1045" t="s">
        <v>17</v>
      </c>
      <c r="B1045" t="s">
        <v>726</v>
      </c>
      <c r="C1045">
        <v>2311603</v>
      </c>
      <c r="D1045" t="s">
        <v>1314</v>
      </c>
      <c r="E1045" s="17">
        <v>29146</v>
      </c>
      <c r="F1045" s="16">
        <v>3.2010463635425701E-3</v>
      </c>
    </row>
    <row r="1046" spans="1:6" x14ac:dyDescent="0.2">
      <c r="A1046" t="s">
        <v>17</v>
      </c>
      <c r="B1046" t="s">
        <v>726</v>
      </c>
      <c r="C1046">
        <v>2311702</v>
      </c>
      <c r="D1046" t="s">
        <v>1315</v>
      </c>
      <c r="E1046" s="17">
        <v>18385</v>
      </c>
      <c r="F1046" s="16">
        <v>-5.7325185225244324E-3</v>
      </c>
    </row>
    <row r="1047" spans="1:6" x14ac:dyDescent="0.2">
      <c r="A1047" t="s">
        <v>17</v>
      </c>
      <c r="B1047" t="s">
        <v>726</v>
      </c>
      <c r="C1047">
        <v>2311801</v>
      </c>
      <c r="D1047" t="s">
        <v>1316</v>
      </c>
      <c r="E1047" s="17">
        <v>78882</v>
      </c>
      <c r="F1047" s="16">
        <v>8.7986290508224041E-3</v>
      </c>
    </row>
    <row r="1048" spans="1:6" x14ac:dyDescent="0.2">
      <c r="A1048" t="s">
        <v>17</v>
      </c>
      <c r="B1048" t="s">
        <v>726</v>
      </c>
      <c r="C1048">
        <v>2311900</v>
      </c>
      <c r="D1048" t="s">
        <v>1317</v>
      </c>
      <c r="E1048" s="17">
        <v>15788</v>
      </c>
      <c r="F1048" s="16">
        <v>-1.9596687527656531E-3</v>
      </c>
    </row>
    <row r="1049" spans="1:6" x14ac:dyDescent="0.2">
      <c r="A1049" t="s">
        <v>17</v>
      </c>
      <c r="B1049" t="s">
        <v>726</v>
      </c>
      <c r="C1049">
        <v>2311959</v>
      </c>
      <c r="D1049" t="s">
        <v>1318</v>
      </c>
      <c r="E1049" s="17">
        <v>16635</v>
      </c>
      <c r="F1049" s="16">
        <v>4.8930772018846991E-3</v>
      </c>
    </row>
    <row r="1050" spans="1:6" x14ac:dyDescent="0.2">
      <c r="A1050" t="s">
        <v>17</v>
      </c>
      <c r="B1050" t="s">
        <v>726</v>
      </c>
      <c r="C1050">
        <v>2312007</v>
      </c>
      <c r="D1050" t="s">
        <v>1319</v>
      </c>
      <c r="E1050" s="17">
        <v>32654</v>
      </c>
      <c r="F1050" s="16">
        <v>6.2245778380376482E-3</v>
      </c>
    </row>
    <row r="1051" spans="1:6" x14ac:dyDescent="0.2">
      <c r="A1051" t="s">
        <v>17</v>
      </c>
      <c r="B1051" t="s">
        <v>726</v>
      </c>
      <c r="C1051">
        <v>2312106</v>
      </c>
      <c r="D1051" t="s">
        <v>1320</v>
      </c>
      <c r="E1051" s="17">
        <v>17712</v>
      </c>
      <c r="F1051" s="16">
        <v>6.7796610169490457E-4</v>
      </c>
    </row>
    <row r="1052" spans="1:6" x14ac:dyDescent="0.2">
      <c r="A1052" t="s">
        <v>17</v>
      </c>
      <c r="B1052" t="s">
        <v>726</v>
      </c>
      <c r="C1052">
        <v>2312205</v>
      </c>
      <c r="D1052" t="s">
        <v>1321</v>
      </c>
      <c r="E1052" s="17">
        <v>43711</v>
      </c>
      <c r="F1052" s="16">
        <v>1.8305379493388507E-4</v>
      </c>
    </row>
    <row r="1053" spans="1:6" x14ac:dyDescent="0.2">
      <c r="A1053" t="s">
        <v>17</v>
      </c>
      <c r="B1053" t="s">
        <v>726</v>
      </c>
      <c r="C1053">
        <v>2312304</v>
      </c>
      <c r="D1053" t="s">
        <v>1322</v>
      </c>
      <c r="E1053" s="17">
        <v>48131</v>
      </c>
      <c r="F1053" s="16">
        <v>4.7596183955076476E-3</v>
      </c>
    </row>
    <row r="1054" spans="1:6" x14ac:dyDescent="0.2">
      <c r="A1054" t="s">
        <v>17</v>
      </c>
      <c r="B1054" t="s">
        <v>726</v>
      </c>
      <c r="C1054">
        <v>2312403</v>
      </c>
      <c r="D1054" t="s">
        <v>1323</v>
      </c>
      <c r="E1054" s="17">
        <v>48869</v>
      </c>
      <c r="F1054" s="16">
        <v>9.2313411259346001E-3</v>
      </c>
    </row>
    <row r="1055" spans="1:6" x14ac:dyDescent="0.2">
      <c r="A1055" t="s">
        <v>17</v>
      </c>
      <c r="B1055" t="s">
        <v>726</v>
      </c>
      <c r="C1055">
        <v>2312502</v>
      </c>
      <c r="D1055" t="s">
        <v>1324</v>
      </c>
      <c r="E1055" s="17">
        <v>7601</v>
      </c>
      <c r="F1055" s="16">
        <v>-5.7553956834532904E-3</v>
      </c>
    </row>
    <row r="1056" spans="1:6" x14ac:dyDescent="0.2">
      <c r="A1056" t="s">
        <v>17</v>
      </c>
      <c r="B1056" t="s">
        <v>726</v>
      </c>
      <c r="C1056">
        <v>2312601</v>
      </c>
      <c r="D1056" t="s">
        <v>1325</v>
      </c>
      <c r="E1056" s="17">
        <v>13044</v>
      </c>
      <c r="F1056" s="16">
        <v>3.3846153846153193E-3</v>
      </c>
    </row>
    <row r="1057" spans="1:6" x14ac:dyDescent="0.2">
      <c r="A1057" t="s">
        <v>17</v>
      </c>
      <c r="B1057" t="s">
        <v>726</v>
      </c>
      <c r="C1057">
        <v>2312700</v>
      </c>
      <c r="D1057" t="s">
        <v>1326</v>
      </c>
      <c r="E1057" s="17">
        <v>25456</v>
      </c>
      <c r="F1057" s="16">
        <v>-1.5688735487919825E-3</v>
      </c>
    </row>
    <row r="1058" spans="1:6" x14ac:dyDescent="0.2">
      <c r="A1058" t="s">
        <v>17</v>
      </c>
      <c r="B1058" t="s">
        <v>726</v>
      </c>
      <c r="C1058">
        <v>2312809</v>
      </c>
      <c r="D1058" t="s">
        <v>1327</v>
      </c>
      <c r="E1058" s="17">
        <v>7691</v>
      </c>
      <c r="F1058" s="16">
        <v>8.9203725567361669E-3</v>
      </c>
    </row>
    <row r="1059" spans="1:6" x14ac:dyDescent="0.2">
      <c r="A1059" t="s">
        <v>17</v>
      </c>
      <c r="B1059" t="s">
        <v>726</v>
      </c>
      <c r="C1059">
        <v>2312908</v>
      </c>
      <c r="D1059" t="s">
        <v>253</v>
      </c>
      <c r="E1059" s="17">
        <v>210711</v>
      </c>
      <c r="F1059" s="16">
        <v>8.5002512743197478E-3</v>
      </c>
    </row>
    <row r="1060" spans="1:6" x14ac:dyDescent="0.2">
      <c r="A1060" t="s">
        <v>17</v>
      </c>
      <c r="B1060" t="s">
        <v>726</v>
      </c>
      <c r="C1060">
        <v>2313005</v>
      </c>
      <c r="D1060" t="s">
        <v>1328</v>
      </c>
      <c r="E1060" s="17">
        <v>18357</v>
      </c>
      <c r="F1060" s="16">
        <v>1.800916830386301E-3</v>
      </c>
    </row>
    <row r="1061" spans="1:6" x14ac:dyDescent="0.2">
      <c r="A1061" t="s">
        <v>17</v>
      </c>
      <c r="B1061" t="s">
        <v>726</v>
      </c>
      <c r="C1061">
        <v>2313104</v>
      </c>
      <c r="D1061" t="s">
        <v>1329</v>
      </c>
      <c r="E1061" s="17">
        <v>30807</v>
      </c>
      <c r="F1061" s="16">
        <v>3.5834120598103869E-3</v>
      </c>
    </row>
    <row r="1062" spans="1:6" x14ac:dyDescent="0.2">
      <c r="A1062" t="s">
        <v>17</v>
      </c>
      <c r="B1062" t="s">
        <v>726</v>
      </c>
      <c r="C1062">
        <v>2313203</v>
      </c>
      <c r="D1062" t="s">
        <v>1330</v>
      </c>
      <c r="E1062" s="17">
        <v>26225</v>
      </c>
      <c r="F1062" s="16">
        <v>-9.9043845948720843E-4</v>
      </c>
    </row>
    <row r="1063" spans="1:6" x14ac:dyDescent="0.2">
      <c r="A1063" t="s">
        <v>17</v>
      </c>
      <c r="B1063" t="s">
        <v>726</v>
      </c>
      <c r="C1063">
        <v>2313252</v>
      </c>
      <c r="D1063" t="s">
        <v>1331</v>
      </c>
      <c r="E1063" s="17">
        <v>8573</v>
      </c>
      <c r="F1063" s="16">
        <v>-2.2113594040967799E-3</v>
      </c>
    </row>
    <row r="1064" spans="1:6" x14ac:dyDescent="0.2">
      <c r="A1064" t="s">
        <v>17</v>
      </c>
      <c r="B1064" t="s">
        <v>726</v>
      </c>
      <c r="C1064">
        <v>2313302</v>
      </c>
      <c r="D1064" t="s">
        <v>1332</v>
      </c>
      <c r="E1064" s="17">
        <v>59062</v>
      </c>
      <c r="F1064" s="16">
        <v>3.4489203010583669E-3</v>
      </c>
    </row>
    <row r="1065" spans="1:6" x14ac:dyDescent="0.2">
      <c r="A1065" t="s">
        <v>17</v>
      </c>
      <c r="B1065" t="s">
        <v>726</v>
      </c>
      <c r="C1065">
        <v>2313351</v>
      </c>
      <c r="D1065" t="s">
        <v>1333</v>
      </c>
      <c r="E1065" s="17">
        <v>19371</v>
      </c>
      <c r="F1065" s="16">
        <v>9.589826444988736E-3</v>
      </c>
    </row>
    <row r="1066" spans="1:6" x14ac:dyDescent="0.2">
      <c r="A1066" t="s">
        <v>17</v>
      </c>
      <c r="B1066" t="s">
        <v>726</v>
      </c>
      <c r="C1066">
        <v>2313401</v>
      </c>
      <c r="D1066" t="s">
        <v>1334</v>
      </c>
      <c r="E1066" s="17">
        <v>76537</v>
      </c>
      <c r="F1066" s="16">
        <v>7.7818449951281288E-3</v>
      </c>
    </row>
    <row r="1067" spans="1:6" x14ac:dyDescent="0.2">
      <c r="A1067" t="s">
        <v>17</v>
      </c>
      <c r="B1067" t="s">
        <v>726</v>
      </c>
      <c r="C1067">
        <v>2313500</v>
      </c>
      <c r="D1067" t="s">
        <v>1335</v>
      </c>
      <c r="E1067" s="17">
        <v>56291</v>
      </c>
      <c r="F1067" s="16">
        <v>6.6704817768876712E-3</v>
      </c>
    </row>
    <row r="1068" spans="1:6" x14ac:dyDescent="0.2">
      <c r="A1068" t="s">
        <v>17</v>
      </c>
      <c r="B1068" t="s">
        <v>726</v>
      </c>
      <c r="C1068">
        <v>2313559</v>
      </c>
      <c r="D1068" t="s">
        <v>1336</v>
      </c>
      <c r="E1068" s="17">
        <v>16431</v>
      </c>
      <c r="F1068" s="16">
        <v>9.8334460082354358E-3</v>
      </c>
    </row>
    <row r="1069" spans="1:6" x14ac:dyDescent="0.2">
      <c r="A1069" t="s">
        <v>17</v>
      </c>
      <c r="B1069" t="s">
        <v>726</v>
      </c>
      <c r="C1069">
        <v>2313609</v>
      </c>
      <c r="D1069" t="s">
        <v>1337</v>
      </c>
      <c r="E1069" s="17">
        <v>35047</v>
      </c>
      <c r="F1069" s="16">
        <v>7.3292710968038133E-3</v>
      </c>
    </row>
    <row r="1070" spans="1:6" x14ac:dyDescent="0.2">
      <c r="A1070" t="s">
        <v>17</v>
      </c>
      <c r="B1070" t="s">
        <v>726</v>
      </c>
      <c r="C1070">
        <v>2313708</v>
      </c>
      <c r="D1070" t="s">
        <v>1338</v>
      </c>
      <c r="E1070" s="17">
        <v>7736</v>
      </c>
      <c r="F1070" s="16">
        <v>3.8794775636885603E-4</v>
      </c>
    </row>
    <row r="1071" spans="1:6" x14ac:dyDescent="0.2">
      <c r="A1071" t="s">
        <v>17</v>
      </c>
      <c r="B1071" t="s">
        <v>726</v>
      </c>
      <c r="C1071">
        <v>2313757</v>
      </c>
      <c r="D1071" t="s">
        <v>1339</v>
      </c>
      <c r="E1071" s="17">
        <v>19903</v>
      </c>
      <c r="F1071" s="16">
        <v>3.9344262295082366E-3</v>
      </c>
    </row>
    <row r="1072" spans="1:6" x14ac:dyDescent="0.2">
      <c r="A1072" t="s">
        <v>17</v>
      </c>
      <c r="B1072" t="s">
        <v>726</v>
      </c>
      <c r="C1072">
        <v>2313807</v>
      </c>
      <c r="D1072" t="s">
        <v>1340</v>
      </c>
      <c r="E1072" s="17">
        <v>22040</v>
      </c>
      <c r="F1072" s="16">
        <v>8.6956521739129933E-3</v>
      </c>
    </row>
    <row r="1073" spans="1:6" x14ac:dyDescent="0.2">
      <c r="A1073" t="s">
        <v>17</v>
      </c>
      <c r="B1073" t="s">
        <v>726</v>
      </c>
      <c r="C1073">
        <v>2313906</v>
      </c>
      <c r="D1073" t="s">
        <v>1341</v>
      </c>
      <c r="E1073" s="17">
        <v>13915</v>
      </c>
      <c r="F1073" s="16">
        <v>5.4190751445086782E-3</v>
      </c>
    </row>
    <row r="1074" spans="1:6" x14ac:dyDescent="0.2">
      <c r="A1074" t="s">
        <v>17</v>
      </c>
      <c r="B1074" t="s">
        <v>726</v>
      </c>
      <c r="C1074">
        <v>2313955</v>
      </c>
      <c r="D1074" t="s">
        <v>1342</v>
      </c>
      <c r="E1074" s="17">
        <v>18471</v>
      </c>
      <c r="F1074" s="16">
        <v>2.7687296416938345E-3</v>
      </c>
    </row>
    <row r="1075" spans="1:6" x14ac:dyDescent="0.2">
      <c r="A1075" t="s">
        <v>17</v>
      </c>
      <c r="B1075" t="s">
        <v>726</v>
      </c>
      <c r="C1075">
        <v>2314003</v>
      </c>
      <c r="D1075" t="s">
        <v>1343</v>
      </c>
      <c r="E1075" s="17">
        <v>40903</v>
      </c>
      <c r="F1075" s="16">
        <v>4.469438373320811E-3</v>
      </c>
    </row>
    <row r="1076" spans="1:6" x14ac:dyDescent="0.2">
      <c r="A1076" t="s">
        <v>17</v>
      </c>
      <c r="B1076" t="s">
        <v>726</v>
      </c>
      <c r="C1076">
        <v>2314102</v>
      </c>
      <c r="D1076" t="s">
        <v>1344</v>
      </c>
      <c r="E1076" s="17">
        <v>61410</v>
      </c>
      <c r="F1076" s="16">
        <v>8.556553728916505E-3</v>
      </c>
    </row>
    <row r="1077" spans="1:6" x14ac:dyDescent="0.2">
      <c r="A1077" t="s">
        <v>112</v>
      </c>
      <c r="B1077" t="s">
        <v>726</v>
      </c>
      <c r="C1077">
        <v>2400109</v>
      </c>
      <c r="D1077" t="s">
        <v>1345</v>
      </c>
      <c r="E1077" s="17">
        <v>11121</v>
      </c>
      <c r="F1077" s="16">
        <v>-1.3469827586206629E-3</v>
      </c>
    </row>
    <row r="1078" spans="1:6" x14ac:dyDescent="0.2">
      <c r="A1078" t="s">
        <v>112</v>
      </c>
      <c r="B1078" t="s">
        <v>726</v>
      </c>
      <c r="C1078">
        <v>2400208</v>
      </c>
      <c r="D1078" t="s">
        <v>1346</v>
      </c>
      <c r="E1078" s="17">
        <v>58384</v>
      </c>
      <c r="F1078" s="16">
        <v>6.3257321130014699E-3</v>
      </c>
    </row>
    <row r="1079" spans="1:6" x14ac:dyDescent="0.2">
      <c r="A1079" t="s">
        <v>112</v>
      </c>
      <c r="B1079" t="s">
        <v>726</v>
      </c>
      <c r="C1079">
        <v>2400307</v>
      </c>
      <c r="D1079" t="s">
        <v>1347</v>
      </c>
      <c r="E1079" s="17">
        <v>11029</v>
      </c>
      <c r="F1079" s="16">
        <v>-5.4372451291351265E-4</v>
      </c>
    </row>
    <row r="1080" spans="1:6" x14ac:dyDescent="0.2">
      <c r="A1080" t="s">
        <v>112</v>
      </c>
      <c r="B1080" t="s">
        <v>726</v>
      </c>
      <c r="C1080">
        <v>2400406</v>
      </c>
      <c r="D1080" t="s">
        <v>1348</v>
      </c>
      <c r="E1080" s="17">
        <v>3272</v>
      </c>
      <c r="F1080" s="16">
        <v>6.1500615006149228E-3</v>
      </c>
    </row>
    <row r="1081" spans="1:6" x14ac:dyDescent="0.2">
      <c r="A1081" t="s">
        <v>112</v>
      </c>
      <c r="B1081" t="s">
        <v>726</v>
      </c>
      <c r="C1081">
        <v>2400505</v>
      </c>
      <c r="D1081" t="s">
        <v>1349</v>
      </c>
      <c r="E1081" s="17">
        <v>13553</v>
      </c>
      <c r="F1081" s="16">
        <v>-1.7676953671650342E-3</v>
      </c>
    </row>
    <row r="1082" spans="1:6" x14ac:dyDescent="0.2">
      <c r="A1082" t="s">
        <v>112</v>
      </c>
      <c r="B1082" t="s">
        <v>726</v>
      </c>
      <c r="C1082">
        <v>2400604</v>
      </c>
      <c r="D1082" t="s">
        <v>1350</v>
      </c>
      <c r="E1082" s="17">
        <v>4710</v>
      </c>
      <c r="F1082" s="16">
        <v>-5.2798310454065245E-3</v>
      </c>
    </row>
    <row r="1083" spans="1:6" x14ac:dyDescent="0.2">
      <c r="A1083" t="s">
        <v>112</v>
      </c>
      <c r="B1083" t="s">
        <v>726</v>
      </c>
      <c r="C1083">
        <v>2400703</v>
      </c>
      <c r="D1083" t="s">
        <v>1351</v>
      </c>
      <c r="E1083" s="17">
        <v>14728</v>
      </c>
      <c r="F1083" s="16">
        <v>1.3696744442150077E-2</v>
      </c>
    </row>
    <row r="1084" spans="1:6" x14ac:dyDescent="0.2">
      <c r="A1084" t="s">
        <v>112</v>
      </c>
      <c r="B1084" t="s">
        <v>726</v>
      </c>
      <c r="C1084">
        <v>2400802</v>
      </c>
      <c r="D1084" t="s">
        <v>1352</v>
      </c>
      <c r="E1084" s="17">
        <v>11705</v>
      </c>
      <c r="F1084" s="16">
        <v>-7.6831142222977267E-4</v>
      </c>
    </row>
    <row r="1085" spans="1:6" x14ac:dyDescent="0.2">
      <c r="A1085" t="s">
        <v>112</v>
      </c>
      <c r="B1085" t="s">
        <v>726</v>
      </c>
      <c r="C1085">
        <v>2400901</v>
      </c>
      <c r="D1085" t="s">
        <v>1353</v>
      </c>
      <c r="E1085" s="17">
        <v>7154</v>
      </c>
      <c r="F1085" s="16">
        <v>1.2596221133660546E-3</v>
      </c>
    </row>
    <row r="1086" spans="1:6" x14ac:dyDescent="0.2">
      <c r="A1086" t="s">
        <v>112</v>
      </c>
      <c r="B1086" t="s">
        <v>726</v>
      </c>
      <c r="C1086">
        <v>2401008</v>
      </c>
      <c r="D1086" t="s">
        <v>1354</v>
      </c>
      <c r="E1086" s="17">
        <v>35874</v>
      </c>
      <c r="F1086" s="16">
        <v>8.0903891756167745E-4</v>
      </c>
    </row>
    <row r="1087" spans="1:6" x14ac:dyDescent="0.2">
      <c r="A1087" t="s">
        <v>112</v>
      </c>
      <c r="B1087" t="s">
        <v>726</v>
      </c>
      <c r="C1087">
        <v>2401107</v>
      </c>
      <c r="D1087" t="s">
        <v>1355</v>
      </c>
      <c r="E1087" s="17">
        <v>27967</v>
      </c>
      <c r="F1087" s="16">
        <v>6.9489450565276556E-3</v>
      </c>
    </row>
    <row r="1088" spans="1:6" x14ac:dyDescent="0.2">
      <c r="A1088" t="s">
        <v>112</v>
      </c>
      <c r="B1088" t="s">
        <v>726</v>
      </c>
      <c r="C1088">
        <v>2401206</v>
      </c>
      <c r="D1088" t="s">
        <v>1356</v>
      </c>
      <c r="E1088" s="17">
        <v>14417</v>
      </c>
      <c r="F1088" s="16">
        <v>7.7589822452117652E-3</v>
      </c>
    </row>
    <row r="1089" spans="1:6" x14ac:dyDescent="0.2">
      <c r="A1089" t="s">
        <v>112</v>
      </c>
      <c r="B1089" t="s">
        <v>726</v>
      </c>
      <c r="C1089">
        <v>2401305</v>
      </c>
      <c r="D1089" t="s">
        <v>5786</v>
      </c>
      <c r="E1089" s="17">
        <v>9670</v>
      </c>
      <c r="F1089" s="16">
        <v>1.5535991714137332E-3</v>
      </c>
    </row>
    <row r="1090" spans="1:6" x14ac:dyDescent="0.2">
      <c r="A1090" t="s">
        <v>112</v>
      </c>
      <c r="B1090" t="s">
        <v>726</v>
      </c>
      <c r="C1090">
        <v>2401404</v>
      </c>
      <c r="D1090" t="s">
        <v>1357</v>
      </c>
      <c r="E1090" s="17">
        <v>9322</v>
      </c>
      <c r="F1090" s="16">
        <v>5.5010247006794799E-3</v>
      </c>
    </row>
    <row r="1091" spans="1:6" x14ac:dyDescent="0.2">
      <c r="A1091" t="s">
        <v>112</v>
      </c>
      <c r="B1091" t="s">
        <v>726</v>
      </c>
      <c r="C1091">
        <v>2401453</v>
      </c>
      <c r="D1091" t="s">
        <v>1358</v>
      </c>
      <c r="E1091" s="17">
        <v>28747</v>
      </c>
      <c r="F1091" s="16">
        <v>1.3145837738774979E-2</v>
      </c>
    </row>
    <row r="1092" spans="1:6" x14ac:dyDescent="0.2">
      <c r="A1092" t="s">
        <v>112</v>
      </c>
      <c r="B1092" t="s">
        <v>726</v>
      </c>
      <c r="C1092">
        <v>2401503</v>
      </c>
      <c r="D1092" t="s">
        <v>1359</v>
      </c>
      <c r="E1092" s="17">
        <v>3994</v>
      </c>
      <c r="F1092" s="16">
        <v>-1.0005002501251026E-3</v>
      </c>
    </row>
    <row r="1093" spans="1:6" x14ac:dyDescent="0.2">
      <c r="A1093" t="s">
        <v>112</v>
      </c>
      <c r="B1093" t="s">
        <v>726</v>
      </c>
      <c r="C1093">
        <v>2401602</v>
      </c>
      <c r="D1093" t="s">
        <v>1360</v>
      </c>
      <c r="E1093" s="17">
        <v>5525</v>
      </c>
      <c r="F1093" s="16">
        <v>5.0936874658904507E-3</v>
      </c>
    </row>
    <row r="1094" spans="1:6" x14ac:dyDescent="0.2">
      <c r="A1094" t="s">
        <v>112</v>
      </c>
      <c r="B1094" t="s">
        <v>726</v>
      </c>
      <c r="C1094">
        <v>2401651</v>
      </c>
      <c r="D1094" t="s">
        <v>1361</v>
      </c>
      <c r="E1094" s="17">
        <v>2197</v>
      </c>
      <c r="F1094" s="16">
        <v>-1.1695906432748537E-2</v>
      </c>
    </row>
    <row r="1095" spans="1:6" x14ac:dyDescent="0.2">
      <c r="A1095" t="s">
        <v>112</v>
      </c>
      <c r="B1095" t="s">
        <v>726</v>
      </c>
      <c r="C1095">
        <v>2401701</v>
      </c>
      <c r="D1095" t="s">
        <v>1362</v>
      </c>
      <c r="E1095" s="17">
        <v>10267</v>
      </c>
      <c r="F1095" s="16">
        <v>5.5827619980410859E-3</v>
      </c>
    </row>
    <row r="1096" spans="1:6" x14ac:dyDescent="0.2">
      <c r="A1096" t="s">
        <v>112</v>
      </c>
      <c r="B1096" t="s">
        <v>726</v>
      </c>
      <c r="C1096">
        <v>2401800</v>
      </c>
      <c r="D1096" t="s">
        <v>1363</v>
      </c>
      <c r="E1096" s="17">
        <v>12787</v>
      </c>
      <c r="F1096" s="16">
        <v>6.9296795023230384E-3</v>
      </c>
    </row>
    <row r="1097" spans="1:6" x14ac:dyDescent="0.2">
      <c r="A1097" t="s">
        <v>112</v>
      </c>
      <c r="B1097" t="s">
        <v>726</v>
      </c>
      <c r="C1097">
        <v>2401859</v>
      </c>
      <c r="D1097" t="s">
        <v>1364</v>
      </c>
      <c r="E1097" s="17">
        <v>6561</v>
      </c>
      <c r="F1097" s="16">
        <v>1.832340815391742E-3</v>
      </c>
    </row>
    <row r="1098" spans="1:6" x14ac:dyDescent="0.2">
      <c r="A1098" t="s">
        <v>112</v>
      </c>
      <c r="B1098" t="s">
        <v>726</v>
      </c>
      <c r="C1098">
        <v>2401909</v>
      </c>
      <c r="D1098" t="s">
        <v>1365</v>
      </c>
      <c r="E1098" s="17">
        <v>3715</v>
      </c>
      <c r="F1098" s="16">
        <v>8.4147665580889264E-3</v>
      </c>
    </row>
    <row r="1099" spans="1:6" x14ac:dyDescent="0.2">
      <c r="A1099" t="s">
        <v>112</v>
      </c>
      <c r="B1099" t="s">
        <v>726</v>
      </c>
      <c r="C1099">
        <v>2402006</v>
      </c>
      <c r="D1099" t="s">
        <v>1366</v>
      </c>
      <c r="E1099" s="17">
        <v>68343</v>
      </c>
      <c r="F1099" s="16">
        <v>5.7540616906051056E-3</v>
      </c>
    </row>
    <row r="1100" spans="1:6" x14ac:dyDescent="0.2">
      <c r="A1100" t="s">
        <v>112</v>
      </c>
      <c r="B1100" t="s">
        <v>726</v>
      </c>
      <c r="C1100">
        <v>2402105</v>
      </c>
      <c r="D1100" t="s">
        <v>1367</v>
      </c>
      <c r="E1100" s="17">
        <v>11291</v>
      </c>
      <c r="F1100" s="16">
        <v>6.5971293572255618E-3</v>
      </c>
    </row>
    <row r="1101" spans="1:6" x14ac:dyDescent="0.2">
      <c r="A1101" t="s">
        <v>112</v>
      </c>
      <c r="B1101" t="s">
        <v>726</v>
      </c>
      <c r="C1101">
        <v>2402204</v>
      </c>
      <c r="D1101" t="s">
        <v>1368</v>
      </c>
      <c r="E1101" s="17">
        <v>34548</v>
      </c>
      <c r="F1101" s="16">
        <v>7.9355817481618907E-3</v>
      </c>
    </row>
    <row r="1102" spans="1:6" x14ac:dyDescent="0.2">
      <c r="A1102" t="s">
        <v>112</v>
      </c>
      <c r="B1102" t="s">
        <v>726</v>
      </c>
      <c r="C1102">
        <v>2402303</v>
      </c>
      <c r="D1102" t="s">
        <v>1369</v>
      </c>
      <c r="E1102" s="17">
        <v>20541</v>
      </c>
      <c r="F1102" s="16">
        <v>2.3422632118283992E-3</v>
      </c>
    </row>
    <row r="1103" spans="1:6" x14ac:dyDescent="0.2">
      <c r="A1103" t="s">
        <v>112</v>
      </c>
      <c r="B1103" t="s">
        <v>726</v>
      </c>
      <c r="C1103">
        <v>2402402</v>
      </c>
      <c r="D1103" t="s">
        <v>1370</v>
      </c>
      <c r="E1103" s="17">
        <v>8239</v>
      </c>
      <c r="F1103" s="16">
        <v>7.2127139364304149E-3</v>
      </c>
    </row>
    <row r="1104" spans="1:6" x14ac:dyDescent="0.2">
      <c r="A1104" t="s">
        <v>112</v>
      </c>
      <c r="B1104" t="s">
        <v>726</v>
      </c>
      <c r="C1104">
        <v>2402501</v>
      </c>
      <c r="D1104" t="s">
        <v>1371</v>
      </c>
      <c r="E1104" s="17">
        <v>10867</v>
      </c>
      <c r="F1104" s="16">
        <v>1.0038107630820692E-2</v>
      </c>
    </row>
    <row r="1105" spans="1:6" x14ac:dyDescent="0.2">
      <c r="A1105" t="s">
        <v>112</v>
      </c>
      <c r="B1105" t="s">
        <v>726</v>
      </c>
      <c r="C1105">
        <v>2402600</v>
      </c>
      <c r="D1105" t="s">
        <v>1372</v>
      </c>
      <c r="E1105" s="17">
        <v>73886</v>
      </c>
      <c r="F1105" s="16">
        <v>5.2927330367225078E-3</v>
      </c>
    </row>
    <row r="1106" spans="1:6" x14ac:dyDescent="0.2">
      <c r="A1106" t="s">
        <v>112</v>
      </c>
      <c r="B1106" t="s">
        <v>726</v>
      </c>
      <c r="C1106">
        <v>2402709</v>
      </c>
      <c r="D1106" t="s">
        <v>1373</v>
      </c>
      <c r="E1106" s="17">
        <v>11181</v>
      </c>
      <c r="F1106" s="16">
        <v>1.7890687896948698E-4</v>
      </c>
    </row>
    <row r="1107" spans="1:6" x14ac:dyDescent="0.2">
      <c r="A1107" t="s">
        <v>112</v>
      </c>
      <c r="B1107" t="s">
        <v>726</v>
      </c>
      <c r="C1107">
        <v>2402808</v>
      </c>
      <c r="D1107" t="s">
        <v>1374</v>
      </c>
      <c r="E1107" s="17">
        <v>5504</v>
      </c>
      <c r="F1107" s="16">
        <v>-3.6324010170718513E-4</v>
      </c>
    </row>
    <row r="1108" spans="1:6" x14ac:dyDescent="0.2">
      <c r="A1108" t="s">
        <v>112</v>
      </c>
      <c r="B1108" t="s">
        <v>726</v>
      </c>
      <c r="C1108">
        <v>2402907</v>
      </c>
      <c r="D1108" t="s">
        <v>1375</v>
      </c>
      <c r="E1108" s="17">
        <v>4915</v>
      </c>
      <c r="F1108" s="16">
        <v>6.1074918566772496E-4</v>
      </c>
    </row>
    <row r="1109" spans="1:6" x14ac:dyDescent="0.2">
      <c r="A1109" t="s">
        <v>112</v>
      </c>
      <c r="B1109" t="s">
        <v>726</v>
      </c>
      <c r="C1109">
        <v>2403004</v>
      </c>
      <c r="D1109" t="s">
        <v>1376</v>
      </c>
      <c r="E1109" s="17">
        <v>7983</v>
      </c>
      <c r="F1109" s="16">
        <v>-1.8754688672167896E-3</v>
      </c>
    </row>
    <row r="1110" spans="1:6" x14ac:dyDescent="0.2">
      <c r="A1110" t="s">
        <v>112</v>
      </c>
      <c r="B1110" t="s">
        <v>726</v>
      </c>
      <c r="C1110">
        <v>2403103</v>
      </c>
      <c r="D1110" t="s">
        <v>1377</v>
      </c>
      <c r="E1110" s="17">
        <v>44905</v>
      </c>
      <c r="F1110" s="16">
        <v>2.6570803376055885E-3</v>
      </c>
    </row>
    <row r="1111" spans="1:6" x14ac:dyDescent="0.2">
      <c r="A1111" t="s">
        <v>112</v>
      </c>
      <c r="B1111" t="s">
        <v>726</v>
      </c>
      <c r="C1111">
        <v>2403202</v>
      </c>
      <c r="D1111" t="s">
        <v>1378</v>
      </c>
      <c r="E1111" s="17">
        <v>7072</v>
      </c>
      <c r="F1111" s="16">
        <v>-5.6529112492931244E-4</v>
      </c>
    </row>
    <row r="1112" spans="1:6" x14ac:dyDescent="0.2">
      <c r="A1112" t="s">
        <v>112</v>
      </c>
      <c r="B1112" t="s">
        <v>726</v>
      </c>
      <c r="C1112">
        <v>2403251</v>
      </c>
      <c r="D1112" t="s">
        <v>1379</v>
      </c>
      <c r="E1112" s="17">
        <v>267036</v>
      </c>
      <c r="F1112" s="16">
        <v>2.1291242938933586E-2</v>
      </c>
    </row>
    <row r="1113" spans="1:6" x14ac:dyDescent="0.2">
      <c r="A1113" t="s">
        <v>112</v>
      </c>
      <c r="B1113" t="s">
        <v>726</v>
      </c>
      <c r="C1113">
        <v>2403301</v>
      </c>
      <c r="D1113" t="s">
        <v>1380</v>
      </c>
      <c r="E1113" s="17">
        <v>5668</v>
      </c>
      <c r="F1113" s="16">
        <v>5.3210358283080073E-3</v>
      </c>
    </row>
    <row r="1114" spans="1:6" x14ac:dyDescent="0.2">
      <c r="A1114" t="s">
        <v>112</v>
      </c>
      <c r="B1114" t="s">
        <v>726</v>
      </c>
      <c r="C1114">
        <v>2403400</v>
      </c>
      <c r="D1114" t="s">
        <v>1381</v>
      </c>
      <c r="E1114" s="17">
        <v>6054</v>
      </c>
      <c r="F1114" s="16">
        <v>1.4888337468983437E-3</v>
      </c>
    </row>
    <row r="1115" spans="1:6" x14ac:dyDescent="0.2">
      <c r="A1115" t="s">
        <v>112</v>
      </c>
      <c r="B1115" t="s">
        <v>726</v>
      </c>
      <c r="C1115">
        <v>2403509</v>
      </c>
      <c r="D1115" t="s">
        <v>1382</v>
      </c>
      <c r="E1115" s="17">
        <v>10484</v>
      </c>
      <c r="F1115" s="16">
        <v>-1.9990480723465209E-3</v>
      </c>
    </row>
    <row r="1116" spans="1:6" x14ac:dyDescent="0.2">
      <c r="A1116" t="s">
        <v>112</v>
      </c>
      <c r="B1116" t="s">
        <v>726</v>
      </c>
      <c r="C1116">
        <v>2403608</v>
      </c>
      <c r="D1116" t="s">
        <v>1383</v>
      </c>
      <c r="E1116" s="17">
        <v>28936</v>
      </c>
      <c r="F1116" s="16">
        <v>1.2349998250708483E-2</v>
      </c>
    </row>
    <row r="1117" spans="1:6" x14ac:dyDescent="0.2">
      <c r="A1117" t="s">
        <v>112</v>
      </c>
      <c r="B1117" t="s">
        <v>726</v>
      </c>
      <c r="C1117">
        <v>2403707</v>
      </c>
      <c r="D1117" t="s">
        <v>1384</v>
      </c>
      <c r="E1117" s="17">
        <v>5997</v>
      </c>
      <c r="F1117" s="16">
        <v>2.0050125313282319E-3</v>
      </c>
    </row>
    <row r="1118" spans="1:6" x14ac:dyDescent="0.2">
      <c r="A1118" t="s">
        <v>112</v>
      </c>
      <c r="B1118" t="s">
        <v>726</v>
      </c>
      <c r="C1118">
        <v>2403756</v>
      </c>
      <c r="D1118" t="s">
        <v>1385</v>
      </c>
      <c r="E1118" s="17">
        <v>3067</v>
      </c>
      <c r="F1118" s="16">
        <v>4.2567125081860446E-3</v>
      </c>
    </row>
    <row r="1119" spans="1:6" x14ac:dyDescent="0.2">
      <c r="A1119" t="s">
        <v>112</v>
      </c>
      <c r="B1119" t="s">
        <v>726</v>
      </c>
      <c r="C1119">
        <v>2403806</v>
      </c>
      <c r="D1119" t="s">
        <v>1386</v>
      </c>
      <c r="E1119" s="17">
        <v>9786</v>
      </c>
      <c r="F1119" s="16">
        <v>7.3497147871873558E-2</v>
      </c>
    </row>
    <row r="1120" spans="1:6" x14ac:dyDescent="0.2">
      <c r="A1120" t="s">
        <v>112</v>
      </c>
      <c r="B1120" t="s">
        <v>726</v>
      </c>
      <c r="C1120">
        <v>2403905</v>
      </c>
      <c r="D1120" t="s">
        <v>1387</v>
      </c>
      <c r="E1120" s="17">
        <v>2813</v>
      </c>
      <c r="F1120" s="16">
        <v>-3.8951841359773365E-3</v>
      </c>
    </row>
    <row r="1121" spans="1:6" x14ac:dyDescent="0.2">
      <c r="A1121" t="s">
        <v>112</v>
      </c>
      <c r="B1121" t="s">
        <v>726</v>
      </c>
      <c r="C1121">
        <v>2404002</v>
      </c>
      <c r="D1121" t="s">
        <v>1388</v>
      </c>
      <c r="E1121" s="17">
        <v>4041</v>
      </c>
      <c r="F1121" s="16">
        <v>-6.6371681415928752E-3</v>
      </c>
    </row>
    <row r="1122" spans="1:6" x14ac:dyDescent="0.2">
      <c r="A1122" t="s">
        <v>112</v>
      </c>
      <c r="B1122" t="s">
        <v>726</v>
      </c>
      <c r="C1122">
        <v>2404101</v>
      </c>
      <c r="D1122" t="s">
        <v>1389</v>
      </c>
      <c r="E1122" s="17">
        <v>2845</v>
      </c>
      <c r="F1122" s="16">
        <v>2.1177315147164366E-2</v>
      </c>
    </row>
    <row r="1123" spans="1:6" x14ac:dyDescent="0.2">
      <c r="A1123" t="s">
        <v>112</v>
      </c>
      <c r="B1123" t="s">
        <v>726</v>
      </c>
      <c r="C1123">
        <v>2404200</v>
      </c>
      <c r="D1123" t="s">
        <v>1390</v>
      </c>
      <c r="E1123" s="17">
        <v>26669</v>
      </c>
      <c r="F1123" s="16">
        <v>1.2951990276511616E-2</v>
      </c>
    </row>
    <row r="1124" spans="1:6" x14ac:dyDescent="0.2">
      <c r="A1124" t="s">
        <v>112</v>
      </c>
      <c r="B1124" t="s">
        <v>726</v>
      </c>
      <c r="C1124">
        <v>2404309</v>
      </c>
      <c r="D1124" t="s">
        <v>1391</v>
      </c>
      <c r="E1124" s="17">
        <v>13076</v>
      </c>
      <c r="F1124" s="16">
        <v>2.991485771266289E-3</v>
      </c>
    </row>
    <row r="1125" spans="1:6" x14ac:dyDescent="0.2">
      <c r="A1125" t="s">
        <v>112</v>
      </c>
      <c r="B1125" t="s">
        <v>726</v>
      </c>
      <c r="C1125">
        <v>2404408</v>
      </c>
      <c r="D1125" t="s">
        <v>1392</v>
      </c>
      <c r="E1125" s="17">
        <v>10463</v>
      </c>
      <c r="F1125" s="16">
        <v>7.7049022440527359E-3</v>
      </c>
    </row>
    <row r="1126" spans="1:6" x14ac:dyDescent="0.2">
      <c r="A1126" t="s">
        <v>112</v>
      </c>
      <c r="B1126" t="s">
        <v>726</v>
      </c>
      <c r="C1126">
        <v>2404507</v>
      </c>
      <c r="D1126" t="s">
        <v>1393</v>
      </c>
      <c r="E1126" s="17">
        <v>15963</v>
      </c>
      <c r="F1126" s="16">
        <v>1.9413755667667232E-2</v>
      </c>
    </row>
    <row r="1127" spans="1:6" x14ac:dyDescent="0.2">
      <c r="A1127" t="s">
        <v>112</v>
      </c>
      <c r="B1127" t="s">
        <v>726</v>
      </c>
      <c r="C1127">
        <v>2404606</v>
      </c>
      <c r="D1127" t="s">
        <v>1394</v>
      </c>
      <c r="E1127" s="17">
        <v>13901</v>
      </c>
      <c r="F1127" s="16">
        <v>9.8067703036466281E-3</v>
      </c>
    </row>
    <row r="1128" spans="1:6" x14ac:dyDescent="0.2">
      <c r="A1128" t="s">
        <v>112</v>
      </c>
      <c r="B1128" t="s">
        <v>726</v>
      </c>
      <c r="C1128">
        <v>2404705</v>
      </c>
      <c r="D1128" t="s">
        <v>1395</v>
      </c>
      <c r="E1128" s="17">
        <v>15626</v>
      </c>
      <c r="F1128" s="16">
        <v>8.7147375895682E-3</v>
      </c>
    </row>
    <row r="1129" spans="1:6" x14ac:dyDescent="0.2">
      <c r="A1129" t="s">
        <v>112</v>
      </c>
      <c r="B1129" t="s">
        <v>726</v>
      </c>
      <c r="C1129">
        <v>2404804</v>
      </c>
      <c r="D1129" t="s">
        <v>1396</v>
      </c>
      <c r="E1129" s="17">
        <v>2253</v>
      </c>
      <c r="F1129" s="16">
        <v>5.3547523427042165E-3</v>
      </c>
    </row>
    <row r="1130" spans="1:6" x14ac:dyDescent="0.2">
      <c r="A1130" t="s">
        <v>112</v>
      </c>
      <c r="B1130" t="s">
        <v>726</v>
      </c>
      <c r="C1130">
        <v>2404853</v>
      </c>
      <c r="D1130" t="s">
        <v>1397</v>
      </c>
      <c r="E1130" s="17">
        <v>7595</v>
      </c>
      <c r="F1130" s="16">
        <v>6.226815050344392E-3</v>
      </c>
    </row>
    <row r="1131" spans="1:6" x14ac:dyDescent="0.2">
      <c r="A1131" t="s">
        <v>112</v>
      </c>
      <c r="B1131" t="s">
        <v>726</v>
      </c>
      <c r="C1131">
        <v>2404903</v>
      </c>
      <c r="D1131" t="s">
        <v>1398</v>
      </c>
      <c r="E1131" s="17">
        <v>5897</v>
      </c>
      <c r="F1131" s="16">
        <v>3.2323919700578685E-3</v>
      </c>
    </row>
    <row r="1132" spans="1:6" x14ac:dyDescent="0.2">
      <c r="A1132" t="s">
        <v>112</v>
      </c>
      <c r="B1132" t="s">
        <v>726</v>
      </c>
      <c r="C1132">
        <v>2405009</v>
      </c>
      <c r="D1132" t="s">
        <v>1399</v>
      </c>
      <c r="E1132" s="17">
        <v>9238</v>
      </c>
      <c r="F1132" s="16">
        <v>1.1496769955107844E-2</v>
      </c>
    </row>
    <row r="1133" spans="1:6" x14ac:dyDescent="0.2">
      <c r="A1133" t="s">
        <v>112</v>
      </c>
      <c r="B1133" t="s">
        <v>726</v>
      </c>
      <c r="C1133">
        <v>2405108</v>
      </c>
      <c r="D1133" t="s">
        <v>1400</v>
      </c>
      <c r="E1133" s="17">
        <v>6893</v>
      </c>
      <c r="F1133" s="16">
        <v>2.1808665309683839E-3</v>
      </c>
    </row>
    <row r="1134" spans="1:6" x14ac:dyDescent="0.2">
      <c r="A1134" t="s">
        <v>112</v>
      </c>
      <c r="B1134" t="s">
        <v>726</v>
      </c>
      <c r="C1134">
        <v>2405207</v>
      </c>
      <c r="D1134" t="s">
        <v>1401</v>
      </c>
      <c r="E1134" s="17">
        <v>5248</v>
      </c>
      <c r="F1134" s="16">
        <v>-3.7965072133636646E-3</v>
      </c>
    </row>
    <row r="1135" spans="1:6" x14ac:dyDescent="0.2">
      <c r="A1135" t="s">
        <v>112</v>
      </c>
      <c r="B1135" t="s">
        <v>726</v>
      </c>
      <c r="C1135">
        <v>2405306</v>
      </c>
      <c r="D1135" t="s">
        <v>1402</v>
      </c>
      <c r="E1135" s="17">
        <v>10275</v>
      </c>
      <c r="F1135" s="16">
        <v>9.232884785384643E-3</v>
      </c>
    </row>
    <row r="1136" spans="1:6" x14ac:dyDescent="0.2">
      <c r="A1136" t="s">
        <v>112</v>
      </c>
      <c r="B1136" t="s">
        <v>726</v>
      </c>
      <c r="C1136">
        <v>2405405</v>
      </c>
      <c r="D1136" t="s">
        <v>1403</v>
      </c>
      <c r="E1136" s="17">
        <v>4995</v>
      </c>
      <c r="F1136" s="16">
        <v>-1.1869436201780381E-2</v>
      </c>
    </row>
    <row r="1137" spans="1:6" x14ac:dyDescent="0.2">
      <c r="A1137" t="s">
        <v>112</v>
      </c>
      <c r="B1137" t="s">
        <v>726</v>
      </c>
      <c r="C1137">
        <v>2405504</v>
      </c>
      <c r="D1137" t="s">
        <v>1404</v>
      </c>
      <c r="E1137" s="17">
        <v>2606</v>
      </c>
      <c r="F1137" s="16">
        <v>-2.2970903522204766E-3</v>
      </c>
    </row>
    <row r="1138" spans="1:6" x14ac:dyDescent="0.2">
      <c r="A1138" t="s">
        <v>112</v>
      </c>
      <c r="B1138" t="s">
        <v>726</v>
      </c>
      <c r="C1138">
        <v>2405603</v>
      </c>
      <c r="D1138" t="s">
        <v>1405</v>
      </c>
      <c r="E1138" s="17">
        <v>14942</v>
      </c>
      <c r="F1138" s="16">
        <v>7.0769023387478036E-3</v>
      </c>
    </row>
    <row r="1139" spans="1:6" x14ac:dyDescent="0.2">
      <c r="A1139" t="s">
        <v>112</v>
      </c>
      <c r="B1139" t="s">
        <v>726</v>
      </c>
      <c r="C1139">
        <v>2405702</v>
      </c>
      <c r="D1139" t="s">
        <v>1406</v>
      </c>
      <c r="E1139" s="17">
        <v>12396</v>
      </c>
      <c r="F1139" s="16">
        <v>0</v>
      </c>
    </row>
    <row r="1140" spans="1:6" x14ac:dyDescent="0.2">
      <c r="A1140" t="s">
        <v>112</v>
      </c>
      <c r="B1140" t="s">
        <v>726</v>
      </c>
      <c r="C1140">
        <v>2405801</v>
      </c>
      <c r="D1140" t="s">
        <v>1407</v>
      </c>
      <c r="E1140" s="17">
        <v>35160</v>
      </c>
      <c r="F1140" s="16">
        <v>5.8646831640680741E-3</v>
      </c>
    </row>
    <row r="1141" spans="1:6" x14ac:dyDescent="0.2">
      <c r="A1141" t="s">
        <v>112</v>
      </c>
      <c r="B1141" t="s">
        <v>726</v>
      </c>
      <c r="C1141">
        <v>2405900</v>
      </c>
      <c r="D1141" t="s">
        <v>1408</v>
      </c>
      <c r="E1141" s="17">
        <v>2654</v>
      </c>
      <c r="F1141" s="16">
        <v>0</v>
      </c>
    </row>
    <row r="1142" spans="1:6" x14ac:dyDescent="0.2">
      <c r="A1142" t="s">
        <v>112</v>
      </c>
      <c r="B1142" t="s">
        <v>726</v>
      </c>
      <c r="C1142">
        <v>2406007</v>
      </c>
      <c r="D1142" t="s">
        <v>1409</v>
      </c>
      <c r="E1142" s="17">
        <v>5946</v>
      </c>
      <c r="F1142" s="16">
        <v>-8.4019492522269257E-4</v>
      </c>
    </row>
    <row r="1143" spans="1:6" x14ac:dyDescent="0.2">
      <c r="A1143" t="s">
        <v>112</v>
      </c>
      <c r="B1143" t="s">
        <v>726</v>
      </c>
      <c r="C1143">
        <v>2406106</v>
      </c>
      <c r="D1143" t="s">
        <v>1410</v>
      </c>
      <c r="E1143" s="17">
        <v>18315</v>
      </c>
      <c r="F1143" s="16">
        <v>1.0931948619841148E-3</v>
      </c>
    </row>
    <row r="1144" spans="1:6" x14ac:dyDescent="0.2">
      <c r="A1144" t="s">
        <v>112</v>
      </c>
      <c r="B1144" t="s">
        <v>726</v>
      </c>
      <c r="C1144">
        <v>2406155</v>
      </c>
      <c r="D1144" t="s">
        <v>1411</v>
      </c>
      <c r="E1144" s="17">
        <v>3922</v>
      </c>
      <c r="F1144" s="16">
        <v>6.1570035915854415E-3</v>
      </c>
    </row>
    <row r="1145" spans="1:6" x14ac:dyDescent="0.2">
      <c r="A1145" t="s">
        <v>112</v>
      </c>
      <c r="B1145" t="s">
        <v>726</v>
      </c>
      <c r="C1145">
        <v>2406205</v>
      </c>
      <c r="D1145" t="s">
        <v>1412</v>
      </c>
      <c r="E1145" s="17">
        <v>6811</v>
      </c>
      <c r="F1145" s="16">
        <v>6.2047569803516112E-3</v>
      </c>
    </row>
    <row r="1146" spans="1:6" x14ac:dyDescent="0.2">
      <c r="A1146" t="s">
        <v>112</v>
      </c>
      <c r="B1146" t="s">
        <v>726</v>
      </c>
      <c r="C1146">
        <v>2406304</v>
      </c>
      <c r="D1146" t="s">
        <v>1413</v>
      </c>
      <c r="E1146" s="17">
        <v>7584</v>
      </c>
      <c r="F1146" s="16">
        <v>5.3022269353129037E-3</v>
      </c>
    </row>
    <row r="1147" spans="1:6" x14ac:dyDescent="0.2">
      <c r="A1147" t="s">
        <v>112</v>
      </c>
      <c r="B1147" t="s">
        <v>726</v>
      </c>
      <c r="C1147">
        <v>2406403</v>
      </c>
      <c r="D1147" t="s">
        <v>1414</v>
      </c>
      <c r="E1147" s="17">
        <v>2732</v>
      </c>
      <c r="F1147" s="16">
        <v>0</v>
      </c>
    </row>
    <row r="1148" spans="1:6" x14ac:dyDescent="0.2">
      <c r="A1148" t="s">
        <v>112</v>
      </c>
      <c r="B1148" t="s">
        <v>726</v>
      </c>
      <c r="C1148">
        <v>2406502</v>
      </c>
      <c r="D1148" t="s">
        <v>1415</v>
      </c>
      <c r="E1148" s="17">
        <v>15749</v>
      </c>
      <c r="F1148" s="16">
        <v>8.6460868451390116E-3</v>
      </c>
    </row>
    <row r="1149" spans="1:6" x14ac:dyDescent="0.2">
      <c r="A1149" t="s">
        <v>112</v>
      </c>
      <c r="B1149" t="s">
        <v>726</v>
      </c>
      <c r="C1149">
        <v>2406601</v>
      </c>
      <c r="D1149" t="s">
        <v>1416</v>
      </c>
      <c r="E1149" s="17">
        <v>8297</v>
      </c>
      <c r="F1149" s="16">
        <v>6.306852637962379E-3</v>
      </c>
    </row>
    <row r="1150" spans="1:6" x14ac:dyDescent="0.2">
      <c r="A1150" t="s">
        <v>112</v>
      </c>
      <c r="B1150" t="s">
        <v>726</v>
      </c>
      <c r="C1150">
        <v>2406700</v>
      </c>
      <c r="D1150" t="s">
        <v>1417</v>
      </c>
      <c r="E1150" s="17">
        <v>11344</v>
      </c>
      <c r="F1150" s="16">
        <v>5.9412964440896943E-3</v>
      </c>
    </row>
    <row r="1151" spans="1:6" x14ac:dyDescent="0.2">
      <c r="A1151" t="s">
        <v>112</v>
      </c>
      <c r="B1151" t="s">
        <v>726</v>
      </c>
      <c r="C1151">
        <v>2406809</v>
      </c>
      <c r="D1151" t="s">
        <v>1418</v>
      </c>
      <c r="E1151" s="17">
        <v>4763</v>
      </c>
      <c r="F1151" s="16">
        <v>8.4051271275487061E-4</v>
      </c>
    </row>
    <row r="1152" spans="1:6" x14ac:dyDescent="0.2">
      <c r="A1152" t="s">
        <v>112</v>
      </c>
      <c r="B1152" t="s">
        <v>726</v>
      </c>
      <c r="C1152">
        <v>2406908</v>
      </c>
      <c r="D1152" t="s">
        <v>1419</v>
      </c>
      <c r="E1152" s="17">
        <v>4025</v>
      </c>
      <c r="F1152" s="16">
        <v>7.2572572572573435E-3</v>
      </c>
    </row>
    <row r="1153" spans="1:6" x14ac:dyDescent="0.2">
      <c r="A1153" t="s">
        <v>112</v>
      </c>
      <c r="B1153" t="s">
        <v>726</v>
      </c>
      <c r="C1153">
        <v>2407005</v>
      </c>
      <c r="D1153" t="s">
        <v>1420</v>
      </c>
      <c r="E1153" s="17">
        <v>10146</v>
      </c>
      <c r="F1153" s="16">
        <v>2.9655990510082386E-3</v>
      </c>
    </row>
    <row r="1154" spans="1:6" x14ac:dyDescent="0.2">
      <c r="A1154" t="s">
        <v>112</v>
      </c>
      <c r="B1154" t="s">
        <v>726</v>
      </c>
      <c r="C1154">
        <v>2407104</v>
      </c>
      <c r="D1154" t="s">
        <v>1421</v>
      </c>
      <c r="E1154" s="17">
        <v>81821</v>
      </c>
      <c r="F1154" s="16">
        <v>1.2736409545499594E-2</v>
      </c>
    </row>
    <row r="1155" spans="1:6" x14ac:dyDescent="0.2">
      <c r="A1155" t="s">
        <v>112</v>
      </c>
      <c r="B1155" t="s">
        <v>726</v>
      </c>
      <c r="C1155">
        <v>2407203</v>
      </c>
      <c r="D1155" t="s">
        <v>1422</v>
      </c>
      <c r="E1155" s="17">
        <v>32039</v>
      </c>
      <c r="F1155" s="16">
        <v>7.0723580813478737E-3</v>
      </c>
    </row>
    <row r="1156" spans="1:6" x14ac:dyDescent="0.2">
      <c r="A1156" t="s">
        <v>112</v>
      </c>
      <c r="B1156" t="s">
        <v>726</v>
      </c>
      <c r="C1156">
        <v>2407252</v>
      </c>
      <c r="D1156" t="s">
        <v>1423</v>
      </c>
      <c r="E1156" s="17">
        <v>4062</v>
      </c>
      <c r="F1156" s="16">
        <v>1.0447761194029903E-2</v>
      </c>
    </row>
    <row r="1157" spans="1:6" x14ac:dyDescent="0.2">
      <c r="A1157" t="s">
        <v>112</v>
      </c>
      <c r="B1157" t="s">
        <v>726</v>
      </c>
      <c r="C1157">
        <v>2407302</v>
      </c>
      <c r="D1157" t="s">
        <v>1424</v>
      </c>
      <c r="E1157" s="17">
        <v>8336</v>
      </c>
      <c r="F1157" s="16">
        <v>-1.3178387444591211E-3</v>
      </c>
    </row>
    <row r="1158" spans="1:6" x14ac:dyDescent="0.2">
      <c r="A1158" t="s">
        <v>112</v>
      </c>
      <c r="B1158" t="s">
        <v>726</v>
      </c>
      <c r="C1158">
        <v>2407401</v>
      </c>
      <c r="D1158" t="s">
        <v>1425</v>
      </c>
      <c r="E1158" s="17">
        <v>8758</v>
      </c>
      <c r="F1158" s="16">
        <v>3.7822349570200142E-3</v>
      </c>
    </row>
    <row r="1159" spans="1:6" x14ac:dyDescent="0.2">
      <c r="A1159" t="s">
        <v>112</v>
      </c>
      <c r="B1159" t="s">
        <v>726</v>
      </c>
      <c r="C1159">
        <v>2407500</v>
      </c>
      <c r="D1159" t="s">
        <v>1426</v>
      </c>
      <c r="E1159" s="17">
        <v>12544</v>
      </c>
      <c r="F1159" s="16">
        <v>1.3984318163446696E-2</v>
      </c>
    </row>
    <row r="1160" spans="1:6" x14ac:dyDescent="0.2">
      <c r="A1160" t="s">
        <v>112</v>
      </c>
      <c r="B1160" t="s">
        <v>726</v>
      </c>
      <c r="C1160">
        <v>2407609</v>
      </c>
      <c r="D1160" t="s">
        <v>1427</v>
      </c>
      <c r="E1160" s="17">
        <v>4634</v>
      </c>
      <c r="F1160" s="16">
        <v>7.1723538361225803E-3</v>
      </c>
    </row>
    <row r="1161" spans="1:6" x14ac:dyDescent="0.2">
      <c r="A1161" t="s">
        <v>112</v>
      </c>
      <c r="B1161" t="s">
        <v>726</v>
      </c>
      <c r="C1161">
        <v>2407708</v>
      </c>
      <c r="D1161" t="s">
        <v>1428</v>
      </c>
      <c r="E1161" s="17">
        <v>11208</v>
      </c>
      <c r="F1161" s="16">
        <v>-3.8218824993333511E-3</v>
      </c>
    </row>
    <row r="1162" spans="1:6" x14ac:dyDescent="0.2">
      <c r="A1162" t="s">
        <v>112</v>
      </c>
      <c r="B1162" t="s">
        <v>726</v>
      </c>
      <c r="C1162">
        <v>2407807</v>
      </c>
      <c r="D1162" t="s">
        <v>1429</v>
      </c>
      <c r="E1162" s="17">
        <v>22576</v>
      </c>
      <c r="F1162" s="16">
        <v>5.5676807269164907E-3</v>
      </c>
    </row>
    <row r="1163" spans="1:6" x14ac:dyDescent="0.2">
      <c r="A1163" t="s">
        <v>112</v>
      </c>
      <c r="B1163" t="s">
        <v>726</v>
      </c>
      <c r="C1163">
        <v>2407906</v>
      </c>
      <c r="D1163" t="s">
        <v>1430</v>
      </c>
      <c r="E1163" s="17">
        <v>2084</v>
      </c>
      <c r="F1163" s="16">
        <v>-9.9762470308788487E-3</v>
      </c>
    </row>
    <row r="1164" spans="1:6" x14ac:dyDescent="0.2">
      <c r="A1164" t="s">
        <v>112</v>
      </c>
      <c r="B1164" t="s">
        <v>726</v>
      </c>
      <c r="C1164">
        <v>2408003</v>
      </c>
      <c r="D1164" t="s">
        <v>1431</v>
      </c>
      <c r="E1164" s="17">
        <v>300618</v>
      </c>
      <c r="F1164" s="16">
        <v>1.0895224260032643E-2</v>
      </c>
    </row>
    <row r="1165" spans="1:6" x14ac:dyDescent="0.2">
      <c r="A1165" t="s">
        <v>112</v>
      </c>
      <c r="B1165" t="s">
        <v>726</v>
      </c>
      <c r="C1165">
        <v>2408102</v>
      </c>
      <c r="D1165" t="s">
        <v>211</v>
      </c>
      <c r="E1165" s="17">
        <v>890480</v>
      </c>
      <c r="F1165" s="16">
        <v>7.191315225726802E-3</v>
      </c>
    </row>
    <row r="1166" spans="1:6" x14ac:dyDescent="0.2">
      <c r="A1166" t="s">
        <v>112</v>
      </c>
      <c r="B1166" t="s">
        <v>726</v>
      </c>
      <c r="C1166">
        <v>2408201</v>
      </c>
      <c r="D1166" t="s">
        <v>1432</v>
      </c>
      <c r="E1166" s="17">
        <v>27938</v>
      </c>
      <c r="F1166" s="16">
        <v>1.2173030939786944E-2</v>
      </c>
    </row>
    <row r="1167" spans="1:6" x14ac:dyDescent="0.2">
      <c r="A1167" t="s">
        <v>112</v>
      </c>
      <c r="B1167" t="s">
        <v>726</v>
      </c>
      <c r="C1167">
        <v>2408300</v>
      </c>
      <c r="D1167" t="s">
        <v>1433</v>
      </c>
      <c r="E1167" s="17">
        <v>37450</v>
      </c>
      <c r="F1167" s="16">
        <v>2.8653295128939771E-3</v>
      </c>
    </row>
    <row r="1168" spans="1:6" x14ac:dyDescent="0.2">
      <c r="A1168" t="s">
        <v>112</v>
      </c>
      <c r="B1168" t="s">
        <v>726</v>
      </c>
      <c r="C1168">
        <v>2408409</v>
      </c>
      <c r="D1168" t="s">
        <v>1434</v>
      </c>
      <c r="E1168" s="17">
        <v>4244</v>
      </c>
      <c r="F1168" s="16">
        <v>-3.2879286049788403E-3</v>
      </c>
    </row>
    <row r="1169" spans="1:6" x14ac:dyDescent="0.2">
      <c r="A1169" t="s">
        <v>112</v>
      </c>
      <c r="B1169" t="s">
        <v>726</v>
      </c>
      <c r="C1169">
        <v>2408508</v>
      </c>
      <c r="D1169" t="s">
        <v>1435</v>
      </c>
      <c r="E1169" s="17">
        <v>4813</v>
      </c>
      <c r="F1169" s="16">
        <v>2.0781379883616502E-4</v>
      </c>
    </row>
    <row r="1170" spans="1:6" x14ac:dyDescent="0.2">
      <c r="A1170" t="s">
        <v>112</v>
      </c>
      <c r="B1170" t="s">
        <v>726</v>
      </c>
      <c r="C1170">
        <v>2408607</v>
      </c>
      <c r="D1170" t="s">
        <v>1436</v>
      </c>
      <c r="E1170" s="17">
        <v>4276</v>
      </c>
      <c r="F1170" s="16">
        <v>5.1716031969910592E-3</v>
      </c>
    </row>
    <row r="1171" spans="1:6" x14ac:dyDescent="0.2">
      <c r="A1171" t="s">
        <v>112</v>
      </c>
      <c r="B1171" t="s">
        <v>726</v>
      </c>
      <c r="C1171">
        <v>2408706</v>
      </c>
      <c r="D1171" t="s">
        <v>1437</v>
      </c>
      <c r="E1171" s="17">
        <v>3750</v>
      </c>
      <c r="F1171" s="16">
        <v>-4.777070063694322E-3</v>
      </c>
    </row>
    <row r="1172" spans="1:6" x14ac:dyDescent="0.2">
      <c r="A1172" t="s">
        <v>112</v>
      </c>
      <c r="B1172" t="s">
        <v>726</v>
      </c>
      <c r="C1172">
        <v>2408805</v>
      </c>
      <c r="D1172" t="s">
        <v>1438</v>
      </c>
      <c r="E1172" s="17">
        <v>5272</v>
      </c>
      <c r="F1172" s="16">
        <v>6.6832155814398053E-3</v>
      </c>
    </row>
    <row r="1173" spans="1:6" x14ac:dyDescent="0.2">
      <c r="A1173" t="s">
        <v>112</v>
      </c>
      <c r="B1173" t="s">
        <v>726</v>
      </c>
      <c r="C1173">
        <v>2408904</v>
      </c>
      <c r="D1173" t="s">
        <v>1439</v>
      </c>
      <c r="E1173" s="17">
        <v>21545</v>
      </c>
      <c r="F1173" s="16">
        <v>3.1661777715696893E-3</v>
      </c>
    </row>
    <row r="1174" spans="1:6" x14ac:dyDescent="0.2">
      <c r="A1174" t="s">
        <v>112</v>
      </c>
      <c r="B1174" t="s">
        <v>726</v>
      </c>
      <c r="C1174">
        <v>2408953</v>
      </c>
      <c r="D1174" t="s">
        <v>1440</v>
      </c>
      <c r="E1174" s="17">
        <v>10905</v>
      </c>
      <c r="F1174" s="16">
        <v>5.2544247787611464E-3</v>
      </c>
    </row>
    <row r="1175" spans="1:6" x14ac:dyDescent="0.2">
      <c r="A1175" t="s">
        <v>112</v>
      </c>
      <c r="B1175" t="s">
        <v>726</v>
      </c>
      <c r="C1175">
        <v>2409100</v>
      </c>
      <c r="D1175" t="s">
        <v>1441</v>
      </c>
      <c r="E1175" s="17">
        <v>13474</v>
      </c>
      <c r="F1175" s="16">
        <v>1.483768923702633E-2</v>
      </c>
    </row>
    <row r="1176" spans="1:6" x14ac:dyDescent="0.2">
      <c r="A1176" t="s">
        <v>112</v>
      </c>
      <c r="B1176" t="s">
        <v>726</v>
      </c>
      <c r="C1176">
        <v>2409209</v>
      </c>
      <c r="D1176" t="s">
        <v>1442</v>
      </c>
      <c r="E1176" s="17">
        <v>3102</v>
      </c>
      <c r="F1176" s="16">
        <v>4.208481709291112E-3</v>
      </c>
    </row>
    <row r="1177" spans="1:6" x14ac:dyDescent="0.2">
      <c r="A1177" t="s">
        <v>112</v>
      </c>
      <c r="B1177" t="s">
        <v>726</v>
      </c>
      <c r="C1177">
        <v>2409308</v>
      </c>
      <c r="D1177" t="s">
        <v>1443</v>
      </c>
      <c r="E1177" s="17">
        <v>12809</v>
      </c>
      <c r="F1177" s="16">
        <v>4.2336338690709407E-3</v>
      </c>
    </row>
    <row r="1178" spans="1:6" x14ac:dyDescent="0.2">
      <c r="A1178" t="s">
        <v>112</v>
      </c>
      <c r="B1178" t="s">
        <v>726</v>
      </c>
      <c r="C1178">
        <v>2409332</v>
      </c>
      <c r="D1178" t="s">
        <v>1444</v>
      </c>
      <c r="E1178" s="17">
        <v>5621</v>
      </c>
      <c r="F1178" s="16">
        <v>1.261034047919285E-2</v>
      </c>
    </row>
    <row r="1179" spans="1:6" x14ac:dyDescent="0.2">
      <c r="A1179" t="s">
        <v>112</v>
      </c>
      <c r="B1179" t="s">
        <v>726</v>
      </c>
      <c r="C1179">
        <v>2409407</v>
      </c>
      <c r="D1179" t="s">
        <v>1445</v>
      </c>
      <c r="E1179" s="17">
        <v>30600</v>
      </c>
      <c r="F1179" s="16">
        <v>6.7776534842403091E-3</v>
      </c>
    </row>
    <row r="1180" spans="1:6" x14ac:dyDescent="0.2">
      <c r="A1180" t="s">
        <v>112</v>
      </c>
      <c r="B1180" t="s">
        <v>726</v>
      </c>
      <c r="C1180">
        <v>2409506</v>
      </c>
      <c r="D1180" t="s">
        <v>1446</v>
      </c>
      <c r="E1180" s="17">
        <v>3199</v>
      </c>
      <c r="F1180" s="16">
        <v>-1.1739264751312928E-2</v>
      </c>
    </row>
    <row r="1181" spans="1:6" x14ac:dyDescent="0.2">
      <c r="A1181" t="s">
        <v>112</v>
      </c>
      <c r="B1181" t="s">
        <v>726</v>
      </c>
      <c r="C1181">
        <v>2409605</v>
      </c>
      <c r="D1181" t="s">
        <v>1447</v>
      </c>
      <c r="E1181" s="17">
        <v>2438</v>
      </c>
      <c r="F1181" s="16">
        <v>-8.1366965012205084E-3</v>
      </c>
    </row>
    <row r="1182" spans="1:6" x14ac:dyDescent="0.2">
      <c r="A1182" t="s">
        <v>112</v>
      </c>
      <c r="B1182" t="s">
        <v>726</v>
      </c>
      <c r="C1182">
        <v>2409704</v>
      </c>
      <c r="D1182" t="s">
        <v>1448</v>
      </c>
      <c r="E1182" s="17">
        <v>6653</v>
      </c>
      <c r="F1182" s="16">
        <v>-9.3805836807623333E-3</v>
      </c>
    </row>
    <row r="1183" spans="1:6" x14ac:dyDescent="0.2">
      <c r="A1183" t="s">
        <v>112</v>
      </c>
      <c r="B1183" t="s">
        <v>726</v>
      </c>
      <c r="C1183">
        <v>2409803</v>
      </c>
      <c r="D1183" t="s">
        <v>1449</v>
      </c>
      <c r="E1183" s="17">
        <v>14844</v>
      </c>
      <c r="F1183" s="16">
        <v>2.5665270836148224E-3</v>
      </c>
    </row>
    <row r="1184" spans="1:6" x14ac:dyDescent="0.2">
      <c r="A1184" t="s">
        <v>112</v>
      </c>
      <c r="B1184" t="s">
        <v>726</v>
      </c>
      <c r="C1184">
        <v>2409902</v>
      </c>
      <c r="D1184" t="s">
        <v>1450</v>
      </c>
      <c r="E1184" s="17">
        <v>15272</v>
      </c>
      <c r="F1184" s="16">
        <v>9.4520457399696056E-3</v>
      </c>
    </row>
    <row r="1185" spans="1:6" x14ac:dyDescent="0.2">
      <c r="A1185" t="s">
        <v>112</v>
      </c>
      <c r="B1185" t="s">
        <v>726</v>
      </c>
      <c r="C1185">
        <v>2410009</v>
      </c>
      <c r="D1185" t="s">
        <v>1451</v>
      </c>
      <c r="E1185" s="17">
        <v>3869</v>
      </c>
      <c r="F1185" s="16">
        <v>8.0771235018237686E-3</v>
      </c>
    </row>
    <row r="1186" spans="1:6" x14ac:dyDescent="0.2">
      <c r="A1186" t="s">
        <v>112</v>
      </c>
      <c r="B1186" t="s">
        <v>726</v>
      </c>
      <c r="C1186">
        <v>2410108</v>
      </c>
      <c r="D1186" t="s">
        <v>1452</v>
      </c>
      <c r="E1186" s="17">
        <v>15531</v>
      </c>
      <c r="F1186" s="16">
        <v>7.6558749107895618E-3</v>
      </c>
    </row>
    <row r="1187" spans="1:6" x14ac:dyDescent="0.2">
      <c r="A1187" t="s">
        <v>112</v>
      </c>
      <c r="B1187" t="s">
        <v>726</v>
      </c>
      <c r="C1187">
        <v>2410207</v>
      </c>
      <c r="D1187" t="s">
        <v>1453</v>
      </c>
      <c r="E1187" s="17">
        <v>7906</v>
      </c>
      <c r="F1187" s="16">
        <v>4.9574170585993116E-3</v>
      </c>
    </row>
    <row r="1188" spans="1:6" x14ac:dyDescent="0.2">
      <c r="A1188" t="s">
        <v>112</v>
      </c>
      <c r="B1188" t="s">
        <v>726</v>
      </c>
      <c r="C1188">
        <v>2410256</v>
      </c>
      <c r="D1188" t="s">
        <v>1454</v>
      </c>
      <c r="E1188" s="17">
        <v>6522</v>
      </c>
      <c r="F1188" s="16">
        <v>1.320490911915484E-2</v>
      </c>
    </row>
    <row r="1189" spans="1:6" x14ac:dyDescent="0.2">
      <c r="A1189" t="s">
        <v>112</v>
      </c>
      <c r="B1189" t="s">
        <v>726</v>
      </c>
      <c r="C1189">
        <v>2410306</v>
      </c>
      <c r="D1189" t="s">
        <v>1455</v>
      </c>
      <c r="E1189" s="17">
        <v>10522</v>
      </c>
      <c r="F1189" s="16">
        <v>1.2217412217412127E-2</v>
      </c>
    </row>
    <row r="1190" spans="1:6" x14ac:dyDescent="0.2">
      <c r="A1190" t="s">
        <v>112</v>
      </c>
      <c r="B1190" t="s">
        <v>726</v>
      </c>
      <c r="C1190">
        <v>2410405</v>
      </c>
      <c r="D1190" t="s">
        <v>1456</v>
      </c>
      <c r="E1190" s="17">
        <v>9724</v>
      </c>
      <c r="F1190" s="16">
        <v>1.0705747843259505E-2</v>
      </c>
    </row>
    <row r="1191" spans="1:6" x14ac:dyDescent="0.2">
      <c r="A1191" t="s">
        <v>112</v>
      </c>
      <c r="B1191" t="s">
        <v>726</v>
      </c>
      <c r="C1191">
        <v>2410504</v>
      </c>
      <c r="D1191" t="s">
        <v>1457</v>
      </c>
      <c r="E1191" s="17">
        <v>5128</v>
      </c>
      <c r="F1191" s="16">
        <v>5.884660651235718E-3</v>
      </c>
    </row>
    <row r="1192" spans="1:6" x14ac:dyDescent="0.2">
      <c r="A1192" t="s">
        <v>112</v>
      </c>
      <c r="B1192" t="s">
        <v>726</v>
      </c>
      <c r="C1192">
        <v>2410603</v>
      </c>
      <c r="D1192" t="s">
        <v>1458</v>
      </c>
      <c r="E1192" s="17">
        <v>3208</v>
      </c>
      <c r="F1192" s="16">
        <v>2.1868166198062422E-3</v>
      </c>
    </row>
    <row r="1193" spans="1:6" x14ac:dyDescent="0.2">
      <c r="A1193" t="s">
        <v>112</v>
      </c>
      <c r="B1193" t="s">
        <v>726</v>
      </c>
      <c r="C1193">
        <v>2410702</v>
      </c>
      <c r="D1193" t="s">
        <v>1459</v>
      </c>
      <c r="E1193" s="17">
        <v>3614</v>
      </c>
      <c r="F1193" s="16">
        <v>9.7792679519419501E-3</v>
      </c>
    </row>
    <row r="1194" spans="1:6" x14ac:dyDescent="0.2">
      <c r="A1194" t="s">
        <v>112</v>
      </c>
      <c r="B1194" t="s">
        <v>726</v>
      </c>
      <c r="C1194">
        <v>2410801</v>
      </c>
      <c r="D1194" t="s">
        <v>1460</v>
      </c>
      <c r="E1194" s="17">
        <v>4199</v>
      </c>
      <c r="F1194" s="16">
        <v>-1.1893434823977422E-3</v>
      </c>
    </row>
    <row r="1195" spans="1:6" x14ac:dyDescent="0.2">
      <c r="A1195" t="s">
        <v>112</v>
      </c>
      <c r="B1195" t="s">
        <v>726</v>
      </c>
      <c r="C1195">
        <v>2410900</v>
      </c>
      <c r="D1195" t="s">
        <v>1461</v>
      </c>
      <c r="E1195" s="17">
        <v>8220</v>
      </c>
      <c r="F1195" s="16">
        <v>1.1318897637795367E-2</v>
      </c>
    </row>
    <row r="1196" spans="1:6" x14ac:dyDescent="0.2">
      <c r="A1196" t="s">
        <v>112</v>
      </c>
      <c r="B1196" t="s">
        <v>726</v>
      </c>
      <c r="C1196">
        <v>2411007</v>
      </c>
      <c r="D1196" t="s">
        <v>1462</v>
      </c>
      <c r="E1196" s="17">
        <v>4462</v>
      </c>
      <c r="F1196" s="16">
        <v>-1.119319453772083E-3</v>
      </c>
    </row>
    <row r="1197" spans="1:6" x14ac:dyDescent="0.2">
      <c r="A1197" t="s">
        <v>112</v>
      </c>
      <c r="B1197" t="s">
        <v>726</v>
      </c>
      <c r="C1197">
        <v>2411056</v>
      </c>
      <c r="D1197" t="s">
        <v>1463</v>
      </c>
      <c r="E1197" s="17">
        <v>4140</v>
      </c>
      <c r="F1197" s="16">
        <v>8.2805650267900877E-3</v>
      </c>
    </row>
    <row r="1198" spans="1:6" x14ac:dyDescent="0.2">
      <c r="A1198" t="s">
        <v>112</v>
      </c>
      <c r="B1198" t="s">
        <v>726</v>
      </c>
      <c r="C1198">
        <v>2411106</v>
      </c>
      <c r="D1198" t="s">
        <v>1464</v>
      </c>
      <c r="E1198" s="17">
        <v>3592</v>
      </c>
      <c r="F1198" s="16">
        <v>-2.2222222222222365E-3</v>
      </c>
    </row>
    <row r="1199" spans="1:6" x14ac:dyDescent="0.2">
      <c r="A1199" t="s">
        <v>112</v>
      </c>
      <c r="B1199" t="s">
        <v>726</v>
      </c>
      <c r="C1199">
        <v>2411205</v>
      </c>
      <c r="D1199" t="s">
        <v>1465</v>
      </c>
      <c r="E1199" s="17">
        <v>39988</v>
      </c>
      <c r="F1199" s="16">
        <v>7.9145032010887739E-3</v>
      </c>
    </row>
    <row r="1200" spans="1:6" x14ac:dyDescent="0.2">
      <c r="A1200" t="s">
        <v>112</v>
      </c>
      <c r="B1200" t="s">
        <v>726</v>
      </c>
      <c r="C1200">
        <v>2411403</v>
      </c>
      <c r="D1200" t="s">
        <v>1466</v>
      </c>
      <c r="E1200" s="17">
        <v>11956</v>
      </c>
      <c r="F1200" s="16">
        <v>-6.5280275193495441E-2</v>
      </c>
    </row>
    <row r="1201" spans="1:6" x14ac:dyDescent="0.2">
      <c r="A1201" t="s">
        <v>112</v>
      </c>
      <c r="B1201" t="s">
        <v>726</v>
      </c>
      <c r="C1201">
        <v>2411429</v>
      </c>
      <c r="D1201" t="s">
        <v>1467</v>
      </c>
      <c r="E1201" s="17">
        <v>2689</v>
      </c>
      <c r="F1201" s="16">
        <v>3.3582089552239847E-3</v>
      </c>
    </row>
    <row r="1202" spans="1:6" x14ac:dyDescent="0.2">
      <c r="A1202" t="s">
        <v>112</v>
      </c>
      <c r="B1202" t="s">
        <v>726</v>
      </c>
      <c r="C1202">
        <v>2411502</v>
      </c>
      <c r="D1202" t="s">
        <v>1468</v>
      </c>
      <c r="E1202" s="17">
        <v>24280</v>
      </c>
      <c r="F1202" s="16">
        <v>5.9661915810407251E-3</v>
      </c>
    </row>
    <row r="1203" spans="1:6" x14ac:dyDescent="0.2">
      <c r="A1203" t="s">
        <v>112</v>
      </c>
      <c r="B1203" t="s">
        <v>726</v>
      </c>
      <c r="C1203">
        <v>2411601</v>
      </c>
      <c r="D1203" t="s">
        <v>1469</v>
      </c>
      <c r="E1203" s="17">
        <v>2717</v>
      </c>
      <c r="F1203" s="16">
        <v>-1.0921004732435402E-2</v>
      </c>
    </row>
    <row r="1204" spans="1:6" x14ac:dyDescent="0.2">
      <c r="A1204" t="s">
        <v>112</v>
      </c>
      <c r="B1204" t="s">
        <v>726</v>
      </c>
      <c r="C1204">
        <v>2411700</v>
      </c>
      <c r="D1204" t="s">
        <v>1470</v>
      </c>
      <c r="E1204" s="17">
        <v>4495</v>
      </c>
      <c r="F1204" s="16">
        <v>1.0339402112834239E-2</v>
      </c>
    </row>
    <row r="1205" spans="1:6" x14ac:dyDescent="0.2">
      <c r="A1205" t="s">
        <v>112</v>
      </c>
      <c r="B1205" t="s">
        <v>726</v>
      </c>
      <c r="C1205">
        <v>2411809</v>
      </c>
      <c r="D1205" t="s">
        <v>1471</v>
      </c>
      <c r="E1205" s="17">
        <v>3595</v>
      </c>
      <c r="F1205" s="16">
        <v>3.0691964285713969E-3</v>
      </c>
    </row>
    <row r="1206" spans="1:6" x14ac:dyDescent="0.2">
      <c r="A1206" t="s">
        <v>112</v>
      </c>
      <c r="B1206" t="s">
        <v>726</v>
      </c>
      <c r="C1206">
        <v>2411908</v>
      </c>
      <c r="D1206" t="s">
        <v>1472</v>
      </c>
      <c r="E1206" s="17">
        <v>4255</v>
      </c>
      <c r="F1206" s="16">
        <v>6.385998107852453E-3</v>
      </c>
    </row>
    <row r="1207" spans="1:6" x14ac:dyDescent="0.2">
      <c r="A1207" t="s">
        <v>112</v>
      </c>
      <c r="B1207" t="s">
        <v>726</v>
      </c>
      <c r="C1207">
        <v>2412005</v>
      </c>
      <c r="D1207" t="s">
        <v>1473</v>
      </c>
      <c r="E1207" s="17">
        <v>103672</v>
      </c>
      <c r="F1207" s="16">
        <v>1.2421875000000027E-2</v>
      </c>
    </row>
    <row r="1208" spans="1:6" x14ac:dyDescent="0.2">
      <c r="A1208" t="s">
        <v>112</v>
      </c>
      <c r="B1208" t="s">
        <v>726</v>
      </c>
      <c r="C1208">
        <v>2412104</v>
      </c>
      <c r="D1208" t="s">
        <v>1474</v>
      </c>
      <c r="E1208" s="17">
        <v>6207</v>
      </c>
      <c r="F1208" s="16">
        <v>2.2606168254479808E-3</v>
      </c>
    </row>
    <row r="1209" spans="1:6" x14ac:dyDescent="0.2">
      <c r="A1209" t="s">
        <v>112</v>
      </c>
      <c r="B1209" t="s">
        <v>726</v>
      </c>
      <c r="C1209">
        <v>2412203</v>
      </c>
      <c r="D1209" t="s">
        <v>1475</v>
      </c>
      <c r="E1209" s="17">
        <v>44236</v>
      </c>
      <c r="F1209" s="16">
        <v>7.6767124535865872E-3</v>
      </c>
    </row>
    <row r="1210" spans="1:6" x14ac:dyDescent="0.2">
      <c r="A1210" t="s">
        <v>112</v>
      </c>
      <c r="B1210" t="s">
        <v>726</v>
      </c>
      <c r="C1210">
        <v>2412302</v>
      </c>
      <c r="D1210" t="s">
        <v>1476</v>
      </c>
      <c r="E1210" s="17">
        <v>12879</v>
      </c>
      <c r="F1210" s="16">
        <v>1.7890479153701566E-3</v>
      </c>
    </row>
    <row r="1211" spans="1:6" x14ac:dyDescent="0.2">
      <c r="A1211" t="s">
        <v>112</v>
      </c>
      <c r="B1211" t="s">
        <v>726</v>
      </c>
      <c r="C1211">
        <v>2412401</v>
      </c>
      <c r="D1211" t="s">
        <v>1477</v>
      </c>
      <c r="E1211" s="17">
        <v>4665</v>
      </c>
      <c r="F1211" s="16">
        <v>6.6896849374191714E-3</v>
      </c>
    </row>
    <row r="1212" spans="1:6" x14ac:dyDescent="0.2">
      <c r="A1212" t="s">
        <v>112</v>
      </c>
      <c r="B1212" t="s">
        <v>726</v>
      </c>
      <c r="C1212">
        <v>2412500</v>
      </c>
      <c r="D1212" t="s">
        <v>1478</v>
      </c>
      <c r="E1212" s="17">
        <v>23655</v>
      </c>
      <c r="F1212" s="16">
        <v>5.7825587822610824E-3</v>
      </c>
    </row>
    <row r="1213" spans="1:6" x14ac:dyDescent="0.2">
      <c r="A1213" t="s">
        <v>112</v>
      </c>
      <c r="B1213" t="s">
        <v>726</v>
      </c>
      <c r="C1213">
        <v>2412559</v>
      </c>
      <c r="D1213" t="s">
        <v>1479</v>
      </c>
      <c r="E1213" s="17">
        <v>10362</v>
      </c>
      <c r="F1213" s="16">
        <v>7.7805874343512826E-3</v>
      </c>
    </row>
    <row r="1214" spans="1:6" x14ac:dyDescent="0.2">
      <c r="A1214" t="s">
        <v>112</v>
      </c>
      <c r="B1214" t="s">
        <v>726</v>
      </c>
      <c r="C1214">
        <v>2412609</v>
      </c>
      <c r="D1214" t="s">
        <v>1480</v>
      </c>
      <c r="E1214" s="17">
        <v>17720</v>
      </c>
      <c r="F1214" s="16">
        <v>8.020934069059571E-3</v>
      </c>
    </row>
    <row r="1215" spans="1:6" x14ac:dyDescent="0.2">
      <c r="A1215" t="s">
        <v>112</v>
      </c>
      <c r="B1215" t="s">
        <v>726</v>
      </c>
      <c r="C1215">
        <v>2412708</v>
      </c>
      <c r="D1215" t="s">
        <v>1481</v>
      </c>
      <c r="E1215" s="17">
        <v>5930</v>
      </c>
      <c r="F1215" s="16">
        <v>-6.8665215206833441E-3</v>
      </c>
    </row>
    <row r="1216" spans="1:6" x14ac:dyDescent="0.2">
      <c r="A1216" t="s">
        <v>112</v>
      </c>
      <c r="B1216" t="s">
        <v>726</v>
      </c>
      <c r="C1216">
        <v>2412807</v>
      </c>
      <c r="D1216" t="s">
        <v>1482</v>
      </c>
      <c r="E1216" s="17">
        <v>8192</v>
      </c>
      <c r="F1216" s="16">
        <v>-1.2192148256522373E-3</v>
      </c>
    </row>
    <row r="1217" spans="1:6" x14ac:dyDescent="0.2">
      <c r="A1217" t="s">
        <v>112</v>
      </c>
      <c r="B1217" t="s">
        <v>726</v>
      </c>
      <c r="C1217">
        <v>2412906</v>
      </c>
      <c r="D1217" t="s">
        <v>1483</v>
      </c>
      <c r="E1217" s="17">
        <v>11053</v>
      </c>
      <c r="F1217" s="16">
        <v>-1.8091361374938941E-4</v>
      </c>
    </row>
    <row r="1218" spans="1:6" x14ac:dyDescent="0.2">
      <c r="A1218" t="s">
        <v>112</v>
      </c>
      <c r="B1218" t="s">
        <v>726</v>
      </c>
      <c r="C1218">
        <v>2413003</v>
      </c>
      <c r="D1218" t="s">
        <v>1484</v>
      </c>
      <c r="E1218" s="17">
        <v>6450</v>
      </c>
      <c r="F1218" s="16">
        <v>4.0473225404731306E-3</v>
      </c>
    </row>
    <row r="1219" spans="1:6" x14ac:dyDescent="0.2">
      <c r="A1219" t="s">
        <v>112</v>
      </c>
      <c r="B1219" t="s">
        <v>726</v>
      </c>
      <c r="C1219">
        <v>2413102</v>
      </c>
      <c r="D1219" t="s">
        <v>1485</v>
      </c>
      <c r="E1219" s="17">
        <v>6127</v>
      </c>
      <c r="F1219" s="16">
        <v>6.7367729214591332E-3</v>
      </c>
    </row>
    <row r="1220" spans="1:6" x14ac:dyDescent="0.2">
      <c r="A1220" t="s">
        <v>112</v>
      </c>
      <c r="B1220" t="s">
        <v>726</v>
      </c>
      <c r="C1220">
        <v>2413201</v>
      </c>
      <c r="D1220" t="s">
        <v>1486</v>
      </c>
      <c r="E1220" s="17">
        <v>4484</v>
      </c>
      <c r="F1220" s="16">
        <v>9.9099099099098087E-3</v>
      </c>
    </row>
    <row r="1221" spans="1:6" x14ac:dyDescent="0.2">
      <c r="A1221" t="s">
        <v>112</v>
      </c>
      <c r="B1221" t="s">
        <v>726</v>
      </c>
      <c r="C1221">
        <v>2413300</v>
      </c>
      <c r="D1221" t="s">
        <v>1487</v>
      </c>
      <c r="E1221" s="17">
        <v>5751</v>
      </c>
      <c r="F1221" s="16">
        <v>-1.9090593543907852E-3</v>
      </c>
    </row>
    <row r="1222" spans="1:6" x14ac:dyDescent="0.2">
      <c r="A1222" t="s">
        <v>112</v>
      </c>
      <c r="B1222" t="s">
        <v>726</v>
      </c>
      <c r="C1222">
        <v>2413359</v>
      </c>
      <c r="D1222" t="s">
        <v>1488</v>
      </c>
      <c r="E1222" s="17">
        <v>12083</v>
      </c>
      <c r="F1222" s="16">
        <v>1.2146088121963494E-2</v>
      </c>
    </row>
    <row r="1223" spans="1:6" x14ac:dyDescent="0.2">
      <c r="A1223" t="s">
        <v>112</v>
      </c>
      <c r="B1223" t="s">
        <v>726</v>
      </c>
      <c r="C1223">
        <v>2413409</v>
      </c>
      <c r="D1223" t="s">
        <v>1489</v>
      </c>
      <c r="E1223" s="17">
        <v>8092</v>
      </c>
      <c r="F1223" s="16">
        <v>1.7331022530329143E-3</v>
      </c>
    </row>
    <row r="1224" spans="1:6" x14ac:dyDescent="0.2">
      <c r="A1224" t="s">
        <v>112</v>
      </c>
      <c r="B1224" t="s">
        <v>726</v>
      </c>
      <c r="C1224">
        <v>2413508</v>
      </c>
      <c r="D1224" t="s">
        <v>1490</v>
      </c>
      <c r="E1224" s="17">
        <v>6178</v>
      </c>
      <c r="F1224" s="16">
        <v>-8.1875100337133189E-3</v>
      </c>
    </row>
    <row r="1225" spans="1:6" x14ac:dyDescent="0.2">
      <c r="A1225" t="s">
        <v>112</v>
      </c>
      <c r="B1225" t="s">
        <v>726</v>
      </c>
      <c r="C1225">
        <v>2413557</v>
      </c>
      <c r="D1225" t="s">
        <v>1491</v>
      </c>
      <c r="E1225" s="17">
        <v>4816</v>
      </c>
      <c r="F1225" s="16">
        <v>3.3333333333334103E-3</v>
      </c>
    </row>
    <row r="1226" spans="1:6" x14ac:dyDescent="0.2">
      <c r="A1226" t="s">
        <v>112</v>
      </c>
      <c r="B1226" t="s">
        <v>726</v>
      </c>
      <c r="C1226">
        <v>2413607</v>
      </c>
      <c r="D1226" t="s">
        <v>1492</v>
      </c>
      <c r="E1226" s="17">
        <v>2088</v>
      </c>
      <c r="F1226" s="16">
        <v>-0.1442622950819672</v>
      </c>
    </row>
    <row r="1227" spans="1:6" x14ac:dyDescent="0.2">
      <c r="A1227" t="s">
        <v>112</v>
      </c>
      <c r="B1227" t="s">
        <v>726</v>
      </c>
      <c r="C1227">
        <v>2413706</v>
      </c>
      <c r="D1227" t="s">
        <v>1493</v>
      </c>
      <c r="E1227" s="17">
        <v>5561</v>
      </c>
      <c r="F1227" s="16">
        <v>7.0626584570807616E-3</v>
      </c>
    </row>
    <row r="1228" spans="1:6" x14ac:dyDescent="0.2">
      <c r="A1228" t="s">
        <v>112</v>
      </c>
      <c r="B1228" t="s">
        <v>726</v>
      </c>
      <c r="C1228">
        <v>2413805</v>
      </c>
      <c r="D1228" t="s">
        <v>1494</v>
      </c>
      <c r="E1228" s="17">
        <v>2586</v>
      </c>
      <c r="F1228" s="16">
        <v>7.7942322681214815E-3</v>
      </c>
    </row>
    <row r="1229" spans="1:6" x14ac:dyDescent="0.2">
      <c r="A1229" t="s">
        <v>112</v>
      </c>
      <c r="B1229" t="s">
        <v>726</v>
      </c>
      <c r="C1229">
        <v>2413904</v>
      </c>
      <c r="D1229" t="s">
        <v>1495</v>
      </c>
      <c r="E1229" s="17">
        <v>12297</v>
      </c>
      <c r="F1229" s="16">
        <v>1.4659174199853631E-3</v>
      </c>
    </row>
    <row r="1230" spans="1:6" x14ac:dyDescent="0.2">
      <c r="A1230" t="s">
        <v>112</v>
      </c>
      <c r="B1230" t="s">
        <v>726</v>
      </c>
      <c r="C1230">
        <v>2414001</v>
      </c>
      <c r="D1230" t="s">
        <v>1496</v>
      </c>
      <c r="E1230" s="17">
        <v>15869</v>
      </c>
      <c r="F1230" s="16">
        <v>9.0290583073695529E-3</v>
      </c>
    </row>
    <row r="1231" spans="1:6" x14ac:dyDescent="0.2">
      <c r="A1231" t="s">
        <v>112</v>
      </c>
      <c r="B1231" t="s">
        <v>726</v>
      </c>
      <c r="C1231">
        <v>2414100</v>
      </c>
      <c r="D1231" t="s">
        <v>1497</v>
      </c>
      <c r="E1231" s="17">
        <v>10855</v>
      </c>
      <c r="F1231" s="16">
        <v>6.3971815316150593E-3</v>
      </c>
    </row>
    <row r="1232" spans="1:6" x14ac:dyDescent="0.2">
      <c r="A1232" t="s">
        <v>112</v>
      </c>
      <c r="B1232" t="s">
        <v>726</v>
      </c>
      <c r="C1232">
        <v>2414159</v>
      </c>
      <c r="D1232" t="s">
        <v>1498</v>
      </c>
      <c r="E1232" s="17">
        <v>6019</v>
      </c>
      <c r="F1232" s="16">
        <v>1.1256720430107503E-2</v>
      </c>
    </row>
    <row r="1233" spans="1:6" x14ac:dyDescent="0.2">
      <c r="A1233" t="s">
        <v>112</v>
      </c>
      <c r="B1233" t="s">
        <v>726</v>
      </c>
      <c r="C1233">
        <v>2414209</v>
      </c>
      <c r="D1233" t="s">
        <v>1499</v>
      </c>
      <c r="E1233" s="17">
        <v>14440</v>
      </c>
      <c r="F1233" s="16">
        <v>1.833568406205921E-2</v>
      </c>
    </row>
    <row r="1234" spans="1:6" x14ac:dyDescent="0.2">
      <c r="A1234" t="s">
        <v>112</v>
      </c>
      <c r="B1234" t="s">
        <v>726</v>
      </c>
      <c r="C1234">
        <v>2414308</v>
      </c>
      <c r="D1234" t="s">
        <v>1500</v>
      </c>
      <c r="E1234" s="17">
        <v>2421</v>
      </c>
      <c r="F1234" s="16">
        <v>2.8997514498756427E-3</v>
      </c>
    </row>
    <row r="1235" spans="1:6" x14ac:dyDescent="0.2">
      <c r="A1235" t="s">
        <v>112</v>
      </c>
      <c r="B1235" t="s">
        <v>726</v>
      </c>
      <c r="C1235">
        <v>2414407</v>
      </c>
      <c r="D1235" t="s">
        <v>1501</v>
      </c>
      <c r="E1235" s="17">
        <v>33503</v>
      </c>
      <c r="F1235" s="16">
        <v>6.4890197374349867E-3</v>
      </c>
    </row>
    <row r="1236" spans="1:6" x14ac:dyDescent="0.2">
      <c r="A1236" t="s">
        <v>112</v>
      </c>
      <c r="B1236" t="s">
        <v>726</v>
      </c>
      <c r="C1236">
        <v>2414456</v>
      </c>
      <c r="D1236" t="s">
        <v>1502</v>
      </c>
      <c r="E1236" s="17">
        <v>3216</v>
      </c>
      <c r="F1236" s="16">
        <v>-6.4874884151993051E-3</v>
      </c>
    </row>
    <row r="1237" spans="1:6" x14ac:dyDescent="0.2">
      <c r="A1237" t="s">
        <v>112</v>
      </c>
      <c r="B1237" t="s">
        <v>726</v>
      </c>
      <c r="C1237">
        <v>2414506</v>
      </c>
      <c r="D1237" t="s">
        <v>1503</v>
      </c>
      <c r="E1237" s="17">
        <v>10520</v>
      </c>
      <c r="F1237" s="16">
        <v>-3.3159639981051869E-3</v>
      </c>
    </row>
    <row r="1238" spans="1:6" x14ac:dyDescent="0.2">
      <c r="A1238" t="s">
        <v>112</v>
      </c>
      <c r="B1238" t="s">
        <v>726</v>
      </c>
      <c r="C1238">
        <v>2414605</v>
      </c>
      <c r="D1238" t="s">
        <v>1504</v>
      </c>
      <c r="E1238" s="17">
        <v>14800</v>
      </c>
      <c r="F1238" s="16">
        <v>9.6186643017941442E-3</v>
      </c>
    </row>
    <row r="1239" spans="1:6" x14ac:dyDescent="0.2">
      <c r="A1239" t="s">
        <v>112</v>
      </c>
      <c r="B1239" t="s">
        <v>726</v>
      </c>
      <c r="C1239">
        <v>2414704</v>
      </c>
      <c r="D1239" t="s">
        <v>1505</v>
      </c>
      <c r="E1239" s="17">
        <v>5515</v>
      </c>
      <c r="F1239" s="16">
        <v>2.7272727272726893E-3</v>
      </c>
    </row>
    <row r="1240" spans="1:6" x14ac:dyDescent="0.2">
      <c r="A1240" t="s">
        <v>112</v>
      </c>
      <c r="B1240" t="s">
        <v>726</v>
      </c>
      <c r="C1240">
        <v>2414753</v>
      </c>
      <c r="D1240" t="s">
        <v>1506</v>
      </c>
      <c r="E1240" s="17">
        <v>4205</v>
      </c>
      <c r="F1240" s="16">
        <v>6.7033756284413659E-3</v>
      </c>
    </row>
    <row r="1241" spans="1:6" x14ac:dyDescent="0.2">
      <c r="A1241" t="s">
        <v>112</v>
      </c>
      <c r="B1241" t="s">
        <v>726</v>
      </c>
      <c r="C1241">
        <v>2414803</v>
      </c>
      <c r="D1241" t="s">
        <v>1507</v>
      </c>
      <c r="E1241" s="17">
        <v>12637</v>
      </c>
      <c r="F1241" s="16">
        <v>1.2498998477685985E-2</v>
      </c>
    </row>
    <row r="1242" spans="1:6" x14ac:dyDescent="0.2">
      <c r="A1242" t="s">
        <v>112</v>
      </c>
      <c r="B1242" t="s">
        <v>726</v>
      </c>
      <c r="C1242">
        <v>2414902</v>
      </c>
      <c r="D1242" t="s">
        <v>1508</v>
      </c>
      <c r="E1242" s="17">
        <v>1725</v>
      </c>
      <c r="F1242" s="16">
        <v>4.0745052386494951E-3</v>
      </c>
    </row>
    <row r="1243" spans="1:6" x14ac:dyDescent="0.2">
      <c r="A1243" t="s">
        <v>112</v>
      </c>
      <c r="B1243" t="s">
        <v>726</v>
      </c>
      <c r="C1243">
        <v>2415008</v>
      </c>
      <c r="D1243" t="s">
        <v>1509</v>
      </c>
      <c r="E1243" s="17">
        <v>3194</v>
      </c>
      <c r="F1243" s="16">
        <v>7.5709779179811143E-3</v>
      </c>
    </row>
    <row r="1244" spans="1:6" x14ac:dyDescent="0.2">
      <c r="A1244" t="s">
        <v>117</v>
      </c>
      <c r="B1244" t="s">
        <v>726</v>
      </c>
      <c r="C1244">
        <v>2500106</v>
      </c>
      <c r="D1244" t="s">
        <v>1510</v>
      </c>
      <c r="E1244" s="17">
        <v>10306</v>
      </c>
      <c r="F1244" s="16">
        <v>7.0353722884501924E-3</v>
      </c>
    </row>
    <row r="1245" spans="1:6" x14ac:dyDescent="0.2">
      <c r="A1245" t="s">
        <v>117</v>
      </c>
      <c r="B1245" t="s">
        <v>726</v>
      </c>
      <c r="C1245">
        <v>2500205</v>
      </c>
      <c r="D1245" t="s">
        <v>1511</v>
      </c>
      <c r="E1245" s="17">
        <v>5630</v>
      </c>
      <c r="F1245" s="16">
        <v>-1.7730496453900457E-3</v>
      </c>
    </row>
    <row r="1246" spans="1:6" x14ac:dyDescent="0.2">
      <c r="A1246" t="s">
        <v>117</v>
      </c>
      <c r="B1246" t="s">
        <v>726</v>
      </c>
      <c r="C1246">
        <v>2500304</v>
      </c>
      <c r="D1246" t="s">
        <v>1512</v>
      </c>
      <c r="E1246" s="17">
        <v>28439</v>
      </c>
      <c r="F1246" s="16">
        <v>-2.000280741156657E-3</v>
      </c>
    </row>
    <row r="1247" spans="1:6" x14ac:dyDescent="0.2">
      <c r="A1247" t="s">
        <v>117</v>
      </c>
      <c r="B1247" t="s">
        <v>726</v>
      </c>
      <c r="C1247">
        <v>2500403</v>
      </c>
      <c r="D1247" t="s">
        <v>1513</v>
      </c>
      <c r="E1247" s="17">
        <v>20921</v>
      </c>
      <c r="F1247" s="16">
        <v>3.4534030409132388E-3</v>
      </c>
    </row>
    <row r="1248" spans="1:6" x14ac:dyDescent="0.2">
      <c r="A1248" t="s">
        <v>117</v>
      </c>
      <c r="B1248" t="s">
        <v>726</v>
      </c>
      <c r="C1248">
        <v>2500502</v>
      </c>
      <c r="D1248" t="s">
        <v>1514</v>
      </c>
      <c r="E1248" s="17">
        <v>14560</v>
      </c>
      <c r="F1248" s="16">
        <v>4.9002691697148659E-3</v>
      </c>
    </row>
    <row r="1249" spans="1:6" x14ac:dyDescent="0.2">
      <c r="A1249" t="s">
        <v>117</v>
      </c>
      <c r="B1249" t="s">
        <v>726</v>
      </c>
      <c r="C1249">
        <v>2500536</v>
      </c>
      <c r="D1249" t="s">
        <v>1515</v>
      </c>
      <c r="E1249" s="17">
        <v>5509</v>
      </c>
      <c r="F1249" s="16">
        <v>3.095411507647583E-3</v>
      </c>
    </row>
    <row r="1250" spans="1:6" x14ac:dyDescent="0.2">
      <c r="A1250" t="s">
        <v>117</v>
      </c>
      <c r="B1250" t="s">
        <v>726</v>
      </c>
      <c r="C1250">
        <v>2500577</v>
      </c>
      <c r="D1250" t="s">
        <v>1516</v>
      </c>
      <c r="E1250" s="17">
        <v>2577</v>
      </c>
      <c r="F1250" s="16">
        <v>3.8955979742889557E-3</v>
      </c>
    </row>
    <row r="1251" spans="1:6" x14ac:dyDescent="0.2">
      <c r="A1251" t="s">
        <v>117</v>
      </c>
      <c r="B1251" t="s">
        <v>726</v>
      </c>
      <c r="C1251">
        <v>2500601</v>
      </c>
      <c r="D1251" t="s">
        <v>1517</v>
      </c>
      <c r="E1251" s="17">
        <v>19727</v>
      </c>
      <c r="F1251" s="16">
        <v>7.0961813355114867E-3</v>
      </c>
    </row>
    <row r="1252" spans="1:6" x14ac:dyDescent="0.2">
      <c r="A1252" t="s">
        <v>117</v>
      </c>
      <c r="B1252" t="s">
        <v>726</v>
      </c>
      <c r="C1252">
        <v>2500700</v>
      </c>
      <c r="D1252" t="s">
        <v>1518</v>
      </c>
      <c r="E1252" s="17">
        <v>18026</v>
      </c>
      <c r="F1252" s="16">
        <v>-4.4360652101582687E-4</v>
      </c>
    </row>
    <row r="1253" spans="1:6" x14ac:dyDescent="0.2">
      <c r="A1253" t="s">
        <v>117</v>
      </c>
      <c r="B1253" t="s">
        <v>726</v>
      </c>
      <c r="C1253">
        <v>2500734</v>
      </c>
      <c r="D1253" t="s">
        <v>1519</v>
      </c>
      <c r="E1253" s="17">
        <v>2251</v>
      </c>
      <c r="F1253" s="16">
        <v>5.8087578194816469E-3</v>
      </c>
    </row>
    <row r="1254" spans="1:6" x14ac:dyDescent="0.2">
      <c r="A1254" t="s">
        <v>117</v>
      </c>
      <c r="B1254" t="s">
        <v>726</v>
      </c>
      <c r="C1254">
        <v>2500775</v>
      </c>
      <c r="D1254" t="s">
        <v>1520</v>
      </c>
      <c r="E1254" s="17">
        <v>8416</v>
      </c>
      <c r="F1254" s="16">
        <v>8.2664430334251637E-3</v>
      </c>
    </row>
    <row r="1255" spans="1:6" x14ac:dyDescent="0.2">
      <c r="A1255" t="s">
        <v>117</v>
      </c>
      <c r="B1255" t="s">
        <v>726</v>
      </c>
      <c r="C1255">
        <v>2500809</v>
      </c>
      <c r="D1255" t="s">
        <v>1521</v>
      </c>
      <c r="E1255" s="17">
        <v>16921</v>
      </c>
      <c r="F1255" s="16">
        <v>-3.8853240713486725E-3</v>
      </c>
    </row>
    <row r="1256" spans="1:6" x14ac:dyDescent="0.2">
      <c r="A1256" t="s">
        <v>117</v>
      </c>
      <c r="B1256" t="s">
        <v>726</v>
      </c>
      <c r="C1256">
        <v>2500908</v>
      </c>
      <c r="D1256" t="s">
        <v>1522</v>
      </c>
      <c r="E1256" s="17">
        <v>13542</v>
      </c>
      <c r="F1256" s="16">
        <v>5.3452115812917533E-3</v>
      </c>
    </row>
    <row r="1257" spans="1:6" x14ac:dyDescent="0.2">
      <c r="A1257" t="s">
        <v>117</v>
      </c>
      <c r="B1257" t="s">
        <v>726</v>
      </c>
      <c r="C1257">
        <v>2501005</v>
      </c>
      <c r="D1257" t="s">
        <v>283</v>
      </c>
      <c r="E1257" s="17">
        <v>20463</v>
      </c>
      <c r="F1257" s="16">
        <v>7.4340291453327545E-3</v>
      </c>
    </row>
    <row r="1258" spans="1:6" x14ac:dyDescent="0.2">
      <c r="A1258" t="s">
        <v>117</v>
      </c>
      <c r="B1258" t="s">
        <v>726</v>
      </c>
      <c r="C1258">
        <v>2501104</v>
      </c>
      <c r="D1258" t="s">
        <v>1523</v>
      </c>
      <c r="E1258" s="17">
        <v>22656</v>
      </c>
      <c r="F1258" s="16">
        <v>-7.143170165213153E-3</v>
      </c>
    </row>
    <row r="1259" spans="1:6" x14ac:dyDescent="0.2">
      <c r="A1259" t="s">
        <v>117</v>
      </c>
      <c r="B1259" t="s">
        <v>726</v>
      </c>
      <c r="C1259">
        <v>2501153</v>
      </c>
      <c r="D1259" t="s">
        <v>1524</v>
      </c>
      <c r="E1259" s="17">
        <v>2116</v>
      </c>
      <c r="F1259" s="16">
        <v>-5.6390977443608881E-3</v>
      </c>
    </row>
    <row r="1260" spans="1:6" x14ac:dyDescent="0.2">
      <c r="A1260" t="s">
        <v>117</v>
      </c>
      <c r="B1260" t="s">
        <v>726</v>
      </c>
      <c r="C1260">
        <v>2501203</v>
      </c>
      <c r="D1260" t="s">
        <v>1525</v>
      </c>
      <c r="E1260" s="17">
        <v>7027</v>
      </c>
      <c r="F1260" s="16">
        <v>4.1440411546156408E-3</v>
      </c>
    </row>
    <row r="1261" spans="1:6" x14ac:dyDescent="0.2">
      <c r="A1261" t="s">
        <v>117</v>
      </c>
      <c r="B1261" t="s">
        <v>726</v>
      </c>
      <c r="C1261">
        <v>2501302</v>
      </c>
      <c r="D1261" t="s">
        <v>1526</v>
      </c>
      <c r="E1261" s="17">
        <v>19116</v>
      </c>
      <c r="F1261" s="16">
        <v>-1.9318122487338441E-3</v>
      </c>
    </row>
    <row r="1262" spans="1:6" x14ac:dyDescent="0.2">
      <c r="A1262" t="s">
        <v>117</v>
      </c>
      <c r="B1262" t="s">
        <v>726</v>
      </c>
      <c r="C1262">
        <v>2501351</v>
      </c>
      <c r="D1262" t="s">
        <v>1527</v>
      </c>
      <c r="E1262" s="17">
        <v>4029</v>
      </c>
      <c r="F1262" s="16">
        <v>9.7744360902256577E-3</v>
      </c>
    </row>
    <row r="1263" spans="1:6" x14ac:dyDescent="0.2">
      <c r="A1263" t="s">
        <v>117</v>
      </c>
      <c r="B1263" t="s">
        <v>726</v>
      </c>
      <c r="C1263">
        <v>2501401</v>
      </c>
      <c r="D1263" t="s">
        <v>1528</v>
      </c>
      <c r="E1263" s="17">
        <v>9096</v>
      </c>
      <c r="F1263" s="16">
        <v>1.1453352607583733E-2</v>
      </c>
    </row>
    <row r="1264" spans="1:6" x14ac:dyDescent="0.2">
      <c r="A1264" t="s">
        <v>117</v>
      </c>
      <c r="B1264" t="s">
        <v>726</v>
      </c>
      <c r="C1264">
        <v>2501500</v>
      </c>
      <c r="D1264" t="s">
        <v>1529</v>
      </c>
      <c r="E1264" s="17">
        <v>21269</v>
      </c>
      <c r="F1264" s="16">
        <v>-2.298527066328937E-3</v>
      </c>
    </row>
    <row r="1265" spans="1:6" x14ac:dyDescent="0.2">
      <c r="A1265" t="s">
        <v>117</v>
      </c>
      <c r="B1265" t="s">
        <v>726</v>
      </c>
      <c r="C1265">
        <v>2501534</v>
      </c>
      <c r="D1265" t="s">
        <v>1530</v>
      </c>
      <c r="E1265" s="17">
        <v>4964</v>
      </c>
      <c r="F1265" s="16">
        <v>1.4717906786590351E-2</v>
      </c>
    </row>
    <row r="1266" spans="1:6" x14ac:dyDescent="0.2">
      <c r="A1266" t="s">
        <v>117</v>
      </c>
      <c r="B1266" t="s">
        <v>726</v>
      </c>
      <c r="C1266">
        <v>2501575</v>
      </c>
      <c r="D1266" t="s">
        <v>1531</v>
      </c>
      <c r="E1266" s="17">
        <v>8349</v>
      </c>
      <c r="F1266" s="16">
        <v>-1.1963153487258849E-3</v>
      </c>
    </row>
    <row r="1267" spans="1:6" x14ac:dyDescent="0.2">
      <c r="A1267" t="s">
        <v>117</v>
      </c>
      <c r="B1267" t="s">
        <v>726</v>
      </c>
      <c r="C1267">
        <v>2501609</v>
      </c>
      <c r="D1267" t="s">
        <v>282</v>
      </c>
      <c r="E1267" s="17">
        <v>15497</v>
      </c>
      <c r="F1267" s="16">
        <v>7.345293811752418E-3</v>
      </c>
    </row>
    <row r="1268" spans="1:6" x14ac:dyDescent="0.2">
      <c r="A1268" t="s">
        <v>117</v>
      </c>
      <c r="B1268" t="s">
        <v>726</v>
      </c>
      <c r="C1268">
        <v>2501708</v>
      </c>
      <c r="D1268" t="s">
        <v>1532</v>
      </c>
      <c r="E1268" s="17">
        <v>6065</v>
      </c>
      <c r="F1268" s="16">
        <v>4.8045062955599516E-3</v>
      </c>
    </row>
    <row r="1269" spans="1:6" x14ac:dyDescent="0.2">
      <c r="A1269" t="s">
        <v>117</v>
      </c>
      <c r="B1269" t="s">
        <v>726</v>
      </c>
      <c r="C1269">
        <v>2501807</v>
      </c>
      <c r="D1269" t="s">
        <v>1533</v>
      </c>
      <c r="E1269" s="17">
        <v>97203</v>
      </c>
      <c r="F1269" s="16">
        <v>3.334021469859616E-3</v>
      </c>
    </row>
    <row r="1270" spans="1:6" x14ac:dyDescent="0.2">
      <c r="A1270" t="s">
        <v>117</v>
      </c>
      <c r="B1270" t="s">
        <v>726</v>
      </c>
      <c r="C1270">
        <v>2501906</v>
      </c>
      <c r="D1270" t="s">
        <v>1534</v>
      </c>
      <c r="E1270" s="17">
        <v>17705</v>
      </c>
      <c r="F1270" s="16">
        <v>1.640642679339166E-3</v>
      </c>
    </row>
    <row r="1271" spans="1:6" x14ac:dyDescent="0.2">
      <c r="A1271" t="s">
        <v>117</v>
      </c>
      <c r="B1271" t="s">
        <v>726</v>
      </c>
      <c r="C1271">
        <v>2502003</v>
      </c>
      <c r="D1271" t="s">
        <v>1535</v>
      </c>
      <c r="E1271" s="17">
        <v>7349</v>
      </c>
      <c r="F1271" s="16">
        <v>9.5341868700615784E-4</v>
      </c>
    </row>
    <row r="1272" spans="1:6" x14ac:dyDescent="0.2">
      <c r="A1272" t="s">
        <v>117</v>
      </c>
      <c r="B1272" t="s">
        <v>726</v>
      </c>
      <c r="C1272">
        <v>2502052</v>
      </c>
      <c r="D1272" t="s">
        <v>1536</v>
      </c>
      <c r="E1272" s="17">
        <v>3536</v>
      </c>
      <c r="F1272" s="16">
        <v>9.9971436732362307E-3</v>
      </c>
    </row>
    <row r="1273" spans="1:6" x14ac:dyDescent="0.2">
      <c r="A1273" t="s">
        <v>117</v>
      </c>
      <c r="B1273" t="s">
        <v>726</v>
      </c>
      <c r="C1273">
        <v>2502102</v>
      </c>
      <c r="D1273" t="s">
        <v>1537</v>
      </c>
      <c r="E1273" s="17">
        <v>5307</v>
      </c>
      <c r="F1273" s="16">
        <v>-1.0995154677599706E-2</v>
      </c>
    </row>
    <row r="1274" spans="1:6" x14ac:dyDescent="0.2">
      <c r="A1274" t="s">
        <v>117</v>
      </c>
      <c r="B1274" t="s">
        <v>726</v>
      </c>
      <c r="C1274">
        <v>2502151</v>
      </c>
      <c r="D1274" t="s">
        <v>1538</v>
      </c>
      <c r="E1274" s="17">
        <v>7136</v>
      </c>
      <c r="F1274" s="16">
        <v>1.2055027655651696E-2</v>
      </c>
    </row>
    <row r="1275" spans="1:6" x14ac:dyDescent="0.2">
      <c r="A1275" t="s">
        <v>117</v>
      </c>
      <c r="B1275" t="s">
        <v>726</v>
      </c>
      <c r="C1275">
        <v>2502201</v>
      </c>
      <c r="D1275" t="s">
        <v>1539</v>
      </c>
      <c r="E1275" s="17">
        <v>2575</v>
      </c>
      <c r="F1275" s="16">
        <v>5.4666146036703722E-3</v>
      </c>
    </row>
    <row r="1276" spans="1:6" x14ac:dyDescent="0.2">
      <c r="A1276" t="s">
        <v>117</v>
      </c>
      <c r="B1276" t="s">
        <v>726</v>
      </c>
      <c r="C1276">
        <v>2502300</v>
      </c>
      <c r="D1276" t="s">
        <v>1540</v>
      </c>
      <c r="E1276" s="17">
        <v>4956</v>
      </c>
      <c r="F1276" s="16">
        <v>-3.8190954773869024E-3</v>
      </c>
    </row>
    <row r="1277" spans="1:6" x14ac:dyDescent="0.2">
      <c r="A1277" t="s">
        <v>117</v>
      </c>
      <c r="B1277" t="s">
        <v>726</v>
      </c>
      <c r="C1277">
        <v>2502409</v>
      </c>
      <c r="D1277" t="s">
        <v>1541</v>
      </c>
      <c r="E1277" s="17">
        <v>12022</v>
      </c>
      <c r="F1277" s="16">
        <v>8.810942351263007E-3</v>
      </c>
    </row>
    <row r="1278" spans="1:6" x14ac:dyDescent="0.2">
      <c r="A1278" t="s">
        <v>117</v>
      </c>
      <c r="B1278" t="s">
        <v>726</v>
      </c>
      <c r="C1278">
        <v>2502508</v>
      </c>
      <c r="D1278" t="s">
        <v>1542</v>
      </c>
      <c r="E1278" s="17">
        <v>17870</v>
      </c>
      <c r="F1278" s="16">
        <v>3.707032127611809E-3</v>
      </c>
    </row>
    <row r="1279" spans="1:6" x14ac:dyDescent="0.2">
      <c r="A1279" t="s">
        <v>117</v>
      </c>
      <c r="B1279" t="s">
        <v>726</v>
      </c>
      <c r="C1279">
        <v>2502607</v>
      </c>
      <c r="D1279" t="s">
        <v>1543</v>
      </c>
      <c r="E1279" s="17">
        <v>6105</v>
      </c>
      <c r="F1279" s="16">
        <v>-1.9617459538989745E-3</v>
      </c>
    </row>
    <row r="1280" spans="1:6" x14ac:dyDescent="0.2">
      <c r="A1280" t="s">
        <v>117</v>
      </c>
      <c r="B1280" t="s">
        <v>726</v>
      </c>
      <c r="C1280">
        <v>2502706</v>
      </c>
      <c r="D1280" t="s">
        <v>1544</v>
      </c>
      <c r="E1280" s="17">
        <v>5287</v>
      </c>
      <c r="F1280" s="16">
        <v>4.5601368041041646E-3</v>
      </c>
    </row>
    <row r="1281" spans="1:6" x14ac:dyDescent="0.2">
      <c r="A1281" t="s">
        <v>117</v>
      </c>
      <c r="B1281" t="s">
        <v>726</v>
      </c>
      <c r="C1281">
        <v>2502805</v>
      </c>
      <c r="D1281" t="s">
        <v>1545</v>
      </c>
      <c r="E1281" s="17">
        <v>14206</v>
      </c>
      <c r="F1281" s="16">
        <v>5.9481659821554178E-3</v>
      </c>
    </row>
    <row r="1282" spans="1:6" x14ac:dyDescent="0.2">
      <c r="A1282" t="s">
        <v>117</v>
      </c>
      <c r="B1282" t="s">
        <v>726</v>
      </c>
      <c r="C1282">
        <v>2502904</v>
      </c>
      <c r="D1282" t="s">
        <v>1546</v>
      </c>
      <c r="E1282" s="17">
        <v>6464</v>
      </c>
      <c r="F1282" s="16">
        <v>2.3259420065127046E-3</v>
      </c>
    </row>
    <row r="1283" spans="1:6" x14ac:dyDescent="0.2">
      <c r="A1283" t="s">
        <v>117</v>
      </c>
      <c r="B1283" t="s">
        <v>726</v>
      </c>
      <c r="C1283">
        <v>2503001</v>
      </c>
      <c r="D1283" t="s">
        <v>1547</v>
      </c>
      <c r="E1283" s="17">
        <v>21955</v>
      </c>
      <c r="F1283" s="16">
        <v>5.8182151365218093E-3</v>
      </c>
    </row>
    <row r="1284" spans="1:6" x14ac:dyDescent="0.2">
      <c r="A1284" t="s">
        <v>117</v>
      </c>
      <c r="B1284" t="s">
        <v>726</v>
      </c>
      <c r="C1284">
        <v>2503100</v>
      </c>
      <c r="D1284" t="s">
        <v>1548</v>
      </c>
      <c r="E1284" s="17">
        <v>5661</v>
      </c>
      <c r="F1284" s="16">
        <v>8.911067545892104E-3</v>
      </c>
    </row>
    <row r="1285" spans="1:6" x14ac:dyDescent="0.2">
      <c r="A1285" t="s">
        <v>117</v>
      </c>
      <c r="B1285" t="s">
        <v>726</v>
      </c>
      <c r="C1285">
        <v>2503209</v>
      </c>
      <c r="D1285" t="s">
        <v>1549</v>
      </c>
      <c r="E1285" s="17">
        <v>68767</v>
      </c>
      <c r="F1285" s="16">
        <v>1.5220857446557323E-2</v>
      </c>
    </row>
    <row r="1286" spans="1:6" x14ac:dyDescent="0.2">
      <c r="A1286" t="s">
        <v>117</v>
      </c>
      <c r="B1286" t="s">
        <v>726</v>
      </c>
      <c r="C1286">
        <v>2503308</v>
      </c>
      <c r="D1286" t="s">
        <v>1550</v>
      </c>
      <c r="E1286" s="17">
        <v>10305</v>
      </c>
      <c r="F1286" s="16">
        <v>5.9547051932837824E-3</v>
      </c>
    </row>
    <row r="1287" spans="1:6" x14ac:dyDescent="0.2">
      <c r="A1287" t="s">
        <v>117</v>
      </c>
      <c r="B1287" t="s">
        <v>726</v>
      </c>
      <c r="C1287">
        <v>2503407</v>
      </c>
      <c r="D1287" t="s">
        <v>1551</v>
      </c>
      <c r="E1287" s="17">
        <v>3695</v>
      </c>
      <c r="F1287" s="16">
        <v>3.5306898424769528E-3</v>
      </c>
    </row>
    <row r="1288" spans="1:6" x14ac:dyDescent="0.2">
      <c r="A1288" t="s">
        <v>117</v>
      </c>
      <c r="B1288" t="s">
        <v>726</v>
      </c>
      <c r="C1288">
        <v>2503506</v>
      </c>
      <c r="D1288" t="s">
        <v>1552</v>
      </c>
      <c r="E1288" s="17">
        <v>17178</v>
      </c>
      <c r="F1288" s="16">
        <v>-5.2365159713740894E-4</v>
      </c>
    </row>
    <row r="1289" spans="1:6" x14ac:dyDescent="0.2">
      <c r="A1289" t="s">
        <v>117</v>
      </c>
      <c r="B1289" t="s">
        <v>726</v>
      </c>
      <c r="C1289">
        <v>2503555</v>
      </c>
      <c r="D1289" t="s">
        <v>1553</v>
      </c>
      <c r="E1289" s="17">
        <v>7199</v>
      </c>
      <c r="F1289" s="16">
        <v>3.6247037501742074E-3</v>
      </c>
    </row>
    <row r="1290" spans="1:6" x14ac:dyDescent="0.2">
      <c r="A1290" t="s">
        <v>117</v>
      </c>
      <c r="B1290" t="s">
        <v>726</v>
      </c>
      <c r="C1290">
        <v>2503605</v>
      </c>
      <c r="D1290" t="s">
        <v>1554</v>
      </c>
      <c r="E1290" s="17">
        <v>7191</v>
      </c>
      <c r="F1290" s="16">
        <v>-1.3886960144424698E-3</v>
      </c>
    </row>
    <row r="1291" spans="1:6" x14ac:dyDescent="0.2">
      <c r="A1291" t="s">
        <v>117</v>
      </c>
      <c r="B1291" t="s">
        <v>726</v>
      </c>
      <c r="C1291">
        <v>2503704</v>
      </c>
      <c r="D1291" t="s">
        <v>271</v>
      </c>
      <c r="E1291" s="17">
        <v>62289</v>
      </c>
      <c r="F1291" s="16">
        <v>4.7747326311036176E-3</v>
      </c>
    </row>
    <row r="1292" spans="1:6" x14ac:dyDescent="0.2">
      <c r="A1292" t="s">
        <v>117</v>
      </c>
      <c r="B1292" t="s">
        <v>726</v>
      </c>
      <c r="C1292">
        <v>2503753</v>
      </c>
      <c r="D1292" t="s">
        <v>1555</v>
      </c>
      <c r="E1292" s="17">
        <v>3205</v>
      </c>
      <c r="F1292" s="16">
        <v>3.758221108675297E-3</v>
      </c>
    </row>
    <row r="1293" spans="1:6" x14ac:dyDescent="0.2">
      <c r="A1293" t="s">
        <v>117</v>
      </c>
      <c r="B1293" t="s">
        <v>726</v>
      </c>
      <c r="C1293">
        <v>2503803</v>
      </c>
      <c r="D1293" t="s">
        <v>1556</v>
      </c>
      <c r="E1293" s="17">
        <v>6046</v>
      </c>
      <c r="F1293" s="16">
        <v>5.3209178583306649E-3</v>
      </c>
    </row>
    <row r="1294" spans="1:6" x14ac:dyDescent="0.2">
      <c r="A1294" t="s">
        <v>117</v>
      </c>
      <c r="B1294" t="s">
        <v>726</v>
      </c>
      <c r="C1294">
        <v>2503902</v>
      </c>
      <c r="D1294" t="s">
        <v>1557</v>
      </c>
      <c r="E1294" s="17">
        <v>6031</v>
      </c>
      <c r="F1294" s="16">
        <v>2.9935140528853932E-3</v>
      </c>
    </row>
    <row r="1295" spans="1:6" x14ac:dyDescent="0.2">
      <c r="A1295" t="s">
        <v>117</v>
      </c>
      <c r="B1295" t="s">
        <v>726</v>
      </c>
      <c r="C1295">
        <v>2504009</v>
      </c>
      <c r="D1295" t="s">
        <v>246</v>
      </c>
      <c r="E1295" s="17">
        <v>411807</v>
      </c>
      <c r="F1295" s="16">
        <v>5.066738909186741E-3</v>
      </c>
    </row>
    <row r="1296" spans="1:6" x14ac:dyDescent="0.2">
      <c r="A1296" t="s">
        <v>117</v>
      </c>
      <c r="B1296" t="s">
        <v>726</v>
      </c>
      <c r="C1296">
        <v>2504033</v>
      </c>
      <c r="D1296" t="s">
        <v>1558</v>
      </c>
      <c r="E1296" s="17">
        <v>6620</v>
      </c>
      <c r="F1296" s="16">
        <v>1.4870458378047013E-2</v>
      </c>
    </row>
    <row r="1297" spans="1:6" x14ac:dyDescent="0.2">
      <c r="A1297" t="s">
        <v>117</v>
      </c>
      <c r="B1297" t="s">
        <v>726</v>
      </c>
      <c r="C1297">
        <v>2504074</v>
      </c>
      <c r="D1297" t="s">
        <v>1559</v>
      </c>
      <c r="E1297" s="17">
        <v>4185</v>
      </c>
      <c r="F1297" s="16">
        <v>5.5261893320519562E-3</v>
      </c>
    </row>
    <row r="1298" spans="1:6" x14ac:dyDescent="0.2">
      <c r="A1298" t="s">
        <v>117</v>
      </c>
      <c r="B1298" t="s">
        <v>726</v>
      </c>
      <c r="C1298">
        <v>2504108</v>
      </c>
      <c r="D1298" t="s">
        <v>1560</v>
      </c>
      <c r="E1298" s="17">
        <v>2687</v>
      </c>
      <c r="F1298" s="16">
        <v>1.0530274539300555E-2</v>
      </c>
    </row>
    <row r="1299" spans="1:6" x14ac:dyDescent="0.2">
      <c r="A1299" t="s">
        <v>117</v>
      </c>
      <c r="B1299" t="s">
        <v>726</v>
      </c>
      <c r="C1299">
        <v>2504157</v>
      </c>
      <c r="D1299" t="s">
        <v>1561</v>
      </c>
      <c r="E1299" s="17">
        <v>7499</v>
      </c>
      <c r="F1299" s="16">
        <v>4.1510444563470639E-3</v>
      </c>
    </row>
    <row r="1300" spans="1:6" x14ac:dyDescent="0.2">
      <c r="A1300" t="s">
        <v>117</v>
      </c>
      <c r="B1300" t="s">
        <v>726</v>
      </c>
      <c r="C1300">
        <v>2504207</v>
      </c>
      <c r="D1300" t="s">
        <v>1562</v>
      </c>
      <c r="E1300" s="17">
        <v>4935</v>
      </c>
      <c r="F1300" s="16">
        <v>6.0827250608275207E-4</v>
      </c>
    </row>
    <row r="1301" spans="1:6" x14ac:dyDescent="0.2">
      <c r="A1301" t="s">
        <v>117</v>
      </c>
      <c r="B1301" t="s">
        <v>726</v>
      </c>
      <c r="C1301">
        <v>2504306</v>
      </c>
      <c r="D1301" t="s">
        <v>1563</v>
      </c>
      <c r="E1301" s="17">
        <v>30684</v>
      </c>
      <c r="F1301" s="16">
        <v>4.5177764682773347E-3</v>
      </c>
    </row>
    <row r="1302" spans="1:6" x14ac:dyDescent="0.2">
      <c r="A1302" t="s">
        <v>117</v>
      </c>
      <c r="B1302" t="s">
        <v>726</v>
      </c>
      <c r="C1302">
        <v>2504355</v>
      </c>
      <c r="D1302" t="s">
        <v>1564</v>
      </c>
      <c r="E1302" s="17">
        <v>4875</v>
      </c>
      <c r="F1302" s="16">
        <v>4.7403132728771613E-3</v>
      </c>
    </row>
    <row r="1303" spans="1:6" x14ac:dyDescent="0.2">
      <c r="A1303" t="s">
        <v>117</v>
      </c>
      <c r="B1303" t="s">
        <v>726</v>
      </c>
      <c r="C1303">
        <v>2504405</v>
      </c>
      <c r="D1303" t="s">
        <v>1565</v>
      </c>
      <c r="E1303" s="17">
        <v>19007</v>
      </c>
      <c r="F1303" s="16">
        <v>1.3170371931303659E-3</v>
      </c>
    </row>
    <row r="1304" spans="1:6" x14ac:dyDescent="0.2">
      <c r="A1304" t="s">
        <v>117</v>
      </c>
      <c r="B1304" t="s">
        <v>726</v>
      </c>
      <c r="C1304">
        <v>2504504</v>
      </c>
      <c r="D1304" t="s">
        <v>1566</v>
      </c>
      <c r="E1304" s="17">
        <v>6658</v>
      </c>
      <c r="F1304" s="16">
        <v>6.0114217012330329E-4</v>
      </c>
    </row>
    <row r="1305" spans="1:6" x14ac:dyDescent="0.2">
      <c r="A1305" t="s">
        <v>117</v>
      </c>
      <c r="B1305" t="s">
        <v>726</v>
      </c>
      <c r="C1305">
        <v>2504603</v>
      </c>
      <c r="D1305" t="s">
        <v>1567</v>
      </c>
      <c r="E1305" s="17">
        <v>25010</v>
      </c>
      <c r="F1305" s="16">
        <v>1.3781921361978089E-2</v>
      </c>
    </row>
    <row r="1306" spans="1:6" x14ac:dyDescent="0.2">
      <c r="A1306" t="s">
        <v>117</v>
      </c>
      <c r="B1306" t="s">
        <v>726</v>
      </c>
      <c r="C1306">
        <v>2504702</v>
      </c>
      <c r="D1306" t="s">
        <v>1568</v>
      </c>
      <c r="E1306" s="17">
        <v>4787</v>
      </c>
      <c r="F1306" s="16">
        <v>2.0894274968652482E-4</v>
      </c>
    </row>
    <row r="1307" spans="1:6" x14ac:dyDescent="0.2">
      <c r="A1307" t="s">
        <v>117</v>
      </c>
      <c r="B1307" t="s">
        <v>726</v>
      </c>
      <c r="C1307">
        <v>2504801</v>
      </c>
      <c r="D1307" t="s">
        <v>1569</v>
      </c>
      <c r="E1307" s="17">
        <v>15441</v>
      </c>
      <c r="F1307" s="16">
        <v>-2.5898348980257779E-4</v>
      </c>
    </row>
    <row r="1308" spans="1:6" x14ac:dyDescent="0.2">
      <c r="A1308" t="s">
        <v>117</v>
      </c>
      <c r="B1308" t="s">
        <v>726</v>
      </c>
      <c r="C1308">
        <v>2504850</v>
      </c>
      <c r="D1308" t="s">
        <v>1570</v>
      </c>
      <c r="E1308" s="17">
        <v>1935</v>
      </c>
      <c r="F1308" s="16">
        <v>7.2878709005725906E-3</v>
      </c>
    </row>
    <row r="1309" spans="1:6" x14ac:dyDescent="0.2">
      <c r="A1309" t="s">
        <v>117</v>
      </c>
      <c r="B1309" t="s">
        <v>726</v>
      </c>
      <c r="C1309">
        <v>2504900</v>
      </c>
      <c r="D1309" t="s">
        <v>1571</v>
      </c>
      <c r="E1309" s="17">
        <v>17461</v>
      </c>
      <c r="F1309" s="16">
        <v>8.199087707142505E-3</v>
      </c>
    </row>
    <row r="1310" spans="1:6" x14ac:dyDescent="0.2">
      <c r="A1310" t="s">
        <v>117</v>
      </c>
      <c r="B1310" t="s">
        <v>726</v>
      </c>
      <c r="C1310">
        <v>2505006</v>
      </c>
      <c r="D1310" t="s">
        <v>1572</v>
      </c>
      <c r="E1310" s="17">
        <v>7832</v>
      </c>
      <c r="F1310" s="16">
        <v>4.4889059894830385E-3</v>
      </c>
    </row>
    <row r="1311" spans="1:6" x14ac:dyDescent="0.2">
      <c r="A1311" t="s">
        <v>117</v>
      </c>
      <c r="B1311" t="s">
        <v>726</v>
      </c>
      <c r="C1311">
        <v>2505105</v>
      </c>
      <c r="D1311" t="s">
        <v>1573</v>
      </c>
      <c r="E1311" s="17">
        <v>20334</v>
      </c>
      <c r="F1311" s="16">
        <v>-1.9667617268170901E-4</v>
      </c>
    </row>
    <row r="1312" spans="1:6" x14ac:dyDescent="0.2">
      <c r="A1312" t="s">
        <v>117</v>
      </c>
      <c r="B1312" t="s">
        <v>726</v>
      </c>
      <c r="C1312">
        <v>2505204</v>
      </c>
      <c r="D1312" t="s">
        <v>1574</v>
      </c>
      <c r="E1312" s="17">
        <v>6775</v>
      </c>
      <c r="F1312" s="16">
        <v>-4.1158312509187445E-3</v>
      </c>
    </row>
    <row r="1313" spans="1:6" x14ac:dyDescent="0.2">
      <c r="A1313" t="s">
        <v>117</v>
      </c>
      <c r="B1313" t="s">
        <v>726</v>
      </c>
      <c r="C1313">
        <v>2505238</v>
      </c>
      <c r="D1313" t="s">
        <v>1575</v>
      </c>
      <c r="E1313" s="17">
        <v>6356</v>
      </c>
      <c r="F1313" s="16">
        <v>4.722178498346441E-4</v>
      </c>
    </row>
    <row r="1314" spans="1:6" x14ac:dyDescent="0.2">
      <c r="A1314" t="s">
        <v>117</v>
      </c>
      <c r="B1314" t="s">
        <v>726</v>
      </c>
      <c r="C1314">
        <v>2505279</v>
      </c>
      <c r="D1314" t="s">
        <v>1576</v>
      </c>
      <c r="E1314" s="17">
        <v>5218</v>
      </c>
      <c r="F1314" s="16">
        <v>-1.7218289649895135E-3</v>
      </c>
    </row>
    <row r="1315" spans="1:6" x14ac:dyDescent="0.2">
      <c r="A1315" t="s">
        <v>117</v>
      </c>
      <c r="B1315" t="s">
        <v>726</v>
      </c>
      <c r="C1315">
        <v>2505303</v>
      </c>
      <c r="D1315" t="s">
        <v>1577</v>
      </c>
      <c r="E1315" s="17">
        <v>2512</v>
      </c>
      <c r="F1315" s="16">
        <v>-1.5898251192368873E-3</v>
      </c>
    </row>
    <row r="1316" spans="1:6" x14ac:dyDescent="0.2">
      <c r="A1316" t="s">
        <v>117</v>
      </c>
      <c r="B1316" t="s">
        <v>726</v>
      </c>
      <c r="C1316">
        <v>2505352</v>
      </c>
      <c r="D1316" t="s">
        <v>1578</v>
      </c>
      <c r="E1316" s="17">
        <v>5370</v>
      </c>
      <c r="F1316" s="16">
        <v>7.5046904315196894E-3</v>
      </c>
    </row>
    <row r="1317" spans="1:6" x14ac:dyDescent="0.2">
      <c r="A1317" t="s">
        <v>117</v>
      </c>
      <c r="B1317" t="s">
        <v>726</v>
      </c>
      <c r="C1317">
        <v>2505402</v>
      </c>
      <c r="D1317" t="s">
        <v>1579</v>
      </c>
      <c r="E1317" s="17">
        <v>8315</v>
      </c>
      <c r="F1317" s="16">
        <v>2.1694588405447579E-3</v>
      </c>
    </row>
    <row r="1318" spans="1:6" x14ac:dyDescent="0.2">
      <c r="A1318" t="s">
        <v>117</v>
      </c>
      <c r="B1318" t="s">
        <v>726</v>
      </c>
      <c r="C1318">
        <v>2505501</v>
      </c>
      <c r="D1318" t="s">
        <v>1580</v>
      </c>
      <c r="E1318" s="17">
        <v>3824</v>
      </c>
      <c r="F1318" s="16">
        <v>6.8457082675092984E-3</v>
      </c>
    </row>
    <row r="1319" spans="1:6" x14ac:dyDescent="0.2">
      <c r="A1319" t="s">
        <v>117</v>
      </c>
      <c r="B1319" t="s">
        <v>726</v>
      </c>
      <c r="C1319">
        <v>2505600</v>
      </c>
      <c r="D1319" t="s">
        <v>1581</v>
      </c>
      <c r="E1319" s="17">
        <v>6528</v>
      </c>
      <c r="F1319" s="16">
        <v>-3.66300366300365E-3</v>
      </c>
    </row>
    <row r="1320" spans="1:6" x14ac:dyDescent="0.2">
      <c r="A1320" t="s">
        <v>117</v>
      </c>
      <c r="B1320" t="s">
        <v>726</v>
      </c>
      <c r="C1320">
        <v>2505709</v>
      </c>
      <c r="D1320" t="s">
        <v>1582</v>
      </c>
      <c r="E1320" s="17">
        <v>10413</v>
      </c>
      <c r="F1320" s="16">
        <v>-3.8266526356069974E-3</v>
      </c>
    </row>
    <row r="1321" spans="1:6" x14ac:dyDescent="0.2">
      <c r="A1321" t="s">
        <v>117</v>
      </c>
      <c r="B1321" t="s">
        <v>726</v>
      </c>
      <c r="C1321">
        <v>2505808</v>
      </c>
      <c r="D1321" t="s">
        <v>1583</v>
      </c>
      <c r="E1321" s="17">
        <v>3582</v>
      </c>
      <c r="F1321" s="16">
        <v>-3.8932146829810943E-3</v>
      </c>
    </row>
    <row r="1322" spans="1:6" x14ac:dyDescent="0.2">
      <c r="A1322" t="s">
        <v>117</v>
      </c>
      <c r="B1322" t="s">
        <v>726</v>
      </c>
      <c r="C1322">
        <v>2505907</v>
      </c>
      <c r="D1322" t="s">
        <v>1584</v>
      </c>
      <c r="E1322" s="17">
        <v>3539</v>
      </c>
      <c r="F1322" s="16">
        <v>4.8268029528677481E-3</v>
      </c>
    </row>
    <row r="1323" spans="1:6" x14ac:dyDescent="0.2">
      <c r="A1323" t="s">
        <v>117</v>
      </c>
      <c r="B1323" t="s">
        <v>726</v>
      </c>
      <c r="C1323">
        <v>2506004</v>
      </c>
      <c r="D1323" t="s">
        <v>277</v>
      </c>
      <c r="E1323" s="17">
        <v>33199</v>
      </c>
      <c r="F1323" s="16">
        <v>5.8169479201382046E-3</v>
      </c>
    </row>
    <row r="1324" spans="1:6" x14ac:dyDescent="0.2">
      <c r="A1324" t="s">
        <v>117</v>
      </c>
      <c r="B1324" t="s">
        <v>726</v>
      </c>
      <c r="C1324">
        <v>2506103</v>
      </c>
      <c r="D1324" t="s">
        <v>1585</v>
      </c>
      <c r="E1324" s="17">
        <v>11215</v>
      </c>
      <c r="F1324" s="16">
        <v>-3.3768772771705091E-3</v>
      </c>
    </row>
    <row r="1325" spans="1:6" x14ac:dyDescent="0.2">
      <c r="A1325" t="s">
        <v>117</v>
      </c>
      <c r="B1325" t="s">
        <v>726</v>
      </c>
      <c r="C1325">
        <v>2506202</v>
      </c>
      <c r="D1325" t="s">
        <v>1586</v>
      </c>
      <c r="E1325" s="17">
        <v>2989</v>
      </c>
      <c r="F1325" s="16">
        <v>0</v>
      </c>
    </row>
    <row r="1326" spans="1:6" x14ac:dyDescent="0.2">
      <c r="A1326" t="s">
        <v>117</v>
      </c>
      <c r="B1326" t="s">
        <v>726</v>
      </c>
      <c r="C1326">
        <v>2506251</v>
      </c>
      <c r="D1326" t="s">
        <v>1587</v>
      </c>
      <c r="E1326" s="17">
        <v>8303</v>
      </c>
      <c r="F1326" s="16">
        <v>-1.5632515632515442E-3</v>
      </c>
    </row>
    <row r="1327" spans="1:6" x14ac:dyDescent="0.2">
      <c r="A1327" t="s">
        <v>117</v>
      </c>
      <c r="B1327" t="s">
        <v>726</v>
      </c>
      <c r="C1327">
        <v>2506301</v>
      </c>
      <c r="D1327" t="s">
        <v>267</v>
      </c>
      <c r="E1327" s="17">
        <v>59115</v>
      </c>
      <c r="F1327" s="16">
        <v>4.7932282902451995E-3</v>
      </c>
    </row>
    <row r="1328" spans="1:6" x14ac:dyDescent="0.2">
      <c r="A1328" t="s">
        <v>117</v>
      </c>
      <c r="B1328" t="s">
        <v>726</v>
      </c>
      <c r="C1328">
        <v>2506400</v>
      </c>
      <c r="D1328" t="s">
        <v>1588</v>
      </c>
      <c r="E1328" s="17">
        <v>14127</v>
      </c>
      <c r="F1328" s="16">
        <v>-1.4155283459549306E-4</v>
      </c>
    </row>
    <row r="1329" spans="1:6" x14ac:dyDescent="0.2">
      <c r="A1329" t="s">
        <v>117</v>
      </c>
      <c r="B1329" t="s">
        <v>726</v>
      </c>
      <c r="C1329">
        <v>2506509</v>
      </c>
      <c r="D1329" t="s">
        <v>1589</v>
      </c>
      <c r="E1329" s="17">
        <v>3453</v>
      </c>
      <c r="F1329" s="16">
        <v>7.2928821470243932E-3</v>
      </c>
    </row>
    <row r="1330" spans="1:6" x14ac:dyDescent="0.2">
      <c r="A1330" t="s">
        <v>117</v>
      </c>
      <c r="B1330" t="s">
        <v>726</v>
      </c>
      <c r="C1330">
        <v>2506608</v>
      </c>
      <c r="D1330" t="s">
        <v>1590</v>
      </c>
      <c r="E1330" s="17">
        <v>5903</v>
      </c>
      <c r="F1330" s="16">
        <v>-4.3852251644459495E-3</v>
      </c>
    </row>
    <row r="1331" spans="1:6" x14ac:dyDescent="0.2">
      <c r="A1331" t="s">
        <v>117</v>
      </c>
      <c r="B1331" t="s">
        <v>726</v>
      </c>
      <c r="C1331">
        <v>2506707</v>
      </c>
      <c r="D1331" t="s">
        <v>1591</v>
      </c>
      <c r="E1331" s="17">
        <v>11848</v>
      </c>
      <c r="F1331" s="16">
        <v>2.4536762839495463E-3</v>
      </c>
    </row>
    <row r="1332" spans="1:6" x14ac:dyDescent="0.2">
      <c r="A1332" t="s">
        <v>117</v>
      </c>
      <c r="B1332" t="s">
        <v>726</v>
      </c>
      <c r="C1332">
        <v>2506806</v>
      </c>
      <c r="D1332" t="s">
        <v>1592</v>
      </c>
      <c r="E1332" s="17">
        <v>18144</v>
      </c>
      <c r="F1332" s="16">
        <v>2.2648179859692252E-3</v>
      </c>
    </row>
    <row r="1333" spans="1:6" x14ac:dyDescent="0.2">
      <c r="A1333" t="s">
        <v>117</v>
      </c>
      <c r="B1333" t="s">
        <v>726</v>
      </c>
      <c r="C1333">
        <v>2506905</v>
      </c>
      <c r="D1333" t="s">
        <v>1593</v>
      </c>
      <c r="E1333" s="17">
        <v>24419</v>
      </c>
      <c r="F1333" s="16">
        <v>-2.3695714344078578E-3</v>
      </c>
    </row>
    <row r="1334" spans="1:6" x14ac:dyDescent="0.2">
      <c r="A1334" t="s">
        <v>117</v>
      </c>
      <c r="B1334" t="s">
        <v>726</v>
      </c>
      <c r="C1334">
        <v>2507002</v>
      </c>
      <c r="D1334" t="s">
        <v>1594</v>
      </c>
      <c r="E1334" s="17">
        <v>24828</v>
      </c>
      <c r="F1334" s="16">
        <v>5.5078567957234092E-3</v>
      </c>
    </row>
    <row r="1335" spans="1:6" x14ac:dyDescent="0.2">
      <c r="A1335" t="s">
        <v>117</v>
      </c>
      <c r="B1335" t="s">
        <v>726</v>
      </c>
      <c r="C1335">
        <v>2507101</v>
      </c>
      <c r="D1335" t="s">
        <v>1595</v>
      </c>
      <c r="E1335" s="17">
        <v>18823</v>
      </c>
      <c r="F1335" s="16">
        <v>8.5190741534504344E-3</v>
      </c>
    </row>
    <row r="1336" spans="1:6" x14ac:dyDescent="0.2">
      <c r="A1336" t="s">
        <v>117</v>
      </c>
      <c r="B1336" t="s">
        <v>726</v>
      </c>
      <c r="C1336">
        <v>2507200</v>
      </c>
      <c r="D1336" t="s">
        <v>1596</v>
      </c>
      <c r="E1336" s="17">
        <v>11016</v>
      </c>
      <c r="F1336" s="16">
        <v>4.9261083743843415E-3</v>
      </c>
    </row>
    <row r="1337" spans="1:6" x14ac:dyDescent="0.2">
      <c r="A1337" t="s">
        <v>117</v>
      </c>
      <c r="B1337" t="s">
        <v>726</v>
      </c>
      <c r="C1337">
        <v>2507309</v>
      </c>
      <c r="D1337" t="s">
        <v>1597</v>
      </c>
      <c r="E1337" s="17">
        <v>14450</v>
      </c>
      <c r="F1337" s="16">
        <v>1.3166100755317434E-3</v>
      </c>
    </row>
    <row r="1338" spans="1:6" x14ac:dyDescent="0.2">
      <c r="A1338" t="s">
        <v>117</v>
      </c>
      <c r="B1338" t="s">
        <v>726</v>
      </c>
      <c r="C1338">
        <v>2507408</v>
      </c>
      <c r="D1338" t="s">
        <v>1598</v>
      </c>
      <c r="E1338" s="17">
        <v>7745</v>
      </c>
      <c r="F1338" s="16">
        <v>7.7529396562869834E-4</v>
      </c>
    </row>
    <row r="1339" spans="1:6" x14ac:dyDescent="0.2">
      <c r="A1339" t="s">
        <v>117</v>
      </c>
      <c r="B1339" t="s">
        <v>726</v>
      </c>
      <c r="C1339">
        <v>2507507</v>
      </c>
      <c r="D1339" t="s">
        <v>212</v>
      </c>
      <c r="E1339" s="17">
        <v>817511</v>
      </c>
      <c r="F1339" s="16">
        <v>1.050165942535064E-2</v>
      </c>
    </row>
    <row r="1340" spans="1:6" x14ac:dyDescent="0.2">
      <c r="A1340" t="s">
        <v>117</v>
      </c>
      <c r="B1340" t="s">
        <v>726</v>
      </c>
      <c r="C1340">
        <v>2507606</v>
      </c>
      <c r="D1340" t="s">
        <v>1599</v>
      </c>
      <c r="E1340" s="17">
        <v>7976</v>
      </c>
      <c r="F1340" s="16">
        <v>5.0403225806452401E-3</v>
      </c>
    </row>
    <row r="1341" spans="1:6" x14ac:dyDescent="0.2">
      <c r="A1341" t="s">
        <v>117</v>
      </c>
      <c r="B1341" t="s">
        <v>726</v>
      </c>
      <c r="C1341">
        <v>2507705</v>
      </c>
      <c r="D1341" t="s">
        <v>1600</v>
      </c>
      <c r="E1341" s="17">
        <v>18298</v>
      </c>
      <c r="F1341" s="16">
        <v>6.9891585493369046E-3</v>
      </c>
    </row>
    <row r="1342" spans="1:6" x14ac:dyDescent="0.2">
      <c r="A1342" t="s">
        <v>117</v>
      </c>
      <c r="B1342" t="s">
        <v>726</v>
      </c>
      <c r="C1342">
        <v>2507804</v>
      </c>
      <c r="D1342" t="s">
        <v>1601</v>
      </c>
      <c r="E1342" s="17">
        <v>7195</v>
      </c>
      <c r="F1342" s="16">
        <v>6.2937062937062915E-3</v>
      </c>
    </row>
    <row r="1343" spans="1:6" x14ac:dyDescent="0.2">
      <c r="A1343" t="s">
        <v>117</v>
      </c>
      <c r="B1343" t="s">
        <v>726</v>
      </c>
      <c r="C1343">
        <v>2507903</v>
      </c>
      <c r="D1343" t="s">
        <v>1602</v>
      </c>
      <c r="E1343" s="17">
        <v>10793</v>
      </c>
      <c r="F1343" s="16">
        <v>3.4399404983265214E-3</v>
      </c>
    </row>
    <row r="1344" spans="1:6" x14ac:dyDescent="0.2">
      <c r="A1344" t="s">
        <v>117</v>
      </c>
      <c r="B1344" t="s">
        <v>726</v>
      </c>
      <c r="C1344">
        <v>2508000</v>
      </c>
      <c r="D1344" t="s">
        <v>1603</v>
      </c>
      <c r="E1344" s="17">
        <v>9849</v>
      </c>
      <c r="F1344" s="16">
        <v>-1.8242626938279605E-3</v>
      </c>
    </row>
    <row r="1345" spans="1:6" x14ac:dyDescent="0.2">
      <c r="A1345" t="s">
        <v>117</v>
      </c>
      <c r="B1345" t="s">
        <v>726</v>
      </c>
      <c r="C1345">
        <v>2508109</v>
      </c>
      <c r="D1345" t="s">
        <v>1604</v>
      </c>
      <c r="E1345" s="17">
        <v>4653</v>
      </c>
      <c r="F1345" s="16">
        <v>-2.7861123017574041E-3</v>
      </c>
    </row>
    <row r="1346" spans="1:6" x14ac:dyDescent="0.2">
      <c r="A1346" t="s">
        <v>117</v>
      </c>
      <c r="B1346" t="s">
        <v>726</v>
      </c>
      <c r="C1346">
        <v>2508208</v>
      </c>
      <c r="D1346" t="s">
        <v>1605</v>
      </c>
      <c r="E1346" s="17">
        <v>7737</v>
      </c>
      <c r="F1346" s="16">
        <v>2.3319082782744527E-3</v>
      </c>
    </row>
    <row r="1347" spans="1:6" x14ac:dyDescent="0.2">
      <c r="A1347" t="s">
        <v>117</v>
      </c>
      <c r="B1347" t="s">
        <v>726</v>
      </c>
      <c r="C1347">
        <v>2508307</v>
      </c>
      <c r="D1347" t="s">
        <v>1606</v>
      </c>
      <c r="E1347" s="17">
        <v>27617</v>
      </c>
      <c r="F1347" s="16">
        <v>4.1450023633784472E-3</v>
      </c>
    </row>
    <row r="1348" spans="1:6" x14ac:dyDescent="0.2">
      <c r="A1348" t="s">
        <v>117</v>
      </c>
      <c r="B1348" t="s">
        <v>726</v>
      </c>
      <c r="C1348">
        <v>2508406</v>
      </c>
      <c r="D1348" t="s">
        <v>1607</v>
      </c>
      <c r="E1348" s="17">
        <v>2718</v>
      </c>
      <c r="F1348" s="16">
        <v>-6.9419071976616342E-3</v>
      </c>
    </row>
    <row r="1349" spans="1:6" x14ac:dyDescent="0.2">
      <c r="A1349" t="s">
        <v>117</v>
      </c>
      <c r="B1349" t="s">
        <v>726</v>
      </c>
      <c r="C1349">
        <v>2508505</v>
      </c>
      <c r="D1349" t="s">
        <v>1608</v>
      </c>
      <c r="E1349" s="17">
        <v>7265</v>
      </c>
      <c r="F1349" s="16">
        <v>1.2403528114663942E-3</v>
      </c>
    </row>
    <row r="1350" spans="1:6" x14ac:dyDescent="0.2">
      <c r="A1350" t="s">
        <v>117</v>
      </c>
      <c r="B1350" t="s">
        <v>726</v>
      </c>
      <c r="C1350">
        <v>2508554</v>
      </c>
      <c r="D1350" t="s">
        <v>1609</v>
      </c>
      <c r="E1350" s="17">
        <v>4369</v>
      </c>
      <c r="F1350" s="16">
        <v>8.5410895660202879E-3</v>
      </c>
    </row>
    <row r="1351" spans="1:6" x14ac:dyDescent="0.2">
      <c r="A1351" t="s">
        <v>117</v>
      </c>
      <c r="B1351" t="s">
        <v>726</v>
      </c>
      <c r="C1351">
        <v>2508604</v>
      </c>
      <c r="D1351" t="s">
        <v>1610</v>
      </c>
      <c r="E1351" s="17">
        <v>13214</v>
      </c>
      <c r="F1351" s="16">
        <v>1.0244648318042726E-2</v>
      </c>
    </row>
    <row r="1352" spans="1:6" x14ac:dyDescent="0.2">
      <c r="A1352" t="s">
        <v>117</v>
      </c>
      <c r="B1352" t="s">
        <v>726</v>
      </c>
      <c r="C1352">
        <v>2508703</v>
      </c>
      <c r="D1352" t="s">
        <v>1611</v>
      </c>
      <c r="E1352" s="17">
        <v>3999</v>
      </c>
      <c r="F1352" s="16">
        <v>-2.49438762783738E-3</v>
      </c>
    </row>
    <row r="1353" spans="1:6" x14ac:dyDescent="0.2">
      <c r="A1353" t="s">
        <v>117</v>
      </c>
      <c r="B1353" t="s">
        <v>726</v>
      </c>
      <c r="C1353">
        <v>2508802</v>
      </c>
      <c r="D1353" t="s">
        <v>1612</v>
      </c>
      <c r="E1353" s="17">
        <v>5752</v>
      </c>
      <c r="F1353" s="16">
        <v>-1.2154888001388864E-3</v>
      </c>
    </row>
    <row r="1354" spans="1:6" x14ac:dyDescent="0.2">
      <c r="A1354" t="s">
        <v>117</v>
      </c>
      <c r="B1354" t="s">
        <v>726</v>
      </c>
      <c r="C1354">
        <v>2508901</v>
      </c>
      <c r="D1354" t="s">
        <v>280</v>
      </c>
      <c r="E1354" s="17">
        <v>45136</v>
      </c>
      <c r="F1354" s="16">
        <v>5.6592843456173547E-3</v>
      </c>
    </row>
    <row r="1355" spans="1:6" x14ac:dyDescent="0.2">
      <c r="A1355" t="s">
        <v>117</v>
      </c>
      <c r="B1355" t="s">
        <v>726</v>
      </c>
      <c r="C1355">
        <v>2509008</v>
      </c>
      <c r="D1355" t="s">
        <v>1613</v>
      </c>
      <c r="E1355" s="17">
        <v>10972</v>
      </c>
      <c r="F1355" s="16">
        <v>1.5518028297580866E-3</v>
      </c>
    </row>
    <row r="1356" spans="1:6" x14ac:dyDescent="0.2">
      <c r="A1356" t="s">
        <v>117</v>
      </c>
      <c r="B1356" t="s">
        <v>726</v>
      </c>
      <c r="C1356">
        <v>2509057</v>
      </c>
      <c r="D1356" t="s">
        <v>1614</v>
      </c>
      <c r="E1356" s="17">
        <v>8653</v>
      </c>
      <c r="F1356" s="16">
        <v>1.1100724468333656E-2</v>
      </c>
    </row>
    <row r="1357" spans="1:6" x14ac:dyDescent="0.2">
      <c r="A1357" t="s">
        <v>117</v>
      </c>
      <c r="B1357" t="s">
        <v>726</v>
      </c>
      <c r="C1357">
        <v>2509107</v>
      </c>
      <c r="D1357" t="s">
        <v>1615</v>
      </c>
      <c r="E1357" s="17">
        <v>21866</v>
      </c>
      <c r="F1357" s="16">
        <v>1.3280212483399723E-3</v>
      </c>
    </row>
    <row r="1358" spans="1:6" x14ac:dyDescent="0.2">
      <c r="A1358" t="s">
        <v>117</v>
      </c>
      <c r="B1358" t="s">
        <v>726</v>
      </c>
      <c r="C1358">
        <v>2509156</v>
      </c>
      <c r="D1358" t="s">
        <v>1616</v>
      </c>
      <c r="E1358" s="17">
        <v>6654</v>
      </c>
      <c r="F1358" s="16">
        <v>5.5916578509898063E-3</v>
      </c>
    </row>
    <row r="1359" spans="1:6" x14ac:dyDescent="0.2">
      <c r="A1359" t="s">
        <v>117</v>
      </c>
      <c r="B1359" t="s">
        <v>726</v>
      </c>
      <c r="C1359">
        <v>2509206</v>
      </c>
      <c r="D1359" t="s">
        <v>1617</v>
      </c>
      <c r="E1359" s="17">
        <v>13998</v>
      </c>
      <c r="F1359" s="16">
        <v>5.7479522919958725E-3</v>
      </c>
    </row>
    <row r="1360" spans="1:6" x14ac:dyDescent="0.2">
      <c r="A1360" t="s">
        <v>117</v>
      </c>
      <c r="B1360" t="s">
        <v>726</v>
      </c>
      <c r="C1360">
        <v>2509305</v>
      </c>
      <c r="D1360" t="s">
        <v>1618</v>
      </c>
      <c r="E1360" s="17">
        <v>8539</v>
      </c>
      <c r="F1360" s="16">
        <v>1.244960872658285E-2</v>
      </c>
    </row>
    <row r="1361" spans="1:6" x14ac:dyDescent="0.2">
      <c r="A1361" t="s">
        <v>117</v>
      </c>
      <c r="B1361" t="s">
        <v>726</v>
      </c>
      <c r="C1361">
        <v>2509339</v>
      </c>
      <c r="D1361" t="s">
        <v>1619</v>
      </c>
      <c r="E1361" s="17">
        <v>4515</v>
      </c>
      <c r="F1361" s="16">
        <v>3.3333333333334103E-3</v>
      </c>
    </row>
    <row r="1362" spans="1:6" x14ac:dyDescent="0.2">
      <c r="A1362" t="s">
        <v>117</v>
      </c>
      <c r="B1362" t="s">
        <v>726</v>
      </c>
      <c r="C1362">
        <v>2509370</v>
      </c>
      <c r="D1362" t="s">
        <v>1620</v>
      </c>
      <c r="E1362" s="17">
        <v>2926</v>
      </c>
      <c r="F1362" s="16">
        <v>6.1898211829436445E-3</v>
      </c>
    </row>
    <row r="1363" spans="1:6" x14ac:dyDescent="0.2">
      <c r="A1363" t="s">
        <v>117</v>
      </c>
      <c r="B1363" t="s">
        <v>726</v>
      </c>
      <c r="C1363">
        <v>2509396</v>
      </c>
      <c r="D1363" t="s">
        <v>1621</v>
      </c>
      <c r="E1363" s="17">
        <v>6630</v>
      </c>
      <c r="F1363" s="16">
        <v>9.2860404932257889E-3</v>
      </c>
    </row>
    <row r="1364" spans="1:6" x14ac:dyDescent="0.2">
      <c r="A1364" t="s">
        <v>117</v>
      </c>
      <c r="B1364" t="s">
        <v>726</v>
      </c>
      <c r="C1364">
        <v>2509404</v>
      </c>
      <c r="D1364" t="s">
        <v>1622</v>
      </c>
      <c r="E1364" s="17">
        <v>13261</v>
      </c>
      <c r="F1364" s="16">
        <v>-1.7314062029508692E-3</v>
      </c>
    </row>
    <row r="1365" spans="1:6" x14ac:dyDescent="0.2">
      <c r="A1365" t="s">
        <v>117</v>
      </c>
      <c r="B1365" t="s">
        <v>726</v>
      </c>
      <c r="C1365">
        <v>2509503</v>
      </c>
      <c r="D1365" t="s">
        <v>1623</v>
      </c>
      <c r="E1365" s="17">
        <v>5738</v>
      </c>
      <c r="F1365" s="16">
        <v>1.2171458811077729E-2</v>
      </c>
    </row>
    <row r="1366" spans="1:6" x14ac:dyDescent="0.2">
      <c r="A1366" t="s">
        <v>117</v>
      </c>
      <c r="B1366" t="s">
        <v>726</v>
      </c>
      <c r="C1366">
        <v>2509602</v>
      </c>
      <c r="D1366" t="s">
        <v>1624</v>
      </c>
      <c r="E1366" s="17">
        <v>4842</v>
      </c>
      <c r="F1366" s="16">
        <v>5.3986710963456197E-3</v>
      </c>
    </row>
    <row r="1367" spans="1:6" x14ac:dyDescent="0.2">
      <c r="A1367" t="s">
        <v>117</v>
      </c>
      <c r="B1367" t="s">
        <v>726</v>
      </c>
      <c r="C1367">
        <v>2509701</v>
      </c>
      <c r="D1367" t="s">
        <v>1625</v>
      </c>
      <c r="E1367" s="17">
        <v>33433</v>
      </c>
      <c r="F1367" s="16">
        <v>6.3512130515923637E-3</v>
      </c>
    </row>
    <row r="1368" spans="1:6" x14ac:dyDescent="0.2">
      <c r="A1368" t="s">
        <v>117</v>
      </c>
      <c r="B1368" t="s">
        <v>726</v>
      </c>
      <c r="C1368">
        <v>2509800</v>
      </c>
      <c r="D1368" t="s">
        <v>1626</v>
      </c>
      <c r="E1368" s="17">
        <v>9932</v>
      </c>
      <c r="F1368" s="16">
        <v>3.0296909715208376E-3</v>
      </c>
    </row>
    <row r="1369" spans="1:6" x14ac:dyDescent="0.2">
      <c r="A1369" t="s">
        <v>117</v>
      </c>
      <c r="B1369" t="s">
        <v>726</v>
      </c>
      <c r="C1369">
        <v>2509909</v>
      </c>
      <c r="D1369" t="s">
        <v>1627</v>
      </c>
      <c r="E1369" s="17">
        <v>10451</v>
      </c>
      <c r="F1369" s="16">
        <v>-2.8697149416490042E-4</v>
      </c>
    </row>
    <row r="1370" spans="1:6" x14ac:dyDescent="0.2">
      <c r="A1370" t="s">
        <v>117</v>
      </c>
      <c r="B1370" t="s">
        <v>726</v>
      </c>
      <c r="C1370">
        <v>2510006</v>
      </c>
      <c r="D1370" t="s">
        <v>1628</v>
      </c>
      <c r="E1370" s="17">
        <v>7286</v>
      </c>
      <c r="F1370" s="16">
        <v>-2.0545130803999445E-3</v>
      </c>
    </row>
    <row r="1371" spans="1:6" x14ac:dyDescent="0.2">
      <c r="A1371" t="s">
        <v>117</v>
      </c>
      <c r="B1371" t="s">
        <v>726</v>
      </c>
      <c r="C1371">
        <v>2510105</v>
      </c>
      <c r="D1371" t="s">
        <v>1629</v>
      </c>
      <c r="E1371" s="17">
        <v>10626</v>
      </c>
      <c r="F1371" s="16">
        <v>-1.1280315848843925E-3</v>
      </c>
    </row>
    <row r="1372" spans="1:6" x14ac:dyDescent="0.2">
      <c r="A1372" t="s">
        <v>117</v>
      </c>
      <c r="B1372" t="s">
        <v>726</v>
      </c>
      <c r="C1372">
        <v>2510204</v>
      </c>
      <c r="D1372" t="s">
        <v>1630</v>
      </c>
      <c r="E1372" s="17">
        <v>5920</v>
      </c>
      <c r="F1372" s="16">
        <v>-4.8747688687174051E-3</v>
      </c>
    </row>
    <row r="1373" spans="1:6" x14ac:dyDescent="0.2">
      <c r="A1373" t="s">
        <v>117</v>
      </c>
      <c r="B1373" t="s">
        <v>726</v>
      </c>
      <c r="C1373">
        <v>2510303</v>
      </c>
      <c r="D1373" t="s">
        <v>1631</v>
      </c>
      <c r="E1373" s="17">
        <v>4959</v>
      </c>
      <c r="F1373" s="16">
        <v>1.0803098247044396E-2</v>
      </c>
    </row>
    <row r="1374" spans="1:6" x14ac:dyDescent="0.2">
      <c r="A1374" t="s">
        <v>117</v>
      </c>
      <c r="B1374" t="s">
        <v>726</v>
      </c>
      <c r="C1374">
        <v>2510402</v>
      </c>
      <c r="D1374" t="s">
        <v>1632</v>
      </c>
      <c r="E1374" s="17">
        <v>6462</v>
      </c>
      <c r="F1374" s="16">
        <v>-9.8069261415875131E-3</v>
      </c>
    </row>
    <row r="1375" spans="1:6" x14ac:dyDescent="0.2">
      <c r="A1375" t="s">
        <v>117</v>
      </c>
      <c r="B1375" t="s">
        <v>726</v>
      </c>
      <c r="C1375">
        <v>2510501</v>
      </c>
      <c r="D1375" t="s">
        <v>1633</v>
      </c>
      <c r="E1375" s="17">
        <v>3961</v>
      </c>
      <c r="F1375" s="16">
        <v>7.3753814852492994E-3</v>
      </c>
    </row>
    <row r="1376" spans="1:6" x14ac:dyDescent="0.2">
      <c r="A1376" t="s">
        <v>117</v>
      </c>
      <c r="B1376" t="s">
        <v>726</v>
      </c>
      <c r="C1376">
        <v>2510600</v>
      </c>
      <c r="D1376" t="s">
        <v>1634</v>
      </c>
      <c r="E1376" s="17">
        <v>3046</v>
      </c>
      <c r="F1376" s="16">
        <v>2.3033892727870597E-3</v>
      </c>
    </row>
    <row r="1377" spans="1:6" x14ac:dyDescent="0.2">
      <c r="A1377" t="s">
        <v>117</v>
      </c>
      <c r="B1377" t="s">
        <v>726</v>
      </c>
      <c r="C1377">
        <v>2510659</v>
      </c>
      <c r="D1377" t="s">
        <v>1635</v>
      </c>
      <c r="E1377" s="17">
        <v>1758</v>
      </c>
      <c r="F1377" s="16">
        <v>-7.3404856013551401E-3</v>
      </c>
    </row>
    <row r="1378" spans="1:6" x14ac:dyDescent="0.2">
      <c r="A1378" t="s">
        <v>117</v>
      </c>
      <c r="B1378" t="s">
        <v>726</v>
      </c>
      <c r="C1378">
        <v>2510709</v>
      </c>
      <c r="D1378" t="s">
        <v>1636</v>
      </c>
      <c r="E1378" s="17">
        <v>2436</v>
      </c>
      <c r="F1378" s="16">
        <v>7.0276973956180377E-3</v>
      </c>
    </row>
    <row r="1379" spans="1:6" x14ac:dyDescent="0.2">
      <c r="A1379" t="s">
        <v>117</v>
      </c>
      <c r="B1379" t="s">
        <v>726</v>
      </c>
      <c r="C1379">
        <v>2510808</v>
      </c>
      <c r="D1379" t="s">
        <v>268</v>
      </c>
      <c r="E1379" s="17">
        <v>108192</v>
      </c>
      <c r="F1379" s="16">
        <v>5.455136843083519E-3</v>
      </c>
    </row>
    <row r="1380" spans="1:6" x14ac:dyDescent="0.2">
      <c r="A1380" t="s">
        <v>117</v>
      </c>
      <c r="B1380" t="s">
        <v>726</v>
      </c>
      <c r="C1380">
        <v>2510907</v>
      </c>
      <c r="D1380" t="s">
        <v>1637</v>
      </c>
      <c r="E1380" s="17">
        <v>12379</v>
      </c>
      <c r="F1380" s="16">
        <v>2.5917226856726483E-3</v>
      </c>
    </row>
    <row r="1381" spans="1:6" x14ac:dyDescent="0.2">
      <c r="A1381" t="s">
        <v>117</v>
      </c>
      <c r="B1381" t="s">
        <v>726</v>
      </c>
      <c r="C1381">
        <v>2511004</v>
      </c>
      <c r="D1381" t="s">
        <v>1638</v>
      </c>
      <c r="E1381" s="17">
        <v>3802</v>
      </c>
      <c r="F1381" s="16">
        <v>2.6308866087876304E-4</v>
      </c>
    </row>
    <row r="1382" spans="1:6" x14ac:dyDescent="0.2">
      <c r="A1382" t="s">
        <v>117</v>
      </c>
      <c r="B1382" t="s">
        <v>726</v>
      </c>
      <c r="C1382">
        <v>2511103</v>
      </c>
      <c r="D1382" t="s">
        <v>1639</v>
      </c>
      <c r="E1382" s="17">
        <v>7899</v>
      </c>
      <c r="F1382" s="16">
        <v>7.1401249521867438E-3</v>
      </c>
    </row>
    <row r="1383" spans="1:6" x14ac:dyDescent="0.2">
      <c r="A1383" t="s">
        <v>117</v>
      </c>
      <c r="B1383" t="s">
        <v>726</v>
      </c>
      <c r="C1383">
        <v>2511202</v>
      </c>
      <c r="D1383" t="s">
        <v>1640</v>
      </c>
      <c r="E1383" s="17">
        <v>28533</v>
      </c>
      <c r="F1383" s="16">
        <v>2.6354627872653413E-3</v>
      </c>
    </row>
    <row r="1384" spans="1:6" x14ac:dyDescent="0.2">
      <c r="A1384" t="s">
        <v>117</v>
      </c>
      <c r="B1384" t="s">
        <v>726</v>
      </c>
      <c r="C1384">
        <v>2511301</v>
      </c>
      <c r="D1384" t="s">
        <v>276</v>
      </c>
      <c r="E1384" s="17">
        <v>16111</v>
      </c>
      <c r="F1384" s="16">
        <v>2.2395023328150021E-3</v>
      </c>
    </row>
    <row r="1385" spans="1:6" x14ac:dyDescent="0.2">
      <c r="A1385" t="s">
        <v>117</v>
      </c>
      <c r="B1385" t="s">
        <v>726</v>
      </c>
      <c r="C1385">
        <v>2511400</v>
      </c>
      <c r="D1385" t="s">
        <v>1641</v>
      </c>
      <c r="E1385" s="17">
        <v>18720</v>
      </c>
      <c r="F1385" s="16">
        <v>9.0894508902317206E-4</v>
      </c>
    </row>
    <row r="1386" spans="1:6" x14ac:dyDescent="0.2">
      <c r="A1386" t="s">
        <v>117</v>
      </c>
      <c r="B1386" t="s">
        <v>726</v>
      </c>
      <c r="C1386">
        <v>2511509</v>
      </c>
      <c r="D1386" t="s">
        <v>1642</v>
      </c>
      <c r="E1386" s="17">
        <v>11977</v>
      </c>
      <c r="F1386" s="16">
        <v>5.0348242007216548E-3</v>
      </c>
    </row>
    <row r="1387" spans="1:6" x14ac:dyDescent="0.2">
      <c r="A1387" t="s">
        <v>117</v>
      </c>
      <c r="B1387" t="s">
        <v>726</v>
      </c>
      <c r="C1387">
        <v>2511608</v>
      </c>
      <c r="D1387" t="s">
        <v>1643</v>
      </c>
      <c r="E1387" s="17">
        <v>6576</v>
      </c>
      <c r="F1387" s="16">
        <v>-8.8922381311228316E-3</v>
      </c>
    </row>
    <row r="1388" spans="1:6" x14ac:dyDescent="0.2">
      <c r="A1388" t="s">
        <v>117</v>
      </c>
      <c r="B1388" t="s">
        <v>726</v>
      </c>
      <c r="C1388">
        <v>2511707</v>
      </c>
      <c r="D1388" t="s">
        <v>1644</v>
      </c>
      <c r="E1388" s="17">
        <v>4955</v>
      </c>
      <c r="F1388" s="16">
        <v>-4.2202572347267431E-3</v>
      </c>
    </row>
    <row r="1389" spans="1:6" x14ac:dyDescent="0.2">
      <c r="A1389" t="s">
        <v>117</v>
      </c>
      <c r="B1389" t="s">
        <v>726</v>
      </c>
      <c r="C1389">
        <v>2511806</v>
      </c>
      <c r="D1389" t="s">
        <v>1645</v>
      </c>
      <c r="E1389" s="17">
        <v>10584</v>
      </c>
      <c r="F1389" s="16">
        <v>4.7263446450518387E-4</v>
      </c>
    </row>
    <row r="1390" spans="1:6" x14ac:dyDescent="0.2">
      <c r="A1390" t="s">
        <v>117</v>
      </c>
      <c r="B1390" t="s">
        <v>726</v>
      </c>
      <c r="C1390">
        <v>2511905</v>
      </c>
      <c r="D1390" t="s">
        <v>1646</v>
      </c>
      <c r="E1390" s="17">
        <v>19275</v>
      </c>
      <c r="F1390" s="16">
        <v>1.1014948859165985E-2</v>
      </c>
    </row>
    <row r="1391" spans="1:6" x14ac:dyDescent="0.2">
      <c r="A1391" t="s">
        <v>117</v>
      </c>
      <c r="B1391" t="s">
        <v>726</v>
      </c>
      <c r="C1391">
        <v>2512002</v>
      </c>
      <c r="D1391" t="s">
        <v>1647</v>
      </c>
      <c r="E1391" s="17">
        <v>18708</v>
      </c>
      <c r="F1391" s="16">
        <v>7.7569489334194941E-3</v>
      </c>
    </row>
    <row r="1392" spans="1:6" x14ac:dyDescent="0.2">
      <c r="A1392" t="s">
        <v>117</v>
      </c>
      <c r="B1392" t="s">
        <v>726</v>
      </c>
      <c r="C1392">
        <v>2512036</v>
      </c>
      <c r="D1392" t="s">
        <v>1648</v>
      </c>
      <c r="E1392" s="17">
        <v>3882</v>
      </c>
      <c r="F1392" s="16">
        <v>-1.5432098765432167E-3</v>
      </c>
    </row>
    <row r="1393" spans="1:6" x14ac:dyDescent="0.2">
      <c r="A1393" t="s">
        <v>117</v>
      </c>
      <c r="B1393" t="s">
        <v>726</v>
      </c>
      <c r="C1393">
        <v>2512077</v>
      </c>
      <c r="D1393" t="s">
        <v>1649</v>
      </c>
      <c r="E1393" s="17">
        <v>4337</v>
      </c>
      <c r="F1393" s="16">
        <v>6.9654051543999174E-3</v>
      </c>
    </row>
    <row r="1394" spans="1:6" x14ac:dyDescent="0.2">
      <c r="A1394" t="s">
        <v>117</v>
      </c>
      <c r="B1394" t="s">
        <v>726</v>
      </c>
      <c r="C1394">
        <v>2512101</v>
      </c>
      <c r="D1394" t="s">
        <v>1650</v>
      </c>
      <c r="E1394" s="17">
        <v>32802</v>
      </c>
      <c r="F1394" s="16">
        <v>3.0486875400193014E-5</v>
      </c>
    </row>
    <row r="1395" spans="1:6" x14ac:dyDescent="0.2">
      <c r="A1395" t="s">
        <v>117</v>
      </c>
      <c r="B1395" t="s">
        <v>726</v>
      </c>
      <c r="C1395">
        <v>2512200</v>
      </c>
      <c r="D1395" t="s">
        <v>1651</v>
      </c>
      <c r="E1395" s="17">
        <v>4238</v>
      </c>
      <c r="F1395" s="16">
        <v>6.8899976241387773E-3</v>
      </c>
    </row>
    <row r="1396" spans="1:6" x14ac:dyDescent="0.2">
      <c r="A1396" t="s">
        <v>117</v>
      </c>
      <c r="B1396" t="s">
        <v>726</v>
      </c>
      <c r="C1396">
        <v>2512309</v>
      </c>
      <c r="D1396" t="s">
        <v>1652</v>
      </c>
      <c r="E1396" s="17">
        <v>23549</v>
      </c>
      <c r="F1396" s="16">
        <v>8.738487898907632E-3</v>
      </c>
    </row>
    <row r="1397" spans="1:6" x14ac:dyDescent="0.2">
      <c r="A1397" t="s">
        <v>117</v>
      </c>
      <c r="B1397" t="s">
        <v>726</v>
      </c>
      <c r="C1397">
        <v>2512408</v>
      </c>
      <c r="D1397" t="s">
        <v>1653</v>
      </c>
      <c r="E1397" s="17">
        <v>13741</v>
      </c>
      <c r="F1397" s="16">
        <v>4.4590643274853292E-3</v>
      </c>
    </row>
    <row r="1398" spans="1:6" x14ac:dyDescent="0.2">
      <c r="A1398" t="s">
        <v>117</v>
      </c>
      <c r="B1398" t="s">
        <v>726</v>
      </c>
      <c r="C1398">
        <v>2512507</v>
      </c>
      <c r="D1398" t="s">
        <v>1654</v>
      </c>
      <c r="E1398" s="17">
        <v>44179</v>
      </c>
      <c r="F1398" s="16">
        <v>4.8217981668068344E-3</v>
      </c>
    </row>
    <row r="1399" spans="1:6" x14ac:dyDescent="0.2">
      <c r="A1399" t="s">
        <v>117</v>
      </c>
      <c r="B1399" t="s">
        <v>726</v>
      </c>
      <c r="C1399">
        <v>2512606</v>
      </c>
      <c r="D1399" t="s">
        <v>1655</v>
      </c>
      <c r="E1399" s="17">
        <v>1983</v>
      </c>
      <c r="F1399" s="16">
        <v>1.3803680981595123E-2</v>
      </c>
    </row>
    <row r="1400" spans="1:6" x14ac:dyDescent="0.2">
      <c r="A1400" t="s">
        <v>117</v>
      </c>
      <c r="B1400" t="s">
        <v>726</v>
      </c>
      <c r="C1400">
        <v>2512705</v>
      </c>
      <c r="D1400" t="s">
        <v>1656</v>
      </c>
      <c r="E1400" s="17">
        <v>19798</v>
      </c>
      <c r="F1400" s="16">
        <v>9.0209469446000945E-3</v>
      </c>
    </row>
    <row r="1401" spans="1:6" x14ac:dyDescent="0.2">
      <c r="A1401" t="s">
        <v>117</v>
      </c>
      <c r="B1401" t="s">
        <v>726</v>
      </c>
      <c r="C1401">
        <v>2512721</v>
      </c>
      <c r="D1401" t="s">
        <v>1657</v>
      </c>
      <c r="E1401" s="17">
        <v>6114</v>
      </c>
      <c r="F1401" s="16">
        <v>4.1057644933486515E-3</v>
      </c>
    </row>
    <row r="1402" spans="1:6" x14ac:dyDescent="0.2">
      <c r="A1402" t="s">
        <v>117</v>
      </c>
      <c r="B1402" t="s">
        <v>726</v>
      </c>
      <c r="C1402">
        <v>2512747</v>
      </c>
      <c r="D1402" t="s">
        <v>1658</v>
      </c>
      <c r="E1402" s="17">
        <v>3619</v>
      </c>
      <c r="F1402" s="16">
        <v>8.639910813823759E-3</v>
      </c>
    </row>
    <row r="1403" spans="1:6" x14ac:dyDescent="0.2">
      <c r="A1403" t="s">
        <v>117</v>
      </c>
      <c r="B1403" t="s">
        <v>726</v>
      </c>
      <c r="C1403">
        <v>2512754</v>
      </c>
      <c r="D1403" t="s">
        <v>1659</v>
      </c>
      <c r="E1403" s="17">
        <v>4541</v>
      </c>
      <c r="F1403" s="16">
        <v>4.4238000442380354E-3</v>
      </c>
    </row>
    <row r="1404" spans="1:6" x14ac:dyDescent="0.2">
      <c r="A1404" t="s">
        <v>117</v>
      </c>
      <c r="B1404" t="s">
        <v>726</v>
      </c>
      <c r="C1404">
        <v>2512762</v>
      </c>
      <c r="D1404" t="s">
        <v>1660</v>
      </c>
      <c r="E1404" s="17">
        <v>4540</v>
      </c>
      <c r="F1404" s="16">
        <v>6.8751386116656654E-3</v>
      </c>
    </row>
    <row r="1405" spans="1:6" x14ac:dyDescent="0.2">
      <c r="A1405" t="s">
        <v>117</v>
      </c>
      <c r="B1405" t="s">
        <v>726</v>
      </c>
      <c r="C1405">
        <v>2512788</v>
      </c>
      <c r="D1405" t="s">
        <v>1661</v>
      </c>
      <c r="E1405" s="17">
        <v>1974</v>
      </c>
      <c r="F1405" s="16">
        <v>1.3347022587268942E-2</v>
      </c>
    </row>
    <row r="1406" spans="1:6" x14ac:dyDescent="0.2">
      <c r="A1406" t="s">
        <v>117</v>
      </c>
      <c r="B1406" t="s">
        <v>726</v>
      </c>
      <c r="C1406">
        <v>2512804</v>
      </c>
      <c r="D1406" t="s">
        <v>1662</v>
      </c>
      <c r="E1406" s="17">
        <v>8541</v>
      </c>
      <c r="F1406" s="16">
        <v>1.7593244194229474E-3</v>
      </c>
    </row>
    <row r="1407" spans="1:6" x14ac:dyDescent="0.2">
      <c r="A1407" t="s">
        <v>117</v>
      </c>
      <c r="B1407" t="s">
        <v>726</v>
      </c>
      <c r="C1407">
        <v>2512903</v>
      </c>
      <c r="D1407" t="s">
        <v>1663</v>
      </c>
      <c r="E1407" s="17">
        <v>24218</v>
      </c>
      <c r="F1407" s="16">
        <v>1.7372600926539583E-3</v>
      </c>
    </row>
    <row r="1408" spans="1:6" x14ac:dyDescent="0.2">
      <c r="A1408" t="s">
        <v>117</v>
      </c>
      <c r="B1408" t="s">
        <v>726</v>
      </c>
      <c r="C1408">
        <v>2513000</v>
      </c>
      <c r="D1408" t="s">
        <v>1664</v>
      </c>
      <c r="E1408" s="17">
        <v>3931</v>
      </c>
      <c r="F1408" s="16">
        <v>1.1840411840411846E-2</v>
      </c>
    </row>
    <row r="1409" spans="1:6" x14ac:dyDescent="0.2">
      <c r="A1409" t="s">
        <v>117</v>
      </c>
      <c r="B1409" t="s">
        <v>726</v>
      </c>
      <c r="C1409">
        <v>2513109</v>
      </c>
      <c r="D1409" t="s">
        <v>1665</v>
      </c>
      <c r="E1409" s="17">
        <v>12131</v>
      </c>
      <c r="F1409" s="16">
        <v>-7.4135090609550591E-4</v>
      </c>
    </row>
    <row r="1410" spans="1:6" x14ac:dyDescent="0.2">
      <c r="A1410" t="s">
        <v>117</v>
      </c>
      <c r="B1410" t="s">
        <v>726</v>
      </c>
      <c r="C1410">
        <v>2513158</v>
      </c>
      <c r="D1410" t="s">
        <v>1666</v>
      </c>
      <c r="E1410" s="17">
        <v>6541</v>
      </c>
      <c r="F1410" s="16">
        <v>-2.5922537358951114E-3</v>
      </c>
    </row>
    <row r="1411" spans="1:6" x14ac:dyDescent="0.2">
      <c r="A1411" t="s">
        <v>117</v>
      </c>
      <c r="B1411" t="s">
        <v>726</v>
      </c>
      <c r="C1411">
        <v>2513208</v>
      </c>
      <c r="D1411" t="s">
        <v>1667</v>
      </c>
      <c r="E1411" s="17">
        <v>6581</v>
      </c>
      <c r="F1411" s="16">
        <v>-3.0381285128355806E-4</v>
      </c>
    </row>
    <row r="1412" spans="1:6" x14ac:dyDescent="0.2">
      <c r="A1412" t="s">
        <v>117</v>
      </c>
      <c r="B1412" t="s">
        <v>726</v>
      </c>
      <c r="C1412">
        <v>2513307</v>
      </c>
      <c r="D1412" t="s">
        <v>1668</v>
      </c>
      <c r="E1412" s="17">
        <v>5871</v>
      </c>
      <c r="F1412" s="16">
        <v>-3.0565461029037344E-3</v>
      </c>
    </row>
    <row r="1413" spans="1:6" x14ac:dyDescent="0.2">
      <c r="A1413" t="s">
        <v>117</v>
      </c>
      <c r="B1413" t="s">
        <v>726</v>
      </c>
      <c r="C1413">
        <v>2513356</v>
      </c>
      <c r="D1413" t="s">
        <v>1669</v>
      </c>
      <c r="E1413" s="17">
        <v>3593</v>
      </c>
      <c r="F1413" s="16">
        <v>-5.5632823365781015E-4</v>
      </c>
    </row>
    <row r="1414" spans="1:6" x14ac:dyDescent="0.2">
      <c r="A1414" t="s">
        <v>117</v>
      </c>
      <c r="B1414" t="s">
        <v>726</v>
      </c>
      <c r="C1414">
        <v>2513406</v>
      </c>
      <c r="D1414" t="s">
        <v>1670</v>
      </c>
      <c r="E1414" s="17">
        <v>15426</v>
      </c>
      <c r="F1414" s="16">
        <v>2.8604862826679955E-3</v>
      </c>
    </row>
    <row r="1415" spans="1:6" x14ac:dyDescent="0.2">
      <c r="A1415" t="s">
        <v>117</v>
      </c>
      <c r="B1415" t="s">
        <v>726</v>
      </c>
      <c r="C1415">
        <v>2513505</v>
      </c>
      <c r="D1415" t="s">
        <v>1671</v>
      </c>
      <c r="E1415" s="17">
        <v>5129</v>
      </c>
      <c r="F1415" s="16">
        <v>-6.3928709802402173E-3</v>
      </c>
    </row>
    <row r="1416" spans="1:6" x14ac:dyDescent="0.2">
      <c r="A1416" t="s">
        <v>117</v>
      </c>
      <c r="B1416" t="s">
        <v>726</v>
      </c>
      <c r="C1416">
        <v>2513604</v>
      </c>
      <c r="D1416" t="s">
        <v>1672</v>
      </c>
      <c r="E1416" s="17">
        <v>6986</v>
      </c>
      <c r="F1416" s="16">
        <v>-6.4002275636466655E-3</v>
      </c>
    </row>
    <row r="1417" spans="1:6" x14ac:dyDescent="0.2">
      <c r="A1417" t="s">
        <v>117</v>
      </c>
      <c r="B1417" t="s">
        <v>726</v>
      </c>
      <c r="C1417">
        <v>2513653</v>
      </c>
      <c r="D1417" t="s">
        <v>1673</v>
      </c>
      <c r="E1417" s="17">
        <v>2639</v>
      </c>
      <c r="F1417" s="16">
        <v>1.1380880121396597E-3</v>
      </c>
    </row>
    <row r="1418" spans="1:6" x14ac:dyDescent="0.2">
      <c r="A1418" t="s">
        <v>117</v>
      </c>
      <c r="B1418" t="s">
        <v>726</v>
      </c>
      <c r="C1418">
        <v>2513703</v>
      </c>
      <c r="D1418" t="s">
        <v>1674</v>
      </c>
      <c r="E1418" s="17">
        <v>137349</v>
      </c>
      <c r="F1418" s="16">
        <v>5.5862240639596994E-3</v>
      </c>
    </row>
    <row r="1419" spans="1:6" x14ac:dyDescent="0.2">
      <c r="A1419" t="s">
        <v>117</v>
      </c>
      <c r="B1419" t="s">
        <v>726</v>
      </c>
      <c r="C1419">
        <v>2513802</v>
      </c>
      <c r="D1419" t="s">
        <v>1675</v>
      </c>
      <c r="E1419" s="17">
        <v>4562</v>
      </c>
      <c r="F1419" s="16">
        <v>-2.4054231357970579E-3</v>
      </c>
    </row>
    <row r="1420" spans="1:6" x14ac:dyDescent="0.2">
      <c r="A1420" t="s">
        <v>117</v>
      </c>
      <c r="B1420" t="s">
        <v>726</v>
      </c>
      <c r="C1420">
        <v>2513851</v>
      </c>
      <c r="D1420" t="s">
        <v>1676</v>
      </c>
      <c r="E1420" s="17">
        <v>2509</v>
      </c>
      <c r="F1420" s="16">
        <v>-4.7600158667195913E-3</v>
      </c>
    </row>
    <row r="1421" spans="1:6" x14ac:dyDescent="0.2">
      <c r="A1421" t="s">
        <v>117</v>
      </c>
      <c r="B1421" t="s">
        <v>726</v>
      </c>
      <c r="C1421">
        <v>2513901</v>
      </c>
      <c r="D1421" t="s">
        <v>1677</v>
      </c>
      <c r="E1421" s="17">
        <v>34344</v>
      </c>
      <c r="F1421" s="16">
        <v>9.1974964003409543E-3</v>
      </c>
    </row>
    <row r="1422" spans="1:6" x14ac:dyDescent="0.2">
      <c r="A1422" t="s">
        <v>117</v>
      </c>
      <c r="B1422" t="s">
        <v>726</v>
      </c>
      <c r="C1422">
        <v>2513927</v>
      </c>
      <c r="D1422" t="s">
        <v>1678</v>
      </c>
      <c r="E1422" s="17">
        <v>4566</v>
      </c>
      <c r="F1422" s="16">
        <v>8.1695738573637211E-3</v>
      </c>
    </row>
    <row r="1423" spans="1:6" x14ac:dyDescent="0.2">
      <c r="A1423" t="s">
        <v>117</v>
      </c>
      <c r="B1423" t="s">
        <v>726</v>
      </c>
      <c r="C1423">
        <v>2513943</v>
      </c>
      <c r="D1423" t="s">
        <v>1679</v>
      </c>
      <c r="E1423" s="17">
        <v>2630</v>
      </c>
      <c r="F1423" s="16">
        <v>5.7361376673039643E-3</v>
      </c>
    </row>
    <row r="1424" spans="1:6" x14ac:dyDescent="0.2">
      <c r="A1424" t="s">
        <v>117</v>
      </c>
      <c r="B1424" t="s">
        <v>726</v>
      </c>
      <c r="C1424">
        <v>2513968</v>
      </c>
      <c r="D1424" t="s">
        <v>1680</v>
      </c>
      <c r="E1424" s="17">
        <v>3097</v>
      </c>
      <c r="F1424" s="16">
        <v>7.8099576960624084E-3</v>
      </c>
    </row>
    <row r="1425" spans="1:6" x14ac:dyDescent="0.2">
      <c r="A1425" t="s">
        <v>117</v>
      </c>
      <c r="B1425" t="s">
        <v>726</v>
      </c>
      <c r="C1425">
        <v>2513984</v>
      </c>
      <c r="D1425" t="s">
        <v>1681</v>
      </c>
      <c r="E1425" s="17">
        <v>3384</v>
      </c>
      <c r="F1425" s="16">
        <v>-2.3584905660377631E-3</v>
      </c>
    </row>
    <row r="1426" spans="1:6" x14ac:dyDescent="0.2">
      <c r="A1426" t="s">
        <v>117</v>
      </c>
      <c r="B1426" t="s">
        <v>726</v>
      </c>
      <c r="C1426">
        <v>2514008</v>
      </c>
      <c r="D1426" t="s">
        <v>1682</v>
      </c>
      <c r="E1426" s="17">
        <v>4184</v>
      </c>
      <c r="F1426" s="16">
        <v>-3.5722791140747612E-3</v>
      </c>
    </row>
    <row r="1427" spans="1:6" x14ac:dyDescent="0.2">
      <c r="A1427" t="s">
        <v>117</v>
      </c>
      <c r="B1427" t="s">
        <v>726</v>
      </c>
      <c r="C1427">
        <v>2514107</v>
      </c>
      <c r="D1427" t="s">
        <v>1683</v>
      </c>
      <c r="E1427" s="17">
        <v>4415</v>
      </c>
      <c r="F1427" s="16">
        <v>-1.5829941203076014E-3</v>
      </c>
    </row>
    <row r="1428" spans="1:6" x14ac:dyDescent="0.2">
      <c r="A1428" t="s">
        <v>117</v>
      </c>
      <c r="B1428" t="s">
        <v>726</v>
      </c>
      <c r="C1428">
        <v>2514206</v>
      </c>
      <c r="D1428" t="s">
        <v>1684</v>
      </c>
      <c r="E1428" s="17">
        <v>7626</v>
      </c>
      <c r="F1428" s="16">
        <v>-5.2424639580606058E-4</v>
      </c>
    </row>
    <row r="1429" spans="1:6" x14ac:dyDescent="0.2">
      <c r="A1429" t="s">
        <v>117</v>
      </c>
      <c r="B1429" t="s">
        <v>726</v>
      </c>
      <c r="C1429">
        <v>2514305</v>
      </c>
      <c r="D1429" t="s">
        <v>1685</v>
      </c>
      <c r="E1429" s="17">
        <v>6376</v>
      </c>
      <c r="F1429" s="16">
        <v>2.6733763170310176E-3</v>
      </c>
    </row>
    <row r="1430" spans="1:6" x14ac:dyDescent="0.2">
      <c r="A1430" t="s">
        <v>117</v>
      </c>
      <c r="B1430" t="s">
        <v>726</v>
      </c>
      <c r="C1430">
        <v>2514404</v>
      </c>
      <c r="D1430" t="s">
        <v>1686</v>
      </c>
      <c r="E1430" s="17">
        <v>4656</v>
      </c>
      <c r="F1430" s="16">
        <v>-5.5531824006834762E-3</v>
      </c>
    </row>
    <row r="1431" spans="1:6" x14ac:dyDescent="0.2">
      <c r="A1431" t="s">
        <v>117</v>
      </c>
      <c r="B1431" t="s">
        <v>726</v>
      </c>
      <c r="C1431">
        <v>2514453</v>
      </c>
      <c r="D1431" t="s">
        <v>1687</v>
      </c>
      <c r="E1431" s="17">
        <v>5998</v>
      </c>
      <c r="F1431" s="16">
        <v>6.882659056572038E-3</v>
      </c>
    </row>
    <row r="1432" spans="1:6" x14ac:dyDescent="0.2">
      <c r="A1432" t="s">
        <v>117</v>
      </c>
      <c r="B1432" t="s">
        <v>726</v>
      </c>
      <c r="C1432">
        <v>2514503</v>
      </c>
      <c r="D1432" t="s">
        <v>1688</v>
      </c>
      <c r="E1432" s="17">
        <v>20329</v>
      </c>
      <c r="F1432" s="16">
        <v>3.8516616463384334E-3</v>
      </c>
    </row>
    <row r="1433" spans="1:6" x14ac:dyDescent="0.2">
      <c r="A1433" t="s">
        <v>117</v>
      </c>
      <c r="B1433" t="s">
        <v>726</v>
      </c>
      <c r="C1433">
        <v>2514552</v>
      </c>
      <c r="D1433" t="s">
        <v>1689</v>
      </c>
      <c r="E1433" s="17">
        <v>3950</v>
      </c>
      <c r="F1433" s="16">
        <v>-1.3240069947539346E-2</v>
      </c>
    </row>
    <row r="1434" spans="1:6" x14ac:dyDescent="0.2">
      <c r="A1434" t="s">
        <v>117</v>
      </c>
      <c r="B1434" t="s">
        <v>726</v>
      </c>
      <c r="C1434">
        <v>2514602</v>
      </c>
      <c r="D1434" t="s">
        <v>1690</v>
      </c>
      <c r="E1434" s="17">
        <v>3588</v>
      </c>
      <c r="F1434" s="16">
        <v>8.7152094461624419E-3</v>
      </c>
    </row>
    <row r="1435" spans="1:6" x14ac:dyDescent="0.2">
      <c r="A1435" t="s">
        <v>117</v>
      </c>
      <c r="B1435" t="s">
        <v>726</v>
      </c>
      <c r="C1435">
        <v>2514651</v>
      </c>
      <c r="D1435" t="s">
        <v>1691</v>
      </c>
      <c r="E1435" s="17">
        <v>1811</v>
      </c>
      <c r="F1435" s="16">
        <v>5.552470849528035E-3</v>
      </c>
    </row>
    <row r="1436" spans="1:6" x14ac:dyDescent="0.2">
      <c r="A1436" t="s">
        <v>117</v>
      </c>
      <c r="B1436" t="s">
        <v>726</v>
      </c>
      <c r="C1436">
        <v>2514701</v>
      </c>
      <c r="D1436" t="s">
        <v>1692</v>
      </c>
      <c r="E1436" s="17">
        <v>4147</v>
      </c>
      <c r="F1436" s="16">
        <v>1.4489253803429136E-3</v>
      </c>
    </row>
    <row r="1437" spans="1:6" x14ac:dyDescent="0.2">
      <c r="A1437" t="s">
        <v>117</v>
      </c>
      <c r="B1437" t="s">
        <v>726</v>
      </c>
      <c r="C1437">
        <v>2514800</v>
      </c>
      <c r="D1437" t="s">
        <v>1693</v>
      </c>
      <c r="E1437" s="17">
        <v>3618</v>
      </c>
      <c r="F1437" s="16">
        <v>-2.7563395810363822E-3</v>
      </c>
    </row>
    <row r="1438" spans="1:6" x14ac:dyDescent="0.2">
      <c r="A1438" t="s">
        <v>117</v>
      </c>
      <c r="B1438" t="s">
        <v>726</v>
      </c>
      <c r="C1438">
        <v>2514909</v>
      </c>
      <c r="D1438" t="s">
        <v>1694</v>
      </c>
      <c r="E1438" s="17">
        <v>7702</v>
      </c>
      <c r="F1438" s="16">
        <v>-2.8482651475919551E-3</v>
      </c>
    </row>
    <row r="1439" spans="1:6" x14ac:dyDescent="0.2">
      <c r="A1439" t="s">
        <v>117</v>
      </c>
      <c r="B1439" t="s">
        <v>726</v>
      </c>
      <c r="C1439">
        <v>2515005</v>
      </c>
      <c r="D1439" t="s">
        <v>1695</v>
      </c>
      <c r="E1439" s="17">
        <v>7410</v>
      </c>
      <c r="F1439" s="16">
        <v>5.7003257328989143E-3</v>
      </c>
    </row>
    <row r="1440" spans="1:6" x14ac:dyDescent="0.2">
      <c r="A1440" t="s">
        <v>117</v>
      </c>
      <c r="B1440" t="s">
        <v>726</v>
      </c>
      <c r="C1440">
        <v>2515104</v>
      </c>
      <c r="D1440" t="s">
        <v>1696</v>
      </c>
      <c r="E1440" s="17">
        <v>11728</v>
      </c>
      <c r="F1440" s="16">
        <v>5.7456478861162008E-3</v>
      </c>
    </row>
    <row r="1441" spans="1:6" x14ac:dyDescent="0.2">
      <c r="A1441" t="s">
        <v>117</v>
      </c>
      <c r="B1441" t="s">
        <v>726</v>
      </c>
      <c r="C1441">
        <v>2515203</v>
      </c>
      <c r="D1441" t="s">
        <v>1697</v>
      </c>
      <c r="E1441" s="17">
        <v>3512</v>
      </c>
      <c r="F1441" s="16">
        <v>6.5921467469189921E-3</v>
      </c>
    </row>
    <row r="1442" spans="1:6" x14ac:dyDescent="0.2">
      <c r="A1442" t="s">
        <v>117</v>
      </c>
      <c r="B1442" t="s">
        <v>726</v>
      </c>
      <c r="C1442">
        <v>2515302</v>
      </c>
      <c r="D1442" t="s">
        <v>1698</v>
      </c>
      <c r="E1442" s="17">
        <v>52804</v>
      </c>
      <c r="F1442" s="16">
        <v>3.4014251781473437E-3</v>
      </c>
    </row>
    <row r="1443" spans="1:6" x14ac:dyDescent="0.2">
      <c r="A1443" t="s">
        <v>117</v>
      </c>
      <c r="B1443" t="s">
        <v>726</v>
      </c>
      <c r="C1443">
        <v>2515401</v>
      </c>
      <c r="D1443" t="s">
        <v>1699</v>
      </c>
      <c r="E1443" s="17">
        <v>10848</v>
      </c>
      <c r="F1443" s="16">
        <v>6.7749419953595513E-3</v>
      </c>
    </row>
    <row r="1444" spans="1:6" x14ac:dyDescent="0.2">
      <c r="A1444" t="s">
        <v>117</v>
      </c>
      <c r="B1444" t="s">
        <v>726</v>
      </c>
      <c r="C1444">
        <v>2515500</v>
      </c>
      <c r="D1444" t="s">
        <v>1700</v>
      </c>
      <c r="E1444" s="17">
        <v>13754</v>
      </c>
      <c r="F1444" s="16">
        <v>4.0148915979267841E-3</v>
      </c>
    </row>
    <row r="1445" spans="1:6" x14ac:dyDescent="0.2">
      <c r="A1445" t="s">
        <v>117</v>
      </c>
      <c r="B1445" t="s">
        <v>726</v>
      </c>
      <c r="C1445">
        <v>2515609</v>
      </c>
      <c r="D1445" t="s">
        <v>1701</v>
      </c>
      <c r="E1445" s="17">
        <v>3131</v>
      </c>
      <c r="F1445" s="16">
        <v>-5.4002541296060969E-3</v>
      </c>
    </row>
    <row r="1446" spans="1:6" x14ac:dyDescent="0.2">
      <c r="A1446" t="s">
        <v>117</v>
      </c>
      <c r="B1446" t="s">
        <v>726</v>
      </c>
      <c r="C1446">
        <v>2515708</v>
      </c>
      <c r="D1446" t="s">
        <v>1702</v>
      </c>
      <c r="E1446" s="17">
        <v>2916</v>
      </c>
      <c r="F1446" s="16">
        <v>2.4063251976624844E-3</v>
      </c>
    </row>
    <row r="1447" spans="1:6" x14ac:dyDescent="0.2">
      <c r="A1447" t="s">
        <v>117</v>
      </c>
      <c r="B1447" t="s">
        <v>726</v>
      </c>
      <c r="C1447">
        <v>2515807</v>
      </c>
      <c r="D1447" t="s">
        <v>1703</v>
      </c>
      <c r="E1447" s="17">
        <v>7021</v>
      </c>
      <c r="F1447" s="16">
        <v>-2.8405056099986004E-3</v>
      </c>
    </row>
    <row r="1448" spans="1:6" x14ac:dyDescent="0.2">
      <c r="A1448" t="s">
        <v>117</v>
      </c>
      <c r="B1448" t="s">
        <v>726</v>
      </c>
      <c r="C1448">
        <v>2515906</v>
      </c>
      <c r="D1448" t="s">
        <v>1704</v>
      </c>
      <c r="E1448" s="17">
        <v>6068</v>
      </c>
      <c r="F1448" s="16">
        <v>-5.0828004590917075E-3</v>
      </c>
    </row>
    <row r="1449" spans="1:6" x14ac:dyDescent="0.2">
      <c r="A1449" t="s">
        <v>117</v>
      </c>
      <c r="B1449" t="s">
        <v>726</v>
      </c>
      <c r="C1449">
        <v>2515930</v>
      </c>
      <c r="D1449" t="s">
        <v>1705</v>
      </c>
      <c r="E1449" s="17">
        <v>5089</v>
      </c>
      <c r="F1449" s="16">
        <v>1.2937898089171895E-2</v>
      </c>
    </row>
    <row r="1450" spans="1:6" x14ac:dyDescent="0.2">
      <c r="A1450" t="s">
        <v>117</v>
      </c>
      <c r="B1450" t="s">
        <v>726</v>
      </c>
      <c r="C1450">
        <v>2515971</v>
      </c>
      <c r="D1450" t="s">
        <v>1706</v>
      </c>
      <c r="E1450" s="17">
        <v>7815</v>
      </c>
      <c r="F1450" s="16">
        <v>4.1115251188488244E-3</v>
      </c>
    </row>
    <row r="1451" spans="1:6" x14ac:dyDescent="0.2">
      <c r="A1451" t="s">
        <v>117</v>
      </c>
      <c r="B1451" t="s">
        <v>726</v>
      </c>
      <c r="C1451">
        <v>2516003</v>
      </c>
      <c r="D1451" t="s">
        <v>1707</v>
      </c>
      <c r="E1451" s="17">
        <v>26227</v>
      </c>
      <c r="F1451" s="16">
        <v>-6.8163744461695597E-3</v>
      </c>
    </row>
    <row r="1452" spans="1:6" x14ac:dyDescent="0.2">
      <c r="A1452" t="s">
        <v>117</v>
      </c>
      <c r="B1452" t="s">
        <v>726</v>
      </c>
      <c r="C1452">
        <v>2516102</v>
      </c>
      <c r="D1452" t="s">
        <v>1708</v>
      </c>
      <c r="E1452" s="17">
        <v>15102</v>
      </c>
      <c r="F1452" s="16">
        <v>7.5388618320102463E-3</v>
      </c>
    </row>
    <row r="1453" spans="1:6" x14ac:dyDescent="0.2">
      <c r="A1453" t="s">
        <v>117</v>
      </c>
      <c r="B1453" t="s">
        <v>726</v>
      </c>
      <c r="C1453">
        <v>2516151</v>
      </c>
      <c r="D1453" t="s">
        <v>1709</v>
      </c>
      <c r="E1453" s="17">
        <v>3594</v>
      </c>
      <c r="F1453" s="16">
        <v>1.0970464135021007E-2</v>
      </c>
    </row>
    <row r="1454" spans="1:6" x14ac:dyDescent="0.2">
      <c r="A1454" t="s">
        <v>117</v>
      </c>
      <c r="B1454" t="s">
        <v>726</v>
      </c>
      <c r="C1454">
        <v>2516201</v>
      </c>
      <c r="D1454" t="s">
        <v>281</v>
      </c>
      <c r="E1454" s="17">
        <v>69723</v>
      </c>
      <c r="F1454" s="16">
        <v>4.0176257128046178E-3</v>
      </c>
    </row>
    <row r="1455" spans="1:6" x14ac:dyDescent="0.2">
      <c r="A1455" t="s">
        <v>117</v>
      </c>
      <c r="B1455" t="s">
        <v>726</v>
      </c>
      <c r="C1455">
        <v>2516300</v>
      </c>
      <c r="D1455" t="s">
        <v>1710</v>
      </c>
      <c r="E1455" s="17">
        <v>17031</v>
      </c>
      <c r="F1455" s="16">
        <v>3.8311917953555152E-3</v>
      </c>
    </row>
    <row r="1456" spans="1:6" x14ac:dyDescent="0.2">
      <c r="A1456" t="s">
        <v>117</v>
      </c>
      <c r="B1456" t="s">
        <v>726</v>
      </c>
      <c r="C1456">
        <v>2516409</v>
      </c>
      <c r="D1456" t="s">
        <v>1711</v>
      </c>
      <c r="E1456" s="17">
        <v>10969</v>
      </c>
      <c r="F1456" s="16">
        <v>5.3157364127944806E-3</v>
      </c>
    </row>
    <row r="1457" spans="1:6" x14ac:dyDescent="0.2">
      <c r="A1457" t="s">
        <v>117</v>
      </c>
      <c r="B1457" t="s">
        <v>726</v>
      </c>
      <c r="C1457">
        <v>2516508</v>
      </c>
      <c r="D1457" t="s">
        <v>1712</v>
      </c>
      <c r="E1457" s="17">
        <v>15441</v>
      </c>
      <c r="F1457" s="16">
        <v>4.2273673257025024E-3</v>
      </c>
    </row>
    <row r="1458" spans="1:6" x14ac:dyDescent="0.2">
      <c r="A1458" t="s">
        <v>117</v>
      </c>
      <c r="B1458" t="s">
        <v>726</v>
      </c>
      <c r="C1458">
        <v>2516607</v>
      </c>
      <c r="D1458" t="s">
        <v>1713</v>
      </c>
      <c r="E1458" s="17">
        <v>14759</v>
      </c>
      <c r="F1458" s="16">
        <v>2.240934401738448E-3</v>
      </c>
    </row>
    <row r="1459" spans="1:6" x14ac:dyDescent="0.2">
      <c r="A1459" t="s">
        <v>117</v>
      </c>
      <c r="B1459" t="s">
        <v>726</v>
      </c>
      <c r="C1459">
        <v>2516706</v>
      </c>
      <c r="D1459" t="s">
        <v>1714</v>
      </c>
      <c r="E1459" s="17">
        <v>15248</v>
      </c>
      <c r="F1459" s="16">
        <v>5.7384077567441683E-3</v>
      </c>
    </row>
    <row r="1460" spans="1:6" x14ac:dyDescent="0.2">
      <c r="A1460" t="s">
        <v>117</v>
      </c>
      <c r="B1460" t="s">
        <v>726</v>
      </c>
      <c r="C1460">
        <v>2516755</v>
      </c>
      <c r="D1460" t="s">
        <v>1715</v>
      </c>
      <c r="E1460" s="17">
        <v>3081</v>
      </c>
      <c r="F1460" s="16">
        <v>7.5212557226944643E-3</v>
      </c>
    </row>
    <row r="1461" spans="1:6" x14ac:dyDescent="0.2">
      <c r="A1461" t="s">
        <v>117</v>
      </c>
      <c r="B1461" t="s">
        <v>726</v>
      </c>
      <c r="C1461">
        <v>2516805</v>
      </c>
      <c r="D1461" t="s">
        <v>1716</v>
      </c>
      <c r="E1461" s="17">
        <v>9464</v>
      </c>
      <c r="F1461" s="16">
        <v>9.518773135905878E-4</v>
      </c>
    </row>
    <row r="1462" spans="1:6" x14ac:dyDescent="0.2">
      <c r="A1462" t="s">
        <v>117</v>
      </c>
      <c r="B1462" t="s">
        <v>726</v>
      </c>
      <c r="C1462">
        <v>2516904</v>
      </c>
      <c r="D1462" t="s">
        <v>1717</v>
      </c>
      <c r="E1462" s="17">
        <v>15300</v>
      </c>
      <c r="F1462" s="16">
        <v>3.805274898307287E-3</v>
      </c>
    </row>
    <row r="1463" spans="1:6" x14ac:dyDescent="0.2">
      <c r="A1463" t="s">
        <v>117</v>
      </c>
      <c r="B1463" t="s">
        <v>726</v>
      </c>
      <c r="C1463">
        <v>2517001</v>
      </c>
      <c r="D1463" t="s">
        <v>1718</v>
      </c>
      <c r="E1463" s="17">
        <v>9911</v>
      </c>
      <c r="F1463" s="16">
        <v>4.0375492076316633E-4</v>
      </c>
    </row>
    <row r="1464" spans="1:6" x14ac:dyDescent="0.2">
      <c r="A1464" t="s">
        <v>117</v>
      </c>
      <c r="B1464" t="s">
        <v>726</v>
      </c>
      <c r="C1464">
        <v>2517100</v>
      </c>
      <c r="D1464" t="s">
        <v>1719</v>
      </c>
      <c r="E1464" s="17">
        <v>2841</v>
      </c>
      <c r="F1464" s="16">
        <v>1.1032028469750932E-2</v>
      </c>
    </row>
    <row r="1465" spans="1:6" x14ac:dyDescent="0.2">
      <c r="A1465" t="s">
        <v>117</v>
      </c>
      <c r="B1465" t="s">
        <v>726</v>
      </c>
      <c r="C1465">
        <v>2517209</v>
      </c>
      <c r="D1465" t="s">
        <v>1720</v>
      </c>
      <c r="E1465" s="17">
        <v>5372</v>
      </c>
      <c r="F1465" s="16">
        <v>4.4876589379208021E-3</v>
      </c>
    </row>
    <row r="1466" spans="1:6" x14ac:dyDescent="0.2">
      <c r="A1466" t="s">
        <v>117</v>
      </c>
      <c r="B1466" t="s">
        <v>726</v>
      </c>
      <c r="C1466">
        <v>2517407</v>
      </c>
      <c r="D1466" t="s">
        <v>1721</v>
      </c>
      <c r="E1466" s="17">
        <v>2255</v>
      </c>
      <c r="F1466" s="16">
        <v>6.6964285714286031E-3</v>
      </c>
    </row>
    <row r="1467" spans="1:6" x14ac:dyDescent="0.2">
      <c r="A1467" t="s">
        <v>29</v>
      </c>
      <c r="B1467" t="s">
        <v>726</v>
      </c>
      <c r="C1467">
        <v>2600054</v>
      </c>
      <c r="D1467" t="s">
        <v>1722</v>
      </c>
      <c r="E1467" s="17">
        <v>100346</v>
      </c>
      <c r="F1467" s="16">
        <v>3.5603560356034514E-3</v>
      </c>
    </row>
    <row r="1468" spans="1:6" x14ac:dyDescent="0.2">
      <c r="A1468" t="s">
        <v>29</v>
      </c>
      <c r="B1468" t="s">
        <v>726</v>
      </c>
      <c r="C1468">
        <v>2600104</v>
      </c>
      <c r="D1468" t="s">
        <v>1723</v>
      </c>
      <c r="E1468" s="17">
        <v>37404</v>
      </c>
      <c r="F1468" s="16">
        <v>3.8916771786683402E-3</v>
      </c>
    </row>
    <row r="1469" spans="1:6" x14ac:dyDescent="0.2">
      <c r="A1469" t="s">
        <v>29</v>
      </c>
      <c r="B1469" t="s">
        <v>726</v>
      </c>
      <c r="C1469">
        <v>2600203</v>
      </c>
      <c r="D1469" t="s">
        <v>1724</v>
      </c>
      <c r="E1469" s="17">
        <v>19810</v>
      </c>
      <c r="F1469" s="16">
        <v>8.9126559714796105E-3</v>
      </c>
    </row>
    <row r="1470" spans="1:6" x14ac:dyDescent="0.2">
      <c r="A1470" t="s">
        <v>29</v>
      </c>
      <c r="B1470" t="s">
        <v>726</v>
      </c>
      <c r="C1470">
        <v>2600302</v>
      </c>
      <c r="D1470" t="s">
        <v>1725</v>
      </c>
      <c r="E1470" s="17">
        <v>25065</v>
      </c>
      <c r="F1470" s="16">
        <v>7.2332730560578096E-3</v>
      </c>
    </row>
    <row r="1471" spans="1:6" x14ac:dyDescent="0.2">
      <c r="A1471" t="s">
        <v>29</v>
      </c>
      <c r="B1471" t="s">
        <v>726</v>
      </c>
      <c r="C1471">
        <v>2600401</v>
      </c>
      <c r="D1471" t="s">
        <v>1726</v>
      </c>
      <c r="E1471" s="17">
        <v>37082</v>
      </c>
      <c r="F1471" s="16">
        <v>8.4577520328519284E-3</v>
      </c>
    </row>
    <row r="1472" spans="1:6" x14ac:dyDescent="0.2">
      <c r="A1472" t="s">
        <v>29</v>
      </c>
      <c r="B1472" t="s">
        <v>726</v>
      </c>
      <c r="C1472">
        <v>2600500</v>
      </c>
      <c r="D1472" t="s">
        <v>1727</v>
      </c>
      <c r="E1472" s="17">
        <v>43686</v>
      </c>
      <c r="F1472" s="16">
        <v>5.5935363579864283E-3</v>
      </c>
    </row>
    <row r="1473" spans="1:6" x14ac:dyDescent="0.2">
      <c r="A1473" t="s">
        <v>29</v>
      </c>
      <c r="B1473" t="s">
        <v>726</v>
      </c>
      <c r="C1473">
        <v>2600609</v>
      </c>
      <c r="D1473" t="s">
        <v>1728</v>
      </c>
      <c r="E1473" s="17">
        <v>14718</v>
      </c>
      <c r="F1473" s="16">
        <v>5.6026236676687269E-3</v>
      </c>
    </row>
    <row r="1474" spans="1:6" x14ac:dyDescent="0.2">
      <c r="A1474" t="s">
        <v>29</v>
      </c>
      <c r="B1474" t="s">
        <v>726</v>
      </c>
      <c r="C1474">
        <v>2600708</v>
      </c>
      <c r="D1474" t="s">
        <v>1729</v>
      </c>
      <c r="E1474" s="17">
        <v>38397</v>
      </c>
      <c r="F1474" s="16">
        <v>2.8656280935757117E-4</v>
      </c>
    </row>
    <row r="1475" spans="1:6" x14ac:dyDescent="0.2">
      <c r="A1475" t="s">
        <v>29</v>
      </c>
      <c r="B1475" t="s">
        <v>726</v>
      </c>
      <c r="C1475">
        <v>2600807</v>
      </c>
      <c r="D1475" t="s">
        <v>1730</v>
      </c>
      <c r="E1475" s="17">
        <v>22984</v>
      </c>
      <c r="F1475" s="16">
        <v>5.2237506529695388E-4</v>
      </c>
    </row>
    <row r="1476" spans="1:6" x14ac:dyDescent="0.2">
      <c r="A1476" t="s">
        <v>29</v>
      </c>
      <c r="B1476" t="s">
        <v>726</v>
      </c>
      <c r="C1476">
        <v>2600906</v>
      </c>
      <c r="D1476" t="s">
        <v>1731</v>
      </c>
      <c r="E1476" s="17">
        <v>22870</v>
      </c>
      <c r="F1476" s="16">
        <v>1.7959612773226219E-3</v>
      </c>
    </row>
    <row r="1477" spans="1:6" x14ac:dyDescent="0.2">
      <c r="A1477" t="s">
        <v>29</v>
      </c>
      <c r="B1477" t="s">
        <v>726</v>
      </c>
      <c r="C1477">
        <v>2601003</v>
      </c>
      <c r="D1477" t="s">
        <v>1732</v>
      </c>
      <c r="E1477" s="17">
        <v>11226</v>
      </c>
      <c r="F1477" s="16">
        <v>6.8161434977578317E-3</v>
      </c>
    </row>
    <row r="1478" spans="1:6" x14ac:dyDescent="0.2">
      <c r="A1478" t="s">
        <v>29</v>
      </c>
      <c r="B1478" t="s">
        <v>726</v>
      </c>
      <c r="C1478">
        <v>2601052</v>
      </c>
      <c r="D1478" t="s">
        <v>1733</v>
      </c>
      <c r="E1478" s="17">
        <v>20733</v>
      </c>
      <c r="F1478" s="16">
        <v>1.0183200155915006E-2</v>
      </c>
    </row>
    <row r="1479" spans="1:6" x14ac:dyDescent="0.2">
      <c r="A1479" t="s">
        <v>29</v>
      </c>
      <c r="B1479" t="s">
        <v>726</v>
      </c>
      <c r="C1479">
        <v>2601102</v>
      </c>
      <c r="D1479" t="s">
        <v>1734</v>
      </c>
      <c r="E1479" s="17">
        <v>84864</v>
      </c>
      <c r="F1479" s="16">
        <v>5.2832334336279096E-3</v>
      </c>
    </row>
    <row r="1480" spans="1:6" x14ac:dyDescent="0.2">
      <c r="A1480" t="s">
        <v>29</v>
      </c>
      <c r="B1480" t="s">
        <v>726</v>
      </c>
      <c r="C1480">
        <v>2601201</v>
      </c>
      <c r="D1480" t="s">
        <v>1735</v>
      </c>
      <c r="E1480" s="17">
        <v>74822</v>
      </c>
      <c r="F1480" s="16">
        <v>6.5108020124298172E-3</v>
      </c>
    </row>
    <row r="1481" spans="1:6" x14ac:dyDescent="0.2">
      <c r="A1481" t="s">
        <v>29</v>
      </c>
      <c r="B1481" t="s">
        <v>726</v>
      </c>
      <c r="C1481">
        <v>2601300</v>
      </c>
      <c r="D1481" t="s">
        <v>1736</v>
      </c>
      <c r="E1481" s="17">
        <v>14510</v>
      </c>
      <c r="F1481" s="16">
        <v>8.6896072297533156E-3</v>
      </c>
    </row>
    <row r="1482" spans="1:6" x14ac:dyDescent="0.2">
      <c r="A1482" t="s">
        <v>29</v>
      </c>
      <c r="B1482" t="s">
        <v>726</v>
      </c>
      <c r="C1482">
        <v>2601409</v>
      </c>
      <c r="D1482" t="s">
        <v>1737</v>
      </c>
      <c r="E1482" s="17">
        <v>42764</v>
      </c>
      <c r="F1482" s="16">
        <v>2.4613797791790404E-3</v>
      </c>
    </row>
    <row r="1483" spans="1:6" x14ac:dyDescent="0.2">
      <c r="A1483" t="s">
        <v>29</v>
      </c>
      <c r="B1483" t="s">
        <v>726</v>
      </c>
      <c r="C1483">
        <v>2601508</v>
      </c>
      <c r="D1483" t="s">
        <v>1738</v>
      </c>
      <c r="E1483" s="17">
        <v>12122</v>
      </c>
      <c r="F1483" s="16">
        <v>4.0586432535409944E-3</v>
      </c>
    </row>
    <row r="1484" spans="1:6" x14ac:dyDescent="0.2">
      <c r="A1484" t="s">
        <v>29</v>
      </c>
      <c r="B1484" t="s">
        <v>726</v>
      </c>
      <c r="C1484">
        <v>2601607</v>
      </c>
      <c r="D1484" t="s">
        <v>1739</v>
      </c>
      <c r="E1484" s="17">
        <v>20730</v>
      </c>
      <c r="F1484" s="16">
        <v>4.8241593902265123E-5</v>
      </c>
    </row>
    <row r="1485" spans="1:6" x14ac:dyDescent="0.2">
      <c r="A1485" t="s">
        <v>29</v>
      </c>
      <c r="B1485" t="s">
        <v>726</v>
      </c>
      <c r="C1485">
        <v>2601706</v>
      </c>
      <c r="D1485" t="s">
        <v>1740</v>
      </c>
      <c r="E1485" s="17">
        <v>76687</v>
      </c>
      <c r="F1485" s="16">
        <v>3.244417116916809E-3</v>
      </c>
    </row>
    <row r="1486" spans="1:6" x14ac:dyDescent="0.2">
      <c r="A1486" t="s">
        <v>29</v>
      </c>
      <c r="B1486" t="s">
        <v>726</v>
      </c>
      <c r="C1486">
        <v>2601805</v>
      </c>
      <c r="D1486" t="s">
        <v>1741</v>
      </c>
      <c r="E1486" s="17">
        <v>12765</v>
      </c>
      <c r="F1486" s="16">
        <v>3.6166365280290158E-3</v>
      </c>
    </row>
    <row r="1487" spans="1:6" x14ac:dyDescent="0.2">
      <c r="A1487" t="s">
        <v>29</v>
      </c>
      <c r="B1487" t="s">
        <v>726</v>
      </c>
      <c r="C1487">
        <v>2601904</v>
      </c>
      <c r="D1487" t="s">
        <v>1742</v>
      </c>
      <c r="E1487" s="17">
        <v>60880</v>
      </c>
      <c r="F1487" s="16">
        <v>1.3487285765978463E-3</v>
      </c>
    </row>
    <row r="1488" spans="1:6" x14ac:dyDescent="0.2">
      <c r="A1488" t="s">
        <v>29</v>
      </c>
      <c r="B1488" t="s">
        <v>726</v>
      </c>
      <c r="C1488">
        <v>2602001</v>
      </c>
      <c r="D1488" t="s">
        <v>1743</v>
      </c>
      <c r="E1488" s="17">
        <v>38378</v>
      </c>
      <c r="F1488" s="16">
        <v>6.0818958737482998E-3</v>
      </c>
    </row>
    <row r="1489" spans="1:6" x14ac:dyDescent="0.2">
      <c r="A1489" t="s">
        <v>29</v>
      </c>
      <c r="B1489" t="s">
        <v>726</v>
      </c>
      <c r="C1489">
        <v>2602100</v>
      </c>
      <c r="D1489" t="s">
        <v>1744</v>
      </c>
      <c r="E1489" s="17">
        <v>48767</v>
      </c>
      <c r="F1489" s="16">
        <v>4.3868682291881012E-3</v>
      </c>
    </row>
    <row r="1490" spans="1:6" x14ac:dyDescent="0.2">
      <c r="A1490" t="s">
        <v>29</v>
      </c>
      <c r="B1490" t="s">
        <v>726</v>
      </c>
      <c r="C1490">
        <v>2602209</v>
      </c>
      <c r="D1490" t="s">
        <v>1745</v>
      </c>
      <c r="E1490" s="17">
        <v>39983</v>
      </c>
      <c r="F1490" s="16">
        <v>2.0390975908534115E-2</v>
      </c>
    </row>
    <row r="1491" spans="1:6" x14ac:dyDescent="0.2">
      <c r="A1491" t="s">
        <v>29</v>
      </c>
      <c r="B1491" t="s">
        <v>726</v>
      </c>
      <c r="C1491">
        <v>2602308</v>
      </c>
      <c r="D1491" t="s">
        <v>1746</v>
      </c>
      <c r="E1491" s="17">
        <v>38117</v>
      </c>
      <c r="F1491" s="16">
        <v>-4.4579640216080296E-4</v>
      </c>
    </row>
    <row r="1492" spans="1:6" x14ac:dyDescent="0.2">
      <c r="A1492" t="s">
        <v>29</v>
      </c>
      <c r="B1492" t="s">
        <v>726</v>
      </c>
      <c r="C1492">
        <v>2602407</v>
      </c>
      <c r="D1492" t="s">
        <v>1747</v>
      </c>
      <c r="E1492" s="17">
        <v>8987</v>
      </c>
      <c r="F1492" s="16">
        <v>-6.6718558879130807E-4</v>
      </c>
    </row>
    <row r="1493" spans="1:6" x14ac:dyDescent="0.2">
      <c r="A1493" t="s">
        <v>29</v>
      </c>
      <c r="B1493" t="s">
        <v>726</v>
      </c>
      <c r="C1493">
        <v>2602506</v>
      </c>
      <c r="D1493" t="s">
        <v>1748</v>
      </c>
      <c r="E1493" s="17">
        <v>7488</v>
      </c>
      <c r="F1493" s="16">
        <v>1.3356484573256999E-4</v>
      </c>
    </row>
    <row r="1494" spans="1:6" x14ac:dyDescent="0.2">
      <c r="A1494" t="s">
        <v>29</v>
      </c>
      <c r="B1494" t="s">
        <v>726</v>
      </c>
      <c r="C1494">
        <v>2602605</v>
      </c>
      <c r="D1494" t="s">
        <v>1749</v>
      </c>
      <c r="E1494" s="17">
        <v>51225</v>
      </c>
      <c r="F1494" s="16">
        <v>9.5187418706397242E-3</v>
      </c>
    </row>
    <row r="1495" spans="1:6" x14ac:dyDescent="0.2">
      <c r="A1495" t="s">
        <v>29</v>
      </c>
      <c r="B1495" t="s">
        <v>726</v>
      </c>
      <c r="C1495">
        <v>2602704</v>
      </c>
      <c r="D1495" t="s">
        <v>1750</v>
      </c>
      <c r="E1495" s="17">
        <v>13190</v>
      </c>
      <c r="F1495" s="16">
        <v>2.6605853287722248E-3</v>
      </c>
    </row>
    <row r="1496" spans="1:6" x14ac:dyDescent="0.2">
      <c r="A1496" t="s">
        <v>29</v>
      </c>
      <c r="B1496" t="s">
        <v>726</v>
      </c>
      <c r="C1496">
        <v>2602803</v>
      </c>
      <c r="D1496" t="s">
        <v>1751</v>
      </c>
      <c r="E1496" s="17">
        <v>58919</v>
      </c>
      <c r="F1496" s="16">
        <v>9.2671896947480459E-3</v>
      </c>
    </row>
    <row r="1497" spans="1:6" x14ac:dyDescent="0.2">
      <c r="A1497" t="s">
        <v>29</v>
      </c>
      <c r="B1497" t="s">
        <v>726</v>
      </c>
      <c r="C1497">
        <v>2602902</v>
      </c>
      <c r="D1497" t="s">
        <v>1752</v>
      </c>
      <c r="E1497" s="17">
        <v>208944</v>
      </c>
      <c r="F1497" s="16">
        <v>9.1572968586994818E-3</v>
      </c>
    </row>
    <row r="1498" spans="1:6" x14ac:dyDescent="0.2">
      <c r="A1498" t="s">
        <v>29</v>
      </c>
      <c r="B1498" t="s">
        <v>726</v>
      </c>
      <c r="C1498">
        <v>2603009</v>
      </c>
      <c r="D1498" t="s">
        <v>1753</v>
      </c>
      <c r="E1498" s="17">
        <v>34503</v>
      </c>
      <c r="F1498" s="16">
        <v>8.2405540457612947E-3</v>
      </c>
    </row>
    <row r="1499" spans="1:6" x14ac:dyDescent="0.2">
      <c r="A1499" t="s">
        <v>29</v>
      </c>
      <c r="B1499" t="s">
        <v>726</v>
      </c>
      <c r="C1499">
        <v>2603108</v>
      </c>
      <c r="D1499" t="s">
        <v>1754</v>
      </c>
      <c r="E1499" s="17">
        <v>20501</v>
      </c>
      <c r="F1499" s="16">
        <v>5.9371933267908794E-3</v>
      </c>
    </row>
    <row r="1500" spans="1:6" x14ac:dyDescent="0.2">
      <c r="A1500" t="s">
        <v>29</v>
      </c>
      <c r="B1500" t="s">
        <v>726</v>
      </c>
      <c r="C1500">
        <v>2603207</v>
      </c>
      <c r="D1500" t="s">
        <v>1755</v>
      </c>
      <c r="E1500" s="17">
        <v>28904</v>
      </c>
      <c r="F1500" s="16">
        <v>5.741327116461914E-3</v>
      </c>
    </row>
    <row r="1501" spans="1:6" x14ac:dyDescent="0.2">
      <c r="A1501" t="s">
        <v>29</v>
      </c>
      <c r="B1501" t="s">
        <v>726</v>
      </c>
      <c r="C1501">
        <v>2603306</v>
      </c>
      <c r="D1501" t="s">
        <v>1756</v>
      </c>
      <c r="E1501" s="17">
        <v>11018</v>
      </c>
      <c r="F1501" s="16">
        <v>-3.1665611146295403E-3</v>
      </c>
    </row>
    <row r="1502" spans="1:6" x14ac:dyDescent="0.2">
      <c r="A1502" t="s">
        <v>29</v>
      </c>
      <c r="B1502" t="s">
        <v>726</v>
      </c>
      <c r="C1502">
        <v>2603405</v>
      </c>
      <c r="D1502" t="s">
        <v>1757</v>
      </c>
      <c r="E1502" s="17">
        <v>5747</v>
      </c>
      <c r="F1502" s="16">
        <v>-5.2173913043473963E-4</v>
      </c>
    </row>
    <row r="1503" spans="1:6" x14ac:dyDescent="0.2">
      <c r="A1503" t="s">
        <v>29</v>
      </c>
      <c r="B1503" t="s">
        <v>726</v>
      </c>
      <c r="C1503">
        <v>2603454</v>
      </c>
      <c r="D1503" t="s">
        <v>1758</v>
      </c>
      <c r="E1503" s="17">
        <v>158899</v>
      </c>
      <c r="F1503" s="16">
        <v>6.7858681602757098E-3</v>
      </c>
    </row>
    <row r="1504" spans="1:6" x14ac:dyDescent="0.2">
      <c r="A1504" t="s">
        <v>29</v>
      </c>
      <c r="B1504" t="s">
        <v>726</v>
      </c>
      <c r="C1504">
        <v>2603504</v>
      </c>
      <c r="D1504" t="s">
        <v>1759</v>
      </c>
      <c r="E1504" s="17">
        <v>18900</v>
      </c>
      <c r="F1504" s="16">
        <v>7.194244604316502E-3</v>
      </c>
    </row>
    <row r="1505" spans="1:6" x14ac:dyDescent="0.2">
      <c r="A1505" t="s">
        <v>29</v>
      </c>
      <c r="B1505" t="s">
        <v>726</v>
      </c>
      <c r="C1505">
        <v>2603603</v>
      </c>
      <c r="D1505" t="s">
        <v>1760</v>
      </c>
      <c r="E1505" s="17">
        <v>8572</v>
      </c>
      <c r="F1505" s="16">
        <v>2.4558531165945752E-3</v>
      </c>
    </row>
    <row r="1506" spans="1:6" x14ac:dyDescent="0.2">
      <c r="A1506" t="s">
        <v>29</v>
      </c>
      <c r="B1506" t="s">
        <v>726</v>
      </c>
      <c r="C1506">
        <v>2603702</v>
      </c>
      <c r="D1506" t="s">
        <v>1761</v>
      </c>
      <c r="E1506" s="17">
        <v>24773</v>
      </c>
      <c r="F1506" s="16">
        <v>-1.2497984196097045E-3</v>
      </c>
    </row>
    <row r="1507" spans="1:6" x14ac:dyDescent="0.2">
      <c r="A1507" t="s">
        <v>29</v>
      </c>
      <c r="B1507" t="s">
        <v>726</v>
      </c>
      <c r="C1507">
        <v>2603801</v>
      </c>
      <c r="D1507" t="s">
        <v>1762</v>
      </c>
      <c r="E1507" s="17">
        <v>20048</v>
      </c>
      <c r="F1507" s="16">
        <v>0</v>
      </c>
    </row>
    <row r="1508" spans="1:6" x14ac:dyDescent="0.2">
      <c r="A1508" t="s">
        <v>29</v>
      </c>
      <c r="B1508" t="s">
        <v>726</v>
      </c>
      <c r="C1508">
        <v>2603900</v>
      </c>
      <c r="D1508" t="s">
        <v>1763</v>
      </c>
      <c r="E1508" s="17">
        <v>19609</v>
      </c>
      <c r="F1508" s="16">
        <v>2.9666001739041548E-3</v>
      </c>
    </row>
    <row r="1509" spans="1:6" x14ac:dyDescent="0.2">
      <c r="A1509" t="s">
        <v>29</v>
      </c>
      <c r="B1509" t="s">
        <v>726</v>
      </c>
      <c r="C1509">
        <v>2603926</v>
      </c>
      <c r="D1509" t="s">
        <v>1764</v>
      </c>
      <c r="E1509" s="17">
        <v>13025</v>
      </c>
      <c r="F1509" s="16">
        <v>7.1914630374265709E-3</v>
      </c>
    </row>
    <row r="1510" spans="1:6" x14ac:dyDescent="0.2">
      <c r="A1510" t="s">
        <v>29</v>
      </c>
      <c r="B1510" t="s">
        <v>726</v>
      </c>
      <c r="C1510">
        <v>2604007</v>
      </c>
      <c r="D1510" t="s">
        <v>1765</v>
      </c>
      <c r="E1510" s="17">
        <v>84395</v>
      </c>
      <c r="F1510" s="16">
        <v>9.0147176623904812E-3</v>
      </c>
    </row>
    <row r="1511" spans="1:6" x14ac:dyDescent="0.2">
      <c r="A1511" t="s">
        <v>29</v>
      </c>
      <c r="B1511" t="s">
        <v>726</v>
      </c>
      <c r="C1511">
        <v>2604106</v>
      </c>
      <c r="D1511" t="s">
        <v>1766</v>
      </c>
      <c r="E1511" s="17">
        <v>365278</v>
      </c>
      <c r="F1511" s="16">
        <v>1.1519780238038457E-2</v>
      </c>
    </row>
    <row r="1512" spans="1:6" x14ac:dyDescent="0.2">
      <c r="A1512" t="s">
        <v>29</v>
      </c>
      <c r="B1512" t="s">
        <v>726</v>
      </c>
      <c r="C1512">
        <v>2604155</v>
      </c>
      <c r="D1512" t="s">
        <v>1767</v>
      </c>
      <c r="E1512" s="17">
        <v>14368</v>
      </c>
      <c r="F1512" s="16">
        <v>1.8827138972177249E-3</v>
      </c>
    </row>
    <row r="1513" spans="1:6" x14ac:dyDescent="0.2">
      <c r="A1513" t="s">
        <v>29</v>
      </c>
      <c r="B1513" t="s">
        <v>726</v>
      </c>
      <c r="C1513">
        <v>2604205</v>
      </c>
      <c r="D1513" t="s">
        <v>1768</v>
      </c>
      <c r="E1513" s="17">
        <v>43340</v>
      </c>
      <c r="F1513" s="16">
        <v>1.044483819826536E-2</v>
      </c>
    </row>
    <row r="1514" spans="1:6" x14ac:dyDescent="0.2">
      <c r="A1514" t="s">
        <v>29</v>
      </c>
      <c r="B1514" t="s">
        <v>726</v>
      </c>
      <c r="C1514">
        <v>2604304</v>
      </c>
      <c r="D1514" t="s">
        <v>1769</v>
      </c>
      <c r="E1514" s="17">
        <v>11891</v>
      </c>
      <c r="F1514" s="16">
        <v>7.1144236469891098E-3</v>
      </c>
    </row>
    <row r="1515" spans="1:6" x14ac:dyDescent="0.2">
      <c r="A1515" t="s">
        <v>29</v>
      </c>
      <c r="B1515" t="s">
        <v>726</v>
      </c>
      <c r="C1515">
        <v>2604403</v>
      </c>
      <c r="D1515" t="s">
        <v>1770</v>
      </c>
      <c r="E1515" s="17">
        <v>13556</v>
      </c>
      <c r="F1515" s="16">
        <v>2.8110667258469668E-3</v>
      </c>
    </row>
    <row r="1516" spans="1:6" x14ac:dyDescent="0.2">
      <c r="A1516" t="s">
        <v>29</v>
      </c>
      <c r="B1516" t="s">
        <v>726</v>
      </c>
      <c r="C1516">
        <v>2604502</v>
      </c>
      <c r="D1516" t="s">
        <v>1771</v>
      </c>
      <c r="E1516" s="17">
        <v>21815</v>
      </c>
      <c r="F1516" s="16">
        <v>5.3922020462715547E-3</v>
      </c>
    </row>
    <row r="1517" spans="1:6" x14ac:dyDescent="0.2">
      <c r="A1517" t="s">
        <v>29</v>
      </c>
      <c r="B1517" t="s">
        <v>726</v>
      </c>
      <c r="C1517">
        <v>2604601</v>
      </c>
      <c r="D1517" t="s">
        <v>1772</v>
      </c>
      <c r="E1517" s="17">
        <v>26590</v>
      </c>
      <c r="F1517" s="16">
        <v>6.3964270845160431E-3</v>
      </c>
    </row>
    <row r="1518" spans="1:6" x14ac:dyDescent="0.2">
      <c r="A1518" t="s">
        <v>29</v>
      </c>
      <c r="B1518" t="s">
        <v>726</v>
      </c>
      <c r="C1518">
        <v>2604700</v>
      </c>
      <c r="D1518" t="s">
        <v>1773</v>
      </c>
      <c r="E1518" s="17">
        <v>18268</v>
      </c>
      <c r="F1518" s="16">
        <v>3.3503597517439143E-3</v>
      </c>
    </row>
    <row r="1519" spans="1:6" x14ac:dyDescent="0.2">
      <c r="A1519" t="s">
        <v>29</v>
      </c>
      <c r="B1519" t="s">
        <v>726</v>
      </c>
      <c r="C1519">
        <v>2604809</v>
      </c>
      <c r="D1519" t="s">
        <v>1774</v>
      </c>
      <c r="E1519" s="17">
        <v>12560</v>
      </c>
      <c r="F1519" s="16">
        <v>-1.43107012243604E-3</v>
      </c>
    </row>
    <row r="1520" spans="1:6" x14ac:dyDescent="0.2">
      <c r="A1520" t="s">
        <v>29</v>
      </c>
      <c r="B1520" t="s">
        <v>726</v>
      </c>
      <c r="C1520">
        <v>2604908</v>
      </c>
      <c r="D1520" t="s">
        <v>1775</v>
      </c>
      <c r="E1520" s="17">
        <v>10192</v>
      </c>
      <c r="F1520" s="16">
        <v>-6.5468549422336375E-2</v>
      </c>
    </row>
    <row r="1521" spans="1:6" x14ac:dyDescent="0.2">
      <c r="A1521" t="s">
        <v>29</v>
      </c>
      <c r="B1521" t="s">
        <v>726</v>
      </c>
      <c r="C1521">
        <v>2605004</v>
      </c>
      <c r="D1521" t="s">
        <v>1776</v>
      </c>
      <c r="E1521" s="17">
        <v>24173</v>
      </c>
      <c r="F1521" s="16">
        <v>2.7377940017421221E-3</v>
      </c>
    </row>
    <row r="1522" spans="1:6" x14ac:dyDescent="0.2">
      <c r="A1522" t="s">
        <v>29</v>
      </c>
      <c r="B1522" t="s">
        <v>726</v>
      </c>
      <c r="C1522">
        <v>2605103</v>
      </c>
      <c r="D1522" t="s">
        <v>1777</v>
      </c>
      <c r="E1522" s="17">
        <v>37375</v>
      </c>
      <c r="F1522" s="16">
        <v>7.113793753873443E-3</v>
      </c>
    </row>
    <row r="1523" spans="1:6" x14ac:dyDescent="0.2">
      <c r="A1523" t="s">
        <v>29</v>
      </c>
      <c r="B1523" t="s">
        <v>726</v>
      </c>
      <c r="C1523">
        <v>2605152</v>
      </c>
      <c r="D1523" t="s">
        <v>1778</v>
      </c>
      <c r="E1523" s="17">
        <v>19079</v>
      </c>
      <c r="F1523" s="16">
        <v>9.0437909879415024E-3</v>
      </c>
    </row>
    <row r="1524" spans="1:6" x14ac:dyDescent="0.2">
      <c r="A1524" t="s">
        <v>29</v>
      </c>
      <c r="B1524" t="s">
        <v>726</v>
      </c>
      <c r="C1524">
        <v>2605202</v>
      </c>
      <c r="D1524" t="s">
        <v>1779</v>
      </c>
      <c r="E1524" s="17">
        <v>69292</v>
      </c>
      <c r="F1524" s="16">
        <v>6.0544464609799675E-3</v>
      </c>
    </row>
    <row r="1525" spans="1:6" x14ac:dyDescent="0.2">
      <c r="A1525" t="s">
        <v>29</v>
      </c>
      <c r="B1525" t="s">
        <v>726</v>
      </c>
      <c r="C1525">
        <v>2605301</v>
      </c>
      <c r="D1525" t="s">
        <v>1780</v>
      </c>
      <c r="E1525" s="17">
        <v>31766</v>
      </c>
      <c r="F1525" s="16">
        <v>-1.8538884524744725E-3</v>
      </c>
    </row>
    <row r="1526" spans="1:6" x14ac:dyDescent="0.2">
      <c r="A1526" t="s">
        <v>29</v>
      </c>
      <c r="B1526" t="s">
        <v>726</v>
      </c>
      <c r="C1526">
        <v>2605400</v>
      </c>
      <c r="D1526" t="s">
        <v>1781</v>
      </c>
      <c r="E1526" s="17">
        <v>22247</v>
      </c>
      <c r="F1526" s="16">
        <v>5.2415164249242086E-3</v>
      </c>
    </row>
    <row r="1527" spans="1:6" x14ac:dyDescent="0.2">
      <c r="A1527" t="s">
        <v>29</v>
      </c>
      <c r="B1527" t="s">
        <v>726</v>
      </c>
      <c r="C1527">
        <v>2605459</v>
      </c>
      <c r="D1527" t="s">
        <v>1782</v>
      </c>
      <c r="E1527" s="17">
        <v>3101</v>
      </c>
      <c r="F1527" s="16">
        <v>1.3067624959163693E-2</v>
      </c>
    </row>
    <row r="1528" spans="1:6" x14ac:dyDescent="0.2">
      <c r="A1528" t="s">
        <v>29</v>
      </c>
      <c r="B1528" t="s">
        <v>726</v>
      </c>
      <c r="C1528">
        <v>2605509</v>
      </c>
      <c r="D1528" t="s">
        <v>1783</v>
      </c>
      <c r="E1528" s="17">
        <v>12170</v>
      </c>
      <c r="F1528" s="16">
        <v>3.8769281530974808E-3</v>
      </c>
    </row>
    <row r="1529" spans="1:6" x14ac:dyDescent="0.2">
      <c r="A1529" t="s">
        <v>29</v>
      </c>
      <c r="B1529" t="s">
        <v>726</v>
      </c>
      <c r="C1529">
        <v>2605608</v>
      </c>
      <c r="D1529" t="s">
        <v>1784</v>
      </c>
      <c r="E1529" s="17">
        <v>22618</v>
      </c>
      <c r="F1529" s="16">
        <v>-2.6520509193772579E-4</v>
      </c>
    </row>
    <row r="1530" spans="1:6" x14ac:dyDescent="0.2">
      <c r="A1530" t="s">
        <v>29</v>
      </c>
      <c r="B1530" t="s">
        <v>726</v>
      </c>
      <c r="C1530">
        <v>2605707</v>
      </c>
      <c r="D1530" t="s">
        <v>1785</v>
      </c>
      <c r="E1530" s="17">
        <v>33184</v>
      </c>
      <c r="F1530" s="16">
        <v>9.4606515985762307E-3</v>
      </c>
    </row>
    <row r="1531" spans="1:6" x14ac:dyDescent="0.2">
      <c r="A1531" t="s">
        <v>29</v>
      </c>
      <c r="B1531" t="s">
        <v>726</v>
      </c>
      <c r="C1531">
        <v>2605806</v>
      </c>
      <c r="D1531" t="s">
        <v>1786</v>
      </c>
      <c r="E1531" s="17">
        <v>15546</v>
      </c>
      <c r="F1531" s="16">
        <v>5.7579090379762388E-3</v>
      </c>
    </row>
    <row r="1532" spans="1:6" x14ac:dyDescent="0.2">
      <c r="A1532" t="s">
        <v>29</v>
      </c>
      <c r="B1532" t="s">
        <v>726</v>
      </c>
      <c r="C1532">
        <v>2605905</v>
      </c>
      <c r="D1532" t="s">
        <v>1787</v>
      </c>
      <c r="E1532" s="17">
        <v>31318</v>
      </c>
      <c r="F1532" s="16">
        <v>8.5662759242561837E-3</v>
      </c>
    </row>
    <row r="1533" spans="1:6" x14ac:dyDescent="0.2">
      <c r="A1533" t="s">
        <v>29</v>
      </c>
      <c r="B1533" t="s">
        <v>726</v>
      </c>
      <c r="C1533">
        <v>2606002</v>
      </c>
      <c r="D1533" t="s">
        <v>1788</v>
      </c>
      <c r="E1533" s="17">
        <v>140577</v>
      </c>
      <c r="F1533" s="16">
        <v>5.6442613099836336E-3</v>
      </c>
    </row>
    <row r="1534" spans="1:6" x14ac:dyDescent="0.2">
      <c r="A1534" t="s">
        <v>29</v>
      </c>
      <c r="B1534" t="s">
        <v>726</v>
      </c>
      <c r="C1534">
        <v>2606101</v>
      </c>
      <c r="D1534" t="s">
        <v>1789</v>
      </c>
      <c r="E1534" s="17">
        <v>30751</v>
      </c>
      <c r="F1534" s="16">
        <v>4.8032936870996412E-3</v>
      </c>
    </row>
    <row r="1535" spans="1:6" x14ac:dyDescent="0.2">
      <c r="A1535" t="s">
        <v>29</v>
      </c>
      <c r="B1535" t="s">
        <v>726</v>
      </c>
      <c r="C1535">
        <v>2606200</v>
      </c>
      <c r="D1535" t="s">
        <v>1790</v>
      </c>
      <c r="E1535" s="17">
        <v>80055</v>
      </c>
      <c r="F1535" s="16">
        <v>3.7237643872713999E-3</v>
      </c>
    </row>
    <row r="1536" spans="1:6" x14ac:dyDescent="0.2">
      <c r="A1536" t="s">
        <v>29</v>
      </c>
      <c r="B1536" t="s">
        <v>726</v>
      </c>
      <c r="C1536">
        <v>2606309</v>
      </c>
      <c r="D1536" t="s">
        <v>1791</v>
      </c>
      <c r="E1536" s="17">
        <v>7537</v>
      </c>
      <c r="F1536" s="16">
        <v>6.8127170718674801E-3</v>
      </c>
    </row>
    <row r="1537" spans="1:6" x14ac:dyDescent="0.2">
      <c r="A1537" t="s">
        <v>29</v>
      </c>
      <c r="B1537" t="s">
        <v>726</v>
      </c>
      <c r="C1537">
        <v>2606408</v>
      </c>
      <c r="D1537" t="s">
        <v>1792</v>
      </c>
      <c r="E1537" s="17">
        <v>84699</v>
      </c>
      <c r="F1537" s="16">
        <v>7.4339272545613788E-3</v>
      </c>
    </row>
    <row r="1538" spans="1:6" x14ac:dyDescent="0.2">
      <c r="A1538" t="s">
        <v>29</v>
      </c>
      <c r="B1538" t="s">
        <v>726</v>
      </c>
      <c r="C1538">
        <v>2606507</v>
      </c>
      <c r="D1538" t="s">
        <v>1793</v>
      </c>
      <c r="E1538" s="17">
        <v>19241</v>
      </c>
      <c r="F1538" s="16">
        <v>2.2920247955409145E-3</v>
      </c>
    </row>
    <row r="1539" spans="1:6" x14ac:dyDescent="0.2">
      <c r="A1539" t="s">
        <v>29</v>
      </c>
      <c r="B1539" t="s">
        <v>726</v>
      </c>
      <c r="C1539">
        <v>2606606</v>
      </c>
      <c r="D1539" t="s">
        <v>1794</v>
      </c>
      <c r="E1539" s="17">
        <v>29412</v>
      </c>
      <c r="F1539" s="16">
        <v>6.0543868650591026E-3</v>
      </c>
    </row>
    <row r="1540" spans="1:6" x14ac:dyDescent="0.2">
      <c r="A1540" t="s">
        <v>29</v>
      </c>
      <c r="B1540" t="s">
        <v>726</v>
      </c>
      <c r="C1540">
        <v>2606705</v>
      </c>
      <c r="D1540" t="s">
        <v>1795</v>
      </c>
      <c r="E1540" s="17">
        <v>7768</v>
      </c>
      <c r="F1540" s="16">
        <v>7.7299665034780141E-4</v>
      </c>
    </row>
    <row r="1541" spans="1:6" x14ac:dyDescent="0.2">
      <c r="A1541" t="s">
        <v>29</v>
      </c>
      <c r="B1541" t="s">
        <v>726</v>
      </c>
      <c r="C1541">
        <v>2606804</v>
      </c>
      <c r="D1541" t="s">
        <v>1796</v>
      </c>
      <c r="E1541" s="17">
        <v>118370</v>
      </c>
      <c r="F1541" s="16">
        <v>1.1545133696237331E-2</v>
      </c>
    </row>
    <row r="1542" spans="1:6" x14ac:dyDescent="0.2">
      <c r="A1542" t="s">
        <v>29</v>
      </c>
      <c r="B1542" t="s">
        <v>726</v>
      </c>
      <c r="C1542">
        <v>2606903</v>
      </c>
      <c r="D1542" t="s">
        <v>1797</v>
      </c>
      <c r="E1542" s="17">
        <v>12247</v>
      </c>
      <c r="F1542" s="16">
        <v>1.5538109257442478E-3</v>
      </c>
    </row>
    <row r="1543" spans="1:6" x14ac:dyDescent="0.2">
      <c r="A1543" t="s">
        <v>29</v>
      </c>
      <c r="B1543" t="s">
        <v>726</v>
      </c>
      <c r="C1543">
        <v>2607000</v>
      </c>
      <c r="D1543" t="s">
        <v>1798</v>
      </c>
      <c r="E1543" s="17">
        <v>23645</v>
      </c>
      <c r="F1543" s="16">
        <v>1.7120488665204103E-2</v>
      </c>
    </row>
    <row r="1544" spans="1:6" x14ac:dyDescent="0.2">
      <c r="A1544" t="s">
        <v>29</v>
      </c>
      <c r="B1544" t="s">
        <v>726</v>
      </c>
      <c r="C1544">
        <v>2607109</v>
      </c>
      <c r="D1544" t="s">
        <v>1799</v>
      </c>
      <c r="E1544" s="17">
        <v>4543</v>
      </c>
      <c r="F1544" s="16">
        <v>-1.0993843447669738E-3</v>
      </c>
    </row>
    <row r="1545" spans="1:6" x14ac:dyDescent="0.2">
      <c r="A1545" t="s">
        <v>29</v>
      </c>
      <c r="B1545" t="s">
        <v>726</v>
      </c>
      <c r="C1545">
        <v>2607208</v>
      </c>
      <c r="D1545" t="s">
        <v>1800</v>
      </c>
      <c r="E1545" s="17">
        <v>97669</v>
      </c>
      <c r="F1545" s="16">
        <v>1.5228057045445054E-2</v>
      </c>
    </row>
    <row r="1546" spans="1:6" x14ac:dyDescent="0.2">
      <c r="A1546" t="s">
        <v>29</v>
      </c>
      <c r="B1546" t="s">
        <v>726</v>
      </c>
      <c r="C1546">
        <v>2607307</v>
      </c>
      <c r="D1546" t="s">
        <v>1801</v>
      </c>
      <c r="E1546" s="17">
        <v>31187</v>
      </c>
      <c r="F1546" s="16">
        <v>1.0792765929863224E-2</v>
      </c>
    </row>
    <row r="1547" spans="1:6" x14ac:dyDescent="0.2">
      <c r="A1547" t="s">
        <v>29</v>
      </c>
      <c r="B1547" t="s">
        <v>726</v>
      </c>
      <c r="C1547">
        <v>2607406</v>
      </c>
      <c r="D1547" t="s">
        <v>1802</v>
      </c>
      <c r="E1547" s="17">
        <v>4966</v>
      </c>
      <c r="F1547" s="16">
        <v>9.7600650671003653E-3</v>
      </c>
    </row>
    <row r="1548" spans="1:6" x14ac:dyDescent="0.2">
      <c r="A1548" t="s">
        <v>29</v>
      </c>
      <c r="B1548" t="s">
        <v>726</v>
      </c>
      <c r="C1548">
        <v>2607505</v>
      </c>
      <c r="D1548" t="s">
        <v>1803</v>
      </c>
      <c r="E1548" s="17">
        <v>26308</v>
      </c>
      <c r="F1548" s="16">
        <v>-1.5560362822119034E-3</v>
      </c>
    </row>
    <row r="1549" spans="1:6" x14ac:dyDescent="0.2">
      <c r="A1549" t="s">
        <v>29</v>
      </c>
      <c r="B1549" t="s">
        <v>726</v>
      </c>
      <c r="C1549">
        <v>2607604</v>
      </c>
      <c r="D1549" t="s">
        <v>1804</v>
      </c>
      <c r="E1549" s="17">
        <v>26672</v>
      </c>
      <c r="F1549" s="16">
        <v>1.5766623505217403E-2</v>
      </c>
    </row>
    <row r="1550" spans="1:6" x14ac:dyDescent="0.2">
      <c r="A1550" t="s">
        <v>29</v>
      </c>
      <c r="B1550" t="s">
        <v>726</v>
      </c>
      <c r="C1550">
        <v>2607653</v>
      </c>
      <c r="D1550" t="s">
        <v>1805</v>
      </c>
      <c r="E1550" s="17">
        <v>36471</v>
      </c>
      <c r="F1550" s="16">
        <v>6.5849041073340331E-4</v>
      </c>
    </row>
    <row r="1551" spans="1:6" x14ac:dyDescent="0.2">
      <c r="A1551" t="s">
        <v>29</v>
      </c>
      <c r="B1551" t="s">
        <v>726</v>
      </c>
      <c r="C1551">
        <v>2607703</v>
      </c>
      <c r="D1551" t="s">
        <v>1806</v>
      </c>
      <c r="E1551" s="17">
        <v>13553</v>
      </c>
      <c r="F1551" s="16">
        <v>-4.6269095182138731E-3</v>
      </c>
    </row>
    <row r="1552" spans="1:6" x14ac:dyDescent="0.2">
      <c r="A1552" t="s">
        <v>29</v>
      </c>
      <c r="B1552" t="s">
        <v>726</v>
      </c>
      <c r="C1552">
        <v>2607752</v>
      </c>
      <c r="D1552" t="s">
        <v>1807</v>
      </c>
      <c r="E1552" s="17">
        <v>26900</v>
      </c>
      <c r="F1552" s="16">
        <v>9.3429890060410248E-3</v>
      </c>
    </row>
    <row r="1553" spans="1:6" x14ac:dyDescent="0.2">
      <c r="A1553" t="s">
        <v>29</v>
      </c>
      <c r="B1553" t="s">
        <v>726</v>
      </c>
      <c r="C1553">
        <v>2607802</v>
      </c>
      <c r="D1553" t="s">
        <v>1808</v>
      </c>
      <c r="E1553" s="17">
        <v>17006</v>
      </c>
      <c r="F1553" s="16">
        <v>3.0079622530228001E-3</v>
      </c>
    </row>
    <row r="1554" spans="1:6" x14ac:dyDescent="0.2">
      <c r="A1554" t="s">
        <v>29</v>
      </c>
      <c r="B1554" t="s">
        <v>726</v>
      </c>
      <c r="C1554">
        <v>2607901</v>
      </c>
      <c r="D1554" t="s">
        <v>1809</v>
      </c>
      <c r="E1554" s="17">
        <v>706867</v>
      </c>
      <c r="F1554" s="16">
        <v>6.5057852934224947E-3</v>
      </c>
    </row>
    <row r="1555" spans="1:6" x14ac:dyDescent="0.2">
      <c r="A1555" t="s">
        <v>29</v>
      </c>
      <c r="B1555" t="s">
        <v>726</v>
      </c>
      <c r="C1555">
        <v>2607950</v>
      </c>
      <c r="D1555" t="s">
        <v>1810</v>
      </c>
      <c r="E1555" s="17">
        <v>11644</v>
      </c>
      <c r="F1555" s="16">
        <v>-1.0295126973233204E-3</v>
      </c>
    </row>
    <row r="1556" spans="1:6" x14ac:dyDescent="0.2">
      <c r="A1556" t="s">
        <v>29</v>
      </c>
      <c r="B1556" t="s">
        <v>726</v>
      </c>
      <c r="C1556">
        <v>2608008</v>
      </c>
      <c r="D1556" t="s">
        <v>1811</v>
      </c>
      <c r="E1556" s="17">
        <v>17228</v>
      </c>
      <c r="F1556" s="16">
        <v>4.5481049562681175E-3</v>
      </c>
    </row>
    <row r="1557" spans="1:6" x14ac:dyDescent="0.2">
      <c r="A1557" t="s">
        <v>29</v>
      </c>
      <c r="B1557" t="s">
        <v>726</v>
      </c>
      <c r="C1557">
        <v>2608057</v>
      </c>
      <c r="D1557" t="s">
        <v>1812</v>
      </c>
      <c r="E1557" s="17">
        <v>14850</v>
      </c>
      <c r="F1557" s="16">
        <v>3.6496350364962904E-3</v>
      </c>
    </row>
    <row r="1558" spans="1:6" x14ac:dyDescent="0.2">
      <c r="A1558" t="s">
        <v>29</v>
      </c>
      <c r="B1558" t="s">
        <v>726</v>
      </c>
      <c r="C1558">
        <v>2608107</v>
      </c>
      <c r="D1558" t="s">
        <v>1813</v>
      </c>
      <c r="E1558" s="17">
        <v>33328</v>
      </c>
      <c r="F1558" s="16">
        <v>-1.4605877830997538E-2</v>
      </c>
    </row>
    <row r="1559" spans="1:6" x14ac:dyDescent="0.2">
      <c r="A1559" t="s">
        <v>29</v>
      </c>
      <c r="B1559" t="s">
        <v>726</v>
      </c>
      <c r="C1559">
        <v>2608206</v>
      </c>
      <c r="D1559" t="s">
        <v>1814</v>
      </c>
      <c r="E1559" s="17">
        <v>16011</v>
      </c>
      <c r="F1559" s="16">
        <v>-7.4892342258003897E-4</v>
      </c>
    </row>
    <row r="1560" spans="1:6" x14ac:dyDescent="0.2">
      <c r="A1560" t="s">
        <v>29</v>
      </c>
      <c r="B1560" t="s">
        <v>726</v>
      </c>
      <c r="C1560">
        <v>2608255</v>
      </c>
      <c r="D1560" t="s">
        <v>1815</v>
      </c>
      <c r="E1560" s="17">
        <v>11485</v>
      </c>
      <c r="F1560" s="16">
        <v>5.3396358543418287E-3</v>
      </c>
    </row>
    <row r="1561" spans="1:6" x14ac:dyDescent="0.2">
      <c r="A1561" t="s">
        <v>29</v>
      </c>
      <c r="B1561" t="s">
        <v>726</v>
      </c>
      <c r="C1561">
        <v>2608305</v>
      </c>
      <c r="D1561" t="s">
        <v>1816</v>
      </c>
      <c r="E1561" s="17">
        <v>14922</v>
      </c>
      <c r="F1561" s="16">
        <v>5.7967107036938081E-3</v>
      </c>
    </row>
    <row r="1562" spans="1:6" x14ac:dyDescent="0.2">
      <c r="A1562" t="s">
        <v>29</v>
      </c>
      <c r="B1562" t="s">
        <v>726</v>
      </c>
      <c r="C1562">
        <v>2608404</v>
      </c>
      <c r="D1562" t="s">
        <v>1817</v>
      </c>
      <c r="E1562" s="17">
        <v>15431</v>
      </c>
      <c r="F1562" s="16">
        <v>3.4464819872546126E-3</v>
      </c>
    </row>
    <row r="1563" spans="1:6" x14ac:dyDescent="0.2">
      <c r="A1563" t="s">
        <v>29</v>
      </c>
      <c r="B1563" t="s">
        <v>726</v>
      </c>
      <c r="C1563">
        <v>2608453</v>
      </c>
      <c r="D1563" t="s">
        <v>1818</v>
      </c>
      <c r="E1563" s="17">
        <v>18252</v>
      </c>
      <c r="F1563" s="16">
        <v>1.0016047811410633E-2</v>
      </c>
    </row>
    <row r="1564" spans="1:6" x14ac:dyDescent="0.2">
      <c r="A1564" t="s">
        <v>29</v>
      </c>
      <c r="B1564" t="s">
        <v>726</v>
      </c>
      <c r="C1564">
        <v>2608503</v>
      </c>
      <c r="D1564" t="s">
        <v>1819</v>
      </c>
      <c r="E1564" s="17">
        <v>21460</v>
      </c>
      <c r="F1564" s="16">
        <v>1.4466377339119596E-3</v>
      </c>
    </row>
    <row r="1565" spans="1:6" x14ac:dyDescent="0.2">
      <c r="A1565" t="s">
        <v>29</v>
      </c>
      <c r="B1565" t="s">
        <v>726</v>
      </c>
      <c r="C1565">
        <v>2608602</v>
      </c>
      <c r="D1565" t="s">
        <v>1820</v>
      </c>
      <c r="E1565" s="17">
        <v>13224</v>
      </c>
      <c r="F1565" s="16">
        <v>6.0098896918980849E-3</v>
      </c>
    </row>
    <row r="1566" spans="1:6" x14ac:dyDescent="0.2">
      <c r="A1566" t="s">
        <v>29</v>
      </c>
      <c r="B1566" t="s">
        <v>726</v>
      </c>
      <c r="C1566">
        <v>2608701</v>
      </c>
      <c r="D1566" t="s">
        <v>1821</v>
      </c>
      <c r="E1566" s="17">
        <v>16318</v>
      </c>
      <c r="F1566" s="16">
        <v>1.7188459177408522E-3</v>
      </c>
    </row>
    <row r="1567" spans="1:6" x14ac:dyDescent="0.2">
      <c r="A1567" t="s">
        <v>29</v>
      </c>
      <c r="B1567" t="s">
        <v>726</v>
      </c>
      <c r="C1567">
        <v>2608750</v>
      </c>
      <c r="D1567" t="s">
        <v>1822</v>
      </c>
      <c r="E1567" s="17">
        <v>25849</v>
      </c>
      <c r="F1567" s="16">
        <v>9.6871215968126201E-3</v>
      </c>
    </row>
    <row r="1568" spans="1:6" x14ac:dyDescent="0.2">
      <c r="A1568" t="s">
        <v>29</v>
      </c>
      <c r="B1568" t="s">
        <v>726</v>
      </c>
      <c r="C1568">
        <v>2608800</v>
      </c>
      <c r="D1568" t="s">
        <v>1823</v>
      </c>
      <c r="E1568" s="17">
        <v>40589</v>
      </c>
      <c r="F1568" s="16">
        <v>7.4712073073868179E-3</v>
      </c>
    </row>
    <row r="1569" spans="1:6" x14ac:dyDescent="0.2">
      <c r="A1569" t="s">
        <v>29</v>
      </c>
      <c r="B1569" t="s">
        <v>726</v>
      </c>
      <c r="C1569">
        <v>2608909</v>
      </c>
      <c r="D1569" t="s">
        <v>1824</v>
      </c>
      <c r="E1569" s="17">
        <v>56198</v>
      </c>
      <c r="F1569" s="16">
        <v>-9.2444444444439444E-4</v>
      </c>
    </row>
    <row r="1570" spans="1:6" x14ac:dyDescent="0.2">
      <c r="A1570" t="s">
        <v>29</v>
      </c>
      <c r="B1570" t="s">
        <v>726</v>
      </c>
      <c r="C1570">
        <v>2609006</v>
      </c>
      <c r="D1570" t="s">
        <v>1825</v>
      </c>
      <c r="E1570" s="17">
        <v>25472</v>
      </c>
      <c r="F1570" s="16">
        <v>3.7831021437579881E-3</v>
      </c>
    </row>
    <row r="1571" spans="1:6" x14ac:dyDescent="0.2">
      <c r="A1571" t="s">
        <v>29</v>
      </c>
      <c r="B1571" t="s">
        <v>726</v>
      </c>
      <c r="C1571">
        <v>2609105</v>
      </c>
      <c r="D1571" t="s">
        <v>1826</v>
      </c>
      <c r="E1571" s="17">
        <v>16321</v>
      </c>
      <c r="F1571" s="16">
        <v>1.4482844356041857E-2</v>
      </c>
    </row>
    <row r="1572" spans="1:6" x14ac:dyDescent="0.2">
      <c r="A1572" t="s">
        <v>29</v>
      </c>
      <c r="B1572" t="s">
        <v>726</v>
      </c>
      <c r="C1572">
        <v>2609154</v>
      </c>
      <c r="D1572" t="s">
        <v>1827</v>
      </c>
      <c r="E1572" s="17">
        <v>21776</v>
      </c>
      <c r="F1572" s="16">
        <v>1.5955957824017819E-2</v>
      </c>
    </row>
    <row r="1573" spans="1:6" x14ac:dyDescent="0.2">
      <c r="A1573" t="s">
        <v>29</v>
      </c>
      <c r="B1573" t="s">
        <v>726</v>
      </c>
      <c r="C1573">
        <v>2609204</v>
      </c>
      <c r="D1573" t="s">
        <v>1828</v>
      </c>
      <c r="E1573" s="17">
        <v>11220</v>
      </c>
      <c r="F1573" s="16">
        <v>-1.1018069634200045E-2</v>
      </c>
    </row>
    <row r="1574" spans="1:6" x14ac:dyDescent="0.2">
      <c r="A1574" t="s">
        <v>29</v>
      </c>
      <c r="B1574" t="s">
        <v>726</v>
      </c>
      <c r="C1574">
        <v>2609303</v>
      </c>
      <c r="D1574" t="s">
        <v>1829</v>
      </c>
      <c r="E1574" s="17">
        <v>15470</v>
      </c>
      <c r="F1574" s="16">
        <v>5.1981806367771277E-3</v>
      </c>
    </row>
    <row r="1575" spans="1:6" x14ac:dyDescent="0.2">
      <c r="A1575" t="s">
        <v>29</v>
      </c>
      <c r="B1575" t="s">
        <v>726</v>
      </c>
      <c r="C1575">
        <v>2609402</v>
      </c>
      <c r="D1575" t="s">
        <v>1830</v>
      </c>
      <c r="E1575" s="17">
        <v>63294</v>
      </c>
      <c r="F1575" s="16">
        <v>8.1230886850152118E-3</v>
      </c>
    </row>
    <row r="1576" spans="1:6" x14ac:dyDescent="0.2">
      <c r="A1576" t="s">
        <v>29</v>
      </c>
      <c r="B1576" t="s">
        <v>726</v>
      </c>
      <c r="C1576">
        <v>2609501</v>
      </c>
      <c r="D1576" t="s">
        <v>1831</v>
      </c>
      <c r="E1576" s="17">
        <v>32573</v>
      </c>
      <c r="F1576" s="16">
        <v>3.1412645129500483E-3</v>
      </c>
    </row>
    <row r="1577" spans="1:6" x14ac:dyDescent="0.2">
      <c r="A1577" t="s">
        <v>29</v>
      </c>
      <c r="B1577" t="s">
        <v>726</v>
      </c>
      <c r="C1577">
        <v>2609600</v>
      </c>
      <c r="D1577" t="s">
        <v>1832</v>
      </c>
      <c r="E1577" s="17">
        <v>393115</v>
      </c>
      <c r="F1577" s="16">
        <v>1.6128128168935163E-3</v>
      </c>
    </row>
    <row r="1578" spans="1:6" x14ac:dyDescent="0.2">
      <c r="A1578" t="s">
        <v>29</v>
      </c>
      <c r="B1578" t="s">
        <v>726</v>
      </c>
      <c r="C1578">
        <v>2609709</v>
      </c>
      <c r="D1578" t="s">
        <v>1833</v>
      </c>
      <c r="E1578" s="17">
        <v>23935</v>
      </c>
      <c r="F1578" s="16">
        <v>2.1353207167977839E-3</v>
      </c>
    </row>
    <row r="1579" spans="1:6" x14ac:dyDescent="0.2">
      <c r="A1579" t="s">
        <v>29</v>
      </c>
      <c r="B1579" t="s">
        <v>726</v>
      </c>
      <c r="C1579">
        <v>2609808</v>
      </c>
      <c r="D1579" t="s">
        <v>1834</v>
      </c>
      <c r="E1579" s="17">
        <v>15152</v>
      </c>
      <c r="F1579" s="16">
        <v>1.0739777199653133E-2</v>
      </c>
    </row>
    <row r="1580" spans="1:6" x14ac:dyDescent="0.2">
      <c r="A1580" t="s">
        <v>29</v>
      </c>
      <c r="B1580" t="s">
        <v>726</v>
      </c>
      <c r="C1580">
        <v>2609907</v>
      </c>
      <c r="D1580" t="s">
        <v>1835</v>
      </c>
      <c r="E1580" s="17">
        <v>69969</v>
      </c>
      <c r="F1580" s="16">
        <v>7.3424610201702212E-3</v>
      </c>
    </row>
    <row r="1581" spans="1:6" x14ac:dyDescent="0.2">
      <c r="A1581" t="s">
        <v>29</v>
      </c>
      <c r="B1581" t="s">
        <v>726</v>
      </c>
      <c r="C1581">
        <v>2610004</v>
      </c>
      <c r="D1581" t="s">
        <v>1836</v>
      </c>
      <c r="E1581" s="17">
        <v>63500</v>
      </c>
      <c r="F1581" s="16">
        <v>3.9525691699604515E-3</v>
      </c>
    </row>
    <row r="1582" spans="1:6" x14ac:dyDescent="0.2">
      <c r="A1582" t="s">
        <v>29</v>
      </c>
      <c r="B1582" t="s">
        <v>726</v>
      </c>
      <c r="C1582">
        <v>2610103</v>
      </c>
      <c r="D1582" t="s">
        <v>1837</v>
      </c>
      <c r="E1582" s="17">
        <v>7600</v>
      </c>
      <c r="F1582" s="16">
        <v>-1.2088911997920171E-2</v>
      </c>
    </row>
    <row r="1583" spans="1:6" x14ac:dyDescent="0.2">
      <c r="A1583" t="s">
        <v>29</v>
      </c>
      <c r="B1583" t="s">
        <v>726</v>
      </c>
      <c r="C1583">
        <v>2610202</v>
      </c>
      <c r="D1583" t="s">
        <v>1838</v>
      </c>
      <c r="E1583" s="17">
        <v>26456</v>
      </c>
      <c r="F1583" s="16">
        <v>-6.7991236685049916E-4</v>
      </c>
    </row>
    <row r="1584" spans="1:6" x14ac:dyDescent="0.2">
      <c r="A1584" t="s">
        <v>29</v>
      </c>
      <c r="B1584" t="s">
        <v>726</v>
      </c>
      <c r="C1584">
        <v>2610301</v>
      </c>
      <c r="D1584" t="s">
        <v>1839</v>
      </c>
      <c r="E1584" s="17">
        <v>11566</v>
      </c>
      <c r="F1584" s="16">
        <v>3.7316671005813706E-3</v>
      </c>
    </row>
    <row r="1585" spans="1:6" x14ac:dyDescent="0.2">
      <c r="A1585" t="s">
        <v>29</v>
      </c>
      <c r="B1585" t="s">
        <v>726</v>
      </c>
      <c r="C1585">
        <v>2610400</v>
      </c>
      <c r="D1585" t="s">
        <v>1840</v>
      </c>
      <c r="E1585" s="17">
        <v>22106</v>
      </c>
      <c r="F1585" s="16">
        <v>4.3616537937301025E-3</v>
      </c>
    </row>
    <row r="1586" spans="1:6" x14ac:dyDescent="0.2">
      <c r="A1586" t="s">
        <v>29</v>
      </c>
      <c r="B1586" t="s">
        <v>726</v>
      </c>
      <c r="C1586">
        <v>2610509</v>
      </c>
      <c r="D1586" t="s">
        <v>1841</v>
      </c>
      <c r="E1586" s="17">
        <v>28894</v>
      </c>
      <c r="F1586" s="16">
        <v>-1.3479417965645002E-3</v>
      </c>
    </row>
    <row r="1587" spans="1:6" x14ac:dyDescent="0.2">
      <c r="A1587" t="s">
        <v>29</v>
      </c>
      <c r="B1587" t="s">
        <v>726</v>
      </c>
      <c r="C1587">
        <v>2610608</v>
      </c>
      <c r="D1587" t="s">
        <v>1842</v>
      </c>
      <c r="E1587" s="17">
        <v>56933</v>
      </c>
      <c r="F1587" s="16">
        <v>7.5567196403920622E-3</v>
      </c>
    </row>
    <row r="1588" spans="1:6" x14ac:dyDescent="0.2">
      <c r="A1588" t="s">
        <v>29</v>
      </c>
      <c r="B1588" t="s">
        <v>726</v>
      </c>
      <c r="C1588">
        <v>2610707</v>
      </c>
      <c r="D1588" t="s">
        <v>1843</v>
      </c>
      <c r="E1588" s="17">
        <v>334376</v>
      </c>
      <c r="F1588" s="16">
        <v>7.842688094908068E-3</v>
      </c>
    </row>
    <row r="1589" spans="1:6" x14ac:dyDescent="0.2">
      <c r="A1589" t="s">
        <v>29</v>
      </c>
      <c r="B1589" t="s">
        <v>726</v>
      </c>
      <c r="C1589">
        <v>2610806</v>
      </c>
      <c r="D1589" t="s">
        <v>1844</v>
      </c>
      <c r="E1589" s="17">
        <v>22668</v>
      </c>
      <c r="F1589" s="16">
        <v>2.2549409736039028E-3</v>
      </c>
    </row>
    <row r="1590" spans="1:6" x14ac:dyDescent="0.2">
      <c r="A1590" t="s">
        <v>29</v>
      </c>
      <c r="B1590" t="s">
        <v>726</v>
      </c>
      <c r="C1590">
        <v>2610905</v>
      </c>
      <c r="D1590" t="s">
        <v>1845</v>
      </c>
      <c r="E1590" s="17">
        <v>67735</v>
      </c>
      <c r="F1590" s="16">
        <v>5.0448846353587928E-3</v>
      </c>
    </row>
    <row r="1591" spans="1:6" x14ac:dyDescent="0.2">
      <c r="A1591" t="s">
        <v>29</v>
      </c>
      <c r="B1591" t="s">
        <v>726</v>
      </c>
      <c r="C1591">
        <v>2611002</v>
      </c>
      <c r="D1591" t="s">
        <v>1846</v>
      </c>
      <c r="E1591" s="17">
        <v>36901</v>
      </c>
      <c r="F1591" s="16">
        <v>9.6585312465797823E-3</v>
      </c>
    </row>
    <row r="1592" spans="1:6" x14ac:dyDescent="0.2">
      <c r="A1592" t="s">
        <v>29</v>
      </c>
      <c r="B1592" t="s">
        <v>726</v>
      </c>
      <c r="C1592">
        <v>2611101</v>
      </c>
      <c r="D1592" t="s">
        <v>241</v>
      </c>
      <c r="E1592" s="17">
        <v>354317</v>
      </c>
      <c r="F1592" s="16">
        <v>1.4813329705423151E-2</v>
      </c>
    </row>
    <row r="1593" spans="1:6" x14ac:dyDescent="0.2">
      <c r="A1593" t="s">
        <v>29</v>
      </c>
      <c r="B1593" t="s">
        <v>726</v>
      </c>
      <c r="C1593">
        <v>2611200</v>
      </c>
      <c r="D1593" t="s">
        <v>1847</v>
      </c>
      <c r="E1593" s="17">
        <v>11305</v>
      </c>
      <c r="F1593" s="16">
        <v>2.6543974517778679E-4</v>
      </c>
    </row>
    <row r="1594" spans="1:6" x14ac:dyDescent="0.2">
      <c r="A1594" t="s">
        <v>29</v>
      </c>
      <c r="B1594" t="s">
        <v>726</v>
      </c>
      <c r="C1594">
        <v>2611309</v>
      </c>
      <c r="D1594" t="s">
        <v>1848</v>
      </c>
      <c r="E1594" s="17">
        <v>27148</v>
      </c>
      <c r="F1594" s="16">
        <v>2.1040197851684983E-3</v>
      </c>
    </row>
    <row r="1595" spans="1:6" x14ac:dyDescent="0.2">
      <c r="A1595" t="s">
        <v>29</v>
      </c>
      <c r="B1595" t="s">
        <v>726</v>
      </c>
      <c r="C1595">
        <v>2611408</v>
      </c>
      <c r="D1595" t="s">
        <v>1849</v>
      </c>
      <c r="E1595" s="17">
        <v>15101</v>
      </c>
      <c r="F1595" s="16">
        <v>9.0204463450487271E-3</v>
      </c>
    </row>
    <row r="1596" spans="1:6" x14ac:dyDescent="0.2">
      <c r="A1596" t="s">
        <v>29</v>
      </c>
      <c r="B1596" t="s">
        <v>726</v>
      </c>
      <c r="C1596">
        <v>2611507</v>
      </c>
      <c r="D1596" t="s">
        <v>1850</v>
      </c>
      <c r="E1596" s="17">
        <v>26175</v>
      </c>
      <c r="F1596" s="16">
        <v>5.3001497868419012E-3</v>
      </c>
    </row>
    <row r="1597" spans="1:6" x14ac:dyDescent="0.2">
      <c r="A1597" t="s">
        <v>29</v>
      </c>
      <c r="B1597" t="s">
        <v>726</v>
      </c>
      <c r="C1597">
        <v>2611533</v>
      </c>
      <c r="D1597" t="s">
        <v>1851</v>
      </c>
      <c r="E1597" s="17">
        <v>6805</v>
      </c>
      <c r="F1597" s="16">
        <v>-1.1742257448994486E-3</v>
      </c>
    </row>
    <row r="1598" spans="1:6" x14ac:dyDescent="0.2">
      <c r="A1598" t="s">
        <v>29</v>
      </c>
      <c r="B1598" t="s">
        <v>726</v>
      </c>
      <c r="C1598">
        <v>2611606</v>
      </c>
      <c r="D1598" t="s">
        <v>213</v>
      </c>
      <c r="E1598" s="17">
        <v>1653461</v>
      </c>
      <c r="F1598" s="16">
        <v>4.6994428602069593E-3</v>
      </c>
    </row>
    <row r="1599" spans="1:6" x14ac:dyDescent="0.2">
      <c r="A1599" t="s">
        <v>29</v>
      </c>
      <c r="B1599" t="s">
        <v>726</v>
      </c>
      <c r="C1599">
        <v>2611705</v>
      </c>
      <c r="D1599" t="s">
        <v>1852</v>
      </c>
      <c r="E1599" s="17">
        <v>20646</v>
      </c>
      <c r="F1599" s="16">
        <v>4.8671274213958338E-3</v>
      </c>
    </row>
    <row r="1600" spans="1:6" x14ac:dyDescent="0.2">
      <c r="A1600" t="s">
        <v>29</v>
      </c>
      <c r="B1600" t="s">
        <v>726</v>
      </c>
      <c r="C1600">
        <v>2611804</v>
      </c>
      <c r="D1600" t="s">
        <v>1853</v>
      </c>
      <c r="E1600" s="17">
        <v>47616</v>
      </c>
      <c r="F1600" s="16">
        <v>4.2391648212591893E-3</v>
      </c>
    </row>
    <row r="1601" spans="1:6" x14ac:dyDescent="0.2">
      <c r="A1601" t="s">
        <v>29</v>
      </c>
      <c r="B1601" t="s">
        <v>726</v>
      </c>
      <c r="C1601">
        <v>2611903</v>
      </c>
      <c r="D1601" t="s">
        <v>1854</v>
      </c>
      <c r="E1601" s="17">
        <v>23628</v>
      </c>
      <c r="F1601" s="16">
        <v>3.9515615041427754E-3</v>
      </c>
    </row>
    <row r="1602" spans="1:6" x14ac:dyDescent="0.2">
      <c r="A1602" t="s">
        <v>29</v>
      </c>
      <c r="B1602" t="s">
        <v>726</v>
      </c>
      <c r="C1602">
        <v>2612000</v>
      </c>
      <c r="D1602" t="s">
        <v>1855</v>
      </c>
      <c r="E1602" s="17">
        <v>9764</v>
      </c>
      <c r="F1602" s="16">
        <v>-1.6915022150624237E-2</v>
      </c>
    </row>
    <row r="1603" spans="1:6" x14ac:dyDescent="0.2">
      <c r="A1603" t="s">
        <v>29</v>
      </c>
      <c r="B1603" t="s">
        <v>726</v>
      </c>
      <c r="C1603">
        <v>2612109</v>
      </c>
      <c r="D1603" t="s">
        <v>1856</v>
      </c>
      <c r="E1603" s="17">
        <v>11068</v>
      </c>
      <c r="F1603" s="16">
        <v>1.3645938272735636E-2</v>
      </c>
    </row>
    <row r="1604" spans="1:6" x14ac:dyDescent="0.2">
      <c r="A1604" t="s">
        <v>29</v>
      </c>
      <c r="B1604" t="s">
        <v>726</v>
      </c>
      <c r="C1604">
        <v>2612208</v>
      </c>
      <c r="D1604" t="s">
        <v>1857</v>
      </c>
      <c r="E1604" s="17">
        <v>61249</v>
      </c>
      <c r="F1604" s="16">
        <v>5.2355161660921912E-3</v>
      </c>
    </row>
    <row r="1605" spans="1:6" x14ac:dyDescent="0.2">
      <c r="A1605" t="s">
        <v>29</v>
      </c>
      <c r="B1605" t="s">
        <v>726</v>
      </c>
      <c r="C1605">
        <v>2612307</v>
      </c>
      <c r="D1605" t="s">
        <v>1858</v>
      </c>
      <c r="E1605" s="17">
        <v>15862</v>
      </c>
      <c r="F1605" s="16">
        <v>1.1992678154388869E-3</v>
      </c>
    </row>
    <row r="1606" spans="1:6" x14ac:dyDescent="0.2">
      <c r="A1606" t="s">
        <v>29</v>
      </c>
      <c r="B1606" t="s">
        <v>726</v>
      </c>
      <c r="C1606">
        <v>2612406</v>
      </c>
      <c r="D1606" t="s">
        <v>1859</v>
      </c>
      <c r="E1606" s="17">
        <v>26890</v>
      </c>
      <c r="F1606" s="16">
        <v>1.6174136497619118E-2</v>
      </c>
    </row>
    <row r="1607" spans="1:6" x14ac:dyDescent="0.2">
      <c r="A1607" t="s">
        <v>29</v>
      </c>
      <c r="B1607" t="s">
        <v>726</v>
      </c>
      <c r="C1607">
        <v>2612455</v>
      </c>
      <c r="D1607" t="s">
        <v>1860</v>
      </c>
      <c r="E1607" s="17">
        <v>15558</v>
      </c>
      <c r="F1607" s="16">
        <v>1.0390959864917448E-2</v>
      </c>
    </row>
    <row r="1608" spans="1:6" x14ac:dyDescent="0.2">
      <c r="A1608" t="s">
        <v>29</v>
      </c>
      <c r="B1608" t="s">
        <v>726</v>
      </c>
      <c r="C1608">
        <v>2612471</v>
      </c>
      <c r="D1608" t="s">
        <v>1861</v>
      </c>
      <c r="E1608" s="17">
        <v>12650</v>
      </c>
      <c r="F1608" s="16">
        <v>4.6060991105463245E-3</v>
      </c>
    </row>
    <row r="1609" spans="1:6" x14ac:dyDescent="0.2">
      <c r="A1609" t="s">
        <v>29</v>
      </c>
      <c r="B1609" t="s">
        <v>726</v>
      </c>
      <c r="C1609">
        <v>2612505</v>
      </c>
      <c r="D1609" t="s">
        <v>1862</v>
      </c>
      <c r="E1609" s="17">
        <v>109897</v>
      </c>
      <c r="F1609" s="16">
        <v>1.8158740746917257E-2</v>
      </c>
    </row>
    <row r="1610" spans="1:6" x14ac:dyDescent="0.2">
      <c r="A1610" t="s">
        <v>29</v>
      </c>
      <c r="B1610" t="s">
        <v>726</v>
      </c>
      <c r="C1610">
        <v>2612554</v>
      </c>
      <c r="D1610" t="s">
        <v>1863</v>
      </c>
      <c r="E1610" s="17">
        <v>14562</v>
      </c>
      <c r="F1610" s="16">
        <v>5.8713821924432086E-3</v>
      </c>
    </row>
    <row r="1611" spans="1:6" x14ac:dyDescent="0.2">
      <c r="A1611" t="s">
        <v>29</v>
      </c>
      <c r="B1611" t="s">
        <v>726</v>
      </c>
      <c r="C1611">
        <v>2612604</v>
      </c>
      <c r="D1611" t="s">
        <v>1864</v>
      </c>
      <c r="E1611" s="17">
        <v>42100</v>
      </c>
      <c r="F1611" s="16">
        <v>4.030430946078134E-3</v>
      </c>
    </row>
    <row r="1612" spans="1:6" x14ac:dyDescent="0.2">
      <c r="A1612" t="s">
        <v>29</v>
      </c>
      <c r="B1612" t="s">
        <v>726</v>
      </c>
      <c r="C1612">
        <v>2612703</v>
      </c>
      <c r="D1612" t="s">
        <v>1865</v>
      </c>
      <c r="E1612" s="17">
        <v>14223</v>
      </c>
      <c r="F1612" s="16">
        <v>6.0833274386362657E-3</v>
      </c>
    </row>
    <row r="1613" spans="1:6" x14ac:dyDescent="0.2">
      <c r="A1613" t="s">
        <v>29</v>
      </c>
      <c r="B1613" t="s">
        <v>726</v>
      </c>
      <c r="C1613">
        <v>2612802</v>
      </c>
      <c r="D1613" t="s">
        <v>1866</v>
      </c>
      <c r="E1613" s="17">
        <v>11865</v>
      </c>
      <c r="F1613" s="16">
        <v>4.2319085907744913E-3</v>
      </c>
    </row>
    <row r="1614" spans="1:6" x14ac:dyDescent="0.2">
      <c r="A1614" t="s">
        <v>29</v>
      </c>
      <c r="B1614" t="s">
        <v>726</v>
      </c>
      <c r="C1614">
        <v>2612901</v>
      </c>
      <c r="D1614" t="s">
        <v>1867</v>
      </c>
      <c r="E1614" s="17">
        <v>16069</v>
      </c>
      <c r="F1614" s="16">
        <v>1.0946838628499433E-2</v>
      </c>
    </row>
    <row r="1615" spans="1:6" x14ac:dyDescent="0.2">
      <c r="A1615" t="s">
        <v>29</v>
      </c>
      <c r="B1615" t="s">
        <v>726</v>
      </c>
      <c r="C1615">
        <v>2613008</v>
      </c>
      <c r="D1615" t="s">
        <v>1868</v>
      </c>
      <c r="E1615" s="17">
        <v>60042</v>
      </c>
      <c r="F1615" s="16">
        <v>9.0414089809087717E-3</v>
      </c>
    </row>
    <row r="1616" spans="1:6" x14ac:dyDescent="0.2">
      <c r="A1616" t="s">
        <v>29</v>
      </c>
      <c r="B1616" t="s">
        <v>726</v>
      </c>
      <c r="C1616">
        <v>2613107</v>
      </c>
      <c r="D1616" t="s">
        <v>1869</v>
      </c>
      <c r="E1616" s="17">
        <v>37368</v>
      </c>
      <c r="F1616" s="16">
        <v>3.3024567055981446E-3</v>
      </c>
    </row>
    <row r="1617" spans="1:6" x14ac:dyDescent="0.2">
      <c r="A1617" t="s">
        <v>29</v>
      </c>
      <c r="B1617" t="s">
        <v>726</v>
      </c>
      <c r="C1617">
        <v>2613206</v>
      </c>
      <c r="D1617" t="s">
        <v>1870</v>
      </c>
      <c r="E1617" s="17">
        <v>22899</v>
      </c>
      <c r="F1617" s="16">
        <v>4.6505506076426339E-3</v>
      </c>
    </row>
    <row r="1618" spans="1:6" x14ac:dyDescent="0.2">
      <c r="A1618" t="s">
        <v>29</v>
      </c>
      <c r="B1618" t="s">
        <v>726</v>
      </c>
      <c r="C1618">
        <v>2613305</v>
      </c>
      <c r="D1618" t="s">
        <v>1871</v>
      </c>
      <c r="E1618" s="17">
        <v>21398</v>
      </c>
      <c r="F1618" s="16">
        <v>1.9666604233001816E-3</v>
      </c>
    </row>
    <row r="1619" spans="1:6" x14ac:dyDescent="0.2">
      <c r="A1619" t="s">
        <v>29</v>
      </c>
      <c r="B1619" t="s">
        <v>726</v>
      </c>
      <c r="C1619">
        <v>2613404</v>
      </c>
      <c r="D1619" t="s">
        <v>1872</v>
      </c>
      <c r="E1619" s="17">
        <v>21586</v>
      </c>
      <c r="F1619" s="16">
        <v>1.3522396469151987E-2</v>
      </c>
    </row>
    <row r="1620" spans="1:6" x14ac:dyDescent="0.2">
      <c r="A1620" t="s">
        <v>29</v>
      </c>
      <c r="B1620" t="s">
        <v>726</v>
      </c>
      <c r="C1620">
        <v>2613503</v>
      </c>
      <c r="D1620" t="s">
        <v>1873</v>
      </c>
      <c r="E1620" s="17">
        <v>34021</v>
      </c>
      <c r="F1620" s="16">
        <v>1.8257310285934025E-3</v>
      </c>
    </row>
    <row r="1621" spans="1:6" x14ac:dyDescent="0.2">
      <c r="A1621" t="s">
        <v>29</v>
      </c>
      <c r="B1621" t="s">
        <v>726</v>
      </c>
      <c r="C1621">
        <v>2613602</v>
      </c>
      <c r="D1621" t="s">
        <v>1874</v>
      </c>
      <c r="E1621" s="17">
        <v>34056</v>
      </c>
      <c r="F1621" s="16">
        <v>3.0926924096492669E-3</v>
      </c>
    </row>
    <row r="1622" spans="1:6" x14ac:dyDescent="0.2">
      <c r="A1622" t="s">
        <v>29</v>
      </c>
      <c r="B1622" t="s">
        <v>726</v>
      </c>
      <c r="C1622">
        <v>2613701</v>
      </c>
      <c r="D1622" t="s">
        <v>1875</v>
      </c>
      <c r="E1622" s="17">
        <v>114079</v>
      </c>
      <c r="F1622" s="16">
        <v>7.4980128941093405E-3</v>
      </c>
    </row>
    <row r="1623" spans="1:6" x14ac:dyDescent="0.2">
      <c r="A1623" t="s">
        <v>29</v>
      </c>
      <c r="B1623" t="s">
        <v>726</v>
      </c>
      <c r="C1623">
        <v>2613800</v>
      </c>
      <c r="D1623" t="s">
        <v>5787</v>
      </c>
      <c r="E1623" s="17">
        <v>18085</v>
      </c>
      <c r="F1623" s="16">
        <v>3.7185037185036851E-3</v>
      </c>
    </row>
    <row r="1624" spans="1:6" x14ac:dyDescent="0.2">
      <c r="A1624" t="s">
        <v>29</v>
      </c>
      <c r="B1624" t="s">
        <v>726</v>
      </c>
      <c r="C1624">
        <v>2613909</v>
      </c>
      <c r="D1624" t="s">
        <v>1876</v>
      </c>
      <c r="E1624" s="17">
        <v>86915</v>
      </c>
      <c r="F1624" s="16">
        <v>6.5431383902720963E-3</v>
      </c>
    </row>
    <row r="1625" spans="1:6" x14ac:dyDescent="0.2">
      <c r="A1625" t="s">
        <v>29</v>
      </c>
      <c r="B1625" t="s">
        <v>726</v>
      </c>
      <c r="C1625">
        <v>2614006</v>
      </c>
      <c r="D1625" t="s">
        <v>1877</v>
      </c>
      <c r="E1625" s="17">
        <v>19196</v>
      </c>
      <c r="F1625" s="16">
        <v>1.6175319593008108E-3</v>
      </c>
    </row>
    <row r="1626" spans="1:6" x14ac:dyDescent="0.2">
      <c r="A1626" t="s">
        <v>29</v>
      </c>
      <c r="B1626" t="s">
        <v>726</v>
      </c>
      <c r="C1626">
        <v>2614105</v>
      </c>
      <c r="D1626" t="s">
        <v>1878</v>
      </c>
      <c r="E1626" s="17">
        <v>36050</v>
      </c>
      <c r="F1626" s="16">
        <v>3.9825103740218637E-3</v>
      </c>
    </row>
    <row r="1627" spans="1:6" x14ac:dyDescent="0.2">
      <c r="A1627" t="s">
        <v>29</v>
      </c>
      <c r="B1627" t="s">
        <v>726</v>
      </c>
      <c r="C1627">
        <v>2614204</v>
      </c>
      <c r="D1627" t="s">
        <v>1879</v>
      </c>
      <c r="E1627" s="17">
        <v>46361</v>
      </c>
      <c r="F1627" s="16">
        <v>1.0814346451542667E-2</v>
      </c>
    </row>
    <row r="1628" spans="1:6" x14ac:dyDescent="0.2">
      <c r="A1628" t="s">
        <v>29</v>
      </c>
      <c r="B1628" t="s">
        <v>726</v>
      </c>
      <c r="C1628">
        <v>2614303</v>
      </c>
      <c r="D1628" t="s">
        <v>1880</v>
      </c>
      <c r="E1628" s="17">
        <v>11270</v>
      </c>
      <c r="F1628" s="16">
        <v>0</v>
      </c>
    </row>
    <row r="1629" spans="1:6" x14ac:dyDescent="0.2">
      <c r="A1629" t="s">
        <v>29</v>
      </c>
      <c r="B1629" t="s">
        <v>726</v>
      </c>
      <c r="C1629">
        <v>2614402</v>
      </c>
      <c r="D1629" t="s">
        <v>1881</v>
      </c>
      <c r="E1629" s="17">
        <v>6021</v>
      </c>
      <c r="F1629" s="16">
        <v>2.330614283336141E-3</v>
      </c>
    </row>
    <row r="1630" spans="1:6" x14ac:dyDescent="0.2">
      <c r="A1630" t="s">
        <v>29</v>
      </c>
      <c r="B1630" t="s">
        <v>726</v>
      </c>
      <c r="C1630">
        <v>2614501</v>
      </c>
      <c r="D1630" t="s">
        <v>1882</v>
      </c>
      <c r="E1630" s="17">
        <v>65647</v>
      </c>
      <c r="F1630" s="16">
        <v>8.5728771374580237E-3</v>
      </c>
    </row>
    <row r="1631" spans="1:6" x14ac:dyDescent="0.2">
      <c r="A1631" t="s">
        <v>29</v>
      </c>
      <c r="B1631" t="s">
        <v>726</v>
      </c>
      <c r="C1631">
        <v>2614600</v>
      </c>
      <c r="D1631" t="s">
        <v>1883</v>
      </c>
      <c r="E1631" s="17">
        <v>28704</v>
      </c>
      <c r="F1631" s="16">
        <v>5.957804724188609E-3</v>
      </c>
    </row>
    <row r="1632" spans="1:6" x14ac:dyDescent="0.2">
      <c r="A1632" t="s">
        <v>29</v>
      </c>
      <c r="B1632" t="s">
        <v>726</v>
      </c>
      <c r="C1632">
        <v>2614709</v>
      </c>
      <c r="D1632" t="s">
        <v>1884</v>
      </c>
      <c r="E1632" s="17">
        <v>12859</v>
      </c>
      <c r="F1632" s="16">
        <v>-1.1651390399254336E-3</v>
      </c>
    </row>
    <row r="1633" spans="1:6" x14ac:dyDescent="0.2">
      <c r="A1633" t="s">
        <v>29</v>
      </c>
      <c r="B1633" t="s">
        <v>726</v>
      </c>
      <c r="C1633">
        <v>2614808</v>
      </c>
      <c r="D1633" t="s">
        <v>1885</v>
      </c>
      <c r="E1633" s="17">
        <v>26106</v>
      </c>
      <c r="F1633" s="16">
        <v>1.3235008732777054E-2</v>
      </c>
    </row>
    <row r="1634" spans="1:6" x14ac:dyDescent="0.2">
      <c r="A1634" t="s">
        <v>29</v>
      </c>
      <c r="B1634" t="s">
        <v>726</v>
      </c>
      <c r="C1634">
        <v>2614857</v>
      </c>
      <c r="D1634" t="s">
        <v>1886</v>
      </c>
      <c r="E1634" s="17">
        <v>23623</v>
      </c>
      <c r="F1634" s="16">
        <v>1.0047887805712419E-2</v>
      </c>
    </row>
    <row r="1635" spans="1:6" x14ac:dyDescent="0.2">
      <c r="A1635" t="s">
        <v>29</v>
      </c>
      <c r="B1635" t="s">
        <v>726</v>
      </c>
      <c r="C1635">
        <v>2615003</v>
      </c>
      <c r="D1635" t="s">
        <v>1887</v>
      </c>
      <c r="E1635" s="17">
        <v>29127</v>
      </c>
      <c r="F1635" s="16">
        <v>1.2232841007819184E-2</v>
      </c>
    </row>
    <row r="1636" spans="1:6" x14ac:dyDescent="0.2">
      <c r="A1636" t="s">
        <v>29</v>
      </c>
      <c r="B1636" t="s">
        <v>726</v>
      </c>
      <c r="C1636">
        <v>2615102</v>
      </c>
      <c r="D1636" t="s">
        <v>1888</v>
      </c>
      <c r="E1636" s="17">
        <v>7198</v>
      </c>
      <c r="F1636" s="16">
        <v>4.0451945878086093E-3</v>
      </c>
    </row>
    <row r="1637" spans="1:6" x14ac:dyDescent="0.2">
      <c r="A1637" t="s">
        <v>29</v>
      </c>
      <c r="B1637" t="s">
        <v>726</v>
      </c>
      <c r="C1637">
        <v>2615201</v>
      </c>
      <c r="D1637" t="s">
        <v>1889</v>
      </c>
      <c r="E1637" s="17">
        <v>10206</v>
      </c>
      <c r="F1637" s="16">
        <v>1.0895404120443652E-2</v>
      </c>
    </row>
    <row r="1638" spans="1:6" x14ac:dyDescent="0.2">
      <c r="A1638" t="s">
        <v>29</v>
      </c>
      <c r="B1638" t="s">
        <v>726</v>
      </c>
      <c r="C1638">
        <v>2615300</v>
      </c>
      <c r="D1638" t="s">
        <v>1890</v>
      </c>
      <c r="E1638" s="17">
        <v>52802</v>
      </c>
      <c r="F1638" s="16">
        <v>-4.1492210780430527E-3</v>
      </c>
    </row>
    <row r="1639" spans="1:6" x14ac:dyDescent="0.2">
      <c r="A1639" t="s">
        <v>29</v>
      </c>
      <c r="B1639" t="s">
        <v>726</v>
      </c>
      <c r="C1639">
        <v>2615409</v>
      </c>
      <c r="D1639" t="s">
        <v>1891</v>
      </c>
      <c r="E1639" s="17">
        <v>46164</v>
      </c>
      <c r="F1639" s="16">
        <v>2.0898294964506015E-2</v>
      </c>
    </row>
    <row r="1640" spans="1:6" x14ac:dyDescent="0.2">
      <c r="A1640" t="s">
        <v>29</v>
      </c>
      <c r="B1640" t="s">
        <v>726</v>
      </c>
      <c r="C1640">
        <v>2615508</v>
      </c>
      <c r="D1640" t="s">
        <v>1892</v>
      </c>
      <c r="E1640" s="17">
        <v>13813</v>
      </c>
      <c r="F1640" s="16">
        <v>3.1955842835353909E-3</v>
      </c>
    </row>
    <row r="1641" spans="1:6" x14ac:dyDescent="0.2">
      <c r="A1641" t="s">
        <v>29</v>
      </c>
      <c r="B1641" t="s">
        <v>726</v>
      </c>
      <c r="C1641">
        <v>2615607</v>
      </c>
      <c r="D1641" t="s">
        <v>1893</v>
      </c>
      <c r="E1641" s="17">
        <v>30816</v>
      </c>
      <c r="F1641" s="16">
        <v>9.66547622948144E-3</v>
      </c>
    </row>
    <row r="1642" spans="1:6" x14ac:dyDescent="0.2">
      <c r="A1642" t="s">
        <v>29</v>
      </c>
      <c r="B1642" t="s">
        <v>726</v>
      </c>
      <c r="C1642">
        <v>2615706</v>
      </c>
      <c r="D1642" t="s">
        <v>1894</v>
      </c>
      <c r="E1642" s="17">
        <v>15243</v>
      </c>
      <c r="F1642" s="16">
        <v>-7.2112232856957892E-4</v>
      </c>
    </row>
    <row r="1643" spans="1:6" x14ac:dyDescent="0.2">
      <c r="A1643" t="s">
        <v>29</v>
      </c>
      <c r="B1643" t="s">
        <v>726</v>
      </c>
      <c r="C1643">
        <v>2615805</v>
      </c>
      <c r="D1643" t="s">
        <v>1895</v>
      </c>
      <c r="E1643" s="17">
        <v>27551</v>
      </c>
      <c r="F1643" s="16">
        <v>9.046293583357734E-3</v>
      </c>
    </row>
    <row r="1644" spans="1:6" x14ac:dyDescent="0.2">
      <c r="A1644" t="s">
        <v>29</v>
      </c>
      <c r="B1644" t="s">
        <v>726</v>
      </c>
      <c r="C1644">
        <v>2615904</v>
      </c>
      <c r="D1644" t="s">
        <v>1896</v>
      </c>
      <c r="E1644" s="17">
        <v>8256</v>
      </c>
      <c r="F1644" s="16">
        <v>6.5837600585223477E-3</v>
      </c>
    </row>
    <row r="1645" spans="1:6" x14ac:dyDescent="0.2">
      <c r="A1645" t="s">
        <v>29</v>
      </c>
      <c r="B1645" t="s">
        <v>726</v>
      </c>
      <c r="C1645">
        <v>2616001</v>
      </c>
      <c r="D1645" t="s">
        <v>1897</v>
      </c>
      <c r="E1645" s="17">
        <v>18661</v>
      </c>
      <c r="F1645" s="16">
        <v>9.6850990152581584E-3</v>
      </c>
    </row>
    <row r="1646" spans="1:6" x14ac:dyDescent="0.2">
      <c r="A1646" t="s">
        <v>29</v>
      </c>
      <c r="B1646" t="s">
        <v>726</v>
      </c>
      <c r="C1646">
        <v>2616100</v>
      </c>
      <c r="D1646" t="s">
        <v>1898</v>
      </c>
      <c r="E1646" s="17">
        <v>9553</v>
      </c>
      <c r="F1646" s="16">
        <v>1.9928676316340876E-3</v>
      </c>
    </row>
    <row r="1647" spans="1:6" x14ac:dyDescent="0.2">
      <c r="A1647" t="s">
        <v>29</v>
      </c>
      <c r="B1647" t="s">
        <v>726</v>
      </c>
      <c r="C1647">
        <v>2616183</v>
      </c>
      <c r="D1647" t="s">
        <v>1899</v>
      </c>
      <c r="E1647" s="17">
        <v>7571</v>
      </c>
      <c r="F1647" s="16">
        <v>-6.1695983197689319E-3</v>
      </c>
    </row>
    <row r="1648" spans="1:6" x14ac:dyDescent="0.2">
      <c r="A1648" t="s">
        <v>29</v>
      </c>
      <c r="B1648" t="s">
        <v>726</v>
      </c>
      <c r="C1648">
        <v>2616209</v>
      </c>
      <c r="D1648" t="s">
        <v>1900</v>
      </c>
      <c r="E1648" s="17">
        <v>20954</v>
      </c>
      <c r="F1648" s="16">
        <v>1.0756837586223478E-2</v>
      </c>
    </row>
    <row r="1649" spans="1:6" x14ac:dyDescent="0.2">
      <c r="A1649" t="s">
        <v>29</v>
      </c>
      <c r="B1649" t="s">
        <v>726</v>
      </c>
      <c r="C1649">
        <v>2616308</v>
      </c>
      <c r="D1649" t="s">
        <v>1901</v>
      </c>
      <c r="E1649" s="17">
        <v>32772</v>
      </c>
      <c r="F1649" s="16">
        <v>3.9518426615201552E-3</v>
      </c>
    </row>
    <row r="1650" spans="1:6" x14ac:dyDescent="0.2">
      <c r="A1650" t="s">
        <v>29</v>
      </c>
      <c r="B1650" t="s">
        <v>726</v>
      </c>
      <c r="C1650">
        <v>2616407</v>
      </c>
      <c r="D1650" t="s">
        <v>1902</v>
      </c>
      <c r="E1650" s="17">
        <v>139583</v>
      </c>
      <c r="F1650" s="16">
        <v>5.9528528290464511E-3</v>
      </c>
    </row>
    <row r="1651" spans="1:6" x14ac:dyDescent="0.2">
      <c r="A1651" t="s">
        <v>29</v>
      </c>
      <c r="B1651" t="s">
        <v>726</v>
      </c>
      <c r="C1651">
        <v>2616506</v>
      </c>
      <c r="D1651" t="s">
        <v>1903</v>
      </c>
      <c r="E1651" s="17">
        <v>14757</v>
      </c>
      <c r="F1651" s="16">
        <v>2.1731748726654398E-3</v>
      </c>
    </row>
    <row r="1652" spans="1:6" x14ac:dyDescent="0.2">
      <c r="A1652" t="s">
        <v>50</v>
      </c>
      <c r="B1652" t="s">
        <v>726</v>
      </c>
      <c r="C1652">
        <v>2700102</v>
      </c>
      <c r="D1652" t="s">
        <v>1904</v>
      </c>
      <c r="E1652" s="17">
        <v>20230</v>
      </c>
      <c r="F1652" s="16">
        <v>1.6835016835017313E-3</v>
      </c>
    </row>
    <row r="1653" spans="1:6" x14ac:dyDescent="0.2">
      <c r="A1653" t="s">
        <v>50</v>
      </c>
      <c r="B1653" t="s">
        <v>726</v>
      </c>
      <c r="C1653">
        <v>2700201</v>
      </c>
      <c r="D1653" t="s">
        <v>1905</v>
      </c>
      <c r="E1653" s="17">
        <v>17526</v>
      </c>
      <c r="F1653" s="16">
        <v>-1.0829296095753449E-3</v>
      </c>
    </row>
    <row r="1654" spans="1:6" x14ac:dyDescent="0.2">
      <c r="A1654" t="s">
        <v>50</v>
      </c>
      <c r="B1654" t="s">
        <v>726</v>
      </c>
      <c r="C1654">
        <v>2700300</v>
      </c>
      <c r="D1654" t="s">
        <v>252</v>
      </c>
      <c r="E1654" s="17">
        <v>233047</v>
      </c>
      <c r="F1654" s="16">
        <v>5.609565603869715E-3</v>
      </c>
    </row>
    <row r="1655" spans="1:6" x14ac:dyDescent="0.2">
      <c r="A1655" t="s">
        <v>50</v>
      </c>
      <c r="B1655" t="s">
        <v>726</v>
      </c>
      <c r="C1655">
        <v>2700409</v>
      </c>
      <c r="D1655" t="s">
        <v>1906</v>
      </c>
      <c r="E1655" s="17">
        <v>47365</v>
      </c>
      <c r="F1655" s="16">
        <v>3.8147716435308343E-3</v>
      </c>
    </row>
    <row r="1656" spans="1:6" x14ac:dyDescent="0.2">
      <c r="A1656" t="s">
        <v>50</v>
      </c>
      <c r="B1656" t="s">
        <v>726</v>
      </c>
      <c r="C1656">
        <v>2700508</v>
      </c>
      <c r="D1656" t="s">
        <v>1907</v>
      </c>
      <c r="E1656" s="17">
        <v>16068</v>
      </c>
      <c r="F1656" s="16">
        <v>8.5362791865428722E-3</v>
      </c>
    </row>
    <row r="1657" spans="1:6" x14ac:dyDescent="0.2">
      <c r="A1657" t="s">
        <v>50</v>
      </c>
      <c r="B1657" t="s">
        <v>726</v>
      </c>
      <c r="C1657">
        <v>2700607</v>
      </c>
      <c r="D1657" t="s">
        <v>1908</v>
      </c>
      <c r="E1657" s="17">
        <v>8378</v>
      </c>
      <c r="F1657" s="16">
        <v>6.7291516462388845E-3</v>
      </c>
    </row>
    <row r="1658" spans="1:6" x14ac:dyDescent="0.2">
      <c r="A1658" t="s">
        <v>50</v>
      </c>
      <c r="B1658" t="s">
        <v>726</v>
      </c>
      <c r="C1658">
        <v>2700706</v>
      </c>
      <c r="D1658" t="s">
        <v>1909</v>
      </c>
      <c r="E1658" s="17">
        <v>18338</v>
      </c>
      <c r="F1658" s="16">
        <v>5.8139534883721034E-3</v>
      </c>
    </row>
    <row r="1659" spans="1:6" x14ac:dyDescent="0.2">
      <c r="A1659" t="s">
        <v>50</v>
      </c>
      <c r="B1659" t="s">
        <v>726</v>
      </c>
      <c r="C1659">
        <v>2700805</v>
      </c>
      <c r="D1659" t="s">
        <v>1910</v>
      </c>
      <c r="E1659" s="17">
        <v>4284</v>
      </c>
      <c r="F1659" s="16">
        <v>-1.3812154696132617E-2</v>
      </c>
    </row>
    <row r="1660" spans="1:6" x14ac:dyDescent="0.2">
      <c r="A1660" t="s">
        <v>50</v>
      </c>
      <c r="B1660" t="s">
        <v>726</v>
      </c>
      <c r="C1660">
        <v>2700904</v>
      </c>
      <c r="D1660" t="s">
        <v>1911</v>
      </c>
      <c r="E1660" s="17">
        <v>6710</v>
      </c>
      <c r="F1660" s="16">
        <v>8.9498806682586363E-4</v>
      </c>
    </row>
    <row r="1661" spans="1:6" x14ac:dyDescent="0.2">
      <c r="A1661" t="s">
        <v>50</v>
      </c>
      <c r="B1661" t="s">
        <v>726</v>
      </c>
      <c r="C1661">
        <v>2701001</v>
      </c>
      <c r="D1661" t="s">
        <v>1912</v>
      </c>
      <c r="E1661" s="17">
        <v>27356</v>
      </c>
      <c r="F1661" s="16">
        <v>2.7491660862870582E-3</v>
      </c>
    </row>
    <row r="1662" spans="1:6" x14ac:dyDescent="0.2">
      <c r="A1662" t="s">
        <v>50</v>
      </c>
      <c r="B1662" t="s">
        <v>726</v>
      </c>
      <c r="C1662">
        <v>2701100</v>
      </c>
      <c r="D1662" t="s">
        <v>1913</v>
      </c>
      <c r="E1662" s="17">
        <v>10460</v>
      </c>
      <c r="F1662" s="16">
        <v>-3.2399466361729967E-3</v>
      </c>
    </row>
    <row r="1663" spans="1:6" x14ac:dyDescent="0.2">
      <c r="A1663" t="s">
        <v>50</v>
      </c>
      <c r="B1663" t="s">
        <v>726</v>
      </c>
      <c r="C1663">
        <v>2701209</v>
      </c>
      <c r="D1663" t="s">
        <v>1914</v>
      </c>
      <c r="E1663" s="17">
        <v>10889</v>
      </c>
      <c r="F1663" s="16">
        <v>2.8550377601768151E-3</v>
      </c>
    </row>
    <row r="1664" spans="1:6" x14ac:dyDescent="0.2">
      <c r="A1664" t="s">
        <v>50</v>
      </c>
      <c r="B1664" t="s">
        <v>726</v>
      </c>
      <c r="C1664">
        <v>2701308</v>
      </c>
      <c r="D1664" t="s">
        <v>1915</v>
      </c>
      <c r="E1664" s="17">
        <v>21331</v>
      </c>
      <c r="F1664" s="16">
        <v>3.1508653122649388E-3</v>
      </c>
    </row>
    <row r="1665" spans="1:6" x14ac:dyDescent="0.2">
      <c r="A1665" t="s">
        <v>50</v>
      </c>
      <c r="B1665" t="s">
        <v>726</v>
      </c>
      <c r="C1665">
        <v>2701357</v>
      </c>
      <c r="D1665" t="s">
        <v>1916</v>
      </c>
      <c r="E1665" s="17">
        <v>6954</v>
      </c>
      <c r="F1665" s="16">
        <v>2.5951557093426558E-3</v>
      </c>
    </row>
    <row r="1666" spans="1:6" x14ac:dyDescent="0.2">
      <c r="A1666" t="s">
        <v>50</v>
      </c>
      <c r="B1666" t="s">
        <v>726</v>
      </c>
      <c r="C1666">
        <v>2701407</v>
      </c>
      <c r="D1666" t="s">
        <v>1917</v>
      </c>
      <c r="E1666" s="17">
        <v>57537</v>
      </c>
      <c r="F1666" s="16">
        <v>8.3066084853582467E-3</v>
      </c>
    </row>
    <row r="1667" spans="1:6" x14ac:dyDescent="0.2">
      <c r="A1667" t="s">
        <v>50</v>
      </c>
      <c r="B1667" t="s">
        <v>726</v>
      </c>
      <c r="C1667">
        <v>2701506</v>
      </c>
      <c r="D1667" t="s">
        <v>1918</v>
      </c>
      <c r="E1667" s="17">
        <v>9567</v>
      </c>
      <c r="F1667" s="16">
        <v>9.416195856872811E-4</v>
      </c>
    </row>
    <row r="1668" spans="1:6" x14ac:dyDescent="0.2">
      <c r="A1668" t="s">
        <v>50</v>
      </c>
      <c r="B1668" t="s">
        <v>726</v>
      </c>
      <c r="C1668">
        <v>2701605</v>
      </c>
      <c r="D1668" t="s">
        <v>1919</v>
      </c>
      <c r="E1668" s="17">
        <v>17719</v>
      </c>
      <c r="F1668" s="16">
        <v>-1.6928111951242109E-4</v>
      </c>
    </row>
    <row r="1669" spans="1:6" x14ac:dyDescent="0.2">
      <c r="A1669" t="s">
        <v>50</v>
      </c>
      <c r="B1669" t="s">
        <v>726</v>
      </c>
      <c r="C1669">
        <v>2701704</v>
      </c>
      <c r="D1669" t="s">
        <v>1920</v>
      </c>
      <c r="E1669" s="17">
        <v>16979</v>
      </c>
      <c r="F1669" s="16">
        <v>-4.3394124201020512E-3</v>
      </c>
    </row>
    <row r="1670" spans="1:6" x14ac:dyDescent="0.2">
      <c r="A1670" t="s">
        <v>50</v>
      </c>
      <c r="B1670" t="s">
        <v>726</v>
      </c>
      <c r="C1670">
        <v>2701803</v>
      </c>
      <c r="D1670" t="s">
        <v>1921</v>
      </c>
      <c r="E1670" s="17">
        <v>9159</v>
      </c>
      <c r="F1670" s="16">
        <v>8.5893624050215056E-3</v>
      </c>
    </row>
    <row r="1671" spans="1:6" x14ac:dyDescent="0.2">
      <c r="A1671" t="s">
        <v>50</v>
      </c>
      <c r="B1671" t="s">
        <v>726</v>
      </c>
      <c r="C1671">
        <v>2701902</v>
      </c>
      <c r="D1671" t="s">
        <v>1922</v>
      </c>
      <c r="E1671" s="17">
        <v>7311</v>
      </c>
      <c r="F1671" s="16">
        <v>0</v>
      </c>
    </row>
    <row r="1672" spans="1:6" x14ac:dyDescent="0.2">
      <c r="A1672" t="s">
        <v>50</v>
      </c>
      <c r="B1672" t="s">
        <v>726</v>
      </c>
      <c r="C1672">
        <v>2702009</v>
      </c>
      <c r="D1672" t="s">
        <v>1923</v>
      </c>
      <c r="E1672" s="17">
        <v>10643</v>
      </c>
      <c r="F1672" s="16">
        <v>-4.6759562330496163E-3</v>
      </c>
    </row>
    <row r="1673" spans="1:6" x14ac:dyDescent="0.2">
      <c r="A1673" t="s">
        <v>50</v>
      </c>
      <c r="B1673" t="s">
        <v>726</v>
      </c>
      <c r="C1673">
        <v>2702108</v>
      </c>
      <c r="D1673" t="s">
        <v>1924</v>
      </c>
      <c r="E1673" s="17">
        <v>21818</v>
      </c>
      <c r="F1673" s="16">
        <v>5.5304636372015548E-3</v>
      </c>
    </row>
    <row r="1674" spans="1:6" x14ac:dyDescent="0.2">
      <c r="A1674" t="s">
        <v>50</v>
      </c>
      <c r="B1674" t="s">
        <v>726</v>
      </c>
      <c r="C1674">
        <v>2702207</v>
      </c>
      <c r="D1674" t="s">
        <v>1925</v>
      </c>
      <c r="E1674" s="17">
        <v>5864</v>
      </c>
      <c r="F1674" s="16">
        <v>3.2506415739947947E-3</v>
      </c>
    </row>
    <row r="1675" spans="1:6" x14ac:dyDescent="0.2">
      <c r="A1675" t="s">
        <v>50</v>
      </c>
      <c r="B1675" t="s">
        <v>726</v>
      </c>
      <c r="C1675">
        <v>2702306</v>
      </c>
      <c r="D1675" t="s">
        <v>1926</v>
      </c>
      <c r="E1675" s="17">
        <v>57294</v>
      </c>
      <c r="F1675" s="16">
        <v>6.3407865385629592E-3</v>
      </c>
    </row>
    <row r="1676" spans="1:6" x14ac:dyDescent="0.2">
      <c r="A1676" t="s">
        <v>50</v>
      </c>
      <c r="B1676" t="s">
        <v>726</v>
      </c>
      <c r="C1676">
        <v>2702355</v>
      </c>
      <c r="D1676" t="s">
        <v>1927</v>
      </c>
      <c r="E1676" s="17">
        <v>24309</v>
      </c>
      <c r="F1676" s="16">
        <v>3.7160906726123599E-3</v>
      </c>
    </row>
    <row r="1677" spans="1:6" x14ac:dyDescent="0.2">
      <c r="A1677" t="s">
        <v>50</v>
      </c>
      <c r="B1677" t="s">
        <v>726</v>
      </c>
      <c r="C1677">
        <v>2702405</v>
      </c>
      <c r="D1677" t="s">
        <v>273</v>
      </c>
      <c r="E1677" s="17">
        <v>52262</v>
      </c>
      <c r="F1677" s="16">
        <v>4.7293140572131076E-3</v>
      </c>
    </row>
    <row r="1678" spans="1:6" x14ac:dyDescent="0.2">
      <c r="A1678" t="s">
        <v>50</v>
      </c>
      <c r="B1678" t="s">
        <v>726</v>
      </c>
      <c r="C1678">
        <v>2702504</v>
      </c>
      <c r="D1678" t="s">
        <v>1928</v>
      </c>
      <c r="E1678" s="17">
        <v>11067</v>
      </c>
      <c r="F1678" s="16">
        <v>-7.2234762979683786E-4</v>
      </c>
    </row>
    <row r="1679" spans="1:6" x14ac:dyDescent="0.2">
      <c r="A1679" t="s">
        <v>50</v>
      </c>
      <c r="B1679" t="s">
        <v>726</v>
      </c>
      <c r="C1679">
        <v>2702553</v>
      </c>
      <c r="D1679" t="s">
        <v>1929</v>
      </c>
      <c r="E1679" s="17">
        <v>18255</v>
      </c>
      <c r="F1679" s="16">
        <v>2.7464982147762385E-3</v>
      </c>
    </row>
    <row r="1680" spans="1:6" x14ac:dyDescent="0.2">
      <c r="A1680" t="s">
        <v>50</v>
      </c>
      <c r="B1680" t="s">
        <v>726</v>
      </c>
      <c r="C1680">
        <v>2702603</v>
      </c>
      <c r="D1680" t="s">
        <v>1930</v>
      </c>
      <c r="E1680" s="17">
        <v>22178</v>
      </c>
      <c r="F1680" s="16">
        <v>5.4136966525319963E-4</v>
      </c>
    </row>
    <row r="1681" spans="1:6" x14ac:dyDescent="0.2">
      <c r="A1681" t="s">
        <v>50</v>
      </c>
      <c r="B1681" t="s">
        <v>726</v>
      </c>
      <c r="C1681">
        <v>2702702</v>
      </c>
      <c r="D1681" t="s">
        <v>1931</v>
      </c>
      <c r="E1681" s="17">
        <v>4779</v>
      </c>
      <c r="F1681" s="16">
        <v>5.2587294909549609E-3</v>
      </c>
    </row>
    <row r="1682" spans="1:6" x14ac:dyDescent="0.2">
      <c r="A1682" t="s">
        <v>50</v>
      </c>
      <c r="B1682" t="s">
        <v>726</v>
      </c>
      <c r="C1682">
        <v>2702801</v>
      </c>
      <c r="D1682" t="s">
        <v>1932</v>
      </c>
      <c r="E1682" s="17">
        <v>12807</v>
      </c>
      <c r="F1682" s="16">
        <v>1.3291634089132032E-3</v>
      </c>
    </row>
    <row r="1683" spans="1:6" x14ac:dyDescent="0.2">
      <c r="A1683" t="s">
        <v>50</v>
      </c>
      <c r="B1683" t="s">
        <v>726</v>
      </c>
      <c r="C1683">
        <v>2702900</v>
      </c>
      <c r="D1683" t="s">
        <v>1933</v>
      </c>
      <c r="E1683" s="17">
        <v>41237</v>
      </c>
      <c r="F1683" s="16">
        <v>7.820710218246596E-3</v>
      </c>
    </row>
    <row r="1684" spans="1:6" x14ac:dyDescent="0.2">
      <c r="A1684" t="s">
        <v>50</v>
      </c>
      <c r="B1684" t="s">
        <v>726</v>
      </c>
      <c r="C1684">
        <v>2703007</v>
      </c>
      <c r="D1684" t="s">
        <v>1934</v>
      </c>
      <c r="E1684" s="17">
        <v>15627</v>
      </c>
      <c r="F1684" s="16">
        <v>7.0440573770502724E-4</v>
      </c>
    </row>
    <row r="1685" spans="1:6" x14ac:dyDescent="0.2">
      <c r="A1685" t="s">
        <v>50</v>
      </c>
      <c r="B1685" t="s">
        <v>726</v>
      </c>
      <c r="C1685">
        <v>2703106</v>
      </c>
      <c r="D1685" t="s">
        <v>1935</v>
      </c>
      <c r="E1685" s="17">
        <v>25613</v>
      </c>
      <c r="F1685" s="16">
        <v>-7.0227458936444886E-4</v>
      </c>
    </row>
    <row r="1686" spans="1:6" x14ac:dyDescent="0.2">
      <c r="A1686" t="s">
        <v>50</v>
      </c>
      <c r="B1686" t="s">
        <v>726</v>
      </c>
      <c r="C1686">
        <v>2703205</v>
      </c>
      <c r="D1686" t="s">
        <v>1936</v>
      </c>
      <c r="E1686" s="17">
        <v>24586</v>
      </c>
      <c r="F1686" s="16">
        <v>3.5511653536879351E-3</v>
      </c>
    </row>
    <row r="1687" spans="1:6" x14ac:dyDescent="0.2">
      <c r="A1687" t="s">
        <v>50</v>
      </c>
      <c r="B1687" t="s">
        <v>726</v>
      </c>
      <c r="C1687">
        <v>2703304</v>
      </c>
      <c r="D1687" t="s">
        <v>1937</v>
      </c>
      <c r="E1687" s="17">
        <v>18392</v>
      </c>
      <c r="F1687" s="16">
        <v>3.8074517269515162E-4</v>
      </c>
    </row>
    <row r="1688" spans="1:6" x14ac:dyDescent="0.2">
      <c r="A1688" t="s">
        <v>50</v>
      </c>
      <c r="B1688" t="s">
        <v>726</v>
      </c>
      <c r="C1688">
        <v>2703403</v>
      </c>
      <c r="D1688" t="s">
        <v>1938</v>
      </c>
      <c r="E1688" s="17">
        <v>5219</v>
      </c>
      <c r="F1688" s="16">
        <v>-6.4724919093851474E-3</v>
      </c>
    </row>
    <row r="1689" spans="1:6" x14ac:dyDescent="0.2">
      <c r="A1689" t="s">
        <v>50</v>
      </c>
      <c r="B1689" t="s">
        <v>726</v>
      </c>
      <c r="C1689">
        <v>2703502</v>
      </c>
      <c r="D1689" t="s">
        <v>1939</v>
      </c>
      <c r="E1689" s="17">
        <v>7006</v>
      </c>
      <c r="F1689" s="16">
        <v>-2.1364477994587627E-3</v>
      </c>
    </row>
    <row r="1690" spans="1:6" x14ac:dyDescent="0.2">
      <c r="A1690" t="s">
        <v>50</v>
      </c>
      <c r="B1690" t="s">
        <v>726</v>
      </c>
      <c r="C1690">
        <v>2703601</v>
      </c>
      <c r="D1690" t="s">
        <v>1940</v>
      </c>
      <c r="E1690" s="17">
        <v>8403</v>
      </c>
      <c r="F1690" s="16">
        <v>5.0233225690707872E-3</v>
      </c>
    </row>
    <row r="1691" spans="1:6" x14ac:dyDescent="0.2">
      <c r="A1691" t="s">
        <v>50</v>
      </c>
      <c r="B1691" t="s">
        <v>726</v>
      </c>
      <c r="C1691">
        <v>2703700</v>
      </c>
      <c r="D1691" t="s">
        <v>1941</v>
      </c>
      <c r="E1691" s="17">
        <v>5761</v>
      </c>
      <c r="F1691" s="16">
        <v>-1.5597920277296007E-3</v>
      </c>
    </row>
    <row r="1692" spans="1:6" x14ac:dyDescent="0.2">
      <c r="A1692" t="s">
        <v>50</v>
      </c>
      <c r="B1692" t="s">
        <v>726</v>
      </c>
      <c r="C1692">
        <v>2703759</v>
      </c>
      <c r="D1692" t="s">
        <v>1942</v>
      </c>
      <c r="E1692" s="17">
        <v>11536</v>
      </c>
      <c r="F1692" s="16">
        <v>-3.7996545768566037E-3</v>
      </c>
    </row>
    <row r="1693" spans="1:6" x14ac:dyDescent="0.2">
      <c r="A1693" t="s">
        <v>50</v>
      </c>
      <c r="B1693" t="s">
        <v>726</v>
      </c>
      <c r="C1693">
        <v>2703809</v>
      </c>
      <c r="D1693" t="s">
        <v>1943</v>
      </c>
      <c r="E1693" s="17">
        <v>24081</v>
      </c>
      <c r="F1693" s="16">
        <v>3.6677364231234577E-3</v>
      </c>
    </row>
    <row r="1694" spans="1:6" x14ac:dyDescent="0.2">
      <c r="A1694" t="s">
        <v>50</v>
      </c>
      <c r="B1694" t="s">
        <v>726</v>
      </c>
      <c r="C1694">
        <v>2703908</v>
      </c>
      <c r="D1694" t="s">
        <v>1944</v>
      </c>
      <c r="E1694" s="17">
        <v>4137</v>
      </c>
      <c r="F1694" s="16">
        <v>-4.3321299638988675E-3</v>
      </c>
    </row>
    <row r="1695" spans="1:6" x14ac:dyDescent="0.2">
      <c r="A1695" t="s">
        <v>50</v>
      </c>
      <c r="B1695" t="s">
        <v>726</v>
      </c>
      <c r="C1695">
        <v>2704005</v>
      </c>
      <c r="D1695" t="s">
        <v>1945</v>
      </c>
      <c r="E1695" s="17">
        <v>24722</v>
      </c>
      <c r="F1695" s="16">
        <v>-2.0220811258953031E-4</v>
      </c>
    </row>
    <row r="1696" spans="1:6" x14ac:dyDescent="0.2">
      <c r="A1696" t="s">
        <v>50</v>
      </c>
      <c r="B1696" t="s">
        <v>726</v>
      </c>
      <c r="C1696">
        <v>2704104</v>
      </c>
      <c r="D1696" t="s">
        <v>1946</v>
      </c>
      <c r="E1696" s="17">
        <v>17771</v>
      </c>
      <c r="F1696" s="16">
        <v>-4.5373067443423842E-3</v>
      </c>
    </row>
    <row r="1697" spans="1:6" x14ac:dyDescent="0.2">
      <c r="A1697" t="s">
        <v>50</v>
      </c>
      <c r="B1697" t="s">
        <v>726</v>
      </c>
      <c r="C1697">
        <v>2704203</v>
      </c>
      <c r="D1697" t="s">
        <v>1947</v>
      </c>
      <c r="E1697" s="17">
        <v>28771</v>
      </c>
      <c r="F1697" s="16">
        <v>4.7494325126593573E-3</v>
      </c>
    </row>
    <row r="1698" spans="1:6" x14ac:dyDescent="0.2">
      <c r="A1698" t="s">
        <v>50</v>
      </c>
      <c r="B1698" t="s">
        <v>726</v>
      </c>
      <c r="C1698">
        <v>2704302</v>
      </c>
      <c r="D1698" t="s">
        <v>214</v>
      </c>
      <c r="E1698" s="17">
        <v>1025360</v>
      </c>
      <c r="F1698" s="16">
        <v>6.2927646945674098E-3</v>
      </c>
    </row>
    <row r="1699" spans="1:6" x14ac:dyDescent="0.2">
      <c r="A1699" t="s">
        <v>50</v>
      </c>
      <c r="B1699" t="s">
        <v>726</v>
      </c>
      <c r="C1699">
        <v>2704401</v>
      </c>
      <c r="D1699" t="s">
        <v>1948</v>
      </c>
      <c r="E1699" s="17">
        <v>19864</v>
      </c>
      <c r="F1699" s="16">
        <v>3.0296909715208376E-3</v>
      </c>
    </row>
    <row r="1700" spans="1:6" x14ac:dyDescent="0.2">
      <c r="A1700" t="s">
        <v>50</v>
      </c>
      <c r="B1700" t="s">
        <v>726</v>
      </c>
      <c r="C1700">
        <v>2704500</v>
      </c>
      <c r="D1700" t="s">
        <v>1949</v>
      </c>
      <c r="E1700" s="17">
        <v>33032</v>
      </c>
      <c r="F1700" s="16">
        <v>1.0029354207436336E-2</v>
      </c>
    </row>
    <row r="1701" spans="1:6" x14ac:dyDescent="0.2">
      <c r="A1701" t="s">
        <v>50</v>
      </c>
      <c r="B1701" t="s">
        <v>726</v>
      </c>
      <c r="C1701">
        <v>2704609</v>
      </c>
      <c r="D1701" t="s">
        <v>1950</v>
      </c>
      <c r="E1701" s="17">
        <v>9004</v>
      </c>
      <c r="F1701" s="16">
        <v>-1.7352395503655971E-2</v>
      </c>
    </row>
    <row r="1702" spans="1:6" x14ac:dyDescent="0.2">
      <c r="A1702" t="s">
        <v>50</v>
      </c>
      <c r="B1702" t="s">
        <v>726</v>
      </c>
      <c r="C1702">
        <v>2704708</v>
      </c>
      <c r="D1702" t="s">
        <v>1951</v>
      </c>
      <c r="E1702" s="17">
        <v>52380</v>
      </c>
      <c r="F1702" s="16">
        <v>9.2291092657175167E-3</v>
      </c>
    </row>
    <row r="1703" spans="1:6" x14ac:dyDescent="0.2">
      <c r="A1703" t="s">
        <v>50</v>
      </c>
      <c r="B1703" t="s">
        <v>726</v>
      </c>
      <c r="C1703">
        <v>2704807</v>
      </c>
      <c r="D1703" t="s">
        <v>1952</v>
      </c>
      <c r="E1703" s="17">
        <v>13193</v>
      </c>
      <c r="F1703" s="16">
        <v>-5.3528347406514021E-3</v>
      </c>
    </row>
    <row r="1704" spans="1:6" x14ac:dyDescent="0.2">
      <c r="A1704" t="s">
        <v>50</v>
      </c>
      <c r="B1704" t="s">
        <v>726</v>
      </c>
      <c r="C1704">
        <v>2704906</v>
      </c>
      <c r="D1704" t="s">
        <v>1953</v>
      </c>
      <c r="E1704" s="17">
        <v>3494</v>
      </c>
      <c r="F1704" s="16">
        <v>-5.69151963574277E-3</v>
      </c>
    </row>
    <row r="1705" spans="1:6" x14ac:dyDescent="0.2">
      <c r="A1705" t="s">
        <v>50</v>
      </c>
      <c r="B1705" t="s">
        <v>726</v>
      </c>
      <c r="C1705">
        <v>2705002</v>
      </c>
      <c r="D1705" t="s">
        <v>1954</v>
      </c>
      <c r="E1705" s="17">
        <v>25207</v>
      </c>
      <c r="F1705" s="16">
        <v>-3.5691624365485897E-4</v>
      </c>
    </row>
    <row r="1706" spans="1:6" x14ac:dyDescent="0.2">
      <c r="A1706" t="s">
        <v>50</v>
      </c>
      <c r="B1706" t="s">
        <v>726</v>
      </c>
      <c r="C1706">
        <v>2705101</v>
      </c>
      <c r="D1706" t="s">
        <v>1955</v>
      </c>
      <c r="E1706" s="17">
        <v>24634</v>
      </c>
      <c r="F1706" s="16">
        <v>-3.2464897329764764E-4</v>
      </c>
    </row>
    <row r="1707" spans="1:6" x14ac:dyDescent="0.2">
      <c r="A1707" t="s">
        <v>50</v>
      </c>
      <c r="B1707" t="s">
        <v>726</v>
      </c>
      <c r="C1707">
        <v>2705200</v>
      </c>
      <c r="D1707" t="s">
        <v>1956</v>
      </c>
      <c r="E1707" s="17">
        <v>18031</v>
      </c>
      <c r="F1707" s="16">
        <v>9.8006272401434114E-3</v>
      </c>
    </row>
    <row r="1708" spans="1:6" x14ac:dyDescent="0.2">
      <c r="A1708" t="s">
        <v>50</v>
      </c>
      <c r="B1708" t="s">
        <v>726</v>
      </c>
      <c r="C1708">
        <v>2705309</v>
      </c>
      <c r="D1708" t="s">
        <v>1957</v>
      </c>
      <c r="E1708" s="17">
        <v>5322</v>
      </c>
      <c r="F1708" s="16">
        <v>-1.3135672734096993E-3</v>
      </c>
    </row>
    <row r="1709" spans="1:6" x14ac:dyDescent="0.2">
      <c r="A1709" t="s">
        <v>50</v>
      </c>
      <c r="B1709" t="s">
        <v>726</v>
      </c>
      <c r="C1709">
        <v>2705408</v>
      </c>
      <c r="D1709" t="s">
        <v>1958</v>
      </c>
      <c r="E1709" s="17">
        <v>7165</v>
      </c>
      <c r="F1709" s="16">
        <v>8.3810588070964975E-4</v>
      </c>
    </row>
    <row r="1710" spans="1:6" x14ac:dyDescent="0.2">
      <c r="A1710" t="s">
        <v>50</v>
      </c>
      <c r="B1710" t="s">
        <v>726</v>
      </c>
      <c r="C1710">
        <v>2705507</v>
      </c>
      <c r="D1710" t="s">
        <v>1959</v>
      </c>
      <c r="E1710" s="17">
        <v>28333</v>
      </c>
      <c r="F1710" s="16">
        <v>3.4353307833969726E-3</v>
      </c>
    </row>
    <row r="1711" spans="1:6" x14ac:dyDescent="0.2">
      <c r="A1711" t="s">
        <v>50</v>
      </c>
      <c r="B1711" t="s">
        <v>726</v>
      </c>
      <c r="C1711">
        <v>2705606</v>
      </c>
      <c r="D1711" t="s">
        <v>1960</v>
      </c>
      <c r="E1711" s="17">
        <v>12764</v>
      </c>
      <c r="F1711" s="16">
        <v>5.8313632781716862E-3</v>
      </c>
    </row>
    <row r="1712" spans="1:6" x14ac:dyDescent="0.2">
      <c r="A1712" t="s">
        <v>50</v>
      </c>
      <c r="B1712" t="s">
        <v>726</v>
      </c>
      <c r="C1712">
        <v>2705705</v>
      </c>
      <c r="D1712" t="s">
        <v>1961</v>
      </c>
      <c r="E1712" s="17">
        <v>21738</v>
      </c>
      <c r="F1712" s="16">
        <v>2.3054223533751639E-3</v>
      </c>
    </row>
    <row r="1713" spans="1:6" x14ac:dyDescent="0.2">
      <c r="A1713" t="s">
        <v>50</v>
      </c>
      <c r="B1713" t="s">
        <v>726</v>
      </c>
      <c r="C1713">
        <v>2705804</v>
      </c>
      <c r="D1713" t="s">
        <v>1962</v>
      </c>
      <c r="E1713" s="17">
        <v>9441</v>
      </c>
      <c r="F1713" s="16">
        <v>7.2548810412889075E-3</v>
      </c>
    </row>
    <row r="1714" spans="1:6" x14ac:dyDescent="0.2">
      <c r="A1714" t="s">
        <v>50</v>
      </c>
      <c r="B1714" t="s">
        <v>726</v>
      </c>
      <c r="C1714">
        <v>2705903</v>
      </c>
      <c r="D1714" t="s">
        <v>1963</v>
      </c>
      <c r="E1714" s="17">
        <v>5128</v>
      </c>
      <c r="F1714" s="16">
        <v>9.7599063049003121E-4</v>
      </c>
    </row>
    <row r="1715" spans="1:6" x14ac:dyDescent="0.2">
      <c r="A1715" t="s">
        <v>50</v>
      </c>
      <c r="B1715" t="s">
        <v>726</v>
      </c>
      <c r="C1715">
        <v>2706000</v>
      </c>
      <c r="D1715" t="s">
        <v>1964</v>
      </c>
      <c r="E1715" s="17">
        <v>11657</v>
      </c>
      <c r="F1715" s="16">
        <v>2.8389538885065235E-3</v>
      </c>
    </row>
    <row r="1716" spans="1:6" x14ac:dyDescent="0.2">
      <c r="A1716" t="s">
        <v>50</v>
      </c>
      <c r="B1716" t="s">
        <v>726</v>
      </c>
      <c r="C1716">
        <v>2706109</v>
      </c>
      <c r="D1716" t="s">
        <v>1965</v>
      </c>
      <c r="E1716" s="17">
        <v>11535</v>
      </c>
      <c r="F1716" s="16">
        <v>3.3924843423800422E-3</v>
      </c>
    </row>
    <row r="1717" spans="1:6" x14ac:dyDescent="0.2">
      <c r="A1717" t="s">
        <v>50</v>
      </c>
      <c r="B1717" t="s">
        <v>726</v>
      </c>
      <c r="C1717">
        <v>2706208</v>
      </c>
      <c r="D1717" t="s">
        <v>1966</v>
      </c>
      <c r="E1717" s="17">
        <v>5037</v>
      </c>
      <c r="F1717" s="16">
        <v>5.1885851127519977E-3</v>
      </c>
    </row>
    <row r="1718" spans="1:6" x14ac:dyDescent="0.2">
      <c r="A1718" t="s">
        <v>50</v>
      </c>
      <c r="B1718" t="s">
        <v>726</v>
      </c>
      <c r="C1718">
        <v>2706307</v>
      </c>
      <c r="D1718" t="s">
        <v>274</v>
      </c>
      <c r="E1718" s="17">
        <v>73337</v>
      </c>
      <c r="F1718" s="16">
        <v>1.6252834002568051E-3</v>
      </c>
    </row>
    <row r="1719" spans="1:6" x14ac:dyDescent="0.2">
      <c r="A1719" t="s">
        <v>50</v>
      </c>
      <c r="B1719" t="s">
        <v>726</v>
      </c>
      <c r="C1719">
        <v>2706406</v>
      </c>
      <c r="D1719" t="s">
        <v>1967</v>
      </c>
      <c r="E1719" s="17">
        <v>24351</v>
      </c>
      <c r="F1719" s="16">
        <v>-1.967293741546805E-3</v>
      </c>
    </row>
    <row r="1720" spans="1:6" x14ac:dyDescent="0.2">
      <c r="A1720" t="s">
        <v>50</v>
      </c>
      <c r="B1720" t="s">
        <v>726</v>
      </c>
      <c r="C1720">
        <v>2706422</v>
      </c>
      <c r="D1720" t="s">
        <v>1968</v>
      </c>
      <c r="E1720" s="17">
        <v>10539</v>
      </c>
      <c r="F1720" s="16">
        <v>5.6963827969247482E-4</v>
      </c>
    </row>
    <row r="1721" spans="1:6" x14ac:dyDescent="0.2">
      <c r="A1721" t="s">
        <v>50</v>
      </c>
      <c r="B1721" t="s">
        <v>726</v>
      </c>
      <c r="C1721">
        <v>2706448</v>
      </c>
      <c r="D1721" t="s">
        <v>1969</v>
      </c>
      <c r="E1721" s="17">
        <v>13332</v>
      </c>
      <c r="F1721" s="16">
        <v>1.1839708561020013E-2</v>
      </c>
    </row>
    <row r="1722" spans="1:6" x14ac:dyDescent="0.2">
      <c r="A1722" t="s">
        <v>50</v>
      </c>
      <c r="B1722" t="s">
        <v>726</v>
      </c>
      <c r="C1722">
        <v>2706505</v>
      </c>
      <c r="D1722" t="s">
        <v>1970</v>
      </c>
      <c r="E1722" s="17">
        <v>15258</v>
      </c>
      <c r="F1722" s="16">
        <v>8.5273860282053526E-4</v>
      </c>
    </row>
    <row r="1723" spans="1:6" x14ac:dyDescent="0.2">
      <c r="A1723" t="s">
        <v>50</v>
      </c>
      <c r="B1723" t="s">
        <v>726</v>
      </c>
      <c r="C1723">
        <v>2706604</v>
      </c>
      <c r="D1723" t="s">
        <v>1971</v>
      </c>
      <c r="E1723" s="17">
        <v>7560</v>
      </c>
      <c r="F1723" s="16">
        <v>-5.2882072977256112E-4</v>
      </c>
    </row>
    <row r="1724" spans="1:6" x14ac:dyDescent="0.2">
      <c r="A1724" t="s">
        <v>50</v>
      </c>
      <c r="B1724" t="s">
        <v>726</v>
      </c>
      <c r="C1724">
        <v>2706703</v>
      </c>
      <c r="D1724" t="s">
        <v>279</v>
      </c>
      <c r="E1724" s="17">
        <v>63846</v>
      </c>
      <c r="F1724" s="16">
        <v>2.5595527848876198E-3</v>
      </c>
    </row>
    <row r="1725" spans="1:6" x14ac:dyDescent="0.2">
      <c r="A1725" t="s">
        <v>50</v>
      </c>
      <c r="B1725" t="s">
        <v>726</v>
      </c>
      <c r="C1725">
        <v>2706802</v>
      </c>
      <c r="D1725" t="s">
        <v>1972</v>
      </c>
      <c r="E1725" s="17">
        <v>17848</v>
      </c>
      <c r="F1725" s="16">
        <v>1.1779884444942379E-3</v>
      </c>
    </row>
    <row r="1726" spans="1:6" x14ac:dyDescent="0.2">
      <c r="A1726" t="s">
        <v>50</v>
      </c>
      <c r="B1726" t="s">
        <v>726</v>
      </c>
      <c r="C1726">
        <v>2706901</v>
      </c>
      <c r="D1726" t="s">
        <v>1973</v>
      </c>
      <c r="E1726" s="17">
        <v>35212</v>
      </c>
      <c r="F1726" s="16">
        <v>2.8765913816182209E-3</v>
      </c>
    </row>
    <row r="1727" spans="1:6" x14ac:dyDescent="0.2">
      <c r="A1727" t="s">
        <v>50</v>
      </c>
      <c r="B1727" t="s">
        <v>726</v>
      </c>
      <c r="C1727">
        <v>2707008</v>
      </c>
      <c r="D1727" t="s">
        <v>1974</v>
      </c>
      <c r="E1727" s="17">
        <v>2905</v>
      </c>
      <c r="F1727" s="16">
        <v>-1.0316368638239037E-3</v>
      </c>
    </row>
    <row r="1728" spans="1:6" x14ac:dyDescent="0.2">
      <c r="A1728" t="s">
        <v>50</v>
      </c>
      <c r="B1728" t="s">
        <v>726</v>
      </c>
      <c r="C1728">
        <v>2707107</v>
      </c>
      <c r="D1728" t="s">
        <v>1975</v>
      </c>
      <c r="E1728" s="17">
        <v>25183</v>
      </c>
      <c r="F1728" s="16">
        <v>5.7510283957027397E-3</v>
      </c>
    </row>
    <row r="1729" spans="1:6" x14ac:dyDescent="0.2">
      <c r="A1729" t="s">
        <v>50</v>
      </c>
      <c r="B1729" t="s">
        <v>726</v>
      </c>
      <c r="C1729">
        <v>2707206</v>
      </c>
      <c r="D1729" t="s">
        <v>1976</v>
      </c>
      <c r="E1729" s="17">
        <v>14418</v>
      </c>
      <c r="F1729" s="16">
        <v>2.224384818573677E-3</v>
      </c>
    </row>
    <row r="1730" spans="1:6" x14ac:dyDescent="0.2">
      <c r="A1730" t="s">
        <v>50</v>
      </c>
      <c r="B1730" t="s">
        <v>726</v>
      </c>
      <c r="C1730">
        <v>2707305</v>
      </c>
      <c r="D1730" t="s">
        <v>1977</v>
      </c>
      <c r="E1730" s="17">
        <v>27249</v>
      </c>
      <c r="F1730" s="16">
        <v>3.0922142462728175E-3</v>
      </c>
    </row>
    <row r="1731" spans="1:6" x14ac:dyDescent="0.2">
      <c r="A1731" t="s">
        <v>50</v>
      </c>
      <c r="B1731" t="s">
        <v>726</v>
      </c>
      <c r="C1731">
        <v>2707404</v>
      </c>
      <c r="D1731" t="s">
        <v>1978</v>
      </c>
      <c r="E1731" s="17">
        <v>7701</v>
      </c>
      <c r="F1731" s="16">
        <v>-1.0917030567685559E-2</v>
      </c>
    </row>
    <row r="1732" spans="1:6" x14ac:dyDescent="0.2">
      <c r="A1732" t="s">
        <v>50</v>
      </c>
      <c r="B1732" t="s">
        <v>726</v>
      </c>
      <c r="C1732">
        <v>2707503</v>
      </c>
      <c r="D1732" t="s">
        <v>1979</v>
      </c>
      <c r="E1732" s="17">
        <v>20112</v>
      </c>
      <c r="F1732" s="16">
        <v>2.2924349646167297E-3</v>
      </c>
    </row>
    <row r="1733" spans="1:6" x14ac:dyDescent="0.2">
      <c r="A1733" t="s">
        <v>50</v>
      </c>
      <c r="B1733" t="s">
        <v>726</v>
      </c>
      <c r="C1733">
        <v>2707602</v>
      </c>
      <c r="D1733" t="s">
        <v>1980</v>
      </c>
      <c r="E1733" s="17">
        <v>11248</v>
      </c>
      <c r="F1733" s="16">
        <v>-4.0729590933238358E-3</v>
      </c>
    </row>
    <row r="1734" spans="1:6" x14ac:dyDescent="0.2">
      <c r="A1734" t="s">
        <v>50</v>
      </c>
      <c r="B1734" t="s">
        <v>726</v>
      </c>
      <c r="C1734">
        <v>2707701</v>
      </c>
      <c r="D1734" t="s">
        <v>1981</v>
      </c>
      <c r="E1734" s="17">
        <v>75394</v>
      </c>
      <c r="F1734" s="16">
        <v>3.6474973375932862E-3</v>
      </c>
    </row>
    <row r="1735" spans="1:6" x14ac:dyDescent="0.2">
      <c r="A1735" t="s">
        <v>50</v>
      </c>
      <c r="B1735" t="s">
        <v>726</v>
      </c>
      <c r="C1735">
        <v>2707800</v>
      </c>
      <c r="D1735" t="s">
        <v>1982</v>
      </c>
      <c r="E1735" s="17">
        <v>6649</v>
      </c>
      <c r="F1735" s="16">
        <v>-2.2509003601440813E-3</v>
      </c>
    </row>
    <row r="1736" spans="1:6" x14ac:dyDescent="0.2">
      <c r="A1736" t="s">
        <v>50</v>
      </c>
      <c r="B1736" t="s">
        <v>726</v>
      </c>
      <c r="C1736">
        <v>2707909</v>
      </c>
      <c r="D1736" t="s">
        <v>1983</v>
      </c>
      <c r="E1736" s="17">
        <v>7320</v>
      </c>
      <c r="F1736" s="16">
        <v>3.2894736842106198E-3</v>
      </c>
    </row>
    <row r="1737" spans="1:6" x14ac:dyDescent="0.2">
      <c r="A1737" t="s">
        <v>50</v>
      </c>
      <c r="B1737" t="s">
        <v>726</v>
      </c>
      <c r="C1737">
        <v>2708006</v>
      </c>
      <c r="D1737" t="s">
        <v>275</v>
      </c>
      <c r="E1737" s="17">
        <v>47819</v>
      </c>
      <c r="F1737" s="16">
        <v>3.4624585554203779E-3</v>
      </c>
    </row>
    <row r="1738" spans="1:6" x14ac:dyDescent="0.2">
      <c r="A1738" t="s">
        <v>50</v>
      </c>
      <c r="B1738" t="s">
        <v>726</v>
      </c>
      <c r="C1738">
        <v>2708105</v>
      </c>
      <c r="D1738" t="s">
        <v>1984</v>
      </c>
      <c r="E1738" s="17">
        <v>10687</v>
      </c>
      <c r="F1738" s="16">
        <v>-4.9348230912477087E-3</v>
      </c>
    </row>
    <row r="1739" spans="1:6" x14ac:dyDescent="0.2">
      <c r="A1739" t="s">
        <v>50</v>
      </c>
      <c r="B1739" t="s">
        <v>726</v>
      </c>
      <c r="C1739">
        <v>2708204</v>
      </c>
      <c r="D1739" t="s">
        <v>1985</v>
      </c>
      <c r="E1739" s="17">
        <v>6969</v>
      </c>
      <c r="F1739" s="16">
        <v>1.1492601637694833E-3</v>
      </c>
    </row>
    <row r="1740" spans="1:6" x14ac:dyDescent="0.2">
      <c r="A1740" t="s">
        <v>50</v>
      </c>
      <c r="B1740" t="s">
        <v>726</v>
      </c>
      <c r="C1740">
        <v>2708303</v>
      </c>
      <c r="D1740" t="s">
        <v>1986</v>
      </c>
      <c r="E1740" s="17">
        <v>23996</v>
      </c>
      <c r="F1740" s="16">
        <v>2.883771471559271E-3</v>
      </c>
    </row>
    <row r="1741" spans="1:6" x14ac:dyDescent="0.2">
      <c r="A1741" t="s">
        <v>50</v>
      </c>
      <c r="B1741" t="s">
        <v>726</v>
      </c>
      <c r="C1741">
        <v>2708402</v>
      </c>
      <c r="D1741" t="s">
        <v>1987</v>
      </c>
      <c r="E1741" s="17">
        <v>32405</v>
      </c>
      <c r="F1741" s="16">
        <v>4.4947303161810837E-3</v>
      </c>
    </row>
    <row r="1742" spans="1:6" x14ac:dyDescent="0.2">
      <c r="A1742" t="s">
        <v>50</v>
      </c>
      <c r="B1742" t="s">
        <v>726</v>
      </c>
      <c r="C1742">
        <v>2708501</v>
      </c>
      <c r="D1742" t="s">
        <v>1988</v>
      </c>
      <c r="E1742" s="17">
        <v>34692</v>
      </c>
      <c r="F1742" s="16">
        <v>3.9646939661408531E-3</v>
      </c>
    </row>
    <row r="1743" spans="1:6" x14ac:dyDescent="0.2">
      <c r="A1743" t="s">
        <v>50</v>
      </c>
      <c r="B1743" t="s">
        <v>726</v>
      </c>
      <c r="C1743">
        <v>2708600</v>
      </c>
      <c r="D1743" t="s">
        <v>269</v>
      </c>
      <c r="E1743" s="17">
        <v>61797</v>
      </c>
      <c r="F1743" s="16">
        <v>8.914140177303187E-3</v>
      </c>
    </row>
    <row r="1744" spans="1:6" x14ac:dyDescent="0.2">
      <c r="A1744" t="s">
        <v>50</v>
      </c>
      <c r="B1744" t="s">
        <v>726</v>
      </c>
      <c r="C1744">
        <v>2708709</v>
      </c>
      <c r="D1744" t="s">
        <v>1989</v>
      </c>
      <c r="E1744" s="17">
        <v>8013</v>
      </c>
      <c r="F1744" s="16">
        <v>7.7977612878883384E-3</v>
      </c>
    </row>
    <row r="1745" spans="1:6" x14ac:dyDescent="0.2">
      <c r="A1745" t="s">
        <v>50</v>
      </c>
      <c r="B1745" t="s">
        <v>726</v>
      </c>
      <c r="C1745">
        <v>2708808</v>
      </c>
      <c r="D1745" t="s">
        <v>1990</v>
      </c>
      <c r="E1745" s="17">
        <v>34290</v>
      </c>
      <c r="F1745" s="16">
        <v>4.0407589599438243E-3</v>
      </c>
    </row>
    <row r="1746" spans="1:6" x14ac:dyDescent="0.2">
      <c r="A1746" t="s">
        <v>50</v>
      </c>
      <c r="B1746" t="s">
        <v>726</v>
      </c>
      <c r="C1746">
        <v>2708907</v>
      </c>
      <c r="D1746" t="s">
        <v>1991</v>
      </c>
      <c r="E1746" s="17">
        <v>13936</v>
      </c>
      <c r="F1746" s="16">
        <v>7.8102400925657012E-3</v>
      </c>
    </row>
    <row r="1747" spans="1:6" x14ac:dyDescent="0.2">
      <c r="A1747" t="s">
        <v>50</v>
      </c>
      <c r="B1747" t="s">
        <v>726</v>
      </c>
      <c r="C1747">
        <v>2708956</v>
      </c>
      <c r="D1747" t="s">
        <v>1992</v>
      </c>
      <c r="E1747" s="17">
        <v>13921</v>
      </c>
      <c r="F1747" s="16">
        <v>3.6770007209805389E-3</v>
      </c>
    </row>
    <row r="1748" spans="1:6" x14ac:dyDescent="0.2">
      <c r="A1748" t="s">
        <v>50</v>
      </c>
      <c r="B1748" t="s">
        <v>726</v>
      </c>
      <c r="C1748">
        <v>2709004</v>
      </c>
      <c r="D1748" t="s">
        <v>1993</v>
      </c>
      <c r="E1748" s="17">
        <v>6138</v>
      </c>
      <c r="F1748" s="16">
        <v>-3.894839337877265E-3</v>
      </c>
    </row>
    <row r="1749" spans="1:6" x14ac:dyDescent="0.2">
      <c r="A1749" t="s">
        <v>50</v>
      </c>
      <c r="B1749" t="s">
        <v>726</v>
      </c>
      <c r="C1749">
        <v>2709103</v>
      </c>
      <c r="D1749" t="s">
        <v>1994</v>
      </c>
      <c r="E1749" s="17">
        <v>20072</v>
      </c>
      <c r="F1749" s="16">
        <v>4.6046046046046563E-3</v>
      </c>
    </row>
    <row r="1750" spans="1:6" x14ac:dyDescent="0.2">
      <c r="A1750" t="s">
        <v>50</v>
      </c>
      <c r="B1750" t="s">
        <v>726</v>
      </c>
      <c r="C1750">
        <v>2709152</v>
      </c>
      <c r="D1750" t="s">
        <v>1995</v>
      </c>
      <c r="E1750" s="17">
        <v>44372</v>
      </c>
      <c r="F1750" s="16">
        <v>4.5959836084130679E-3</v>
      </c>
    </row>
    <row r="1751" spans="1:6" x14ac:dyDescent="0.2">
      <c r="A1751" t="s">
        <v>50</v>
      </c>
      <c r="B1751" t="s">
        <v>726</v>
      </c>
      <c r="C1751">
        <v>2709202</v>
      </c>
      <c r="D1751" t="s">
        <v>1996</v>
      </c>
      <c r="E1751" s="17">
        <v>27826</v>
      </c>
      <c r="F1751" s="16">
        <v>4.0050514162006667E-3</v>
      </c>
    </row>
    <row r="1752" spans="1:6" x14ac:dyDescent="0.2">
      <c r="A1752" t="s">
        <v>50</v>
      </c>
      <c r="B1752" t="s">
        <v>726</v>
      </c>
      <c r="C1752">
        <v>2709301</v>
      </c>
      <c r="D1752" t="s">
        <v>262</v>
      </c>
      <c r="E1752" s="17">
        <v>65790</v>
      </c>
      <c r="F1752" s="16">
        <v>2.7282010638460807E-3</v>
      </c>
    </row>
    <row r="1753" spans="1:6" x14ac:dyDescent="0.2">
      <c r="A1753" t="s">
        <v>50</v>
      </c>
      <c r="B1753" t="s">
        <v>726</v>
      </c>
      <c r="C1753">
        <v>2709400</v>
      </c>
      <c r="D1753" t="s">
        <v>272</v>
      </c>
      <c r="E1753" s="17">
        <v>25693</v>
      </c>
      <c r="F1753" s="16">
        <v>-1.5544242801072139E-3</v>
      </c>
    </row>
    <row r="1754" spans="1:6" x14ac:dyDescent="0.2">
      <c r="A1754" t="s">
        <v>119</v>
      </c>
      <c r="B1754" t="s">
        <v>726</v>
      </c>
      <c r="C1754">
        <v>2800100</v>
      </c>
      <c r="D1754" t="s">
        <v>1997</v>
      </c>
      <c r="E1754" s="17">
        <v>2380</v>
      </c>
      <c r="F1754" s="16">
        <v>2.5273799494522908E-3</v>
      </c>
    </row>
    <row r="1755" spans="1:6" x14ac:dyDescent="0.2">
      <c r="A1755" t="s">
        <v>119</v>
      </c>
      <c r="B1755" t="s">
        <v>726</v>
      </c>
      <c r="C1755">
        <v>2800209</v>
      </c>
      <c r="D1755" t="s">
        <v>1998</v>
      </c>
      <c r="E1755" s="17">
        <v>21681</v>
      </c>
      <c r="F1755" s="16">
        <v>5.4723368733478051E-3</v>
      </c>
    </row>
    <row r="1756" spans="1:6" x14ac:dyDescent="0.2">
      <c r="A1756" t="s">
        <v>119</v>
      </c>
      <c r="B1756" t="s">
        <v>726</v>
      </c>
      <c r="C1756">
        <v>2800308</v>
      </c>
      <c r="D1756" t="s">
        <v>215</v>
      </c>
      <c r="E1756" s="17">
        <v>664908</v>
      </c>
      <c r="F1756" s="16">
        <v>1.2016505000661981E-2</v>
      </c>
    </row>
    <row r="1757" spans="1:6" x14ac:dyDescent="0.2">
      <c r="A1757" t="s">
        <v>119</v>
      </c>
      <c r="B1757" t="s">
        <v>726</v>
      </c>
      <c r="C1757">
        <v>2800407</v>
      </c>
      <c r="D1757" t="s">
        <v>1999</v>
      </c>
      <c r="E1757" s="17">
        <v>9947</v>
      </c>
      <c r="F1757" s="16">
        <v>-1.0839299920445522E-2</v>
      </c>
    </row>
    <row r="1758" spans="1:6" x14ac:dyDescent="0.2">
      <c r="A1758" t="s">
        <v>119</v>
      </c>
      <c r="B1758" t="s">
        <v>726</v>
      </c>
      <c r="C1758">
        <v>2800506</v>
      </c>
      <c r="D1758" t="s">
        <v>2000</v>
      </c>
      <c r="E1758" s="17">
        <v>18686</v>
      </c>
      <c r="F1758" s="16">
        <v>7.7661525186063507E-3</v>
      </c>
    </row>
    <row r="1759" spans="1:6" x14ac:dyDescent="0.2">
      <c r="A1759" t="s">
        <v>119</v>
      </c>
      <c r="B1759" t="s">
        <v>726</v>
      </c>
      <c r="C1759">
        <v>2800605</v>
      </c>
      <c r="D1759" t="s">
        <v>2001</v>
      </c>
      <c r="E1759" s="17">
        <v>30930</v>
      </c>
      <c r="F1759" s="16">
        <v>1.7199986845134241E-2</v>
      </c>
    </row>
    <row r="1760" spans="1:6" x14ac:dyDescent="0.2">
      <c r="A1760" t="s">
        <v>119</v>
      </c>
      <c r="B1760" t="s">
        <v>726</v>
      </c>
      <c r="C1760">
        <v>2800670</v>
      </c>
      <c r="D1760" t="s">
        <v>2002</v>
      </c>
      <c r="E1760" s="17">
        <v>26899</v>
      </c>
      <c r="F1760" s="16">
        <v>3.0951670644392415E-3</v>
      </c>
    </row>
    <row r="1761" spans="1:6" x14ac:dyDescent="0.2">
      <c r="A1761" t="s">
        <v>119</v>
      </c>
      <c r="B1761" t="s">
        <v>726</v>
      </c>
      <c r="C1761">
        <v>2800704</v>
      </c>
      <c r="D1761" t="s">
        <v>2003</v>
      </c>
      <c r="E1761" s="17">
        <v>8353</v>
      </c>
      <c r="F1761" s="16">
        <v>5.2954627512336039E-3</v>
      </c>
    </row>
    <row r="1762" spans="1:6" x14ac:dyDescent="0.2">
      <c r="A1762" t="s">
        <v>119</v>
      </c>
      <c r="B1762" t="s">
        <v>726</v>
      </c>
      <c r="C1762">
        <v>2801009</v>
      </c>
      <c r="D1762" t="s">
        <v>2004</v>
      </c>
      <c r="E1762" s="17">
        <v>18218</v>
      </c>
      <c r="F1762" s="16">
        <v>6.0191065216190776E-3</v>
      </c>
    </row>
    <row r="1763" spans="1:6" x14ac:dyDescent="0.2">
      <c r="A1763" t="s">
        <v>119</v>
      </c>
      <c r="B1763" t="s">
        <v>726</v>
      </c>
      <c r="C1763">
        <v>2801108</v>
      </c>
      <c r="D1763" t="s">
        <v>2005</v>
      </c>
      <c r="E1763" s="17">
        <v>4006</v>
      </c>
      <c r="F1763" s="16">
        <v>-4.9900199600794171E-4</v>
      </c>
    </row>
    <row r="1764" spans="1:6" x14ac:dyDescent="0.2">
      <c r="A1764" t="s">
        <v>119</v>
      </c>
      <c r="B1764" t="s">
        <v>726</v>
      </c>
      <c r="C1764">
        <v>2801207</v>
      </c>
      <c r="D1764" t="s">
        <v>2006</v>
      </c>
      <c r="E1764" s="17">
        <v>30402</v>
      </c>
      <c r="F1764" s="16">
        <v>1.6789297658862834E-2</v>
      </c>
    </row>
    <row r="1765" spans="1:6" x14ac:dyDescent="0.2">
      <c r="A1765" t="s">
        <v>119</v>
      </c>
      <c r="B1765" t="s">
        <v>726</v>
      </c>
      <c r="C1765">
        <v>2801306</v>
      </c>
      <c r="D1765" t="s">
        <v>2007</v>
      </c>
      <c r="E1765" s="17">
        <v>34514</v>
      </c>
      <c r="F1765" s="16">
        <v>8.7978253880103274E-3</v>
      </c>
    </row>
    <row r="1766" spans="1:6" x14ac:dyDescent="0.2">
      <c r="A1766" t="s">
        <v>119</v>
      </c>
      <c r="B1766" t="s">
        <v>726</v>
      </c>
      <c r="C1766">
        <v>2801405</v>
      </c>
      <c r="D1766" t="s">
        <v>2008</v>
      </c>
      <c r="E1766" s="17">
        <v>22239</v>
      </c>
      <c r="F1766" s="16">
        <v>7.1098632370256709E-3</v>
      </c>
    </row>
    <row r="1767" spans="1:6" x14ac:dyDescent="0.2">
      <c r="A1767" t="s">
        <v>119</v>
      </c>
      <c r="B1767" t="s">
        <v>726</v>
      </c>
      <c r="C1767">
        <v>2801504</v>
      </c>
      <c r="D1767" t="s">
        <v>2009</v>
      </c>
      <c r="E1767" s="17">
        <v>16937</v>
      </c>
      <c r="F1767" s="16">
        <v>1.8215702777443887E-2</v>
      </c>
    </row>
    <row r="1768" spans="1:6" x14ac:dyDescent="0.2">
      <c r="A1768" t="s">
        <v>119</v>
      </c>
      <c r="B1768" t="s">
        <v>726</v>
      </c>
      <c r="C1768">
        <v>2801603</v>
      </c>
      <c r="D1768" t="s">
        <v>2010</v>
      </c>
      <c r="E1768" s="17">
        <v>5913</v>
      </c>
      <c r="F1768" s="16">
        <v>2.7132440223842647E-3</v>
      </c>
    </row>
    <row r="1769" spans="1:6" x14ac:dyDescent="0.2">
      <c r="A1769" t="s">
        <v>119</v>
      </c>
      <c r="B1769" t="s">
        <v>726</v>
      </c>
      <c r="C1769">
        <v>2801702</v>
      </c>
      <c r="D1769" t="s">
        <v>2011</v>
      </c>
      <c r="E1769" s="17">
        <v>18029</v>
      </c>
      <c r="F1769" s="16">
        <v>8.6718138077654938E-3</v>
      </c>
    </row>
    <row r="1770" spans="1:6" x14ac:dyDescent="0.2">
      <c r="A1770" t="s">
        <v>119</v>
      </c>
      <c r="B1770" t="s">
        <v>726</v>
      </c>
      <c r="C1770">
        <v>2801900</v>
      </c>
      <c r="D1770" t="s">
        <v>2012</v>
      </c>
      <c r="E1770" s="17">
        <v>3998</v>
      </c>
      <c r="F1770" s="16">
        <v>2.7589666415852587E-3</v>
      </c>
    </row>
    <row r="1771" spans="1:6" x14ac:dyDescent="0.2">
      <c r="A1771" t="s">
        <v>119</v>
      </c>
      <c r="B1771" t="s">
        <v>726</v>
      </c>
      <c r="C1771">
        <v>2802007</v>
      </c>
      <c r="D1771" t="s">
        <v>2013</v>
      </c>
      <c r="E1771" s="17">
        <v>5215</v>
      </c>
      <c r="F1771" s="16">
        <v>1.4986376021798309E-2</v>
      </c>
    </row>
    <row r="1772" spans="1:6" x14ac:dyDescent="0.2">
      <c r="A1772" t="s">
        <v>119</v>
      </c>
      <c r="B1772" t="s">
        <v>726</v>
      </c>
      <c r="C1772">
        <v>2802106</v>
      </c>
      <c r="D1772" t="s">
        <v>2014</v>
      </c>
      <c r="E1772" s="17">
        <v>69556</v>
      </c>
      <c r="F1772" s="16">
        <v>5.3769657724329623E-3</v>
      </c>
    </row>
    <row r="1773" spans="1:6" x14ac:dyDescent="0.2">
      <c r="A1773" t="s">
        <v>119</v>
      </c>
      <c r="B1773" t="s">
        <v>726</v>
      </c>
      <c r="C1773">
        <v>2802205</v>
      </c>
      <c r="D1773" t="s">
        <v>2015</v>
      </c>
      <c r="E1773" s="17">
        <v>5601</v>
      </c>
      <c r="F1773" s="16">
        <v>3.044412607449809E-3</v>
      </c>
    </row>
    <row r="1774" spans="1:6" x14ac:dyDescent="0.2">
      <c r="A1774" t="s">
        <v>119</v>
      </c>
      <c r="B1774" t="s">
        <v>726</v>
      </c>
      <c r="C1774">
        <v>2802304</v>
      </c>
      <c r="D1774" t="s">
        <v>2016</v>
      </c>
      <c r="E1774" s="17">
        <v>15556</v>
      </c>
      <c r="F1774" s="16">
        <v>8.7542960897477595E-3</v>
      </c>
    </row>
    <row r="1775" spans="1:6" x14ac:dyDescent="0.2">
      <c r="A1775" t="s">
        <v>119</v>
      </c>
      <c r="B1775" t="s">
        <v>726</v>
      </c>
      <c r="C1775">
        <v>2802403</v>
      </c>
      <c r="D1775" t="s">
        <v>2017</v>
      </c>
      <c r="E1775" s="17">
        <v>11601</v>
      </c>
      <c r="F1775" s="16">
        <v>-2.585315408479838E-4</v>
      </c>
    </row>
    <row r="1776" spans="1:6" x14ac:dyDescent="0.2">
      <c r="A1776" t="s">
        <v>119</v>
      </c>
      <c r="B1776" t="s">
        <v>726</v>
      </c>
      <c r="C1776">
        <v>2802502</v>
      </c>
      <c r="D1776" t="s">
        <v>2018</v>
      </c>
      <c r="E1776" s="17">
        <v>3384</v>
      </c>
      <c r="F1776" s="16">
        <v>1.1356843992827326E-2</v>
      </c>
    </row>
    <row r="1777" spans="1:6" x14ac:dyDescent="0.2">
      <c r="A1777" t="s">
        <v>119</v>
      </c>
      <c r="B1777" t="s">
        <v>726</v>
      </c>
      <c r="C1777">
        <v>2802601</v>
      </c>
      <c r="D1777" t="s">
        <v>2019</v>
      </c>
      <c r="E1777" s="17">
        <v>5824</v>
      </c>
      <c r="F1777" s="16">
        <v>1.031282227569541E-3</v>
      </c>
    </row>
    <row r="1778" spans="1:6" x14ac:dyDescent="0.2">
      <c r="A1778" t="s">
        <v>119</v>
      </c>
      <c r="B1778" t="s">
        <v>726</v>
      </c>
      <c r="C1778">
        <v>2802700</v>
      </c>
      <c r="D1778" t="s">
        <v>2020</v>
      </c>
      <c r="E1778" s="17">
        <v>8521</v>
      </c>
      <c r="F1778" s="16">
        <v>1.1737089201879769E-4</v>
      </c>
    </row>
    <row r="1779" spans="1:6" x14ac:dyDescent="0.2">
      <c r="A1779" t="s">
        <v>119</v>
      </c>
      <c r="B1779" t="s">
        <v>726</v>
      </c>
      <c r="C1779">
        <v>2802809</v>
      </c>
      <c r="D1779" t="s">
        <v>2021</v>
      </c>
      <c r="E1779" s="17">
        <v>18149</v>
      </c>
      <c r="F1779" s="16">
        <v>1.0692209166341726E-2</v>
      </c>
    </row>
    <row r="1780" spans="1:6" x14ac:dyDescent="0.2">
      <c r="A1780" t="s">
        <v>119</v>
      </c>
      <c r="B1780" t="s">
        <v>726</v>
      </c>
      <c r="C1780">
        <v>2802908</v>
      </c>
      <c r="D1780" t="s">
        <v>278</v>
      </c>
      <c r="E1780" s="17">
        <v>96142</v>
      </c>
      <c r="F1780" s="16">
        <v>7.4926383518292283E-3</v>
      </c>
    </row>
    <row r="1781" spans="1:6" x14ac:dyDescent="0.2">
      <c r="A1781" t="s">
        <v>119</v>
      </c>
      <c r="B1781" t="s">
        <v>726</v>
      </c>
      <c r="C1781">
        <v>2803005</v>
      </c>
      <c r="D1781" t="s">
        <v>2022</v>
      </c>
      <c r="E1781" s="17">
        <v>42166</v>
      </c>
      <c r="F1781" s="16">
        <v>5.6763976340392652E-3</v>
      </c>
    </row>
    <row r="1782" spans="1:6" x14ac:dyDescent="0.2">
      <c r="A1782" t="s">
        <v>119</v>
      </c>
      <c r="B1782" t="s">
        <v>726</v>
      </c>
      <c r="C1782">
        <v>2803104</v>
      </c>
      <c r="D1782" t="s">
        <v>2023</v>
      </c>
      <c r="E1782" s="17">
        <v>4886</v>
      </c>
      <c r="F1782" s="16">
        <v>-3.4672649398327371E-3</v>
      </c>
    </row>
    <row r="1783" spans="1:6" x14ac:dyDescent="0.2">
      <c r="A1783" t="s">
        <v>119</v>
      </c>
      <c r="B1783" t="s">
        <v>726</v>
      </c>
      <c r="C1783">
        <v>2803203</v>
      </c>
      <c r="D1783" t="s">
        <v>2024</v>
      </c>
      <c r="E1783" s="17">
        <v>34709</v>
      </c>
      <c r="F1783" s="16">
        <v>1.0274770054721216E-2</v>
      </c>
    </row>
    <row r="1784" spans="1:6" x14ac:dyDescent="0.2">
      <c r="A1784" t="s">
        <v>119</v>
      </c>
      <c r="B1784" t="s">
        <v>726</v>
      </c>
      <c r="C1784">
        <v>2803302</v>
      </c>
      <c r="D1784" t="s">
        <v>2025</v>
      </c>
      <c r="E1784" s="17">
        <v>18907</v>
      </c>
      <c r="F1784" s="16">
        <v>8.7499333084350983E-3</v>
      </c>
    </row>
    <row r="1785" spans="1:6" x14ac:dyDescent="0.2">
      <c r="A1785" t="s">
        <v>119</v>
      </c>
      <c r="B1785" t="s">
        <v>726</v>
      </c>
      <c r="C1785">
        <v>2803401</v>
      </c>
      <c r="D1785" t="s">
        <v>2026</v>
      </c>
      <c r="E1785" s="17">
        <v>13429</v>
      </c>
      <c r="F1785" s="16">
        <v>-3.7218996575849594E-4</v>
      </c>
    </row>
    <row r="1786" spans="1:6" x14ac:dyDescent="0.2">
      <c r="A1786" t="s">
        <v>119</v>
      </c>
      <c r="B1786" t="s">
        <v>726</v>
      </c>
      <c r="C1786">
        <v>2803500</v>
      </c>
      <c r="D1786" t="s">
        <v>2027</v>
      </c>
      <c r="E1786" s="17">
        <v>105221</v>
      </c>
      <c r="F1786" s="16">
        <v>7.7867596352769741E-3</v>
      </c>
    </row>
    <row r="1787" spans="1:6" x14ac:dyDescent="0.2">
      <c r="A1787" t="s">
        <v>119</v>
      </c>
      <c r="B1787" t="s">
        <v>726</v>
      </c>
      <c r="C1787">
        <v>2803609</v>
      </c>
      <c r="D1787" t="s">
        <v>2028</v>
      </c>
      <c r="E1787" s="17">
        <v>30080</v>
      </c>
      <c r="F1787" s="16">
        <v>8.516059813585386E-3</v>
      </c>
    </row>
    <row r="1788" spans="1:6" x14ac:dyDescent="0.2">
      <c r="A1788" t="s">
        <v>119</v>
      </c>
      <c r="B1788" t="s">
        <v>726</v>
      </c>
      <c r="C1788">
        <v>2803708</v>
      </c>
      <c r="D1788" t="s">
        <v>2029</v>
      </c>
      <c r="E1788" s="17">
        <v>6961</v>
      </c>
      <c r="F1788" s="16">
        <v>6.0702413643589637E-3</v>
      </c>
    </row>
    <row r="1789" spans="1:6" x14ac:dyDescent="0.2">
      <c r="A1789" t="s">
        <v>119</v>
      </c>
      <c r="B1789" t="s">
        <v>726</v>
      </c>
      <c r="C1789">
        <v>2803807</v>
      </c>
      <c r="D1789" t="s">
        <v>2030</v>
      </c>
      <c r="E1789" s="17">
        <v>3699</v>
      </c>
      <c r="F1789" s="16">
        <v>4.6170559478544426E-3</v>
      </c>
    </row>
    <row r="1790" spans="1:6" x14ac:dyDescent="0.2">
      <c r="A1790" t="s">
        <v>119</v>
      </c>
      <c r="B1790" t="s">
        <v>726</v>
      </c>
      <c r="C1790">
        <v>2803906</v>
      </c>
      <c r="D1790" t="s">
        <v>2031</v>
      </c>
      <c r="E1790" s="17">
        <v>12653</v>
      </c>
      <c r="F1790" s="16">
        <v>2.7738151846568027E-3</v>
      </c>
    </row>
    <row r="1791" spans="1:6" x14ac:dyDescent="0.2">
      <c r="A1791" t="s">
        <v>119</v>
      </c>
      <c r="B1791" t="s">
        <v>726</v>
      </c>
      <c r="C1791">
        <v>2804003</v>
      </c>
      <c r="D1791" t="s">
        <v>2032</v>
      </c>
      <c r="E1791" s="17">
        <v>17271</v>
      </c>
      <c r="F1791" s="16">
        <v>3.3695462731655468E-3</v>
      </c>
    </row>
    <row r="1792" spans="1:6" x14ac:dyDescent="0.2">
      <c r="A1792" t="s">
        <v>119</v>
      </c>
      <c r="B1792" t="s">
        <v>726</v>
      </c>
      <c r="C1792">
        <v>2804102</v>
      </c>
      <c r="D1792" t="s">
        <v>2033</v>
      </c>
      <c r="E1792" s="17">
        <v>11348</v>
      </c>
      <c r="F1792" s="16">
        <v>1.1468901632112338E-3</v>
      </c>
    </row>
    <row r="1793" spans="1:6" x14ac:dyDescent="0.2">
      <c r="A1793" t="s">
        <v>119</v>
      </c>
      <c r="B1793" t="s">
        <v>726</v>
      </c>
      <c r="C1793">
        <v>2804201</v>
      </c>
      <c r="D1793" t="s">
        <v>2034</v>
      </c>
      <c r="E1793" s="17">
        <v>15175</v>
      </c>
      <c r="F1793" s="16">
        <v>9.5802009181025216E-3</v>
      </c>
    </row>
    <row r="1794" spans="1:6" x14ac:dyDescent="0.2">
      <c r="A1794" t="s">
        <v>119</v>
      </c>
      <c r="B1794" t="s">
        <v>726</v>
      </c>
      <c r="C1794">
        <v>2804300</v>
      </c>
      <c r="D1794" t="s">
        <v>2035</v>
      </c>
      <c r="E1794" s="17">
        <v>7639</v>
      </c>
      <c r="F1794" s="16">
        <v>1.8360655737705844E-3</v>
      </c>
    </row>
    <row r="1795" spans="1:6" x14ac:dyDescent="0.2">
      <c r="A1795" t="s">
        <v>119</v>
      </c>
      <c r="B1795" t="s">
        <v>726</v>
      </c>
      <c r="C1795">
        <v>2804409</v>
      </c>
      <c r="D1795" t="s">
        <v>2036</v>
      </c>
      <c r="E1795" s="17">
        <v>18703</v>
      </c>
      <c r="F1795" s="16">
        <v>-8.5474651423689263E-4</v>
      </c>
    </row>
    <row r="1796" spans="1:6" x14ac:dyDescent="0.2">
      <c r="A1796" t="s">
        <v>119</v>
      </c>
      <c r="B1796" t="s">
        <v>726</v>
      </c>
      <c r="C1796">
        <v>2804458</v>
      </c>
      <c r="D1796" t="s">
        <v>2037</v>
      </c>
      <c r="E1796" s="17">
        <v>8809</v>
      </c>
      <c r="F1796" s="16">
        <v>1.4779445202364183E-3</v>
      </c>
    </row>
    <row r="1797" spans="1:6" x14ac:dyDescent="0.2">
      <c r="A1797" t="s">
        <v>119</v>
      </c>
      <c r="B1797" t="s">
        <v>726</v>
      </c>
      <c r="C1797">
        <v>2804508</v>
      </c>
      <c r="D1797" t="s">
        <v>2038</v>
      </c>
      <c r="E1797" s="17">
        <v>37324</v>
      </c>
      <c r="F1797" s="16">
        <v>1.0833062506770741E-2</v>
      </c>
    </row>
    <row r="1798" spans="1:6" x14ac:dyDescent="0.2">
      <c r="A1798" t="s">
        <v>119</v>
      </c>
      <c r="B1798" t="s">
        <v>726</v>
      </c>
      <c r="C1798">
        <v>2804607</v>
      </c>
      <c r="D1798" t="s">
        <v>2039</v>
      </c>
      <c r="E1798" s="17">
        <v>26795</v>
      </c>
      <c r="F1798" s="16">
        <v>6.2338052499155694E-3</v>
      </c>
    </row>
    <row r="1799" spans="1:6" x14ac:dyDescent="0.2">
      <c r="A1799" t="s">
        <v>119</v>
      </c>
      <c r="B1799" t="s">
        <v>726</v>
      </c>
      <c r="C1799">
        <v>2804706</v>
      </c>
      <c r="D1799" t="s">
        <v>2040</v>
      </c>
      <c r="E1799" s="17">
        <v>6496</v>
      </c>
      <c r="F1799" s="16">
        <v>2.0052444855775953E-3</v>
      </c>
    </row>
    <row r="1800" spans="1:6" x14ac:dyDescent="0.2">
      <c r="A1800" t="s">
        <v>119</v>
      </c>
      <c r="B1800" t="s">
        <v>726</v>
      </c>
      <c r="C1800">
        <v>2804805</v>
      </c>
      <c r="D1800" t="s">
        <v>2041</v>
      </c>
      <c r="E1800" s="17">
        <v>185706</v>
      </c>
      <c r="F1800" s="16">
        <v>1.1316356982595144E-2</v>
      </c>
    </row>
    <row r="1801" spans="1:6" x14ac:dyDescent="0.2">
      <c r="A1801" t="s">
        <v>119</v>
      </c>
      <c r="B1801" t="s">
        <v>726</v>
      </c>
      <c r="C1801">
        <v>2804904</v>
      </c>
      <c r="D1801" t="s">
        <v>2042</v>
      </c>
      <c r="E1801" s="17">
        <v>14540</v>
      </c>
      <c r="F1801" s="16">
        <v>7.762683670640369E-3</v>
      </c>
    </row>
    <row r="1802" spans="1:6" x14ac:dyDescent="0.2">
      <c r="A1802" t="s">
        <v>119</v>
      </c>
      <c r="B1802" t="s">
        <v>726</v>
      </c>
      <c r="C1802">
        <v>2805000</v>
      </c>
      <c r="D1802" t="s">
        <v>2043</v>
      </c>
      <c r="E1802" s="17">
        <v>3285</v>
      </c>
      <c r="F1802" s="16">
        <v>7.3597056117755688E-3</v>
      </c>
    </row>
    <row r="1803" spans="1:6" x14ac:dyDescent="0.2">
      <c r="A1803" t="s">
        <v>119</v>
      </c>
      <c r="B1803" t="s">
        <v>726</v>
      </c>
      <c r="C1803">
        <v>2805109</v>
      </c>
      <c r="D1803" t="s">
        <v>2044</v>
      </c>
      <c r="E1803" s="17">
        <v>9665</v>
      </c>
      <c r="F1803" s="16">
        <v>6.5611330972714654E-3</v>
      </c>
    </row>
    <row r="1804" spans="1:6" x14ac:dyDescent="0.2">
      <c r="A1804" t="s">
        <v>119</v>
      </c>
      <c r="B1804" t="s">
        <v>726</v>
      </c>
      <c r="C1804">
        <v>2805208</v>
      </c>
      <c r="D1804" t="s">
        <v>2045</v>
      </c>
      <c r="E1804" s="17">
        <v>6627</v>
      </c>
      <c r="F1804" s="16">
        <v>7.7554744525547559E-3</v>
      </c>
    </row>
    <row r="1805" spans="1:6" x14ac:dyDescent="0.2">
      <c r="A1805" t="s">
        <v>119</v>
      </c>
      <c r="B1805" t="s">
        <v>726</v>
      </c>
      <c r="C1805">
        <v>2805307</v>
      </c>
      <c r="D1805" t="s">
        <v>2046</v>
      </c>
      <c r="E1805" s="17">
        <v>9359</v>
      </c>
      <c r="F1805" s="16">
        <v>8.5129310344826958E-3</v>
      </c>
    </row>
    <row r="1806" spans="1:6" x14ac:dyDescent="0.2">
      <c r="A1806" t="s">
        <v>119</v>
      </c>
      <c r="B1806" t="s">
        <v>726</v>
      </c>
      <c r="C1806">
        <v>2805406</v>
      </c>
      <c r="D1806" t="s">
        <v>2047</v>
      </c>
      <c r="E1806" s="17">
        <v>35122</v>
      </c>
      <c r="F1806" s="16">
        <v>9.9784327821710317E-3</v>
      </c>
    </row>
    <row r="1807" spans="1:6" x14ac:dyDescent="0.2">
      <c r="A1807" t="s">
        <v>119</v>
      </c>
      <c r="B1807" t="s">
        <v>726</v>
      </c>
      <c r="C1807">
        <v>2805505</v>
      </c>
      <c r="D1807" t="s">
        <v>2048</v>
      </c>
      <c r="E1807" s="17">
        <v>23867</v>
      </c>
      <c r="F1807" s="16">
        <v>5.8580579905596064E-3</v>
      </c>
    </row>
    <row r="1808" spans="1:6" x14ac:dyDescent="0.2">
      <c r="A1808" t="s">
        <v>119</v>
      </c>
      <c r="B1808" t="s">
        <v>726</v>
      </c>
      <c r="C1808">
        <v>2805604</v>
      </c>
      <c r="D1808" t="s">
        <v>2049</v>
      </c>
      <c r="E1808" s="17">
        <v>28693</v>
      </c>
      <c r="F1808" s="16">
        <v>3.3920828087843358E-3</v>
      </c>
    </row>
    <row r="1809" spans="1:6" x14ac:dyDescent="0.2">
      <c r="A1809" t="s">
        <v>119</v>
      </c>
      <c r="B1809" t="s">
        <v>726</v>
      </c>
      <c r="C1809">
        <v>2805703</v>
      </c>
      <c r="D1809" t="s">
        <v>2050</v>
      </c>
      <c r="E1809" s="17">
        <v>29692</v>
      </c>
      <c r="F1809" s="16">
        <v>2.2277729021804582E-3</v>
      </c>
    </row>
    <row r="1810" spans="1:6" x14ac:dyDescent="0.2">
      <c r="A1810" t="s">
        <v>119</v>
      </c>
      <c r="B1810" t="s">
        <v>726</v>
      </c>
      <c r="C1810">
        <v>2805802</v>
      </c>
      <c r="D1810" t="s">
        <v>2051</v>
      </c>
      <c r="E1810" s="17">
        <v>19809</v>
      </c>
      <c r="F1810" s="16">
        <v>2.0196919969706073E-4</v>
      </c>
    </row>
    <row r="1811" spans="1:6" x14ac:dyDescent="0.2">
      <c r="A1811" t="s">
        <v>119</v>
      </c>
      <c r="B1811" t="s">
        <v>726</v>
      </c>
      <c r="C1811">
        <v>2805901</v>
      </c>
      <c r="D1811" t="s">
        <v>2052</v>
      </c>
      <c r="E1811" s="17">
        <v>10284</v>
      </c>
      <c r="F1811" s="16">
        <v>6.9519240184079401E-3</v>
      </c>
    </row>
    <row r="1812" spans="1:6" x14ac:dyDescent="0.2">
      <c r="A1812" t="s">
        <v>119</v>
      </c>
      <c r="B1812" t="s">
        <v>726</v>
      </c>
      <c r="C1812">
        <v>2806008</v>
      </c>
      <c r="D1812" t="s">
        <v>2053</v>
      </c>
      <c r="E1812" s="17">
        <v>18773</v>
      </c>
      <c r="F1812" s="16">
        <v>6.4872399742654796E-3</v>
      </c>
    </row>
    <row r="1813" spans="1:6" x14ac:dyDescent="0.2">
      <c r="A1813" t="s">
        <v>119</v>
      </c>
      <c r="B1813" t="s">
        <v>726</v>
      </c>
      <c r="C1813">
        <v>2806107</v>
      </c>
      <c r="D1813" t="s">
        <v>2054</v>
      </c>
      <c r="E1813" s="17">
        <v>11008</v>
      </c>
      <c r="F1813" s="16">
        <v>1.4094887148779378E-2</v>
      </c>
    </row>
    <row r="1814" spans="1:6" x14ac:dyDescent="0.2">
      <c r="A1814" t="s">
        <v>119</v>
      </c>
      <c r="B1814" t="s">
        <v>726</v>
      </c>
      <c r="C1814">
        <v>2806206</v>
      </c>
      <c r="D1814" t="s">
        <v>2055</v>
      </c>
      <c r="E1814" s="17">
        <v>20025</v>
      </c>
      <c r="F1814" s="16">
        <v>1.3501350135014523E-3</v>
      </c>
    </row>
    <row r="1815" spans="1:6" x14ac:dyDescent="0.2">
      <c r="A1815" t="s">
        <v>119</v>
      </c>
      <c r="B1815" t="s">
        <v>726</v>
      </c>
      <c r="C1815">
        <v>2806305</v>
      </c>
      <c r="D1815" t="s">
        <v>2056</v>
      </c>
      <c r="E1815" s="17">
        <v>14121</v>
      </c>
      <c r="F1815" s="16">
        <v>6.1275382971144321E-3</v>
      </c>
    </row>
    <row r="1816" spans="1:6" x14ac:dyDescent="0.2">
      <c r="A1816" t="s">
        <v>119</v>
      </c>
      <c r="B1816" t="s">
        <v>726</v>
      </c>
      <c r="C1816">
        <v>2806404</v>
      </c>
      <c r="D1816" t="s">
        <v>2057</v>
      </c>
      <c r="E1816" s="17">
        <v>7844</v>
      </c>
      <c r="F1816" s="16">
        <v>8.2262210796915092E-3</v>
      </c>
    </row>
    <row r="1817" spans="1:6" x14ac:dyDescent="0.2">
      <c r="A1817" t="s">
        <v>119</v>
      </c>
      <c r="B1817" t="s">
        <v>726</v>
      </c>
      <c r="C1817">
        <v>2806503</v>
      </c>
      <c r="D1817" t="s">
        <v>2058</v>
      </c>
      <c r="E1817" s="17">
        <v>3923</v>
      </c>
      <c r="F1817" s="16">
        <v>2.5555839509328049E-3</v>
      </c>
    </row>
    <row r="1818" spans="1:6" x14ac:dyDescent="0.2">
      <c r="A1818" t="s">
        <v>119</v>
      </c>
      <c r="B1818" t="s">
        <v>726</v>
      </c>
      <c r="C1818">
        <v>2806602</v>
      </c>
      <c r="D1818" t="s">
        <v>2059</v>
      </c>
      <c r="E1818" s="17">
        <v>12151</v>
      </c>
      <c r="F1818" s="16">
        <v>4.0489175342919292E-3</v>
      </c>
    </row>
    <row r="1819" spans="1:6" x14ac:dyDescent="0.2">
      <c r="A1819" t="s">
        <v>119</v>
      </c>
      <c r="B1819" t="s">
        <v>726</v>
      </c>
      <c r="C1819">
        <v>2806701</v>
      </c>
      <c r="D1819" t="s">
        <v>2060</v>
      </c>
      <c r="E1819" s="17">
        <v>91093</v>
      </c>
      <c r="F1819" s="16">
        <v>1.133537614352953E-2</v>
      </c>
    </row>
    <row r="1820" spans="1:6" x14ac:dyDescent="0.2">
      <c r="A1820" t="s">
        <v>119</v>
      </c>
      <c r="B1820" t="s">
        <v>726</v>
      </c>
      <c r="C1820">
        <v>2806800</v>
      </c>
      <c r="D1820" t="s">
        <v>2061</v>
      </c>
      <c r="E1820" s="17">
        <v>11207</v>
      </c>
      <c r="F1820" s="16">
        <v>6.28535512256434E-3</v>
      </c>
    </row>
    <row r="1821" spans="1:6" x14ac:dyDescent="0.2">
      <c r="A1821" t="s">
        <v>119</v>
      </c>
      <c r="B1821" t="s">
        <v>726</v>
      </c>
      <c r="C1821">
        <v>2806909</v>
      </c>
      <c r="D1821" t="s">
        <v>2062</v>
      </c>
      <c r="E1821" s="17">
        <v>3781</v>
      </c>
      <c r="F1821" s="16">
        <v>1.5306122448979664E-2</v>
      </c>
    </row>
    <row r="1822" spans="1:6" x14ac:dyDescent="0.2">
      <c r="A1822" t="s">
        <v>119</v>
      </c>
      <c r="B1822" t="s">
        <v>726</v>
      </c>
      <c r="C1822">
        <v>2807006</v>
      </c>
      <c r="D1822" t="s">
        <v>2063</v>
      </c>
      <c r="E1822" s="17">
        <v>3947</v>
      </c>
      <c r="F1822" s="16">
        <v>4.3256997455469737E-3</v>
      </c>
    </row>
    <row r="1823" spans="1:6" x14ac:dyDescent="0.2">
      <c r="A1823" t="s">
        <v>119</v>
      </c>
      <c r="B1823" t="s">
        <v>726</v>
      </c>
      <c r="C1823">
        <v>2807105</v>
      </c>
      <c r="D1823" t="s">
        <v>2064</v>
      </c>
      <c r="E1823" s="17">
        <v>40606</v>
      </c>
      <c r="F1823" s="16">
        <v>3.0135362118368647E-3</v>
      </c>
    </row>
    <row r="1824" spans="1:6" x14ac:dyDescent="0.2">
      <c r="A1824" t="s">
        <v>119</v>
      </c>
      <c r="B1824" t="s">
        <v>726</v>
      </c>
      <c r="C1824">
        <v>2807204</v>
      </c>
      <c r="D1824" t="s">
        <v>2065</v>
      </c>
      <c r="E1824" s="17">
        <v>8970</v>
      </c>
      <c r="F1824" s="16">
        <v>8.6584954458563956E-3</v>
      </c>
    </row>
    <row r="1825" spans="1:6" x14ac:dyDescent="0.2">
      <c r="A1825" t="s">
        <v>119</v>
      </c>
      <c r="B1825" t="s">
        <v>726</v>
      </c>
      <c r="C1825">
        <v>2807303</v>
      </c>
      <c r="D1825" t="s">
        <v>2066</v>
      </c>
      <c r="E1825" s="17">
        <v>3249</v>
      </c>
      <c r="F1825" s="16">
        <v>6.8174775333127435E-3</v>
      </c>
    </row>
    <row r="1826" spans="1:6" x14ac:dyDescent="0.2">
      <c r="A1826" t="s">
        <v>119</v>
      </c>
      <c r="B1826" t="s">
        <v>726</v>
      </c>
      <c r="C1826">
        <v>2807402</v>
      </c>
      <c r="D1826" t="s">
        <v>2067</v>
      </c>
      <c r="E1826" s="17">
        <v>52530</v>
      </c>
      <c r="F1826" s="16">
        <v>6.4953727654193383E-3</v>
      </c>
    </row>
    <row r="1827" spans="1:6" x14ac:dyDescent="0.2">
      <c r="A1827" t="s">
        <v>119</v>
      </c>
      <c r="B1827" t="s">
        <v>726</v>
      </c>
      <c r="C1827">
        <v>2807501</v>
      </c>
      <c r="D1827" t="s">
        <v>2068</v>
      </c>
      <c r="E1827" s="17">
        <v>13535</v>
      </c>
      <c r="F1827" s="16">
        <v>-7.3877068557881564E-5</v>
      </c>
    </row>
    <row r="1828" spans="1:6" x14ac:dyDescent="0.2">
      <c r="A1828" t="s">
        <v>119</v>
      </c>
      <c r="B1828" t="s">
        <v>726</v>
      </c>
      <c r="C1828">
        <v>2807600</v>
      </c>
      <c r="D1828" t="s">
        <v>2069</v>
      </c>
      <c r="E1828" s="17">
        <v>25550</v>
      </c>
      <c r="F1828" s="16">
        <v>1.0120977306871115E-2</v>
      </c>
    </row>
    <row r="1829" spans="1:6" x14ac:dyDescent="0.2">
      <c r="A1829" t="s">
        <v>14</v>
      </c>
      <c r="B1829" t="s">
        <v>726</v>
      </c>
      <c r="C1829">
        <v>2900108</v>
      </c>
      <c r="D1829" t="s">
        <v>2070</v>
      </c>
      <c r="E1829" s="17">
        <v>8710</v>
      </c>
      <c r="F1829" s="16">
        <v>-3.318457489415283E-3</v>
      </c>
    </row>
    <row r="1830" spans="1:6" x14ac:dyDescent="0.2">
      <c r="A1830" t="s">
        <v>14</v>
      </c>
      <c r="B1830" t="s">
        <v>726</v>
      </c>
      <c r="C1830">
        <v>2900207</v>
      </c>
      <c r="D1830" t="s">
        <v>2071</v>
      </c>
      <c r="E1830" s="17">
        <v>20347</v>
      </c>
      <c r="F1830" s="16">
        <v>1.299412526137611E-2</v>
      </c>
    </row>
    <row r="1831" spans="1:6" x14ac:dyDescent="0.2">
      <c r="A1831" t="s">
        <v>14</v>
      </c>
      <c r="B1831" t="s">
        <v>726</v>
      </c>
      <c r="C1831">
        <v>2900306</v>
      </c>
      <c r="D1831" t="s">
        <v>2072</v>
      </c>
      <c r="E1831" s="17">
        <v>15187</v>
      </c>
      <c r="F1831" s="16">
        <v>1.8470875387559538E-3</v>
      </c>
    </row>
    <row r="1832" spans="1:6" x14ac:dyDescent="0.2">
      <c r="A1832" t="s">
        <v>14</v>
      </c>
      <c r="B1832" t="s">
        <v>726</v>
      </c>
      <c r="C1832">
        <v>2900355</v>
      </c>
      <c r="D1832" t="s">
        <v>2073</v>
      </c>
      <c r="E1832" s="17">
        <v>17126</v>
      </c>
      <c r="F1832" s="16">
        <v>5.0469483568074125E-3</v>
      </c>
    </row>
    <row r="1833" spans="1:6" x14ac:dyDescent="0.2">
      <c r="A1833" t="s">
        <v>14</v>
      </c>
      <c r="B1833" t="s">
        <v>726</v>
      </c>
      <c r="C1833">
        <v>2900405</v>
      </c>
      <c r="D1833" t="s">
        <v>2074</v>
      </c>
      <c r="E1833" s="17">
        <v>17033</v>
      </c>
      <c r="F1833" s="16">
        <v>3.7124337065410629E-3</v>
      </c>
    </row>
    <row r="1834" spans="1:6" x14ac:dyDescent="0.2">
      <c r="A1834" t="s">
        <v>14</v>
      </c>
      <c r="B1834" t="s">
        <v>726</v>
      </c>
      <c r="C1834">
        <v>2900504</v>
      </c>
      <c r="D1834" t="s">
        <v>2075</v>
      </c>
      <c r="E1834" s="17">
        <v>10560</v>
      </c>
      <c r="F1834" s="16">
        <v>-4.7125353440150564E-3</v>
      </c>
    </row>
    <row r="1835" spans="1:6" x14ac:dyDescent="0.2">
      <c r="A1835" t="s">
        <v>14</v>
      </c>
      <c r="B1835" t="s">
        <v>726</v>
      </c>
      <c r="C1835">
        <v>2900603</v>
      </c>
      <c r="D1835" t="s">
        <v>2076</v>
      </c>
      <c r="E1835" s="17">
        <v>4416</v>
      </c>
      <c r="F1835" s="16">
        <v>-6.7476383265856477E-3</v>
      </c>
    </row>
    <row r="1836" spans="1:6" x14ac:dyDescent="0.2">
      <c r="A1836" t="s">
        <v>14</v>
      </c>
      <c r="B1836" t="s">
        <v>726</v>
      </c>
      <c r="C1836">
        <v>2900702</v>
      </c>
      <c r="D1836" t="s">
        <v>2077</v>
      </c>
      <c r="E1836" s="17">
        <v>152327</v>
      </c>
      <c r="F1836" s="16">
        <v>4.822026966410764E-3</v>
      </c>
    </row>
    <row r="1837" spans="1:6" x14ac:dyDescent="0.2">
      <c r="A1837" t="s">
        <v>14</v>
      </c>
      <c r="B1837" t="s">
        <v>726</v>
      </c>
      <c r="C1837">
        <v>2900801</v>
      </c>
      <c r="D1837" t="s">
        <v>2078</v>
      </c>
      <c r="E1837" s="17">
        <v>22490</v>
      </c>
      <c r="F1837" s="16">
        <v>8.9007565643073328E-4</v>
      </c>
    </row>
    <row r="1838" spans="1:6" x14ac:dyDescent="0.2">
      <c r="A1838" t="s">
        <v>14</v>
      </c>
      <c r="B1838" t="s">
        <v>726</v>
      </c>
      <c r="C1838">
        <v>2900900</v>
      </c>
      <c r="D1838" t="s">
        <v>2079</v>
      </c>
      <c r="E1838" s="17">
        <v>5366</v>
      </c>
      <c r="F1838" s="16">
        <v>-1.7935578330893098E-2</v>
      </c>
    </row>
    <row r="1839" spans="1:6" x14ac:dyDescent="0.2">
      <c r="A1839" t="s">
        <v>14</v>
      </c>
      <c r="B1839" t="s">
        <v>726</v>
      </c>
      <c r="C1839">
        <v>2901007</v>
      </c>
      <c r="D1839" t="s">
        <v>2080</v>
      </c>
      <c r="E1839" s="17">
        <v>37441</v>
      </c>
      <c r="F1839" s="16">
        <v>5.3704250691442024E-3</v>
      </c>
    </row>
    <row r="1840" spans="1:6" x14ac:dyDescent="0.2">
      <c r="A1840" t="s">
        <v>14</v>
      </c>
      <c r="B1840" t="s">
        <v>726</v>
      </c>
      <c r="C1840">
        <v>2901106</v>
      </c>
      <c r="D1840" t="s">
        <v>2081</v>
      </c>
      <c r="E1840" s="17">
        <v>25048</v>
      </c>
      <c r="F1840" s="16">
        <v>-2.1512230101187191E-3</v>
      </c>
    </row>
    <row r="1841" spans="1:6" x14ac:dyDescent="0.2">
      <c r="A1841" t="s">
        <v>14</v>
      </c>
      <c r="B1841" t="s">
        <v>726</v>
      </c>
      <c r="C1841">
        <v>2901155</v>
      </c>
      <c r="D1841" t="s">
        <v>2082</v>
      </c>
      <c r="E1841" s="17">
        <v>16090</v>
      </c>
      <c r="F1841" s="16">
        <v>-2.4853982850747691E-4</v>
      </c>
    </row>
    <row r="1842" spans="1:6" x14ac:dyDescent="0.2">
      <c r="A1842" t="s">
        <v>14</v>
      </c>
      <c r="B1842" t="s">
        <v>726</v>
      </c>
      <c r="C1842">
        <v>2901205</v>
      </c>
      <c r="D1842" t="s">
        <v>2083</v>
      </c>
      <c r="E1842" s="17">
        <v>21607</v>
      </c>
      <c r="F1842" s="16">
        <v>-1.808679845489658E-2</v>
      </c>
    </row>
    <row r="1843" spans="1:6" x14ac:dyDescent="0.2">
      <c r="A1843" t="s">
        <v>14</v>
      </c>
      <c r="B1843" t="s">
        <v>726</v>
      </c>
      <c r="C1843">
        <v>2901304</v>
      </c>
      <c r="D1843" t="s">
        <v>2084</v>
      </c>
      <c r="E1843" s="17">
        <v>13132</v>
      </c>
      <c r="F1843" s="16">
        <v>-8.369474244844799E-4</v>
      </c>
    </row>
    <row r="1844" spans="1:6" x14ac:dyDescent="0.2">
      <c r="A1844" t="s">
        <v>14</v>
      </c>
      <c r="B1844" t="s">
        <v>726</v>
      </c>
      <c r="C1844">
        <v>2901353</v>
      </c>
      <c r="D1844" t="s">
        <v>2085</v>
      </c>
      <c r="E1844" s="17">
        <v>14503</v>
      </c>
      <c r="F1844" s="16">
        <v>-6.3035286056868367E-3</v>
      </c>
    </row>
    <row r="1845" spans="1:6" x14ac:dyDescent="0.2">
      <c r="A1845" t="s">
        <v>14</v>
      </c>
      <c r="B1845" t="s">
        <v>726</v>
      </c>
      <c r="C1845">
        <v>2901403</v>
      </c>
      <c r="D1845" t="s">
        <v>2086</v>
      </c>
      <c r="E1845" s="17">
        <v>13938</v>
      </c>
      <c r="F1845" s="16">
        <v>-2.7902983472848364E-3</v>
      </c>
    </row>
    <row r="1846" spans="1:6" x14ac:dyDescent="0.2">
      <c r="A1846" t="s">
        <v>14</v>
      </c>
      <c r="B1846" t="s">
        <v>726</v>
      </c>
      <c r="C1846">
        <v>2901502</v>
      </c>
      <c r="D1846" t="s">
        <v>2087</v>
      </c>
      <c r="E1846" s="17">
        <v>11297</v>
      </c>
      <c r="F1846" s="16">
        <v>6.7730148828091252E-3</v>
      </c>
    </row>
    <row r="1847" spans="1:6" x14ac:dyDescent="0.2">
      <c r="A1847" t="s">
        <v>14</v>
      </c>
      <c r="B1847" t="s">
        <v>726</v>
      </c>
      <c r="C1847">
        <v>2901601</v>
      </c>
      <c r="D1847" t="s">
        <v>2088</v>
      </c>
      <c r="E1847" s="17">
        <v>19479</v>
      </c>
      <c r="F1847" s="16">
        <v>9.7454771655176575E-3</v>
      </c>
    </row>
    <row r="1848" spans="1:6" x14ac:dyDescent="0.2">
      <c r="A1848" t="s">
        <v>14</v>
      </c>
      <c r="B1848" t="s">
        <v>726</v>
      </c>
      <c r="C1848">
        <v>2901700</v>
      </c>
      <c r="D1848" t="s">
        <v>2089</v>
      </c>
      <c r="E1848" s="17">
        <v>11677</v>
      </c>
      <c r="F1848" s="16">
        <v>-5.1356672087643496E-4</v>
      </c>
    </row>
    <row r="1849" spans="1:6" x14ac:dyDescent="0.2">
      <c r="A1849" t="s">
        <v>14</v>
      </c>
      <c r="B1849" t="s">
        <v>726</v>
      </c>
      <c r="C1849">
        <v>2901809</v>
      </c>
      <c r="D1849" t="s">
        <v>2090</v>
      </c>
      <c r="E1849" s="17">
        <v>11878</v>
      </c>
      <c r="F1849" s="16">
        <v>6.7808103068316417E-3</v>
      </c>
    </row>
    <row r="1850" spans="1:6" x14ac:dyDescent="0.2">
      <c r="A1850" t="s">
        <v>14</v>
      </c>
      <c r="B1850" t="s">
        <v>726</v>
      </c>
      <c r="C1850">
        <v>2901908</v>
      </c>
      <c r="D1850" t="s">
        <v>2091</v>
      </c>
      <c r="E1850" s="17">
        <v>17788</v>
      </c>
      <c r="F1850" s="16">
        <v>3.2147087022729171E-3</v>
      </c>
    </row>
    <row r="1851" spans="1:6" x14ac:dyDescent="0.2">
      <c r="A1851" t="s">
        <v>14</v>
      </c>
      <c r="B1851" t="s">
        <v>726</v>
      </c>
      <c r="C1851">
        <v>2901957</v>
      </c>
      <c r="D1851" t="s">
        <v>2092</v>
      </c>
      <c r="E1851" s="17">
        <v>7302</v>
      </c>
      <c r="F1851" s="16">
        <v>-3.8199181446111341E-3</v>
      </c>
    </row>
    <row r="1852" spans="1:6" x14ac:dyDescent="0.2">
      <c r="A1852" t="s">
        <v>14</v>
      </c>
      <c r="B1852" t="s">
        <v>726</v>
      </c>
      <c r="C1852">
        <v>2902005</v>
      </c>
      <c r="D1852" t="s">
        <v>2093</v>
      </c>
      <c r="E1852" s="17">
        <v>13045</v>
      </c>
      <c r="F1852" s="16">
        <v>-6.8519223448800792E-3</v>
      </c>
    </row>
    <row r="1853" spans="1:6" x14ac:dyDescent="0.2">
      <c r="A1853" t="s">
        <v>14</v>
      </c>
      <c r="B1853" t="s">
        <v>726</v>
      </c>
      <c r="C1853">
        <v>2902054</v>
      </c>
      <c r="D1853" t="s">
        <v>5788</v>
      </c>
      <c r="E1853" s="17">
        <v>12208</v>
      </c>
      <c r="F1853" s="16">
        <v>2.5457830335879894E-3</v>
      </c>
    </row>
    <row r="1854" spans="1:6" x14ac:dyDescent="0.2">
      <c r="A1854" t="s">
        <v>14</v>
      </c>
      <c r="B1854" t="s">
        <v>726</v>
      </c>
      <c r="C1854">
        <v>2902104</v>
      </c>
      <c r="D1854" t="s">
        <v>2094</v>
      </c>
      <c r="E1854" s="17">
        <v>54648</v>
      </c>
      <c r="F1854" s="16">
        <v>4.9467625370087642E-3</v>
      </c>
    </row>
    <row r="1855" spans="1:6" x14ac:dyDescent="0.2">
      <c r="A1855" t="s">
        <v>14</v>
      </c>
      <c r="B1855" t="s">
        <v>726</v>
      </c>
      <c r="C1855">
        <v>2902203</v>
      </c>
      <c r="D1855" t="s">
        <v>2095</v>
      </c>
      <c r="E1855" s="17">
        <v>11461</v>
      </c>
      <c r="F1855" s="16">
        <v>5.6155128542598742E-3</v>
      </c>
    </row>
    <row r="1856" spans="1:6" x14ac:dyDescent="0.2">
      <c r="A1856" t="s">
        <v>14</v>
      </c>
      <c r="B1856" t="s">
        <v>726</v>
      </c>
      <c r="C1856">
        <v>2902252</v>
      </c>
      <c r="D1856" t="s">
        <v>2096</v>
      </c>
      <c r="E1856" s="17">
        <v>10961</v>
      </c>
      <c r="F1856" s="16">
        <v>-5.2636355386150857E-3</v>
      </c>
    </row>
    <row r="1857" spans="1:6" x14ac:dyDescent="0.2">
      <c r="A1857" t="s">
        <v>14</v>
      </c>
      <c r="B1857" t="s">
        <v>726</v>
      </c>
      <c r="C1857">
        <v>2902302</v>
      </c>
      <c r="D1857" t="s">
        <v>2097</v>
      </c>
      <c r="E1857" s="17">
        <v>8837</v>
      </c>
      <c r="F1857" s="16">
        <v>1.3597733711048221E-3</v>
      </c>
    </row>
    <row r="1858" spans="1:6" x14ac:dyDescent="0.2">
      <c r="A1858" t="s">
        <v>14</v>
      </c>
      <c r="B1858" t="s">
        <v>726</v>
      </c>
      <c r="C1858">
        <v>2902401</v>
      </c>
      <c r="D1858" t="s">
        <v>2098</v>
      </c>
      <c r="E1858" s="17">
        <v>11299</v>
      </c>
      <c r="F1858" s="16">
        <v>-2.0119677391379764E-2</v>
      </c>
    </row>
    <row r="1859" spans="1:6" x14ac:dyDescent="0.2">
      <c r="A1859" t="s">
        <v>14</v>
      </c>
      <c r="B1859" t="s">
        <v>726</v>
      </c>
      <c r="C1859">
        <v>2902500</v>
      </c>
      <c r="D1859" t="s">
        <v>2099</v>
      </c>
      <c r="E1859" s="17">
        <v>13929</v>
      </c>
      <c r="F1859" s="16">
        <v>3.7472076097138096E-3</v>
      </c>
    </row>
    <row r="1860" spans="1:6" x14ac:dyDescent="0.2">
      <c r="A1860" t="s">
        <v>14</v>
      </c>
      <c r="B1860" t="s">
        <v>726</v>
      </c>
      <c r="C1860">
        <v>2902609</v>
      </c>
      <c r="D1860" t="s">
        <v>2100</v>
      </c>
      <c r="E1860" s="17">
        <v>20449</v>
      </c>
      <c r="F1860" s="16">
        <v>-9.2827828805941426E-4</v>
      </c>
    </row>
    <row r="1861" spans="1:6" x14ac:dyDescent="0.2">
      <c r="A1861" t="s">
        <v>14</v>
      </c>
      <c r="B1861" t="s">
        <v>726</v>
      </c>
      <c r="C1861">
        <v>2902658</v>
      </c>
      <c r="D1861" t="s">
        <v>2101</v>
      </c>
      <c r="E1861" s="17">
        <v>13240</v>
      </c>
      <c r="F1861" s="16">
        <v>8.3150653866503887E-4</v>
      </c>
    </row>
    <row r="1862" spans="1:6" x14ac:dyDescent="0.2">
      <c r="A1862" t="s">
        <v>14</v>
      </c>
      <c r="B1862" t="s">
        <v>726</v>
      </c>
      <c r="C1862">
        <v>2902708</v>
      </c>
      <c r="D1862" t="s">
        <v>2102</v>
      </c>
      <c r="E1862" s="17">
        <v>53910</v>
      </c>
      <c r="F1862" s="16">
        <v>6.1965732203517199E-3</v>
      </c>
    </row>
    <row r="1863" spans="1:6" x14ac:dyDescent="0.2">
      <c r="A1863" t="s">
        <v>14</v>
      </c>
      <c r="B1863" t="s">
        <v>726</v>
      </c>
      <c r="C1863">
        <v>2902807</v>
      </c>
      <c r="D1863" t="s">
        <v>2103</v>
      </c>
      <c r="E1863" s="17">
        <v>20392</v>
      </c>
      <c r="F1863" s="16">
        <v>-1.0000970968055189E-2</v>
      </c>
    </row>
    <row r="1864" spans="1:6" x14ac:dyDescent="0.2">
      <c r="A1864" t="s">
        <v>14</v>
      </c>
      <c r="B1864" t="s">
        <v>726</v>
      </c>
      <c r="C1864">
        <v>2902906</v>
      </c>
      <c r="D1864" t="s">
        <v>2104</v>
      </c>
      <c r="E1864" s="17">
        <v>31209</v>
      </c>
      <c r="F1864" s="16">
        <v>-1.2467170838211583E-2</v>
      </c>
    </row>
    <row r="1865" spans="1:6" x14ac:dyDescent="0.2">
      <c r="A1865" t="s">
        <v>14</v>
      </c>
      <c r="B1865" t="s">
        <v>726</v>
      </c>
      <c r="C1865">
        <v>2903003</v>
      </c>
      <c r="D1865" t="s">
        <v>2105</v>
      </c>
      <c r="E1865" s="17">
        <v>13833</v>
      </c>
      <c r="F1865" s="16">
        <v>-2.3079697078975947E-3</v>
      </c>
    </row>
    <row r="1866" spans="1:6" x14ac:dyDescent="0.2">
      <c r="A1866" t="s">
        <v>14</v>
      </c>
      <c r="B1866" t="s">
        <v>726</v>
      </c>
      <c r="C1866">
        <v>2903102</v>
      </c>
      <c r="D1866" t="s">
        <v>2106</v>
      </c>
      <c r="E1866" s="17">
        <v>5612</v>
      </c>
      <c r="F1866" s="16">
        <v>-1.7850892544627239E-2</v>
      </c>
    </row>
    <row r="1867" spans="1:6" x14ac:dyDescent="0.2">
      <c r="A1867" t="s">
        <v>14</v>
      </c>
      <c r="B1867" t="s">
        <v>726</v>
      </c>
      <c r="C1867">
        <v>2903201</v>
      </c>
      <c r="D1867" t="s">
        <v>2107</v>
      </c>
      <c r="E1867" s="17">
        <v>156975</v>
      </c>
      <c r="F1867" s="16">
        <v>9.881689923378234E-3</v>
      </c>
    </row>
    <row r="1868" spans="1:6" x14ac:dyDescent="0.2">
      <c r="A1868" t="s">
        <v>14</v>
      </c>
      <c r="B1868" t="s">
        <v>726</v>
      </c>
      <c r="C1868">
        <v>2903235</v>
      </c>
      <c r="D1868" t="s">
        <v>2108</v>
      </c>
      <c r="E1868" s="17">
        <v>15054</v>
      </c>
      <c r="F1868" s="16">
        <v>8.2378943138436966E-3</v>
      </c>
    </row>
    <row r="1869" spans="1:6" x14ac:dyDescent="0.2">
      <c r="A1869" t="s">
        <v>14</v>
      </c>
      <c r="B1869" t="s">
        <v>726</v>
      </c>
      <c r="C1869">
        <v>2903276</v>
      </c>
      <c r="D1869" t="s">
        <v>2109</v>
      </c>
      <c r="E1869" s="17">
        <v>16105</v>
      </c>
      <c r="F1869" s="16">
        <v>7.9484290899987098E-3</v>
      </c>
    </row>
    <row r="1870" spans="1:6" x14ac:dyDescent="0.2">
      <c r="A1870" t="s">
        <v>14</v>
      </c>
      <c r="B1870" t="s">
        <v>726</v>
      </c>
      <c r="C1870">
        <v>2903300</v>
      </c>
      <c r="D1870" t="s">
        <v>2110</v>
      </c>
      <c r="E1870" s="17">
        <v>5448</v>
      </c>
      <c r="F1870" s="16">
        <v>-2.5576819889107538E-2</v>
      </c>
    </row>
    <row r="1871" spans="1:6" x14ac:dyDescent="0.2">
      <c r="A1871" t="s">
        <v>14</v>
      </c>
      <c r="B1871" t="s">
        <v>726</v>
      </c>
      <c r="C1871">
        <v>2903409</v>
      </c>
      <c r="D1871" t="s">
        <v>2111</v>
      </c>
      <c r="E1871" s="17">
        <v>23437</v>
      </c>
      <c r="F1871" s="16">
        <v>4.6724965706446131E-3</v>
      </c>
    </row>
    <row r="1872" spans="1:6" x14ac:dyDescent="0.2">
      <c r="A1872" t="s">
        <v>14</v>
      </c>
      <c r="B1872" t="s">
        <v>726</v>
      </c>
      <c r="C1872">
        <v>2903508</v>
      </c>
      <c r="D1872" t="s">
        <v>2112</v>
      </c>
      <c r="E1872" s="17">
        <v>17109</v>
      </c>
      <c r="F1872" s="16">
        <v>-5.9264423914937581E-3</v>
      </c>
    </row>
    <row r="1873" spans="1:6" x14ac:dyDescent="0.2">
      <c r="A1873" t="s">
        <v>14</v>
      </c>
      <c r="B1873" t="s">
        <v>726</v>
      </c>
      <c r="C1873">
        <v>2903607</v>
      </c>
      <c r="D1873" t="s">
        <v>2113</v>
      </c>
      <c r="E1873" s="17">
        <v>15984</v>
      </c>
      <c r="F1873" s="16">
        <v>3.1291069528749382E-4</v>
      </c>
    </row>
    <row r="1874" spans="1:6" x14ac:dyDescent="0.2">
      <c r="A1874" t="s">
        <v>14</v>
      </c>
      <c r="B1874" t="s">
        <v>726</v>
      </c>
      <c r="C1874">
        <v>2903706</v>
      </c>
      <c r="D1874" t="s">
        <v>2114</v>
      </c>
      <c r="E1874" s="17">
        <v>12329</v>
      </c>
      <c r="F1874" s="16">
        <v>-2.4063959471226193E-2</v>
      </c>
    </row>
    <row r="1875" spans="1:6" x14ac:dyDescent="0.2">
      <c r="A1875" t="s">
        <v>14</v>
      </c>
      <c r="B1875" t="s">
        <v>726</v>
      </c>
      <c r="C1875">
        <v>2903805</v>
      </c>
      <c r="D1875" t="s">
        <v>2115</v>
      </c>
      <c r="E1875" s="17">
        <v>18531</v>
      </c>
      <c r="F1875" s="16">
        <v>-2.4224806201550431E-3</v>
      </c>
    </row>
    <row r="1876" spans="1:6" x14ac:dyDescent="0.2">
      <c r="A1876" t="s">
        <v>14</v>
      </c>
      <c r="B1876" t="s">
        <v>726</v>
      </c>
      <c r="C1876">
        <v>2903904</v>
      </c>
      <c r="D1876" t="s">
        <v>2116</v>
      </c>
      <c r="E1876" s="17">
        <v>69662</v>
      </c>
      <c r="F1876" s="16">
        <v>7.4333314051020505E-3</v>
      </c>
    </row>
    <row r="1877" spans="1:6" x14ac:dyDescent="0.2">
      <c r="A1877" t="s">
        <v>14</v>
      </c>
      <c r="B1877" t="s">
        <v>726</v>
      </c>
      <c r="C1877">
        <v>2903953</v>
      </c>
      <c r="D1877" t="s">
        <v>2117</v>
      </c>
      <c r="E1877" s="17">
        <v>9823</v>
      </c>
      <c r="F1877" s="16">
        <v>-5.7692307692307487E-3</v>
      </c>
    </row>
    <row r="1878" spans="1:6" x14ac:dyDescent="0.2">
      <c r="A1878" t="s">
        <v>14</v>
      </c>
      <c r="B1878" t="s">
        <v>726</v>
      </c>
      <c r="C1878">
        <v>2904001</v>
      </c>
      <c r="D1878" t="s">
        <v>2118</v>
      </c>
      <c r="E1878" s="17">
        <v>14446</v>
      </c>
      <c r="F1878" s="16">
        <v>5.4287305122493468E-3</v>
      </c>
    </row>
    <row r="1879" spans="1:6" x14ac:dyDescent="0.2">
      <c r="A1879" t="s">
        <v>14</v>
      </c>
      <c r="B1879" t="s">
        <v>726</v>
      </c>
      <c r="C1879">
        <v>2904050</v>
      </c>
      <c r="D1879" t="s">
        <v>2119</v>
      </c>
      <c r="E1879" s="17">
        <v>16884</v>
      </c>
      <c r="F1879" s="16">
        <v>7.1581961345741352E-3</v>
      </c>
    </row>
    <row r="1880" spans="1:6" x14ac:dyDescent="0.2">
      <c r="A1880" t="s">
        <v>14</v>
      </c>
      <c r="B1880" t="s">
        <v>726</v>
      </c>
      <c r="C1880">
        <v>2904100</v>
      </c>
      <c r="D1880" t="s">
        <v>2120</v>
      </c>
      <c r="E1880" s="17">
        <v>21497</v>
      </c>
      <c r="F1880" s="16">
        <v>-5.1143760461225263E-4</v>
      </c>
    </row>
    <row r="1881" spans="1:6" x14ac:dyDescent="0.2">
      <c r="A1881" t="s">
        <v>14</v>
      </c>
      <c r="B1881" t="s">
        <v>726</v>
      </c>
      <c r="C1881">
        <v>2904209</v>
      </c>
      <c r="D1881" t="s">
        <v>2121</v>
      </c>
      <c r="E1881" s="17">
        <v>10129</v>
      </c>
      <c r="F1881" s="16">
        <v>-8.0305552835178151E-3</v>
      </c>
    </row>
    <row r="1882" spans="1:6" x14ac:dyDescent="0.2">
      <c r="A1882" t="s">
        <v>14</v>
      </c>
      <c r="B1882" t="s">
        <v>726</v>
      </c>
      <c r="C1882">
        <v>2904308</v>
      </c>
      <c r="D1882" t="s">
        <v>2122</v>
      </c>
      <c r="E1882" s="17">
        <v>14222</v>
      </c>
      <c r="F1882" s="16">
        <v>-5.106680657572582E-3</v>
      </c>
    </row>
    <row r="1883" spans="1:6" x14ac:dyDescent="0.2">
      <c r="A1883" t="s">
        <v>14</v>
      </c>
      <c r="B1883" t="s">
        <v>726</v>
      </c>
      <c r="C1883">
        <v>2904407</v>
      </c>
      <c r="D1883" t="s">
        <v>2123</v>
      </c>
      <c r="E1883" s="17">
        <v>10618</v>
      </c>
      <c r="F1883" s="16">
        <v>5.7781566732972856E-3</v>
      </c>
    </row>
    <row r="1884" spans="1:6" x14ac:dyDescent="0.2">
      <c r="A1884" t="s">
        <v>14</v>
      </c>
      <c r="B1884" t="s">
        <v>726</v>
      </c>
      <c r="C1884">
        <v>2904506</v>
      </c>
      <c r="D1884" t="s">
        <v>2124</v>
      </c>
      <c r="E1884" s="17">
        <v>10130</v>
      </c>
      <c r="F1884" s="16">
        <v>-9.8719577753885179E-3</v>
      </c>
    </row>
    <row r="1885" spans="1:6" x14ac:dyDescent="0.2">
      <c r="A1885" t="s">
        <v>14</v>
      </c>
      <c r="B1885" t="s">
        <v>726</v>
      </c>
      <c r="C1885">
        <v>2904605</v>
      </c>
      <c r="D1885" t="s">
        <v>2125</v>
      </c>
      <c r="E1885" s="17">
        <v>67335</v>
      </c>
      <c r="F1885" s="16">
        <v>2.083488354788221E-3</v>
      </c>
    </row>
    <row r="1886" spans="1:6" x14ac:dyDescent="0.2">
      <c r="A1886" t="s">
        <v>14</v>
      </c>
      <c r="B1886" t="s">
        <v>726</v>
      </c>
      <c r="C1886">
        <v>2904704</v>
      </c>
      <c r="D1886" t="s">
        <v>2126</v>
      </c>
      <c r="E1886" s="17">
        <v>18306</v>
      </c>
      <c r="F1886" s="16">
        <v>-2.3434519592347991E-3</v>
      </c>
    </row>
    <row r="1887" spans="1:6" x14ac:dyDescent="0.2">
      <c r="A1887" t="s">
        <v>14</v>
      </c>
      <c r="B1887" t="s">
        <v>726</v>
      </c>
      <c r="C1887">
        <v>2904753</v>
      </c>
      <c r="D1887" t="s">
        <v>2127</v>
      </c>
      <c r="E1887" s="17">
        <v>21276</v>
      </c>
      <c r="F1887" s="16">
        <v>4.8172286766789973E-3</v>
      </c>
    </row>
    <row r="1888" spans="1:6" x14ac:dyDescent="0.2">
      <c r="A1888" t="s">
        <v>14</v>
      </c>
      <c r="B1888" t="s">
        <v>726</v>
      </c>
      <c r="C1888">
        <v>2904803</v>
      </c>
      <c r="D1888" t="s">
        <v>2128</v>
      </c>
      <c r="E1888" s="17">
        <v>6488</v>
      </c>
      <c r="F1888" s="16">
        <v>-3.9952648712636929E-2</v>
      </c>
    </row>
    <row r="1889" spans="1:6" x14ac:dyDescent="0.2">
      <c r="A1889" t="s">
        <v>14</v>
      </c>
      <c r="B1889" t="s">
        <v>726</v>
      </c>
      <c r="C1889">
        <v>2904852</v>
      </c>
      <c r="D1889" t="s">
        <v>2129</v>
      </c>
      <c r="E1889" s="17">
        <v>18911</v>
      </c>
      <c r="F1889" s="16">
        <v>5.5298559047163298E-3</v>
      </c>
    </row>
    <row r="1890" spans="1:6" x14ac:dyDescent="0.2">
      <c r="A1890" t="s">
        <v>14</v>
      </c>
      <c r="B1890" t="s">
        <v>726</v>
      </c>
      <c r="C1890">
        <v>2904902</v>
      </c>
      <c r="D1890" t="s">
        <v>2130</v>
      </c>
      <c r="E1890" s="17">
        <v>33567</v>
      </c>
      <c r="F1890" s="16">
        <v>2.8981177173588168E-3</v>
      </c>
    </row>
    <row r="1891" spans="1:6" x14ac:dyDescent="0.2">
      <c r="A1891" t="s">
        <v>14</v>
      </c>
      <c r="B1891" t="s">
        <v>726</v>
      </c>
      <c r="C1891">
        <v>2905008</v>
      </c>
      <c r="D1891" t="s">
        <v>2131</v>
      </c>
      <c r="E1891" s="17">
        <v>23291</v>
      </c>
      <c r="F1891" s="16">
        <v>5.2222701769528701E-3</v>
      </c>
    </row>
    <row r="1892" spans="1:6" x14ac:dyDescent="0.2">
      <c r="A1892" t="s">
        <v>14</v>
      </c>
      <c r="B1892" t="s">
        <v>726</v>
      </c>
      <c r="C1892">
        <v>2905107</v>
      </c>
      <c r="D1892" t="s">
        <v>2132</v>
      </c>
      <c r="E1892" s="17">
        <v>9058</v>
      </c>
      <c r="F1892" s="16">
        <v>-1.682405296863132E-2</v>
      </c>
    </row>
    <row r="1893" spans="1:6" x14ac:dyDescent="0.2">
      <c r="A1893" t="s">
        <v>14</v>
      </c>
      <c r="B1893" t="s">
        <v>726</v>
      </c>
      <c r="C1893">
        <v>2905156</v>
      </c>
      <c r="D1893" t="s">
        <v>2133</v>
      </c>
      <c r="E1893" s="17">
        <v>14608</v>
      </c>
      <c r="F1893" s="16">
        <v>4.5385779122542047E-3</v>
      </c>
    </row>
    <row r="1894" spans="1:6" x14ac:dyDescent="0.2">
      <c r="A1894" t="s">
        <v>14</v>
      </c>
      <c r="B1894" t="s">
        <v>726</v>
      </c>
      <c r="C1894">
        <v>2905206</v>
      </c>
      <c r="D1894" t="s">
        <v>2134</v>
      </c>
      <c r="E1894" s="17">
        <v>51081</v>
      </c>
      <c r="F1894" s="16">
        <v>2.079450711132802E-3</v>
      </c>
    </row>
    <row r="1895" spans="1:6" x14ac:dyDescent="0.2">
      <c r="A1895" t="s">
        <v>14</v>
      </c>
      <c r="B1895" t="s">
        <v>726</v>
      </c>
      <c r="C1895">
        <v>2905305</v>
      </c>
      <c r="D1895" t="s">
        <v>2135</v>
      </c>
      <c r="E1895" s="17">
        <v>18513</v>
      </c>
      <c r="F1895" s="16">
        <v>4.1221456853066663E-3</v>
      </c>
    </row>
    <row r="1896" spans="1:6" x14ac:dyDescent="0.2">
      <c r="A1896" t="s">
        <v>14</v>
      </c>
      <c r="B1896" t="s">
        <v>726</v>
      </c>
      <c r="C1896">
        <v>2905404</v>
      </c>
      <c r="D1896" t="s">
        <v>2136</v>
      </c>
      <c r="E1896" s="17">
        <v>18427</v>
      </c>
      <c r="F1896" s="16">
        <v>1.3809419014084501E-2</v>
      </c>
    </row>
    <row r="1897" spans="1:6" x14ac:dyDescent="0.2">
      <c r="A1897" t="s">
        <v>14</v>
      </c>
      <c r="B1897" t="s">
        <v>726</v>
      </c>
      <c r="C1897">
        <v>2905503</v>
      </c>
      <c r="D1897" t="s">
        <v>2137</v>
      </c>
      <c r="E1897" s="17">
        <v>13391</v>
      </c>
      <c r="F1897" s="16">
        <v>4.802281083514659E-3</v>
      </c>
    </row>
    <row r="1898" spans="1:6" x14ac:dyDescent="0.2">
      <c r="A1898" t="s">
        <v>14</v>
      </c>
      <c r="B1898" t="s">
        <v>726</v>
      </c>
      <c r="C1898">
        <v>2905602</v>
      </c>
      <c r="D1898" t="s">
        <v>2138</v>
      </c>
      <c r="E1898" s="17">
        <v>32006</v>
      </c>
      <c r="F1898" s="16">
        <v>5.6271101663130096E-4</v>
      </c>
    </row>
    <row r="1899" spans="1:6" x14ac:dyDescent="0.2">
      <c r="A1899" t="s">
        <v>14</v>
      </c>
      <c r="B1899" t="s">
        <v>726</v>
      </c>
      <c r="C1899">
        <v>2905701</v>
      </c>
      <c r="D1899" t="s">
        <v>2139</v>
      </c>
      <c r="E1899" s="17">
        <v>304302</v>
      </c>
      <c r="F1899" s="16">
        <v>1.7283339796477781E-2</v>
      </c>
    </row>
    <row r="1900" spans="1:6" x14ac:dyDescent="0.2">
      <c r="A1900" t="s">
        <v>14</v>
      </c>
      <c r="B1900" t="s">
        <v>726</v>
      </c>
      <c r="C1900">
        <v>2905800</v>
      </c>
      <c r="D1900" t="s">
        <v>2140</v>
      </c>
      <c r="E1900" s="17">
        <v>35382</v>
      </c>
      <c r="F1900" s="16">
        <v>1.868841318382497E-3</v>
      </c>
    </row>
    <row r="1901" spans="1:6" x14ac:dyDescent="0.2">
      <c r="A1901" t="s">
        <v>14</v>
      </c>
      <c r="B1901" t="s">
        <v>726</v>
      </c>
      <c r="C1901">
        <v>2905909</v>
      </c>
      <c r="D1901" t="s">
        <v>2141</v>
      </c>
      <c r="E1901" s="17">
        <v>28820</v>
      </c>
      <c r="F1901" s="16">
        <v>7.6394194041262686E-4</v>
      </c>
    </row>
    <row r="1902" spans="1:6" x14ac:dyDescent="0.2">
      <c r="A1902" t="s">
        <v>14</v>
      </c>
      <c r="B1902" t="s">
        <v>726</v>
      </c>
      <c r="C1902">
        <v>2906006</v>
      </c>
      <c r="D1902" t="s">
        <v>2142</v>
      </c>
      <c r="E1902" s="17">
        <v>71487</v>
      </c>
      <c r="F1902" s="16">
        <v>3.946296660393811E-3</v>
      </c>
    </row>
    <row r="1903" spans="1:6" x14ac:dyDescent="0.2">
      <c r="A1903" t="s">
        <v>14</v>
      </c>
      <c r="B1903" t="s">
        <v>726</v>
      </c>
      <c r="C1903">
        <v>2906105</v>
      </c>
      <c r="D1903" t="s">
        <v>2143</v>
      </c>
      <c r="E1903" s="17">
        <v>9703</v>
      </c>
      <c r="F1903" s="16">
        <v>-8.2380805272375124E-4</v>
      </c>
    </row>
    <row r="1904" spans="1:6" x14ac:dyDescent="0.2">
      <c r="A1904" t="s">
        <v>14</v>
      </c>
      <c r="B1904" t="s">
        <v>726</v>
      </c>
      <c r="C1904">
        <v>2906204</v>
      </c>
      <c r="D1904" t="s">
        <v>2144</v>
      </c>
      <c r="E1904" s="17">
        <v>26325</v>
      </c>
      <c r="F1904" s="16">
        <v>5.6922371638141733E-3</v>
      </c>
    </row>
    <row r="1905" spans="1:6" x14ac:dyDescent="0.2">
      <c r="A1905" t="s">
        <v>14</v>
      </c>
      <c r="B1905" t="s">
        <v>726</v>
      </c>
      <c r="C1905">
        <v>2906303</v>
      </c>
      <c r="D1905" t="s">
        <v>2145</v>
      </c>
      <c r="E1905" s="17">
        <v>30906</v>
      </c>
      <c r="F1905" s="16">
        <v>-6.2059873307823699E-3</v>
      </c>
    </row>
    <row r="1906" spans="1:6" x14ac:dyDescent="0.2">
      <c r="A1906" t="s">
        <v>14</v>
      </c>
      <c r="B1906" t="s">
        <v>726</v>
      </c>
      <c r="C1906">
        <v>2906402</v>
      </c>
      <c r="D1906" t="s">
        <v>2146</v>
      </c>
      <c r="E1906" s="17">
        <v>8181</v>
      </c>
      <c r="F1906" s="16">
        <v>-9.3242915960281003E-3</v>
      </c>
    </row>
    <row r="1907" spans="1:6" x14ac:dyDescent="0.2">
      <c r="A1907" t="s">
        <v>14</v>
      </c>
      <c r="B1907" t="s">
        <v>726</v>
      </c>
      <c r="C1907">
        <v>2906501</v>
      </c>
      <c r="D1907" t="s">
        <v>2147</v>
      </c>
      <c r="E1907" s="17">
        <v>87458</v>
      </c>
      <c r="F1907" s="16">
        <v>4.3869723000597993E-3</v>
      </c>
    </row>
    <row r="1908" spans="1:6" x14ac:dyDescent="0.2">
      <c r="A1908" t="s">
        <v>14</v>
      </c>
      <c r="B1908" t="s">
        <v>726</v>
      </c>
      <c r="C1908">
        <v>2906600</v>
      </c>
      <c r="D1908" t="s">
        <v>2148</v>
      </c>
      <c r="E1908" s="17">
        <v>14368</v>
      </c>
      <c r="F1908" s="16">
        <v>3.4220266778406394E-3</v>
      </c>
    </row>
    <row r="1909" spans="1:6" x14ac:dyDescent="0.2">
      <c r="A1909" t="s">
        <v>14</v>
      </c>
      <c r="B1909" t="s">
        <v>726</v>
      </c>
      <c r="C1909">
        <v>2906709</v>
      </c>
      <c r="D1909" t="s">
        <v>2149</v>
      </c>
      <c r="E1909" s="17">
        <v>25053</v>
      </c>
      <c r="F1909" s="16">
        <v>-5.3991821826987474E-3</v>
      </c>
    </row>
    <row r="1910" spans="1:6" x14ac:dyDescent="0.2">
      <c r="A1910" t="s">
        <v>14</v>
      </c>
      <c r="B1910" t="s">
        <v>726</v>
      </c>
      <c r="C1910">
        <v>2906808</v>
      </c>
      <c r="D1910" t="s">
        <v>2150</v>
      </c>
      <c r="E1910" s="17">
        <v>34882</v>
      </c>
      <c r="F1910" s="16">
        <v>1.3779640581041974E-3</v>
      </c>
    </row>
    <row r="1911" spans="1:6" x14ac:dyDescent="0.2">
      <c r="A1911" t="s">
        <v>14</v>
      </c>
      <c r="B1911" t="s">
        <v>726</v>
      </c>
      <c r="C1911">
        <v>2906824</v>
      </c>
      <c r="D1911" t="s">
        <v>2151</v>
      </c>
      <c r="E1911" s="17">
        <v>16753</v>
      </c>
      <c r="F1911" s="16">
        <v>5.0995920326373234E-3</v>
      </c>
    </row>
    <row r="1912" spans="1:6" x14ac:dyDescent="0.2">
      <c r="A1912" t="s">
        <v>14</v>
      </c>
      <c r="B1912" t="s">
        <v>726</v>
      </c>
      <c r="C1912">
        <v>2906857</v>
      </c>
      <c r="D1912" t="s">
        <v>2152</v>
      </c>
      <c r="E1912" s="17">
        <v>11616</v>
      </c>
      <c r="F1912" s="16">
        <v>-1.8045888115493236E-3</v>
      </c>
    </row>
    <row r="1913" spans="1:6" x14ac:dyDescent="0.2">
      <c r="A1913" t="s">
        <v>14</v>
      </c>
      <c r="B1913" t="s">
        <v>726</v>
      </c>
      <c r="C1913">
        <v>2906873</v>
      </c>
      <c r="D1913" t="s">
        <v>2153</v>
      </c>
      <c r="E1913" s="17">
        <v>30862</v>
      </c>
      <c r="F1913" s="16">
        <v>6.5227317200442503E-3</v>
      </c>
    </row>
    <row r="1914" spans="1:6" x14ac:dyDescent="0.2">
      <c r="A1914" t="s">
        <v>14</v>
      </c>
      <c r="B1914" t="s">
        <v>726</v>
      </c>
      <c r="C1914">
        <v>2906899</v>
      </c>
      <c r="D1914" t="s">
        <v>2154</v>
      </c>
      <c r="E1914" s="17">
        <v>8801</v>
      </c>
      <c r="F1914" s="16">
        <v>-1.6757904144788283E-2</v>
      </c>
    </row>
    <row r="1915" spans="1:6" x14ac:dyDescent="0.2">
      <c r="A1915" t="s">
        <v>14</v>
      </c>
      <c r="B1915" t="s">
        <v>726</v>
      </c>
      <c r="C1915">
        <v>2906907</v>
      </c>
      <c r="D1915" t="s">
        <v>2155</v>
      </c>
      <c r="E1915" s="17">
        <v>22093</v>
      </c>
      <c r="F1915" s="16">
        <v>3.4974563953489302E-3</v>
      </c>
    </row>
    <row r="1916" spans="1:6" x14ac:dyDescent="0.2">
      <c r="A1916" t="s">
        <v>14</v>
      </c>
      <c r="B1916" t="s">
        <v>726</v>
      </c>
      <c r="C1916">
        <v>2907004</v>
      </c>
      <c r="D1916" t="s">
        <v>2156</v>
      </c>
      <c r="E1916" s="17">
        <v>9346</v>
      </c>
      <c r="F1916" s="16">
        <v>5.4868208714362598E-3</v>
      </c>
    </row>
    <row r="1917" spans="1:6" x14ac:dyDescent="0.2">
      <c r="A1917" t="s">
        <v>14</v>
      </c>
      <c r="B1917" t="s">
        <v>726</v>
      </c>
      <c r="C1917">
        <v>2907103</v>
      </c>
      <c r="D1917" t="s">
        <v>2157</v>
      </c>
      <c r="E1917" s="17">
        <v>29070</v>
      </c>
      <c r="F1917" s="16">
        <v>1.7919911778896402E-3</v>
      </c>
    </row>
    <row r="1918" spans="1:6" x14ac:dyDescent="0.2">
      <c r="A1918" t="s">
        <v>14</v>
      </c>
      <c r="B1918" t="s">
        <v>726</v>
      </c>
      <c r="C1918">
        <v>2907202</v>
      </c>
      <c r="D1918" t="s">
        <v>2158</v>
      </c>
      <c r="E1918" s="17">
        <v>72545</v>
      </c>
      <c r="F1918" s="16">
        <v>8.0034459281079773E-3</v>
      </c>
    </row>
    <row r="1919" spans="1:6" x14ac:dyDescent="0.2">
      <c r="A1919" t="s">
        <v>14</v>
      </c>
      <c r="B1919" t="s">
        <v>726</v>
      </c>
      <c r="C1919">
        <v>2907301</v>
      </c>
      <c r="D1919" t="s">
        <v>2159</v>
      </c>
      <c r="E1919" s="17">
        <v>26318</v>
      </c>
      <c r="F1919" s="16">
        <v>2.0560462991165984E-3</v>
      </c>
    </row>
    <row r="1920" spans="1:6" x14ac:dyDescent="0.2">
      <c r="A1920" t="s">
        <v>14</v>
      </c>
      <c r="B1920" t="s">
        <v>726</v>
      </c>
      <c r="C1920">
        <v>2907400</v>
      </c>
      <c r="D1920" t="s">
        <v>2160</v>
      </c>
      <c r="E1920" s="17">
        <v>3599</v>
      </c>
      <c r="F1920" s="16">
        <v>6.1504053676264547E-3</v>
      </c>
    </row>
    <row r="1921" spans="1:6" x14ac:dyDescent="0.2">
      <c r="A1921" t="s">
        <v>14</v>
      </c>
      <c r="B1921" t="s">
        <v>726</v>
      </c>
      <c r="C1921">
        <v>2907509</v>
      </c>
      <c r="D1921" t="s">
        <v>2161</v>
      </c>
      <c r="E1921" s="17">
        <v>54970</v>
      </c>
      <c r="F1921" s="16">
        <v>4.8625329043578969E-3</v>
      </c>
    </row>
    <row r="1922" spans="1:6" x14ac:dyDescent="0.2">
      <c r="A1922" t="s">
        <v>14</v>
      </c>
      <c r="B1922" t="s">
        <v>726</v>
      </c>
      <c r="C1922">
        <v>2907558</v>
      </c>
      <c r="D1922" t="s">
        <v>2162</v>
      </c>
      <c r="E1922" s="17">
        <v>9316</v>
      </c>
      <c r="F1922" s="16">
        <v>-1.3935041269160786E-3</v>
      </c>
    </row>
    <row r="1923" spans="1:6" x14ac:dyDescent="0.2">
      <c r="A1923" t="s">
        <v>14</v>
      </c>
      <c r="B1923" t="s">
        <v>726</v>
      </c>
      <c r="C1923">
        <v>2907608</v>
      </c>
      <c r="D1923" t="s">
        <v>2163</v>
      </c>
      <c r="E1923" s="17">
        <v>17280</v>
      </c>
      <c r="F1923" s="16">
        <v>8.1084211745618973E-4</v>
      </c>
    </row>
    <row r="1924" spans="1:6" x14ac:dyDescent="0.2">
      <c r="A1924" t="s">
        <v>14</v>
      </c>
      <c r="B1924" t="s">
        <v>726</v>
      </c>
      <c r="C1924">
        <v>2907707</v>
      </c>
      <c r="D1924" t="s">
        <v>2164</v>
      </c>
      <c r="E1924" s="17">
        <v>11200</v>
      </c>
      <c r="F1924" s="16">
        <v>2.0577972622348728E-3</v>
      </c>
    </row>
    <row r="1925" spans="1:6" x14ac:dyDescent="0.2">
      <c r="A1925" t="s">
        <v>14</v>
      </c>
      <c r="B1925" t="s">
        <v>726</v>
      </c>
      <c r="C1925">
        <v>2907806</v>
      </c>
      <c r="D1925" t="s">
        <v>2165</v>
      </c>
      <c r="E1925" s="17">
        <v>32576</v>
      </c>
      <c r="F1925" s="16">
        <v>1.8760572043672319E-3</v>
      </c>
    </row>
    <row r="1926" spans="1:6" x14ac:dyDescent="0.2">
      <c r="A1926" t="s">
        <v>14</v>
      </c>
      <c r="B1926" t="s">
        <v>726</v>
      </c>
      <c r="C1926">
        <v>2907905</v>
      </c>
      <c r="D1926" t="s">
        <v>2166</v>
      </c>
      <c r="E1926" s="17">
        <v>17352</v>
      </c>
      <c r="F1926" s="16">
        <v>3.0057803468208633E-3</v>
      </c>
    </row>
    <row r="1927" spans="1:6" x14ac:dyDescent="0.2">
      <c r="A1927" t="s">
        <v>14</v>
      </c>
      <c r="B1927" t="s">
        <v>726</v>
      </c>
      <c r="C1927">
        <v>2908002</v>
      </c>
      <c r="D1927" t="s">
        <v>2167</v>
      </c>
      <c r="E1927" s="17">
        <v>16549</v>
      </c>
      <c r="F1927" s="16">
        <v>-2.6128405814158762E-2</v>
      </c>
    </row>
    <row r="1928" spans="1:6" x14ac:dyDescent="0.2">
      <c r="A1928" t="s">
        <v>14</v>
      </c>
      <c r="B1928" t="s">
        <v>726</v>
      </c>
      <c r="C1928">
        <v>2908101</v>
      </c>
      <c r="D1928" t="s">
        <v>2168</v>
      </c>
      <c r="E1928" s="17">
        <v>18807</v>
      </c>
      <c r="F1928" s="16">
        <v>1.5976993129893646E-3</v>
      </c>
    </row>
    <row r="1929" spans="1:6" x14ac:dyDescent="0.2">
      <c r="A1929" t="s">
        <v>14</v>
      </c>
      <c r="B1929" t="s">
        <v>726</v>
      </c>
      <c r="C1929">
        <v>2908200</v>
      </c>
      <c r="D1929" t="s">
        <v>2169</v>
      </c>
      <c r="E1929" s="17">
        <v>22762</v>
      </c>
      <c r="F1929" s="16">
        <v>8.0155883264692029E-3</v>
      </c>
    </row>
    <row r="1930" spans="1:6" x14ac:dyDescent="0.2">
      <c r="A1930" t="s">
        <v>14</v>
      </c>
      <c r="B1930" t="s">
        <v>726</v>
      </c>
      <c r="C1930">
        <v>2908309</v>
      </c>
      <c r="D1930" t="s">
        <v>2170</v>
      </c>
      <c r="E1930" s="17">
        <v>17165</v>
      </c>
      <c r="F1930" s="16">
        <v>-4.754450049283987E-3</v>
      </c>
    </row>
    <row r="1931" spans="1:6" x14ac:dyDescent="0.2">
      <c r="A1931" t="s">
        <v>14</v>
      </c>
      <c r="B1931" t="s">
        <v>726</v>
      </c>
      <c r="C1931">
        <v>2908408</v>
      </c>
      <c r="D1931" t="s">
        <v>2171</v>
      </c>
      <c r="E1931" s="17">
        <v>67013</v>
      </c>
      <c r="F1931" s="16">
        <v>6.0199363478052881E-3</v>
      </c>
    </row>
    <row r="1932" spans="1:6" x14ac:dyDescent="0.2">
      <c r="A1932" t="s">
        <v>14</v>
      </c>
      <c r="B1932" t="s">
        <v>726</v>
      </c>
      <c r="C1932">
        <v>2908507</v>
      </c>
      <c r="D1932" t="s">
        <v>2172</v>
      </c>
      <c r="E1932" s="17">
        <v>33398</v>
      </c>
      <c r="F1932" s="16">
        <v>7.3899797906675779E-3</v>
      </c>
    </row>
    <row r="1933" spans="1:6" x14ac:dyDescent="0.2">
      <c r="A1933" t="s">
        <v>14</v>
      </c>
      <c r="B1933" t="s">
        <v>726</v>
      </c>
      <c r="C1933">
        <v>2908606</v>
      </c>
      <c r="D1933" t="s">
        <v>2173</v>
      </c>
      <c r="E1933" s="17">
        <v>26035</v>
      </c>
      <c r="F1933" s="16">
        <v>7.6634284166119393E-3</v>
      </c>
    </row>
    <row r="1934" spans="1:6" x14ac:dyDescent="0.2">
      <c r="A1934" t="s">
        <v>14</v>
      </c>
      <c r="B1934" t="s">
        <v>726</v>
      </c>
      <c r="C1934">
        <v>2908705</v>
      </c>
      <c r="D1934" t="s">
        <v>2174</v>
      </c>
      <c r="E1934" s="17">
        <v>17178</v>
      </c>
      <c r="F1934" s="16">
        <v>-4.0006957731779647E-3</v>
      </c>
    </row>
    <row r="1935" spans="1:6" x14ac:dyDescent="0.2">
      <c r="A1935" t="s">
        <v>14</v>
      </c>
      <c r="B1935" t="s">
        <v>726</v>
      </c>
      <c r="C1935">
        <v>2908804</v>
      </c>
      <c r="D1935" t="s">
        <v>2175</v>
      </c>
      <c r="E1935" s="17">
        <v>4045</v>
      </c>
      <c r="F1935" s="16">
        <v>-5.1647811116576348E-3</v>
      </c>
    </row>
    <row r="1936" spans="1:6" x14ac:dyDescent="0.2">
      <c r="A1936" t="s">
        <v>14</v>
      </c>
      <c r="B1936" t="s">
        <v>726</v>
      </c>
      <c r="C1936">
        <v>2908903</v>
      </c>
      <c r="D1936" t="s">
        <v>2176</v>
      </c>
      <c r="E1936" s="17">
        <v>22495</v>
      </c>
      <c r="F1936" s="16">
        <v>-4.8661800486617945E-3</v>
      </c>
    </row>
    <row r="1937" spans="1:6" x14ac:dyDescent="0.2">
      <c r="A1937" t="s">
        <v>14</v>
      </c>
      <c r="B1937" t="s">
        <v>726</v>
      </c>
      <c r="C1937">
        <v>2909000</v>
      </c>
      <c r="D1937" t="s">
        <v>2177</v>
      </c>
      <c r="E1937" s="17">
        <v>8642</v>
      </c>
      <c r="F1937" s="16">
        <v>3.2505224053864801E-3</v>
      </c>
    </row>
    <row r="1938" spans="1:6" x14ac:dyDescent="0.2">
      <c r="A1938" t="s">
        <v>14</v>
      </c>
      <c r="B1938" t="s">
        <v>726</v>
      </c>
      <c r="C1938">
        <v>2909109</v>
      </c>
      <c r="D1938" t="s">
        <v>2178</v>
      </c>
      <c r="E1938" s="17">
        <v>14149</v>
      </c>
      <c r="F1938" s="16">
        <v>-3.1703536705650626E-3</v>
      </c>
    </row>
    <row r="1939" spans="1:6" x14ac:dyDescent="0.2">
      <c r="A1939" t="s">
        <v>14</v>
      </c>
      <c r="B1939" t="s">
        <v>726</v>
      </c>
      <c r="C1939">
        <v>2909208</v>
      </c>
      <c r="D1939" t="s">
        <v>2179</v>
      </c>
      <c r="E1939" s="17">
        <v>15717</v>
      </c>
      <c r="F1939" s="16">
        <v>-1.1198490091223645E-2</v>
      </c>
    </row>
    <row r="1940" spans="1:6" x14ac:dyDescent="0.2">
      <c r="A1940" t="s">
        <v>14</v>
      </c>
      <c r="B1940" t="s">
        <v>726</v>
      </c>
      <c r="C1940">
        <v>2909307</v>
      </c>
      <c r="D1940" t="s">
        <v>2180</v>
      </c>
      <c r="E1940" s="17">
        <v>32191</v>
      </c>
      <c r="F1940" s="16">
        <v>1.6803061891277338E-3</v>
      </c>
    </row>
    <row r="1941" spans="1:6" x14ac:dyDescent="0.2">
      <c r="A1941" t="s">
        <v>14</v>
      </c>
      <c r="B1941" t="s">
        <v>726</v>
      </c>
      <c r="C1941">
        <v>2909406</v>
      </c>
      <c r="D1941" t="s">
        <v>2181</v>
      </c>
      <c r="E1941" s="17">
        <v>13769</v>
      </c>
      <c r="F1941" s="16">
        <v>-9.432593237556075E-4</v>
      </c>
    </row>
    <row r="1942" spans="1:6" x14ac:dyDescent="0.2">
      <c r="A1942" t="s">
        <v>14</v>
      </c>
      <c r="B1942" t="s">
        <v>726</v>
      </c>
      <c r="C1942">
        <v>2909505</v>
      </c>
      <c r="D1942" t="s">
        <v>2182</v>
      </c>
      <c r="E1942" s="17">
        <v>5351</v>
      </c>
      <c r="F1942" s="16">
        <v>3.739016638624193E-4</v>
      </c>
    </row>
    <row r="1943" spans="1:6" x14ac:dyDescent="0.2">
      <c r="A1943" t="s">
        <v>14</v>
      </c>
      <c r="B1943" t="s">
        <v>726</v>
      </c>
      <c r="C1943">
        <v>2909604</v>
      </c>
      <c r="D1943" t="s">
        <v>2183</v>
      </c>
      <c r="E1943" s="17">
        <v>21163</v>
      </c>
      <c r="F1943" s="16">
        <v>2.8431976496232636E-3</v>
      </c>
    </row>
    <row r="1944" spans="1:6" x14ac:dyDescent="0.2">
      <c r="A1944" t="s">
        <v>14</v>
      </c>
      <c r="B1944" t="s">
        <v>726</v>
      </c>
      <c r="C1944">
        <v>2909703</v>
      </c>
      <c r="D1944" t="s">
        <v>2184</v>
      </c>
      <c r="E1944" s="17">
        <v>13947</v>
      </c>
      <c r="F1944" s="16">
        <v>2.6599568655643058E-3</v>
      </c>
    </row>
    <row r="1945" spans="1:6" x14ac:dyDescent="0.2">
      <c r="A1945" t="s">
        <v>14</v>
      </c>
      <c r="B1945" t="s">
        <v>726</v>
      </c>
      <c r="C1945">
        <v>2909802</v>
      </c>
      <c r="D1945" t="s">
        <v>2185</v>
      </c>
      <c r="E1945" s="17">
        <v>63591</v>
      </c>
      <c r="F1945" s="16">
        <v>5.5661854235520281E-3</v>
      </c>
    </row>
    <row r="1946" spans="1:6" x14ac:dyDescent="0.2">
      <c r="A1946" t="s">
        <v>14</v>
      </c>
      <c r="B1946" t="s">
        <v>726</v>
      </c>
      <c r="C1946">
        <v>2909901</v>
      </c>
      <c r="D1946" t="s">
        <v>2186</v>
      </c>
      <c r="E1946" s="17">
        <v>34886</v>
      </c>
      <c r="F1946" s="16">
        <v>5.3602305475504153E-3</v>
      </c>
    </row>
    <row r="1947" spans="1:6" x14ac:dyDescent="0.2">
      <c r="A1947" t="s">
        <v>14</v>
      </c>
      <c r="B1947" t="s">
        <v>726</v>
      </c>
      <c r="C1947">
        <v>2910008</v>
      </c>
      <c r="D1947" t="s">
        <v>2187</v>
      </c>
      <c r="E1947" s="17">
        <v>10525</v>
      </c>
      <c r="F1947" s="16">
        <v>-1.7273576097105559E-2</v>
      </c>
    </row>
    <row r="1948" spans="1:6" x14ac:dyDescent="0.2">
      <c r="A1948" t="s">
        <v>14</v>
      </c>
      <c r="B1948" t="s">
        <v>726</v>
      </c>
      <c r="C1948">
        <v>2910057</v>
      </c>
      <c r="D1948" t="s">
        <v>2188</v>
      </c>
      <c r="E1948" s="17">
        <v>82432</v>
      </c>
      <c r="F1948" s="16">
        <v>1.6562049106537247E-2</v>
      </c>
    </row>
    <row r="1949" spans="1:6" x14ac:dyDescent="0.2">
      <c r="A1949" t="s">
        <v>14</v>
      </c>
      <c r="B1949" t="s">
        <v>726</v>
      </c>
      <c r="C1949">
        <v>2910107</v>
      </c>
      <c r="D1949" t="s">
        <v>2189</v>
      </c>
      <c r="E1949" s="17">
        <v>12240</v>
      </c>
      <c r="F1949" s="16">
        <v>3.3609312238707112E-3</v>
      </c>
    </row>
    <row r="1950" spans="1:6" x14ac:dyDescent="0.2">
      <c r="A1950" t="s">
        <v>14</v>
      </c>
      <c r="B1950" t="s">
        <v>726</v>
      </c>
      <c r="C1950">
        <v>2910206</v>
      </c>
      <c r="D1950" t="s">
        <v>2190</v>
      </c>
      <c r="E1950" s="17">
        <v>4065</v>
      </c>
      <c r="F1950" s="16">
        <v>1.7249876786593621E-3</v>
      </c>
    </row>
    <row r="1951" spans="1:6" x14ac:dyDescent="0.2">
      <c r="A1951" t="s">
        <v>14</v>
      </c>
      <c r="B1951" t="s">
        <v>726</v>
      </c>
      <c r="C1951">
        <v>2910305</v>
      </c>
      <c r="D1951" t="s">
        <v>2191</v>
      </c>
      <c r="E1951" s="17">
        <v>8126</v>
      </c>
      <c r="F1951" s="16">
        <v>4.9248953459746225E-4</v>
      </c>
    </row>
    <row r="1952" spans="1:6" x14ac:dyDescent="0.2">
      <c r="A1952" t="s">
        <v>14</v>
      </c>
      <c r="B1952" t="s">
        <v>726</v>
      </c>
      <c r="C1952">
        <v>2910404</v>
      </c>
      <c r="D1952" t="s">
        <v>2192</v>
      </c>
      <c r="E1952" s="17">
        <v>16446</v>
      </c>
      <c r="F1952" s="16">
        <v>-3.2929554274961803E-2</v>
      </c>
    </row>
    <row r="1953" spans="1:6" x14ac:dyDescent="0.2">
      <c r="A1953" t="s">
        <v>14</v>
      </c>
      <c r="B1953" t="s">
        <v>726</v>
      </c>
      <c r="C1953">
        <v>2910503</v>
      </c>
      <c r="D1953" t="s">
        <v>2193</v>
      </c>
      <c r="E1953" s="17">
        <v>41901</v>
      </c>
      <c r="F1953" s="16">
        <v>2.8961225466730411E-3</v>
      </c>
    </row>
    <row r="1954" spans="1:6" x14ac:dyDescent="0.2">
      <c r="A1954" t="s">
        <v>14</v>
      </c>
      <c r="B1954" t="s">
        <v>726</v>
      </c>
      <c r="C1954">
        <v>2910602</v>
      </c>
      <c r="D1954" t="s">
        <v>2194</v>
      </c>
      <c r="E1954" s="17">
        <v>37578</v>
      </c>
      <c r="F1954" s="16">
        <v>9.1575583425087537E-3</v>
      </c>
    </row>
    <row r="1955" spans="1:6" x14ac:dyDescent="0.2">
      <c r="A1955" t="s">
        <v>14</v>
      </c>
      <c r="B1955" t="s">
        <v>726</v>
      </c>
      <c r="C1955">
        <v>2910701</v>
      </c>
      <c r="D1955" t="s">
        <v>2195</v>
      </c>
      <c r="E1955" s="17">
        <v>60858</v>
      </c>
      <c r="F1955" s="16">
        <v>4.5060658578857105E-3</v>
      </c>
    </row>
    <row r="1956" spans="1:6" x14ac:dyDescent="0.2">
      <c r="A1956" t="s">
        <v>14</v>
      </c>
      <c r="B1956" t="s">
        <v>726</v>
      </c>
      <c r="C1956">
        <v>2910727</v>
      </c>
      <c r="D1956" t="s">
        <v>2196</v>
      </c>
      <c r="E1956" s="17">
        <v>114396</v>
      </c>
      <c r="F1956" s="16">
        <v>8.9610160522137772E-3</v>
      </c>
    </row>
    <row r="1957" spans="1:6" x14ac:dyDescent="0.2">
      <c r="A1957" t="s">
        <v>14</v>
      </c>
      <c r="B1957" t="s">
        <v>726</v>
      </c>
      <c r="C1957">
        <v>2910750</v>
      </c>
      <c r="D1957" t="s">
        <v>2197</v>
      </c>
      <c r="E1957" s="17">
        <v>17845</v>
      </c>
      <c r="F1957" s="16">
        <v>-2.515371716042436E-3</v>
      </c>
    </row>
    <row r="1958" spans="1:6" x14ac:dyDescent="0.2">
      <c r="A1958" t="s">
        <v>14</v>
      </c>
      <c r="B1958" t="s">
        <v>726</v>
      </c>
      <c r="C1958">
        <v>2910776</v>
      </c>
      <c r="D1958" t="s">
        <v>2198</v>
      </c>
      <c r="E1958" s="17">
        <v>5661</v>
      </c>
      <c r="F1958" s="16">
        <v>-7.0609002647836761E-4</v>
      </c>
    </row>
    <row r="1959" spans="1:6" x14ac:dyDescent="0.2">
      <c r="A1959" t="s">
        <v>14</v>
      </c>
      <c r="B1959" t="s">
        <v>726</v>
      </c>
      <c r="C1959">
        <v>2910800</v>
      </c>
      <c r="D1959" t="s">
        <v>236</v>
      </c>
      <c r="E1959" s="17">
        <v>619609</v>
      </c>
      <c r="F1959" s="16">
        <v>7.7040424673753272E-3</v>
      </c>
    </row>
    <row r="1960" spans="1:6" x14ac:dyDescent="0.2">
      <c r="A1960" t="s">
        <v>14</v>
      </c>
      <c r="B1960" t="s">
        <v>726</v>
      </c>
      <c r="C1960">
        <v>2910859</v>
      </c>
      <c r="D1960" t="s">
        <v>2199</v>
      </c>
      <c r="E1960" s="17">
        <v>16345</v>
      </c>
      <c r="F1960" s="16">
        <v>-1.9539598217012122E-3</v>
      </c>
    </row>
    <row r="1961" spans="1:6" x14ac:dyDescent="0.2">
      <c r="A1961" t="s">
        <v>14</v>
      </c>
      <c r="B1961" t="s">
        <v>726</v>
      </c>
      <c r="C1961">
        <v>2910909</v>
      </c>
      <c r="D1961" t="s">
        <v>2200</v>
      </c>
      <c r="E1961" s="17">
        <v>5629</v>
      </c>
      <c r="F1961" s="16">
        <v>2.1363717286808637E-3</v>
      </c>
    </row>
    <row r="1962" spans="1:6" x14ac:dyDescent="0.2">
      <c r="A1962" t="s">
        <v>14</v>
      </c>
      <c r="B1962" t="s">
        <v>726</v>
      </c>
      <c r="C1962">
        <v>2911006</v>
      </c>
      <c r="D1962" t="s">
        <v>2201</v>
      </c>
      <c r="E1962" s="17">
        <v>10575</v>
      </c>
      <c r="F1962" s="16">
        <v>-5.0804403048264613E-3</v>
      </c>
    </row>
    <row r="1963" spans="1:6" x14ac:dyDescent="0.2">
      <c r="A1963" t="s">
        <v>14</v>
      </c>
      <c r="B1963" t="s">
        <v>726</v>
      </c>
      <c r="C1963">
        <v>2911105</v>
      </c>
      <c r="D1963" t="s">
        <v>2202</v>
      </c>
      <c r="E1963" s="17">
        <v>25857</v>
      </c>
      <c r="F1963" s="16">
        <v>1.039427923879499E-2</v>
      </c>
    </row>
    <row r="1964" spans="1:6" x14ac:dyDescent="0.2">
      <c r="A1964" t="s">
        <v>14</v>
      </c>
      <c r="B1964" t="s">
        <v>726</v>
      </c>
      <c r="C1964">
        <v>2911204</v>
      </c>
      <c r="D1964" t="s">
        <v>2203</v>
      </c>
      <c r="E1964" s="17">
        <v>32596</v>
      </c>
      <c r="F1964" s="16">
        <v>5.9562386198808159E-3</v>
      </c>
    </row>
    <row r="1965" spans="1:6" x14ac:dyDescent="0.2">
      <c r="A1965" t="s">
        <v>14</v>
      </c>
      <c r="B1965" t="s">
        <v>726</v>
      </c>
      <c r="C1965">
        <v>2911253</v>
      </c>
      <c r="D1965" t="s">
        <v>2204</v>
      </c>
      <c r="E1965" s="17">
        <v>4440</v>
      </c>
      <c r="F1965" s="16">
        <v>-5.1534842034506312E-3</v>
      </c>
    </row>
    <row r="1966" spans="1:6" x14ac:dyDescent="0.2">
      <c r="A1966" t="s">
        <v>14</v>
      </c>
      <c r="B1966" t="s">
        <v>726</v>
      </c>
      <c r="C1966">
        <v>2911303</v>
      </c>
      <c r="D1966" t="s">
        <v>2205</v>
      </c>
      <c r="E1966" s="17">
        <v>11259</v>
      </c>
      <c r="F1966" s="16">
        <v>2.3146087420991002E-3</v>
      </c>
    </row>
    <row r="1967" spans="1:6" x14ac:dyDescent="0.2">
      <c r="A1967" t="s">
        <v>14</v>
      </c>
      <c r="B1967" t="s">
        <v>726</v>
      </c>
      <c r="C1967">
        <v>2911402</v>
      </c>
      <c r="D1967" t="s">
        <v>2206</v>
      </c>
      <c r="E1967" s="17">
        <v>15234</v>
      </c>
      <c r="F1967" s="16">
        <v>8.5408317456137084E-4</v>
      </c>
    </row>
    <row r="1968" spans="1:6" x14ac:dyDescent="0.2">
      <c r="A1968" t="s">
        <v>14</v>
      </c>
      <c r="B1968" t="s">
        <v>726</v>
      </c>
      <c r="C1968">
        <v>2911501</v>
      </c>
      <c r="D1968" t="s">
        <v>2207</v>
      </c>
      <c r="E1968" s="17">
        <v>6985</v>
      </c>
      <c r="F1968" s="16">
        <v>-2.0061728395061706E-2</v>
      </c>
    </row>
    <row r="1969" spans="1:6" x14ac:dyDescent="0.2">
      <c r="A1969" t="s">
        <v>14</v>
      </c>
      <c r="B1969" t="s">
        <v>726</v>
      </c>
      <c r="C1969">
        <v>2911600</v>
      </c>
      <c r="D1969" t="s">
        <v>2208</v>
      </c>
      <c r="E1969" s="17">
        <v>20762</v>
      </c>
      <c r="F1969" s="16">
        <v>1.9303156066017291E-3</v>
      </c>
    </row>
    <row r="1970" spans="1:6" x14ac:dyDescent="0.2">
      <c r="A1970" t="s">
        <v>14</v>
      </c>
      <c r="B1970" t="s">
        <v>726</v>
      </c>
      <c r="C1970">
        <v>2911659</v>
      </c>
      <c r="D1970" t="s">
        <v>2209</v>
      </c>
      <c r="E1970" s="17">
        <v>6646</v>
      </c>
      <c r="F1970" s="16">
        <v>-4.1948969295084293E-2</v>
      </c>
    </row>
    <row r="1971" spans="1:6" x14ac:dyDescent="0.2">
      <c r="A1971" t="s">
        <v>14</v>
      </c>
      <c r="B1971" t="s">
        <v>726</v>
      </c>
      <c r="C1971">
        <v>2911709</v>
      </c>
      <c r="D1971" t="s">
        <v>2210</v>
      </c>
      <c r="E1971" s="17">
        <v>84928</v>
      </c>
      <c r="F1971" s="16">
        <v>5.2911305500644712E-3</v>
      </c>
    </row>
    <row r="1972" spans="1:6" x14ac:dyDescent="0.2">
      <c r="A1972" t="s">
        <v>14</v>
      </c>
      <c r="B1972" t="s">
        <v>726</v>
      </c>
      <c r="C1972">
        <v>2911808</v>
      </c>
      <c r="D1972" t="s">
        <v>2211</v>
      </c>
      <c r="E1972" s="17">
        <v>20700</v>
      </c>
      <c r="F1972" s="16">
        <v>-6.860816581106377E-3</v>
      </c>
    </row>
    <row r="1973" spans="1:6" x14ac:dyDescent="0.2">
      <c r="A1973" t="s">
        <v>14</v>
      </c>
      <c r="B1973" t="s">
        <v>726</v>
      </c>
      <c r="C1973">
        <v>2911857</v>
      </c>
      <c r="D1973" t="s">
        <v>2212</v>
      </c>
      <c r="E1973" s="17">
        <v>12987</v>
      </c>
      <c r="F1973" s="16">
        <v>-3.3765635791573878E-3</v>
      </c>
    </row>
    <row r="1974" spans="1:6" x14ac:dyDescent="0.2">
      <c r="A1974" t="s">
        <v>14</v>
      </c>
      <c r="B1974" t="s">
        <v>726</v>
      </c>
      <c r="C1974">
        <v>2911907</v>
      </c>
      <c r="D1974" t="s">
        <v>2213</v>
      </c>
      <c r="E1974" s="17">
        <v>24121</v>
      </c>
      <c r="F1974" s="16">
        <v>-7.5704587533429457E-3</v>
      </c>
    </row>
    <row r="1975" spans="1:6" x14ac:dyDescent="0.2">
      <c r="A1975" t="s">
        <v>14</v>
      </c>
      <c r="B1975" t="s">
        <v>726</v>
      </c>
      <c r="C1975">
        <v>2912004</v>
      </c>
      <c r="D1975" t="s">
        <v>2214</v>
      </c>
      <c r="E1975" s="17">
        <v>9031</v>
      </c>
      <c r="F1975" s="16">
        <v>-2.092367736339984E-2</v>
      </c>
    </row>
    <row r="1976" spans="1:6" x14ac:dyDescent="0.2">
      <c r="A1976" t="s">
        <v>14</v>
      </c>
      <c r="B1976" t="s">
        <v>726</v>
      </c>
      <c r="C1976">
        <v>2912103</v>
      </c>
      <c r="D1976" t="s">
        <v>2215</v>
      </c>
      <c r="E1976" s="17">
        <v>21378</v>
      </c>
      <c r="F1976" s="16">
        <v>-1.4339065885932922E-2</v>
      </c>
    </row>
    <row r="1977" spans="1:6" x14ac:dyDescent="0.2">
      <c r="A1977" t="s">
        <v>14</v>
      </c>
      <c r="B1977" t="s">
        <v>726</v>
      </c>
      <c r="C1977">
        <v>2912202</v>
      </c>
      <c r="D1977" t="s">
        <v>2216</v>
      </c>
      <c r="E1977" s="17">
        <v>19786</v>
      </c>
      <c r="F1977" s="16">
        <v>1.09856420213581E-2</v>
      </c>
    </row>
    <row r="1978" spans="1:6" x14ac:dyDescent="0.2">
      <c r="A1978" t="s">
        <v>14</v>
      </c>
      <c r="B1978" t="s">
        <v>726</v>
      </c>
      <c r="C1978">
        <v>2912301</v>
      </c>
      <c r="D1978" t="s">
        <v>2217</v>
      </c>
      <c r="E1978" s="17">
        <v>16230</v>
      </c>
      <c r="F1978" s="16">
        <v>1.9755525373503779E-3</v>
      </c>
    </row>
    <row r="1979" spans="1:6" x14ac:dyDescent="0.2">
      <c r="A1979" t="s">
        <v>14</v>
      </c>
      <c r="B1979" t="s">
        <v>726</v>
      </c>
      <c r="C1979">
        <v>2912400</v>
      </c>
      <c r="D1979" t="s">
        <v>2218</v>
      </c>
      <c r="E1979" s="17">
        <v>18319</v>
      </c>
      <c r="F1979" s="16">
        <v>5.9304815770688801E-3</v>
      </c>
    </row>
    <row r="1980" spans="1:6" x14ac:dyDescent="0.2">
      <c r="A1980" t="s">
        <v>14</v>
      </c>
      <c r="B1980" t="s">
        <v>726</v>
      </c>
      <c r="C1980">
        <v>2912509</v>
      </c>
      <c r="D1980" t="s">
        <v>2219</v>
      </c>
      <c r="E1980" s="17">
        <v>14947</v>
      </c>
      <c r="F1980" s="16">
        <v>3.0197288954503243E-3</v>
      </c>
    </row>
    <row r="1981" spans="1:6" x14ac:dyDescent="0.2">
      <c r="A1981" t="s">
        <v>14</v>
      </c>
      <c r="B1981" t="s">
        <v>726</v>
      </c>
      <c r="C1981">
        <v>2912608</v>
      </c>
      <c r="D1981" t="s">
        <v>2220</v>
      </c>
      <c r="E1981" s="17">
        <v>4046</v>
      </c>
      <c r="F1981" s="16">
        <v>4.9455984174096024E-4</v>
      </c>
    </row>
    <row r="1982" spans="1:6" x14ac:dyDescent="0.2">
      <c r="A1982" t="s">
        <v>14</v>
      </c>
      <c r="B1982" t="s">
        <v>726</v>
      </c>
      <c r="C1982">
        <v>2912707</v>
      </c>
      <c r="D1982" t="s">
        <v>2221</v>
      </c>
      <c r="E1982" s="17">
        <v>23404</v>
      </c>
      <c r="F1982" s="16">
        <v>1.2406417112298396E-3</v>
      </c>
    </row>
    <row r="1983" spans="1:6" x14ac:dyDescent="0.2">
      <c r="A1983" t="s">
        <v>14</v>
      </c>
      <c r="B1983" t="s">
        <v>726</v>
      </c>
      <c r="C1983">
        <v>2912806</v>
      </c>
      <c r="D1983" t="s">
        <v>2222</v>
      </c>
      <c r="E1983" s="17">
        <v>8690</v>
      </c>
      <c r="F1983" s="16">
        <v>6.1363899502142605E-3</v>
      </c>
    </row>
    <row r="1984" spans="1:6" x14ac:dyDescent="0.2">
      <c r="A1984" t="s">
        <v>14</v>
      </c>
      <c r="B1984" t="s">
        <v>726</v>
      </c>
      <c r="C1984">
        <v>2912905</v>
      </c>
      <c r="D1984" t="s">
        <v>2223</v>
      </c>
      <c r="E1984" s="17">
        <v>14882</v>
      </c>
      <c r="F1984" s="16">
        <v>-2.8082549634273812E-2</v>
      </c>
    </row>
    <row r="1985" spans="1:6" x14ac:dyDescent="0.2">
      <c r="A1985" t="s">
        <v>14</v>
      </c>
      <c r="B1985" t="s">
        <v>726</v>
      </c>
      <c r="C1985">
        <v>2913002</v>
      </c>
      <c r="D1985" t="s">
        <v>2224</v>
      </c>
      <c r="E1985" s="17">
        <v>16403</v>
      </c>
      <c r="F1985" s="16">
        <v>3.917008384846099E-3</v>
      </c>
    </row>
    <row r="1986" spans="1:6" x14ac:dyDescent="0.2">
      <c r="A1986" t="s">
        <v>14</v>
      </c>
      <c r="B1986" t="s">
        <v>726</v>
      </c>
      <c r="C1986">
        <v>2913101</v>
      </c>
      <c r="D1986" t="s">
        <v>2225</v>
      </c>
      <c r="E1986" s="17">
        <v>17080</v>
      </c>
      <c r="F1986" s="16">
        <v>-1.9283585578215856E-3</v>
      </c>
    </row>
    <row r="1987" spans="1:6" x14ac:dyDescent="0.2">
      <c r="A1987" t="s">
        <v>14</v>
      </c>
      <c r="B1987" t="s">
        <v>726</v>
      </c>
      <c r="C1987">
        <v>2913200</v>
      </c>
      <c r="D1987" t="s">
        <v>2226</v>
      </c>
      <c r="E1987" s="17">
        <v>27003</v>
      </c>
      <c r="F1987" s="16">
        <v>2.8224458721728407E-3</v>
      </c>
    </row>
    <row r="1988" spans="1:6" x14ac:dyDescent="0.2">
      <c r="A1988" t="s">
        <v>14</v>
      </c>
      <c r="B1988" t="s">
        <v>726</v>
      </c>
      <c r="C1988">
        <v>2913309</v>
      </c>
      <c r="D1988" t="s">
        <v>2227</v>
      </c>
      <c r="E1988" s="17">
        <v>6220</v>
      </c>
      <c r="F1988" s="16">
        <v>2.2558814050919196E-3</v>
      </c>
    </row>
    <row r="1989" spans="1:6" x14ac:dyDescent="0.2">
      <c r="A1989" t="s">
        <v>14</v>
      </c>
      <c r="B1989" t="s">
        <v>726</v>
      </c>
      <c r="C1989">
        <v>2913408</v>
      </c>
      <c r="D1989" t="s">
        <v>2228</v>
      </c>
      <c r="E1989" s="17">
        <v>15650</v>
      </c>
      <c r="F1989" s="16">
        <v>6.3938618925840629E-4</v>
      </c>
    </row>
    <row r="1990" spans="1:6" x14ac:dyDescent="0.2">
      <c r="A1990" t="s">
        <v>14</v>
      </c>
      <c r="B1990" t="s">
        <v>726</v>
      </c>
      <c r="C1990">
        <v>2913457</v>
      </c>
      <c r="D1990" t="s">
        <v>2229</v>
      </c>
      <c r="E1990" s="17">
        <v>13091</v>
      </c>
      <c r="F1990" s="16">
        <v>-1.0207167699984865E-2</v>
      </c>
    </row>
    <row r="1991" spans="1:6" x14ac:dyDescent="0.2">
      <c r="A1991" t="s">
        <v>14</v>
      </c>
      <c r="B1991" t="s">
        <v>726</v>
      </c>
      <c r="C1991">
        <v>2913507</v>
      </c>
      <c r="D1991" t="s">
        <v>2230</v>
      </c>
      <c r="E1991" s="17">
        <v>26963</v>
      </c>
      <c r="F1991" s="16">
        <v>1.7461732798336183E-3</v>
      </c>
    </row>
    <row r="1992" spans="1:6" x14ac:dyDescent="0.2">
      <c r="A1992" t="s">
        <v>14</v>
      </c>
      <c r="B1992" t="s">
        <v>726</v>
      </c>
      <c r="C1992">
        <v>2913606</v>
      </c>
      <c r="D1992" t="s">
        <v>2231</v>
      </c>
      <c r="E1992" s="17">
        <v>159923</v>
      </c>
      <c r="F1992" s="16">
        <v>-1.4809612695361851E-2</v>
      </c>
    </row>
    <row r="1993" spans="1:6" x14ac:dyDescent="0.2">
      <c r="A1993" t="s">
        <v>14</v>
      </c>
      <c r="B1993" t="s">
        <v>726</v>
      </c>
      <c r="C1993">
        <v>2913705</v>
      </c>
      <c r="D1993" t="s">
        <v>2232</v>
      </c>
      <c r="E1993" s="17">
        <v>40333</v>
      </c>
      <c r="F1993" s="16">
        <v>1.0193858638481101E-2</v>
      </c>
    </row>
    <row r="1994" spans="1:6" x14ac:dyDescent="0.2">
      <c r="A1994" t="s">
        <v>14</v>
      </c>
      <c r="B1994" t="s">
        <v>726</v>
      </c>
      <c r="C1994">
        <v>2913804</v>
      </c>
      <c r="D1994" t="s">
        <v>2233</v>
      </c>
      <c r="E1994" s="17">
        <v>14354</v>
      </c>
      <c r="F1994" s="16">
        <v>-9.1806447159522575E-3</v>
      </c>
    </row>
    <row r="1995" spans="1:6" x14ac:dyDescent="0.2">
      <c r="A1995" t="s">
        <v>14</v>
      </c>
      <c r="B1995" t="s">
        <v>726</v>
      </c>
      <c r="C1995">
        <v>2913903</v>
      </c>
      <c r="D1995" t="s">
        <v>2234</v>
      </c>
      <c r="E1995" s="17">
        <v>45922</v>
      </c>
      <c r="F1995" s="16">
        <v>1.0681664595730833E-3</v>
      </c>
    </row>
    <row r="1996" spans="1:6" x14ac:dyDescent="0.2">
      <c r="A1996" t="s">
        <v>14</v>
      </c>
      <c r="B1996" t="s">
        <v>726</v>
      </c>
      <c r="C1996">
        <v>2914000</v>
      </c>
      <c r="D1996" t="s">
        <v>2235</v>
      </c>
      <c r="E1996" s="17">
        <v>59435</v>
      </c>
      <c r="F1996" s="16">
        <v>-2.684788992365128E-3</v>
      </c>
    </row>
    <row r="1997" spans="1:6" x14ac:dyDescent="0.2">
      <c r="A1997" t="s">
        <v>14</v>
      </c>
      <c r="B1997" t="s">
        <v>726</v>
      </c>
      <c r="C1997">
        <v>2914109</v>
      </c>
      <c r="D1997" t="s">
        <v>2236</v>
      </c>
      <c r="E1997" s="17">
        <v>9911</v>
      </c>
      <c r="F1997" s="16">
        <v>4.662949822605178E-3</v>
      </c>
    </row>
    <row r="1998" spans="1:6" x14ac:dyDescent="0.2">
      <c r="A1998" t="s">
        <v>14</v>
      </c>
      <c r="B1998" t="s">
        <v>726</v>
      </c>
      <c r="C1998">
        <v>2914208</v>
      </c>
      <c r="D1998" t="s">
        <v>2237</v>
      </c>
      <c r="E1998" s="17">
        <v>7279</v>
      </c>
      <c r="F1998" s="16">
        <v>2.6170798898070835E-3</v>
      </c>
    </row>
    <row r="1999" spans="1:6" x14ac:dyDescent="0.2">
      <c r="A1999" t="s">
        <v>14</v>
      </c>
      <c r="B1999" t="s">
        <v>726</v>
      </c>
      <c r="C1999">
        <v>2914307</v>
      </c>
      <c r="D1999" t="s">
        <v>2238</v>
      </c>
      <c r="E1999" s="17">
        <v>8197</v>
      </c>
      <c r="F1999" s="16">
        <v>-3.9826636991917574E-2</v>
      </c>
    </row>
    <row r="2000" spans="1:6" x14ac:dyDescent="0.2">
      <c r="A2000" t="s">
        <v>14</v>
      </c>
      <c r="B2000" t="s">
        <v>726</v>
      </c>
      <c r="C2000">
        <v>2914406</v>
      </c>
      <c r="D2000" t="s">
        <v>2239</v>
      </c>
      <c r="E2000" s="17">
        <v>25478</v>
      </c>
      <c r="F2000" s="16">
        <v>1.039022842639592E-2</v>
      </c>
    </row>
    <row r="2001" spans="1:6" x14ac:dyDescent="0.2">
      <c r="A2001" t="s">
        <v>14</v>
      </c>
      <c r="B2001" t="s">
        <v>726</v>
      </c>
      <c r="C2001">
        <v>2914505</v>
      </c>
      <c r="D2001" t="s">
        <v>2240</v>
      </c>
      <c r="E2001" s="17">
        <v>29173</v>
      </c>
      <c r="F2001" s="16">
        <v>4.7874905283460389E-3</v>
      </c>
    </row>
    <row r="2002" spans="1:6" x14ac:dyDescent="0.2">
      <c r="A2002" t="s">
        <v>14</v>
      </c>
      <c r="B2002" t="s">
        <v>726</v>
      </c>
      <c r="C2002">
        <v>2914604</v>
      </c>
      <c r="D2002" t="s">
        <v>2241</v>
      </c>
      <c r="E2002" s="17">
        <v>73524</v>
      </c>
      <c r="F2002" s="16">
        <v>7.6335877862594437E-3</v>
      </c>
    </row>
    <row r="2003" spans="1:6" x14ac:dyDescent="0.2">
      <c r="A2003" t="s">
        <v>14</v>
      </c>
      <c r="B2003" t="s">
        <v>726</v>
      </c>
      <c r="C2003">
        <v>2914653</v>
      </c>
      <c r="D2003" t="s">
        <v>2242</v>
      </c>
      <c r="E2003" s="17">
        <v>30747</v>
      </c>
      <c r="F2003" s="16">
        <v>5.3295840962594987E-3</v>
      </c>
    </row>
    <row r="2004" spans="1:6" x14ac:dyDescent="0.2">
      <c r="A2004" t="s">
        <v>14</v>
      </c>
      <c r="B2004" t="s">
        <v>726</v>
      </c>
      <c r="C2004">
        <v>2914703</v>
      </c>
      <c r="D2004" t="s">
        <v>2243</v>
      </c>
      <c r="E2004" s="17">
        <v>64646</v>
      </c>
      <c r="F2004" s="16">
        <v>2.4345237172231915E-3</v>
      </c>
    </row>
    <row r="2005" spans="1:6" x14ac:dyDescent="0.2">
      <c r="A2005" t="s">
        <v>14</v>
      </c>
      <c r="B2005" t="s">
        <v>726</v>
      </c>
      <c r="C2005">
        <v>2914802</v>
      </c>
      <c r="D2005" t="s">
        <v>2244</v>
      </c>
      <c r="E2005" s="17">
        <v>213685</v>
      </c>
      <c r="F2005" s="16">
        <v>2.1667456137470786E-3</v>
      </c>
    </row>
    <row r="2006" spans="1:6" x14ac:dyDescent="0.2">
      <c r="A2006" t="s">
        <v>14</v>
      </c>
      <c r="B2006" t="s">
        <v>726</v>
      </c>
      <c r="C2006">
        <v>2914901</v>
      </c>
      <c r="D2006" t="s">
        <v>2245</v>
      </c>
      <c r="E2006" s="17">
        <v>28684</v>
      </c>
      <c r="F2006" s="16">
        <v>1.3712185467910754E-2</v>
      </c>
    </row>
    <row r="2007" spans="1:6" x14ac:dyDescent="0.2">
      <c r="A2007" t="s">
        <v>14</v>
      </c>
      <c r="B2007" t="s">
        <v>726</v>
      </c>
      <c r="C2007">
        <v>2915007</v>
      </c>
      <c r="D2007" t="s">
        <v>2246</v>
      </c>
      <c r="E2007" s="17">
        <v>16110</v>
      </c>
      <c r="F2007" s="16">
        <v>3.3632286995515237E-3</v>
      </c>
    </row>
    <row r="2008" spans="1:6" x14ac:dyDescent="0.2">
      <c r="A2008" t="s">
        <v>14</v>
      </c>
      <c r="B2008" t="s">
        <v>726</v>
      </c>
      <c r="C2008">
        <v>2915106</v>
      </c>
      <c r="D2008" t="s">
        <v>2247</v>
      </c>
      <c r="E2008" s="17">
        <v>12242</v>
      </c>
      <c r="F2008" s="16">
        <v>-8.8251963403772615E-3</v>
      </c>
    </row>
    <row r="2009" spans="1:6" x14ac:dyDescent="0.2">
      <c r="A2009" t="s">
        <v>14</v>
      </c>
      <c r="B2009" t="s">
        <v>726</v>
      </c>
      <c r="C2009">
        <v>2915205</v>
      </c>
      <c r="D2009" t="s">
        <v>2248</v>
      </c>
      <c r="E2009" s="17">
        <v>14452</v>
      </c>
      <c r="F2009" s="16">
        <v>-8.7111598875094787E-3</v>
      </c>
    </row>
    <row r="2010" spans="1:6" x14ac:dyDescent="0.2">
      <c r="A2010" t="s">
        <v>14</v>
      </c>
      <c r="B2010" t="s">
        <v>726</v>
      </c>
      <c r="C2010">
        <v>2915304</v>
      </c>
      <c r="D2010" t="s">
        <v>2249</v>
      </c>
      <c r="E2010" s="17">
        <v>6825</v>
      </c>
      <c r="F2010" s="16">
        <v>-6.4055903333818387E-3</v>
      </c>
    </row>
    <row r="2011" spans="1:6" x14ac:dyDescent="0.2">
      <c r="A2011" t="s">
        <v>14</v>
      </c>
      <c r="B2011" t="s">
        <v>726</v>
      </c>
      <c r="C2011">
        <v>2915353</v>
      </c>
      <c r="D2011" t="s">
        <v>2250</v>
      </c>
      <c r="E2011" s="17">
        <v>14542</v>
      </c>
      <c r="F2011" s="16">
        <v>7.8314505509737842E-3</v>
      </c>
    </row>
    <row r="2012" spans="1:6" x14ac:dyDescent="0.2">
      <c r="A2012" t="s">
        <v>14</v>
      </c>
      <c r="B2012" t="s">
        <v>726</v>
      </c>
      <c r="C2012">
        <v>2915403</v>
      </c>
      <c r="D2012" t="s">
        <v>2251</v>
      </c>
      <c r="E2012" s="17">
        <v>6596</v>
      </c>
      <c r="F2012" s="16">
        <v>-1.2870398084405821E-2</v>
      </c>
    </row>
    <row r="2013" spans="1:6" x14ac:dyDescent="0.2">
      <c r="A2013" t="s">
        <v>14</v>
      </c>
      <c r="B2013" t="s">
        <v>726</v>
      </c>
      <c r="C2013">
        <v>2915502</v>
      </c>
      <c r="D2013" t="s">
        <v>2252</v>
      </c>
      <c r="E2013" s="17">
        <v>20398</v>
      </c>
      <c r="F2013" s="16">
        <v>-4.5385779122542047E-3</v>
      </c>
    </row>
    <row r="2014" spans="1:6" x14ac:dyDescent="0.2">
      <c r="A2014" t="s">
        <v>14</v>
      </c>
      <c r="B2014" t="s">
        <v>726</v>
      </c>
      <c r="C2014">
        <v>2915601</v>
      </c>
      <c r="D2014" t="s">
        <v>2253</v>
      </c>
      <c r="E2014" s="17">
        <v>64455</v>
      </c>
      <c r="F2014" s="16">
        <v>-4.8072449834068998E-4</v>
      </c>
    </row>
    <row r="2015" spans="1:6" x14ac:dyDescent="0.2">
      <c r="A2015" t="s">
        <v>14</v>
      </c>
      <c r="B2015" t="s">
        <v>726</v>
      </c>
      <c r="C2015">
        <v>2915700</v>
      </c>
      <c r="D2015" t="s">
        <v>2254</v>
      </c>
      <c r="E2015" s="17">
        <v>8003</v>
      </c>
      <c r="F2015" s="16">
        <v>-3.9825762289981137E-3</v>
      </c>
    </row>
    <row r="2016" spans="1:6" x14ac:dyDescent="0.2">
      <c r="A2016" t="s">
        <v>14</v>
      </c>
      <c r="B2016" t="s">
        <v>726</v>
      </c>
      <c r="C2016">
        <v>2915809</v>
      </c>
      <c r="D2016" t="s">
        <v>2255</v>
      </c>
      <c r="E2016" s="17">
        <v>22754</v>
      </c>
      <c r="F2016" s="16">
        <v>-1.2798819905418868E-2</v>
      </c>
    </row>
    <row r="2017" spans="1:6" x14ac:dyDescent="0.2">
      <c r="A2017" t="s">
        <v>14</v>
      </c>
      <c r="B2017" t="s">
        <v>726</v>
      </c>
      <c r="C2017">
        <v>2915908</v>
      </c>
      <c r="D2017" t="s">
        <v>2256</v>
      </c>
      <c r="E2017" s="17">
        <v>6436</v>
      </c>
      <c r="F2017" s="16">
        <v>-7.7627697562487885E-4</v>
      </c>
    </row>
    <row r="2018" spans="1:6" x14ac:dyDescent="0.2">
      <c r="A2018" t="s">
        <v>14</v>
      </c>
      <c r="B2018" t="s">
        <v>726</v>
      </c>
      <c r="C2018">
        <v>2916005</v>
      </c>
      <c r="D2018" t="s">
        <v>2257</v>
      </c>
      <c r="E2018" s="17">
        <v>19316</v>
      </c>
      <c r="F2018" s="16">
        <v>-4.5864467920638807E-3</v>
      </c>
    </row>
    <row r="2019" spans="1:6" x14ac:dyDescent="0.2">
      <c r="A2019" t="s">
        <v>14</v>
      </c>
      <c r="B2019" t="s">
        <v>726</v>
      </c>
      <c r="C2019">
        <v>2916104</v>
      </c>
      <c r="D2019" t="s">
        <v>2258</v>
      </c>
      <c r="E2019" s="17">
        <v>22337</v>
      </c>
      <c r="F2019" s="16">
        <v>4.9037250314918346E-3</v>
      </c>
    </row>
    <row r="2020" spans="1:6" x14ac:dyDescent="0.2">
      <c r="A2020" t="s">
        <v>14</v>
      </c>
      <c r="B2020" t="s">
        <v>726</v>
      </c>
      <c r="C2020">
        <v>2916203</v>
      </c>
      <c r="D2020" t="s">
        <v>2259</v>
      </c>
      <c r="E2020" s="17">
        <v>8526</v>
      </c>
      <c r="F2020" s="16">
        <v>-2.682342198379184E-2</v>
      </c>
    </row>
    <row r="2021" spans="1:6" x14ac:dyDescent="0.2">
      <c r="A2021" t="s">
        <v>14</v>
      </c>
      <c r="B2021" t="s">
        <v>726</v>
      </c>
      <c r="C2021">
        <v>2916302</v>
      </c>
      <c r="D2021" t="s">
        <v>2260</v>
      </c>
      <c r="E2021" s="17">
        <v>10215</v>
      </c>
      <c r="F2021" s="16">
        <v>-4.288917048445251E-3</v>
      </c>
    </row>
    <row r="2022" spans="1:6" x14ac:dyDescent="0.2">
      <c r="A2022" t="s">
        <v>14</v>
      </c>
      <c r="B2022" t="s">
        <v>726</v>
      </c>
      <c r="C2022">
        <v>2916401</v>
      </c>
      <c r="D2022" t="s">
        <v>2261</v>
      </c>
      <c r="E2022" s="17">
        <v>76795</v>
      </c>
      <c r="F2022" s="16">
        <v>8.5098559365437421E-3</v>
      </c>
    </row>
    <row r="2023" spans="1:6" x14ac:dyDescent="0.2">
      <c r="A2023" t="s">
        <v>14</v>
      </c>
      <c r="B2023" t="s">
        <v>726</v>
      </c>
      <c r="C2023">
        <v>2916500</v>
      </c>
      <c r="D2023" t="s">
        <v>2262</v>
      </c>
      <c r="E2023" s="17">
        <v>35883</v>
      </c>
      <c r="F2023" s="16">
        <v>8.6294130874746688E-3</v>
      </c>
    </row>
    <row r="2024" spans="1:6" x14ac:dyDescent="0.2">
      <c r="A2024" t="s">
        <v>14</v>
      </c>
      <c r="B2024" t="s">
        <v>726</v>
      </c>
      <c r="C2024">
        <v>2916609</v>
      </c>
      <c r="D2024" t="s">
        <v>2263</v>
      </c>
      <c r="E2024" s="17">
        <v>10298</v>
      </c>
      <c r="F2024" s="16">
        <v>-1.4544749345486441E-3</v>
      </c>
    </row>
    <row r="2025" spans="1:6" x14ac:dyDescent="0.2">
      <c r="A2025" t="s">
        <v>14</v>
      </c>
      <c r="B2025" t="s">
        <v>726</v>
      </c>
      <c r="C2025">
        <v>2916708</v>
      </c>
      <c r="D2025" t="s">
        <v>2264</v>
      </c>
      <c r="E2025" s="17">
        <v>8347</v>
      </c>
      <c r="F2025" s="16">
        <v>3.3657891573506404E-3</v>
      </c>
    </row>
    <row r="2026" spans="1:6" x14ac:dyDescent="0.2">
      <c r="A2026" t="s">
        <v>14</v>
      </c>
      <c r="B2026" t="s">
        <v>726</v>
      </c>
      <c r="C2026">
        <v>2916807</v>
      </c>
      <c r="D2026" t="s">
        <v>2265</v>
      </c>
      <c r="E2026" s="17">
        <v>19843</v>
      </c>
      <c r="F2026" s="16">
        <v>4.8614979490555488E-3</v>
      </c>
    </row>
    <row r="2027" spans="1:6" x14ac:dyDescent="0.2">
      <c r="A2027" t="s">
        <v>14</v>
      </c>
      <c r="B2027" t="s">
        <v>726</v>
      </c>
      <c r="C2027">
        <v>2916856</v>
      </c>
      <c r="D2027" t="s">
        <v>2266</v>
      </c>
      <c r="E2027" s="17">
        <v>14539</v>
      </c>
      <c r="F2027" s="16">
        <v>3.5894250017256546E-3</v>
      </c>
    </row>
    <row r="2028" spans="1:6" x14ac:dyDescent="0.2">
      <c r="A2028" t="s">
        <v>14</v>
      </c>
      <c r="B2028" t="s">
        <v>726</v>
      </c>
      <c r="C2028">
        <v>2916906</v>
      </c>
      <c r="D2028" t="s">
        <v>2267</v>
      </c>
      <c r="E2028" s="17">
        <v>12528</v>
      </c>
      <c r="F2028" s="16">
        <v>-3.8167938931297218E-3</v>
      </c>
    </row>
    <row r="2029" spans="1:6" x14ac:dyDescent="0.2">
      <c r="A2029" t="s">
        <v>14</v>
      </c>
      <c r="B2029" t="s">
        <v>726</v>
      </c>
      <c r="C2029">
        <v>2917003</v>
      </c>
      <c r="D2029" t="s">
        <v>2268</v>
      </c>
      <c r="E2029" s="17">
        <v>36116</v>
      </c>
      <c r="F2029" s="16">
        <v>7.4815040594078397E-4</v>
      </c>
    </row>
    <row r="2030" spans="1:6" x14ac:dyDescent="0.2">
      <c r="A2030" t="s">
        <v>14</v>
      </c>
      <c r="B2030" t="s">
        <v>726</v>
      </c>
      <c r="C2030">
        <v>2917102</v>
      </c>
      <c r="D2030" t="s">
        <v>2269</v>
      </c>
      <c r="E2030" s="17">
        <v>20388</v>
      </c>
      <c r="F2030" s="16">
        <v>2.9437739181625844E-4</v>
      </c>
    </row>
    <row r="2031" spans="1:6" x14ac:dyDescent="0.2">
      <c r="A2031" t="s">
        <v>14</v>
      </c>
      <c r="B2031" t="s">
        <v>726</v>
      </c>
      <c r="C2031">
        <v>2917201</v>
      </c>
      <c r="D2031" t="s">
        <v>2270</v>
      </c>
      <c r="E2031" s="17">
        <v>19030</v>
      </c>
      <c r="F2031" s="16">
        <v>3.5861196076363289E-3</v>
      </c>
    </row>
    <row r="2032" spans="1:6" x14ac:dyDescent="0.2">
      <c r="A2032" t="s">
        <v>14</v>
      </c>
      <c r="B2032" t="s">
        <v>726</v>
      </c>
      <c r="C2032">
        <v>2917300</v>
      </c>
      <c r="D2032" t="s">
        <v>2271</v>
      </c>
      <c r="E2032" s="17">
        <v>28740</v>
      </c>
      <c r="F2032" s="16">
        <v>4.8248374239563407E-3</v>
      </c>
    </row>
    <row r="2033" spans="1:6" x14ac:dyDescent="0.2">
      <c r="A2033" t="s">
        <v>14</v>
      </c>
      <c r="B2033" t="s">
        <v>726</v>
      </c>
      <c r="C2033">
        <v>2917334</v>
      </c>
      <c r="D2033" t="s">
        <v>5789</v>
      </c>
      <c r="E2033" s="17">
        <v>11016</v>
      </c>
      <c r="F2033" s="16">
        <v>2.0010915044570421E-3</v>
      </c>
    </row>
    <row r="2034" spans="1:6" x14ac:dyDescent="0.2">
      <c r="A2034" t="s">
        <v>14</v>
      </c>
      <c r="B2034" t="s">
        <v>726</v>
      </c>
      <c r="C2034">
        <v>2917359</v>
      </c>
      <c r="D2034" t="s">
        <v>2272</v>
      </c>
      <c r="E2034" s="17">
        <v>8277</v>
      </c>
      <c r="F2034" s="16">
        <v>-1.2880143112701248E-2</v>
      </c>
    </row>
    <row r="2035" spans="1:6" x14ac:dyDescent="0.2">
      <c r="A2035" t="s">
        <v>14</v>
      </c>
      <c r="B2035" t="s">
        <v>726</v>
      </c>
      <c r="C2035">
        <v>2917409</v>
      </c>
      <c r="D2035" t="s">
        <v>2273</v>
      </c>
      <c r="E2035" s="17">
        <v>14850</v>
      </c>
      <c r="F2035" s="16">
        <v>5.3901091497099429E-4</v>
      </c>
    </row>
    <row r="2036" spans="1:6" x14ac:dyDescent="0.2">
      <c r="A2036" t="s">
        <v>14</v>
      </c>
      <c r="B2036" t="s">
        <v>726</v>
      </c>
      <c r="C2036">
        <v>2917508</v>
      </c>
      <c r="D2036" t="s">
        <v>2274</v>
      </c>
      <c r="E2036" s="17">
        <v>80635</v>
      </c>
      <c r="F2036" s="16">
        <v>1.4530912342580748E-3</v>
      </c>
    </row>
    <row r="2037" spans="1:6" x14ac:dyDescent="0.2">
      <c r="A2037" t="s">
        <v>14</v>
      </c>
      <c r="B2037" t="s">
        <v>726</v>
      </c>
      <c r="C2037">
        <v>2917607</v>
      </c>
      <c r="D2037" t="s">
        <v>2275</v>
      </c>
      <c r="E2037" s="17">
        <v>54673</v>
      </c>
      <c r="F2037" s="16">
        <v>4.593646068757673E-3</v>
      </c>
    </row>
    <row r="2038" spans="1:6" x14ac:dyDescent="0.2">
      <c r="A2038" t="s">
        <v>14</v>
      </c>
      <c r="B2038" t="s">
        <v>726</v>
      </c>
      <c r="C2038">
        <v>2917706</v>
      </c>
      <c r="D2038" t="s">
        <v>2276</v>
      </c>
      <c r="E2038" s="17">
        <v>33746</v>
      </c>
      <c r="F2038" s="16">
        <v>5.2427762883526796E-3</v>
      </c>
    </row>
    <row r="2039" spans="1:6" x14ac:dyDescent="0.2">
      <c r="A2039" t="s">
        <v>14</v>
      </c>
      <c r="B2039" t="s">
        <v>726</v>
      </c>
      <c r="C2039">
        <v>2917805</v>
      </c>
      <c r="D2039" t="s">
        <v>2277</v>
      </c>
      <c r="E2039" s="17">
        <v>18981</v>
      </c>
      <c r="F2039" s="16">
        <v>1.0272514370875063E-2</v>
      </c>
    </row>
    <row r="2040" spans="1:6" x14ac:dyDescent="0.2">
      <c r="A2040" t="s">
        <v>14</v>
      </c>
      <c r="B2040" t="s">
        <v>726</v>
      </c>
      <c r="C2040">
        <v>2917904</v>
      </c>
      <c r="D2040" t="s">
        <v>2278</v>
      </c>
      <c r="E2040" s="17">
        <v>10726</v>
      </c>
      <c r="F2040" s="16">
        <v>1.5874498085721722E-3</v>
      </c>
    </row>
    <row r="2041" spans="1:6" x14ac:dyDescent="0.2">
      <c r="A2041" t="s">
        <v>14</v>
      </c>
      <c r="B2041" t="s">
        <v>726</v>
      </c>
      <c r="C2041">
        <v>2918001</v>
      </c>
      <c r="D2041" t="s">
        <v>2279</v>
      </c>
      <c r="E2041" s="17">
        <v>156126</v>
      </c>
      <c r="F2041" s="16">
        <v>1.0258646115179904E-3</v>
      </c>
    </row>
    <row r="2042" spans="1:6" x14ac:dyDescent="0.2">
      <c r="A2042" t="s">
        <v>14</v>
      </c>
      <c r="B2042" t="s">
        <v>726</v>
      </c>
      <c r="C2042">
        <v>2918100</v>
      </c>
      <c r="D2042" t="s">
        <v>2280</v>
      </c>
      <c r="E2042" s="17">
        <v>40651</v>
      </c>
      <c r="F2042" s="16">
        <v>4.6462200034600443E-3</v>
      </c>
    </row>
    <row r="2043" spans="1:6" x14ac:dyDescent="0.2">
      <c r="A2043" t="s">
        <v>14</v>
      </c>
      <c r="B2043" t="s">
        <v>726</v>
      </c>
      <c r="C2043">
        <v>2918209</v>
      </c>
      <c r="D2043" t="s">
        <v>2281</v>
      </c>
      <c r="E2043" s="17">
        <v>14557</v>
      </c>
      <c r="F2043" s="16">
        <v>1.375799683566159E-3</v>
      </c>
    </row>
    <row r="2044" spans="1:6" x14ac:dyDescent="0.2">
      <c r="A2044" t="s">
        <v>14</v>
      </c>
      <c r="B2044" t="s">
        <v>726</v>
      </c>
      <c r="C2044">
        <v>2918308</v>
      </c>
      <c r="D2044" t="s">
        <v>2282</v>
      </c>
      <c r="E2044" s="17">
        <v>10808</v>
      </c>
      <c r="F2044" s="16">
        <v>-3.2061615618842909E-2</v>
      </c>
    </row>
    <row r="2045" spans="1:6" x14ac:dyDescent="0.2">
      <c r="A2045" t="s">
        <v>14</v>
      </c>
      <c r="B2045" t="s">
        <v>726</v>
      </c>
      <c r="C2045">
        <v>2918357</v>
      </c>
      <c r="D2045" t="s">
        <v>2283</v>
      </c>
      <c r="E2045" s="17">
        <v>25402</v>
      </c>
      <c r="F2045" s="16">
        <v>8.4961092583770714E-3</v>
      </c>
    </row>
    <row r="2046" spans="1:6" x14ac:dyDescent="0.2">
      <c r="A2046" t="s">
        <v>14</v>
      </c>
      <c r="B2046" t="s">
        <v>726</v>
      </c>
      <c r="C2046">
        <v>2918407</v>
      </c>
      <c r="D2046" t="s">
        <v>242</v>
      </c>
      <c r="E2046" s="17">
        <v>218162</v>
      </c>
      <c r="F2046" s="16">
        <v>6.7141347533767881E-3</v>
      </c>
    </row>
    <row r="2047" spans="1:6" x14ac:dyDescent="0.2">
      <c r="A2047" t="s">
        <v>14</v>
      </c>
      <c r="B2047" t="s">
        <v>726</v>
      </c>
      <c r="C2047">
        <v>2918456</v>
      </c>
      <c r="D2047" t="s">
        <v>2284</v>
      </c>
      <c r="E2047" s="17">
        <v>8988</v>
      </c>
      <c r="F2047" s="16">
        <v>-1.5121630506245931E-2</v>
      </c>
    </row>
    <row r="2048" spans="1:6" x14ac:dyDescent="0.2">
      <c r="A2048" t="s">
        <v>14</v>
      </c>
      <c r="B2048" t="s">
        <v>726</v>
      </c>
      <c r="C2048">
        <v>2918506</v>
      </c>
      <c r="D2048" t="s">
        <v>2285</v>
      </c>
      <c r="E2048" s="17">
        <v>15262</v>
      </c>
      <c r="F2048" s="16">
        <v>-1.4394137660298512E-3</v>
      </c>
    </row>
    <row r="2049" spans="1:6" x14ac:dyDescent="0.2">
      <c r="A2049" t="s">
        <v>14</v>
      </c>
      <c r="B2049" t="s">
        <v>726</v>
      </c>
      <c r="C2049">
        <v>2918555</v>
      </c>
      <c r="D2049" t="s">
        <v>2286</v>
      </c>
      <c r="E2049" s="17">
        <v>5768</v>
      </c>
      <c r="F2049" s="16">
        <v>-1.1143493913937985E-2</v>
      </c>
    </row>
    <row r="2050" spans="1:6" x14ac:dyDescent="0.2">
      <c r="A2050" t="s">
        <v>14</v>
      </c>
      <c r="B2050" t="s">
        <v>726</v>
      </c>
      <c r="C2050">
        <v>2918605</v>
      </c>
      <c r="D2050" t="s">
        <v>2287</v>
      </c>
      <c r="E2050" s="17">
        <v>5976</v>
      </c>
      <c r="F2050" s="16">
        <v>-3.3947623666343407E-2</v>
      </c>
    </row>
    <row r="2051" spans="1:6" x14ac:dyDescent="0.2">
      <c r="A2051" t="s">
        <v>14</v>
      </c>
      <c r="B2051" t="s">
        <v>726</v>
      </c>
      <c r="C2051">
        <v>2918704</v>
      </c>
      <c r="D2051" t="s">
        <v>2288</v>
      </c>
      <c r="E2051" s="17">
        <v>3693</v>
      </c>
      <c r="F2051" s="16">
        <v>-8.3243823845328135E-3</v>
      </c>
    </row>
    <row r="2052" spans="1:6" x14ac:dyDescent="0.2">
      <c r="A2052" t="s">
        <v>14</v>
      </c>
      <c r="B2052" t="s">
        <v>726</v>
      </c>
      <c r="C2052">
        <v>2918753</v>
      </c>
      <c r="D2052" t="s">
        <v>2289</v>
      </c>
      <c r="E2052" s="17">
        <v>15770</v>
      </c>
      <c r="F2052" s="16">
        <v>6.7028407277369695E-3</v>
      </c>
    </row>
    <row r="2053" spans="1:6" x14ac:dyDescent="0.2">
      <c r="A2053" t="s">
        <v>14</v>
      </c>
      <c r="B2053" t="s">
        <v>726</v>
      </c>
      <c r="C2053">
        <v>2918803</v>
      </c>
      <c r="D2053" t="s">
        <v>2290</v>
      </c>
      <c r="E2053" s="17">
        <v>24032</v>
      </c>
      <c r="F2053" s="16">
        <v>8.0536912751678624E-3</v>
      </c>
    </row>
    <row r="2054" spans="1:6" x14ac:dyDescent="0.2">
      <c r="A2054" t="s">
        <v>14</v>
      </c>
      <c r="B2054" t="s">
        <v>726</v>
      </c>
      <c r="C2054">
        <v>2918902</v>
      </c>
      <c r="D2054" t="s">
        <v>2291</v>
      </c>
      <c r="E2054" s="17">
        <v>3975</v>
      </c>
      <c r="F2054" s="16">
        <v>5.0568900126422012E-3</v>
      </c>
    </row>
    <row r="2055" spans="1:6" x14ac:dyDescent="0.2">
      <c r="A2055" t="s">
        <v>14</v>
      </c>
      <c r="B2055" t="s">
        <v>726</v>
      </c>
      <c r="C2055">
        <v>2919009</v>
      </c>
      <c r="D2055" t="s">
        <v>2292</v>
      </c>
      <c r="E2055" s="17">
        <v>3758</v>
      </c>
      <c r="F2055" s="16">
        <v>-6.6085117631509149E-3</v>
      </c>
    </row>
    <row r="2056" spans="1:6" x14ac:dyDescent="0.2">
      <c r="A2056" t="s">
        <v>14</v>
      </c>
      <c r="B2056" t="s">
        <v>726</v>
      </c>
      <c r="C2056">
        <v>2919058</v>
      </c>
      <c r="D2056" t="s">
        <v>2293</v>
      </c>
      <c r="E2056" s="17">
        <v>8577</v>
      </c>
      <c r="F2056" s="16">
        <v>1.7519271198318531E-3</v>
      </c>
    </row>
    <row r="2057" spans="1:6" x14ac:dyDescent="0.2">
      <c r="A2057" t="s">
        <v>14</v>
      </c>
      <c r="B2057" t="s">
        <v>726</v>
      </c>
      <c r="C2057">
        <v>2919108</v>
      </c>
      <c r="D2057" t="s">
        <v>2294</v>
      </c>
      <c r="E2057" s="17">
        <v>8191</v>
      </c>
      <c r="F2057" s="16">
        <v>-1.3964126640182983E-2</v>
      </c>
    </row>
    <row r="2058" spans="1:6" x14ac:dyDescent="0.2">
      <c r="A2058" t="s">
        <v>14</v>
      </c>
      <c r="B2058" t="s">
        <v>726</v>
      </c>
      <c r="C2058">
        <v>2919157</v>
      </c>
      <c r="D2058" t="s">
        <v>2295</v>
      </c>
      <c r="E2058" s="17">
        <v>27274</v>
      </c>
      <c r="F2058" s="16">
        <v>1.873415861587624E-3</v>
      </c>
    </row>
    <row r="2059" spans="1:6" x14ac:dyDescent="0.2">
      <c r="A2059" t="s">
        <v>14</v>
      </c>
      <c r="B2059" t="s">
        <v>726</v>
      </c>
      <c r="C2059">
        <v>2919207</v>
      </c>
      <c r="D2059" t="s">
        <v>2296</v>
      </c>
      <c r="E2059" s="17">
        <v>201635</v>
      </c>
      <c r="F2059" s="16">
        <v>1.6100584559564535E-2</v>
      </c>
    </row>
    <row r="2060" spans="1:6" x14ac:dyDescent="0.2">
      <c r="A2060" t="s">
        <v>14</v>
      </c>
      <c r="B2060" t="s">
        <v>726</v>
      </c>
      <c r="C2060">
        <v>2919306</v>
      </c>
      <c r="D2060" t="s">
        <v>2297</v>
      </c>
      <c r="E2060" s="17">
        <v>11499</v>
      </c>
      <c r="F2060" s="16">
        <v>7.88850907178551E-3</v>
      </c>
    </row>
    <row r="2061" spans="1:6" x14ac:dyDescent="0.2">
      <c r="A2061" t="s">
        <v>14</v>
      </c>
      <c r="B2061" t="s">
        <v>726</v>
      </c>
      <c r="C2061">
        <v>2919405</v>
      </c>
      <c r="D2061" t="s">
        <v>2298</v>
      </c>
      <c r="E2061" s="17">
        <v>12373</v>
      </c>
      <c r="F2061" s="16">
        <v>-1.2108492089119016E-3</v>
      </c>
    </row>
    <row r="2062" spans="1:6" x14ac:dyDescent="0.2">
      <c r="A2062" t="s">
        <v>14</v>
      </c>
      <c r="B2062" t="s">
        <v>726</v>
      </c>
      <c r="C2062">
        <v>2919504</v>
      </c>
      <c r="D2062" t="s">
        <v>2299</v>
      </c>
      <c r="E2062" s="17">
        <v>46062</v>
      </c>
      <c r="F2062" s="16">
        <v>7.2159538178955263E-3</v>
      </c>
    </row>
    <row r="2063" spans="1:6" x14ac:dyDescent="0.2">
      <c r="A2063" t="s">
        <v>14</v>
      </c>
      <c r="B2063" t="s">
        <v>726</v>
      </c>
      <c r="C2063">
        <v>2919553</v>
      </c>
      <c r="D2063" t="s">
        <v>2300</v>
      </c>
      <c r="E2063" s="17">
        <v>90162</v>
      </c>
      <c r="F2063" s="16">
        <v>3.0199156754533218E-2</v>
      </c>
    </row>
    <row r="2064" spans="1:6" x14ac:dyDescent="0.2">
      <c r="A2064" t="s">
        <v>14</v>
      </c>
      <c r="B2064" t="s">
        <v>726</v>
      </c>
      <c r="C2064">
        <v>2919603</v>
      </c>
      <c r="D2064" t="s">
        <v>2301</v>
      </c>
      <c r="E2064" s="17">
        <v>11332</v>
      </c>
      <c r="F2064" s="16">
        <v>-1.4099400775466897E-3</v>
      </c>
    </row>
    <row r="2065" spans="1:6" x14ac:dyDescent="0.2">
      <c r="A2065" t="s">
        <v>14</v>
      </c>
      <c r="B2065" t="s">
        <v>726</v>
      </c>
      <c r="C2065">
        <v>2919702</v>
      </c>
      <c r="D2065" t="s">
        <v>2302</v>
      </c>
      <c r="E2065" s="17">
        <v>18909</v>
      </c>
      <c r="F2065" s="16">
        <v>8.2111436950147443E-3</v>
      </c>
    </row>
    <row r="2066" spans="1:6" x14ac:dyDescent="0.2">
      <c r="A2066" t="s">
        <v>14</v>
      </c>
      <c r="B2066" t="s">
        <v>726</v>
      </c>
      <c r="C2066">
        <v>2919801</v>
      </c>
      <c r="D2066" t="s">
        <v>2303</v>
      </c>
      <c r="E2066" s="17">
        <v>50161</v>
      </c>
      <c r="F2066" s="16">
        <v>6.7233974230320737E-3</v>
      </c>
    </row>
    <row r="2067" spans="1:6" x14ac:dyDescent="0.2">
      <c r="A2067" t="s">
        <v>14</v>
      </c>
      <c r="B2067" t="s">
        <v>726</v>
      </c>
      <c r="C2067">
        <v>2919900</v>
      </c>
      <c r="D2067" t="s">
        <v>2304</v>
      </c>
      <c r="E2067" s="17">
        <v>7787</v>
      </c>
      <c r="F2067" s="16">
        <v>-4.7290388548056894E-3</v>
      </c>
    </row>
    <row r="2068" spans="1:6" x14ac:dyDescent="0.2">
      <c r="A2068" t="s">
        <v>14</v>
      </c>
      <c r="B2068" t="s">
        <v>726</v>
      </c>
      <c r="C2068">
        <v>2919926</v>
      </c>
      <c r="D2068" t="s">
        <v>2305</v>
      </c>
      <c r="E2068" s="17">
        <v>21432</v>
      </c>
      <c r="F2068" s="16">
        <v>1.6071682548712829E-2</v>
      </c>
    </row>
    <row r="2069" spans="1:6" x14ac:dyDescent="0.2">
      <c r="A2069" t="s">
        <v>14</v>
      </c>
      <c r="B2069" t="s">
        <v>726</v>
      </c>
      <c r="C2069">
        <v>2919959</v>
      </c>
      <c r="D2069" t="s">
        <v>2306</v>
      </c>
      <c r="E2069" s="17">
        <v>2764</v>
      </c>
      <c r="F2069" s="16">
        <v>-0.12559316671939258</v>
      </c>
    </row>
    <row r="2070" spans="1:6" x14ac:dyDescent="0.2">
      <c r="A2070" t="s">
        <v>14</v>
      </c>
      <c r="B2070" t="s">
        <v>726</v>
      </c>
      <c r="C2070">
        <v>2920007</v>
      </c>
      <c r="D2070" t="s">
        <v>2307</v>
      </c>
      <c r="E2070" s="17">
        <v>10206</v>
      </c>
      <c r="F2070" s="16">
        <v>9.2958860759493334E-3</v>
      </c>
    </row>
    <row r="2071" spans="1:6" x14ac:dyDescent="0.2">
      <c r="A2071" t="s">
        <v>14</v>
      </c>
      <c r="B2071" t="s">
        <v>726</v>
      </c>
      <c r="C2071">
        <v>2920106</v>
      </c>
      <c r="D2071" t="s">
        <v>2308</v>
      </c>
      <c r="E2071" s="17">
        <v>18602</v>
      </c>
      <c r="F2071" s="16">
        <v>-3.9623045620047481E-3</v>
      </c>
    </row>
    <row r="2072" spans="1:6" x14ac:dyDescent="0.2">
      <c r="A2072" t="s">
        <v>14</v>
      </c>
      <c r="B2072" t="s">
        <v>726</v>
      </c>
      <c r="C2072">
        <v>2920205</v>
      </c>
      <c r="D2072" t="s">
        <v>2309</v>
      </c>
      <c r="E2072" s="17">
        <v>16861</v>
      </c>
      <c r="F2072" s="16">
        <v>9.4983674680904073E-4</v>
      </c>
    </row>
    <row r="2073" spans="1:6" x14ac:dyDescent="0.2">
      <c r="A2073" t="s">
        <v>14</v>
      </c>
      <c r="B2073" t="s">
        <v>726</v>
      </c>
      <c r="C2073">
        <v>2920304</v>
      </c>
      <c r="D2073" t="s">
        <v>2310</v>
      </c>
      <c r="E2073" s="17">
        <v>8359</v>
      </c>
      <c r="F2073" s="16">
        <v>-4.0509948766829229E-3</v>
      </c>
    </row>
    <row r="2074" spans="1:6" x14ac:dyDescent="0.2">
      <c r="A2074" t="s">
        <v>14</v>
      </c>
      <c r="B2074" t="s">
        <v>726</v>
      </c>
      <c r="C2074">
        <v>2920403</v>
      </c>
      <c r="D2074" t="s">
        <v>2311</v>
      </c>
      <c r="E2074" s="17">
        <v>13087</v>
      </c>
      <c r="F2074" s="16">
        <v>-1.1555891238670735E-2</v>
      </c>
    </row>
    <row r="2075" spans="1:6" x14ac:dyDescent="0.2">
      <c r="A2075" t="s">
        <v>14</v>
      </c>
      <c r="B2075" t="s">
        <v>726</v>
      </c>
      <c r="C2075">
        <v>2920452</v>
      </c>
      <c r="D2075" t="s">
        <v>2312</v>
      </c>
      <c r="E2075" s="17">
        <v>13734</v>
      </c>
      <c r="F2075" s="16">
        <v>6.6700872242175802E-3</v>
      </c>
    </row>
    <row r="2076" spans="1:6" x14ac:dyDescent="0.2">
      <c r="A2076" t="s">
        <v>14</v>
      </c>
      <c r="B2076" t="s">
        <v>726</v>
      </c>
      <c r="C2076">
        <v>2920502</v>
      </c>
      <c r="D2076" t="s">
        <v>2313</v>
      </c>
      <c r="E2076" s="17">
        <v>20393</v>
      </c>
      <c r="F2076" s="16">
        <v>-2.1167322645675335E-2</v>
      </c>
    </row>
    <row r="2077" spans="1:6" x14ac:dyDescent="0.2">
      <c r="A2077" t="s">
        <v>14</v>
      </c>
      <c r="B2077" t="s">
        <v>726</v>
      </c>
      <c r="C2077">
        <v>2920601</v>
      </c>
      <c r="D2077" t="s">
        <v>2314</v>
      </c>
      <c r="E2077" s="17">
        <v>44793</v>
      </c>
      <c r="F2077" s="16">
        <v>2.5964142623722264E-3</v>
      </c>
    </row>
    <row r="2078" spans="1:6" x14ac:dyDescent="0.2">
      <c r="A2078" t="s">
        <v>14</v>
      </c>
      <c r="B2078" t="s">
        <v>726</v>
      </c>
      <c r="C2078">
        <v>2920700</v>
      </c>
      <c r="D2078" t="s">
        <v>2315</v>
      </c>
      <c r="E2078" s="17">
        <v>20617</v>
      </c>
      <c r="F2078" s="16">
        <v>2.2848808945066246E-3</v>
      </c>
    </row>
    <row r="2079" spans="1:6" x14ac:dyDescent="0.2">
      <c r="A2079" t="s">
        <v>14</v>
      </c>
      <c r="B2079" t="s">
        <v>726</v>
      </c>
      <c r="C2079">
        <v>2920809</v>
      </c>
      <c r="D2079" t="s">
        <v>2316</v>
      </c>
      <c r="E2079" s="17">
        <v>10380</v>
      </c>
      <c r="F2079" s="16">
        <v>-2.4985585239285513E-3</v>
      </c>
    </row>
    <row r="2080" spans="1:6" x14ac:dyDescent="0.2">
      <c r="A2080" t="s">
        <v>14</v>
      </c>
      <c r="B2080" t="s">
        <v>726</v>
      </c>
      <c r="C2080">
        <v>2920908</v>
      </c>
      <c r="D2080" t="s">
        <v>2317</v>
      </c>
      <c r="E2080" s="17">
        <v>13717</v>
      </c>
      <c r="F2080" s="16">
        <v>-7.596585154102109E-3</v>
      </c>
    </row>
    <row r="2081" spans="1:6" x14ac:dyDescent="0.2">
      <c r="A2081" t="s">
        <v>14</v>
      </c>
      <c r="B2081" t="s">
        <v>726</v>
      </c>
      <c r="C2081">
        <v>2921005</v>
      </c>
      <c r="D2081" t="s">
        <v>2318</v>
      </c>
      <c r="E2081" s="17">
        <v>47126</v>
      </c>
      <c r="F2081" s="16">
        <v>1.1656612927462895E-2</v>
      </c>
    </row>
    <row r="2082" spans="1:6" x14ac:dyDescent="0.2">
      <c r="A2082" t="s">
        <v>14</v>
      </c>
      <c r="B2082" t="s">
        <v>726</v>
      </c>
      <c r="C2082">
        <v>2921054</v>
      </c>
      <c r="D2082" t="s">
        <v>2319</v>
      </c>
      <c r="E2082" s="17">
        <v>12283</v>
      </c>
      <c r="F2082" s="16">
        <v>6.7207605933938819E-3</v>
      </c>
    </row>
    <row r="2083" spans="1:6" x14ac:dyDescent="0.2">
      <c r="A2083" t="s">
        <v>14</v>
      </c>
      <c r="B2083" t="s">
        <v>726</v>
      </c>
      <c r="C2083">
        <v>2921104</v>
      </c>
      <c r="D2083" t="s">
        <v>2320</v>
      </c>
      <c r="E2083" s="17">
        <v>22716</v>
      </c>
      <c r="F2083" s="16">
        <v>1.2341325811000559E-3</v>
      </c>
    </row>
    <row r="2084" spans="1:6" x14ac:dyDescent="0.2">
      <c r="A2084" t="s">
        <v>14</v>
      </c>
      <c r="B2084" t="s">
        <v>726</v>
      </c>
      <c r="C2084">
        <v>2921203</v>
      </c>
      <c r="D2084" t="s">
        <v>2321</v>
      </c>
      <c r="E2084" s="17">
        <v>25894</v>
      </c>
      <c r="F2084" s="16">
        <v>-4.957153287476479E-3</v>
      </c>
    </row>
    <row r="2085" spans="1:6" x14ac:dyDescent="0.2">
      <c r="A2085" t="s">
        <v>14</v>
      </c>
      <c r="B2085" t="s">
        <v>726</v>
      </c>
      <c r="C2085">
        <v>2921302</v>
      </c>
      <c r="D2085" t="s">
        <v>2322</v>
      </c>
      <c r="E2085" s="17">
        <v>10893</v>
      </c>
      <c r="F2085" s="16">
        <v>-5.2054794520547398E-3</v>
      </c>
    </row>
    <row r="2086" spans="1:6" x14ac:dyDescent="0.2">
      <c r="A2086" t="s">
        <v>14</v>
      </c>
      <c r="B2086" t="s">
        <v>726</v>
      </c>
      <c r="C2086">
        <v>2921401</v>
      </c>
      <c r="D2086" t="s">
        <v>2323</v>
      </c>
      <c r="E2086" s="17">
        <v>18474</v>
      </c>
      <c r="F2086" s="16">
        <v>7.4162940342459294E-3</v>
      </c>
    </row>
    <row r="2087" spans="1:6" x14ac:dyDescent="0.2">
      <c r="A2087" t="s">
        <v>14</v>
      </c>
      <c r="B2087" t="s">
        <v>726</v>
      </c>
      <c r="C2087">
        <v>2921450</v>
      </c>
      <c r="D2087" t="s">
        <v>2324</v>
      </c>
      <c r="E2087" s="17">
        <v>8447</v>
      </c>
      <c r="F2087" s="16">
        <v>-2.2451105196157894E-2</v>
      </c>
    </row>
    <row r="2088" spans="1:6" x14ac:dyDescent="0.2">
      <c r="A2088" t="s">
        <v>14</v>
      </c>
      <c r="B2088" t="s">
        <v>726</v>
      </c>
      <c r="C2088">
        <v>2921500</v>
      </c>
      <c r="D2088" t="s">
        <v>2325</v>
      </c>
      <c r="E2088" s="17">
        <v>49278</v>
      </c>
      <c r="F2088" s="16">
        <v>-2.8329758387631854E-3</v>
      </c>
    </row>
    <row r="2089" spans="1:6" x14ac:dyDescent="0.2">
      <c r="A2089" t="s">
        <v>14</v>
      </c>
      <c r="B2089" t="s">
        <v>726</v>
      </c>
      <c r="C2089">
        <v>2921609</v>
      </c>
      <c r="D2089" t="s">
        <v>2326</v>
      </c>
      <c r="E2089" s="17">
        <v>8497</v>
      </c>
      <c r="F2089" s="16">
        <v>-2.5824627303674408E-3</v>
      </c>
    </row>
    <row r="2090" spans="1:6" x14ac:dyDescent="0.2">
      <c r="A2090" t="s">
        <v>14</v>
      </c>
      <c r="B2090" t="s">
        <v>726</v>
      </c>
      <c r="C2090">
        <v>2921708</v>
      </c>
      <c r="D2090" t="s">
        <v>2327</v>
      </c>
      <c r="E2090" s="17">
        <v>35440</v>
      </c>
      <c r="F2090" s="16">
        <v>7.6243187530011802E-4</v>
      </c>
    </row>
    <row r="2091" spans="1:6" x14ac:dyDescent="0.2">
      <c r="A2091" t="s">
        <v>14</v>
      </c>
      <c r="B2091" t="s">
        <v>726</v>
      </c>
      <c r="C2091">
        <v>2921807</v>
      </c>
      <c r="D2091" t="s">
        <v>2328</v>
      </c>
      <c r="E2091" s="17">
        <v>12052</v>
      </c>
      <c r="F2091" s="16">
        <v>8.3042683939549278E-4</v>
      </c>
    </row>
    <row r="2092" spans="1:6" x14ac:dyDescent="0.2">
      <c r="A2092" t="s">
        <v>14</v>
      </c>
      <c r="B2092" t="s">
        <v>726</v>
      </c>
      <c r="C2092">
        <v>2921906</v>
      </c>
      <c r="D2092" t="s">
        <v>2329</v>
      </c>
      <c r="E2092" s="17">
        <v>8889</v>
      </c>
      <c r="F2092" s="16">
        <v>-1.909070845288019E-2</v>
      </c>
    </row>
    <row r="2093" spans="1:6" x14ac:dyDescent="0.2">
      <c r="A2093" t="s">
        <v>14</v>
      </c>
      <c r="B2093" t="s">
        <v>726</v>
      </c>
      <c r="C2093">
        <v>2922003</v>
      </c>
      <c r="D2093" t="s">
        <v>2330</v>
      </c>
      <c r="E2093" s="17">
        <v>42251</v>
      </c>
      <c r="F2093" s="16">
        <v>1.204848136437664E-2</v>
      </c>
    </row>
    <row r="2094" spans="1:6" x14ac:dyDescent="0.2">
      <c r="A2094" t="s">
        <v>14</v>
      </c>
      <c r="B2094" t="s">
        <v>726</v>
      </c>
      <c r="C2094">
        <v>2922052</v>
      </c>
      <c r="D2094" t="s">
        <v>2331</v>
      </c>
      <c r="E2094" s="17">
        <v>10673</v>
      </c>
      <c r="F2094" s="16">
        <v>-1.9836532280282815E-2</v>
      </c>
    </row>
    <row r="2095" spans="1:6" x14ac:dyDescent="0.2">
      <c r="A2095" t="s">
        <v>14</v>
      </c>
      <c r="B2095" t="s">
        <v>726</v>
      </c>
      <c r="C2095">
        <v>2922102</v>
      </c>
      <c r="D2095" t="s">
        <v>2332</v>
      </c>
      <c r="E2095" s="17">
        <v>26970</v>
      </c>
      <c r="F2095" s="16">
        <v>7.2452942933971531E-3</v>
      </c>
    </row>
    <row r="2096" spans="1:6" x14ac:dyDescent="0.2">
      <c r="A2096" t="s">
        <v>14</v>
      </c>
      <c r="B2096" t="s">
        <v>726</v>
      </c>
      <c r="C2096">
        <v>2922201</v>
      </c>
      <c r="D2096" t="s">
        <v>2333</v>
      </c>
      <c r="E2096" s="17">
        <v>7443</v>
      </c>
      <c r="F2096" s="16">
        <v>2.8294260307195618E-3</v>
      </c>
    </row>
    <row r="2097" spans="1:6" x14ac:dyDescent="0.2">
      <c r="A2097" t="s">
        <v>14</v>
      </c>
      <c r="B2097" t="s">
        <v>726</v>
      </c>
      <c r="C2097">
        <v>2922250</v>
      </c>
      <c r="D2097" t="s">
        <v>5790</v>
      </c>
      <c r="E2097" s="17">
        <v>11417</v>
      </c>
      <c r="F2097" s="16">
        <v>6.0803665844202381E-3</v>
      </c>
    </row>
    <row r="2098" spans="1:6" x14ac:dyDescent="0.2">
      <c r="A2098" t="s">
        <v>14</v>
      </c>
      <c r="B2098" t="s">
        <v>726</v>
      </c>
      <c r="C2098">
        <v>2922300</v>
      </c>
      <c r="D2098" t="s">
        <v>2334</v>
      </c>
      <c r="E2098" s="17">
        <v>29410</v>
      </c>
      <c r="F2098" s="16">
        <v>3.74162386475696E-4</v>
      </c>
    </row>
    <row r="2099" spans="1:6" x14ac:dyDescent="0.2">
      <c r="A2099" t="s">
        <v>14</v>
      </c>
      <c r="B2099" t="s">
        <v>726</v>
      </c>
      <c r="C2099">
        <v>2922409</v>
      </c>
      <c r="D2099" t="s">
        <v>2335</v>
      </c>
      <c r="E2099" s="17">
        <v>22282</v>
      </c>
      <c r="F2099" s="16">
        <v>2.7451509833040788E-3</v>
      </c>
    </row>
    <row r="2100" spans="1:6" x14ac:dyDescent="0.2">
      <c r="A2100" t="s">
        <v>14</v>
      </c>
      <c r="B2100" t="s">
        <v>726</v>
      </c>
      <c r="C2100">
        <v>2922508</v>
      </c>
      <c r="D2100" t="s">
        <v>2336</v>
      </c>
      <c r="E2100" s="17">
        <v>28594</v>
      </c>
      <c r="F2100" s="16">
        <v>2.4189307624891132E-3</v>
      </c>
    </row>
    <row r="2101" spans="1:6" x14ac:dyDescent="0.2">
      <c r="A2101" t="s">
        <v>14</v>
      </c>
      <c r="B2101" t="s">
        <v>726</v>
      </c>
      <c r="C2101">
        <v>2922607</v>
      </c>
      <c r="D2101" t="s">
        <v>2337</v>
      </c>
      <c r="E2101" s="17">
        <v>14079</v>
      </c>
      <c r="F2101" s="16">
        <v>5.8583982281916747E-3</v>
      </c>
    </row>
    <row r="2102" spans="1:6" x14ac:dyDescent="0.2">
      <c r="A2102" t="s">
        <v>14</v>
      </c>
      <c r="B2102" t="s">
        <v>726</v>
      </c>
      <c r="C2102">
        <v>2922656</v>
      </c>
      <c r="D2102" t="s">
        <v>2338</v>
      </c>
      <c r="E2102" s="17">
        <v>13164</v>
      </c>
      <c r="F2102" s="16">
        <v>2.5894897182026089E-3</v>
      </c>
    </row>
    <row r="2103" spans="1:6" x14ac:dyDescent="0.2">
      <c r="A2103" t="s">
        <v>14</v>
      </c>
      <c r="B2103" t="s">
        <v>726</v>
      </c>
      <c r="C2103">
        <v>2922706</v>
      </c>
      <c r="D2103" t="s">
        <v>2339</v>
      </c>
      <c r="E2103" s="17">
        <v>16472</v>
      </c>
      <c r="F2103" s="16">
        <v>6.0745960393626675E-4</v>
      </c>
    </row>
    <row r="2104" spans="1:6" x14ac:dyDescent="0.2">
      <c r="A2104" t="s">
        <v>14</v>
      </c>
      <c r="B2104" t="s">
        <v>726</v>
      </c>
      <c r="C2104">
        <v>2922730</v>
      </c>
      <c r="D2104" t="s">
        <v>2340</v>
      </c>
      <c r="E2104" s="17">
        <v>7821</v>
      </c>
      <c r="F2104" s="16">
        <v>1.1520737327188613E-3</v>
      </c>
    </row>
    <row r="2105" spans="1:6" x14ac:dyDescent="0.2">
      <c r="A2105" t="s">
        <v>14</v>
      </c>
      <c r="B2105" t="s">
        <v>726</v>
      </c>
      <c r="C2105">
        <v>2922755</v>
      </c>
      <c r="D2105" t="s">
        <v>2341</v>
      </c>
      <c r="E2105" s="17">
        <v>6554</v>
      </c>
      <c r="F2105" s="16">
        <v>-5.613715672887265E-3</v>
      </c>
    </row>
    <row r="2106" spans="1:6" x14ac:dyDescent="0.2">
      <c r="A2106" t="s">
        <v>14</v>
      </c>
      <c r="B2106" t="s">
        <v>726</v>
      </c>
      <c r="C2106">
        <v>2922805</v>
      </c>
      <c r="D2106" t="s">
        <v>2342</v>
      </c>
      <c r="E2106" s="17">
        <v>8279</v>
      </c>
      <c r="F2106" s="16">
        <v>6.442985655239486E-3</v>
      </c>
    </row>
    <row r="2107" spans="1:6" x14ac:dyDescent="0.2">
      <c r="A2107" t="s">
        <v>14</v>
      </c>
      <c r="B2107" t="s">
        <v>726</v>
      </c>
      <c r="C2107">
        <v>2922854</v>
      </c>
      <c r="D2107" t="s">
        <v>2343</v>
      </c>
      <c r="E2107" s="17">
        <v>9123</v>
      </c>
      <c r="F2107" s="16">
        <v>5.4836586970830048E-4</v>
      </c>
    </row>
    <row r="2108" spans="1:6" x14ac:dyDescent="0.2">
      <c r="A2108" t="s">
        <v>14</v>
      </c>
      <c r="B2108" t="s">
        <v>726</v>
      </c>
      <c r="C2108">
        <v>2922904</v>
      </c>
      <c r="D2108" t="s">
        <v>2344</v>
      </c>
      <c r="E2108" s="17">
        <v>26998</v>
      </c>
      <c r="F2108" s="16">
        <v>1.8926040004452194E-3</v>
      </c>
    </row>
    <row r="2109" spans="1:6" x14ac:dyDescent="0.2">
      <c r="A2109" t="s">
        <v>14</v>
      </c>
      <c r="B2109" t="s">
        <v>726</v>
      </c>
      <c r="C2109">
        <v>2923001</v>
      </c>
      <c r="D2109" t="s">
        <v>2345</v>
      </c>
      <c r="E2109" s="17">
        <v>43783</v>
      </c>
      <c r="F2109" s="16">
        <v>9.3830689782368193E-3</v>
      </c>
    </row>
    <row r="2110" spans="1:6" x14ac:dyDescent="0.2">
      <c r="A2110" t="s">
        <v>14</v>
      </c>
      <c r="B2110" t="s">
        <v>726</v>
      </c>
      <c r="C2110">
        <v>2923035</v>
      </c>
      <c r="D2110" t="s">
        <v>2346</v>
      </c>
      <c r="E2110" s="17">
        <v>12522</v>
      </c>
      <c r="F2110" s="16">
        <v>1.1061768268066263E-2</v>
      </c>
    </row>
    <row r="2111" spans="1:6" x14ac:dyDescent="0.2">
      <c r="A2111" t="s">
        <v>14</v>
      </c>
      <c r="B2111" t="s">
        <v>726</v>
      </c>
      <c r="C2111">
        <v>2923050</v>
      </c>
      <c r="D2111" t="s">
        <v>2347</v>
      </c>
      <c r="E2111" s="17">
        <v>15443</v>
      </c>
      <c r="F2111" s="16">
        <v>1.943005181346269E-4</v>
      </c>
    </row>
    <row r="2112" spans="1:6" x14ac:dyDescent="0.2">
      <c r="A2112" t="s">
        <v>14</v>
      </c>
      <c r="B2112" t="s">
        <v>726</v>
      </c>
      <c r="C2112">
        <v>2923100</v>
      </c>
      <c r="D2112" t="s">
        <v>2348</v>
      </c>
      <c r="E2112" s="17">
        <v>28304</v>
      </c>
      <c r="F2112" s="16">
        <v>2.6568422544193115E-3</v>
      </c>
    </row>
    <row r="2113" spans="1:6" x14ac:dyDescent="0.2">
      <c r="A2113" t="s">
        <v>14</v>
      </c>
      <c r="B2113" t="s">
        <v>726</v>
      </c>
      <c r="C2113">
        <v>2923209</v>
      </c>
      <c r="D2113" t="s">
        <v>2349</v>
      </c>
      <c r="E2113" s="17">
        <v>21810</v>
      </c>
      <c r="F2113" s="16">
        <v>-6.8728522336769515E-4</v>
      </c>
    </row>
    <row r="2114" spans="1:6" x14ac:dyDescent="0.2">
      <c r="A2114" t="s">
        <v>14</v>
      </c>
      <c r="B2114" t="s">
        <v>726</v>
      </c>
      <c r="C2114">
        <v>2923308</v>
      </c>
      <c r="D2114" t="s">
        <v>2350</v>
      </c>
      <c r="E2114" s="17">
        <v>8570</v>
      </c>
      <c r="F2114" s="16">
        <v>7.0060719290054863E-4</v>
      </c>
    </row>
    <row r="2115" spans="1:6" x14ac:dyDescent="0.2">
      <c r="A2115" t="s">
        <v>14</v>
      </c>
      <c r="B2115" t="s">
        <v>726</v>
      </c>
      <c r="C2115">
        <v>2923357</v>
      </c>
      <c r="D2115" t="s">
        <v>2351</v>
      </c>
      <c r="E2115" s="17">
        <v>17511</v>
      </c>
      <c r="F2115" s="16">
        <v>3.4381983840467978E-3</v>
      </c>
    </row>
    <row r="2116" spans="1:6" x14ac:dyDescent="0.2">
      <c r="A2116" t="s">
        <v>14</v>
      </c>
      <c r="B2116" t="s">
        <v>726</v>
      </c>
      <c r="C2116">
        <v>2923407</v>
      </c>
      <c r="D2116" t="s">
        <v>2352</v>
      </c>
      <c r="E2116" s="17">
        <v>21796</v>
      </c>
      <c r="F2116" s="16">
        <v>2.1149425287356749E-3</v>
      </c>
    </row>
    <row r="2117" spans="1:6" x14ac:dyDescent="0.2">
      <c r="A2117" t="s">
        <v>14</v>
      </c>
      <c r="B2117" t="s">
        <v>726</v>
      </c>
      <c r="C2117">
        <v>2923506</v>
      </c>
      <c r="D2117" t="s">
        <v>2353</v>
      </c>
      <c r="E2117" s="17">
        <v>9071</v>
      </c>
      <c r="F2117" s="16">
        <v>5.7656059430091222E-3</v>
      </c>
    </row>
    <row r="2118" spans="1:6" x14ac:dyDescent="0.2">
      <c r="A2118" t="s">
        <v>14</v>
      </c>
      <c r="B2118" t="s">
        <v>726</v>
      </c>
      <c r="C2118">
        <v>2923605</v>
      </c>
      <c r="D2118" t="s">
        <v>2354</v>
      </c>
      <c r="E2118" s="17">
        <v>21695</v>
      </c>
      <c r="F2118" s="16">
        <v>4.0727542000278394E-3</v>
      </c>
    </row>
    <row r="2119" spans="1:6" x14ac:dyDescent="0.2">
      <c r="A2119" t="s">
        <v>14</v>
      </c>
      <c r="B2119" t="s">
        <v>726</v>
      </c>
      <c r="C2119">
        <v>2923704</v>
      </c>
      <c r="D2119" t="s">
        <v>2355</v>
      </c>
      <c r="E2119" s="17">
        <v>32141</v>
      </c>
      <c r="F2119" s="16">
        <v>4.4062499999999449E-3</v>
      </c>
    </row>
    <row r="2120" spans="1:6" x14ac:dyDescent="0.2">
      <c r="A2120" t="s">
        <v>14</v>
      </c>
      <c r="B2120" t="s">
        <v>726</v>
      </c>
      <c r="C2120">
        <v>2923803</v>
      </c>
      <c r="D2120" t="s">
        <v>2356</v>
      </c>
      <c r="E2120" s="17">
        <v>29058</v>
      </c>
      <c r="F2120" s="16">
        <v>2.3802131843113639E-3</v>
      </c>
    </row>
    <row r="2121" spans="1:6" x14ac:dyDescent="0.2">
      <c r="A2121" t="s">
        <v>14</v>
      </c>
      <c r="B2121" t="s">
        <v>726</v>
      </c>
      <c r="C2121">
        <v>2923902</v>
      </c>
      <c r="D2121" t="s">
        <v>2357</v>
      </c>
      <c r="E2121" s="17">
        <v>9686</v>
      </c>
      <c r="F2121" s="16">
        <v>-1.4749262536873142E-2</v>
      </c>
    </row>
    <row r="2122" spans="1:6" x14ac:dyDescent="0.2">
      <c r="A2122" t="s">
        <v>14</v>
      </c>
      <c r="B2122" t="s">
        <v>726</v>
      </c>
      <c r="C2122">
        <v>2924009</v>
      </c>
      <c r="D2122" t="s">
        <v>2358</v>
      </c>
      <c r="E2122" s="17">
        <v>118516</v>
      </c>
      <c r="F2122" s="16">
        <v>6.2318520656805543E-3</v>
      </c>
    </row>
    <row r="2123" spans="1:6" x14ac:dyDescent="0.2">
      <c r="A2123" t="s">
        <v>14</v>
      </c>
      <c r="B2123" t="s">
        <v>726</v>
      </c>
      <c r="C2123">
        <v>2924058</v>
      </c>
      <c r="D2123" t="s">
        <v>2359</v>
      </c>
      <c r="E2123" s="17">
        <v>13556</v>
      </c>
      <c r="F2123" s="16">
        <v>-1.6202680807188008E-3</v>
      </c>
    </row>
    <row r="2124" spans="1:6" x14ac:dyDescent="0.2">
      <c r="A2124" t="s">
        <v>14</v>
      </c>
      <c r="B2124" t="s">
        <v>726</v>
      </c>
      <c r="C2124">
        <v>2924108</v>
      </c>
      <c r="D2124" t="s">
        <v>2360</v>
      </c>
      <c r="E2124" s="17">
        <v>7394</v>
      </c>
      <c r="F2124" s="16">
        <v>6.3971689124813214E-3</v>
      </c>
    </row>
    <row r="2125" spans="1:6" x14ac:dyDescent="0.2">
      <c r="A2125" t="s">
        <v>14</v>
      </c>
      <c r="B2125" t="s">
        <v>726</v>
      </c>
      <c r="C2125">
        <v>2924207</v>
      </c>
      <c r="D2125" t="s">
        <v>2361</v>
      </c>
      <c r="E2125" s="17">
        <v>16682</v>
      </c>
      <c r="F2125" s="16">
        <v>8.9998200035990017E-4</v>
      </c>
    </row>
    <row r="2126" spans="1:6" x14ac:dyDescent="0.2">
      <c r="A2126" t="s">
        <v>14</v>
      </c>
      <c r="B2126" t="s">
        <v>726</v>
      </c>
      <c r="C2126">
        <v>2924306</v>
      </c>
      <c r="D2126" t="s">
        <v>2362</v>
      </c>
      <c r="E2126" s="17">
        <v>16984</v>
      </c>
      <c r="F2126" s="16">
        <v>-8.1177363779711964E-3</v>
      </c>
    </row>
    <row r="2127" spans="1:6" x14ac:dyDescent="0.2">
      <c r="A2127" t="s">
        <v>14</v>
      </c>
      <c r="B2127" t="s">
        <v>726</v>
      </c>
      <c r="C2127">
        <v>2924405</v>
      </c>
      <c r="D2127" t="s">
        <v>2363</v>
      </c>
      <c r="E2127" s="17">
        <v>35175</v>
      </c>
      <c r="F2127" s="16">
        <v>3.6236019173705447E-3</v>
      </c>
    </row>
    <row r="2128" spans="1:6" x14ac:dyDescent="0.2">
      <c r="A2128" t="s">
        <v>14</v>
      </c>
      <c r="B2128" t="s">
        <v>726</v>
      </c>
      <c r="C2128">
        <v>2924504</v>
      </c>
      <c r="D2128" t="s">
        <v>2364</v>
      </c>
      <c r="E2128" s="17">
        <v>16285</v>
      </c>
      <c r="F2128" s="16">
        <v>1.5375153751537862E-3</v>
      </c>
    </row>
    <row r="2129" spans="1:6" x14ac:dyDescent="0.2">
      <c r="A2129" t="s">
        <v>14</v>
      </c>
      <c r="B2129" t="s">
        <v>726</v>
      </c>
      <c r="C2129">
        <v>2924603</v>
      </c>
      <c r="D2129" t="s">
        <v>2365</v>
      </c>
      <c r="E2129" s="17">
        <v>20098</v>
      </c>
      <c r="F2129" s="16">
        <v>-2.580645161290307E-3</v>
      </c>
    </row>
    <row r="2130" spans="1:6" x14ac:dyDescent="0.2">
      <c r="A2130" t="s">
        <v>14</v>
      </c>
      <c r="B2130" t="s">
        <v>726</v>
      </c>
      <c r="C2130">
        <v>2924652</v>
      </c>
      <c r="D2130" t="s">
        <v>2366</v>
      </c>
      <c r="E2130" s="17">
        <v>10394</v>
      </c>
      <c r="F2130" s="16">
        <v>-4.1199578422917993E-3</v>
      </c>
    </row>
    <row r="2131" spans="1:6" x14ac:dyDescent="0.2">
      <c r="A2131" t="s">
        <v>14</v>
      </c>
      <c r="B2131" t="s">
        <v>726</v>
      </c>
      <c r="C2131">
        <v>2924678</v>
      </c>
      <c r="D2131" t="s">
        <v>2367</v>
      </c>
      <c r="E2131" s="17">
        <v>10036</v>
      </c>
      <c r="F2131" s="16">
        <v>1.2970168612191912E-3</v>
      </c>
    </row>
    <row r="2132" spans="1:6" x14ac:dyDescent="0.2">
      <c r="A2132" t="s">
        <v>14</v>
      </c>
      <c r="B2132" t="s">
        <v>726</v>
      </c>
      <c r="C2132">
        <v>2924702</v>
      </c>
      <c r="D2132" t="s">
        <v>2368</v>
      </c>
      <c r="E2132" s="17">
        <v>10475</v>
      </c>
      <c r="F2132" s="16">
        <v>-2.1668067619314502E-2</v>
      </c>
    </row>
    <row r="2133" spans="1:6" x14ac:dyDescent="0.2">
      <c r="A2133" t="s">
        <v>14</v>
      </c>
      <c r="B2133" t="s">
        <v>726</v>
      </c>
      <c r="C2133">
        <v>2924801</v>
      </c>
      <c r="D2133" t="s">
        <v>2369</v>
      </c>
      <c r="E2133" s="17">
        <v>24964</v>
      </c>
      <c r="F2133" s="16">
        <v>8.4427388406382864E-3</v>
      </c>
    </row>
    <row r="2134" spans="1:6" x14ac:dyDescent="0.2">
      <c r="A2134" t="s">
        <v>14</v>
      </c>
      <c r="B2134" t="s">
        <v>726</v>
      </c>
      <c r="C2134">
        <v>2924900</v>
      </c>
      <c r="D2134" t="s">
        <v>2370</v>
      </c>
      <c r="E2134" s="17">
        <v>9370</v>
      </c>
      <c r="F2134" s="16">
        <v>5.1491096331259811E-3</v>
      </c>
    </row>
    <row r="2135" spans="1:6" x14ac:dyDescent="0.2">
      <c r="A2135" t="s">
        <v>14</v>
      </c>
      <c r="B2135" t="s">
        <v>726</v>
      </c>
      <c r="C2135">
        <v>2925006</v>
      </c>
      <c r="D2135" t="s">
        <v>2371</v>
      </c>
      <c r="E2135" s="17">
        <v>26426</v>
      </c>
      <c r="F2135" s="16">
        <v>6.1298305730059788E-3</v>
      </c>
    </row>
    <row r="2136" spans="1:6" x14ac:dyDescent="0.2">
      <c r="A2136" t="s">
        <v>14</v>
      </c>
      <c r="B2136" t="s">
        <v>726</v>
      </c>
      <c r="C2136">
        <v>2925105</v>
      </c>
      <c r="D2136" t="s">
        <v>2372</v>
      </c>
      <c r="E2136" s="17">
        <v>46879</v>
      </c>
      <c r="F2136" s="16">
        <v>1.7068123146501968E-4</v>
      </c>
    </row>
    <row r="2137" spans="1:6" x14ac:dyDescent="0.2">
      <c r="A2137" t="s">
        <v>14</v>
      </c>
      <c r="B2137" t="s">
        <v>726</v>
      </c>
      <c r="C2137">
        <v>2925204</v>
      </c>
      <c r="D2137" t="s">
        <v>2373</v>
      </c>
      <c r="E2137" s="17">
        <v>39972</v>
      </c>
      <c r="F2137" s="16">
        <v>1.1462840658923446E-2</v>
      </c>
    </row>
    <row r="2138" spans="1:6" x14ac:dyDescent="0.2">
      <c r="A2138" t="s">
        <v>14</v>
      </c>
      <c r="B2138" t="s">
        <v>726</v>
      </c>
      <c r="C2138">
        <v>2925253</v>
      </c>
      <c r="D2138" t="s">
        <v>2374</v>
      </c>
      <c r="E2138" s="17">
        <v>14819</v>
      </c>
      <c r="F2138" s="16">
        <v>-6.3698538286174333E-3</v>
      </c>
    </row>
    <row r="2139" spans="1:6" x14ac:dyDescent="0.2">
      <c r="A2139" t="s">
        <v>14</v>
      </c>
      <c r="B2139" t="s">
        <v>726</v>
      </c>
      <c r="C2139">
        <v>2925303</v>
      </c>
      <c r="D2139" t="s">
        <v>2375</v>
      </c>
      <c r="E2139" s="17">
        <v>150658</v>
      </c>
      <c r="F2139" s="16">
        <v>1.3262849225885498E-2</v>
      </c>
    </row>
    <row r="2140" spans="1:6" x14ac:dyDescent="0.2">
      <c r="A2140" t="s">
        <v>14</v>
      </c>
      <c r="B2140" t="s">
        <v>726</v>
      </c>
      <c r="C2140">
        <v>2925402</v>
      </c>
      <c r="D2140" t="s">
        <v>2376</v>
      </c>
      <c r="E2140" s="17">
        <v>6916</v>
      </c>
      <c r="F2140" s="16">
        <v>-4.2635658914728647E-2</v>
      </c>
    </row>
    <row r="2141" spans="1:6" x14ac:dyDescent="0.2">
      <c r="A2141" t="s">
        <v>14</v>
      </c>
      <c r="B2141" t="s">
        <v>726</v>
      </c>
      <c r="C2141">
        <v>2925501</v>
      </c>
      <c r="D2141" t="s">
        <v>2377</v>
      </c>
      <c r="E2141" s="17">
        <v>28194</v>
      </c>
      <c r="F2141" s="16">
        <v>7.0987435223957007E-4</v>
      </c>
    </row>
    <row r="2142" spans="1:6" x14ac:dyDescent="0.2">
      <c r="A2142" t="s">
        <v>14</v>
      </c>
      <c r="B2142" t="s">
        <v>726</v>
      </c>
      <c r="C2142">
        <v>2925600</v>
      </c>
      <c r="D2142" t="s">
        <v>2378</v>
      </c>
      <c r="E2142" s="17">
        <v>15160</v>
      </c>
      <c r="F2142" s="16">
        <v>1.1887465328226376E-3</v>
      </c>
    </row>
    <row r="2143" spans="1:6" x14ac:dyDescent="0.2">
      <c r="A2143" t="s">
        <v>14</v>
      </c>
      <c r="B2143" t="s">
        <v>726</v>
      </c>
      <c r="C2143">
        <v>2925709</v>
      </c>
      <c r="D2143" t="s">
        <v>2379</v>
      </c>
      <c r="E2143" s="17">
        <v>12179</v>
      </c>
      <c r="F2143" s="16">
        <v>-1.2887015723780149E-2</v>
      </c>
    </row>
    <row r="2144" spans="1:6" x14ac:dyDescent="0.2">
      <c r="A2144" t="s">
        <v>14</v>
      </c>
      <c r="B2144" t="s">
        <v>726</v>
      </c>
      <c r="C2144">
        <v>2925758</v>
      </c>
      <c r="D2144" t="s">
        <v>2380</v>
      </c>
      <c r="E2144" s="17">
        <v>28004</v>
      </c>
      <c r="F2144" s="16">
        <v>1.0281756196111047E-2</v>
      </c>
    </row>
    <row r="2145" spans="1:6" x14ac:dyDescent="0.2">
      <c r="A2145" t="s">
        <v>14</v>
      </c>
      <c r="B2145" t="s">
        <v>726</v>
      </c>
      <c r="C2145">
        <v>2925808</v>
      </c>
      <c r="D2145" t="s">
        <v>2381</v>
      </c>
      <c r="E2145" s="17">
        <v>25433</v>
      </c>
      <c r="F2145" s="16">
        <v>-2.3585832776440441E-4</v>
      </c>
    </row>
    <row r="2146" spans="1:6" x14ac:dyDescent="0.2">
      <c r="A2146" t="s">
        <v>14</v>
      </c>
      <c r="B2146" t="s">
        <v>726</v>
      </c>
      <c r="C2146">
        <v>2925907</v>
      </c>
      <c r="D2146" t="s">
        <v>2382</v>
      </c>
      <c r="E2146" s="17">
        <v>27626</v>
      </c>
      <c r="F2146" s="16">
        <v>1.6678752719361256E-3</v>
      </c>
    </row>
    <row r="2147" spans="1:6" x14ac:dyDescent="0.2">
      <c r="A2147" t="s">
        <v>14</v>
      </c>
      <c r="B2147" t="s">
        <v>726</v>
      </c>
      <c r="C2147">
        <v>2925931</v>
      </c>
      <c r="D2147" t="s">
        <v>2383</v>
      </c>
      <c r="E2147" s="17">
        <v>8956</v>
      </c>
      <c r="F2147" s="16">
        <v>-1.7833259028087189E-3</v>
      </c>
    </row>
    <row r="2148" spans="1:6" x14ac:dyDescent="0.2">
      <c r="A2148" t="s">
        <v>14</v>
      </c>
      <c r="B2148" t="s">
        <v>726</v>
      </c>
      <c r="C2148">
        <v>2925956</v>
      </c>
      <c r="D2148" t="s">
        <v>2384</v>
      </c>
      <c r="E2148" s="17">
        <v>22633</v>
      </c>
      <c r="F2148" s="16">
        <v>5.3048052694393277E-4</v>
      </c>
    </row>
    <row r="2149" spans="1:6" x14ac:dyDescent="0.2">
      <c r="A2149" t="s">
        <v>14</v>
      </c>
      <c r="B2149" t="s">
        <v>726</v>
      </c>
      <c r="C2149">
        <v>2926004</v>
      </c>
      <c r="D2149" t="s">
        <v>2385</v>
      </c>
      <c r="E2149" s="17">
        <v>41170</v>
      </c>
      <c r="F2149" s="16">
        <v>3.9504486929380356E-3</v>
      </c>
    </row>
    <row r="2150" spans="1:6" x14ac:dyDescent="0.2">
      <c r="A2150" t="s">
        <v>14</v>
      </c>
      <c r="B2150" t="s">
        <v>726</v>
      </c>
      <c r="C2150">
        <v>2926103</v>
      </c>
      <c r="D2150" t="s">
        <v>2386</v>
      </c>
      <c r="E2150" s="17">
        <v>14495</v>
      </c>
      <c r="F2150" s="16">
        <v>6.8769102528480897E-3</v>
      </c>
    </row>
    <row r="2151" spans="1:6" x14ac:dyDescent="0.2">
      <c r="A2151" t="s">
        <v>14</v>
      </c>
      <c r="B2151" t="s">
        <v>726</v>
      </c>
      <c r="C2151">
        <v>2926202</v>
      </c>
      <c r="D2151" t="s">
        <v>2387</v>
      </c>
      <c r="E2151" s="17">
        <v>22334</v>
      </c>
      <c r="F2151" s="16">
        <v>-2.2382380590002526E-4</v>
      </c>
    </row>
    <row r="2152" spans="1:6" x14ac:dyDescent="0.2">
      <c r="A2152" t="s">
        <v>14</v>
      </c>
      <c r="B2152" t="s">
        <v>726</v>
      </c>
      <c r="C2152">
        <v>2926301</v>
      </c>
      <c r="D2152" t="s">
        <v>2388</v>
      </c>
      <c r="E2152" s="17">
        <v>33468</v>
      </c>
      <c r="F2152" s="16">
        <v>9.570522789807967E-4</v>
      </c>
    </row>
    <row r="2153" spans="1:6" x14ac:dyDescent="0.2">
      <c r="A2153" t="s">
        <v>14</v>
      </c>
      <c r="B2153" t="s">
        <v>726</v>
      </c>
      <c r="C2153">
        <v>2926400</v>
      </c>
      <c r="D2153" t="s">
        <v>2389</v>
      </c>
      <c r="E2153" s="17">
        <v>35593</v>
      </c>
      <c r="F2153" s="16">
        <v>4.8558764574686553E-3</v>
      </c>
    </row>
    <row r="2154" spans="1:6" x14ac:dyDescent="0.2">
      <c r="A2154" t="s">
        <v>14</v>
      </c>
      <c r="B2154" t="s">
        <v>726</v>
      </c>
      <c r="C2154">
        <v>2926509</v>
      </c>
      <c r="D2154" t="s">
        <v>2390</v>
      </c>
      <c r="E2154" s="17">
        <v>14612</v>
      </c>
      <c r="F2154" s="16">
        <v>1.3706140350877583E-3</v>
      </c>
    </row>
    <row r="2155" spans="1:6" x14ac:dyDescent="0.2">
      <c r="A2155" t="s">
        <v>14</v>
      </c>
      <c r="B2155" t="s">
        <v>726</v>
      </c>
      <c r="C2155">
        <v>2926608</v>
      </c>
      <c r="D2155" t="s">
        <v>2391</v>
      </c>
      <c r="E2155" s="17">
        <v>53956</v>
      </c>
      <c r="F2155" s="16">
        <v>2.7691564294609616E-3</v>
      </c>
    </row>
    <row r="2156" spans="1:6" x14ac:dyDescent="0.2">
      <c r="A2156" t="s">
        <v>14</v>
      </c>
      <c r="B2156" t="s">
        <v>726</v>
      </c>
      <c r="C2156">
        <v>2926657</v>
      </c>
      <c r="D2156" t="s">
        <v>2392</v>
      </c>
      <c r="E2156" s="17">
        <v>5343</v>
      </c>
      <c r="F2156" s="16">
        <v>-8.0695113558155507E-2</v>
      </c>
    </row>
    <row r="2157" spans="1:6" x14ac:dyDescent="0.2">
      <c r="A2157" t="s">
        <v>14</v>
      </c>
      <c r="B2157" t="s">
        <v>726</v>
      </c>
      <c r="C2157">
        <v>2926707</v>
      </c>
      <c r="D2157" t="s">
        <v>2393</v>
      </c>
      <c r="E2157" s="17">
        <v>12932</v>
      </c>
      <c r="F2157" s="16">
        <v>-4.3883285857263532E-3</v>
      </c>
    </row>
    <row r="2158" spans="1:6" x14ac:dyDescent="0.2">
      <c r="A2158" t="s">
        <v>14</v>
      </c>
      <c r="B2158" t="s">
        <v>726</v>
      </c>
      <c r="C2158">
        <v>2926806</v>
      </c>
      <c r="D2158" t="s">
        <v>2394</v>
      </c>
      <c r="E2158" s="17">
        <v>15448</v>
      </c>
      <c r="F2158" s="16">
        <v>5.0094333485133369E-3</v>
      </c>
    </row>
    <row r="2159" spans="1:6" x14ac:dyDescent="0.2">
      <c r="A2159" t="s">
        <v>14</v>
      </c>
      <c r="B2159" t="s">
        <v>726</v>
      </c>
      <c r="C2159">
        <v>2926905</v>
      </c>
      <c r="D2159" t="s">
        <v>2395</v>
      </c>
      <c r="E2159" s="17">
        <v>11663</v>
      </c>
      <c r="F2159" s="16">
        <v>6.8640068640068996E-4</v>
      </c>
    </row>
    <row r="2160" spans="1:6" x14ac:dyDescent="0.2">
      <c r="A2160" t="s">
        <v>14</v>
      </c>
      <c r="B2160" t="s">
        <v>726</v>
      </c>
      <c r="C2160">
        <v>2927002</v>
      </c>
      <c r="D2160" t="s">
        <v>2396</v>
      </c>
      <c r="E2160" s="17">
        <v>40976</v>
      </c>
      <c r="F2160" s="16">
        <v>5.9903761170578829E-3</v>
      </c>
    </row>
    <row r="2161" spans="1:6" x14ac:dyDescent="0.2">
      <c r="A2161" t="s">
        <v>14</v>
      </c>
      <c r="B2161" t="s">
        <v>726</v>
      </c>
      <c r="C2161">
        <v>2927101</v>
      </c>
      <c r="D2161" t="s">
        <v>2397</v>
      </c>
      <c r="E2161" s="17">
        <v>9442</v>
      </c>
      <c r="F2161" s="16">
        <v>1.1895831100632304E-2</v>
      </c>
    </row>
    <row r="2162" spans="1:6" x14ac:dyDescent="0.2">
      <c r="A2162" t="s">
        <v>14</v>
      </c>
      <c r="B2162" t="s">
        <v>726</v>
      </c>
      <c r="C2162">
        <v>2927200</v>
      </c>
      <c r="D2162" t="s">
        <v>2398</v>
      </c>
      <c r="E2162" s="17">
        <v>30857</v>
      </c>
      <c r="F2162" s="16">
        <v>1.3954695917439697E-3</v>
      </c>
    </row>
    <row r="2163" spans="1:6" x14ac:dyDescent="0.2">
      <c r="A2163" t="s">
        <v>14</v>
      </c>
      <c r="B2163" t="s">
        <v>726</v>
      </c>
      <c r="C2163">
        <v>2927309</v>
      </c>
      <c r="D2163" t="s">
        <v>2399</v>
      </c>
      <c r="E2163" s="17">
        <v>15862</v>
      </c>
      <c r="F2163" s="16">
        <v>1.2446543690559864E-2</v>
      </c>
    </row>
    <row r="2164" spans="1:6" x14ac:dyDescent="0.2">
      <c r="A2164" t="s">
        <v>14</v>
      </c>
      <c r="B2164" t="s">
        <v>726</v>
      </c>
      <c r="C2164">
        <v>2927408</v>
      </c>
      <c r="D2164" t="s">
        <v>216</v>
      </c>
      <c r="E2164" s="17">
        <v>2886698</v>
      </c>
      <c r="F2164" s="16">
        <v>4.9962626381840902E-3</v>
      </c>
    </row>
    <row r="2165" spans="1:6" x14ac:dyDescent="0.2">
      <c r="A2165" t="s">
        <v>14</v>
      </c>
      <c r="B2165" t="s">
        <v>726</v>
      </c>
      <c r="C2165">
        <v>2927507</v>
      </c>
      <c r="D2165" t="s">
        <v>2400</v>
      </c>
      <c r="E2165" s="17">
        <v>20883</v>
      </c>
      <c r="F2165" s="16">
        <v>4.4249915828964426E-3</v>
      </c>
    </row>
    <row r="2166" spans="1:6" x14ac:dyDescent="0.2">
      <c r="A2166" t="s">
        <v>14</v>
      </c>
      <c r="B2166" t="s">
        <v>726</v>
      </c>
      <c r="C2166">
        <v>2927606</v>
      </c>
      <c r="D2166" t="s">
        <v>2401</v>
      </c>
      <c r="E2166" s="17">
        <v>14063</v>
      </c>
      <c r="F2166" s="16">
        <v>-1.0553718426792424E-2</v>
      </c>
    </row>
    <row r="2167" spans="1:6" x14ac:dyDescent="0.2">
      <c r="A2167" t="s">
        <v>14</v>
      </c>
      <c r="B2167" t="s">
        <v>726</v>
      </c>
      <c r="C2167">
        <v>2927705</v>
      </c>
      <c r="D2167" t="s">
        <v>2402</v>
      </c>
      <c r="E2167" s="17">
        <v>27922</v>
      </c>
      <c r="F2167" s="16">
        <v>5.1839585283317557E-3</v>
      </c>
    </row>
    <row r="2168" spans="1:6" x14ac:dyDescent="0.2">
      <c r="A2168" t="s">
        <v>14</v>
      </c>
      <c r="B2168" t="s">
        <v>726</v>
      </c>
      <c r="C2168">
        <v>2927804</v>
      </c>
      <c r="D2168" t="s">
        <v>2403</v>
      </c>
      <c r="E2168" s="17">
        <v>6278</v>
      </c>
      <c r="F2168" s="16">
        <v>-5.8590657165479287E-3</v>
      </c>
    </row>
    <row r="2169" spans="1:6" x14ac:dyDescent="0.2">
      <c r="A2169" t="s">
        <v>14</v>
      </c>
      <c r="B2169" t="s">
        <v>726</v>
      </c>
      <c r="C2169">
        <v>2927903</v>
      </c>
      <c r="D2169" t="s">
        <v>2404</v>
      </c>
      <c r="E2169" s="17">
        <v>10606</v>
      </c>
      <c r="F2169" s="16">
        <v>-2.351613206659775E-3</v>
      </c>
    </row>
    <row r="2170" spans="1:6" x14ac:dyDescent="0.2">
      <c r="A2170" t="s">
        <v>14</v>
      </c>
      <c r="B2170" t="s">
        <v>726</v>
      </c>
      <c r="C2170">
        <v>2928000</v>
      </c>
      <c r="D2170" t="s">
        <v>2405</v>
      </c>
      <c r="E2170" s="17">
        <v>37531</v>
      </c>
      <c r="F2170" s="16">
        <v>4.8998607689836327E-3</v>
      </c>
    </row>
    <row r="2171" spans="1:6" x14ac:dyDescent="0.2">
      <c r="A2171" t="s">
        <v>14</v>
      </c>
      <c r="B2171" t="s">
        <v>726</v>
      </c>
      <c r="C2171">
        <v>2928059</v>
      </c>
      <c r="D2171" t="s">
        <v>2406</v>
      </c>
      <c r="E2171" s="17">
        <v>12449</v>
      </c>
      <c r="F2171" s="16">
        <v>-1.174882908629038E-2</v>
      </c>
    </row>
    <row r="2172" spans="1:6" x14ac:dyDescent="0.2">
      <c r="A2172" t="s">
        <v>14</v>
      </c>
      <c r="B2172" t="s">
        <v>726</v>
      </c>
      <c r="C2172">
        <v>2928109</v>
      </c>
      <c r="D2172" t="s">
        <v>2407</v>
      </c>
      <c r="E2172" s="17">
        <v>39775</v>
      </c>
      <c r="F2172" s="16">
        <v>-1.7568076295645385E-3</v>
      </c>
    </row>
    <row r="2173" spans="1:6" x14ac:dyDescent="0.2">
      <c r="A2173" t="s">
        <v>14</v>
      </c>
      <c r="B2173" t="s">
        <v>726</v>
      </c>
      <c r="C2173">
        <v>2928208</v>
      </c>
      <c r="D2173" t="s">
        <v>2408</v>
      </c>
      <c r="E2173" s="17">
        <v>26705</v>
      </c>
      <c r="F2173" s="16">
        <v>3.4192530247239006E-3</v>
      </c>
    </row>
    <row r="2174" spans="1:6" x14ac:dyDescent="0.2">
      <c r="A2174" t="s">
        <v>14</v>
      </c>
      <c r="B2174" t="s">
        <v>726</v>
      </c>
      <c r="C2174">
        <v>2928307</v>
      </c>
      <c r="D2174" t="s">
        <v>2409</v>
      </c>
      <c r="E2174" s="17">
        <v>8966</v>
      </c>
      <c r="F2174" s="16">
        <v>2.5718439002571092E-3</v>
      </c>
    </row>
    <row r="2175" spans="1:6" x14ac:dyDescent="0.2">
      <c r="A2175" t="s">
        <v>14</v>
      </c>
      <c r="B2175" t="s">
        <v>726</v>
      </c>
      <c r="C2175">
        <v>2928406</v>
      </c>
      <c r="D2175" t="s">
        <v>2410</v>
      </c>
      <c r="E2175" s="17">
        <v>28481</v>
      </c>
      <c r="F2175" s="16">
        <v>5.046227680146842E-3</v>
      </c>
    </row>
    <row r="2176" spans="1:6" x14ac:dyDescent="0.2">
      <c r="A2176" t="s">
        <v>14</v>
      </c>
      <c r="B2176" t="s">
        <v>726</v>
      </c>
      <c r="C2176">
        <v>2928505</v>
      </c>
      <c r="D2176" t="s">
        <v>2411</v>
      </c>
      <c r="E2176" s="17">
        <v>10464</v>
      </c>
      <c r="F2176" s="16">
        <v>5.6703507928881347E-3</v>
      </c>
    </row>
    <row r="2177" spans="1:6" x14ac:dyDescent="0.2">
      <c r="A2177" t="s">
        <v>14</v>
      </c>
      <c r="B2177" t="s">
        <v>726</v>
      </c>
      <c r="C2177">
        <v>2928604</v>
      </c>
      <c r="D2177" t="s">
        <v>2412</v>
      </c>
      <c r="E2177" s="17">
        <v>60131</v>
      </c>
      <c r="F2177" s="16">
        <v>1.0321463650135865E-3</v>
      </c>
    </row>
    <row r="2178" spans="1:6" x14ac:dyDescent="0.2">
      <c r="A2178" t="s">
        <v>14</v>
      </c>
      <c r="B2178" t="s">
        <v>726</v>
      </c>
      <c r="C2178">
        <v>2928703</v>
      </c>
      <c r="D2178" t="s">
        <v>2413</v>
      </c>
      <c r="E2178" s="17">
        <v>102380</v>
      </c>
      <c r="F2178" s="16">
        <v>8.5507132161715127E-3</v>
      </c>
    </row>
    <row r="2179" spans="1:6" x14ac:dyDescent="0.2">
      <c r="A2179" t="s">
        <v>14</v>
      </c>
      <c r="B2179" t="s">
        <v>726</v>
      </c>
      <c r="C2179">
        <v>2928802</v>
      </c>
      <c r="D2179" t="s">
        <v>2414</v>
      </c>
      <c r="E2179" s="17">
        <v>53269</v>
      </c>
      <c r="F2179" s="16">
        <v>7.9280983916745207E-3</v>
      </c>
    </row>
    <row r="2180" spans="1:6" x14ac:dyDescent="0.2">
      <c r="A2180" t="s">
        <v>14</v>
      </c>
      <c r="B2180" t="s">
        <v>726</v>
      </c>
      <c r="C2180">
        <v>2928901</v>
      </c>
      <c r="D2180" t="s">
        <v>2415</v>
      </c>
      <c r="E2180" s="17">
        <v>34266</v>
      </c>
      <c r="F2180" s="16">
        <v>1.5529607017959801E-2</v>
      </c>
    </row>
    <row r="2181" spans="1:6" x14ac:dyDescent="0.2">
      <c r="A2181" t="s">
        <v>14</v>
      </c>
      <c r="B2181" t="s">
        <v>726</v>
      </c>
      <c r="C2181">
        <v>2928950</v>
      </c>
      <c r="D2181" t="s">
        <v>2416</v>
      </c>
      <c r="E2181" s="17">
        <v>9072</v>
      </c>
      <c r="F2181" s="16">
        <v>1.5455950540959051E-3</v>
      </c>
    </row>
    <row r="2182" spans="1:6" x14ac:dyDescent="0.2">
      <c r="A2182" t="s">
        <v>14</v>
      </c>
      <c r="B2182" t="s">
        <v>726</v>
      </c>
      <c r="C2182">
        <v>2929008</v>
      </c>
      <c r="D2182" t="s">
        <v>2417</v>
      </c>
      <c r="E2182" s="17">
        <v>14762</v>
      </c>
      <c r="F2182" s="16">
        <v>1.4925373134329067E-3</v>
      </c>
    </row>
    <row r="2183" spans="1:6" x14ac:dyDescent="0.2">
      <c r="A2183" t="s">
        <v>14</v>
      </c>
      <c r="B2183" t="s">
        <v>726</v>
      </c>
      <c r="C2183">
        <v>2929057</v>
      </c>
      <c r="D2183" t="s">
        <v>2418</v>
      </c>
      <c r="E2183" s="17">
        <v>15468</v>
      </c>
      <c r="F2183" s="16">
        <v>5.002923786628477E-3</v>
      </c>
    </row>
    <row r="2184" spans="1:6" x14ac:dyDescent="0.2">
      <c r="A2184" t="s">
        <v>14</v>
      </c>
      <c r="B2184" t="s">
        <v>726</v>
      </c>
      <c r="C2184">
        <v>2929107</v>
      </c>
      <c r="D2184" t="s">
        <v>2419</v>
      </c>
      <c r="E2184" s="17">
        <v>21080</v>
      </c>
      <c r="F2184" s="16">
        <v>2.84711018316397E-4</v>
      </c>
    </row>
    <row r="2185" spans="1:6" x14ac:dyDescent="0.2">
      <c r="A2185" t="s">
        <v>14</v>
      </c>
      <c r="B2185" t="s">
        <v>726</v>
      </c>
      <c r="C2185">
        <v>2929206</v>
      </c>
      <c r="D2185" t="s">
        <v>2420</v>
      </c>
      <c r="E2185" s="17">
        <v>40245</v>
      </c>
      <c r="F2185" s="16">
        <v>1.1130093965127319E-2</v>
      </c>
    </row>
    <row r="2186" spans="1:6" x14ac:dyDescent="0.2">
      <c r="A2186" t="s">
        <v>14</v>
      </c>
      <c r="B2186" t="s">
        <v>726</v>
      </c>
      <c r="C2186">
        <v>2929255</v>
      </c>
      <c r="D2186" t="s">
        <v>2421</v>
      </c>
      <c r="E2186" s="17">
        <v>18789</v>
      </c>
      <c r="F2186" s="16">
        <v>-2.1284520832220988E-4</v>
      </c>
    </row>
    <row r="2187" spans="1:6" x14ac:dyDescent="0.2">
      <c r="A2187" t="s">
        <v>14</v>
      </c>
      <c r="B2187" t="s">
        <v>726</v>
      </c>
      <c r="C2187">
        <v>2929305</v>
      </c>
      <c r="D2187" t="s">
        <v>2422</v>
      </c>
      <c r="E2187" s="17">
        <v>37942</v>
      </c>
      <c r="F2187" s="16">
        <v>1.0439414114513879E-2</v>
      </c>
    </row>
    <row r="2188" spans="1:6" x14ac:dyDescent="0.2">
      <c r="A2188" t="s">
        <v>14</v>
      </c>
      <c r="B2188" t="s">
        <v>726</v>
      </c>
      <c r="C2188">
        <v>2929354</v>
      </c>
      <c r="D2188" t="s">
        <v>2423</v>
      </c>
      <c r="E2188" s="17">
        <v>5608</v>
      </c>
      <c r="F2188" s="16">
        <v>-8.6618348948205304E-3</v>
      </c>
    </row>
    <row r="2189" spans="1:6" x14ac:dyDescent="0.2">
      <c r="A2189" t="s">
        <v>14</v>
      </c>
      <c r="B2189" t="s">
        <v>726</v>
      </c>
      <c r="C2189">
        <v>2929370</v>
      </c>
      <c r="D2189" t="s">
        <v>2424</v>
      </c>
      <c r="E2189" s="17">
        <v>10505</v>
      </c>
      <c r="F2189" s="16">
        <v>4.11011278914164E-3</v>
      </c>
    </row>
    <row r="2190" spans="1:6" x14ac:dyDescent="0.2">
      <c r="A2190" t="s">
        <v>14</v>
      </c>
      <c r="B2190" t="s">
        <v>726</v>
      </c>
      <c r="C2190">
        <v>2929404</v>
      </c>
      <c r="D2190" t="s">
        <v>2425</v>
      </c>
      <c r="E2190" s="17">
        <v>11704</v>
      </c>
      <c r="F2190" s="16">
        <v>2.4839400428264824E-3</v>
      </c>
    </row>
    <row r="2191" spans="1:6" x14ac:dyDescent="0.2">
      <c r="A2191" t="s">
        <v>14</v>
      </c>
      <c r="B2191" t="s">
        <v>726</v>
      </c>
      <c r="C2191">
        <v>2929503</v>
      </c>
      <c r="D2191" t="s">
        <v>2426</v>
      </c>
      <c r="E2191" s="17">
        <v>44430</v>
      </c>
      <c r="F2191" s="16">
        <v>2.9345372460496399E-3</v>
      </c>
    </row>
    <row r="2192" spans="1:6" x14ac:dyDescent="0.2">
      <c r="A2192" t="s">
        <v>14</v>
      </c>
      <c r="B2192" t="s">
        <v>726</v>
      </c>
      <c r="C2192">
        <v>2929602</v>
      </c>
      <c r="D2192" t="s">
        <v>2427</v>
      </c>
      <c r="E2192" s="17">
        <v>17409</v>
      </c>
      <c r="F2192" s="16">
        <v>6.3225658121623951E-4</v>
      </c>
    </row>
    <row r="2193" spans="1:6" x14ac:dyDescent="0.2">
      <c r="A2193" t="s">
        <v>14</v>
      </c>
      <c r="B2193" t="s">
        <v>726</v>
      </c>
      <c r="C2193">
        <v>2929701</v>
      </c>
      <c r="D2193" t="s">
        <v>2428</v>
      </c>
      <c r="E2193" s="17">
        <v>17302</v>
      </c>
      <c r="F2193" s="16">
        <v>1.6789208591443394E-3</v>
      </c>
    </row>
    <row r="2194" spans="1:6" x14ac:dyDescent="0.2">
      <c r="A2194" t="s">
        <v>14</v>
      </c>
      <c r="B2194" t="s">
        <v>726</v>
      </c>
      <c r="C2194">
        <v>2929750</v>
      </c>
      <c r="D2194" t="s">
        <v>2429</v>
      </c>
      <c r="E2194" s="17">
        <v>12105</v>
      </c>
      <c r="F2194" s="16">
        <v>5.1482188823381847E-3</v>
      </c>
    </row>
    <row r="2195" spans="1:6" x14ac:dyDescent="0.2">
      <c r="A2195" t="s">
        <v>14</v>
      </c>
      <c r="B2195" t="s">
        <v>726</v>
      </c>
      <c r="C2195">
        <v>2929800</v>
      </c>
      <c r="D2195" t="s">
        <v>2430</v>
      </c>
      <c r="E2195" s="17">
        <v>12943</v>
      </c>
      <c r="F2195" s="16">
        <v>2.3232401455897111E-3</v>
      </c>
    </row>
    <row r="2196" spans="1:6" x14ac:dyDescent="0.2">
      <c r="A2196" t="s">
        <v>14</v>
      </c>
      <c r="B2196" t="s">
        <v>726</v>
      </c>
      <c r="C2196">
        <v>2929909</v>
      </c>
      <c r="D2196" t="s">
        <v>2431</v>
      </c>
      <c r="E2196" s="17">
        <v>44234</v>
      </c>
      <c r="F2196" s="16">
        <v>3.2432922818714793E-3</v>
      </c>
    </row>
    <row r="2197" spans="1:6" x14ac:dyDescent="0.2">
      <c r="A2197" t="s">
        <v>14</v>
      </c>
      <c r="B2197" t="s">
        <v>726</v>
      </c>
      <c r="C2197">
        <v>2930006</v>
      </c>
      <c r="D2197" t="s">
        <v>2432</v>
      </c>
      <c r="E2197" s="17">
        <v>11512</v>
      </c>
      <c r="F2197" s="16">
        <v>6.8217596641595435E-3</v>
      </c>
    </row>
    <row r="2198" spans="1:6" x14ac:dyDescent="0.2">
      <c r="A2198" t="s">
        <v>14</v>
      </c>
      <c r="B2198" t="s">
        <v>726</v>
      </c>
      <c r="C2198">
        <v>2930105</v>
      </c>
      <c r="D2198" t="s">
        <v>2433</v>
      </c>
      <c r="E2198" s="17">
        <v>79424</v>
      </c>
      <c r="F2198" s="16">
        <v>5.1762323609441108E-3</v>
      </c>
    </row>
    <row r="2199" spans="1:6" x14ac:dyDescent="0.2">
      <c r="A2199" t="s">
        <v>14</v>
      </c>
      <c r="B2199" t="s">
        <v>726</v>
      </c>
      <c r="C2199">
        <v>2930154</v>
      </c>
      <c r="D2199" t="s">
        <v>2434</v>
      </c>
      <c r="E2199" s="17">
        <v>31416</v>
      </c>
      <c r="F2199" s="16">
        <v>-1.779359430605032E-3</v>
      </c>
    </row>
    <row r="2200" spans="1:6" x14ac:dyDescent="0.2">
      <c r="A2200" t="s">
        <v>14</v>
      </c>
      <c r="B2200" t="s">
        <v>726</v>
      </c>
      <c r="C2200">
        <v>2930204</v>
      </c>
      <c r="D2200" t="s">
        <v>2435</v>
      </c>
      <c r="E2200" s="17">
        <v>40989</v>
      </c>
      <c r="F2200" s="16">
        <v>7.4968046406449496E-3</v>
      </c>
    </row>
    <row r="2201" spans="1:6" x14ac:dyDescent="0.2">
      <c r="A2201" t="s">
        <v>14</v>
      </c>
      <c r="B2201" t="s">
        <v>726</v>
      </c>
      <c r="C2201">
        <v>2930303</v>
      </c>
      <c r="D2201" t="s">
        <v>2436</v>
      </c>
      <c r="E2201" s="17">
        <v>17321</v>
      </c>
      <c r="F2201" s="16">
        <v>-3.7386402852870315E-3</v>
      </c>
    </row>
    <row r="2202" spans="1:6" x14ac:dyDescent="0.2">
      <c r="A2202" t="s">
        <v>14</v>
      </c>
      <c r="B2202" t="s">
        <v>726</v>
      </c>
      <c r="C2202">
        <v>2930402</v>
      </c>
      <c r="D2202" t="s">
        <v>2437</v>
      </c>
      <c r="E2202" s="17">
        <v>14699</v>
      </c>
      <c r="F2202" s="16">
        <v>-1.2031186987498277E-2</v>
      </c>
    </row>
    <row r="2203" spans="1:6" x14ac:dyDescent="0.2">
      <c r="A2203" t="s">
        <v>14</v>
      </c>
      <c r="B2203" t="s">
        <v>726</v>
      </c>
      <c r="C2203">
        <v>2930501</v>
      </c>
      <c r="D2203" t="s">
        <v>2438</v>
      </c>
      <c r="E2203" s="17">
        <v>81286</v>
      </c>
      <c r="F2203" s="16">
        <v>5.2559330208630239E-3</v>
      </c>
    </row>
    <row r="2204" spans="1:6" x14ac:dyDescent="0.2">
      <c r="A2204" t="s">
        <v>14</v>
      </c>
      <c r="B2204" t="s">
        <v>726</v>
      </c>
      <c r="C2204">
        <v>2930600</v>
      </c>
      <c r="D2204" t="s">
        <v>2439</v>
      </c>
      <c r="E2204" s="17">
        <v>13446</v>
      </c>
      <c r="F2204" s="16">
        <v>3.6575352690901841E-3</v>
      </c>
    </row>
    <row r="2205" spans="1:6" x14ac:dyDescent="0.2">
      <c r="A2205" t="s">
        <v>14</v>
      </c>
      <c r="B2205" t="s">
        <v>726</v>
      </c>
      <c r="C2205">
        <v>2930709</v>
      </c>
      <c r="D2205" t="s">
        <v>2440</v>
      </c>
      <c r="E2205" s="17">
        <v>135783</v>
      </c>
      <c r="F2205" s="16">
        <v>1.0463100084091792E-2</v>
      </c>
    </row>
    <row r="2206" spans="1:6" x14ac:dyDescent="0.2">
      <c r="A2206" t="s">
        <v>14</v>
      </c>
      <c r="B2206" t="s">
        <v>726</v>
      </c>
      <c r="C2206">
        <v>2930758</v>
      </c>
      <c r="D2206" t="s">
        <v>2441</v>
      </c>
      <c r="E2206" s="17">
        <v>13059</v>
      </c>
      <c r="F2206" s="16">
        <v>3.6120504150014554E-3</v>
      </c>
    </row>
    <row r="2207" spans="1:6" x14ac:dyDescent="0.2">
      <c r="A2207" t="s">
        <v>14</v>
      </c>
      <c r="B2207" t="s">
        <v>726</v>
      </c>
      <c r="C2207">
        <v>2930766</v>
      </c>
      <c r="D2207" t="s">
        <v>2442</v>
      </c>
      <c r="E2207" s="17">
        <v>9701</v>
      </c>
      <c r="F2207" s="16">
        <v>-2.8539955938313599E-2</v>
      </c>
    </row>
    <row r="2208" spans="1:6" x14ac:dyDescent="0.2">
      <c r="A2208" t="s">
        <v>14</v>
      </c>
      <c r="B2208" t="s">
        <v>726</v>
      </c>
      <c r="C2208">
        <v>2930774</v>
      </c>
      <c r="D2208" t="s">
        <v>2443</v>
      </c>
      <c r="E2208" s="17">
        <v>23233</v>
      </c>
      <c r="F2208" s="16">
        <v>1.8110473890733392E-3</v>
      </c>
    </row>
    <row r="2209" spans="1:6" x14ac:dyDescent="0.2">
      <c r="A2209" t="s">
        <v>14</v>
      </c>
      <c r="B2209" t="s">
        <v>726</v>
      </c>
      <c r="C2209">
        <v>2930808</v>
      </c>
      <c r="D2209" t="s">
        <v>2444</v>
      </c>
      <c r="E2209" s="17">
        <v>17050</v>
      </c>
      <c r="F2209" s="16">
        <v>4.181636138759659E-3</v>
      </c>
    </row>
    <row r="2210" spans="1:6" x14ac:dyDescent="0.2">
      <c r="A2210" t="s">
        <v>14</v>
      </c>
      <c r="B2210" t="s">
        <v>726</v>
      </c>
      <c r="C2210">
        <v>2930907</v>
      </c>
      <c r="D2210" t="s">
        <v>2445</v>
      </c>
      <c r="E2210" s="17">
        <v>12516</v>
      </c>
      <c r="F2210" s="16">
        <v>-1.5976993129895867E-4</v>
      </c>
    </row>
    <row r="2211" spans="1:6" x14ac:dyDescent="0.2">
      <c r="A2211" t="s">
        <v>14</v>
      </c>
      <c r="B2211" t="s">
        <v>726</v>
      </c>
      <c r="C2211">
        <v>2931004</v>
      </c>
      <c r="D2211" t="s">
        <v>2446</v>
      </c>
      <c r="E2211" s="17">
        <v>20393</v>
      </c>
      <c r="F2211" s="16">
        <v>-4.9012400137238288E-4</v>
      </c>
    </row>
    <row r="2212" spans="1:6" x14ac:dyDescent="0.2">
      <c r="A2212" t="s">
        <v>14</v>
      </c>
      <c r="B2212" t="s">
        <v>726</v>
      </c>
      <c r="C2212">
        <v>2931053</v>
      </c>
      <c r="D2212" t="s">
        <v>2447</v>
      </c>
      <c r="E2212" s="17">
        <v>17443</v>
      </c>
      <c r="F2212" s="16">
        <v>4.4339513992859292E-3</v>
      </c>
    </row>
    <row r="2213" spans="1:6" x14ac:dyDescent="0.2">
      <c r="A2213" t="s">
        <v>14</v>
      </c>
      <c r="B2213" t="s">
        <v>726</v>
      </c>
      <c r="C2213">
        <v>2931103</v>
      </c>
      <c r="D2213" t="s">
        <v>2448</v>
      </c>
      <c r="E2213" s="17">
        <v>7928</v>
      </c>
      <c r="F2213" s="16">
        <v>1.2629451881789322E-3</v>
      </c>
    </row>
    <row r="2214" spans="1:6" x14ac:dyDescent="0.2">
      <c r="A2214" t="s">
        <v>14</v>
      </c>
      <c r="B2214" t="s">
        <v>726</v>
      </c>
      <c r="C2214">
        <v>2931202</v>
      </c>
      <c r="D2214" t="s">
        <v>2449</v>
      </c>
      <c r="E2214" s="17">
        <v>21253</v>
      </c>
      <c r="F2214" s="16">
        <v>8.49387871310614E-3</v>
      </c>
    </row>
    <row r="2215" spans="1:6" x14ac:dyDescent="0.2">
      <c r="A2215" t="s">
        <v>14</v>
      </c>
      <c r="B2215" t="s">
        <v>726</v>
      </c>
      <c r="C2215">
        <v>2931301</v>
      </c>
      <c r="D2215" t="s">
        <v>2450</v>
      </c>
      <c r="E2215" s="17">
        <v>16974</v>
      </c>
      <c r="F2215" s="16">
        <v>-2.1164021164020719E-3</v>
      </c>
    </row>
    <row r="2216" spans="1:6" x14ac:dyDescent="0.2">
      <c r="A2216" t="s">
        <v>14</v>
      </c>
      <c r="B2216" t="s">
        <v>726</v>
      </c>
      <c r="C2216">
        <v>2931350</v>
      </c>
      <c r="D2216" t="s">
        <v>2451</v>
      </c>
      <c r="E2216" s="17">
        <v>162438</v>
      </c>
      <c r="F2216" s="16">
        <v>1.2156747898583786E-2</v>
      </c>
    </row>
    <row r="2217" spans="1:6" x14ac:dyDescent="0.2">
      <c r="A2217" t="s">
        <v>14</v>
      </c>
      <c r="B2217" t="s">
        <v>726</v>
      </c>
      <c r="C2217">
        <v>2931400</v>
      </c>
      <c r="D2217" t="s">
        <v>2452</v>
      </c>
      <c r="E2217" s="17">
        <v>7359</v>
      </c>
      <c r="F2217" s="16">
        <v>-8.8888888888888351E-3</v>
      </c>
    </row>
    <row r="2218" spans="1:6" x14ac:dyDescent="0.2">
      <c r="A2218" t="s">
        <v>14</v>
      </c>
      <c r="B2218" t="s">
        <v>726</v>
      </c>
      <c r="C2218">
        <v>2931509</v>
      </c>
      <c r="D2218" t="s">
        <v>2453</v>
      </c>
      <c r="E2218" s="17">
        <v>22555</v>
      </c>
      <c r="F2218" s="16">
        <v>1.643129940491983E-3</v>
      </c>
    </row>
    <row r="2219" spans="1:6" x14ac:dyDescent="0.2">
      <c r="A2219" t="s">
        <v>14</v>
      </c>
      <c r="B2219" t="s">
        <v>726</v>
      </c>
      <c r="C2219">
        <v>2931608</v>
      </c>
      <c r="D2219" t="s">
        <v>2454</v>
      </c>
      <c r="E2219" s="17">
        <v>15022</v>
      </c>
      <c r="F2219" s="16">
        <v>5.2867563407614782E-3</v>
      </c>
    </row>
    <row r="2220" spans="1:6" x14ac:dyDescent="0.2">
      <c r="A2220" t="s">
        <v>14</v>
      </c>
      <c r="B2220" t="s">
        <v>726</v>
      </c>
      <c r="C2220">
        <v>2931707</v>
      </c>
      <c r="D2220" t="s">
        <v>2455</v>
      </c>
      <c r="E2220" s="17">
        <v>13025</v>
      </c>
      <c r="F2220" s="16">
        <v>-6.1382644057395019E-4</v>
      </c>
    </row>
    <row r="2221" spans="1:6" x14ac:dyDescent="0.2">
      <c r="A2221" t="s">
        <v>14</v>
      </c>
      <c r="B2221" t="s">
        <v>726</v>
      </c>
      <c r="C2221">
        <v>2931806</v>
      </c>
      <c r="D2221" t="s">
        <v>2456</v>
      </c>
      <c r="E2221" s="17">
        <v>16189</v>
      </c>
      <c r="F2221" s="16">
        <v>-1.250457484445533E-2</v>
      </c>
    </row>
    <row r="2222" spans="1:6" x14ac:dyDescent="0.2">
      <c r="A2222" t="s">
        <v>14</v>
      </c>
      <c r="B2222" t="s">
        <v>726</v>
      </c>
      <c r="C2222">
        <v>2931905</v>
      </c>
      <c r="D2222" t="s">
        <v>2457</v>
      </c>
      <c r="E2222" s="17">
        <v>50798</v>
      </c>
      <c r="F2222" s="16">
        <v>2.1899106279716918E-3</v>
      </c>
    </row>
    <row r="2223" spans="1:6" x14ac:dyDescent="0.2">
      <c r="A2223" t="s">
        <v>14</v>
      </c>
      <c r="B2223" t="s">
        <v>726</v>
      </c>
      <c r="C2223">
        <v>2932002</v>
      </c>
      <c r="D2223" t="s">
        <v>2458</v>
      </c>
      <c r="E2223" s="17">
        <v>24113</v>
      </c>
      <c r="F2223" s="16">
        <v>-5.2392739273927624E-3</v>
      </c>
    </row>
    <row r="2224" spans="1:6" x14ac:dyDescent="0.2">
      <c r="A2224" t="s">
        <v>14</v>
      </c>
      <c r="B2224" t="s">
        <v>726</v>
      </c>
      <c r="C2224">
        <v>2932101</v>
      </c>
      <c r="D2224" t="s">
        <v>2459</v>
      </c>
      <c r="E2224" s="17">
        <v>19877</v>
      </c>
      <c r="F2224" s="16">
        <v>-9.0474993717015728E-4</v>
      </c>
    </row>
    <row r="2225" spans="1:6" x14ac:dyDescent="0.2">
      <c r="A2225" t="s">
        <v>14</v>
      </c>
      <c r="B2225" t="s">
        <v>726</v>
      </c>
      <c r="C2225">
        <v>2932200</v>
      </c>
      <c r="D2225" t="s">
        <v>2460</v>
      </c>
      <c r="E2225" s="17">
        <v>18847</v>
      </c>
      <c r="F2225" s="16">
        <v>-1.0967674223341772E-2</v>
      </c>
    </row>
    <row r="2226" spans="1:6" x14ac:dyDescent="0.2">
      <c r="A2226" t="s">
        <v>14</v>
      </c>
      <c r="B2226" t="s">
        <v>726</v>
      </c>
      <c r="C2226">
        <v>2932309</v>
      </c>
      <c r="D2226" t="s">
        <v>2461</v>
      </c>
      <c r="E2226" s="17">
        <v>27263</v>
      </c>
      <c r="F2226" s="16">
        <v>8.4335121139262892E-3</v>
      </c>
    </row>
    <row r="2227" spans="1:6" x14ac:dyDescent="0.2">
      <c r="A2227" t="s">
        <v>14</v>
      </c>
      <c r="B2227" t="s">
        <v>726</v>
      </c>
      <c r="C2227">
        <v>2932408</v>
      </c>
      <c r="D2227" t="s">
        <v>2462</v>
      </c>
      <c r="E2227" s="17">
        <v>13891</v>
      </c>
      <c r="F2227" s="16">
        <v>2.880391733275367E-4</v>
      </c>
    </row>
    <row r="2228" spans="1:6" x14ac:dyDescent="0.2">
      <c r="A2228" t="s">
        <v>14</v>
      </c>
      <c r="B2228" t="s">
        <v>726</v>
      </c>
      <c r="C2228">
        <v>2932457</v>
      </c>
      <c r="D2228" t="s">
        <v>2463</v>
      </c>
      <c r="E2228" s="17">
        <v>19402</v>
      </c>
      <c r="F2228" s="16">
        <v>9.3642701071687817E-3</v>
      </c>
    </row>
    <row r="2229" spans="1:6" x14ac:dyDescent="0.2">
      <c r="A2229" t="s">
        <v>14</v>
      </c>
      <c r="B2229" t="s">
        <v>726</v>
      </c>
      <c r="C2229">
        <v>2932507</v>
      </c>
      <c r="D2229" t="s">
        <v>2464</v>
      </c>
      <c r="E2229" s="17">
        <v>18544</v>
      </c>
      <c r="F2229" s="16">
        <v>-2.4102726028839117E-2</v>
      </c>
    </row>
    <row r="2230" spans="1:6" x14ac:dyDescent="0.2">
      <c r="A2230" t="s">
        <v>14</v>
      </c>
      <c r="B2230" t="s">
        <v>726</v>
      </c>
      <c r="C2230">
        <v>2932606</v>
      </c>
      <c r="D2230" t="s">
        <v>2465</v>
      </c>
      <c r="E2230" s="17">
        <v>16665</v>
      </c>
      <c r="F2230" s="16">
        <v>4.2021851362705753E-4</v>
      </c>
    </row>
    <row r="2231" spans="1:6" x14ac:dyDescent="0.2">
      <c r="A2231" t="s">
        <v>14</v>
      </c>
      <c r="B2231" t="s">
        <v>726</v>
      </c>
      <c r="C2231">
        <v>2932705</v>
      </c>
      <c r="D2231" t="s">
        <v>2466</v>
      </c>
      <c r="E2231" s="17">
        <v>20413</v>
      </c>
      <c r="F2231" s="16">
        <v>-5.1659437594424595E-3</v>
      </c>
    </row>
    <row r="2232" spans="1:6" x14ac:dyDescent="0.2">
      <c r="A2232" t="s">
        <v>14</v>
      </c>
      <c r="B2232" t="s">
        <v>726</v>
      </c>
      <c r="C2232">
        <v>2932804</v>
      </c>
      <c r="D2232" t="s">
        <v>2467</v>
      </c>
      <c r="E2232" s="17">
        <v>19256</v>
      </c>
      <c r="F2232" s="16">
        <v>4.0671602878297186E-3</v>
      </c>
    </row>
    <row r="2233" spans="1:6" x14ac:dyDescent="0.2">
      <c r="A2233" t="s">
        <v>14</v>
      </c>
      <c r="B2233" t="s">
        <v>726</v>
      </c>
      <c r="C2233">
        <v>2932903</v>
      </c>
      <c r="D2233" t="s">
        <v>2468</v>
      </c>
      <c r="E2233" s="17">
        <v>97233</v>
      </c>
      <c r="F2233" s="16">
        <v>6.9489032952920748E-3</v>
      </c>
    </row>
    <row r="2234" spans="1:6" x14ac:dyDescent="0.2">
      <c r="A2234" t="s">
        <v>14</v>
      </c>
      <c r="B2234" t="s">
        <v>726</v>
      </c>
      <c r="C2234">
        <v>2933000</v>
      </c>
      <c r="D2234" t="s">
        <v>2469</v>
      </c>
      <c r="E2234" s="17">
        <v>28800</v>
      </c>
      <c r="F2234" s="16">
        <v>1.1484564324096613E-2</v>
      </c>
    </row>
    <row r="2235" spans="1:6" x14ac:dyDescent="0.2">
      <c r="A2235" t="s">
        <v>14</v>
      </c>
      <c r="B2235" t="s">
        <v>726</v>
      </c>
      <c r="C2235">
        <v>2933059</v>
      </c>
      <c r="D2235" t="s">
        <v>2470</v>
      </c>
      <c r="E2235" s="17">
        <v>14121</v>
      </c>
      <c r="F2235" s="16">
        <v>1.2053318207601027E-3</v>
      </c>
    </row>
    <row r="2236" spans="1:6" x14ac:dyDescent="0.2">
      <c r="A2236" t="s">
        <v>14</v>
      </c>
      <c r="B2236" t="s">
        <v>726</v>
      </c>
      <c r="C2236">
        <v>2933109</v>
      </c>
      <c r="D2236" t="s">
        <v>2471</v>
      </c>
      <c r="E2236" s="17">
        <v>9210</v>
      </c>
      <c r="F2236" s="16">
        <v>4.362050163576825E-3</v>
      </c>
    </row>
    <row r="2237" spans="1:6" x14ac:dyDescent="0.2">
      <c r="A2237" t="s">
        <v>14</v>
      </c>
      <c r="B2237" t="s">
        <v>726</v>
      </c>
      <c r="C2237">
        <v>2933158</v>
      </c>
      <c r="D2237" t="s">
        <v>2472</v>
      </c>
      <c r="E2237" s="17">
        <v>12625</v>
      </c>
      <c r="F2237" s="16">
        <v>-5.6706308576829345E-3</v>
      </c>
    </row>
    <row r="2238" spans="1:6" x14ac:dyDescent="0.2">
      <c r="A2238" t="s">
        <v>14</v>
      </c>
      <c r="B2238" t="s">
        <v>726</v>
      </c>
      <c r="C2238">
        <v>2933174</v>
      </c>
      <c r="D2238" t="s">
        <v>2473</v>
      </c>
      <c r="E2238" s="17">
        <v>8785</v>
      </c>
      <c r="F2238" s="16">
        <v>-5.9968318624122885E-3</v>
      </c>
    </row>
    <row r="2239" spans="1:6" x14ac:dyDescent="0.2">
      <c r="A2239" t="s">
        <v>14</v>
      </c>
      <c r="B2239" t="s">
        <v>726</v>
      </c>
      <c r="C2239">
        <v>2933208</v>
      </c>
      <c r="D2239" t="s">
        <v>2474</v>
      </c>
      <c r="E2239" s="17">
        <v>43716</v>
      </c>
      <c r="F2239" s="16">
        <v>1.140596441709274E-2</v>
      </c>
    </row>
    <row r="2240" spans="1:6" x14ac:dyDescent="0.2">
      <c r="A2240" t="s">
        <v>14</v>
      </c>
      <c r="B2240" t="s">
        <v>726</v>
      </c>
      <c r="C2240">
        <v>2933257</v>
      </c>
      <c r="D2240" t="s">
        <v>2475</v>
      </c>
      <c r="E2240" s="17">
        <v>6153</v>
      </c>
      <c r="F2240" s="16">
        <v>-8.3803384367445721E-3</v>
      </c>
    </row>
    <row r="2241" spans="1:6" x14ac:dyDescent="0.2">
      <c r="A2241" t="s">
        <v>14</v>
      </c>
      <c r="B2241" t="s">
        <v>726</v>
      </c>
      <c r="C2241">
        <v>2933307</v>
      </c>
      <c r="D2241" t="s">
        <v>2476</v>
      </c>
      <c r="E2241" s="17">
        <v>341128</v>
      </c>
      <c r="F2241" s="16">
        <v>7.8232096431103404E-3</v>
      </c>
    </row>
    <row r="2242" spans="1:6" x14ac:dyDescent="0.2">
      <c r="A2242" t="s">
        <v>14</v>
      </c>
      <c r="B2242" t="s">
        <v>726</v>
      </c>
      <c r="C2242">
        <v>2933406</v>
      </c>
      <c r="D2242" t="s">
        <v>2477</v>
      </c>
      <c r="E2242" s="17">
        <v>9344</v>
      </c>
      <c r="F2242" s="16">
        <v>-1.0700909577310291E-4</v>
      </c>
    </row>
    <row r="2243" spans="1:6" x14ac:dyDescent="0.2">
      <c r="A2243" t="s">
        <v>14</v>
      </c>
      <c r="B2243" t="s">
        <v>726</v>
      </c>
      <c r="C2243">
        <v>2933455</v>
      </c>
      <c r="D2243" t="s">
        <v>2478</v>
      </c>
      <c r="E2243" s="17">
        <v>12180</v>
      </c>
      <c r="F2243" s="16">
        <v>-4.7393364928910442E-3</v>
      </c>
    </row>
    <row r="2244" spans="1:6" x14ac:dyDescent="0.2">
      <c r="A2244" t="s">
        <v>14</v>
      </c>
      <c r="B2244" t="s">
        <v>726</v>
      </c>
      <c r="C2244">
        <v>2933505</v>
      </c>
      <c r="D2244" t="s">
        <v>2479</v>
      </c>
      <c r="E2244" s="17">
        <v>20978</v>
      </c>
      <c r="F2244" s="16">
        <v>-5.8291076252310337E-3</v>
      </c>
    </row>
    <row r="2245" spans="1:6" x14ac:dyDescent="0.2">
      <c r="A2245" t="s">
        <v>14</v>
      </c>
      <c r="B2245" t="s">
        <v>726</v>
      </c>
      <c r="C2245">
        <v>2933604</v>
      </c>
      <c r="D2245" t="s">
        <v>2480</v>
      </c>
      <c r="E2245" s="17">
        <v>46523</v>
      </c>
      <c r="F2245" s="16">
        <v>8.6052965600336151E-4</v>
      </c>
    </row>
    <row r="2246" spans="1:6" x14ac:dyDescent="0.2">
      <c r="A2246" t="s">
        <v>20</v>
      </c>
      <c r="B2246" t="s">
        <v>119</v>
      </c>
      <c r="C2246">
        <v>3100104</v>
      </c>
      <c r="D2246" t="s">
        <v>2481</v>
      </c>
      <c r="E2246" s="17">
        <v>7006</v>
      </c>
      <c r="F2246" s="16">
        <v>2.4323937616255176E-3</v>
      </c>
    </row>
    <row r="2247" spans="1:6" x14ac:dyDescent="0.2">
      <c r="A2247" t="s">
        <v>20</v>
      </c>
      <c r="B2247" t="s">
        <v>119</v>
      </c>
      <c r="C2247">
        <v>3100203</v>
      </c>
      <c r="D2247" t="s">
        <v>2482</v>
      </c>
      <c r="E2247" s="17">
        <v>23250</v>
      </c>
      <c r="F2247" s="16">
        <v>5.5945259715106666E-4</v>
      </c>
    </row>
    <row r="2248" spans="1:6" x14ac:dyDescent="0.2">
      <c r="A2248" t="s">
        <v>20</v>
      </c>
      <c r="B2248" t="s">
        <v>119</v>
      </c>
      <c r="C2248">
        <v>3100302</v>
      </c>
      <c r="D2248" t="s">
        <v>2483</v>
      </c>
      <c r="E2248" s="17">
        <v>13444</v>
      </c>
      <c r="F2248" s="16">
        <v>-7.4327337594770615E-4</v>
      </c>
    </row>
    <row r="2249" spans="1:6" x14ac:dyDescent="0.2">
      <c r="A2249" t="s">
        <v>20</v>
      </c>
      <c r="B2249" t="s">
        <v>119</v>
      </c>
      <c r="C2249">
        <v>3100401</v>
      </c>
      <c r="D2249" t="s">
        <v>2484</v>
      </c>
      <c r="E2249" s="17">
        <v>3994</v>
      </c>
      <c r="F2249" s="16">
        <v>0</v>
      </c>
    </row>
    <row r="2250" spans="1:6" x14ac:dyDescent="0.2">
      <c r="A2250" t="s">
        <v>20</v>
      </c>
      <c r="B2250" t="s">
        <v>119</v>
      </c>
      <c r="C2250">
        <v>3100500</v>
      </c>
      <c r="D2250" t="s">
        <v>2485</v>
      </c>
      <c r="E2250" s="17">
        <v>9368</v>
      </c>
      <c r="F2250" s="16">
        <v>-1.0770855332629337E-2</v>
      </c>
    </row>
    <row r="2251" spans="1:6" x14ac:dyDescent="0.2">
      <c r="A2251" t="s">
        <v>20</v>
      </c>
      <c r="B2251" t="s">
        <v>119</v>
      </c>
      <c r="C2251">
        <v>3100609</v>
      </c>
      <c r="D2251" t="s">
        <v>2486</v>
      </c>
      <c r="E2251" s="17">
        <v>13523</v>
      </c>
      <c r="F2251" s="16">
        <v>-1.543502002184205E-2</v>
      </c>
    </row>
    <row r="2252" spans="1:6" x14ac:dyDescent="0.2">
      <c r="A2252" t="s">
        <v>20</v>
      </c>
      <c r="B2252" t="s">
        <v>119</v>
      </c>
      <c r="C2252">
        <v>3100708</v>
      </c>
      <c r="D2252" t="s">
        <v>2487</v>
      </c>
      <c r="E2252" s="17">
        <v>1992</v>
      </c>
      <c r="F2252" s="16">
        <v>-3.5017508754376925E-3</v>
      </c>
    </row>
    <row r="2253" spans="1:6" x14ac:dyDescent="0.2">
      <c r="A2253" t="s">
        <v>20</v>
      </c>
      <c r="B2253" t="s">
        <v>119</v>
      </c>
      <c r="C2253">
        <v>3100807</v>
      </c>
      <c r="D2253" t="s">
        <v>2488</v>
      </c>
      <c r="E2253" s="17">
        <v>4522</v>
      </c>
      <c r="F2253" s="16">
        <v>8.0249665626392908E-3</v>
      </c>
    </row>
    <row r="2254" spans="1:6" x14ac:dyDescent="0.2">
      <c r="A2254" t="s">
        <v>20</v>
      </c>
      <c r="B2254" t="s">
        <v>119</v>
      </c>
      <c r="C2254">
        <v>3100906</v>
      </c>
      <c r="D2254" t="s">
        <v>2489</v>
      </c>
      <c r="E2254" s="17">
        <v>19247</v>
      </c>
      <c r="F2254" s="16">
        <v>2.082574061539999E-3</v>
      </c>
    </row>
    <row r="2255" spans="1:6" x14ac:dyDescent="0.2">
      <c r="A2255" t="s">
        <v>20</v>
      </c>
      <c r="B2255" t="s">
        <v>119</v>
      </c>
      <c r="C2255">
        <v>3101003</v>
      </c>
      <c r="D2255" t="s">
        <v>2490</v>
      </c>
      <c r="E2255" s="17">
        <v>13599</v>
      </c>
      <c r="F2255" s="16">
        <v>4.4316419233325632E-3</v>
      </c>
    </row>
    <row r="2256" spans="1:6" x14ac:dyDescent="0.2">
      <c r="A2256" t="s">
        <v>20</v>
      </c>
      <c r="B2256" t="s">
        <v>119</v>
      </c>
      <c r="C2256">
        <v>3101102</v>
      </c>
      <c r="D2256" t="s">
        <v>2491</v>
      </c>
      <c r="E2256" s="17">
        <v>25141</v>
      </c>
      <c r="F2256" s="16">
        <v>-1.0330988993523249E-3</v>
      </c>
    </row>
    <row r="2257" spans="1:6" x14ac:dyDescent="0.2">
      <c r="A2257" t="s">
        <v>20</v>
      </c>
      <c r="B2257" t="s">
        <v>119</v>
      </c>
      <c r="C2257">
        <v>3101201</v>
      </c>
      <c r="D2257" t="s">
        <v>2492</v>
      </c>
      <c r="E2257" s="17">
        <v>5976</v>
      </c>
      <c r="F2257" s="16">
        <v>-4.4977511244377322E-3</v>
      </c>
    </row>
    <row r="2258" spans="1:6" x14ac:dyDescent="0.2">
      <c r="A2258" t="s">
        <v>20</v>
      </c>
      <c r="B2258" t="s">
        <v>119</v>
      </c>
      <c r="C2258">
        <v>3101300</v>
      </c>
      <c r="D2258" t="s">
        <v>2493</v>
      </c>
      <c r="E2258" s="17">
        <v>2665</v>
      </c>
      <c r="F2258" s="16">
        <v>-3.3657442034404905E-3</v>
      </c>
    </row>
    <row r="2259" spans="1:6" x14ac:dyDescent="0.2">
      <c r="A2259" t="s">
        <v>20</v>
      </c>
      <c r="B2259" t="s">
        <v>119</v>
      </c>
      <c r="C2259">
        <v>3101409</v>
      </c>
      <c r="D2259" t="s">
        <v>2494</v>
      </c>
      <c r="E2259" s="17">
        <v>3011</v>
      </c>
      <c r="F2259" s="16">
        <v>1.3302294645827217E-3</v>
      </c>
    </row>
    <row r="2260" spans="1:6" x14ac:dyDescent="0.2">
      <c r="A2260" t="s">
        <v>20</v>
      </c>
      <c r="B2260" t="s">
        <v>119</v>
      </c>
      <c r="C2260">
        <v>3101508</v>
      </c>
      <c r="D2260" t="s">
        <v>2495</v>
      </c>
      <c r="E2260" s="17">
        <v>35401</v>
      </c>
      <c r="F2260" s="16">
        <v>1.1028787964482145E-3</v>
      </c>
    </row>
    <row r="2261" spans="1:6" x14ac:dyDescent="0.2">
      <c r="A2261" t="s">
        <v>20</v>
      </c>
      <c r="B2261" t="s">
        <v>119</v>
      </c>
      <c r="C2261">
        <v>3101607</v>
      </c>
      <c r="D2261" t="s">
        <v>2496</v>
      </c>
      <c r="E2261" s="17">
        <v>80494</v>
      </c>
      <c r="F2261" s="16">
        <v>6.2253112655632492E-3</v>
      </c>
    </row>
    <row r="2262" spans="1:6" x14ac:dyDescent="0.2">
      <c r="A2262" t="s">
        <v>20</v>
      </c>
      <c r="B2262" t="s">
        <v>119</v>
      </c>
      <c r="C2262">
        <v>3101631</v>
      </c>
      <c r="D2262" t="s">
        <v>2497</v>
      </c>
      <c r="E2262" s="17">
        <v>6981</v>
      </c>
      <c r="F2262" s="16">
        <v>1.0713768640509658E-2</v>
      </c>
    </row>
    <row r="2263" spans="1:6" x14ac:dyDescent="0.2">
      <c r="A2263" t="s">
        <v>20</v>
      </c>
      <c r="B2263" t="s">
        <v>119</v>
      </c>
      <c r="C2263">
        <v>3101706</v>
      </c>
      <c r="D2263" t="s">
        <v>2498</v>
      </c>
      <c r="E2263" s="17">
        <v>42143</v>
      </c>
      <c r="F2263" s="16">
        <v>5.895550887912826E-3</v>
      </c>
    </row>
    <row r="2264" spans="1:6" x14ac:dyDescent="0.2">
      <c r="A2264" t="s">
        <v>20</v>
      </c>
      <c r="B2264" t="s">
        <v>119</v>
      </c>
      <c r="C2264">
        <v>3101805</v>
      </c>
      <c r="D2264" t="s">
        <v>2499</v>
      </c>
      <c r="E2264" s="17">
        <v>7436</v>
      </c>
      <c r="F2264" s="16">
        <v>1.616379310344751E-3</v>
      </c>
    </row>
    <row r="2265" spans="1:6" x14ac:dyDescent="0.2">
      <c r="A2265" t="s">
        <v>20</v>
      </c>
      <c r="B2265" t="s">
        <v>119</v>
      </c>
      <c r="C2265">
        <v>3101904</v>
      </c>
      <c r="D2265" t="s">
        <v>2500</v>
      </c>
      <c r="E2265" s="17">
        <v>19958</v>
      </c>
      <c r="F2265" s="16">
        <v>5.2888732181535225E-3</v>
      </c>
    </row>
    <row r="2266" spans="1:6" x14ac:dyDescent="0.2">
      <c r="A2266" t="s">
        <v>20</v>
      </c>
      <c r="B2266" t="s">
        <v>119</v>
      </c>
      <c r="C2266">
        <v>3102001</v>
      </c>
      <c r="D2266" t="s">
        <v>2501</v>
      </c>
      <c r="E2266" s="17">
        <v>14517</v>
      </c>
      <c r="F2266" s="16">
        <v>3.5255080879303957E-3</v>
      </c>
    </row>
    <row r="2267" spans="1:6" x14ac:dyDescent="0.2">
      <c r="A2267" t="s">
        <v>20</v>
      </c>
      <c r="B2267" t="s">
        <v>119</v>
      </c>
      <c r="C2267">
        <v>3102050</v>
      </c>
      <c r="D2267" t="s">
        <v>2502</v>
      </c>
      <c r="E2267" s="17">
        <v>5894</v>
      </c>
      <c r="F2267" s="16">
        <v>8.0383102445698018E-3</v>
      </c>
    </row>
    <row r="2268" spans="1:6" x14ac:dyDescent="0.2">
      <c r="A2268" t="s">
        <v>20</v>
      </c>
      <c r="B2268" t="s">
        <v>119</v>
      </c>
      <c r="C2268">
        <v>3102100</v>
      </c>
      <c r="D2268" t="s">
        <v>2503</v>
      </c>
      <c r="E2268" s="17">
        <v>10859</v>
      </c>
      <c r="F2268" s="16">
        <v>-1.281818181818184E-2</v>
      </c>
    </row>
    <row r="2269" spans="1:6" x14ac:dyDescent="0.2">
      <c r="A2269" t="s">
        <v>20</v>
      </c>
      <c r="B2269" t="s">
        <v>119</v>
      </c>
      <c r="C2269">
        <v>3102209</v>
      </c>
      <c r="D2269" t="s">
        <v>2504</v>
      </c>
      <c r="E2269" s="17">
        <v>3844</v>
      </c>
      <c r="F2269" s="16">
        <v>-1.6124904018428476E-2</v>
      </c>
    </row>
    <row r="2270" spans="1:6" x14ac:dyDescent="0.2">
      <c r="A2270" t="s">
        <v>20</v>
      </c>
      <c r="B2270" t="s">
        <v>119</v>
      </c>
      <c r="C2270">
        <v>3102308</v>
      </c>
      <c r="D2270" t="s">
        <v>2505</v>
      </c>
      <c r="E2270" s="17">
        <v>15169</v>
      </c>
      <c r="F2270" s="16">
        <v>-2.2364007103861105E-3</v>
      </c>
    </row>
    <row r="2271" spans="1:6" x14ac:dyDescent="0.2">
      <c r="A2271" t="s">
        <v>20</v>
      </c>
      <c r="B2271" t="s">
        <v>119</v>
      </c>
      <c r="C2271">
        <v>3102407</v>
      </c>
      <c r="D2271" t="s">
        <v>2506</v>
      </c>
      <c r="E2271" s="17">
        <v>3605</v>
      </c>
      <c r="F2271" s="16">
        <v>-2.7731558513588439E-4</v>
      </c>
    </row>
    <row r="2272" spans="1:6" x14ac:dyDescent="0.2">
      <c r="A2272" t="s">
        <v>20</v>
      </c>
      <c r="B2272" t="s">
        <v>119</v>
      </c>
      <c r="C2272">
        <v>3102506</v>
      </c>
      <c r="D2272" t="s">
        <v>2507</v>
      </c>
      <c r="E2272" s="17">
        <v>4678</v>
      </c>
      <c r="F2272" s="16">
        <v>-7.4262677699978852E-3</v>
      </c>
    </row>
    <row r="2273" spans="1:6" x14ac:dyDescent="0.2">
      <c r="A2273" t="s">
        <v>20</v>
      </c>
      <c r="B2273" t="s">
        <v>119</v>
      </c>
      <c r="C2273">
        <v>3102605</v>
      </c>
      <c r="D2273" t="s">
        <v>2508</v>
      </c>
      <c r="E2273" s="17">
        <v>41396</v>
      </c>
      <c r="F2273" s="16">
        <v>7.7659030601067158E-3</v>
      </c>
    </row>
    <row r="2274" spans="1:6" x14ac:dyDescent="0.2">
      <c r="A2274" t="s">
        <v>20</v>
      </c>
      <c r="B2274" t="s">
        <v>119</v>
      </c>
      <c r="C2274">
        <v>3102704</v>
      </c>
      <c r="D2274" t="s">
        <v>2509</v>
      </c>
      <c r="E2274" s="17">
        <v>9442</v>
      </c>
      <c r="F2274" s="16">
        <v>3.1874203144921509E-3</v>
      </c>
    </row>
    <row r="2275" spans="1:6" x14ac:dyDescent="0.2">
      <c r="A2275" t="s">
        <v>20</v>
      </c>
      <c r="B2275" t="s">
        <v>119</v>
      </c>
      <c r="C2275">
        <v>3102803</v>
      </c>
      <c r="D2275" t="s">
        <v>2510</v>
      </c>
      <c r="E2275" s="17">
        <v>12206</v>
      </c>
      <c r="F2275" s="16">
        <v>-1.4725130890052007E-3</v>
      </c>
    </row>
    <row r="2276" spans="1:6" x14ac:dyDescent="0.2">
      <c r="A2276" t="s">
        <v>20</v>
      </c>
      <c r="B2276" t="s">
        <v>119</v>
      </c>
      <c r="C2276">
        <v>3102852</v>
      </c>
      <c r="D2276" t="s">
        <v>2511</v>
      </c>
      <c r="E2276" s="17">
        <v>8557</v>
      </c>
      <c r="F2276" s="16">
        <v>4.3427230046948484E-3</v>
      </c>
    </row>
    <row r="2277" spans="1:6" x14ac:dyDescent="0.2">
      <c r="A2277" t="s">
        <v>20</v>
      </c>
      <c r="B2277" t="s">
        <v>119</v>
      </c>
      <c r="C2277">
        <v>3102902</v>
      </c>
      <c r="D2277" t="s">
        <v>2512</v>
      </c>
      <c r="E2277" s="17">
        <v>11459</v>
      </c>
      <c r="F2277" s="16">
        <v>1.2232415902140303E-3</v>
      </c>
    </row>
    <row r="2278" spans="1:6" x14ac:dyDescent="0.2">
      <c r="A2278" t="s">
        <v>20</v>
      </c>
      <c r="B2278" t="s">
        <v>119</v>
      </c>
      <c r="C2278">
        <v>3103009</v>
      </c>
      <c r="D2278" t="s">
        <v>2513</v>
      </c>
      <c r="E2278" s="17">
        <v>9275</v>
      </c>
      <c r="F2278" s="16">
        <v>-4.6147241897402935E-3</v>
      </c>
    </row>
    <row r="2279" spans="1:6" x14ac:dyDescent="0.2">
      <c r="A2279" t="s">
        <v>20</v>
      </c>
      <c r="B2279" t="s">
        <v>119</v>
      </c>
      <c r="C2279">
        <v>3103108</v>
      </c>
      <c r="D2279" t="s">
        <v>2514</v>
      </c>
      <c r="E2279" s="17">
        <v>1587</v>
      </c>
      <c r="F2279" s="16">
        <v>-6.8836045056320794E-3</v>
      </c>
    </row>
    <row r="2280" spans="1:6" x14ac:dyDescent="0.2">
      <c r="A2280" t="s">
        <v>20</v>
      </c>
      <c r="B2280" t="s">
        <v>119</v>
      </c>
      <c r="C2280">
        <v>3103207</v>
      </c>
      <c r="D2280" t="s">
        <v>2515</v>
      </c>
      <c r="E2280" s="17">
        <v>2354</v>
      </c>
      <c r="F2280" s="16">
        <v>2.9825308904984915E-3</v>
      </c>
    </row>
    <row r="2281" spans="1:6" x14ac:dyDescent="0.2">
      <c r="A2281" t="s">
        <v>20</v>
      </c>
      <c r="B2281" t="s">
        <v>119</v>
      </c>
      <c r="C2281">
        <v>3103306</v>
      </c>
      <c r="D2281" t="s">
        <v>2516</v>
      </c>
      <c r="E2281" s="17">
        <v>2059</v>
      </c>
      <c r="F2281" s="16">
        <v>-1.9389238972370437E-3</v>
      </c>
    </row>
    <row r="2282" spans="1:6" x14ac:dyDescent="0.2">
      <c r="A2282" t="s">
        <v>20</v>
      </c>
      <c r="B2282" t="s">
        <v>119</v>
      </c>
      <c r="C2282">
        <v>3103405</v>
      </c>
      <c r="D2282" t="s">
        <v>2517</v>
      </c>
      <c r="E2282" s="17">
        <v>36712</v>
      </c>
      <c r="F2282" s="16">
        <v>1.0896807235472039E-4</v>
      </c>
    </row>
    <row r="2283" spans="1:6" x14ac:dyDescent="0.2">
      <c r="A2283" t="s">
        <v>20</v>
      </c>
      <c r="B2283" t="s">
        <v>119</v>
      </c>
      <c r="C2283">
        <v>3103504</v>
      </c>
      <c r="D2283" t="s">
        <v>2518</v>
      </c>
      <c r="E2283" s="17">
        <v>117825</v>
      </c>
      <c r="F2283" s="16">
        <v>4.7583719204891128E-3</v>
      </c>
    </row>
    <row r="2284" spans="1:6" x14ac:dyDescent="0.2">
      <c r="A2284" t="s">
        <v>20</v>
      </c>
      <c r="B2284" t="s">
        <v>119</v>
      </c>
      <c r="C2284">
        <v>3103603</v>
      </c>
      <c r="D2284" t="s">
        <v>2519</v>
      </c>
      <c r="E2284" s="17">
        <v>2787</v>
      </c>
      <c r="F2284" s="16">
        <v>-2.8622540250446971E-3</v>
      </c>
    </row>
    <row r="2285" spans="1:6" x14ac:dyDescent="0.2">
      <c r="A2285" t="s">
        <v>20</v>
      </c>
      <c r="B2285" t="s">
        <v>119</v>
      </c>
      <c r="C2285">
        <v>3103702</v>
      </c>
      <c r="D2285" t="s">
        <v>2520</v>
      </c>
      <c r="E2285" s="17">
        <v>8453</v>
      </c>
      <c r="F2285" s="16">
        <v>1.6589643322668657E-3</v>
      </c>
    </row>
    <row r="2286" spans="1:6" x14ac:dyDescent="0.2">
      <c r="A2286" t="s">
        <v>20</v>
      </c>
      <c r="B2286" t="s">
        <v>119</v>
      </c>
      <c r="C2286">
        <v>3103751</v>
      </c>
      <c r="D2286" t="s">
        <v>2521</v>
      </c>
      <c r="E2286" s="17">
        <v>6931</v>
      </c>
      <c r="F2286" s="16">
        <v>9.0260591061290807E-3</v>
      </c>
    </row>
    <row r="2287" spans="1:6" x14ac:dyDescent="0.2">
      <c r="A2287" t="s">
        <v>20</v>
      </c>
      <c r="B2287" t="s">
        <v>119</v>
      </c>
      <c r="C2287">
        <v>3103801</v>
      </c>
      <c r="D2287" t="s">
        <v>2522</v>
      </c>
      <c r="E2287" s="17">
        <v>2835</v>
      </c>
      <c r="F2287" s="16">
        <v>3.528581510232609E-4</v>
      </c>
    </row>
    <row r="2288" spans="1:6" x14ac:dyDescent="0.2">
      <c r="A2288" t="s">
        <v>20</v>
      </c>
      <c r="B2288" t="s">
        <v>119</v>
      </c>
      <c r="C2288">
        <v>3103900</v>
      </c>
      <c r="D2288" t="s">
        <v>2523</v>
      </c>
      <c r="E2288" s="17">
        <v>9401</v>
      </c>
      <c r="F2288" s="16">
        <v>1.380351558287507E-2</v>
      </c>
    </row>
    <row r="2289" spans="1:6" x14ac:dyDescent="0.2">
      <c r="A2289" t="s">
        <v>20</v>
      </c>
      <c r="B2289" t="s">
        <v>119</v>
      </c>
      <c r="C2289">
        <v>3104007</v>
      </c>
      <c r="D2289" t="s">
        <v>2524</v>
      </c>
      <c r="E2289" s="17">
        <v>107337</v>
      </c>
      <c r="F2289" s="16">
        <v>1.0430296811605011E-2</v>
      </c>
    </row>
    <row r="2290" spans="1:6" x14ac:dyDescent="0.2">
      <c r="A2290" t="s">
        <v>20</v>
      </c>
      <c r="B2290" t="s">
        <v>119</v>
      </c>
      <c r="C2290">
        <v>3104106</v>
      </c>
      <c r="D2290" t="s">
        <v>2525</v>
      </c>
      <c r="E2290" s="17">
        <v>10883</v>
      </c>
      <c r="F2290" s="16">
        <v>1.0304493130337988E-2</v>
      </c>
    </row>
    <row r="2291" spans="1:6" x14ac:dyDescent="0.2">
      <c r="A2291" t="s">
        <v>20</v>
      </c>
      <c r="B2291" t="s">
        <v>119</v>
      </c>
      <c r="C2291">
        <v>3104205</v>
      </c>
      <c r="D2291" t="s">
        <v>2526</v>
      </c>
      <c r="E2291" s="17">
        <v>40380</v>
      </c>
      <c r="F2291" s="16">
        <v>7.1834780005985976E-3</v>
      </c>
    </row>
    <row r="2292" spans="1:6" x14ac:dyDescent="0.2">
      <c r="A2292" t="s">
        <v>20</v>
      </c>
      <c r="B2292" t="s">
        <v>119</v>
      </c>
      <c r="C2292">
        <v>3104304</v>
      </c>
      <c r="D2292" t="s">
        <v>2527</v>
      </c>
      <c r="E2292" s="17">
        <v>15181</v>
      </c>
      <c r="F2292" s="16">
        <v>7.365627073656178E-3</v>
      </c>
    </row>
    <row r="2293" spans="1:6" x14ac:dyDescent="0.2">
      <c r="A2293" t="s">
        <v>20</v>
      </c>
      <c r="B2293" t="s">
        <v>119</v>
      </c>
      <c r="C2293">
        <v>3104403</v>
      </c>
      <c r="D2293" t="s">
        <v>2528</v>
      </c>
      <c r="E2293" s="17">
        <v>2704</v>
      </c>
      <c r="F2293" s="16">
        <v>-8.4341767510084376E-3</v>
      </c>
    </row>
    <row r="2294" spans="1:6" x14ac:dyDescent="0.2">
      <c r="A2294" t="s">
        <v>20</v>
      </c>
      <c r="B2294" t="s">
        <v>119</v>
      </c>
      <c r="C2294">
        <v>3104452</v>
      </c>
      <c r="D2294" t="s">
        <v>2529</v>
      </c>
      <c r="E2294" s="17">
        <v>5269</v>
      </c>
      <c r="F2294" s="16">
        <v>7.2643853947620407E-3</v>
      </c>
    </row>
    <row r="2295" spans="1:6" x14ac:dyDescent="0.2">
      <c r="A2295" t="s">
        <v>20</v>
      </c>
      <c r="B2295" t="s">
        <v>119</v>
      </c>
      <c r="C2295">
        <v>3104502</v>
      </c>
      <c r="D2295" t="s">
        <v>2530</v>
      </c>
      <c r="E2295" s="17">
        <v>17862</v>
      </c>
      <c r="F2295" s="16">
        <v>-7.2727272727268755E-4</v>
      </c>
    </row>
    <row r="2296" spans="1:6" x14ac:dyDescent="0.2">
      <c r="A2296" t="s">
        <v>20</v>
      </c>
      <c r="B2296" t="s">
        <v>119</v>
      </c>
      <c r="C2296">
        <v>3104601</v>
      </c>
      <c r="D2296" t="s">
        <v>2531</v>
      </c>
      <c r="E2296" s="17">
        <v>14270</v>
      </c>
      <c r="F2296" s="16">
        <v>6.4179420269412368E-3</v>
      </c>
    </row>
    <row r="2297" spans="1:6" x14ac:dyDescent="0.2">
      <c r="A2297" t="s">
        <v>20</v>
      </c>
      <c r="B2297" t="s">
        <v>119</v>
      </c>
      <c r="C2297">
        <v>3104700</v>
      </c>
      <c r="D2297" t="s">
        <v>2532</v>
      </c>
      <c r="E2297" s="17">
        <v>12678</v>
      </c>
      <c r="F2297" s="16">
        <v>-1.4765309294373585E-2</v>
      </c>
    </row>
    <row r="2298" spans="1:6" x14ac:dyDescent="0.2">
      <c r="A2298" t="s">
        <v>20</v>
      </c>
      <c r="B2298" t="s">
        <v>119</v>
      </c>
      <c r="C2298">
        <v>3104809</v>
      </c>
      <c r="D2298" t="s">
        <v>2533</v>
      </c>
      <c r="E2298" s="17">
        <v>4851</v>
      </c>
      <c r="F2298" s="16">
        <v>-3.6968576709797141E-3</v>
      </c>
    </row>
    <row r="2299" spans="1:6" x14ac:dyDescent="0.2">
      <c r="A2299" t="s">
        <v>20</v>
      </c>
      <c r="B2299" t="s">
        <v>119</v>
      </c>
      <c r="C2299">
        <v>3104908</v>
      </c>
      <c r="D2299" t="s">
        <v>2534</v>
      </c>
      <c r="E2299" s="17">
        <v>19199</v>
      </c>
      <c r="F2299" s="16">
        <v>2.6634635471067813E-3</v>
      </c>
    </row>
    <row r="2300" spans="1:6" x14ac:dyDescent="0.2">
      <c r="A2300" t="s">
        <v>20</v>
      </c>
      <c r="B2300" t="s">
        <v>119</v>
      </c>
      <c r="C2300">
        <v>3105004</v>
      </c>
      <c r="D2300" t="s">
        <v>2535</v>
      </c>
      <c r="E2300" s="17">
        <v>7803</v>
      </c>
      <c r="F2300" s="16">
        <v>-2.9389215435726701E-3</v>
      </c>
    </row>
    <row r="2301" spans="1:6" x14ac:dyDescent="0.2">
      <c r="A2301" t="s">
        <v>20</v>
      </c>
      <c r="B2301" t="s">
        <v>119</v>
      </c>
      <c r="C2301">
        <v>3105103</v>
      </c>
      <c r="D2301" t="s">
        <v>2536</v>
      </c>
      <c r="E2301" s="17">
        <v>23898</v>
      </c>
      <c r="F2301" s="16">
        <v>2.8956313735364336E-3</v>
      </c>
    </row>
    <row r="2302" spans="1:6" x14ac:dyDescent="0.2">
      <c r="A2302" t="s">
        <v>20</v>
      </c>
      <c r="B2302" t="s">
        <v>119</v>
      </c>
      <c r="C2302">
        <v>3105202</v>
      </c>
      <c r="D2302" t="s">
        <v>2537</v>
      </c>
      <c r="E2302" s="17">
        <v>4766</v>
      </c>
      <c r="F2302" s="16">
        <v>-6.0479666319082082E-3</v>
      </c>
    </row>
    <row r="2303" spans="1:6" x14ac:dyDescent="0.2">
      <c r="A2303" t="s">
        <v>20</v>
      </c>
      <c r="B2303" t="s">
        <v>119</v>
      </c>
      <c r="C2303">
        <v>3105301</v>
      </c>
      <c r="D2303" t="s">
        <v>2538</v>
      </c>
      <c r="E2303" s="17">
        <v>5778</v>
      </c>
      <c r="F2303" s="16">
        <v>5.5690915419421838E-3</v>
      </c>
    </row>
    <row r="2304" spans="1:6" x14ac:dyDescent="0.2">
      <c r="A2304" t="s">
        <v>20</v>
      </c>
      <c r="B2304" t="s">
        <v>119</v>
      </c>
      <c r="C2304">
        <v>3105400</v>
      </c>
      <c r="D2304" t="s">
        <v>2539</v>
      </c>
      <c r="E2304" s="17">
        <v>32866</v>
      </c>
      <c r="F2304" s="16">
        <v>1.1728490072341113E-2</v>
      </c>
    </row>
    <row r="2305" spans="1:6" x14ac:dyDescent="0.2">
      <c r="A2305" t="s">
        <v>20</v>
      </c>
      <c r="B2305" t="s">
        <v>119</v>
      </c>
      <c r="C2305">
        <v>3105509</v>
      </c>
      <c r="D2305" t="s">
        <v>2540</v>
      </c>
      <c r="E2305" s="17">
        <v>5354</v>
      </c>
      <c r="F2305" s="16">
        <v>-7.9673892903464605E-3</v>
      </c>
    </row>
    <row r="2306" spans="1:6" x14ac:dyDescent="0.2">
      <c r="A2306" t="s">
        <v>20</v>
      </c>
      <c r="B2306" t="s">
        <v>119</v>
      </c>
      <c r="C2306">
        <v>3105608</v>
      </c>
      <c r="D2306" t="s">
        <v>2541</v>
      </c>
      <c r="E2306" s="17">
        <v>138204</v>
      </c>
      <c r="F2306" s="16">
        <v>6.4888248017302974E-3</v>
      </c>
    </row>
    <row r="2307" spans="1:6" x14ac:dyDescent="0.2">
      <c r="A2307" t="s">
        <v>20</v>
      </c>
      <c r="B2307" t="s">
        <v>119</v>
      </c>
      <c r="C2307">
        <v>3105707</v>
      </c>
      <c r="D2307" t="s">
        <v>2542</v>
      </c>
      <c r="E2307" s="17">
        <v>5015</v>
      </c>
      <c r="F2307" s="16">
        <v>-2.2607678815045773E-2</v>
      </c>
    </row>
    <row r="2308" spans="1:6" x14ac:dyDescent="0.2">
      <c r="A2308" t="s">
        <v>20</v>
      </c>
      <c r="B2308" t="s">
        <v>119</v>
      </c>
      <c r="C2308">
        <v>3105905</v>
      </c>
      <c r="D2308" t="s">
        <v>2543</v>
      </c>
      <c r="E2308" s="17">
        <v>20897</v>
      </c>
      <c r="F2308" s="16">
        <v>4.1806823642480673E-3</v>
      </c>
    </row>
    <row r="2309" spans="1:6" x14ac:dyDescent="0.2">
      <c r="A2309" t="s">
        <v>20</v>
      </c>
      <c r="B2309" t="s">
        <v>119</v>
      </c>
      <c r="C2309">
        <v>3106002</v>
      </c>
      <c r="D2309" t="s">
        <v>2544</v>
      </c>
      <c r="E2309" s="17">
        <v>10262</v>
      </c>
      <c r="F2309" s="16">
        <v>6.8259385665525585E-4</v>
      </c>
    </row>
    <row r="2310" spans="1:6" x14ac:dyDescent="0.2">
      <c r="A2310" t="s">
        <v>20</v>
      </c>
      <c r="B2310" t="s">
        <v>119</v>
      </c>
      <c r="C2310">
        <v>3106101</v>
      </c>
      <c r="D2310" t="s">
        <v>2545</v>
      </c>
      <c r="E2310" s="17">
        <v>3425</v>
      </c>
      <c r="F2310" s="16">
        <v>-1.1665208515602155E-3</v>
      </c>
    </row>
    <row r="2311" spans="1:6" x14ac:dyDescent="0.2">
      <c r="A2311" t="s">
        <v>20</v>
      </c>
      <c r="B2311" t="s">
        <v>119</v>
      </c>
      <c r="C2311">
        <v>3106200</v>
      </c>
      <c r="D2311" t="s">
        <v>217</v>
      </c>
      <c r="E2311" s="17">
        <v>2521564</v>
      </c>
      <c r="F2311" s="16">
        <v>3.7793532823529041E-3</v>
      </c>
    </row>
    <row r="2312" spans="1:6" x14ac:dyDescent="0.2">
      <c r="A2312" t="s">
        <v>20</v>
      </c>
      <c r="B2312" t="s">
        <v>119</v>
      </c>
      <c r="C2312">
        <v>3106309</v>
      </c>
      <c r="D2312" t="s">
        <v>2546</v>
      </c>
      <c r="E2312" s="17">
        <v>26994</v>
      </c>
      <c r="F2312" s="16">
        <v>1.1011235955056264E-2</v>
      </c>
    </row>
    <row r="2313" spans="1:6" x14ac:dyDescent="0.2">
      <c r="A2313" t="s">
        <v>20</v>
      </c>
      <c r="B2313" t="s">
        <v>119</v>
      </c>
      <c r="C2313">
        <v>3106408</v>
      </c>
      <c r="D2313" t="s">
        <v>2547</v>
      </c>
      <c r="E2313" s="17">
        <v>7719</v>
      </c>
      <c r="F2313" s="16">
        <v>5.1847051198961047E-4</v>
      </c>
    </row>
    <row r="2314" spans="1:6" x14ac:dyDescent="0.2">
      <c r="A2314" t="s">
        <v>20</v>
      </c>
      <c r="B2314" t="s">
        <v>119</v>
      </c>
      <c r="C2314">
        <v>3106507</v>
      </c>
      <c r="D2314" t="s">
        <v>2548</v>
      </c>
      <c r="E2314" s="17">
        <v>11872</v>
      </c>
      <c r="F2314" s="16">
        <v>-5.0284948038886723E-3</v>
      </c>
    </row>
    <row r="2315" spans="1:6" x14ac:dyDescent="0.2">
      <c r="A2315" t="s">
        <v>20</v>
      </c>
      <c r="B2315" t="s">
        <v>119</v>
      </c>
      <c r="C2315">
        <v>3106606</v>
      </c>
      <c r="D2315" t="s">
        <v>2549</v>
      </c>
      <c r="E2315" s="17">
        <v>4607</v>
      </c>
      <c r="F2315" s="16">
        <v>6.5160729800184392E-4</v>
      </c>
    </row>
    <row r="2316" spans="1:6" x14ac:dyDescent="0.2">
      <c r="A2316" t="s">
        <v>20</v>
      </c>
      <c r="B2316" t="s">
        <v>119</v>
      </c>
      <c r="C2316">
        <v>3106655</v>
      </c>
      <c r="D2316" t="s">
        <v>2550</v>
      </c>
      <c r="E2316" s="17">
        <v>4764</v>
      </c>
      <c r="F2316" s="16">
        <v>6.124604012671675E-3</v>
      </c>
    </row>
    <row r="2317" spans="1:6" x14ac:dyDescent="0.2">
      <c r="A2317" t="s">
        <v>20</v>
      </c>
      <c r="B2317" t="s">
        <v>119</v>
      </c>
      <c r="C2317">
        <v>3106705</v>
      </c>
      <c r="D2317" t="s">
        <v>2551</v>
      </c>
      <c r="E2317" s="17">
        <v>444784</v>
      </c>
      <c r="F2317" s="16">
        <v>1.2391314244093454E-2</v>
      </c>
    </row>
    <row r="2318" spans="1:6" x14ac:dyDescent="0.2">
      <c r="A2318" t="s">
        <v>20</v>
      </c>
      <c r="B2318" t="s">
        <v>119</v>
      </c>
      <c r="C2318">
        <v>3106804</v>
      </c>
      <c r="D2318" t="s">
        <v>2552</v>
      </c>
      <c r="E2318" s="17">
        <v>3329</v>
      </c>
      <c r="F2318" s="16">
        <v>-1.4797277300976575E-2</v>
      </c>
    </row>
    <row r="2319" spans="1:6" x14ac:dyDescent="0.2">
      <c r="A2319" t="s">
        <v>20</v>
      </c>
      <c r="B2319" t="s">
        <v>119</v>
      </c>
      <c r="C2319">
        <v>3106903</v>
      </c>
      <c r="D2319" t="s">
        <v>2553</v>
      </c>
      <c r="E2319" s="17">
        <v>14554</v>
      </c>
      <c r="F2319" s="16">
        <v>4.1396439906167259E-3</v>
      </c>
    </row>
    <row r="2320" spans="1:6" x14ac:dyDescent="0.2">
      <c r="A2320" t="s">
        <v>20</v>
      </c>
      <c r="B2320" t="s">
        <v>119</v>
      </c>
      <c r="C2320">
        <v>3107000</v>
      </c>
      <c r="D2320" t="s">
        <v>2554</v>
      </c>
      <c r="E2320" s="17">
        <v>2498</v>
      </c>
      <c r="F2320" s="16">
        <v>-6.7594433399602583E-3</v>
      </c>
    </row>
    <row r="2321" spans="1:6" x14ac:dyDescent="0.2">
      <c r="A2321" t="s">
        <v>20</v>
      </c>
      <c r="B2321" t="s">
        <v>119</v>
      </c>
      <c r="C2321">
        <v>3107109</v>
      </c>
      <c r="D2321" t="s">
        <v>2555</v>
      </c>
      <c r="E2321" s="17">
        <v>40219</v>
      </c>
      <c r="F2321" s="16">
        <v>2.2927206120566535E-3</v>
      </c>
    </row>
    <row r="2322" spans="1:6" x14ac:dyDescent="0.2">
      <c r="A2322" t="s">
        <v>20</v>
      </c>
      <c r="B2322" t="s">
        <v>119</v>
      </c>
      <c r="C2322">
        <v>3107208</v>
      </c>
      <c r="D2322" t="s">
        <v>2556</v>
      </c>
      <c r="E2322" s="17">
        <v>5089</v>
      </c>
      <c r="F2322" s="16">
        <v>-1.9646365422398837E-4</v>
      </c>
    </row>
    <row r="2323" spans="1:6" x14ac:dyDescent="0.2">
      <c r="A2323" t="s">
        <v>20</v>
      </c>
      <c r="B2323" t="s">
        <v>119</v>
      </c>
      <c r="C2323">
        <v>3107307</v>
      </c>
      <c r="D2323" t="s">
        <v>2557</v>
      </c>
      <c r="E2323" s="17">
        <v>50256</v>
      </c>
      <c r="F2323" s="16">
        <v>5.5423277776667224E-3</v>
      </c>
    </row>
    <row r="2324" spans="1:6" x14ac:dyDescent="0.2">
      <c r="A2324" t="s">
        <v>20</v>
      </c>
      <c r="B2324" t="s">
        <v>119</v>
      </c>
      <c r="C2324">
        <v>3107406</v>
      </c>
      <c r="D2324" t="s">
        <v>2558</v>
      </c>
      <c r="E2324" s="17">
        <v>51028</v>
      </c>
      <c r="F2324" s="16">
        <v>8.3588578203734887E-3</v>
      </c>
    </row>
    <row r="2325" spans="1:6" x14ac:dyDescent="0.2">
      <c r="A2325" t="s">
        <v>20</v>
      </c>
      <c r="B2325" t="s">
        <v>119</v>
      </c>
      <c r="C2325">
        <v>3107505</v>
      </c>
      <c r="D2325" t="s">
        <v>2559</v>
      </c>
      <c r="E2325" s="17">
        <v>6459</v>
      </c>
      <c r="F2325" s="16">
        <v>-2.3169601482854185E-3</v>
      </c>
    </row>
    <row r="2326" spans="1:6" x14ac:dyDescent="0.2">
      <c r="A2326" t="s">
        <v>20</v>
      </c>
      <c r="B2326" t="s">
        <v>119</v>
      </c>
      <c r="C2326">
        <v>3107604</v>
      </c>
      <c r="D2326" t="s">
        <v>2560</v>
      </c>
      <c r="E2326" s="17">
        <v>4244</v>
      </c>
      <c r="F2326" s="16">
        <v>6.4026559165284436E-3</v>
      </c>
    </row>
    <row r="2327" spans="1:6" x14ac:dyDescent="0.2">
      <c r="A2327" t="s">
        <v>20</v>
      </c>
      <c r="B2327" t="s">
        <v>119</v>
      </c>
      <c r="C2327">
        <v>3107703</v>
      </c>
      <c r="D2327" t="s">
        <v>2561</v>
      </c>
      <c r="E2327" s="17">
        <v>6133</v>
      </c>
      <c r="F2327" s="16">
        <v>8.2196284727931168E-3</v>
      </c>
    </row>
    <row r="2328" spans="1:6" x14ac:dyDescent="0.2">
      <c r="A2328" t="s">
        <v>20</v>
      </c>
      <c r="B2328" t="s">
        <v>119</v>
      </c>
      <c r="C2328">
        <v>3107802</v>
      </c>
      <c r="D2328" t="s">
        <v>2562</v>
      </c>
      <c r="E2328" s="17">
        <v>14862</v>
      </c>
      <c r="F2328" s="16">
        <v>-4.8878473384666998E-3</v>
      </c>
    </row>
    <row r="2329" spans="1:6" x14ac:dyDescent="0.2">
      <c r="A2329" t="s">
        <v>20</v>
      </c>
      <c r="B2329" t="s">
        <v>119</v>
      </c>
      <c r="C2329">
        <v>3107901</v>
      </c>
      <c r="D2329" t="s">
        <v>2563</v>
      </c>
      <c r="E2329" s="17">
        <v>10537</v>
      </c>
      <c r="F2329" s="16">
        <v>-9.4813691096995445E-4</v>
      </c>
    </row>
    <row r="2330" spans="1:6" x14ac:dyDescent="0.2">
      <c r="A2330" t="s">
        <v>20</v>
      </c>
      <c r="B2330" t="s">
        <v>119</v>
      </c>
      <c r="C2330">
        <v>3108008</v>
      </c>
      <c r="D2330" t="s">
        <v>2564</v>
      </c>
      <c r="E2330" s="17">
        <v>17607</v>
      </c>
      <c r="F2330" s="16">
        <v>2.2723399420554458E-4</v>
      </c>
    </row>
    <row r="2331" spans="1:6" x14ac:dyDescent="0.2">
      <c r="A2331" t="s">
        <v>20</v>
      </c>
      <c r="B2331" t="s">
        <v>119</v>
      </c>
      <c r="C2331">
        <v>3108107</v>
      </c>
      <c r="D2331" t="s">
        <v>2565</v>
      </c>
      <c r="E2331" s="17">
        <v>6860</v>
      </c>
      <c r="F2331" s="16">
        <v>-1.1648223645893685E-3</v>
      </c>
    </row>
    <row r="2332" spans="1:6" x14ac:dyDescent="0.2">
      <c r="A2332" t="s">
        <v>20</v>
      </c>
      <c r="B2332" t="s">
        <v>119</v>
      </c>
      <c r="C2332">
        <v>3108206</v>
      </c>
      <c r="D2332" t="s">
        <v>2566</v>
      </c>
      <c r="E2332" s="17">
        <v>5444</v>
      </c>
      <c r="F2332" s="16">
        <v>-8.9204442017112306E-3</v>
      </c>
    </row>
    <row r="2333" spans="1:6" x14ac:dyDescent="0.2">
      <c r="A2333" t="s">
        <v>20</v>
      </c>
      <c r="B2333" t="s">
        <v>119</v>
      </c>
      <c r="C2333">
        <v>3108255</v>
      </c>
      <c r="D2333" t="s">
        <v>2567</v>
      </c>
      <c r="E2333" s="17">
        <v>11369</v>
      </c>
      <c r="F2333" s="16">
        <v>1.2377560106856533E-2</v>
      </c>
    </row>
    <row r="2334" spans="1:6" x14ac:dyDescent="0.2">
      <c r="A2334" t="s">
        <v>20</v>
      </c>
      <c r="B2334" t="s">
        <v>119</v>
      </c>
      <c r="C2334">
        <v>3108305</v>
      </c>
      <c r="D2334" t="s">
        <v>2568</v>
      </c>
      <c r="E2334" s="17">
        <v>19614</v>
      </c>
      <c r="F2334" s="16">
        <v>1.040593447352145E-2</v>
      </c>
    </row>
    <row r="2335" spans="1:6" x14ac:dyDescent="0.2">
      <c r="A2335" t="s">
        <v>20</v>
      </c>
      <c r="B2335" t="s">
        <v>119</v>
      </c>
      <c r="C2335">
        <v>3108404</v>
      </c>
      <c r="D2335" t="s">
        <v>2569</v>
      </c>
      <c r="E2335" s="17">
        <v>14949</v>
      </c>
      <c r="F2335" s="16">
        <v>-1.4695077149154967E-3</v>
      </c>
    </row>
    <row r="2336" spans="1:6" x14ac:dyDescent="0.2">
      <c r="A2336" t="s">
        <v>20</v>
      </c>
      <c r="B2336" t="s">
        <v>119</v>
      </c>
      <c r="C2336">
        <v>3108503</v>
      </c>
      <c r="D2336" t="s">
        <v>2570</v>
      </c>
      <c r="E2336" s="17">
        <v>6288</v>
      </c>
      <c r="F2336" s="16">
        <v>-4.9058395315714209E-3</v>
      </c>
    </row>
    <row r="2337" spans="1:6" x14ac:dyDescent="0.2">
      <c r="A2337" t="s">
        <v>20</v>
      </c>
      <c r="B2337" t="s">
        <v>119</v>
      </c>
      <c r="C2337">
        <v>3108552</v>
      </c>
      <c r="D2337" t="s">
        <v>2571</v>
      </c>
      <c r="E2337" s="17">
        <v>16748</v>
      </c>
      <c r="F2337" s="16">
        <v>1.2698028782198501E-2</v>
      </c>
    </row>
    <row r="2338" spans="1:6" x14ac:dyDescent="0.2">
      <c r="A2338" t="s">
        <v>20</v>
      </c>
      <c r="B2338" t="s">
        <v>119</v>
      </c>
      <c r="C2338">
        <v>3108602</v>
      </c>
      <c r="D2338" t="s">
        <v>2572</v>
      </c>
      <c r="E2338" s="17">
        <v>32405</v>
      </c>
      <c r="F2338" s="16">
        <v>1.7930565431105716E-3</v>
      </c>
    </row>
    <row r="2339" spans="1:6" x14ac:dyDescent="0.2">
      <c r="A2339" t="s">
        <v>20</v>
      </c>
      <c r="B2339" t="s">
        <v>119</v>
      </c>
      <c r="C2339">
        <v>3108701</v>
      </c>
      <c r="D2339" t="s">
        <v>2573</v>
      </c>
      <c r="E2339" s="17">
        <v>4293</v>
      </c>
      <c r="F2339" s="16">
        <v>-9.231479344564919E-3</v>
      </c>
    </row>
    <row r="2340" spans="1:6" x14ac:dyDescent="0.2">
      <c r="A2340" t="s">
        <v>20</v>
      </c>
      <c r="B2340" t="s">
        <v>119</v>
      </c>
      <c r="C2340">
        <v>3108800</v>
      </c>
      <c r="D2340" t="s">
        <v>2574</v>
      </c>
      <c r="E2340" s="17">
        <v>4769</v>
      </c>
      <c r="F2340" s="16">
        <v>-6.6652780670694023E-3</v>
      </c>
    </row>
    <row r="2341" spans="1:6" x14ac:dyDescent="0.2">
      <c r="A2341" t="s">
        <v>20</v>
      </c>
      <c r="B2341" t="s">
        <v>119</v>
      </c>
      <c r="C2341">
        <v>3108909</v>
      </c>
      <c r="D2341" t="s">
        <v>2575</v>
      </c>
      <c r="E2341" s="17">
        <v>14410</v>
      </c>
      <c r="F2341" s="16">
        <v>-3.3888927311709338E-3</v>
      </c>
    </row>
    <row r="2342" spans="1:6" x14ac:dyDescent="0.2">
      <c r="A2342" t="s">
        <v>20</v>
      </c>
      <c r="B2342" t="s">
        <v>119</v>
      </c>
      <c r="C2342">
        <v>3109006</v>
      </c>
      <c r="D2342" t="s">
        <v>2576</v>
      </c>
      <c r="E2342" s="17">
        <v>40666</v>
      </c>
      <c r="F2342" s="16">
        <v>1.403884996134952E-2</v>
      </c>
    </row>
    <row r="2343" spans="1:6" x14ac:dyDescent="0.2">
      <c r="A2343" t="s">
        <v>20</v>
      </c>
      <c r="B2343" t="s">
        <v>119</v>
      </c>
      <c r="C2343">
        <v>3109105</v>
      </c>
      <c r="D2343" t="s">
        <v>2577</v>
      </c>
      <c r="E2343" s="17">
        <v>10991</v>
      </c>
      <c r="F2343" s="16">
        <v>-9.0900827197526457E-4</v>
      </c>
    </row>
    <row r="2344" spans="1:6" x14ac:dyDescent="0.2">
      <c r="A2344" t="s">
        <v>20</v>
      </c>
      <c r="B2344" t="s">
        <v>119</v>
      </c>
      <c r="C2344">
        <v>3109204</v>
      </c>
      <c r="D2344" t="s">
        <v>2578</v>
      </c>
      <c r="E2344" s="17">
        <v>10353</v>
      </c>
      <c r="F2344" s="16">
        <v>-1.1577424023154759E-3</v>
      </c>
    </row>
    <row r="2345" spans="1:6" x14ac:dyDescent="0.2">
      <c r="A2345" t="s">
        <v>20</v>
      </c>
      <c r="B2345" t="s">
        <v>119</v>
      </c>
      <c r="C2345">
        <v>3109253</v>
      </c>
      <c r="D2345" t="s">
        <v>2579</v>
      </c>
      <c r="E2345" s="17">
        <v>3983</v>
      </c>
      <c r="F2345" s="16">
        <v>2.5113008538424353E-4</v>
      </c>
    </row>
    <row r="2346" spans="1:6" x14ac:dyDescent="0.2">
      <c r="A2346" t="s">
        <v>20</v>
      </c>
      <c r="B2346" t="s">
        <v>119</v>
      </c>
      <c r="C2346">
        <v>3109303</v>
      </c>
      <c r="D2346" t="s">
        <v>2580</v>
      </c>
      <c r="E2346" s="17">
        <v>25013</v>
      </c>
      <c r="F2346" s="16">
        <v>6.9240368745220326E-3</v>
      </c>
    </row>
    <row r="2347" spans="1:6" x14ac:dyDescent="0.2">
      <c r="A2347" t="s">
        <v>20</v>
      </c>
      <c r="B2347" t="s">
        <v>119</v>
      </c>
      <c r="C2347">
        <v>3109402</v>
      </c>
      <c r="D2347" t="s">
        <v>2581</v>
      </c>
      <c r="E2347" s="17">
        <v>28121</v>
      </c>
      <c r="F2347" s="16">
        <v>2.3167949814655309E-3</v>
      </c>
    </row>
    <row r="2348" spans="1:6" x14ac:dyDescent="0.2">
      <c r="A2348" t="s">
        <v>20</v>
      </c>
      <c r="B2348" t="s">
        <v>119</v>
      </c>
      <c r="C2348">
        <v>3109451</v>
      </c>
      <c r="D2348" t="s">
        <v>2582</v>
      </c>
      <c r="E2348" s="17">
        <v>6988</v>
      </c>
      <c r="F2348" s="16">
        <v>5.6123183191825188E-3</v>
      </c>
    </row>
    <row r="2349" spans="1:6" x14ac:dyDescent="0.2">
      <c r="A2349" t="s">
        <v>20</v>
      </c>
      <c r="B2349" t="s">
        <v>119</v>
      </c>
      <c r="C2349">
        <v>3109501</v>
      </c>
      <c r="D2349" t="s">
        <v>2583</v>
      </c>
      <c r="E2349" s="17">
        <v>14075</v>
      </c>
      <c r="F2349" s="16">
        <v>0</v>
      </c>
    </row>
    <row r="2350" spans="1:6" x14ac:dyDescent="0.2">
      <c r="A2350" t="s">
        <v>20</v>
      </c>
      <c r="B2350" t="s">
        <v>119</v>
      </c>
      <c r="C2350">
        <v>3109600</v>
      </c>
      <c r="D2350" t="s">
        <v>2584</v>
      </c>
      <c r="E2350" s="17">
        <v>3591</v>
      </c>
      <c r="F2350" s="16">
        <v>-3.3305578684429404E-3</v>
      </c>
    </row>
    <row r="2351" spans="1:6" x14ac:dyDescent="0.2">
      <c r="A2351" t="s">
        <v>20</v>
      </c>
      <c r="B2351" t="s">
        <v>119</v>
      </c>
      <c r="C2351">
        <v>3109709</v>
      </c>
      <c r="D2351" t="s">
        <v>2585</v>
      </c>
      <c r="E2351" s="17">
        <v>11579</v>
      </c>
      <c r="F2351" s="16">
        <v>2.7712825842209909E-3</v>
      </c>
    </row>
    <row r="2352" spans="1:6" x14ac:dyDescent="0.2">
      <c r="A2352" t="s">
        <v>20</v>
      </c>
      <c r="B2352" t="s">
        <v>119</v>
      </c>
      <c r="C2352">
        <v>3109808</v>
      </c>
      <c r="D2352" t="s">
        <v>2586</v>
      </c>
      <c r="E2352" s="17">
        <v>2706</v>
      </c>
      <c r="F2352" s="16">
        <v>5.2005943536403976E-3</v>
      </c>
    </row>
    <row r="2353" spans="1:6" x14ac:dyDescent="0.2">
      <c r="A2353" t="s">
        <v>20</v>
      </c>
      <c r="B2353" t="s">
        <v>119</v>
      </c>
      <c r="C2353">
        <v>3109907</v>
      </c>
      <c r="D2353" t="s">
        <v>2587</v>
      </c>
      <c r="E2353" s="17">
        <v>11749</v>
      </c>
      <c r="F2353" s="16">
        <v>1.0753613214040003E-2</v>
      </c>
    </row>
    <row r="2354" spans="1:6" x14ac:dyDescent="0.2">
      <c r="A2354" t="s">
        <v>20</v>
      </c>
      <c r="B2354" t="s">
        <v>119</v>
      </c>
      <c r="C2354">
        <v>3110004</v>
      </c>
      <c r="D2354" t="s">
        <v>2588</v>
      </c>
      <c r="E2354" s="17">
        <v>45047</v>
      </c>
      <c r="F2354" s="16">
        <v>7.3572163334674201E-3</v>
      </c>
    </row>
    <row r="2355" spans="1:6" x14ac:dyDescent="0.2">
      <c r="A2355" t="s">
        <v>20</v>
      </c>
      <c r="B2355" t="s">
        <v>119</v>
      </c>
      <c r="C2355">
        <v>3110103</v>
      </c>
      <c r="D2355" t="s">
        <v>2589</v>
      </c>
      <c r="E2355" s="17">
        <v>5541</v>
      </c>
      <c r="F2355" s="16">
        <v>8.1877729257642251E-3</v>
      </c>
    </row>
    <row r="2356" spans="1:6" x14ac:dyDescent="0.2">
      <c r="A2356" t="s">
        <v>20</v>
      </c>
      <c r="B2356" t="s">
        <v>119</v>
      </c>
      <c r="C2356">
        <v>3110202</v>
      </c>
      <c r="D2356" t="s">
        <v>2590</v>
      </c>
      <c r="E2356" s="17">
        <v>3974</v>
      </c>
      <c r="F2356" s="16">
        <v>-3.2605969400552048E-3</v>
      </c>
    </row>
    <row r="2357" spans="1:6" x14ac:dyDescent="0.2">
      <c r="A2357" t="s">
        <v>20</v>
      </c>
      <c r="B2357" t="s">
        <v>119</v>
      </c>
      <c r="C2357">
        <v>3110301</v>
      </c>
      <c r="D2357" t="s">
        <v>2591</v>
      </c>
      <c r="E2357" s="17">
        <v>14541</v>
      </c>
      <c r="F2357" s="16">
        <v>4.2127071823203632E-3</v>
      </c>
    </row>
    <row r="2358" spans="1:6" x14ac:dyDescent="0.2">
      <c r="A2358" t="s">
        <v>20</v>
      </c>
      <c r="B2358" t="s">
        <v>119</v>
      </c>
      <c r="C2358">
        <v>3110400</v>
      </c>
      <c r="D2358" t="s">
        <v>2592</v>
      </c>
      <c r="E2358" s="17">
        <v>2869</v>
      </c>
      <c r="F2358" s="16">
        <v>-1.1030679076180605E-2</v>
      </c>
    </row>
    <row r="2359" spans="1:6" x14ac:dyDescent="0.2">
      <c r="A2359" t="s">
        <v>20</v>
      </c>
      <c r="B2359" t="s">
        <v>119</v>
      </c>
      <c r="C2359">
        <v>3110509</v>
      </c>
      <c r="D2359" t="s">
        <v>2593</v>
      </c>
      <c r="E2359" s="17">
        <v>21801</v>
      </c>
      <c r="F2359" s="16">
        <v>1.4239779513092188E-3</v>
      </c>
    </row>
    <row r="2360" spans="1:6" x14ac:dyDescent="0.2">
      <c r="A2360" t="s">
        <v>20</v>
      </c>
      <c r="B2360" t="s">
        <v>119</v>
      </c>
      <c r="C2360">
        <v>3110608</v>
      </c>
      <c r="D2360" t="s">
        <v>2594</v>
      </c>
      <c r="E2360" s="17">
        <v>29814</v>
      </c>
      <c r="F2360" s="16">
        <v>8.8998680247707185E-3</v>
      </c>
    </row>
    <row r="2361" spans="1:6" x14ac:dyDescent="0.2">
      <c r="A2361" t="s">
        <v>20</v>
      </c>
      <c r="B2361" t="s">
        <v>119</v>
      </c>
      <c r="C2361">
        <v>3110707</v>
      </c>
      <c r="D2361" t="s">
        <v>2595</v>
      </c>
      <c r="E2361" s="17">
        <v>12812</v>
      </c>
      <c r="F2361" s="16">
        <v>-1.5607928827843232E-4</v>
      </c>
    </row>
    <row r="2362" spans="1:6" x14ac:dyDescent="0.2">
      <c r="A2362" t="s">
        <v>20</v>
      </c>
      <c r="B2362" t="s">
        <v>119</v>
      </c>
      <c r="C2362">
        <v>3110806</v>
      </c>
      <c r="D2362" t="s">
        <v>2596</v>
      </c>
      <c r="E2362" s="17">
        <v>3730</v>
      </c>
      <c r="F2362" s="16">
        <v>2.4187046492878395E-3</v>
      </c>
    </row>
    <row r="2363" spans="1:6" x14ac:dyDescent="0.2">
      <c r="A2363" t="s">
        <v>20</v>
      </c>
      <c r="B2363" t="s">
        <v>119</v>
      </c>
      <c r="C2363">
        <v>3110905</v>
      </c>
      <c r="D2363" t="s">
        <v>2597</v>
      </c>
      <c r="E2363" s="17">
        <v>16762</v>
      </c>
      <c r="F2363" s="16">
        <v>5.8205820582057921E-3</v>
      </c>
    </row>
    <row r="2364" spans="1:6" x14ac:dyDescent="0.2">
      <c r="A2364" t="s">
        <v>20</v>
      </c>
      <c r="B2364" t="s">
        <v>119</v>
      </c>
      <c r="C2364">
        <v>3111002</v>
      </c>
      <c r="D2364" t="s">
        <v>2598</v>
      </c>
      <c r="E2364" s="17">
        <v>21054</v>
      </c>
      <c r="F2364" s="16">
        <v>-4.7494656851054806E-5</v>
      </c>
    </row>
    <row r="2365" spans="1:6" x14ac:dyDescent="0.2">
      <c r="A2365" t="s">
        <v>20</v>
      </c>
      <c r="B2365" t="s">
        <v>119</v>
      </c>
      <c r="C2365">
        <v>3111101</v>
      </c>
      <c r="D2365" t="s">
        <v>2599</v>
      </c>
      <c r="E2365" s="17">
        <v>19752</v>
      </c>
      <c r="F2365" s="16">
        <v>3.5452013167880381E-4</v>
      </c>
    </row>
    <row r="2366" spans="1:6" x14ac:dyDescent="0.2">
      <c r="A2366" t="s">
        <v>20</v>
      </c>
      <c r="B2366" t="s">
        <v>119</v>
      </c>
      <c r="C2366">
        <v>3111150</v>
      </c>
      <c r="D2366" t="s">
        <v>2600</v>
      </c>
      <c r="E2366" s="17">
        <v>3824</v>
      </c>
      <c r="F2366" s="16">
        <v>1.8339009693475461E-3</v>
      </c>
    </row>
    <row r="2367" spans="1:6" x14ac:dyDescent="0.2">
      <c r="A2367" t="s">
        <v>20</v>
      </c>
      <c r="B2367" t="s">
        <v>119</v>
      </c>
      <c r="C2367">
        <v>3111200</v>
      </c>
      <c r="D2367" t="s">
        <v>2601</v>
      </c>
      <c r="E2367" s="17">
        <v>54186</v>
      </c>
      <c r="F2367" s="16">
        <v>2.9058468600196008E-3</v>
      </c>
    </row>
    <row r="2368" spans="1:6" x14ac:dyDescent="0.2">
      <c r="A2368" t="s">
        <v>20</v>
      </c>
      <c r="B2368" t="s">
        <v>119</v>
      </c>
      <c r="C2368">
        <v>3111309</v>
      </c>
      <c r="D2368" t="s">
        <v>2602</v>
      </c>
      <c r="E2368" s="17">
        <v>11651</v>
      </c>
      <c r="F2368" s="16">
        <v>-3.4320034320034498E-4</v>
      </c>
    </row>
    <row r="2369" spans="1:6" x14ac:dyDescent="0.2">
      <c r="A2369" t="s">
        <v>20</v>
      </c>
      <c r="B2369" t="s">
        <v>119</v>
      </c>
      <c r="C2369">
        <v>3111408</v>
      </c>
      <c r="D2369" t="s">
        <v>2603</v>
      </c>
      <c r="E2369" s="17">
        <v>8269</v>
      </c>
      <c r="F2369" s="16">
        <v>1.4476751318856618E-2</v>
      </c>
    </row>
    <row r="2370" spans="1:6" x14ac:dyDescent="0.2">
      <c r="A2370" t="s">
        <v>20</v>
      </c>
      <c r="B2370" t="s">
        <v>119</v>
      </c>
      <c r="C2370">
        <v>3111507</v>
      </c>
      <c r="D2370" t="s">
        <v>2604</v>
      </c>
      <c r="E2370" s="17">
        <v>15563</v>
      </c>
      <c r="F2370" s="16">
        <v>6.5972446801629836E-3</v>
      </c>
    </row>
    <row r="2371" spans="1:6" x14ac:dyDescent="0.2">
      <c r="A2371" t="s">
        <v>20</v>
      </c>
      <c r="B2371" t="s">
        <v>119</v>
      </c>
      <c r="C2371">
        <v>3111606</v>
      </c>
      <c r="D2371" t="s">
        <v>2605</v>
      </c>
      <c r="E2371" s="17">
        <v>28842</v>
      </c>
      <c r="F2371" s="16">
        <v>2.3632445958157167E-3</v>
      </c>
    </row>
    <row r="2372" spans="1:6" x14ac:dyDescent="0.2">
      <c r="A2372" t="s">
        <v>20</v>
      </c>
      <c r="B2372" t="s">
        <v>119</v>
      </c>
      <c r="C2372">
        <v>3111705</v>
      </c>
      <c r="D2372" t="s">
        <v>2606</v>
      </c>
      <c r="E2372" s="17">
        <v>4548</v>
      </c>
      <c r="F2372" s="16">
        <v>-3.2873109796186517E-3</v>
      </c>
    </row>
    <row r="2373" spans="1:6" x14ac:dyDescent="0.2">
      <c r="A2373" t="s">
        <v>20</v>
      </c>
      <c r="B2373" t="s">
        <v>119</v>
      </c>
      <c r="C2373">
        <v>3111804</v>
      </c>
      <c r="D2373" t="s">
        <v>2607</v>
      </c>
      <c r="E2373" s="17">
        <v>12201</v>
      </c>
      <c r="F2373" s="16">
        <v>4.1975308641974962E-3</v>
      </c>
    </row>
    <row r="2374" spans="1:6" x14ac:dyDescent="0.2">
      <c r="A2374" t="s">
        <v>20</v>
      </c>
      <c r="B2374" t="s">
        <v>119</v>
      </c>
      <c r="C2374">
        <v>3111903</v>
      </c>
      <c r="D2374" t="s">
        <v>2608</v>
      </c>
      <c r="E2374" s="17">
        <v>5594</v>
      </c>
      <c r="F2374" s="16">
        <v>-1.6062823487417166E-3</v>
      </c>
    </row>
    <row r="2375" spans="1:6" x14ac:dyDescent="0.2">
      <c r="A2375" t="s">
        <v>20</v>
      </c>
      <c r="B2375" t="s">
        <v>119</v>
      </c>
      <c r="C2375">
        <v>3112000</v>
      </c>
      <c r="D2375" t="s">
        <v>2609</v>
      </c>
      <c r="E2375" s="17">
        <v>14888</v>
      </c>
      <c r="F2375" s="16">
        <v>1.3435442697828925E-4</v>
      </c>
    </row>
    <row r="2376" spans="1:6" x14ac:dyDescent="0.2">
      <c r="A2376" t="s">
        <v>20</v>
      </c>
      <c r="B2376" t="s">
        <v>119</v>
      </c>
      <c r="C2376">
        <v>3112059</v>
      </c>
      <c r="D2376" t="s">
        <v>2610</v>
      </c>
      <c r="E2376" s="17">
        <v>4551</v>
      </c>
      <c r="F2376" s="16">
        <v>5.745856353591261E-3</v>
      </c>
    </row>
    <row r="2377" spans="1:6" x14ac:dyDescent="0.2">
      <c r="A2377" t="s">
        <v>20</v>
      </c>
      <c r="B2377" t="s">
        <v>119</v>
      </c>
      <c r="C2377">
        <v>3112109</v>
      </c>
      <c r="D2377" t="s">
        <v>2611</v>
      </c>
      <c r="E2377" s="17">
        <v>5451</v>
      </c>
      <c r="F2377" s="16">
        <v>2.3905847738139308E-3</v>
      </c>
    </row>
    <row r="2378" spans="1:6" x14ac:dyDescent="0.2">
      <c r="A2378" t="s">
        <v>20</v>
      </c>
      <c r="B2378" t="s">
        <v>119</v>
      </c>
      <c r="C2378">
        <v>3112208</v>
      </c>
      <c r="D2378" t="s">
        <v>2612</v>
      </c>
      <c r="E2378" s="17">
        <v>4634</v>
      </c>
      <c r="F2378" s="16">
        <v>-4.0833870621104218E-3</v>
      </c>
    </row>
    <row r="2379" spans="1:6" x14ac:dyDescent="0.2">
      <c r="A2379" t="s">
        <v>20</v>
      </c>
      <c r="B2379" t="s">
        <v>119</v>
      </c>
      <c r="C2379">
        <v>3112307</v>
      </c>
      <c r="D2379" t="s">
        <v>2613</v>
      </c>
      <c r="E2379" s="17">
        <v>38057</v>
      </c>
      <c r="F2379" s="16">
        <v>7.2252805420283117E-3</v>
      </c>
    </row>
    <row r="2380" spans="1:6" x14ac:dyDescent="0.2">
      <c r="A2380" t="s">
        <v>20</v>
      </c>
      <c r="B2380" t="s">
        <v>119</v>
      </c>
      <c r="C2380">
        <v>3112406</v>
      </c>
      <c r="D2380" t="s">
        <v>2614</v>
      </c>
      <c r="E2380" s="17">
        <v>6890</v>
      </c>
      <c r="F2380" s="16">
        <v>-4.3352601156069204E-3</v>
      </c>
    </row>
    <row r="2381" spans="1:6" x14ac:dyDescent="0.2">
      <c r="A2381" t="s">
        <v>20</v>
      </c>
      <c r="B2381" t="s">
        <v>119</v>
      </c>
      <c r="C2381">
        <v>3112505</v>
      </c>
      <c r="D2381" t="s">
        <v>2615</v>
      </c>
      <c r="E2381" s="17">
        <v>9826</v>
      </c>
      <c r="F2381" s="16">
        <v>7.3815870412139439E-3</v>
      </c>
    </row>
    <row r="2382" spans="1:6" x14ac:dyDescent="0.2">
      <c r="A2382" t="s">
        <v>20</v>
      </c>
      <c r="B2382" t="s">
        <v>119</v>
      </c>
      <c r="C2382">
        <v>3112604</v>
      </c>
      <c r="D2382" t="s">
        <v>2616</v>
      </c>
      <c r="E2382" s="17">
        <v>16234</v>
      </c>
      <c r="F2382" s="16">
        <v>3.7717182959253748E-3</v>
      </c>
    </row>
    <row r="2383" spans="1:6" x14ac:dyDescent="0.2">
      <c r="A2383" t="s">
        <v>20</v>
      </c>
      <c r="B2383" t="s">
        <v>119</v>
      </c>
      <c r="C2383">
        <v>3112653</v>
      </c>
      <c r="D2383" t="s">
        <v>2617</v>
      </c>
      <c r="E2383" s="17">
        <v>5514</v>
      </c>
      <c r="F2383" s="16">
        <v>8.4125822970007036E-3</v>
      </c>
    </row>
    <row r="2384" spans="1:6" x14ac:dyDescent="0.2">
      <c r="A2384" t="s">
        <v>20</v>
      </c>
      <c r="B2384" t="s">
        <v>119</v>
      </c>
      <c r="C2384">
        <v>3112703</v>
      </c>
      <c r="D2384" t="s">
        <v>2618</v>
      </c>
      <c r="E2384" s="17">
        <v>15313</v>
      </c>
      <c r="F2384" s="16">
        <v>5.1857686753316035E-3</v>
      </c>
    </row>
    <row r="2385" spans="1:6" x14ac:dyDescent="0.2">
      <c r="A2385" t="s">
        <v>20</v>
      </c>
      <c r="B2385" t="s">
        <v>119</v>
      </c>
      <c r="C2385">
        <v>3112802</v>
      </c>
      <c r="D2385" t="s">
        <v>2619</v>
      </c>
      <c r="E2385" s="17">
        <v>8663</v>
      </c>
      <c r="F2385" s="16">
        <v>3.5912882298423376E-3</v>
      </c>
    </row>
    <row r="2386" spans="1:6" x14ac:dyDescent="0.2">
      <c r="A2386" t="s">
        <v>20</v>
      </c>
      <c r="B2386" t="s">
        <v>119</v>
      </c>
      <c r="C2386">
        <v>3112901</v>
      </c>
      <c r="D2386" t="s">
        <v>2620</v>
      </c>
      <c r="E2386" s="17">
        <v>9308</v>
      </c>
      <c r="F2386" s="16">
        <v>1.0755001075499759E-3</v>
      </c>
    </row>
    <row r="2387" spans="1:6" x14ac:dyDescent="0.2">
      <c r="A2387" t="s">
        <v>20</v>
      </c>
      <c r="B2387" t="s">
        <v>119</v>
      </c>
      <c r="C2387">
        <v>3113008</v>
      </c>
      <c r="D2387" t="s">
        <v>2621</v>
      </c>
      <c r="E2387" s="17">
        <v>23780</v>
      </c>
      <c r="F2387" s="16">
        <v>4.0109774118639585E-3</v>
      </c>
    </row>
    <row r="2388" spans="1:6" x14ac:dyDescent="0.2">
      <c r="A2388" t="s">
        <v>20</v>
      </c>
      <c r="B2388" t="s">
        <v>119</v>
      </c>
      <c r="C2388">
        <v>3113107</v>
      </c>
      <c r="D2388" t="s">
        <v>2622</v>
      </c>
      <c r="E2388" s="17">
        <v>3166</v>
      </c>
      <c r="F2388" s="16">
        <v>-5.3408733898837601E-3</v>
      </c>
    </row>
    <row r="2389" spans="1:6" x14ac:dyDescent="0.2">
      <c r="A2389" t="s">
        <v>20</v>
      </c>
      <c r="B2389" t="s">
        <v>119</v>
      </c>
      <c r="C2389">
        <v>3113206</v>
      </c>
      <c r="D2389" t="s">
        <v>2623</v>
      </c>
      <c r="E2389" s="17">
        <v>25669</v>
      </c>
      <c r="F2389" s="16">
        <v>6.5879769420806866E-3</v>
      </c>
    </row>
    <row r="2390" spans="1:6" x14ac:dyDescent="0.2">
      <c r="A2390" t="s">
        <v>20</v>
      </c>
      <c r="B2390" t="s">
        <v>119</v>
      </c>
      <c r="C2390">
        <v>3113305</v>
      </c>
      <c r="D2390" t="s">
        <v>2624</v>
      </c>
      <c r="E2390" s="17">
        <v>33011</v>
      </c>
      <c r="F2390" s="16">
        <v>3.3333333333329662E-4</v>
      </c>
    </row>
    <row r="2391" spans="1:6" x14ac:dyDescent="0.2">
      <c r="A2391" t="s">
        <v>20</v>
      </c>
      <c r="B2391" t="s">
        <v>119</v>
      </c>
      <c r="C2391">
        <v>3113404</v>
      </c>
      <c r="D2391" t="s">
        <v>2625</v>
      </c>
      <c r="E2391" s="17">
        <v>92603</v>
      </c>
      <c r="F2391" s="16">
        <v>5.8764745497599247E-3</v>
      </c>
    </row>
    <row r="2392" spans="1:6" x14ac:dyDescent="0.2">
      <c r="A2392" t="s">
        <v>20</v>
      </c>
      <c r="B2392" t="s">
        <v>119</v>
      </c>
      <c r="C2392">
        <v>3113503</v>
      </c>
      <c r="D2392" t="s">
        <v>2626</v>
      </c>
      <c r="E2392" s="17">
        <v>9414</v>
      </c>
      <c r="F2392" s="16">
        <v>9.5693779904304499E-4</v>
      </c>
    </row>
    <row r="2393" spans="1:6" x14ac:dyDescent="0.2">
      <c r="A2393" t="s">
        <v>20</v>
      </c>
      <c r="B2393" t="s">
        <v>119</v>
      </c>
      <c r="C2393">
        <v>3113602</v>
      </c>
      <c r="D2393" t="s">
        <v>2627</v>
      </c>
      <c r="E2393" s="17">
        <v>6792</v>
      </c>
      <c r="F2393" s="16">
        <v>5.1798135267129286E-3</v>
      </c>
    </row>
    <row r="2394" spans="1:6" x14ac:dyDescent="0.2">
      <c r="A2394" t="s">
        <v>20</v>
      </c>
      <c r="B2394" t="s">
        <v>119</v>
      </c>
      <c r="C2394">
        <v>3113701</v>
      </c>
      <c r="D2394" t="s">
        <v>2628</v>
      </c>
      <c r="E2394" s="17">
        <v>18674</v>
      </c>
      <c r="F2394" s="16">
        <v>-8.6531825662260475E-3</v>
      </c>
    </row>
    <row r="2395" spans="1:6" x14ac:dyDescent="0.2">
      <c r="A2395" t="s">
        <v>20</v>
      </c>
      <c r="B2395" t="s">
        <v>119</v>
      </c>
      <c r="C2395">
        <v>3113800</v>
      </c>
      <c r="D2395" t="s">
        <v>2629</v>
      </c>
      <c r="E2395" s="17">
        <v>2646</v>
      </c>
      <c r="F2395" s="16">
        <v>5.3191489361701372E-3</v>
      </c>
    </row>
    <row r="2396" spans="1:6" x14ac:dyDescent="0.2">
      <c r="A2396" t="s">
        <v>20</v>
      </c>
      <c r="B2396" t="s">
        <v>119</v>
      </c>
      <c r="C2396">
        <v>3113909</v>
      </c>
      <c r="D2396" t="s">
        <v>2630</v>
      </c>
      <c r="E2396" s="17">
        <v>12182</v>
      </c>
      <c r="F2396" s="16">
        <v>9.8603122432217027E-4</v>
      </c>
    </row>
    <row r="2397" spans="1:6" x14ac:dyDescent="0.2">
      <c r="A2397" t="s">
        <v>20</v>
      </c>
      <c r="B2397" t="s">
        <v>119</v>
      </c>
      <c r="C2397">
        <v>3114006</v>
      </c>
      <c r="D2397" t="s">
        <v>2631</v>
      </c>
      <c r="E2397" s="17">
        <v>11511</v>
      </c>
      <c r="F2397" s="16">
        <v>3.0498431509236035E-3</v>
      </c>
    </row>
    <row r="2398" spans="1:6" x14ac:dyDescent="0.2">
      <c r="A2398" t="s">
        <v>20</v>
      </c>
      <c r="B2398" t="s">
        <v>119</v>
      </c>
      <c r="C2398">
        <v>3114105</v>
      </c>
      <c r="D2398" t="s">
        <v>2632</v>
      </c>
      <c r="E2398" s="17">
        <v>14947</v>
      </c>
      <c r="F2398" s="16">
        <v>5.9223366309979486E-3</v>
      </c>
    </row>
    <row r="2399" spans="1:6" x14ac:dyDescent="0.2">
      <c r="A2399" t="s">
        <v>20</v>
      </c>
      <c r="B2399" t="s">
        <v>119</v>
      </c>
      <c r="C2399">
        <v>3114204</v>
      </c>
      <c r="D2399" t="s">
        <v>2633</v>
      </c>
      <c r="E2399" s="17">
        <v>22693</v>
      </c>
      <c r="F2399" s="16">
        <v>9.5649079099564549E-3</v>
      </c>
    </row>
    <row r="2400" spans="1:6" x14ac:dyDescent="0.2">
      <c r="A2400" t="s">
        <v>20</v>
      </c>
      <c r="B2400" t="s">
        <v>119</v>
      </c>
      <c r="C2400">
        <v>3114303</v>
      </c>
      <c r="D2400" t="s">
        <v>2634</v>
      </c>
      <c r="E2400" s="17">
        <v>30334</v>
      </c>
      <c r="F2400" s="16">
        <v>1.6485871608029612E-4</v>
      </c>
    </row>
    <row r="2401" spans="1:6" x14ac:dyDescent="0.2">
      <c r="A2401" t="s">
        <v>20</v>
      </c>
      <c r="B2401" t="s">
        <v>119</v>
      </c>
      <c r="C2401">
        <v>3114402</v>
      </c>
      <c r="D2401" t="s">
        <v>2635</v>
      </c>
      <c r="E2401" s="17">
        <v>21268</v>
      </c>
      <c r="F2401" s="16">
        <v>2.0259128386337366E-3</v>
      </c>
    </row>
    <row r="2402" spans="1:6" x14ac:dyDescent="0.2">
      <c r="A2402" t="s">
        <v>20</v>
      </c>
      <c r="B2402" t="s">
        <v>119</v>
      </c>
      <c r="C2402">
        <v>3114501</v>
      </c>
      <c r="D2402" t="s">
        <v>2636</v>
      </c>
      <c r="E2402" s="17">
        <v>19559</v>
      </c>
      <c r="F2402" s="16">
        <v>1.053991216739858E-2</v>
      </c>
    </row>
    <row r="2403" spans="1:6" x14ac:dyDescent="0.2">
      <c r="A2403" t="s">
        <v>20</v>
      </c>
      <c r="B2403" t="s">
        <v>119</v>
      </c>
      <c r="C2403">
        <v>3114550</v>
      </c>
      <c r="D2403" t="s">
        <v>2637</v>
      </c>
      <c r="E2403" s="17">
        <v>10066</v>
      </c>
      <c r="F2403" s="16">
        <v>3.8894983544430772E-3</v>
      </c>
    </row>
    <row r="2404" spans="1:6" x14ac:dyDescent="0.2">
      <c r="A2404" t="s">
        <v>20</v>
      </c>
      <c r="B2404" t="s">
        <v>119</v>
      </c>
      <c r="C2404">
        <v>3114600</v>
      </c>
      <c r="D2404" t="s">
        <v>2638</v>
      </c>
      <c r="E2404" s="17">
        <v>4049</v>
      </c>
      <c r="F2404" s="16">
        <v>4.9419322955279732E-4</v>
      </c>
    </row>
    <row r="2405" spans="1:6" x14ac:dyDescent="0.2">
      <c r="A2405" t="s">
        <v>20</v>
      </c>
      <c r="B2405" t="s">
        <v>119</v>
      </c>
      <c r="C2405">
        <v>3114709</v>
      </c>
      <c r="D2405" t="s">
        <v>2639</v>
      </c>
      <c r="E2405" s="17">
        <v>3597</v>
      </c>
      <c r="F2405" s="16">
        <v>5.0293378038557268E-3</v>
      </c>
    </row>
    <row r="2406" spans="1:6" x14ac:dyDescent="0.2">
      <c r="A2406" t="s">
        <v>20</v>
      </c>
      <c r="B2406" t="s">
        <v>119</v>
      </c>
      <c r="C2406">
        <v>3114808</v>
      </c>
      <c r="D2406" t="s">
        <v>2640</v>
      </c>
      <c r="E2406" s="17">
        <v>4461</v>
      </c>
      <c r="F2406" s="16">
        <v>-3.7963376507369473E-3</v>
      </c>
    </row>
    <row r="2407" spans="1:6" x14ac:dyDescent="0.2">
      <c r="A2407" t="s">
        <v>20</v>
      </c>
      <c r="B2407" t="s">
        <v>119</v>
      </c>
      <c r="C2407">
        <v>3114907</v>
      </c>
      <c r="D2407" t="s">
        <v>2641</v>
      </c>
      <c r="E2407" s="17">
        <v>2254</v>
      </c>
      <c r="F2407" s="16">
        <v>-1.3291980505095724E-3</v>
      </c>
    </row>
    <row r="2408" spans="1:6" x14ac:dyDescent="0.2">
      <c r="A2408" t="s">
        <v>20</v>
      </c>
      <c r="B2408" t="s">
        <v>119</v>
      </c>
      <c r="C2408">
        <v>3115003</v>
      </c>
      <c r="D2408" t="s">
        <v>2642</v>
      </c>
      <c r="E2408" s="17">
        <v>3092</v>
      </c>
      <c r="F2408" s="16">
        <v>5.5284552845529245E-3</v>
      </c>
    </row>
    <row r="2409" spans="1:6" x14ac:dyDescent="0.2">
      <c r="A2409" t="s">
        <v>20</v>
      </c>
      <c r="B2409" t="s">
        <v>119</v>
      </c>
      <c r="C2409">
        <v>3115102</v>
      </c>
      <c r="D2409" t="s">
        <v>2643</v>
      </c>
      <c r="E2409" s="17">
        <v>17740</v>
      </c>
      <c r="F2409" s="16">
        <v>0</v>
      </c>
    </row>
    <row r="2410" spans="1:6" x14ac:dyDescent="0.2">
      <c r="A2410" t="s">
        <v>20</v>
      </c>
      <c r="B2410" t="s">
        <v>119</v>
      </c>
      <c r="C2410">
        <v>3115201</v>
      </c>
      <c r="D2410" t="s">
        <v>2644</v>
      </c>
      <c r="E2410" s="17">
        <v>3946</v>
      </c>
      <c r="F2410" s="16">
        <v>-2.0232675771371111E-3</v>
      </c>
    </row>
    <row r="2411" spans="1:6" x14ac:dyDescent="0.2">
      <c r="A2411" t="s">
        <v>20</v>
      </c>
      <c r="B2411" t="s">
        <v>119</v>
      </c>
      <c r="C2411">
        <v>3115300</v>
      </c>
      <c r="D2411" t="s">
        <v>2645</v>
      </c>
      <c r="E2411" s="17">
        <v>75540</v>
      </c>
      <c r="F2411" s="16">
        <v>5.5508965296913182E-3</v>
      </c>
    </row>
    <row r="2412" spans="1:6" x14ac:dyDescent="0.2">
      <c r="A2412" t="s">
        <v>20</v>
      </c>
      <c r="B2412" t="s">
        <v>119</v>
      </c>
      <c r="C2412">
        <v>3115359</v>
      </c>
      <c r="D2412" t="s">
        <v>2646</v>
      </c>
      <c r="E2412" s="17">
        <v>5421</v>
      </c>
      <c r="F2412" s="16">
        <v>8.3705357142858094E-3</v>
      </c>
    </row>
    <row r="2413" spans="1:6" x14ac:dyDescent="0.2">
      <c r="A2413" t="s">
        <v>20</v>
      </c>
      <c r="B2413" t="s">
        <v>119</v>
      </c>
      <c r="C2413">
        <v>3115409</v>
      </c>
      <c r="D2413" t="s">
        <v>2647</v>
      </c>
      <c r="E2413" s="17">
        <v>3653</v>
      </c>
      <c r="F2413" s="16">
        <v>3.2957978577314861E-3</v>
      </c>
    </row>
    <row r="2414" spans="1:6" x14ac:dyDescent="0.2">
      <c r="A2414" t="s">
        <v>20</v>
      </c>
      <c r="B2414" t="s">
        <v>119</v>
      </c>
      <c r="C2414">
        <v>3115458</v>
      </c>
      <c r="D2414" t="s">
        <v>2648</v>
      </c>
      <c r="E2414" s="17">
        <v>6257</v>
      </c>
      <c r="F2414" s="16">
        <v>-8.5564886705752352E-3</v>
      </c>
    </row>
    <row r="2415" spans="1:6" x14ac:dyDescent="0.2">
      <c r="A2415" t="s">
        <v>20</v>
      </c>
      <c r="B2415" t="s">
        <v>119</v>
      </c>
      <c r="C2415">
        <v>3115474</v>
      </c>
      <c r="D2415" t="s">
        <v>2649</v>
      </c>
      <c r="E2415" s="17">
        <v>4965</v>
      </c>
      <c r="F2415" s="16">
        <v>-4.2117930204572662E-3</v>
      </c>
    </row>
    <row r="2416" spans="1:6" x14ac:dyDescent="0.2">
      <c r="A2416" t="s">
        <v>20</v>
      </c>
      <c r="B2416" t="s">
        <v>119</v>
      </c>
      <c r="C2416">
        <v>3115508</v>
      </c>
      <c r="D2416" t="s">
        <v>2650</v>
      </c>
      <c r="E2416" s="17">
        <v>21610</v>
      </c>
      <c r="F2416" s="16">
        <v>-2.1241226449945083E-3</v>
      </c>
    </row>
    <row r="2417" spans="1:6" x14ac:dyDescent="0.2">
      <c r="A2417" t="s">
        <v>20</v>
      </c>
      <c r="B2417" t="s">
        <v>119</v>
      </c>
      <c r="C2417">
        <v>3115607</v>
      </c>
      <c r="D2417" t="s">
        <v>2651</v>
      </c>
      <c r="E2417" s="17">
        <v>1157</v>
      </c>
      <c r="F2417" s="16">
        <v>-6.0137457044673326E-3</v>
      </c>
    </row>
    <row r="2418" spans="1:6" x14ac:dyDescent="0.2">
      <c r="A2418" t="s">
        <v>20</v>
      </c>
      <c r="B2418" t="s">
        <v>119</v>
      </c>
      <c r="C2418">
        <v>3115706</v>
      </c>
      <c r="D2418" t="s">
        <v>2652</v>
      </c>
      <c r="E2418" s="17">
        <v>7046</v>
      </c>
      <c r="F2418" s="16">
        <v>1.9908987485779406E-3</v>
      </c>
    </row>
    <row r="2419" spans="1:6" x14ac:dyDescent="0.2">
      <c r="A2419" t="s">
        <v>20</v>
      </c>
      <c r="B2419" t="s">
        <v>119</v>
      </c>
      <c r="C2419">
        <v>3115805</v>
      </c>
      <c r="D2419" t="s">
        <v>2653</v>
      </c>
      <c r="E2419" s="17">
        <v>10346</v>
      </c>
      <c r="F2419" s="16">
        <v>-3.8647342995168366E-4</v>
      </c>
    </row>
    <row r="2420" spans="1:6" x14ac:dyDescent="0.2">
      <c r="A2420" t="s">
        <v>20</v>
      </c>
      <c r="B2420" t="s">
        <v>119</v>
      </c>
      <c r="C2420">
        <v>3115904</v>
      </c>
      <c r="D2420" t="s">
        <v>2654</v>
      </c>
      <c r="E2420" s="17">
        <v>3186</v>
      </c>
      <c r="F2420" s="16">
        <v>1.0145846544070913E-2</v>
      </c>
    </row>
    <row r="2421" spans="1:6" x14ac:dyDescent="0.2">
      <c r="A2421" t="s">
        <v>20</v>
      </c>
      <c r="B2421" t="s">
        <v>119</v>
      </c>
      <c r="C2421">
        <v>3116001</v>
      </c>
      <c r="D2421" t="s">
        <v>2655</v>
      </c>
      <c r="E2421" s="17">
        <v>5699</v>
      </c>
      <c r="F2421" s="16">
        <v>-8.7657784011219153E-4</v>
      </c>
    </row>
    <row r="2422" spans="1:6" x14ac:dyDescent="0.2">
      <c r="A2422" t="s">
        <v>20</v>
      </c>
      <c r="B2422" t="s">
        <v>119</v>
      </c>
      <c r="C2422">
        <v>3116100</v>
      </c>
      <c r="D2422" t="s">
        <v>2656</v>
      </c>
      <c r="E2422" s="17">
        <v>15345</v>
      </c>
      <c r="F2422" s="16">
        <v>-7.1633237822354978E-4</v>
      </c>
    </row>
    <row r="2423" spans="1:6" x14ac:dyDescent="0.2">
      <c r="A2423" t="s">
        <v>20</v>
      </c>
      <c r="B2423" t="s">
        <v>119</v>
      </c>
      <c r="C2423">
        <v>3116159</v>
      </c>
      <c r="D2423" t="s">
        <v>2657</v>
      </c>
      <c r="E2423" s="17">
        <v>13953</v>
      </c>
      <c r="F2423" s="16">
        <v>1.9956140350877227E-2</v>
      </c>
    </row>
    <row r="2424" spans="1:6" x14ac:dyDescent="0.2">
      <c r="A2424" t="s">
        <v>20</v>
      </c>
      <c r="B2424" t="s">
        <v>119</v>
      </c>
      <c r="C2424">
        <v>3116209</v>
      </c>
      <c r="D2424" t="s">
        <v>2658</v>
      </c>
      <c r="E2424" s="17">
        <v>2671</v>
      </c>
      <c r="F2424" s="16">
        <v>-5.9545962039448952E-3</v>
      </c>
    </row>
    <row r="2425" spans="1:6" x14ac:dyDescent="0.2">
      <c r="A2425" t="s">
        <v>20</v>
      </c>
      <c r="B2425" t="s">
        <v>119</v>
      </c>
      <c r="C2425">
        <v>3116308</v>
      </c>
      <c r="D2425" t="s">
        <v>2659</v>
      </c>
      <c r="E2425" s="17">
        <v>6799</v>
      </c>
      <c r="F2425" s="16">
        <v>1.7680860468543003E-3</v>
      </c>
    </row>
    <row r="2426" spans="1:6" x14ac:dyDescent="0.2">
      <c r="A2426" t="s">
        <v>20</v>
      </c>
      <c r="B2426" t="s">
        <v>119</v>
      </c>
      <c r="C2426">
        <v>3116407</v>
      </c>
      <c r="D2426" t="s">
        <v>2660</v>
      </c>
      <c r="E2426" s="17">
        <v>4853</v>
      </c>
      <c r="F2426" s="16">
        <v>4.3460264900663237E-3</v>
      </c>
    </row>
    <row r="2427" spans="1:6" x14ac:dyDescent="0.2">
      <c r="A2427" t="s">
        <v>20</v>
      </c>
      <c r="B2427" t="s">
        <v>119</v>
      </c>
      <c r="C2427">
        <v>3116506</v>
      </c>
      <c r="D2427" t="s">
        <v>2661</v>
      </c>
      <c r="E2427" s="17">
        <v>7514</v>
      </c>
      <c r="F2427" s="16">
        <v>-4.9000132432790444E-3</v>
      </c>
    </row>
    <row r="2428" spans="1:6" x14ac:dyDescent="0.2">
      <c r="A2428" t="s">
        <v>20</v>
      </c>
      <c r="B2428" t="s">
        <v>119</v>
      </c>
      <c r="C2428">
        <v>3116605</v>
      </c>
      <c r="D2428" t="s">
        <v>2662</v>
      </c>
      <c r="E2428" s="17">
        <v>28859</v>
      </c>
      <c r="F2428" s="16">
        <v>8.4565118635775427E-3</v>
      </c>
    </row>
    <row r="2429" spans="1:6" x14ac:dyDescent="0.2">
      <c r="A2429" t="s">
        <v>20</v>
      </c>
      <c r="B2429" t="s">
        <v>119</v>
      </c>
      <c r="C2429">
        <v>3116704</v>
      </c>
      <c r="D2429" t="s">
        <v>2663</v>
      </c>
      <c r="E2429" s="17">
        <v>7594</v>
      </c>
      <c r="F2429" s="16">
        <v>5.0291159343567315E-3</v>
      </c>
    </row>
    <row r="2430" spans="1:6" x14ac:dyDescent="0.2">
      <c r="A2430" t="s">
        <v>20</v>
      </c>
      <c r="B2430" t="s">
        <v>119</v>
      </c>
      <c r="C2430">
        <v>3116803</v>
      </c>
      <c r="D2430" t="s">
        <v>2664</v>
      </c>
      <c r="E2430" s="17">
        <v>8841</v>
      </c>
      <c r="F2430" s="16">
        <v>-3.6064465231601117E-3</v>
      </c>
    </row>
    <row r="2431" spans="1:6" x14ac:dyDescent="0.2">
      <c r="A2431" t="s">
        <v>20</v>
      </c>
      <c r="B2431" t="s">
        <v>119</v>
      </c>
      <c r="C2431">
        <v>3116902</v>
      </c>
      <c r="D2431" t="s">
        <v>2665</v>
      </c>
      <c r="E2431" s="17">
        <v>3120</v>
      </c>
      <c r="F2431" s="16">
        <v>2.8929604628735728E-3</v>
      </c>
    </row>
    <row r="2432" spans="1:6" x14ac:dyDescent="0.2">
      <c r="A2432" t="s">
        <v>20</v>
      </c>
      <c r="B2432" t="s">
        <v>119</v>
      </c>
      <c r="C2432">
        <v>3117009</v>
      </c>
      <c r="D2432" t="s">
        <v>2666</v>
      </c>
      <c r="E2432" s="17">
        <v>6774</v>
      </c>
      <c r="F2432" s="16">
        <v>-2.2369750324722215E-2</v>
      </c>
    </row>
    <row r="2433" spans="1:6" x14ac:dyDescent="0.2">
      <c r="A2433" t="s">
        <v>20</v>
      </c>
      <c r="B2433" t="s">
        <v>119</v>
      </c>
      <c r="C2433">
        <v>3117108</v>
      </c>
      <c r="D2433" t="s">
        <v>2667</v>
      </c>
      <c r="E2433" s="17">
        <v>10322</v>
      </c>
      <c r="F2433" s="16">
        <v>2.9148853478428993E-3</v>
      </c>
    </row>
    <row r="2434" spans="1:6" x14ac:dyDescent="0.2">
      <c r="A2434" t="s">
        <v>20</v>
      </c>
      <c r="B2434" t="s">
        <v>119</v>
      </c>
      <c r="C2434">
        <v>3117207</v>
      </c>
      <c r="D2434" t="s">
        <v>2668</v>
      </c>
      <c r="E2434" s="17">
        <v>2813</v>
      </c>
      <c r="F2434" s="16">
        <v>3.5561877667134034E-4</v>
      </c>
    </row>
    <row r="2435" spans="1:6" x14ac:dyDescent="0.2">
      <c r="A2435" t="s">
        <v>20</v>
      </c>
      <c r="B2435" t="s">
        <v>119</v>
      </c>
      <c r="C2435">
        <v>3117306</v>
      </c>
      <c r="D2435" t="s">
        <v>2669</v>
      </c>
      <c r="E2435" s="17">
        <v>28346</v>
      </c>
      <c r="F2435" s="16">
        <v>1.6240633850787001E-2</v>
      </c>
    </row>
    <row r="2436" spans="1:6" x14ac:dyDescent="0.2">
      <c r="A2436" t="s">
        <v>20</v>
      </c>
      <c r="B2436" t="s">
        <v>119</v>
      </c>
      <c r="C2436">
        <v>3117405</v>
      </c>
      <c r="D2436" t="s">
        <v>2670</v>
      </c>
      <c r="E2436" s="17">
        <v>4578</v>
      </c>
      <c r="F2436" s="16">
        <v>8.7450808919986578E-4</v>
      </c>
    </row>
    <row r="2437" spans="1:6" x14ac:dyDescent="0.2">
      <c r="A2437" t="s">
        <v>20</v>
      </c>
      <c r="B2437" t="s">
        <v>119</v>
      </c>
      <c r="C2437">
        <v>3117504</v>
      </c>
      <c r="D2437" t="s">
        <v>2671</v>
      </c>
      <c r="E2437" s="17">
        <v>17503</v>
      </c>
      <c r="F2437" s="16">
        <v>-1.9000112095056587E-2</v>
      </c>
    </row>
    <row r="2438" spans="1:6" x14ac:dyDescent="0.2">
      <c r="A2438" t="s">
        <v>20</v>
      </c>
      <c r="B2438" t="s">
        <v>119</v>
      </c>
      <c r="C2438">
        <v>3117603</v>
      </c>
      <c r="D2438" t="s">
        <v>2672</v>
      </c>
      <c r="E2438" s="17">
        <v>5533</v>
      </c>
      <c r="F2438" s="16">
        <v>4.7212638460141232E-3</v>
      </c>
    </row>
    <row r="2439" spans="1:6" x14ac:dyDescent="0.2">
      <c r="A2439" t="s">
        <v>20</v>
      </c>
      <c r="B2439" t="s">
        <v>119</v>
      </c>
      <c r="C2439">
        <v>3117702</v>
      </c>
      <c r="D2439" t="s">
        <v>2673</v>
      </c>
      <c r="E2439" s="17">
        <v>13684</v>
      </c>
      <c r="F2439" s="16">
        <v>3.3729285819035226E-3</v>
      </c>
    </row>
    <row r="2440" spans="1:6" x14ac:dyDescent="0.2">
      <c r="A2440" t="s">
        <v>20</v>
      </c>
      <c r="B2440" t="s">
        <v>119</v>
      </c>
      <c r="C2440">
        <v>3117801</v>
      </c>
      <c r="D2440" t="s">
        <v>2674</v>
      </c>
      <c r="E2440" s="17">
        <v>11748</v>
      </c>
      <c r="F2440" s="16">
        <v>9.4517958412099201E-3</v>
      </c>
    </row>
    <row r="2441" spans="1:6" x14ac:dyDescent="0.2">
      <c r="A2441" t="s">
        <v>20</v>
      </c>
      <c r="B2441" t="s">
        <v>119</v>
      </c>
      <c r="C2441">
        <v>3117836</v>
      </c>
      <c r="D2441" t="s">
        <v>2675</v>
      </c>
      <c r="E2441" s="17">
        <v>7686</v>
      </c>
      <c r="F2441" s="16">
        <v>5.7576550641194046E-3</v>
      </c>
    </row>
    <row r="2442" spans="1:6" x14ac:dyDescent="0.2">
      <c r="A2442" t="s">
        <v>20</v>
      </c>
      <c r="B2442" t="s">
        <v>119</v>
      </c>
      <c r="C2442">
        <v>3117876</v>
      </c>
      <c r="D2442" t="s">
        <v>2676</v>
      </c>
      <c r="E2442" s="17">
        <v>6800</v>
      </c>
      <c r="F2442" s="16">
        <v>1.0401188707280795E-2</v>
      </c>
    </row>
    <row r="2443" spans="1:6" x14ac:dyDescent="0.2">
      <c r="A2443" t="s">
        <v>20</v>
      </c>
      <c r="B2443" t="s">
        <v>119</v>
      </c>
      <c r="C2443">
        <v>3117900</v>
      </c>
      <c r="D2443" t="s">
        <v>2677</v>
      </c>
      <c r="E2443" s="17">
        <v>12082</v>
      </c>
      <c r="F2443" s="16">
        <v>1.1046025104602508E-2</v>
      </c>
    </row>
    <row r="2444" spans="1:6" x14ac:dyDescent="0.2">
      <c r="A2444" t="s">
        <v>20</v>
      </c>
      <c r="B2444" t="s">
        <v>119</v>
      </c>
      <c r="C2444">
        <v>3118007</v>
      </c>
      <c r="D2444" t="s">
        <v>2678</v>
      </c>
      <c r="E2444" s="17">
        <v>55309</v>
      </c>
      <c r="F2444" s="16">
        <v>9.9886782805596042E-3</v>
      </c>
    </row>
    <row r="2445" spans="1:6" x14ac:dyDescent="0.2">
      <c r="A2445" t="s">
        <v>20</v>
      </c>
      <c r="B2445" t="s">
        <v>119</v>
      </c>
      <c r="C2445">
        <v>3118106</v>
      </c>
      <c r="D2445" t="s">
        <v>2679</v>
      </c>
      <c r="E2445" s="17">
        <v>5046</v>
      </c>
      <c r="F2445" s="16">
        <v>1.982160555005219E-4</v>
      </c>
    </row>
    <row r="2446" spans="1:6" x14ac:dyDescent="0.2">
      <c r="A2446" t="s">
        <v>20</v>
      </c>
      <c r="B2446" t="s">
        <v>119</v>
      </c>
      <c r="C2446">
        <v>3118205</v>
      </c>
      <c r="D2446" t="s">
        <v>2680</v>
      </c>
      <c r="E2446" s="17">
        <v>6969</v>
      </c>
      <c r="F2446" s="16">
        <v>4.3233895373973041E-3</v>
      </c>
    </row>
    <row r="2447" spans="1:6" x14ac:dyDescent="0.2">
      <c r="A2447" t="s">
        <v>20</v>
      </c>
      <c r="B2447" t="s">
        <v>119</v>
      </c>
      <c r="C2447">
        <v>3118304</v>
      </c>
      <c r="D2447" t="s">
        <v>2681</v>
      </c>
      <c r="E2447" s="17">
        <v>129606</v>
      </c>
      <c r="F2447" s="16">
        <v>7.9089191143877358E-3</v>
      </c>
    </row>
    <row r="2448" spans="1:6" x14ac:dyDescent="0.2">
      <c r="A2448" t="s">
        <v>20</v>
      </c>
      <c r="B2448" t="s">
        <v>119</v>
      </c>
      <c r="C2448">
        <v>3118403</v>
      </c>
      <c r="D2448" t="s">
        <v>2682</v>
      </c>
      <c r="E2448" s="17">
        <v>22949</v>
      </c>
      <c r="F2448" s="16">
        <v>1.221587190785689E-3</v>
      </c>
    </row>
    <row r="2449" spans="1:6" x14ac:dyDescent="0.2">
      <c r="A2449" t="s">
        <v>20</v>
      </c>
      <c r="B2449" t="s">
        <v>119</v>
      </c>
      <c r="C2449">
        <v>3118502</v>
      </c>
      <c r="D2449" t="s">
        <v>2683</v>
      </c>
      <c r="E2449" s="17">
        <v>1784</v>
      </c>
      <c r="F2449" s="16">
        <v>5.6085249579362895E-4</v>
      </c>
    </row>
    <row r="2450" spans="1:6" x14ac:dyDescent="0.2">
      <c r="A2450" t="s">
        <v>20</v>
      </c>
      <c r="B2450" t="s">
        <v>119</v>
      </c>
      <c r="C2450">
        <v>3118601</v>
      </c>
      <c r="D2450" t="s">
        <v>2684</v>
      </c>
      <c r="E2450" s="17">
        <v>668949</v>
      </c>
      <c r="F2450" s="16">
        <v>7.6733624059470706E-3</v>
      </c>
    </row>
    <row r="2451" spans="1:6" x14ac:dyDescent="0.2">
      <c r="A2451" t="s">
        <v>20</v>
      </c>
      <c r="B2451" t="s">
        <v>119</v>
      </c>
      <c r="C2451">
        <v>3118700</v>
      </c>
      <c r="D2451" t="s">
        <v>2685</v>
      </c>
      <c r="E2451" s="17">
        <v>9128</v>
      </c>
      <c r="F2451" s="16">
        <v>-3.3846489791461432E-3</v>
      </c>
    </row>
    <row r="2452" spans="1:6" x14ac:dyDescent="0.2">
      <c r="A2452" t="s">
        <v>20</v>
      </c>
      <c r="B2452" t="s">
        <v>119</v>
      </c>
      <c r="C2452">
        <v>3118809</v>
      </c>
      <c r="D2452" t="s">
        <v>2686</v>
      </c>
      <c r="E2452" s="17">
        <v>26611</v>
      </c>
      <c r="F2452" s="16">
        <v>3.3832042703552112E-4</v>
      </c>
    </row>
    <row r="2453" spans="1:6" x14ac:dyDescent="0.2">
      <c r="A2453" t="s">
        <v>20</v>
      </c>
      <c r="B2453" t="s">
        <v>119</v>
      </c>
      <c r="C2453">
        <v>3118908</v>
      </c>
      <c r="D2453" t="s">
        <v>2687</v>
      </c>
      <c r="E2453" s="17">
        <v>8897</v>
      </c>
      <c r="F2453" s="16">
        <v>7.8740157480305939E-4</v>
      </c>
    </row>
    <row r="2454" spans="1:6" x14ac:dyDescent="0.2">
      <c r="A2454" t="s">
        <v>20</v>
      </c>
      <c r="B2454" t="s">
        <v>119</v>
      </c>
      <c r="C2454">
        <v>3119005</v>
      </c>
      <c r="D2454" t="s">
        <v>2688</v>
      </c>
      <c r="E2454" s="17">
        <v>3542</v>
      </c>
      <c r="F2454" s="16">
        <v>1.1305822498586249E-3</v>
      </c>
    </row>
    <row r="2455" spans="1:6" x14ac:dyDescent="0.2">
      <c r="A2455" t="s">
        <v>20</v>
      </c>
      <c r="B2455" t="s">
        <v>119</v>
      </c>
      <c r="C2455">
        <v>3119104</v>
      </c>
      <c r="D2455" t="s">
        <v>2689</v>
      </c>
      <c r="E2455" s="17">
        <v>23668</v>
      </c>
      <c r="F2455" s="16">
        <v>-2.6547553832539927E-3</v>
      </c>
    </row>
    <row r="2456" spans="1:6" x14ac:dyDescent="0.2">
      <c r="A2456" t="s">
        <v>20</v>
      </c>
      <c r="B2456" t="s">
        <v>119</v>
      </c>
      <c r="C2456">
        <v>3119203</v>
      </c>
      <c r="D2456" t="s">
        <v>2690</v>
      </c>
      <c r="E2456" s="17">
        <v>9943</v>
      </c>
      <c r="F2456" s="16">
        <v>-4.8043238915023156E-3</v>
      </c>
    </row>
    <row r="2457" spans="1:6" x14ac:dyDescent="0.2">
      <c r="A2457" t="s">
        <v>20</v>
      </c>
      <c r="B2457" t="s">
        <v>119</v>
      </c>
      <c r="C2457">
        <v>3119302</v>
      </c>
      <c r="D2457" t="s">
        <v>2691</v>
      </c>
      <c r="E2457" s="17">
        <v>27966</v>
      </c>
      <c r="F2457" s="16">
        <v>-2.8597983842137964E-4</v>
      </c>
    </row>
    <row r="2458" spans="1:6" x14ac:dyDescent="0.2">
      <c r="A2458" t="s">
        <v>20</v>
      </c>
      <c r="B2458" t="s">
        <v>119</v>
      </c>
      <c r="C2458">
        <v>3119401</v>
      </c>
      <c r="D2458" t="s">
        <v>2692</v>
      </c>
      <c r="E2458" s="17">
        <v>110290</v>
      </c>
      <c r="F2458" s="16">
        <v>3.9597651449638782E-3</v>
      </c>
    </row>
    <row r="2459" spans="1:6" x14ac:dyDescent="0.2">
      <c r="A2459" t="s">
        <v>20</v>
      </c>
      <c r="B2459" t="s">
        <v>119</v>
      </c>
      <c r="C2459">
        <v>3119500</v>
      </c>
      <c r="D2459" t="s">
        <v>2693</v>
      </c>
      <c r="E2459" s="17">
        <v>9215</v>
      </c>
      <c r="F2459" s="16">
        <v>-7.590544350466466E-4</v>
      </c>
    </row>
    <row r="2460" spans="1:6" x14ac:dyDescent="0.2">
      <c r="A2460" t="s">
        <v>20</v>
      </c>
      <c r="B2460" t="s">
        <v>119</v>
      </c>
      <c r="C2460">
        <v>3119609</v>
      </c>
      <c r="D2460" t="s">
        <v>2694</v>
      </c>
      <c r="E2460" s="17">
        <v>3090</v>
      </c>
      <c r="F2460" s="16">
        <v>1.2961762799741372E-3</v>
      </c>
    </row>
    <row r="2461" spans="1:6" x14ac:dyDescent="0.2">
      <c r="A2461" t="s">
        <v>20</v>
      </c>
      <c r="B2461" t="s">
        <v>119</v>
      </c>
      <c r="C2461">
        <v>3119708</v>
      </c>
      <c r="D2461" t="s">
        <v>2695</v>
      </c>
      <c r="E2461" s="17">
        <v>3441</v>
      </c>
      <c r="F2461" s="16">
        <v>2.0384391380314781E-3</v>
      </c>
    </row>
    <row r="2462" spans="1:6" x14ac:dyDescent="0.2">
      <c r="A2462" t="s">
        <v>20</v>
      </c>
      <c r="B2462" t="s">
        <v>119</v>
      </c>
      <c r="C2462">
        <v>3119807</v>
      </c>
      <c r="D2462" t="s">
        <v>2696</v>
      </c>
      <c r="E2462" s="17">
        <v>3191</v>
      </c>
      <c r="F2462" s="16">
        <v>-7.465007776049748E-3</v>
      </c>
    </row>
    <row r="2463" spans="1:6" x14ac:dyDescent="0.2">
      <c r="A2463" t="s">
        <v>20</v>
      </c>
      <c r="B2463" t="s">
        <v>119</v>
      </c>
      <c r="C2463">
        <v>3119906</v>
      </c>
      <c r="D2463" t="s">
        <v>2697</v>
      </c>
      <c r="E2463" s="17">
        <v>3694</v>
      </c>
      <c r="F2463" s="16">
        <v>-2.6997840172786614E-3</v>
      </c>
    </row>
    <row r="2464" spans="1:6" x14ac:dyDescent="0.2">
      <c r="A2464" t="s">
        <v>20</v>
      </c>
      <c r="B2464" t="s">
        <v>119</v>
      </c>
      <c r="C2464">
        <v>3119955</v>
      </c>
      <c r="D2464" t="s">
        <v>2698</v>
      </c>
      <c r="E2464" s="17">
        <v>6382</v>
      </c>
      <c r="F2464" s="16">
        <v>7.1011519646519972E-3</v>
      </c>
    </row>
    <row r="2465" spans="1:6" x14ac:dyDescent="0.2">
      <c r="A2465" t="s">
        <v>20</v>
      </c>
      <c r="B2465" t="s">
        <v>119</v>
      </c>
      <c r="C2465">
        <v>3120003</v>
      </c>
      <c r="D2465" t="s">
        <v>2699</v>
      </c>
      <c r="E2465" s="17">
        <v>2728</v>
      </c>
      <c r="F2465" s="16">
        <v>-1.551786358715268E-2</v>
      </c>
    </row>
    <row r="2466" spans="1:6" x14ac:dyDescent="0.2">
      <c r="A2466" t="s">
        <v>20</v>
      </c>
      <c r="B2466" t="s">
        <v>119</v>
      </c>
      <c r="C2466">
        <v>3120102</v>
      </c>
      <c r="D2466" t="s">
        <v>2700</v>
      </c>
      <c r="E2466" s="17">
        <v>4423</v>
      </c>
      <c r="F2466" s="16">
        <v>2.9478458049887468E-3</v>
      </c>
    </row>
    <row r="2467" spans="1:6" x14ac:dyDescent="0.2">
      <c r="A2467" t="s">
        <v>20</v>
      </c>
      <c r="B2467" t="s">
        <v>119</v>
      </c>
      <c r="C2467">
        <v>3120151</v>
      </c>
      <c r="D2467" t="s">
        <v>2701</v>
      </c>
      <c r="E2467" s="17">
        <v>6760</v>
      </c>
      <c r="F2467" s="16">
        <v>8.3532219570405797E-3</v>
      </c>
    </row>
    <row r="2468" spans="1:6" x14ac:dyDescent="0.2">
      <c r="A2468" t="s">
        <v>20</v>
      </c>
      <c r="B2468" t="s">
        <v>119</v>
      </c>
      <c r="C2468">
        <v>3120201</v>
      </c>
      <c r="D2468" t="s">
        <v>2702</v>
      </c>
      <c r="E2468" s="17">
        <v>12931</v>
      </c>
      <c r="F2468" s="16">
        <v>1.0392248788873237E-2</v>
      </c>
    </row>
    <row r="2469" spans="1:6" x14ac:dyDescent="0.2">
      <c r="A2469" t="s">
        <v>20</v>
      </c>
      <c r="B2469" t="s">
        <v>119</v>
      </c>
      <c r="C2469">
        <v>3120300</v>
      </c>
      <c r="D2469" t="s">
        <v>2703</v>
      </c>
      <c r="E2469" s="17">
        <v>5982</v>
      </c>
      <c r="F2469" s="16">
        <v>1.8422374811588593E-3</v>
      </c>
    </row>
    <row r="2470" spans="1:6" x14ac:dyDescent="0.2">
      <c r="A2470" t="s">
        <v>20</v>
      </c>
      <c r="B2470" t="s">
        <v>119</v>
      </c>
      <c r="C2470">
        <v>3120409</v>
      </c>
      <c r="D2470" t="s">
        <v>2704</v>
      </c>
      <c r="E2470" s="17">
        <v>5156</v>
      </c>
      <c r="F2470" s="16">
        <v>1.1650485436893732E-3</v>
      </c>
    </row>
    <row r="2471" spans="1:6" x14ac:dyDescent="0.2">
      <c r="A2471" t="s">
        <v>20</v>
      </c>
      <c r="B2471" t="s">
        <v>119</v>
      </c>
      <c r="C2471">
        <v>3120508</v>
      </c>
      <c r="D2471" t="s">
        <v>2705</v>
      </c>
      <c r="E2471" s="17">
        <v>10226</v>
      </c>
      <c r="F2471" s="16">
        <v>-1.5621948838117072E-3</v>
      </c>
    </row>
    <row r="2472" spans="1:6" x14ac:dyDescent="0.2">
      <c r="A2472" t="s">
        <v>20</v>
      </c>
      <c r="B2472" t="s">
        <v>119</v>
      </c>
      <c r="C2472">
        <v>3120607</v>
      </c>
      <c r="D2472" t="s">
        <v>2706</v>
      </c>
      <c r="E2472" s="17">
        <v>5054</v>
      </c>
      <c r="F2472" s="16">
        <v>3.9729837107667088E-3</v>
      </c>
    </row>
    <row r="2473" spans="1:6" x14ac:dyDescent="0.2">
      <c r="A2473" t="s">
        <v>20</v>
      </c>
      <c r="B2473" t="s">
        <v>119</v>
      </c>
      <c r="C2473">
        <v>3120706</v>
      </c>
      <c r="D2473" t="s">
        <v>2707</v>
      </c>
      <c r="E2473" s="17">
        <v>3639</v>
      </c>
      <c r="F2473" s="16">
        <v>3.5852178709321336E-3</v>
      </c>
    </row>
    <row r="2474" spans="1:6" x14ac:dyDescent="0.2">
      <c r="A2474" t="s">
        <v>20</v>
      </c>
      <c r="B2474" t="s">
        <v>119</v>
      </c>
      <c r="C2474">
        <v>3120805</v>
      </c>
      <c r="D2474" t="s">
        <v>2708</v>
      </c>
      <c r="E2474" s="17">
        <v>15474</v>
      </c>
      <c r="F2474" s="16">
        <v>3.6972173574625344E-3</v>
      </c>
    </row>
    <row r="2475" spans="1:6" x14ac:dyDescent="0.2">
      <c r="A2475" t="s">
        <v>20</v>
      </c>
      <c r="B2475" t="s">
        <v>119</v>
      </c>
      <c r="C2475">
        <v>3120839</v>
      </c>
      <c r="D2475" t="s">
        <v>2709</v>
      </c>
      <c r="E2475" s="17">
        <v>5005</v>
      </c>
      <c r="F2475" s="16">
        <v>4.616619831393054E-3</v>
      </c>
    </row>
    <row r="2476" spans="1:6" x14ac:dyDescent="0.2">
      <c r="A2476" t="s">
        <v>20</v>
      </c>
      <c r="B2476" t="s">
        <v>119</v>
      </c>
      <c r="C2476">
        <v>3120870</v>
      </c>
      <c r="D2476" t="s">
        <v>2710</v>
      </c>
      <c r="E2476" s="17">
        <v>7799</v>
      </c>
      <c r="F2476" s="16">
        <v>9.0567990684435884E-3</v>
      </c>
    </row>
    <row r="2477" spans="1:6" x14ac:dyDescent="0.2">
      <c r="A2477" t="s">
        <v>20</v>
      </c>
      <c r="B2477" t="s">
        <v>119</v>
      </c>
      <c r="C2477">
        <v>3120904</v>
      </c>
      <c r="D2477" t="s">
        <v>2711</v>
      </c>
      <c r="E2477" s="17">
        <v>80616</v>
      </c>
      <c r="F2477" s="16">
        <v>6.0776997092188978E-3</v>
      </c>
    </row>
    <row r="2478" spans="1:6" x14ac:dyDescent="0.2">
      <c r="A2478" t="s">
        <v>20</v>
      </c>
      <c r="B2478" t="s">
        <v>119</v>
      </c>
      <c r="C2478">
        <v>3121001</v>
      </c>
      <c r="D2478" t="s">
        <v>2712</v>
      </c>
      <c r="E2478" s="17">
        <v>5421</v>
      </c>
      <c r="F2478" s="16">
        <v>2.0332717190387761E-3</v>
      </c>
    </row>
    <row r="2479" spans="1:6" x14ac:dyDescent="0.2">
      <c r="A2479" t="s">
        <v>20</v>
      </c>
      <c r="B2479" t="s">
        <v>119</v>
      </c>
      <c r="C2479">
        <v>3121100</v>
      </c>
      <c r="D2479" t="s">
        <v>2713</v>
      </c>
      <c r="E2479" s="17">
        <v>8016</v>
      </c>
      <c r="F2479" s="16">
        <v>-1.1214953271028172E-3</v>
      </c>
    </row>
    <row r="2480" spans="1:6" x14ac:dyDescent="0.2">
      <c r="A2480" t="s">
        <v>20</v>
      </c>
      <c r="B2480" t="s">
        <v>119</v>
      </c>
      <c r="C2480">
        <v>3121209</v>
      </c>
      <c r="D2480" t="s">
        <v>2714</v>
      </c>
      <c r="E2480" s="17">
        <v>7131</v>
      </c>
      <c r="F2480" s="16">
        <v>2.389654202979985E-3</v>
      </c>
    </row>
    <row r="2481" spans="1:6" x14ac:dyDescent="0.2">
      <c r="A2481" t="s">
        <v>20</v>
      </c>
      <c r="B2481" t="s">
        <v>119</v>
      </c>
      <c r="C2481">
        <v>3121258</v>
      </c>
      <c r="D2481" t="s">
        <v>2715</v>
      </c>
      <c r="E2481" s="17">
        <v>10768</v>
      </c>
      <c r="F2481" s="16">
        <v>2.2310832621285526E-2</v>
      </c>
    </row>
    <row r="2482" spans="1:6" x14ac:dyDescent="0.2">
      <c r="A2482" t="s">
        <v>20</v>
      </c>
      <c r="B2482" t="s">
        <v>119</v>
      </c>
      <c r="C2482">
        <v>3121308</v>
      </c>
      <c r="D2482" t="s">
        <v>2716</v>
      </c>
      <c r="E2482" s="17">
        <v>5029</v>
      </c>
      <c r="F2482" s="16">
        <v>3.1917015759026501E-3</v>
      </c>
    </row>
    <row r="2483" spans="1:6" x14ac:dyDescent="0.2">
      <c r="A2483" t="s">
        <v>20</v>
      </c>
      <c r="B2483" t="s">
        <v>119</v>
      </c>
      <c r="C2483">
        <v>3121407</v>
      </c>
      <c r="D2483" t="s">
        <v>2717</v>
      </c>
      <c r="E2483" s="17">
        <v>7255</v>
      </c>
      <c r="F2483" s="16">
        <v>1.6567720557780774E-3</v>
      </c>
    </row>
    <row r="2484" spans="1:6" x14ac:dyDescent="0.2">
      <c r="A2484" t="s">
        <v>20</v>
      </c>
      <c r="B2484" t="s">
        <v>119</v>
      </c>
      <c r="C2484">
        <v>3121506</v>
      </c>
      <c r="D2484" t="s">
        <v>2718</v>
      </c>
      <c r="E2484" s="17">
        <v>2884</v>
      </c>
      <c r="F2484" s="16">
        <v>-5.8600482592209291E-3</v>
      </c>
    </row>
    <row r="2485" spans="1:6" x14ac:dyDescent="0.2">
      <c r="A2485" t="s">
        <v>20</v>
      </c>
      <c r="B2485" t="s">
        <v>119</v>
      </c>
      <c r="C2485">
        <v>3121605</v>
      </c>
      <c r="D2485" t="s">
        <v>2719</v>
      </c>
      <c r="E2485" s="17">
        <v>47825</v>
      </c>
      <c r="F2485" s="16">
        <v>2.1373341994426198E-3</v>
      </c>
    </row>
    <row r="2486" spans="1:6" x14ac:dyDescent="0.2">
      <c r="A2486" t="s">
        <v>20</v>
      </c>
      <c r="B2486" t="s">
        <v>119</v>
      </c>
      <c r="C2486">
        <v>3121704</v>
      </c>
      <c r="D2486" t="s">
        <v>2720</v>
      </c>
      <c r="E2486" s="17">
        <v>3790</v>
      </c>
      <c r="F2486" s="16">
        <v>-3.1562335612835835E-3</v>
      </c>
    </row>
    <row r="2487" spans="1:6" x14ac:dyDescent="0.2">
      <c r="A2487" t="s">
        <v>20</v>
      </c>
      <c r="B2487" t="s">
        <v>119</v>
      </c>
      <c r="C2487">
        <v>3121803</v>
      </c>
      <c r="D2487" t="s">
        <v>2721</v>
      </c>
      <c r="E2487" s="17">
        <v>7609</v>
      </c>
      <c r="F2487" s="16">
        <v>-1.5525941260188914E-2</v>
      </c>
    </row>
    <row r="2488" spans="1:6" x14ac:dyDescent="0.2">
      <c r="A2488" t="s">
        <v>20</v>
      </c>
      <c r="B2488" t="s">
        <v>119</v>
      </c>
      <c r="C2488">
        <v>3121902</v>
      </c>
      <c r="D2488" t="s">
        <v>2722</v>
      </c>
      <c r="E2488" s="17">
        <v>3424</v>
      </c>
      <c r="F2488" s="16">
        <v>2.0485806262804385E-3</v>
      </c>
    </row>
    <row r="2489" spans="1:6" x14ac:dyDescent="0.2">
      <c r="A2489" t="s">
        <v>20</v>
      </c>
      <c r="B2489" t="s">
        <v>119</v>
      </c>
      <c r="C2489">
        <v>3122009</v>
      </c>
      <c r="D2489" t="s">
        <v>2723</v>
      </c>
      <c r="E2489" s="17">
        <v>19976</v>
      </c>
      <c r="F2489" s="16">
        <v>2.2577893733379817E-3</v>
      </c>
    </row>
    <row r="2490" spans="1:6" x14ac:dyDescent="0.2">
      <c r="A2490" t="s">
        <v>20</v>
      </c>
      <c r="B2490" t="s">
        <v>119</v>
      </c>
      <c r="C2490">
        <v>3122108</v>
      </c>
      <c r="D2490" t="s">
        <v>2724</v>
      </c>
      <c r="E2490" s="17">
        <v>4974</v>
      </c>
      <c r="F2490" s="16">
        <v>-1.0042177144005127E-3</v>
      </c>
    </row>
    <row r="2491" spans="1:6" x14ac:dyDescent="0.2">
      <c r="A2491" t="s">
        <v>20</v>
      </c>
      <c r="B2491" t="s">
        <v>119</v>
      </c>
      <c r="C2491">
        <v>3122207</v>
      </c>
      <c r="D2491" t="s">
        <v>2725</v>
      </c>
      <c r="E2491" s="17">
        <v>7614</v>
      </c>
      <c r="F2491" s="16">
        <v>5.6795667679303552E-3</v>
      </c>
    </row>
    <row r="2492" spans="1:6" x14ac:dyDescent="0.2">
      <c r="A2492" t="s">
        <v>20</v>
      </c>
      <c r="B2492" t="s">
        <v>119</v>
      </c>
      <c r="C2492">
        <v>3122306</v>
      </c>
      <c r="D2492" t="s">
        <v>2726</v>
      </c>
      <c r="E2492" s="17">
        <v>240408</v>
      </c>
      <c r="F2492" s="16">
        <v>9.142425387230757E-3</v>
      </c>
    </row>
    <row r="2493" spans="1:6" x14ac:dyDescent="0.2">
      <c r="A2493" t="s">
        <v>20</v>
      </c>
      <c r="B2493" t="s">
        <v>119</v>
      </c>
      <c r="C2493">
        <v>3122355</v>
      </c>
      <c r="D2493" t="s">
        <v>2727</v>
      </c>
      <c r="E2493" s="17">
        <v>6868</v>
      </c>
      <c r="F2493" s="16">
        <v>1.2083701738874186E-2</v>
      </c>
    </row>
    <row r="2494" spans="1:6" x14ac:dyDescent="0.2">
      <c r="A2494" t="s">
        <v>20</v>
      </c>
      <c r="B2494" t="s">
        <v>119</v>
      </c>
      <c r="C2494">
        <v>3122405</v>
      </c>
      <c r="D2494" t="s">
        <v>2728</v>
      </c>
      <c r="E2494" s="17">
        <v>6025</v>
      </c>
      <c r="F2494" s="16">
        <v>2.3290633837964592E-3</v>
      </c>
    </row>
    <row r="2495" spans="1:6" x14ac:dyDescent="0.2">
      <c r="A2495" t="s">
        <v>20</v>
      </c>
      <c r="B2495" t="s">
        <v>119</v>
      </c>
      <c r="C2495">
        <v>3122454</v>
      </c>
      <c r="D2495" t="s">
        <v>2729</v>
      </c>
      <c r="E2495" s="17">
        <v>11211</v>
      </c>
      <c r="F2495" s="16">
        <v>1.7424448679553395E-2</v>
      </c>
    </row>
    <row r="2496" spans="1:6" x14ac:dyDescent="0.2">
      <c r="A2496" t="s">
        <v>20</v>
      </c>
      <c r="B2496" t="s">
        <v>119</v>
      </c>
      <c r="C2496">
        <v>3122470</v>
      </c>
      <c r="D2496" t="s">
        <v>2730</v>
      </c>
      <c r="E2496" s="17">
        <v>3655</v>
      </c>
      <c r="F2496" s="16">
        <v>-5.9831384280663036E-3</v>
      </c>
    </row>
    <row r="2497" spans="1:6" x14ac:dyDescent="0.2">
      <c r="A2497" t="s">
        <v>20</v>
      </c>
      <c r="B2497" t="s">
        <v>119</v>
      </c>
      <c r="C2497">
        <v>3122504</v>
      </c>
      <c r="D2497" t="s">
        <v>2731</v>
      </c>
      <c r="E2497" s="17">
        <v>5048</v>
      </c>
      <c r="F2497" s="16">
        <v>-4.7318611987381409E-3</v>
      </c>
    </row>
    <row r="2498" spans="1:6" x14ac:dyDescent="0.2">
      <c r="A2498" t="s">
        <v>20</v>
      </c>
      <c r="B2498" t="s">
        <v>119</v>
      </c>
      <c r="C2498">
        <v>3122603</v>
      </c>
      <c r="D2498" t="s">
        <v>2732</v>
      </c>
      <c r="E2498" s="17">
        <v>4451</v>
      </c>
      <c r="F2498" s="16">
        <v>6.1025029797377783E-2</v>
      </c>
    </row>
    <row r="2499" spans="1:6" x14ac:dyDescent="0.2">
      <c r="A2499" t="s">
        <v>20</v>
      </c>
      <c r="B2499" t="s">
        <v>119</v>
      </c>
      <c r="C2499">
        <v>3122702</v>
      </c>
      <c r="D2499" t="s">
        <v>2733</v>
      </c>
      <c r="E2499" s="17">
        <v>5232</v>
      </c>
      <c r="F2499" s="16">
        <v>-9.5474508306281347E-4</v>
      </c>
    </row>
    <row r="2500" spans="1:6" x14ac:dyDescent="0.2">
      <c r="A2500" t="s">
        <v>20</v>
      </c>
      <c r="B2500" t="s">
        <v>119</v>
      </c>
      <c r="C2500">
        <v>3122801</v>
      </c>
      <c r="D2500" t="s">
        <v>2734</v>
      </c>
      <c r="E2500" s="17">
        <v>2997</v>
      </c>
      <c r="F2500" s="16">
        <v>-1.3328890369876945E-3</v>
      </c>
    </row>
    <row r="2501" spans="1:6" x14ac:dyDescent="0.2">
      <c r="A2501" t="s">
        <v>20</v>
      </c>
      <c r="B2501" t="s">
        <v>119</v>
      </c>
      <c r="C2501">
        <v>3122900</v>
      </c>
      <c r="D2501" t="s">
        <v>5791</v>
      </c>
      <c r="E2501" s="17">
        <v>6619</v>
      </c>
      <c r="F2501" s="16">
        <v>7.151552038953124E-3</v>
      </c>
    </row>
    <row r="2502" spans="1:6" x14ac:dyDescent="0.2">
      <c r="A2502" t="s">
        <v>20</v>
      </c>
      <c r="B2502" t="s">
        <v>119</v>
      </c>
      <c r="C2502">
        <v>3123007</v>
      </c>
      <c r="D2502" t="s">
        <v>2735</v>
      </c>
      <c r="E2502" s="17">
        <v>10223</v>
      </c>
      <c r="F2502" s="16">
        <v>6.8945139367675434E-3</v>
      </c>
    </row>
    <row r="2503" spans="1:6" x14ac:dyDescent="0.2">
      <c r="A2503" t="s">
        <v>20</v>
      </c>
      <c r="B2503" t="s">
        <v>119</v>
      </c>
      <c r="C2503">
        <v>3123106</v>
      </c>
      <c r="D2503" t="s">
        <v>2736</v>
      </c>
      <c r="E2503" s="17">
        <v>5154</v>
      </c>
      <c r="F2503" s="16">
        <v>-2.9019152640742396E-3</v>
      </c>
    </row>
    <row r="2504" spans="1:6" x14ac:dyDescent="0.2">
      <c r="A2504" t="s">
        <v>20</v>
      </c>
      <c r="B2504" t="s">
        <v>119</v>
      </c>
      <c r="C2504">
        <v>3123205</v>
      </c>
      <c r="D2504" t="s">
        <v>2737</v>
      </c>
      <c r="E2504" s="17">
        <v>13427</v>
      </c>
      <c r="F2504" s="16">
        <v>-4.1533783282652337E-3</v>
      </c>
    </row>
    <row r="2505" spans="1:6" x14ac:dyDescent="0.2">
      <c r="A2505" t="s">
        <v>20</v>
      </c>
      <c r="B2505" t="s">
        <v>119</v>
      </c>
      <c r="C2505">
        <v>3123304</v>
      </c>
      <c r="D2505" t="s">
        <v>2738</v>
      </c>
      <c r="E2505" s="17">
        <v>4230</v>
      </c>
      <c r="F2505" s="16">
        <v>-6.8091101197463866E-3</v>
      </c>
    </row>
    <row r="2506" spans="1:6" x14ac:dyDescent="0.2">
      <c r="A2506" t="s">
        <v>20</v>
      </c>
      <c r="B2506" t="s">
        <v>119</v>
      </c>
      <c r="C2506">
        <v>3123403</v>
      </c>
      <c r="D2506" t="s">
        <v>2739</v>
      </c>
      <c r="E2506" s="17">
        <v>1533</v>
      </c>
      <c r="F2506" s="16">
        <v>3.9292730844793233E-3</v>
      </c>
    </row>
    <row r="2507" spans="1:6" x14ac:dyDescent="0.2">
      <c r="A2507" t="s">
        <v>20</v>
      </c>
      <c r="B2507" t="s">
        <v>119</v>
      </c>
      <c r="C2507">
        <v>3123502</v>
      </c>
      <c r="D2507" t="s">
        <v>2740</v>
      </c>
      <c r="E2507" s="17">
        <v>1912</v>
      </c>
      <c r="F2507" s="16">
        <v>2.0964360587001352E-3</v>
      </c>
    </row>
    <row r="2508" spans="1:6" x14ac:dyDescent="0.2">
      <c r="A2508" t="s">
        <v>20</v>
      </c>
      <c r="B2508" t="s">
        <v>119</v>
      </c>
      <c r="C2508">
        <v>3123528</v>
      </c>
      <c r="D2508" t="s">
        <v>2741</v>
      </c>
      <c r="E2508" s="17">
        <v>7870</v>
      </c>
      <c r="F2508" s="16">
        <v>3.698507843387322E-3</v>
      </c>
    </row>
    <row r="2509" spans="1:6" x14ac:dyDescent="0.2">
      <c r="A2509" t="s">
        <v>20</v>
      </c>
      <c r="B2509" t="s">
        <v>119</v>
      </c>
      <c r="C2509">
        <v>3123601</v>
      </c>
      <c r="D2509" t="s">
        <v>2742</v>
      </c>
      <c r="E2509" s="17">
        <v>28320</v>
      </c>
      <c r="F2509" s="16">
        <v>8.6906966804387586E-3</v>
      </c>
    </row>
    <row r="2510" spans="1:6" x14ac:dyDescent="0.2">
      <c r="A2510" t="s">
        <v>20</v>
      </c>
      <c r="B2510" t="s">
        <v>119</v>
      </c>
      <c r="C2510">
        <v>3123700</v>
      </c>
      <c r="D2510" t="s">
        <v>2743</v>
      </c>
      <c r="E2510" s="17">
        <v>11202</v>
      </c>
      <c r="F2510" s="16">
        <v>6.1074187174421368E-3</v>
      </c>
    </row>
    <row r="2511" spans="1:6" x14ac:dyDescent="0.2">
      <c r="A2511" t="s">
        <v>20</v>
      </c>
      <c r="B2511" t="s">
        <v>119</v>
      </c>
      <c r="C2511">
        <v>3123809</v>
      </c>
      <c r="D2511" t="s">
        <v>2744</v>
      </c>
      <c r="E2511" s="17">
        <v>7241</v>
      </c>
      <c r="F2511" s="16">
        <v>-1.3808340237508876E-4</v>
      </c>
    </row>
    <row r="2512" spans="1:6" x14ac:dyDescent="0.2">
      <c r="A2512" t="s">
        <v>20</v>
      </c>
      <c r="B2512" t="s">
        <v>119</v>
      </c>
      <c r="C2512">
        <v>3123858</v>
      </c>
      <c r="D2512" t="s">
        <v>2745</v>
      </c>
      <c r="E2512" s="17">
        <v>5377</v>
      </c>
      <c r="F2512" s="16">
        <v>1.3035381750465813E-3</v>
      </c>
    </row>
    <row r="2513" spans="1:6" x14ac:dyDescent="0.2">
      <c r="A2513" t="s">
        <v>20</v>
      </c>
      <c r="B2513" t="s">
        <v>119</v>
      </c>
      <c r="C2513">
        <v>3123908</v>
      </c>
      <c r="D2513" t="s">
        <v>2746</v>
      </c>
      <c r="E2513" s="17">
        <v>15380</v>
      </c>
      <c r="F2513" s="16">
        <v>5.3601778010197165E-3</v>
      </c>
    </row>
    <row r="2514" spans="1:6" x14ac:dyDescent="0.2">
      <c r="A2514" t="s">
        <v>20</v>
      </c>
      <c r="B2514" t="s">
        <v>119</v>
      </c>
      <c r="C2514">
        <v>3124005</v>
      </c>
      <c r="D2514" t="s">
        <v>2747</v>
      </c>
      <c r="E2514" s="17">
        <v>18958</v>
      </c>
      <c r="F2514" s="16">
        <v>3.3342154008997316E-3</v>
      </c>
    </row>
    <row r="2515" spans="1:6" x14ac:dyDescent="0.2">
      <c r="A2515" t="s">
        <v>20</v>
      </c>
      <c r="B2515" t="s">
        <v>119</v>
      </c>
      <c r="C2515">
        <v>3124104</v>
      </c>
      <c r="D2515" t="s">
        <v>2748</v>
      </c>
      <c r="E2515" s="17">
        <v>71551</v>
      </c>
      <c r="F2515" s="16">
        <v>1.4159768681256457E-2</v>
      </c>
    </row>
    <row r="2516" spans="1:6" x14ac:dyDescent="0.2">
      <c r="A2516" t="s">
        <v>20</v>
      </c>
      <c r="B2516" t="s">
        <v>119</v>
      </c>
      <c r="C2516">
        <v>3124203</v>
      </c>
      <c r="D2516" t="s">
        <v>2749</v>
      </c>
      <c r="E2516" s="17">
        <v>25122</v>
      </c>
      <c r="F2516" s="16">
        <v>6.8534327281470908E-3</v>
      </c>
    </row>
    <row r="2517" spans="1:6" x14ac:dyDescent="0.2">
      <c r="A2517" t="s">
        <v>20</v>
      </c>
      <c r="B2517" t="s">
        <v>119</v>
      </c>
      <c r="C2517">
        <v>3124302</v>
      </c>
      <c r="D2517" t="s">
        <v>2750</v>
      </c>
      <c r="E2517" s="17">
        <v>31610</v>
      </c>
      <c r="F2517" s="16">
        <v>-2.2139987981151243E-4</v>
      </c>
    </row>
    <row r="2518" spans="1:6" x14ac:dyDescent="0.2">
      <c r="A2518" t="s">
        <v>20</v>
      </c>
      <c r="B2518" t="s">
        <v>119</v>
      </c>
      <c r="C2518">
        <v>3124401</v>
      </c>
      <c r="D2518" t="s">
        <v>2751</v>
      </c>
      <c r="E2518" s="17">
        <v>4710</v>
      </c>
      <c r="F2518" s="16">
        <v>3.8363171355497716E-3</v>
      </c>
    </row>
    <row r="2519" spans="1:6" x14ac:dyDescent="0.2">
      <c r="A2519" t="s">
        <v>20</v>
      </c>
      <c r="B2519" t="s">
        <v>119</v>
      </c>
      <c r="C2519">
        <v>3124500</v>
      </c>
      <c r="D2519" t="s">
        <v>2752</v>
      </c>
      <c r="E2519" s="17">
        <v>11386</v>
      </c>
      <c r="F2519" s="16">
        <v>2.8183899947156199E-3</v>
      </c>
    </row>
    <row r="2520" spans="1:6" x14ac:dyDescent="0.2">
      <c r="A2520" t="s">
        <v>20</v>
      </c>
      <c r="B2520" t="s">
        <v>119</v>
      </c>
      <c r="C2520">
        <v>3124609</v>
      </c>
      <c r="D2520" t="s">
        <v>2753</v>
      </c>
      <c r="E2520" s="17">
        <v>2325</v>
      </c>
      <c r="F2520" s="16">
        <v>-7.6824583866836882E-3</v>
      </c>
    </row>
    <row r="2521" spans="1:6" x14ac:dyDescent="0.2">
      <c r="A2521" t="s">
        <v>20</v>
      </c>
      <c r="B2521" t="s">
        <v>119</v>
      </c>
      <c r="C2521">
        <v>3124708</v>
      </c>
      <c r="D2521" t="s">
        <v>2754</v>
      </c>
      <c r="E2521" s="17">
        <v>3491</v>
      </c>
      <c r="F2521" s="16">
        <v>-2.5714285714285579E-3</v>
      </c>
    </row>
    <row r="2522" spans="1:6" x14ac:dyDescent="0.2">
      <c r="A2522" t="s">
        <v>20</v>
      </c>
      <c r="B2522" t="s">
        <v>119</v>
      </c>
      <c r="C2522">
        <v>3124807</v>
      </c>
      <c r="D2522" t="s">
        <v>2755</v>
      </c>
      <c r="E2522" s="17">
        <v>8018</v>
      </c>
      <c r="F2522" s="16">
        <v>5.0137879167710953E-3</v>
      </c>
    </row>
    <row r="2523" spans="1:6" x14ac:dyDescent="0.2">
      <c r="A2523" t="s">
        <v>20</v>
      </c>
      <c r="B2523" t="s">
        <v>119</v>
      </c>
      <c r="C2523">
        <v>3124906</v>
      </c>
      <c r="D2523" t="s">
        <v>2756</v>
      </c>
      <c r="E2523" s="17">
        <v>11330</v>
      </c>
      <c r="F2523" s="16">
        <v>4.8780487804878092E-3</v>
      </c>
    </row>
    <row r="2524" spans="1:6" x14ac:dyDescent="0.2">
      <c r="A2524" t="s">
        <v>20</v>
      </c>
      <c r="B2524" t="s">
        <v>119</v>
      </c>
      <c r="C2524">
        <v>3125002</v>
      </c>
      <c r="D2524" t="s">
        <v>2757</v>
      </c>
      <c r="E2524" s="17">
        <v>3923</v>
      </c>
      <c r="F2524" s="16">
        <v>2.5555839509328049E-3</v>
      </c>
    </row>
    <row r="2525" spans="1:6" x14ac:dyDescent="0.2">
      <c r="A2525" t="s">
        <v>20</v>
      </c>
      <c r="B2525" t="s">
        <v>119</v>
      </c>
      <c r="C2525">
        <v>3125101</v>
      </c>
      <c r="D2525" t="s">
        <v>2758</v>
      </c>
      <c r="E2525" s="17">
        <v>36951</v>
      </c>
      <c r="F2525" s="16">
        <v>2.0041407867494865E-2</v>
      </c>
    </row>
    <row r="2526" spans="1:6" x14ac:dyDescent="0.2">
      <c r="A2526" t="s">
        <v>20</v>
      </c>
      <c r="B2526" t="s">
        <v>119</v>
      </c>
      <c r="C2526">
        <v>3125200</v>
      </c>
      <c r="D2526" t="s">
        <v>2759</v>
      </c>
      <c r="E2526" s="17">
        <v>2376</v>
      </c>
      <c r="F2526" s="16">
        <v>-4.2069835927638355E-4</v>
      </c>
    </row>
    <row r="2527" spans="1:6" x14ac:dyDescent="0.2">
      <c r="A2527" t="s">
        <v>20</v>
      </c>
      <c r="B2527" t="s">
        <v>119</v>
      </c>
      <c r="C2527">
        <v>3125309</v>
      </c>
      <c r="D2527" t="s">
        <v>2760</v>
      </c>
      <c r="E2527" s="17">
        <v>3221</v>
      </c>
      <c r="F2527" s="16">
        <v>-6.1709348966368927E-3</v>
      </c>
    </row>
    <row r="2528" spans="1:6" x14ac:dyDescent="0.2">
      <c r="A2528" t="s">
        <v>20</v>
      </c>
      <c r="B2528" t="s">
        <v>119</v>
      </c>
      <c r="C2528">
        <v>3125408</v>
      </c>
      <c r="D2528" t="s">
        <v>2761</v>
      </c>
      <c r="E2528" s="17">
        <v>4704</v>
      </c>
      <c r="F2528" s="16">
        <v>-1.0309278350515427E-2</v>
      </c>
    </row>
    <row r="2529" spans="1:6" x14ac:dyDescent="0.2">
      <c r="A2529" t="s">
        <v>20</v>
      </c>
      <c r="B2529" t="s">
        <v>119</v>
      </c>
      <c r="C2529">
        <v>3125507</v>
      </c>
      <c r="D2529" t="s">
        <v>2762</v>
      </c>
      <c r="E2529" s="17">
        <v>3173</v>
      </c>
      <c r="F2529" s="16">
        <v>1.8945374171139839E-3</v>
      </c>
    </row>
    <row r="2530" spans="1:6" x14ac:dyDescent="0.2">
      <c r="A2530" t="s">
        <v>20</v>
      </c>
      <c r="B2530" t="s">
        <v>119</v>
      </c>
      <c r="C2530">
        <v>3125606</v>
      </c>
      <c r="D2530" t="s">
        <v>2763</v>
      </c>
      <c r="E2530" s="17">
        <v>7504</v>
      </c>
      <c r="F2530" s="16">
        <v>6.3028027356846206E-3</v>
      </c>
    </row>
    <row r="2531" spans="1:6" x14ac:dyDescent="0.2">
      <c r="A2531" t="s">
        <v>20</v>
      </c>
      <c r="B2531" t="s">
        <v>119</v>
      </c>
      <c r="C2531">
        <v>3125705</v>
      </c>
      <c r="D2531" t="s">
        <v>2764</v>
      </c>
      <c r="E2531" s="17">
        <v>15433</v>
      </c>
      <c r="F2531" s="16">
        <v>6.3249869587898022E-3</v>
      </c>
    </row>
    <row r="2532" spans="1:6" x14ac:dyDescent="0.2">
      <c r="A2532" t="s">
        <v>20</v>
      </c>
      <c r="B2532" t="s">
        <v>119</v>
      </c>
      <c r="C2532">
        <v>3125804</v>
      </c>
      <c r="D2532" t="s">
        <v>2765</v>
      </c>
      <c r="E2532" s="17">
        <v>3466</v>
      </c>
      <c r="F2532" s="16">
        <v>1.0201107548819532E-2</v>
      </c>
    </row>
    <row r="2533" spans="1:6" x14ac:dyDescent="0.2">
      <c r="A2533" t="s">
        <v>20</v>
      </c>
      <c r="B2533" t="s">
        <v>119</v>
      </c>
      <c r="C2533">
        <v>3125903</v>
      </c>
      <c r="D2533" t="s">
        <v>2766</v>
      </c>
      <c r="E2533" s="17">
        <v>9696</v>
      </c>
      <c r="F2533" s="16">
        <v>-1.2627291242362504E-2</v>
      </c>
    </row>
    <row r="2534" spans="1:6" x14ac:dyDescent="0.2">
      <c r="A2534" t="s">
        <v>20</v>
      </c>
      <c r="B2534" t="s">
        <v>119</v>
      </c>
      <c r="C2534">
        <v>3125952</v>
      </c>
      <c r="D2534" t="s">
        <v>2767</v>
      </c>
      <c r="E2534" s="17">
        <v>11054</v>
      </c>
      <c r="F2534" s="16">
        <v>4.3612574959113193E-3</v>
      </c>
    </row>
    <row r="2535" spans="1:6" x14ac:dyDescent="0.2">
      <c r="A2535" t="s">
        <v>20</v>
      </c>
      <c r="B2535" t="s">
        <v>119</v>
      </c>
      <c r="C2535">
        <v>3126000</v>
      </c>
      <c r="D2535" t="s">
        <v>2768</v>
      </c>
      <c r="E2535" s="17">
        <v>7533</v>
      </c>
      <c r="F2535" s="16">
        <v>9.6501809408926498E-3</v>
      </c>
    </row>
    <row r="2536" spans="1:6" x14ac:dyDescent="0.2">
      <c r="A2536" t="s">
        <v>20</v>
      </c>
      <c r="B2536" t="s">
        <v>119</v>
      </c>
      <c r="C2536">
        <v>3126109</v>
      </c>
      <c r="D2536" t="s">
        <v>2769</v>
      </c>
      <c r="E2536" s="17">
        <v>67822</v>
      </c>
      <c r="F2536" s="16">
        <v>2.0536914734867739E-3</v>
      </c>
    </row>
    <row r="2537" spans="1:6" x14ac:dyDescent="0.2">
      <c r="A2537" t="s">
        <v>20</v>
      </c>
      <c r="B2537" t="s">
        <v>119</v>
      </c>
      <c r="C2537">
        <v>3126208</v>
      </c>
      <c r="D2537" t="s">
        <v>2770</v>
      </c>
      <c r="E2537" s="17">
        <v>9688</v>
      </c>
      <c r="F2537" s="16">
        <v>1.3177159590043841E-2</v>
      </c>
    </row>
    <row r="2538" spans="1:6" x14ac:dyDescent="0.2">
      <c r="A2538" t="s">
        <v>20</v>
      </c>
      <c r="B2538" t="s">
        <v>119</v>
      </c>
      <c r="C2538">
        <v>3126307</v>
      </c>
      <c r="D2538" t="s">
        <v>2771</v>
      </c>
      <c r="E2538" s="17">
        <v>4437</v>
      </c>
      <c r="F2538" s="16">
        <v>5.6663644605621233E-3</v>
      </c>
    </row>
    <row r="2539" spans="1:6" x14ac:dyDescent="0.2">
      <c r="A2539" t="s">
        <v>20</v>
      </c>
      <c r="B2539" t="s">
        <v>119</v>
      </c>
      <c r="C2539">
        <v>3126406</v>
      </c>
      <c r="D2539" t="s">
        <v>2772</v>
      </c>
      <c r="E2539" s="17">
        <v>2967</v>
      </c>
      <c r="F2539" s="16">
        <v>6.7865626060399364E-3</v>
      </c>
    </row>
    <row r="2540" spans="1:6" x14ac:dyDescent="0.2">
      <c r="A2540" t="s">
        <v>20</v>
      </c>
      <c r="B2540" t="s">
        <v>119</v>
      </c>
      <c r="C2540">
        <v>3126505</v>
      </c>
      <c r="D2540" t="s">
        <v>2773</v>
      </c>
      <c r="E2540" s="17">
        <v>10321</v>
      </c>
      <c r="F2540" s="16">
        <v>-1.0646535036779037E-3</v>
      </c>
    </row>
    <row r="2541" spans="1:6" x14ac:dyDescent="0.2">
      <c r="A2541" t="s">
        <v>20</v>
      </c>
      <c r="B2541" t="s">
        <v>119</v>
      </c>
      <c r="C2541">
        <v>3126604</v>
      </c>
      <c r="D2541" t="s">
        <v>2774</v>
      </c>
      <c r="E2541" s="17">
        <v>5242</v>
      </c>
      <c r="F2541" s="16">
        <v>5.1773729626078957E-3</v>
      </c>
    </row>
    <row r="2542" spans="1:6" x14ac:dyDescent="0.2">
      <c r="A2542" t="s">
        <v>20</v>
      </c>
      <c r="B2542" t="s">
        <v>119</v>
      </c>
      <c r="C2542">
        <v>3126703</v>
      </c>
      <c r="D2542" t="s">
        <v>2775</v>
      </c>
      <c r="E2542" s="17">
        <v>26369</v>
      </c>
      <c r="F2542" s="16">
        <v>3.5011607108879073E-3</v>
      </c>
    </row>
    <row r="2543" spans="1:6" x14ac:dyDescent="0.2">
      <c r="A2543" t="s">
        <v>20</v>
      </c>
      <c r="B2543" t="s">
        <v>119</v>
      </c>
      <c r="C2543">
        <v>3126752</v>
      </c>
      <c r="D2543" t="s">
        <v>2776</v>
      </c>
      <c r="E2543" s="17">
        <v>5338</v>
      </c>
      <c r="F2543" s="16">
        <v>-9.831200148395447E-3</v>
      </c>
    </row>
    <row r="2544" spans="1:6" x14ac:dyDescent="0.2">
      <c r="A2544" t="s">
        <v>20</v>
      </c>
      <c r="B2544" t="s">
        <v>119</v>
      </c>
      <c r="C2544">
        <v>3126802</v>
      </c>
      <c r="D2544" t="s">
        <v>2777</v>
      </c>
      <c r="E2544" s="17">
        <v>5869</v>
      </c>
      <c r="F2544" s="16">
        <v>-1.8707482993197688E-3</v>
      </c>
    </row>
    <row r="2545" spans="1:6" x14ac:dyDescent="0.2">
      <c r="A2545" t="s">
        <v>20</v>
      </c>
      <c r="B2545" t="s">
        <v>119</v>
      </c>
      <c r="C2545">
        <v>3126901</v>
      </c>
      <c r="D2545" t="s">
        <v>2778</v>
      </c>
      <c r="E2545" s="17">
        <v>9664</v>
      </c>
      <c r="F2545" s="16">
        <v>5.5145146186661442E-3</v>
      </c>
    </row>
    <row r="2546" spans="1:6" x14ac:dyDescent="0.2">
      <c r="A2546" t="s">
        <v>20</v>
      </c>
      <c r="B2546" t="s">
        <v>119</v>
      </c>
      <c r="C2546">
        <v>3126950</v>
      </c>
      <c r="D2546" t="s">
        <v>2779</v>
      </c>
      <c r="E2546" s="17">
        <v>3487</v>
      </c>
      <c r="F2546" s="16">
        <v>2.5876940770557244E-3</v>
      </c>
    </row>
    <row r="2547" spans="1:6" x14ac:dyDescent="0.2">
      <c r="A2547" t="s">
        <v>20</v>
      </c>
      <c r="B2547" t="s">
        <v>119</v>
      </c>
      <c r="C2547">
        <v>3127008</v>
      </c>
      <c r="D2547" t="s">
        <v>2780</v>
      </c>
      <c r="E2547" s="17">
        <v>18492</v>
      </c>
      <c r="F2547" s="16">
        <v>2.1488151135170996E-2</v>
      </c>
    </row>
    <row r="2548" spans="1:6" x14ac:dyDescent="0.2">
      <c r="A2548" t="s">
        <v>20</v>
      </c>
      <c r="B2548" t="s">
        <v>119</v>
      </c>
      <c r="C2548">
        <v>3127057</v>
      </c>
      <c r="D2548" t="s">
        <v>2781</v>
      </c>
      <c r="E2548" s="17">
        <v>4561</v>
      </c>
      <c r="F2548" s="16">
        <v>-4.3658589827548777E-3</v>
      </c>
    </row>
    <row r="2549" spans="1:6" x14ac:dyDescent="0.2">
      <c r="A2549" t="s">
        <v>20</v>
      </c>
      <c r="B2549" t="s">
        <v>119</v>
      </c>
      <c r="C2549">
        <v>3127073</v>
      </c>
      <c r="D2549" t="s">
        <v>2782</v>
      </c>
      <c r="E2549" s="17">
        <v>5299</v>
      </c>
      <c r="F2549" s="16">
        <v>-1.3037809647979182E-2</v>
      </c>
    </row>
    <row r="2550" spans="1:6" x14ac:dyDescent="0.2">
      <c r="A2550" t="s">
        <v>20</v>
      </c>
      <c r="B2550" t="s">
        <v>119</v>
      </c>
      <c r="C2550">
        <v>3127107</v>
      </c>
      <c r="D2550" t="s">
        <v>2783</v>
      </c>
      <c r="E2550" s="17">
        <v>60012</v>
      </c>
      <c r="F2550" s="16">
        <v>8.67285195643408E-3</v>
      </c>
    </row>
    <row r="2551" spans="1:6" x14ac:dyDescent="0.2">
      <c r="A2551" t="s">
        <v>20</v>
      </c>
      <c r="B2551" t="s">
        <v>119</v>
      </c>
      <c r="C2551">
        <v>3127206</v>
      </c>
      <c r="D2551" t="s">
        <v>2784</v>
      </c>
      <c r="E2551" s="17">
        <v>4392</v>
      </c>
      <c r="F2551" s="16">
        <v>9.8873304207864887E-3</v>
      </c>
    </row>
    <row r="2552" spans="1:6" x14ac:dyDescent="0.2">
      <c r="A2552" t="s">
        <v>20</v>
      </c>
      <c r="B2552" t="s">
        <v>119</v>
      </c>
      <c r="C2552">
        <v>3127305</v>
      </c>
      <c r="D2552" t="s">
        <v>2785</v>
      </c>
      <c r="E2552" s="17">
        <v>6790</v>
      </c>
      <c r="F2552" s="16">
        <v>-3.9606865189966145E-3</v>
      </c>
    </row>
    <row r="2553" spans="1:6" x14ac:dyDescent="0.2">
      <c r="A2553" t="s">
        <v>20</v>
      </c>
      <c r="B2553" t="s">
        <v>119</v>
      </c>
      <c r="C2553">
        <v>3127339</v>
      </c>
      <c r="D2553" t="s">
        <v>2786</v>
      </c>
      <c r="E2553" s="17">
        <v>5096</v>
      </c>
      <c r="F2553" s="16">
        <v>-2.5445292620864812E-3</v>
      </c>
    </row>
    <row r="2554" spans="1:6" x14ac:dyDescent="0.2">
      <c r="A2554" t="s">
        <v>20</v>
      </c>
      <c r="B2554" t="s">
        <v>119</v>
      </c>
      <c r="C2554">
        <v>3127354</v>
      </c>
      <c r="D2554" t="s">
        <v>2787</v>
      </c>
      <c r="E2554" s="17">
        <v>3164</v>
      </c>
      <c r="F2554" s="16">
        <v>4.4444444444444731E-3</v>
      </c>
    </row>
    <row r="2555" spans="1:6" x14ac:dyDescent="0.2">
      <c r="A2555" t="s">
        <v>20</v>
      </c>
      <c r="B2555" t="s">
        <v>119</v>
      </c>
      <c r="C2555">
        <v>3127370</v>
      </c>
      <c r="D2555" t="s">
        <v>2788</v>
      </c>
      <c r="E2555" s="17">
        <v>3378</v>
      </c>
      <c r="F2555" s="16">
        <v>7.456009543692188E-3</v>
      </c>
    </row>
    <row r="2556" spans="1:6" x14ac:dyDescent="0.2">
      <c r="A2556" t="s">
        <v>20</v>
      </c>
      <c r="B2556" t="s">
        <v>119</v>
      </c>
      <c r="C2556">
        <v>3127388</v>
      </c>
      <c r="D2556" t="s">
        <v>2789</v>
      </c>
      <c r="E2556" s="17">
        <v>3990</v>
      </c>
      <c r="F2556" s="16">
        <v>6.0514372163389396E-3</v>
      </c>
    </row>
    <row r="2557" spans="1:6" x14ac:dyDescent="0.2">
      <c r="A2557" t="s">
        <v>20</v>
      </c>
      <c r="B2557" t="s">
        <v>119</v>
      </c>
      <c r="C2557">
        <v>3127404</v>
      </c>
      <c r="D2557" t="s">
        <v>2790</v>
      </c>
      <c r="E2557" s="17">
        <v>4355</v>
      </c>
      <c r="F2557" s="16">
        <v>1.1494252873562871E-3</v>
      </c>
    </row>
    <row r="2558" spans="1:6" x14ac:dyDescent="0.2">
      <c r="A2558" t="s">
        <v>20</v>
      </c>
      <c r="B2558" t="s">
        <v>119</v>
      </c>
      <c r="C2558">
        <v>3127503</v>
      </c>
      <c r="D2558" t="s">
        <v>2791</v>
      </c>
      <c r="E2558" s="17">
        <v>6171</v>
      </c>
      <c r="F2558" s="16">
        <v>2.1110750243584775E-3</v>
      </c>
    </row>
    <row r="2559" spans="1:6" x14ac:dyDescent="0.2">
      <c r="A2559" t="s">
        <v>20</v>
      </c>
      <c r="B2559" t="s">
        <v>119</v>
      </c>
      <c r="C2559">
        <v>3127602</v>
      </c>
      <c r="D2559" t="s">
        <v>2792</v>
      </c>
      <c r="E2559" s="17">
        <v>11818</v>
      </c>
      <c r="F2559" s="16">
        <v>-5.9196617336154667E-4</v>
      </c>
    </row>
    <row r="2560" spans="1:6" x14ac:dyDescent="0.2">
      <c r="A2560" t="s">
        <v>20</v>
      </c>
      <c r="B2560" t="s">
        <v>119</v>
      </c>
      <c r="C2560">
        <v>3127701</v>
      </c>
      <c r="D2560" t="s">
        <v>2793</v>
      </c>
      <c r="E2560" s="17">
        <v>281046</v>
      </c>
      <c r="F2560" s="16">
        <v>4.1481322686103272E-3</v>
      </c>
    </row>
    <row r="2561" spans="1:6" x14ac:dyDescent="0.2">
      <c r="A2561" t="s">
        <v>20</v>
      </c>
      <c r="B2561" t="s">
        <v>119</v>
      </c>
      <c r="C2561">
        <v>3127800</v>
      </c>
      <c r="D2561" t="s">
        <v>2794</v>
      </c>
      <c r="E2561" s="17">
        <v>15890</v>
      </c>
      <c r="F2561" s="16">
        <v>3.4099520080828061E-3</v>
      </c>
    </row>
    <row r="2562" spans="1:6" x14ac:dyDescent="0.2">
      <c r="A2562" t="s">
        <v>20</v>
      </c>
      <c r="B2562" t="s">
        <v>119</v>
      </c>
      <c r="C2562">
        <v>3127909</v>
      </c>
      <c r="D2562" t="s">
        <v>2795</v>
      </c>
      <c r="E2562" s="17">
        <v>1387</v>
      </c>
      <c r="F2562" s="16">
        <v>-7.2046109510082168E-4</v>
      </c>
    </row>
    <row r="2563" spans="1:6" x14ac:dyDescent="0.2">
      <c r="A2563" t="s">
        <v>20</v>
      </c>
      <c r="B2563" t="s">
        <v>119</v>
      </c>
      <c r="C2563">
        <v>3128006</v>
      </c>
      <c r="D2563" t="s">
        <v>2796</v>
      </c>
      <c r="E2563" s="17">
        <v>34573</v>
      </c>
      <c r="F2563" s="16">
        <v>7.4011480520994599E-3</v>
      </c>
    </row>
    <row r="2564" spans="1:6" x14ac:dyDescent="0.2">
      <c r="A2564" t="s">
        <v>20</v>
      </c>
      <c r="B2564" t="s">
        <v>119</v>
      </c>
      <c r="C2564">
        <v>3128105</v>
      </c>
      <c r="D2564" t="s">
        <v>2797</v>
      </c>
      <c r="E2564" s="17">
        <v>14258</v>
      </c>
      <c r="F2564" s="16">
        <v>9.1260091260081388E-4</v>
      </c>
    </row>
    <row r="2565" spans="1:6" x14ac:dyDescent="0.2">
      <c r="A2565" t="s">
        <v>20</v>
      </c>
      <c r="B2565" t="s">
        <v>119</v>
      </c>
      <c r="C2565">
        <v>3128204</v>
      </c>
      <c r="D2565" t="s">
        <v>2798</v>
      </c>
      <c r="E2565" s="17">
        <v>10315</v>
      </c>
      <c r="F2565" s="16">
        <v>-8.717551336691054E-4</v>
      </c>
    </row>
    <row r="2566" spans="1:6" x14ac:dyDescent="0.2">
      <c r="A2566" t="s">
        <v>20</v>
      </c>
      <c r="B2566" t="s">
        <v>119</v>
      </c>
      <c r="C2566">
        <v>3128253</v>
      </c>
      <c r="D2566" t="s">
        <v>2799</v>
      </c>
      <c r="E2566" s="17">
        <v>4989</v>
      </c>
      <c r="F2566" s="16">
        <v>3.4191472244569088E-3</v>
      </c>
    </row>
    <row r="2567" spans="1:6" x14ac:dyDescent="0.2">
      <c r="A2567" t="s">
        <v>20</v>
      </c>
      <c r="B2567" t="s">
        <v>119</v>
      </c>
      <c r="C2567">
        <v>3128303</v>
      </c>
      <c r="D2567" t="s">
        <v>2800</v>
      </c>
      <c r="E2567" s="17">
        <v>19017</v>
      </c>
      <c r="F2567" s="16">
        <v>-2.1029388570525942E-4</v>
      </c>
    </row>
    <row r="2568" spans="1:6" x14ac:dyDescent="0.2">
      <c r="A2568" t="s">
        <v>20</v>
      </c>
      <c r="B2568" t="s">
        <v>119</v>
      </c>
      <c r="C2568">
        <v>3128402</v>
      </c>
      <c r="D2568" t="s">
        <v>2801</v>
      </c>
      <c r="E2568" s="17">
        <v>8918</v>
      </c>
      <c r="F2568" s="16">
        <v>7.8554595443836028E-4</v>
      </c>
    </row>
    <row r="2569" spans="1:6" x14ac:dyDescent="0.2">
      <c r="A2569" t="s">
        <v>20</v>
      </c>
      <c r="B2569" t="s">
        <v>119</v>
      </c>
      <c r="C2569">
        <v>3128501</v>
      </c>
      <c r="D2569" t="s">
        <v>2802</v>
      </c>
      <c r="E2569" s="17">
        <v>3775</v>
      </c>
      <c r="F2569" s="16">
        <v>-5.5321390937829173E-3</v>
      </c>
    </row>
    <row r="2570" spans="1:6" x14ac:dyDescent="0.2">
      <c r="A2570" t="s">
        <v>20</v>
      </c>
      <c r="B2570" t="s">
        <v>119</v>
      </c>
      <c r="C2570">
        <v>3128600</v>
      </c>
      <c r="D2570" t="s">
        <v>2803</v>
      </c>
      <c r="E2570" s="17">
        <v>6569</v>
      </c>
      <c r="F2570" s="16">
        <v>-1.6717325227963986E-3</v>
      </c>
    </row>
    <row r="2571" spans="1:6" x14ac:dyDescent="0.2">
      <c r="A2571" t="s">
        <v>20</v>
      </c>
      <c r="B2571" t="s">
        <v>119</v>
      </c>
      <c r="C2571">
        <v>3128709</v>
      </c>
      <c r="D2571" t="s">
        <v>2804</v>
      </c>
      <c r="E2571" s="17">
        <v>52078</v>
      </c>
      <c r="F2571" s="16">
        <v>3.1011036847274909E-3</v>
      </c>
    </row>
    <row r="2572" spans="1:6" x14ac:dyDescent="0.2">
      <c r="A2572" t="s">
        <v>20</v>
      </c>
      <c r="B2572" t="s">
        <v>119</v>
      </c>
      <c r="C2572">
        <v>3128808</v>
      </c>
      <c r="D2572" t="s">
        <v>2805</v>
      </c>
      <c r="E2572" s="17">
        <v>7051</v>
      </c>
      <c r="F2572" s="16">
        <v>-3.8146369030799265E-3</v>
      </c>
    </row>
    <row r="2573" spans="1:6" x14ac:dyDescent="0.2">
      <c r="A2573" t="s">
        <v>20</v>
      </c>
      <c r="B2573" t="s">
        <v>119</v>
      </c>
      <c r="C2573">
        <v>3128907</v>
      </c>
      <c r="D2573" t="s">
        <v>2806</v>
      </c>
      <c r="E2573" s="17">
        <v>8105</v>
      </c>
      <c r="F2573" s="16">
        <v>8.2099763652194735E-3</v>
      </c>
    </row>
    <row r="2574" spans="1:6" x14ac:dyDescent="0.2">
      <c r="A2574" t="s">
        <v>20</v>
      </c>
      <c r="B2574" t="s">
        <v>119</v>
      </c>
      <c r="C2574">
        <v>3129004</v>
      </c>
      <c r="D2574" t="s">
        <v>2807</v>
      </c>
      <c r="E2574" s="17">
        <v>8343</v>
      </c>
      <c r="F2574" s="16">
        <v>-5.8388941849379927E-3</v>
      </c>
    </row>
    <row r="2575" spans="1:6" x14ac:dyDescent="0.2">
      <c r="A2575" t="s">
        <v>20</v>
      </c>
      <c r="B2575" t="s">
        <v>119</v>
      </c>
      <c r="C2575">
        <v>3129103</v>
      </c>
      <c r="D2575" t="s">
        <v>2808</v>
      </c>
      <c r="E2575" s="17">
        <v>5577</v>
      </c>
      <c r="F2575" s="16">
        <v>-1.0994857244192247E-2</v>
      </c>
    </row>
    <row r="2576" spans="1:6" x14ac:dyDescent="0.2">
      <c r="A2576" t="s">
        <v>20</v>
      </c>
      <c r="B2576" t="s">
        <v>119</v>
      </c>
      <c r="C2576">
        <v>3129202</v>
      </c>
      <c r="D2576" t="s">
        <v>2809</v>
      </c>
      <c r="E2576" s="17">
        <v>6591</v>
      </c>
      <c r="F2576" s="16">
        <v>5.032021957914079E-3</v>
      </c>
    </row>
    <row r="2577" spans="1:6" x14ac:dyDescent="0.2">
      <c r="A2577" t="s">
        <v>20</v>
      </c>
      <c r="B2577" t="s">
        <v>119</v>
      </c>
      <c r="C2577">
        <v>3129301</v>
      </c>
      <c r="D2577" t="s">
        <v>2810</v>
      </c>
      <c r="E2577" s="17">
        <v>11045</v>
      </c>
      <c r="F2577" s="16">
        <v>3.7259178480553157E-3</v>
      </c>
    </row>
    <row r="2578" spans="1:6" x14ac:dyDescent="0.2">
      <c r="A2578" t="s">
        <v>20</v>
      </c>
      <c r="B2578" t="s">
        <v>119</v>
      </c>
      <c r="C2578">
        <v>3129400</v>
      </c>
      <c r="D2578" t="s">
        <v>2811</v>
      </c>
      <c r="E2578" s="17">
        <v>5010</v>
      </c>
      <c r="F2578" s="16">
        <v>-2.1907986456881634E-3</v>
      </c>
    </row>
    <row r="2579" spans="1:6" x14ac:dyDescent="0.2">
      <c r="A2579" t="s">
        <v>20</v>
      </c>
      <c r="B2579" t="s">
        <v>119</v>
      </c>
      <c r="C2579">
        <v>3129509</v>
      </c>
      <c r="D2579" t="s">
        <v>2812</v>
      </c>
      <c r="E2579" s="17">
        <v>25358</v>
      </c>
      <c r="F2579" s="16">
        <v>6.3097741973887622E-3</v>
      </c>
    </row>
    <row r="2580" spans="1:6" x14ac:dyDescent="0.2">
      <c r="A2580" t="s">
        <v>20</v>
      </c>
      <c r="B2580" t="s">
        <v>119</v>
      </c>
      <c r="C2580">
        <v>3129608</v>
      </c>
      <c r="D2580" t="s">
        <v>2813</v>
      </c>
      <c r="E2580" s="17">
        <v>8437</v>
      </c>
      <c r="F2580" s="16">
        <v>5.0029779630733628E-3</v>
      </c>
    </row>
    <row r="2581" spans="1:6" x14ac:dyDescent="0.2">
      <c r="A2581" t="s">
        <v>20</v>
      </c>
      <c r="B2581" t="s">
        <v>119</v>
      </c>
      <c r="C2581">
        <v>3129657</v>
      </c>
      <c r="D2581" t="s">
        <v>2814</v>
      </c>
      <c r="E2581" s="17">
        <v>5369</v>
      </c>
      <c r="F2581" s="16">
        <v>-5.7407407407407129E-3</v>
      </c>
    </row>
    <row r="2582" spans="1:6" x14ac:dyDescent="0.2">
      <c r="A2582" t="s">
        <v>20</v>
      </c>
      <c r="B2582" t="s">
        <v>119</v>
      </c>
      <c r="C2582">
        <v>3129707</v>
      </c>
      <c r="D2582" t="s">
        <v>2815</v>
      </c>
      <c r="E2582" s="17">
        <v>13986</v>
      </c>
      <c r="F2582" s="16">
        <v>1.0622154779969639E-2</v>
      </c>
    </row>
    <row r="2583" spans="1:6" x14ac:dyDescent="0.2">
      <c r="A2583" t="s">
        <v>20</v>
      </c>
      <c r="B2583" t="s">
        <v>119</v>
      </c>
      <c r="C2583">
        <v>3129806</v>
      </c>
      <c r="D2583" t="s">
        <v>2816</v>
      </c>
      <c r="E2583" s="17">
        <v>182153</v>
      </c>
      <c r="F2583" s="16">
        <v>1.0815520188231176E-2</v>
      </c>
    </row>
    <row r="2584" spans="1:6" x14ac:dyDescent="0.2">
      <c r="A2584" t="s">
        <v>20</v>
      </c>
      <c r="B2584" t="s">
        <v>119</v>
      </c>
      <c r="C2584">
        <v>3129905</v>
      </c>
      <c r="D2584" t="s">
        <v>2817</v>
      </c>
      <c r="E2584" s="17">
        <v>3492</v>
      </c>
      <c r="F2584" s="16">
        <v>1.1467889908256534E-3</v>
      </c>
    </row>
    <row r="2585" spans="1:6" x14ac:dyDescent="0.2">
      <c r="A2585" t="s">
        <v>20</v>
      </c>
      <c r="B2585" t="s">
        <v>119</v>
      </c>
      <c r="C2585">
        <v>3130002</v>
      </c>
      <c r="D2585" t="s">
        <v>2818</v>
      </c>
      <c r="E2585" s="17">
        <v>2996</v>
      </c>
      <c r="F2585" s="16">
        <v>2.3419203747072626E-3</v>
      </c>
    </row>
    <row r="2586" spans="1:6" x14ac:dyDescent="0.2">
      <c r="A2586" t="s">
        <v>20</v>
      </c>
      <c r="B2586" t="s">
        <v>119</v>
      </c>
      <c r="C2586">
        <v>3130051</v>
      </c>
      <c r="D2586" t="s">
        <v>2819</v>
      </c>
      <c r="E2586" s="17">
        <v>12097</v>
      </c>
      <c r="F2586" s="16">
        <v>8.9241034195162161E-3</v>
      </c>
    </row>
    <row r="2587" spans="1:6" x14ac:dyDescent="0.2">
      <c r="A2587" t="s">
        <v>20</v>
      </c>
      <c r="B2587" t="s">
        <v>119</v>
      </c>
      <c r="C2587">
        <v>3130101</v>
      </c>
      <c r="D2587" t="s">
        <v>2820</v>
      </c>
      <c r="E2587" s="17">
        <v>43817</v>
      </c>
      <c r="F2587" s="16">
        <v>1.7934719479614447E-2</v>
      </c>
    </row>
    <row r="2588" spans="1:6" x14ac:dyDescent="0.2">
      <c r="A2588" t="s">
        <v>20</v>
      </c>
      <c r="B2588" t="s">
        <v>119</v>
      </c>
      <c r="C2588">
        <v>3130200</v>
      </c>
      <c r="D2588" t="s">
        <v>2821</v>
      </c>
      <c r="E2588" s="17">
        <v>11005</v>
      </c>
      <c r="F2588" s="16">
        <v>1.3351749539594948E-2</v>
      </c>
    </row>
    <row r="2589" spans="1:6" x14ac:dyDescent="0.2">
      <c r="A2589" t="s">
        <v>20</v>
      </c>
      <c r="B2589" t="s">
        <v>119</v>
      </c>
      <c r="C2589">
        <v>3130309</v>
      </c>
      <c r="D2589" t="s">
        <v>2822</v>
      </c>
      <c r="E2589" s="17">
        <v>7923</v>
      </c>
      <c r="F2589" s="16">
        <v>-3.020007550018855E-3</v>
      </c>
    </row>
    <row r="2590" spans="1:6" x14ac:dyDescent="0.2">
      <c r="A2590" t="s">
        <v>20</v>
      </c>
      <c r="B2590" t="s">
        <v>119</v>
      </c>
      <c r="C2590">
        <v>3130408</v>
      </c>
      <c r="D2590" t="s">
        <v>2823</v>
      </c>
      <c r="E2590" s="17">
        <v>6610</v>
      </c>
      <c r="F2590" s="16">
        <v>9.1603053435114212E-3</v>
      </c>
    </row>
    <row r="2591" spans="1:6" x14ac:dyDescent="0.2">
      <c r="A2591" t="s">
        <v>20</v>
      </c>
      <c r="B2591" t="s">
        <v>119</v>
      </c>
      <c r="C2591">
        <v>3130507</v>
      </c>
      <c r="D2591" t="s">
        <v>2824</v>
      </c>
      <c r="E2591" s="17">
        <v>12444</v>
      </c>
      <c r="F2591" s="16">
        <v>5.5757575757575673E-3</v>
      </c>
    </row>
    <row r="2592" spans="1:6" x14ac:dyDescent="0.2">
      <c r="A2592" t="s">
        <v>20</v>
      </c>
      <c r="B2592" t="s">
        <v>119</v>
      </c>
      <c r="C2592">
        <v>3130556</v>
      </c>
      <c r="D2592" t="s">
        <v>2825</v>
      </c>
      <c r="E2592" s="17">
        <v>6940</v>
      </c>
      <c r="F2592" s="16">
        <v>5.3599884108359586E-3</v>
      </c>
    </row>
    <row r="2593" spans="1:6" x14ac:dyDescent="0.2">
      <c r="A2593" t="s">
        <v>20</v>
      </c>
      <c r="B2593" t="s">
        <v>119</v>
      </c>
      <c r="C2593">
        <v>3130606</v>
      </c>
      <c r="D2593" t="s">
        <v>2826</v>
      </c>
      <c r="E2593" s="17">
        <v>7358</v>
      </c>
      <c r="F2593" s="16">
        <v>4.0938864628821126E-3</v>
      </c>
    </row>
    <row r="2594" spans="1:6" x14ac:dyDescent="0.2">
      <c r="A2594" t="s">
        <v>20</v>
      </c>
      <c r="B2594" t="s">
        <v>119</v>
      </c>
      <c r="C2594">
        <v>3130655</v>
      </c>
      <c r="D2594" t="s">
        <v>2827</v>
      </c>
      <c r="E2594" s="17">
        <v>7339</v>
      </c>
      <c r="F2594" s="16">
        <v>-1.6324309617739008E-3</v>
      </c>
    </row>
    <row r="2595" spans="1:6" x14ac:dyDescent="0.2">
      <c r="A2595" t="s">
        <v>20</v>
      </c>
      <c r="B2595" t="s">
        <v>119</v>
      </c>
      <c r="C2595">
        <v>3130705</v>
      </c>
      <c r="D2595" t="s">
        <v>2828</v>
      </c>
      <c r="E2595" s="17">
        <v>6951</v>
      </c>
      <c r="F2595" s="16">
        <v>8.7070091423595564E-3</v>
      </c>
    </row>
    <row r="2596" spans="1:6" x14ac:dyDescent="0.2">
      <c r="A2596" t="s">
        <v>20</v>
      </c>
      <c r="B2596" t="s">
        <v>119</v>
      </c>
      <c r="C2596">
        <v>3130804</v>
      </c>
      <c r="D2596" t="s">
        <v>2829</v>
      </c>
      <c r="E2596" s="17">
        <v>2776</v>
      </c>
      <c r="F2596" s="16">
        <v>3.2526201662450571E-3</v>
      </c>
    </row>
    <row r="2597" spans="1:6" x14ac:dyDescent="0.2">
      <c r="A2597" t="s">
        <v>20</v>
      </c>
      <c r="B2597" t="s">
        <v>119</v>
      </c>
      <c r="C2597">
        <v>3130903</v>
      </c>
      <c r="D2597" t="s">
        <v>2830</v>
      </c>
      <c r="E2597" s="17">
        <v>24079</v>
      </c>
      <c r="F2597" s="16">
        <v>-2.5269262634631806E-3</v>
      </c>
    </row>
    <row r="2598" spans="1:6" x14ac:dyDescent="0.2">
      <c r="A2598" t="s">
        <v>20</v>
      </c>
      <c r="B2598" t="s">
        <v>119</v>
      </c>
      <c r="C2598">
        <v>3131000</v>
      </c>
      <c r="D2598" t="s">
        <v>2831</v>
      </c>
      <c r="E2598" s="17">
        <v>6312</v>
      </c>
      <c r="F2598" s="16">
        <v>6.5380322117685186E-3</v>
      </c>
    </row>
    <row r="2599" spans="1:6" x14ac:dyDescent="0.2">
      <c r="A2599" t="s">
        <v>20</v>
      </c>
      <c r="B2599" t="s">
        <v>119</v>
      </c>
      <c r="C2599">
        <v>3131109</v>
      </c>
      <c r="D2599" t="s">
        <v>2832</v>
      </c>
      <c r="E2599" s="17">
        <v>7560</v>
      </c>
      <c r="F2599" s="16">
        <v>5.9880239520957446E-3</v>
      </c>
    </row>
    <row r="2600" spans="1:6" x14ac:dyDescent="0.2">
      <c r="A2600" t="s">
        <v>20</v>
      </c>
      <c r="B2600" t="s">
        <v>119</v>
      </c>
      <c r="C2600">
        <v>3131158</v>
      </c>
      <c r="D2600" t="s">
        <v>2833</v>
      </c>
      <c r="E2600" s="17">
        <v>18769</v>
      </c>
      <c r="F2600" s="16">
        <v>8.7064008168968865E-3</v>
      </c>
    </row>
    <row r="2601" spans="1:6" x14ac:dyDescent="0.2">
      <c r="A2601" t="s">
        <v>20</v>
      </c>
      <c r="B2601" t="s">
        <v>119</v>
      </c>
      <c r="C2601">
        <v>3131208</v>
      </c>
      <c r="D2601" t="s">
        <v>2834</v>
      </c>
      <c r="E2601" s="17">
        <v>20000</v>
      </c>
      <c r="F2601" s="16">
        <v>6.9986405518351891E-3</v>
      </c>
    </row>
    <row r="2602" spans="1:6" x14ac:dyDescent="0.2">
      <c r="A2602" t="s">
        <v>20</v>
      </c>
      <c r="B2602" t="s">
        <v>119</v>
      </c>
      <c r="C2602">
        <v>3131307</v>
      </c>
      <c r="D2602" t="s">
        <v>243</v>
      </c>
      <c r="E2602" s="17">
        <v>265409</v>
      </c>
      <c r="F2602" s="16">
        <v>7.5889298052465026E-3</v>
      </c>
    </row>
    <row r="2603" spans="1:6" x14ac:dyDescent="0.2">
      <c r="A2603" t="s">
        <v>20</v>
      </c>
      <c r="B2603" t="s">
        <v>119</v>
      </c>
      <c r="C2603">
        <v>3131406</v>
      </c>
      <c r="D2603" t="s">
        <v>2835</v>
      </c>
      <c r="E2603" s="17">
        <v>4225</v>
      </c>
      <c r="F2603" s="16">
        <v>9.4764273868741533E-4</v>
      </c>
    </row>
    <row r="2604" spans="1:6" x14ac:dyDescent="0.2">
      <c r="A2604" t="s">
        <v>20</v>
      </c>
      <c r="B2604" t="s">
        <v>119</v>
      </c>
      <c r="C2604">
        <v>3131505</v>
      </c>
      <c r="D2604" t="s">
        <v>2836</v>
      </c>
      <c r="E2604" s="17">
        <v>10118</v>
      </c>
      <c r="F2604" s="16">
        <v>3.8694314912193217E-3</v>
      </c>
    </row>
    <row r="2605" spans="1:6" x14ac:dyDescent="0.2">
      <c r="A2605" t="s">
        <v>20</v>
      </c>
      <c r="B2605" t="s">
        <v>119</v>
      </c>
      <c r="C2605">
        <v>3131604</v>
      </c>
      <c r="D2605" t="s">
        <v>2837</v>
      </c>
      <c r="E2605" s="17">
        <v>7027</v>
      </c>
      <c r="F2605" s="16">
        <v>5.7249177043079413E-3</v>
      </c>
    </row>
    <row r="2606" spans="1:6" x14ac:dyDescent="0.2">
      <c r="A2606" t="s">
        <v>20</v>
      </c>
      <c r="B2606" t="s">
        <v>119</v>
      </c>
      <c r="C2606">
        <v>3131703</v>
      </c>
      <c r="D2606" t="s">
        <v>2838</v>
      </c>
      <c r="E2606" s="17">
        <v>120904</v>
      </c>
      <c r="F2606" s="16">
        <v>7.0298184241213146E-3</v>
      </c>
    </row>
    <row r="2607" spans="1:6" x14ac:dyDescent="0.2">
      <c r="A2607" t="s">
        <v>20</v>
      </c>
      <c r="B2607" t="s">
        <v>119</v>
      </c>
      <c r="C2607">
        <v>3131802</v>
      </c>
      <c r="D2607" t="s">
        <v>2839</v>
      </c>
      <c r="E2607" s="17">
        <v>11576</v>
      </c>
      <c r="F2607" s="16">
        <v>5.5594162612926379E-3</v>
      </c>
    </row>
    <row r="2608" spans="1:6" x14ac:dyDescent="0.2">
      <c r="A2608" t="s">
        <v>20</v>
      </c>
      <c r="B2608" t="s">
        <v>119</v>
      </c>
      <c r="C2608">
        <v>3131901</v>
      </c>
      <c r="D2608" t="s">
        <v>2840</v>
      </c>
      <c r="E2608" s="17">
        <v>52446</v>
      </c>
      <c r="F2608" s="16">
        <v>1.1007228915662637E-2</v>
      </c>
    </row>
    <row r="2609" spans="1:6" x14ac:dyDescent="0.2">
      <c r="A2609" t="s">
        <v>20</v>
      </c>
      <c r="B2609" t="s">
        <v>119</v>
      </c>
      <c r="C2609">
        <v>3132008</v>
      </c>
      <c r="D2609" t="s">
        <v>2841</v>
      </c>
      <c r="E2609" s="17">
        <v>5417</v>
      </c>
      <c r="F2609" s="16">
        <v>5.9424326833796837E-3</v>
      </c>
    </row>
    <row r="2610" spans="1:6" x14ac:dyDescent="0.2">
      <c r="A2610" t="s">
        <v>20</v>
      </c>
      <c r="B2610" t="s">
        <v>119</v>
      </c>
      <c r="C2610">
        <v>3132107</v>
      </c>
      <c r="D2610" t="s">
        <v>2842</v>
      </c>
      <c r="E2610" s="17">
        <v>18164</v>
      </c>
      <c r="F2610" s="16">
        <v>6.0596044730898413E-4</v>
      </c>
    </row>
    <row r="2611" spans="1:6" x14ac:dyDescent="0.2">
      <c r="A2611" t="s">
        <v>20</v>
      </c>
      <c r="B2611" t="s">
        <v>119</v>
      </c>
      <c r="C2611">
        <v>3132206</v>
      </c>
      <c r="D2611" t="s">
        <v>2843</v>
      </c>
      <c r="E2611" s="17">
        <v>13435</v>
      </c>
      <c r="F2611" s="16">
        <v>5.7643359784398385E-3</v>
      </c>
    </row>
    <row r="2612" spans="1:6" x14ac:dyDescent="0.2">
      <c r="A2612" t="s">
        <v>20</v>
      </c>
      <c r="B2612" t="s">
        <v>119</v>
      </c>
      <c r="C2612">
        <v>3132305</v>
      </c>
      <c r="D2612" t="s">
        <v>2844</v>
      </c>
      <c r="E2612" s="17">
        <v>12836</v>
      </c>
      <c r="F2612" s="16">
        <v>5.956112852664619E-3</v>
      </c>
    </row>
    <row r="2613" spans="1:6" x14ac:dyDescent="0.2">
      <c r="A2613" t="s">
        <v>20</v>
      </c>
      <c r="B2613" t="s">
        <v>119</v>
      </c>
      <c r="C2613">
        <v>3132404</v>
      </c>
      <c r="D2613" t="s">
        <v>2845</v>
      </c>
      <c r="E2613" s="17">
        <v>97334</v>
      </c>
      <c r="F2613" s="16">
        <v>4.8002973087364342E-3</v>
      </c>
    </row>
    <row r="2614" spans="1:6" x14ac:dyDescent="0.2">
      <c r="A2614" t="s">
        <v>20</v>
      </c>
      <c r="B2614" t="s">
        <v>119</v>
      </c>
      <c r="C2614">
        <v>3132503</v>
      </c>
      <c r="D2614" t="s">
        <v>2846</v>
      </c>
      <c r="E2614" s="17">
        <v>34936</v>
      </c>
      <c r="F2614" s="16">
        <v>5.7866705052540546E-3</v>
      </c>
    </row>
    <row r="2615" spans="1:6" x14ac:dyDescent="0.2">
      <c r="A2615" t="s">
        <v>20</v>
      </c>
      <c r="B2615" t="s">
        <v>119</v>
      </c>
      <c r="C2615">
        <v>3132602</v>
      </c>
      <c r="D2615" t="s">
        <v>2847</v>
      </c>
      <c r="E2615" s="17">
        <v>4375</v>
      </c>
      <c r="F2615" s="16">
        <v>4.5924225028701748E-3</v>
      </c>
    </row>
    <row r="2616" spans="1:6" x14ac:dyDescent="0.2">
      <c r="A2616" t="s">
        <v>20</v>
      </c>
      <c r="B2616" t="s">
        <v>119</v>
      </c>
      <c r="C2616">
        <v>3132701</v>
      </c>
      <c r="D2616" t="s">
        <v>2848</v>
      </c>
      <c r="E2616" s="17">
        <v>23209</v>
      </c>
      <c r="F2616" s="16">
        <v>-8.616604196287625E-5</v>
      </c>
    </row>
    <row r="2617" spans="1:6" x14ac:dyDescent="0.2">
      <c r="A2617" t="s">
        <v>20</v>
      </c>
      <c r="B2617" t="s">
        <v>119</v>
      </c>
      <c r="C2617">
        <v>3132800</v>
      </c>
      <c r="D2617" t="s">
        <v>2849</v>
      </c>
      <c r="E2617" s="17">
        <v>2056</v>
      </c>
      <c r="F2617" s="16">
        <v>-1.2013455069677992E-2</v>
      </c>
    </row>
    <row r="2618" spans="1:6" x14ac:dyDescent="0.2">
      <c r="A2618" t="s">
        <v>20</v>
      </c>
      <c r="B2618" t="s">
        <v>119</v>
      </c>
      <c r="C2618">
        <v>3132909</v>
      </c>
      <c r="D2618" t="s">
        <v>2850</v>
      </c>
      <c r="E2618" s="17">
        <v>10157</v>
      </c>
      <c r="F2618" s="16">
        <v>-3.4340659340659219E-3</v>
      </c>
    </row>
    <row r="2619" spans="1:6" x14ac:dyDescent="0.2">
      <c r="A2619" t="s">
        <v>20</v>
      </c>
      <c r="B2619" t="s">
        <v>119</v>
      </c>
      <c r="C2619">
        <v>3133006</v>
      </c>
      <c r="D2619" t="s">
        <v>2851</v>
      </c>
      <c r="E2619" s="17">
        <v>15714</v>
      </c>
      <c r="F2619" s="16">
        <v>8.6655112651645716E-3</v>
      </c>
    </row>
    <row r="2620" spans="1:6" x14ac:dyDescent="0.2">
      <c r="A2620" t="s">
        <v>20</v>
      </c>
      <c r="B2620" t="s">
        <v>119</v>
      </c>
      <c r="C2620">
        <v>3133105</v>
      </c>
      <c r="D2620" t="s">
        <v>2852</v>
      </c>
      <c r="E2620" s="17">
        <v>15423</v>
      </c>
      <c r="F2620" s="16">
        <v>6.0009131824407813E-3</v>
      </c>
    </row>
    <row r="2621" spans="1:6" x14ac:dyDescent="0.2">
      <c r="A2621" t="s">
        <v>20</v>
      </c>
      <c r="B2621" t="s">
        <v>119</v>
      </c>
      <c r="C2621">
        <v>3133204</v>
      </c>
      <c r="D2621" t="s">
        <v>2853</v>
      </c>
      <c r="E2621" s="17">
        <v>12244</v>
      </c>
      <c r="F2621" s="16">
        <v>1.3084723585214952E-3</v>
      </c>
    </row>
    <row r="2622" spans="1:6" x14ac:dyDescent="0.2">
      <c r="A2622" t="s">
        <v>20</v>
      </c>
      <c r="B2622" t="s">
        <v>119</v>
      </c>
      <c r="C2622">
        <v>3133303</v>
      </c>
      <c r="D2622" t="s">
        <v>2854</v>
      </c>
      <c r="E2622" s="17">
        <v>21029</v>
      </c>
      <c r="F2622" s="16">
        <v>-1.5668027727661071E-3</v>
      </c>
    </row>
    <row r="2623" spans="1:6" x14ac:dyDescent="0.2">
      <c r="A2623" t="s">
        <v>20</v>
      </c>
      <c r="B2623" t="s">
        <v>119</v>
      </c>
      <c r="C2623">
        <v>3133402</v>
      </c>
      <c r="D2623" t="s">
        <v>2855</v>
      </c>
      <c r="E2623" s="17">
        <v>15379</v>
      </c>
      <c r="F2623" s="16">
        <v>8.9221281899889426E-3</v>
      </c>
    </row>
    <row r="2624" spans="1:6" x14ac:dyDescent="0.2">
      <c r="A2624" t="s">
        <v>20</v>
      </c>
      <c r="B2624" t="s">
        <v>119</v>
      </c>
      <c r="C2624">
        <v>3133501</v>
      </c>
      <c r="D2624" t="s">
        <v>2856</v>
      </c>
      <c r="E2624" s="17">
        <v>21761</v>
      </c>
      <c r="F2624" s="16">
        <v>-4.5951658854903599E-5</v>
      </c>
    </row>
    <row r="2625" spans="1:6" x14ac:dyDescent="0.2">
      <c r="A2625" t="s">
        <v>20</v>
      </c>
      <c r="B2625" t="s">
        <v>119</v>
      </c>
      <c r="C2625">
        <v>3133600</v>
      </c>
      <c r="D2625" t="s">
        <v>2857</v>
      </c>
      <c r="E2625" s="17">
        <v>9881</v>
      </c>
      <c r="F2625" s="16">
        <v>1.0017377082694567E-2</v>
      </c>
    </row>
    <row r="2626" spans="1:6" x14ac:dyDescent="0.2">
      <c r="A2626" t="s">
        <v>20</v>
      </c>
      <c r="B2626" t="s">
        <v>119</v>
      </c>
      <c r="C2626">
        <v>3133709</v>
      </c>
      <c r="D2626" t="s">
        <v>2858</v>
      </c>
      <c r="E2626" s="17">
        <v>11252</v>
      </c>
      <c r="F2626" s="16">
        <v>9.5101381661581996E-3</v>
      </c>
    </row>
    <row r="2627" spans="1:6" x14ac:dyDescent="0.2">
      <c r="A2627" t="s">
        <v>20</v>
      </c>
      <c r="B2627" t="s">
        <v>119</v>
      </c>
      <c r="C2627">
        <v>3133758</v>
      </c>
      <c r="D2627" t="s">
        <v>2859</v>
      </c>
      <c r="E2627" s="17">
        <v>16199</v>
      </c>
      <c r="F2627" s="16">
        <v>5.6493667742736342E-3</v>
      </c>
    </row>
    <row r="2628" spans="1:6" x14ac:dyDescent="0.2">
      <c r="A2628" t="s">
        <v>20</v>
      </c>
      <c r="B2628" t="s">
        <v>119</v>
      </c>
      <c r="C2628">
        <v>3133808</v>
      </c>
      <c r="D2628" t="s">
        <v>2860</v>
      </c>
      <c r="E2628" s="17">
        <v>93847</v>
      </c>
      <c r="F2628" s="16">
        <v>6.7908254124917633E-3</v>
      </c>
    </row>
    <row r="2629" spans="1:6" x14ac:dyDescent="0.2">
      <c r="A2629" t="s">
        <v>20</v>
      </c>
      <c r="B2629" t="s">
        <v>119</v>
      </c>
      <c r="C2629">
        <v>3133907</v>
      </c>
      <c r="D2629" t="s">
        <v>2861</v>
      </c>
      <c r="E2629" s="17">
        <v>5369</v>
      </c>
      <c r="F2629" s="16">
        <v>-9.2267946115519583E-3</v>
      </c>
    </row>
    <row r="2630" spans="1:6" x14ac:dyDescent="0.2">
      <c r="A2630" t="s">
        <v>20</v>
      </c>
      <c r="B2630" t="s">
        <v>119</v>
      </c>
      <c r="C2630">
        <v>3134004</v>
      </c>
      <c r="D2630" t="s">
        <v>2862</v>
      </c>
      <c r="E2630" s="17">
        <v>15022</v>
      </c>
      <c r="F2630" s="16">
        <v>2.1347565043361438E-3</v>
      </c>
    </row>
    <row r="2631" spans="1:6" x14ac:dyDescent="0.2">
      <c r="A2631" t="s">
        <v>20</v>
      </c>
      <c r="B2631" t="s">
        <v>119</v>
      </c>
      <c r="C2631">
        <v>3134103</v>
      </c>
      <c r="D2631" t="s">
        <v>2863</v>
      </c>
      <c r="E2631" s="17">
        <v>6063</v>
      </c>
      <c r="F2631" s="16">
        <v>1.9831432821020289E-3</v>
      </c>
    </row>
    <row r="2632" spans="1:6" x14ac:dyDescent="0.2">
      <c r="A2632" t="s">
        <v>20</v>
      </c>
      <c r="B2632" t="s">
        <v>119</v>
      </c>
      <c r="C2632">
        <v>3134202</v>
      </c>
      <c r="D2632" t="s">
        <v>2864</v>
      </c>
      <c r="E2632" s="17">
        <v>105255</v>
      </c>
      <c r="F2632" s="16">
        <v>5.5793868406721625E-3</v>
      </c>
    </row>
    <row r="2633" spans="1:6" x14ac:dyDescent="0.2">
      <c r="A2633" t="s">
        <v>20</v>
      </c>
      <c r="B2633" t="s">
        <v>119</v>
      </c>
      <c r="C2633">
        <v>3134301</v>
      </c>
      <c r="D2633" t="s">
        <v>2865</v>
      </c>
      <c r="E2633" s="17">
        <v>6000</v>
      </c>
      <c r="F2633" s="16">
        <v>-3.8186950024904354E-3</v>
      </c>
    </row>
    <row r="2634" spans="1:6" x14ac:dyDescent="0.2">
      <c r="A2634" t="s">
        <v>20</v>
      </c>
      <c r="B2634" t="s">
        <v>119</v>
      </c>
      <c r="C2634">
        <v>3134400</v>
      </c>
      <c r="D2634" t="s">
        <v>2866</v>
      </c>
      <c r="E2634" s="17">
        <v>39690</v>
      </c>
      <c r="F2634" s="16">
        <v>1.0875378855411011E-2</v>
      </c>
    </row>
    <row r="2635" spans="1:6" x14ac:dyDescent="0.2">
      <c r="A2635" t="s">
        <v>20</v>
      </c>
      <c r="B2635" t="s">
        <v>119</v>
      </c>
      <c r="C2635">
        <v>3134509</v>
      </c>
      <c r="D2635" t="s">
        <v>2867</v>
      </c>
      <c r="E2635" s="17">
        <v>3768</v>
      </c>
      <c r="F2635" s="16">
        <v>-5.2798310454065245E-3</v>
      </c>
    </row>
    <row r="2636" spans="1:6" x14ac:dyDescent="0.2">
      <c r="A2636" t="s">
        <v>20</v>
      </c>
      <c r="B2636" t="s">
        <v>119</v>
      </c>
      <c r="C2636">
        <v>3134608</v>
      </c>
      <c r="D2636" t="s">
        <v>2868</v>
      </c>
      <c r="E2636" s="17">
        <v>20418</v>
      </c>
      <c r="F2636" s="16">
        <v>1.3652385444074877E-2</v>
      </c>
    </row>
    <row r="2637" spans="1:6" x14ac:dyDescent="0.2">
      <c r="A2637" t="s">
        <v>20</v>
      </c>
      <c r="B2637" t="s">
        <v>119</v>
      </c>
      <c r="C2637">
        <v>3134707</v>
      </c>
      <c r="D2637" t="s">
        <v>2869</v>
      </c>
      <c r="E2637" s="17">
        <v>12323</v>
      </c>
      <c r="F2637" s="16">
        <v>-2.4338796040890287E-4</v>
      </c>
    </row>
    <row r="2638" spans="1:6" x14ac:dyDescent="0.2">
      <c r="A2638" t="s">
        <v>20</v>
      </c>
      <c r="B2638" t="s">
        <v>119</v>
      </c>
      <c r="C2638">
        <v>3134806</v>
      </c>
      <c r="D2638" t="s">
        <v>2870</v>
      </c>
      <c r="E2638" s="17">
        <v>7691</v>
      </c>
      <c r="F2638" s="16">
        <v>6.5053343741872105E-4</v>
      </c>
    </row>
    <row r="2639" spans="1:6" x14ac:dyDescent="0.2">
      <c r="A2639" t="s">
        <v>20</v>
      </c>
      <c r="B2639" t="s">
        <v>119</v>
      </c>
      <c r="C2639">
        <v>3134905</v>
      </c>
      <c r="D2639" t="s">
        <v>2871</v>
      </c>
      <c r="E2639" s="17">
        <v>26264</v>
      </c>
      <c r="F2639" s="16">
        <v>1.0970399168559242E-2</v>
      </c>
    </row>
    <row r="2640" spans="1:6" x14ac:dyDescent="0.2">
      <c r="A2640" t="s">
        <v>20</v>
      </c>
      <c r="B2640" t="s">
        <v>119</v>
      </c>
      <c r="C2640">
        <v>3135001</v>
      </c>
      <c r="D2640" t="s">
        <v>2872</v>
      </c>
      <c r="E2640" s="17">
        <v>3142</v>
      </c>
      <c r="F2640" s="16">
        <v>2.8726460261729869E-3</v>
      </c>
    </row>
    <row r="2641" spans="1:6" x14ac:dyDescent="0.2">
      <c r="A2641" t="s">
        <v>20</v>
      </c>
      <c r="B2641" t="s">
        <v>119</v>
      </c>
      <c r="C2641">
        <v>3135050</v>
      </c>
      <c r="D2641" t="s">
        <v>2873</v>
      </c>
      <c r="E2641" s="17">
        <v>39388</v>
      </c>
      <c r="F2641" s="16">
        <v>1.2310776427047809E-2</v>
      </c>
    </row>
    <row r="2642" spans="1:6" x14ac:dyDescent="0.2">
      <c r="A2642" t="s">
        <v>20</v>
      </c>
      <c r="B2642" t="s">
        <v>119</v>
      </c>
      <c r="C2642">
        <v>3135076</v>
      </c>
      <c r="D2642" t="s">
        <v>2874</v>
      </c>
      <c r="E2642" s="17">
        <v>5429</v>
      </c>
      <c r="F2642" s="16">
        <v>4.6262028127312949E-3</v>
      </c>
    </row>
    <row r="2643" spans="1:6" x14ac:dyDescent="0.2">
      <c r="A2643" t="s">
        <v>20</v>
      </c>
      <c r="B2643" t="s">
        <v>119</v>
      </c>
      <c r="C2643">
        <v>3135100</v>
      </c>
      <c r="D2643" t="s">
        <v>2875</v>
      </c>
      <c r="E2643" s="17">
        <v>72018</v>
      </c>
      <c r="F2643" s="16">
        <v>5.164135774899492E-3</v>
      </c>
    </row>
    <row r="2644" spans="1:6" x14ac:dyDescent="0.2">
      <c r="A2644" t="s">
        <v>20</v>
      </c>
      <c r="B2644" t="s">
        <v>119</v>
      </c>
      <c r="C2644">
        <v>3135209</v>
      </c>
      <c r="D2644" t="s">
        <v>2876</v>
      </c>
      <c r="E2644" s="17">
        <v>67852</v>
      </c>
      <c r="F2644" s="16">
        <v>1.623807977325642E-3</v>
      </c>
    </row>
    <row r="2645" spans="1:6" x14ac:dyDescent="0.2">
      <c r="A2645" t="s">
        <v>20</v>
      </c>
      <c r="B2645" t="s">
        <v>119</v>
      </c>
      <c r="C2645">
        <v>3135308</v>
      </c>
      <c r="D2645" t="s">
        <v>2877</v>
      </c>
      <c r="E2645" s="17">
        <v>4384</v>
      </c>
      <c r="F2645" s="16">
        <v>7.8160919540228857E-3</v>
      </c>
    </row>
    <row r="2646" spans="1:6" x14ac:dyDescent="0.2">
      <c r="A2646" t="s">
        <v>20</v>
      </c>
      <c r="B2646" t="s">
        <v>119</v>
      </c>
      <c r="C2646">
        <v>3135357</v>
      </c>
      <c r="D2646" t="s">
        <v>2878</v>
      </c>
      <c r="E2646" s="17">
        <v>7982</v>
      </c>
      <c r="F2646" s="16">
        <v>1.6313213703098572E-3</v>
      </c>
    </row>
    <row r="2647" spans="1:6" x14ac:dyDescent="0.2">
      <c r="A2647" t="s">
        <v>20</v>
      </c>
      <c r="B2647" t="s">
        <v>119</v>
      </c>
      <c r="C2647">
        <v>3135407</v>
      </c>
      <c r="D2647" t="s">
        <v>2879</v>
      </c>
      <c r="E2647" s="17">
        <v>4852</v>
      </c>
      <c r="F2647" s="16">
        <v>-1.2214983713355054E-2</v>
      </c>
    </row>
    <row r="2648" spans="1:6" x14ac:dyDescent="0.2">
      <c r="A2648" t="s">
        <v>20</v>
      </c>
      <c r="B2648" t="s">
        <v>119</v>
      </c>
      <c r="C2648">
        <v>3135456</v>
      </c>
      <c r="D2648" t="s">
        <v>2880</v>
      </c>
      <c r="E2648" s="17">
        <v>7738</v>
      </c>
      <c r="F2648" s="16">
        <v>5.980239209568472E-3</v>
      </c>
    </row>
    <row r="2649" spans="1:6" x14ac:dyDescent="0.2">
      <c r="A2649" t="s">
        <v>20</v>
      </c>
      <c r="B2649" t="s">
        <v>119</v>
      </c>
      <c r="C2649">
        <v>3135506</v>
      </c>
      <c r="D2649" t="s">
        <v>2881</v>
      </c>
      <c r="E2649" s="17">
        <v>12315</v>
      </c>
      <c r="F2649" s="16">
        <v>-5.7322783788147369E-3</v>
      </c>
    </row>
    <row r="2650" spans="1:6" x14ac:dyDescent="0.2">
      <c r="A2650" t="s">
        <v>20</v>
      </c>
      <c r="B2650" t="s">
        <v>119</v>
      </c>
      <c r="C2650">
        <v>3135605</v>
      </c>
      <c r="D2650" t="s">
        <v>2882</v>
      </c>
      <c r="E2650" s="17">
        <v>7468</v>
      </c>
      <c r="F2650" s="16">
        <v>-8.3654229186030937E-3</v>
      </c>
    </row>
    <row r="2651" spans="1:6" x14ac:dyDescent="0.2">
      <c r="A2651" t="s">
        <v>20</v>
      </c>
      <c r="B2651" t="s">
        <v>119</v>
      </c>
      <c r="C2651">
        <v>3135704</v>
      </c>
      <c r="D2651" t="s">
        <v>2883</v>
      </c>
      <c r="E2651" s="17">
        <v>5207</v>
      </c>
      <c r="F2651" s="16">
        <v>-7.6760698522360116E-4</v>
      </c>
    </row>
    <row r="2652" spans="1:6" x14ac:dyDescent="0.2">
      <c r="A2652" t="s">
        <v>20</v>
      </c>
      <c r="B2652" t="s">
        <v>119</v>
      </c>
      <c r="C2652">
        <v>3135803</v>
      </c>
      <c r="D2652" t="s">
        <v>2884</v>
      </c>
      <c r="E2652" s="17">
        <v>25474</v>
      </c>
      <c r="F2652" s="16">
        <v>3.2688747981568511E-3</v>
      </c>
    </row>
    <row r="2653" spans="1:6" x14ac:dyDescent="0.2">
      <c r="A2653" t="s">
        <v>20</v>
      </c>
      <c r="B2653" t="s">
        <v>119</v>
      </c>
      <c r="C2653">
        <v>3135902</v>
      </c>
      <c r="D2653" t="s">
        <v>2885</v>
      </c>
      <c r="E2653" s="17">
        <v>4780</v>
      </c>
      <c r="F2653" s="16">
        <v>-1.4622937121370194E-3</v>
      </c>
    </row>
    <row r="2654" spans="1:6" x14ac:dyDescent="0.2">
      <c r="A2654" t="s">
        <v>20</v>
      </c>
      <c r="B2654" t="s">
        <v>119</v>
      </c>
      <c r="C2654">
        <v>3136009</v>
      </c>
      <c r="D2654" t="s">
        <v>2886</v>
      </c>
      <c r="E2654" s="17">
        <v>15455</v>
      </c>
      <c r="F2654" s="16">
        <v>1.490409538621007E-3</v>
      </c>
    </row>
    <row r="2655" spans="1:6" x14ac:dyDescent="0.2">
      <c r="A2655" t="s">
        <v>20</v>
      </c>
      <c r="B2655" t="s">
        <v>119</v>
      </c>
      <c r="C2655">
        <v>3136108</v>
      </c>
      <c r="D2655" t="s">
        <v>2887</v>
      </c>
      <c r="E2655" s="17">
        <v>4476</v>
      </c>
      <c r="F2655" s="16">
        <v>-2.1211458561119612E-2</v>
      </c>
    </row>
    <row r="2656" spans="1:6" x14ac:dyDescent="0.2">
      <c r="A2656" t="s">
        <v>20</v>
      </c>
      <c r="B2656" t="s">
        <v>119</v>
      </c>
      <c r="C2656">
        <v>3136207</v>
      </c>
      <c r="D2656" t="s">
        <v>2888</v>
      </c>
      <c r="E2656" s="17">
        <v>80416</v>
      </c>
      <c r="F2656" s="16">
        <v>6.3321236390940783E-3</v>
      </c>
    </row>
    <row r="2657" spans="1:6" x14ac:dyDescent="0.2">
      <c r="A2657" t="s">
        <v>20</v>
      </c>
      <c r="B2657" t="s">
        <v>119</v>
      </c>
      <c r="C2657">
        <v>3136306</v>
      </c>
      <c r="D2657" t="s">
        <v>2889</v>
      </c>
      <c r="E2657" s="17">
        <v>47726</v>
      </c>
      <c r="F2657" s="16">
        <v>5.7742560903650819E-3</v>
      </c>
    </row>
    <row r="2658" spans="1:6" x14ac:dyDescent="0.2">
      <c r="A2658" t="s">
        <v>20</v>
      </c>
      <c r="B2658" t="s">
        <v>119</v>
      </c>
      <c r="C2658">
        <v>3136405</v>
      </c>
      <c r="D2658" t="s">
        <v>2890</v>
      </c>
      <c r="E2658" s="17">
        <v>4727</v>
      </c>
      <c r="F2658" s="16">
        <v>6.8157614483492779E-3</v>
      </c>
    </row>
    <row r="2659" spans="1:6" x14ac:dyDescent="0.2">
      <c r="A2659" t="s">
        <v>20</v>
      </c>
      <c r="B2659" t="s">
        <v>119</v>
      </c>
      <c r="C2659">
        <v>3136504</v>
      </c>
      <c r="D2659" t="s">
        <v>2891</v>
      </c>
      <c r="E2659" s="17">
        <v>10842</v>
      </c>
      <c r="F2659" s="16">
        <v>2.7746947835738389E-3</v>
      </c>
    </row>
    <row r="2660" spans="1:6" x14ac:dyDescent="0.2">
      <c r="A2660" t="s">
        <v>20</v>
      </c>
      <c r="B2660" t="s">
        <v>119</v>
      </c>
      <c r="C2660">
        <v>3136520</v>
      </c>
      <c r="D2660" t="s">
        <v>2892</v>
      </c>
      <c r="E2660" s="17">
        <v>4487</v>
      </c>
      <c r="F2660" s="16">
        <v>-3.1104199066873672E-3</v>
      </c>
    </row>
    <row r="2661" spans="1:6" x14ac:dyDescent="0.2">
      <c r="A2661" t="s">
        <v>20</v>
      </c>
      <c r="B2661" t="s">
        <v>119</v>
      </c>
      <c r="C2661">
        <v>3136553</v>
      </c>
      <c r="D2661" t="s">
        <v>2893</v>
      </c>
      <c r="E2661" s="17">
        <v>5050</v>
      </c>
      <c r="F2661" s="16">
        <v>1.1011011011011096E-2</v>
      </c>
    </row>
    <row r="2662" spans="1:6" x14ac:dyDescent="0.2">
      <c r="A2662" t="s">
        <v>20</v>
      </c>
      <c r="B2662" t="s">
        <v>119</v>
      </c>
      <c r="C2662">
        <v>3136579</v>
      </c>
      <c r="D2662" t="s">
        <v>2894</v>
      </c>
      <c r="E2662" s="17">
        <v>4889</v>
      </c>
      <c r="F2662" s="16">
        <v>4.5202383398397217E-3</v>
      </c>
    </row>
    <row r="2663" spans="1:6" x14ac:dyDescent="0.2">
      <c r="A2663" t="s">
        <v>20</v>
      </c>
      <c r="B2663" t="s">
        <v>119</v>
      </c>
      <c r="C2663">
        <v>3136603</v>
      </c>
      <c r="D2663" t="s">
        <v>2895</v>
      </c>
      <c r="E2663" s="17">
        <v>5732</v>
      </c>
      <c r="F2663" s="16">
        <v>1.2227074235808821E-3</v>
      </c>
    </row>
    <row r="2664" spans="1:6" x14ac:dyDescent="0.2">
      <c r="A2664" t="s">
        <v>20</v>
      </c>
      <c r="B2664" t="s">
        <v>119</v>
      </c>
      <c r="C2664">
        <v>3136652</v>
      </c>
      <c r="D2664" t="s">
        <v>2896</v>
      </c>
      <c r="E2664" s="17">
        <v>27392</v>
      </c>
      <c r="F2664" s="16">
        <v>1.6551621762042501E-2</v>
      </c>
    </row>
    <row r="2665" spans="1:6" x14ac:dyDescent="0.2">
      <c r="A2665" t="s">
        <v>20</v>
      </c>
      <c r="B2665" t="s">
        <v>119</v>
      </c>
      <c r="C2665">
        <v>3136702</v>
      </c>
      <c r="D2665" t="s">
        <v>2897</v>
      </c>
      <c r="E2665" s="17">
        <v>573285</v>
      </c>
      <c r="F2665" s="16">
        <v>7.755685363868503E-3</v>
      </c>
    </row>
    <row r="2666" spans="1:6" x14ac:dyDescent="0.2">
      <c r="A2666" t="s">
        <v>20</v>
      </c>
      <c r="B2666" t="s">
        <v>119</v>
      </c>
      <c r="C2666">
        <v>3136801</v>
      </c>
      <c r="D2666" t="s">
        <v>2898</v>
      </c>
      <c r="E2666" s="17">
        <v>4345</v>
      </c>
      <c r="F2666" s="16">
        <v>3.2325098129761809E-3</v>
      </c>
    </row>
    <row r="2667" spans="1:6" x14ac:dyDescent="0.2">
      <c r="A2667" t="s">
        <v>20</v>
      </c>
      <c r="B2667" t="s">
        <v>119</v>
      </c>
      <c r="C2667">
        <v>3136900</v>
      </c>
      <c r="D2667" t="s">
        <v>2899</v>
      </c>
      <c r="E2667" s="17">
        <v>10681</v>
      </c>
      <c r="F2667" s="16">
        <v>1.1171068825144292E-2</v>
      </c>
    </row>
    <row r="2668" spans="1:6" x14ac:dyDescent="0.2">
      <c r="A2668" t="s">
        <v>20</v>
      </c>
      <c r="B2668" t="s">
        <v>119</v>
      </c>
      <c r="C2668">
        <v>3136959</v>
      </c>
      <c r="D2668" t="s">
        <v>2900</v>
      </c>
      <c r="E2668" s="17">
        <v>5715</v>
      </c>
      <c r="F2668" s="16">
        <v>-1.5723270440252124E-3</v>
      </c>
    </row>
    <row r="2669" spans="1:6" x14ac:dyDescent="0.2">
      <c r="A2669" t="s">
        <v>20</v>
      </c>
      <c r="B2669" t="s">
        <v>119</v>
      </c>
      <c r="C2669">
        <v>3137007</v>
      </c>
      <c r="D2669" t="s">
        <v>2901</v>
      </c>
      <c r="E2669" s="17">
        <v>18193</v>
      </c>
      <c r="F2669" s="16">
        <v>4.5276351388658931E-3</v>
      </c>
    </row>
    <row r="2670" spans="1:6" x14ac:dyDescent="0.2">
      <c r="A2670" t="s">
        <v>20</v>
      </c>
      <c r="B2670" t="s">
        <v>119</v>
      </c>
      <c r="C2670">
        <v>3137106</v>
      </c>
      <c r="D2670" t="s">
        <v>2902</v>
      </c>
      <c r="E2670" s="17">
        <v>7600</v>
      </c>
      <c r="F2670" s="16">
        <v>-1.7076054117955985E-3</v>
      </c>
    </row>
    <row r="2671" spans="1:6" x14ac:dyDescent="0.2">
      <c r="A2671" t="s">
        <v>20</v>
      </c>
      <c r="B2671" t="s">
        <v>119</v>
      </c>
      <c r="C2671">
        <v>3137205</v>
      </c>
      <c r="D2671" t="s">
        <v>2903</v>
      </c>
      <c r="E2671" s="17">
        <v>52711</v>
      </c>
      <c r="F2671" s="16">
        <v>1.0466788076296307E-2</v>
      </c>
    </row>
    <row r="2672" spans="1:6" x14ac:dyDescent="0.2">
      <c r="A2672" t="s">
        <v>20</v>
      </c>
      <c r="B2672" t="s">
        <v>119</v>
      </c>
      <c r="C2672">
        <v>3137304</v>
      </c>
      <c r="D2672" t="s">
        <v>2904</v>
      </c>
      <c r="E2672" s="17">
        <v>4082</v>
      </c>
      <c r="F2672" s="16">
        <v>-4.875670404680621E-3</v>
      </c>
    </row>
    <row r="2673" spans="1:6" x14ac:dyDescent="0.2">
      <c r="A2673" t="s">
        <v>20</v>
      </c>
      <c r="B2673" t="s">
        <v>119</v>
      </c>
      <c r="C2673">
        <v>3137403</v>
      </c>
      <c r="D2673" t="s">
        <v>2905</v>
      </c>
      <c r="E2673" s="17">
        <v>13063</v>
      </c>
      <c r="F2673" s="16">
        <v>4.150972403720532E-3</v>
      </c>
    </row>
    <row r="2674" spans="1:6" x14ac:dyDescent="0.2">
      <c r="A2674" t="s">
        <v>20</v>
      </c>
      <c r="B2674" t="s">
        <v>119</v>
      </c>
      <c r="C2674">
        <v>3137502</v>
      </c>
      <c r="D2674" t="s">
        <v>2906</v>
      </c>
      <c r="E2674" s="17">
        <v>18111</v>
      </c>
      <c r="F2674" s="16">
        <v>3.2683359184577654E-3</v>
      </c>
    </row>
    <row r="2675" spans="1:6" x14ac:dyDescent="0.2">
      <c r="A2675" t="s">
        <v>20</v>
      </c>
      <c r="B2675" t="s">
        <v>119</v>
      </c>
      <c r="C2675">
        <v>3137536</v>
      </c>
      <c r="D2675" t="s">
        <v>2907</v>
      </c>
      <c r="E2675" s="17">
        <v>9608</v>
      </c>
      <c r="F2675" s="16">
        <v>7.9731430969365302E-3</v>
      </c>
    </row>
    <row r="2676" spans="1:6" x14ac:dyDescent="0.2">
      <c r="A2676" t="s">
        <v>20</v>
      </c>
      <c r="B2676" t="s">
        <v>119</v>
      </c>
      <c r="C2676">
        <v>3137601</v>
      </c>
      <c r="D2676" t="s">
        <v>2908</v>
      </c>
      <c r="E2676" s="17">
        <v>65657</v>
      </c>
      <c r="F2676" s="16">
        <v>1.7512049219706505E-2</v>
      </c>
    </row>
    <row r="2677" spans="1:6" x14ac:dyDescent="0.2">
      <c r="A2677" t="s">
        <v>20</v>
      </c>
      <c r="B2677" t="s">
        <v>119</v>
      </c>
      <c r="C2677">
        <v>3137700</v>
      </c>
      <c r="D2677" t="s">
        <v>2909</v>
      </c>
      <c r="E2677" s="17">
        <v>19918</v>
      </c>
      <c r="F2677" s="16">
        <v>-2.5096621994680213E-4</v>
      </c>
    </row>
    <row r="2678" spans="1:6" x14ac:dyDescent="0.2">
      <c r="A2678" t="s">
        <v>20</v>
      </c>
      <c r="B2678" t="s">
        <v>119</v>
      </c>
      <c r="C2678">
        <v>3137809</v>
      </c>
      <c r="D2678" t="s">
        <v>2910</v>
      </c>
      <c r="E2678" s="17">
        <v>20907</v>
      </c>
      <c r="F2678" s="16">
        <v>4.4681464398961257E-3</v>
      </c>
    </row>
    <row r="2679" spans="1:6" x14ac:dyDescent="0.2">
      <c r="A2679" t="s">
        <v>20</v>
      </c>
      <c r="B2679" t="s">
        <v>119</v>
      </c>
      <c r="C2679">
        <v>3137908</v>
      </c>
      <c r="D2679" t="s">
        <v>2911</v>
      </c>
      <c r="E2679" s="17">
        <v>3379</v>
      </c>
      <c r="F2679" s="16">
        <v>-3.5387791212031505E-3</v>
      </c>
    </row>
    <row r="2680" spans="1:6" x14ac:dyDescent="0.2">
      <c r="A2680" t="s">
        <v>20</v>
      </c>
      <c r="B2680" t="s">
        <v>119</v>
      </c>
      <c r="C2680">
        <v>3138005</v>
      </c>
      <c r="D2680" t="s">
        <v>2912</v>
      </c>
      <c r="E2680" s="17">
        <v>6833</v>
      </c>
      <c r="F2680" s="16">
        <v>3.3773861967694163E-3</v>
      </c>
    </row>
    <row r="2681" spans="1:6" x14ac:dyDescent="0.2">
      <c r="A2681" t="s">
        <v>20</v>
      </c>
      <c r="B2681" t="s">
        <v>119</v>
      </c>
      <c r="C2681">
        <v>3138104</v>
      </c>
      <c r="D2681" t="s">
        <v>2913</v>
      </c>
      <c r="E2681" s="17">
        <v>6503</v>
      </c>
      <c r="F2681" s="16">
        <v>-1.3820638820638553E-3</v>
      </c>
    </row>
    <row r="2682" spans="1:6" x14ac:dyDescent="0.2">
      <c r="A2682" t="s">
        <v>20</v>
      </c>
      <c r="B2682" t="s">
        <v>119</v>
      </c>
      <c r="C2682">
        <v>3138203</v>
      </c>
      <c r="D2682" t="s">
        <v>2914</v>
      </c>
      <c r="E2682" s="17">
        <v>104783</v>
      </c>
      <c r="F2682" s="16">
        <v>9.7327821302266582E-3</v>
      </c>
    </row>
    <row r="2683" spans="1:6" x14ac:dyDescent="0.2">
      <c r="A2683" t="s">
        <v>20</v>
      </c>
      <c r="B2683" t="s">
        <v>119</v>
      </c>
      <c r="C2683">
        <v>3138302</v>
      </c>
      <c r="D2683" t="s">
        <v>2915</v>
      </c>
      <c r="E2683" s="17">
        <v>3226</v>
      </c>
      <c r="F2683" s="16">
        <v>-9.2908021059145973E-4</v>
      </c>
    </row>
    <row r="2684" spans="1:6" x14ac:dyDescent="0.2">
      <c r="A2684" t="s">
        <v>20</v>
      </c>
      <c r="B2684" t="s">
        <v>119</v>
      </c>
      <c r="C2684">
        <v>3138351</v>
      </c>
      <c r="D2684" t="s">
        <v>2916</v>
      </c>
      <c r="E2684" s="17">
        <v>4920</v>
      </c>
      <c r="F2684" s="16">
        <v>4.0666937779576529E-4</v>
      </c>
    </row>
    <row r="2685" spans="1:6" x14ac:dyDescent="0.2">
      <c r="A2685" t="s">
        <v>20</v>
      </c>
      <c r="B2685" t="s">
        <v>119</v>
      </c>
      <c r="C2685">
        <v>3138401</v>
      </c>
      <c r="D2685" t="s">
        <v>2917</v>
      </c>
      <c r="E2685" s="17">
        <v>52640</v>
      </c>
      <c r="F2685" s="16">
        <v>1.0078536520432557E-3</v>
      </c>
    </row>
    <row r="2686" spans="1:6" x14ac:dyDescent="0.2">
      <c r="A2686" t="s">
        <v>20</v>
      </c>
      <c r="B2686" t="s">
        <v>119</v>
      </c>
      <c r="C2686">
        <v>3138500</v>
      </c>
      <c r="D2686" t="s">
        <v>2918</v>
      </c>
      <c r="E2686" s="17">
        <v>5031</v>
      </c>
      <c r="F2686" s="16">
        <v>-7.4965476425330468E-3</v>
      </c>
    </row>
    <row r="2687" spans="1:6" x14ac:dyDescent="0.2">
      <c r="A2687" t="s">
        <v>20</v>
      </c>
      <c r="B2687" t="s">
        <v>119</v>
      </c>
      <c r="C2687">
        <v>3138609</v>
      </c>
      <c r="D2687" t="s">
        <v>2919</v>
      </c>
      <c r="E2687" s="17">
        <v>16724</v>
      </c>
      <c r="F2687" s="16">
        <v>1.5570727033178411E-3</v>
      </c>
    </row>
    <row r="2688" spans="1:6" x14ac:dyDescent="0.2">
      <c r="A2688" t="s">
        <v>20</v>
      </c>
      <c r="B2688" t="s">
        <v>119</v>
      </c>
      <c r="C2688">
        <v>3138625</v>
      </c>
      <c r="D2688" t="s">
        <v>2920</v>
      </c>
      <c r="E2688" s="17">
        <v>7589</v>
      </c>
      <c r="F2688" s="16">
        <v>7.0329087048832672E-3</v>
      </c>
    </row>
    <row r="2689" spans="1:6" x14ac:dyDescent="0.2">
      <c r="A2689" t="s">
        <v>20</v>
      </c>
      <c r="B2689" t="s">
        <v>119</v>
      </c>
      <c r="C2689">
        <v>3138658</v>
      </c>
      <c r="D2689" t="s">
        <v>2921</v>
      </c>
      <c r="E2689" s="17">
        <v>9714</v>
      </c>
      <c r="F2689" s="16">
        <v>5.4859745367974444E-3</v>
      </c>
    </row>
    <row r="2690" spans="1:6" x14ac:dyDescent="0.2">
      <c r="A2690" t="s">
        <v>20</v>
      </c>
      <c r="B2690" t="s">
        <v>119</v>
      </c>
      <c r="C2690">
        <v>3138674</v>
      </c>
      <c r="D2690" t="s">
        <v>2922</v>
      </c>
      <c r="E2690" s="17">
        <v>6258</v>
      </c>
      <c r="F2690" s="16">
        <v>-1.2767315671879942E-3</v>
      </c>
    </row>
    <row r="2691" spans="1:6" x14ac:dyDescent="0.2">
      <c r="A2691" t="s">
        <v>20</v>
      </c>
      <c r="B2691" t="s">
        <v>119</v>
      </c>
      <c r="C2691">
        <v>3138682</v>
      </c>
      <c r="D2691" t="s">
        <v>2923</v>
      </c>
      <c r="E2691" s="17">
        <v>6718</v>
      </c>
      <c r="F2691" s="16">
        <v>2.8362442155545065E-3</v>
      </c>
    </row>
    <row r="2692" spans="1:6" x14ac:dyDescent="0.2">
      <c r="A2692" t="s">
        <v>20</v>
      </c>
      <c r="B2692" t="s">
        <v>119</v>
      </c>
      <c r="C2692">
        <v>3138708</v>
      </c>
      <c r="D2692" t="s">
        <v>2924</v>
      </c>
      <c r="E2692" s="17">
        <v>5438</v>
      </c>
      <c r="F2692" s="16">
        <v>-1.4689680499448965E-3</v>
      </c>
    </row>
    <row r="2693" spans="1:6" x14ac:dyDescent="0.2">
      <c r="A2693" t="s">
        <v>20</v>
      </c>
      <c r="B2693" t="s">
        <v>119</v>
      </c>
      <c r="C2693">
        <v>3138807</v>
      </c>
      <c r="D2693" t="s">
        <v>2925</v>
      </c>
      <c r="E2693" s="17">
        <v>18257</v>
      </c>
      <c r="F2693" s="16">
        <v>2.3057919297282403E-3</v>
      </c>
    </row>
    <row r="2694" spans="1:6" x14ac:dyDescent="0.2">
      <c r="A2694" t="s">
        <v>20</v>
      </c>
      <c r="B2694" t="s">
        <v>119</v>
      </c>
      <c r="C2694">
        <v>3138906</v>
      </c>
      <c r="D2694" t="s">
        <v>2926</v>
      </c>
      <c r="E2694" s="17">
        <v>7111</v>
      </c>
      <c r="F2694" s="16">
        <v>0</v>
      </c>
    </row>
    <row r="2695" spans="1:6" x14ac:dyDescent="0.2">
      <c r="A2695" t="s">
        <v>20</v>
      </c>
      <c r="B2695" t="s">
        <v>119</v>
      </c>
      <c r="C2695">
        <v>3139003</v>
      </c>
      <c r="D2695" t="s">
        <v>2927</v>
      </c>
      <c r="E2695" s="17">
        <v>42413</v>
      </c>
      <c r="F2695" s="16">
        <v>6.6456221963782092E-3</v>
      </c>
    </row>
    <row r="2696" spans="1:6" x14ac:dyDescent="0.2">
      <c r="A2696" t="s">
        <v>20</v>
      </c>
      <c r="B2696" t="s">
        <v>119</v>
      </c>
      <c r="C2696">
        <v>3139102</v>
      </c>
      <c r="D2696" t="s">
        <v>2928</v>
      </c>
      <c r="E2696" s="17">
        <v>5109</v>
      </c>
      <c r="F2696" s="16">
        <v>2.1577089054531928E-3</v>
      </c>
    </row>
    <row r="2697" spans="1:6" x14ac:dyDescent="0.2">
      <c r="A2697" t="s">
        <v>20</v>
      </c>
      <c r="B2697" t="s">
        <v>119</v>
      </c>
      <c r="C2697">
        <v>3139201</v>
      </c>
      <c r="D2697" t="s">
        <v>2929</v>
      </c>
      <c r="E2697" s="17">
        <v>18602</v>
      </c>
      <c r="F2697" s="16">
        <v>-2.5737265415549659E-3</v>
      </c>
    </row>
    <row r="2698" spans="1:6" x14ac:dyDescent="0.2">
      <c r="A2698" t="s">
        <v>20</v>
      </c>
      <c r="B2698" t="s">
        <v>119</v>
      </c>
      <c r="C2698">
        <v>3139250</v>
      </c>
      <c r="D2698" t="s">
        <v>2930</v>
      </c>
      <c r="E2698" s="17">
        <v>6554</v>
      </c>
      <c r="F2698" s="16">
        <v>1.6811860003056456E-3</v>
      </c>
    </row>
    <row r="2699" spans="1:6" x14ac:dyDescent="0.2">
      <c r="A2699" t="s">
        <v>20</v>
      </c>
      <c r="B2699" t="s">
        <v>119</v>
      </c>
      <c r="C2699">
        <v>3139300</v>
      </c>
      <c r="D2699" t="s">
        <v>2931</v>
      </c>
      <c r="E2699" s="17">
        <v>18226</v>
      </c>
      <c r="F2699" s="16">
        <v>-9.8332156244906876E-3</v>
      </c>
    </row>
    <row r="2700" spans="1:6" x14ac:dyDescent="0.2">
      <c r="A2700" t="s">
        <v>20</v>
      </c>
      <c r="B2700" t="s">
        <v>119</v>
      </c>
      <c r="C2700">
        <v>3139409</v>
      </c>
      <c r="D2700" t="s">
        <v>2932</v>
      </c>
      <c r="E2700" s="17">
        <v>91169</v>
      </c>
      <c r="F2700" s="16">
        <v>1.0417936583581699E-2</v>
      </c>
    </row>
    <row r="2701" spans="1:6" x14ac:dyDescent="0.2">
      <c r="A2701" t="s">
        <v>20</v>
      </c>
      <c r="B2701" t="s">
        <v>119</v>
      </c>
      <c r="C2701">
        <v>3139508</v>
      </c>
      <c r="D2701" t="s">
        <v>2933</v>
      </c>
      <c r="E2701" s="17">
        <v>22802</v>
      </c>
      <c r="F2701" s="16">
        <v>4.1837318888449104E-3</v>
      </c>
    </row>
    <row r="2702" spans="1:6" x14ac:dyDescent="0.2">
      <c r="A2702" t="s">
        <v>20</v>
      </c>
      <c r="B2702" t="s">
        <v>119</v>
      </c>
      <c r="C2702">
        <v>3139607</v>
      </c>
      <c r="D2702" t="s">
        <v>2934</v>
      </c>
      <c r="E2702" s="17">
        <v>27647</v>
      </c>
      <c r="F2702" s="16">
        <v>1.0852264505856191E-4</v>
      </c>
    </row>
    <row r="2703" spans="1:6" x14ac:dyDescent="0.2">
      <c r="A2703" t="s">
        <v>20</v>
      </c>
      <c r="B2703" t="s">
        <v>119</v>
      </c>
      <c r="C2703">
        <v>3139706</v>
      </c>
      <c r="D2703" t="s">
        <v>2935</v>
      </c>
      <c r="E2703" s="17">
        <v>8046</v>
      </c>
      <c r="F2703" s="16">
        <v>8.7763289869609018E-3</v>
      </c>
    </row>
    <row r="2704" spans="1:6" x14ac:dyDescent="0.2">
      <c r="A2704" t="s">
        <v>20</v>
      </c>
      <c r="B2704" t="s">
        <v>119</v>
      </c>
      <c r="C2704">
        <v>3139805</v>
      </c>
      <c r="D2704" t="s">
        <v>2936</v>
      </c>
      <c r="E2704" s="17">
        <v>12901</v>
      </c>
      <c r="F2704" s="16">
        <v>6.7894490401123608E-3</v>
      </c>
    </row>
    <row r="2705" spans="1:6" x14ac:dyDescent="0.2">
      <c r="A2705" t="s">
        <v>20</v>
      </c>
      <c r="B2705" t="s">
        <v>119</v>
      </c>
      <c r="C2705">
        <v>3139904</v>
      </c>
      <c r="D2705" t="s">
        <v>2937</v>
      </c>
      <c r="E2705" s="17">
        <v>14056</v>
      </c>
      <c r="F2705" s="16">
        <v>-2.7669386307200838E-3</v>
      </c>
    </row>
    <row r="2706" spans="1:6" x14ac:dyDescent="0.2">
      <c r="A2706" t="s">
        <v>20</v>
      </c>
      <c r="B2706" t="s">
        <v>119</v>
      </c>
      <c r="C2706">
        <v>3140001</v>
      </c>
      <c r="D2706" t="s">
        <v>2938</v>
      </c>
      <c r="E2706" s="17">
        <v>61288</v>
      </c>
      <c r="F2706" s="16">
        <v>9.2879256965945345E-3</v>
      </c>
    </row>
    <row r="2707" spans="1:6" x14ac:dyDescent="0.2">
      <c r="A2707" t="s">
        <v>20</v>
      </c>
      <c r="B2707" t="s">
        <v>119</v>
      </c>
      <c r="C2707">
        <v>3140100</v>
      </c>
      <c r="D2707" t="s">
        <v>2939</v>
      </c>
      <c r="E2707" s="17">
        <v>4097</v>
      </c>
      <c r="F2707" s="16">
        <v>-4.374240583232103E-3</v>
      </c>
    </row>
    <row r="2708" spans="1:6" x14ac:dyDescent="0.2">
      <c r="A2708" t="s">
        <v>20</v>
      </c>
      <c r="B2708" t="s">
        <v>119</v>
      </c>
      <c r="C2708">
        <v>3140159</v>
      </c>
      <c r="D2708" t="s">
        <v>2940</v>
      </c>
      <c r="E2708" s="17">
        <v>15619</v>
      </c>
      <c r="F2708" s="16">
        <v>1.3168137000518998E-2</v>
      </c>
    </row>
    <row r="2709" spans="1:6" x14ac:dyDescent="0.2">
      <c r="A2709" t="s">
        <v>20</v>
      </c>
      <c r="B2709" t="s">
        <v>119</v>
      </c>
      <c r="C2709">
        <v>3140209</v>
      </c>
      <c r="D2709" t="s">
        <v>2941</v>
      </c>
      <c r="E2709" s="17">
        <v>2987</v>
      </c>
      <c r="F2709" s="16">
        <v>4.7090480995626294E-3</v>
      </c>
    </row>
    <row r="2710" spans="1:6" x14ac:dyDescent="0.2">
      <c r="A2710" t="s">
        <v>20</v>
      </c>
      <c r="B2710" t="s">
        <v>119</v>
      </c>
      <c r="C2710">
        <v>3140308</v>
      </c>
      <c r="D2710" t="s">
        <v>2942</v>
      </c>
      <c r="E2710" s="17">
        <v>4034</v>
      </c>
      <c r="F2710" s="16">
        <v>-1.2379301807378118E-3</v>
      </c>
    </row>
    <row r="2711" spans="1:6" x14ac:dyDescent="0.2">
      <c r="A2711" t="s">
        <v>20</v>
      </c>
      <c r="B2711" t="s">
        <v>119</v>
      </c>
      <c r="C2711">
        <v>3140407</v>
      </c>
      <c r="D2711" t="s">
        <v>2943</v>
      </c>
      <c r="E2711" s="17">
        <v>2728</v>
      </c>
      <c r="F2711" s="16">
        <v>-9.8003629764065181E-3</v>
      </c>
    </row>
    <row r="2712" spans="1:6" x14ac:dyDescent="0.2">
      <c r="A2712" t="s">
        <v>20</v>
      </c>
      <c r="B2712" t="s">
        <v>119</v>
      </c>
      <c r="C2712">
        <v>3140506</v>
      </c>
      <c r="D2712" t="s">
        <v>2944</v>
      </c>
      <c r="E2712" s="17">
        <v>13443</v>
      </c>
      <c r="F2712" s="16">
        <v>4.1081565581118085E-3</v>
      </c>
    </row>
    <row r="2713" spans="1:6" x14ac:dyDescent="0.2">
      <c r="A2713" t="s">
        <v>20</v>
      </c>
      <c r="B2713" t="s">
        <v>119</v>
      </c>
      <c r="C2713">
        <v>3140530</v>
      </c>
      <c r="D2713" t="s">
        <v>2945</v>
      </c>
      <c r="E2713" s="17">
        <v>8531</v>
      </c>
      <c r="F2713" s="16">
        <v>1.3544018058690765E-2</v>
      </c>
    </row>
    <row r="2714" spans="1:6" x14ac:dyDescent="0.2">
      <c r="A2714" t="s">
        <v>20</v>
      </c>
      <c r="B2714" t="s">
        <v>119</v>
      </c>
      <c r="C2714">
        <v>3140555</v>
      </c>
      <c r="D2714" t="s">
        <v>2946</v>
      </c>
      <c r="E2714" s="17">
        <v>8644</v>
      </c>
      <c r="F2714" s="16">
        <v>6.755182855811892E-3</v>
      </c>
    </row>
    <row r="2715" spans="1:6" x14ac:dyDescent="0.2">
      <c r="A2715" t="s">
        <v>20</v>
      </c>
      <c r="B2715" t="s">
        <v>119</v>
      </c>
      <c r="C2715">
        <v>3140605</v>
      </c>
      <c r="D2715" t="s">
        <v>2947</v>
      </c>
      <c r="E2715" s="17">
        <v>4436</v>
      </c>
      <c r="F2715" s="16">
        <v>-5.1581071989235117E-3</v>
      </c>
    </row>
    <row r="2716" spans="1:6" x14ac:dyDescent="0.2">
      <c r="A2716" t="s">
        <v>20</v>
      </c>
      <c r="B2716" t="s">
        <v>119</v>
      </c>
      <c r="C2716">
        <v>3140704</v>
      </c>
      <c r="D2716" t="s">
        <v>2948</v>
      </c>
      <c r="E2716" s="17">
        <v>31364</v>
      </c>
      <c r="F2716" s="16">
        <v>8.9429325098115964E-3</v>
      </c>
    </row>
    <row r="2717" spans="1:6" x14ac:dyDescent="0.2">
      <c r="A2717" t="s">
        <v>20</v>
      </c>
      <c r="B2717" t="s">
        <v>119</v>
      </c>
      <c r="C2717">
        <v>3140803</v>
      </c>
      <c r="D2717" t="s">
        <v>2949</v>
      </c>
      <c r="E2717" s="17">
        <v>14548</v>
      </c>
      <c r="F2717" s="16">
        <v>5.5294442908486729E-3</v>
      </c>
    </row>
    <row r="2718" spans="1:6" x14ac:dyDescent="0.2">
      <c r="A2718" t="s">
        <v>20</v>
      </c>
      <c r="B2718" t="s">
        <v>119</v>
      </c>
      <c r="C2718">
        <v>3140852</v>
      </c>
      <c r="D2718" t="s">
        <v>2950</v>
      </c>
      <c r="E2718" s="17">
        <v>11260</v>
      </c>
      <c r="F2718" s="16">
        <v>9.2318723671238612E-3</v>
      </c>
    </row>
    <row r="2719" spans="1:6" x14ac:dyDescent="0.2">
      <c r="A2719" t="s">
        <v>20</v>
      </c>
      <c r="B2719" t="s">
        <v>119</v>
      </c>
      <c r="C2719">
        <v>3140902</v>
      </c>
      <c r="D2719" t="s">
        <v>2951</v>
      </c>
      <c r="E2719" s="17">
        <v>19005</v>
      </c>
      <c r="F2719" s="16">
        <v>5.1301036598265792E-3</v>
      </c>
    </row>
    <row r="2720" spans="1:6" x14ac:dyDescent="0.2">
      <c r="A2720" t="s">
        <v>20</v>
      </c>
      <c r="B2720" t="s">
        <v>119</v>
      </c>
      <c r="C2720">
        <v>3141009</v>
      </c>
      <c r="D2720" t="s">
        <v>2952</v>
      </c>
      <c r="E2720" s="17">
        <v>12412</v>
      </c>
      <c r="F2720" s="16">
        <v>-3.7723733847018215E-3</v>
      </c>
    </row>
    <row r="2721" spans="1:6" x14ac:dyDescent="0.2">
      <c r="A2721" t="s">
        <v>20</v>
      </c>
      <c r="B2721" t="s">
        <v>119</v>
      </c>
      <c r="C2721">
        <v>3141108</v>
      </c>
      <c r="D2721" t="s">
        <v>2953</v>
      </c>
      <c r="E2721" s="17">
        <v>38151</v>
      </c>
      <c r="F2721" s="16">
        <v>8.7519830777367247E-3</v>
      </c>
    </row>
    <row r="2722" spans="1:6" x14ac:dyDescent="0.2">
      <c r="A2722" t="s">
        <v>20</v>
      </c>
      <c r="B2722" t="s">
        <v>119</v>
      </c>
      <c r="C2722">
        <v>3141207</v>
      </c>
      <c r="D2722" t="s">
        <v>2954</v>
      </c>
      <c r="E2722" s="17">
        <v>3741</v>
      </c>
      <c r="F2722" s="16">
        <v>-2.1339023739663787E-3</v>
      </c>
    </row>
    <row r="2723" spans="1:6" x14ac:dyDescent="0.2">
      <c r="A2723" t="s">
        <v>20</v>
      </c>
      <c r="B2723" t="s">
        <v>119</v>
      </c>
      <c r="C2723">
        <v>3141306</v>
      </c>
      <c r="D2723" t="s">
        <v>2955</v>
      </c>
      <c r="E2723" s="17">
        <v>3832</v>
      </c>
      <c r="F2723" s="16">
        <v>7.8905839032088476E-3</v>
      </c>
    </row>
    <row r="2724" spans="1:6" x14ac:dyDescent="0.2">
      <c r="A2724" t="s">
        <v>20</v>
      </c>
      <c r="B2724" t="s">
        <v>119</v>
      </c>
      <c r="C2724">
        <v>3141405</v>
      </c>
      <c r="D2724" t="s">
        <v>2956</v>
      </c>
      <c r="E2724" s="17">
        <v>20759</v>
      </c>
      <c r="F2724" s="16">
        <v>-2.9298751200768081E-3</v>
      </c>
    </row>
    <row r="2725" spans="1:6" x14ac:dyDescent="0.2">
      <c r="A2725" t="s">
        <v>20</v>
      </c>
      <c r="B2725" t="s">
        <v>119</v>
      </c>
      <c r="C2725">
        <v>3141504</v>
      </c>
      <c r="D2725" t="s">
        <v>2957</v>
      </c>
      <c r="E2725" s="17">
        <v>6446</v>
      </c>
      <c r="F2725" s="16">
        <v>0</v>
      </c>
    </row>
    <row r="2726" spans="1:6" x14ac:dyDescent="0.2">
      <c r="A2726" t="s">
        <v>20</v>
      </c>
      <c r="B2726" t="s">
        <v>119</v>
      </c>
      <c r="C2726">
        <v>3141603</v>
      </c>
      <c r="D2726" t="s">
        <v>2958</v>
      </c>
      <c r="E2726" s="17">
        <v>10758</v>
      </c>
      <c r="F2726" s="16">
        <v>1.7692522581245207E-3</v>
      </c>
    </row>
    <row r="2727" spans="1:6" x14ac:dyDescent="0.2">
      <c r="A2727" t="s">
        <v>20</v>
      </c>
      <c r="B2727" t="s">
        <v>119</v>
      </c>
      <c r="C2727">
        <v>3141702</v>
      </c>
      <c r="D2727" t="s">
        <v>2959</v>
      </c>
      <c r="E2727" s="17">
        <v>5546</v>
      </c>
      <c r="F2727" s="16">
        <v>-1.0526315789473717E-2</v>
      </c>
    </row>
    <row r="2728" spans="1:6" x14ac:dyDescent="0.2">
      <c r="A2728" t="s">
        <v>20</v>
      </c>
      <c r="B2728" t="s">
        <v>119</v>
      </c>
      <c r="C2728">
        <v>3141801</v>
      </c>
      <c r="D2728" t="s">
        <v>2960</v>
      </c>
      <c r="E2728" s="17">
        <v>31497</v>
      </c>
      <c r="F2728" s="16">
        <v>4.1290814381911289E-4</v>
      </c>
    </row>
    <row r="2729" spans="1:6" x14ac:dyDescent="0.2">
      <c r="A2729" t="s">
        <v>20</v>
      </c>
      <c r="B2729" t="s">
        <v>119</v>
      </c>
      <c r="C2729">
        <v>3141900</v>
      </c>
      <c r="D2729" t="s">
        <v>2961</v>
      </c>
      <c r="E2729" s="17">
        <v>3893</v>
      </c>
      <c r="F2729" s="16">
        <v>-2.5680534155114731E-4</v>
      </c>
    </row>
    <row r="2730" spans="1:6" x14ac:dyDescent="0.2">
      <c r="A2730" t="s">
        <v>20</v>
      </c>
      <c r="B2730" t="s">
        <v>119</v>
      </c>
      <c r="C2730">
        <v>3142007</v>
      </c>
      <c r="D2730" t="s">
        <v>2962</v>
      </c>
      <c r="E2730" s="17">
        <v>13620</v>
      </c>
      <c r="F2730" s="16">
        <v>2.2812568989623028E-3</v>
      </c>
    </row>
    <row r="2731" spans="1:6" x14ac:dyDescent="0.2">
      <c r="A2731" t="s">
        <v>20</v>
      </c>
      <c r="B2731" t="s">
        <v>119</v>
      </c>
      <c r="C2731">
        <v>3142106</v>
      </c>
      <c r="D2731" t="s">
        <v>2963</v>
      </c>
      <c r="E2731" s="17">
        <v>10787</v>
      </c>
      <c r="F2731" s="16">
        <v>3.0686256276735158E-3</v>
      </c>
    </row>
    <row r="2732" spans="1:6" x14ac:dyDescent="0.2">
      <c r="A2732" t="s">
        <v>20</v>
      </c>
      <c r="B2732" t="s">
        <v>119</v>
      </c>
      <c r="C2732">
        <v>3142205</v>
      </c>
      <c r="D2732" t="s">
        <v>2964</v>
      </c>
      <c r="E2732" s="17">
        <v>15111</v>
      </c>
      <c r="F2732" s="16">
        <v>6.4606367390436237E-3</v>
      </c>
    </row>
    <row r="2733" spans="1:6" x14ac:dyDescent="0.2">
      <c r="A2733" t="s">
        <v>20</v>
      </c>
      <c r="B2733" t="s">
        <v>119</v>
      </c>
      <c r="C2733">
        <v>3142254</v>
      </c>
      <c r="D2733" t="s">
        <v>2965</v>
      </c>
      <c r="E2733" s="17">
        <v>4914</v>
      </c>
      <c r="F2733" s="16">
        <v>5.3191489361701372E-3</v>
      </c>
    </row>
    <row r="2734" spans="1:6" x14ac:dyDescent="0.2">
      <c r="A2734" t="s">
        <v>20</v>
      </c>
      <c r="B2734" t="s">
        <v>119</v>
      </c>
      <c r="C2734">
        <v>3142304</v>
      </c>
      <c r="D2734" t="s">
        <v>2966</v>
      </c>
      <c r="E2734" s="17">
        <v>4934</v>
      </c>
      <c r="F2734" s="16">
        <v>3.0494002846106483E-3</v>
      </c>
    </row>
    <row r="2735" spans="1:6" x14ac:dyDescent="0.2">
      <c r="A2735" t="s">
        <v>20</v>
      </c>
      <c r="B2735" t="s">
        <v>119</v>
      </c>
      <c r="C2735">
        <v>3142403</v>
      </c>
      <c r="D2735" t="s">
        <v>2967</v>
      </c>
      <c r="E2735" s="17">
        <v>7554</v>
      </c>
      <c r="F2735" s="16">
        <v>4.9221764001596835E-3</v>
      </c>
    </row>
    <row r="2736" spans="1:6" x14ac:dyDescent="0.2">
      <c r="A2736" t="s">
        <v>20</v>
      </c>
      <c r="B2736" t="s">
        <v>119</v>
      </c>
      <c r="C2736">
        <v>3142502</v>
      </c>
      <c r="D2736" t="s">
        <v>2968</v>
      </c>
      <c r="E2736" s="17">
        <v>2202</v>
      </c>
      <c r="F2736" s="16">
        <v>-8.1081081081081363E-3</v>
      </c>
    </row>
    <row r="2737" spans="1:6" x14ac:dyDescent="0.2">
      <c r="A2737" t="s">
        <v>20</v>
      </c>
      <c r="B2737" t="s">
        <v>119</v>
      </c>
      <c r="C2737">
        <v>3142601</v>
      </c>
      <c r="D2737" t="s">
        <v>2969</v>
      </c>
      <c r="E2737" s="17">
        <v>8727</v>
      </c>
      <c r="F2737" s="16">
        <v>4.4889502762430755E-3</v>
      </c>
    </row>
    <row r="2738" spans="1:6" x14ac:dyDescent="0.2">
      <c r="A2738" t="s">
        <v>20</v>
      </c>
      <c r="B2738" t="s">
        <v>119</v>
      </c>
      <c r="C2738">
        <v>3142700</v>
      </c>
      <c r="D2738" t="s">
        <v>2970</v>
      </c>
      <c r="E2738" s="17">
        <v>14747</v>
      </c>
      <c r="F2738" s="16">
        <v>-8.7383208980305049E-3</v>
      </c>
    </row>
    <row r="2739" spans="1:6" x14ac:dyDescent="0.2">
      <c r="A2739" t="s">
        <v>20</v>
      </c>
      <c r="B2739" t="s">
        <v>119</v>
      </c>
      <c r="C2739">
        <v>3142809</v>
      </c>
      <c r="D2739" t="s">
        <v>2971</v>
      </c>
      <c r="E2739" s="17">
        <v>21236</v>
      </c>
      <c r="F2739" s="16">
        <v>5.4924242424241321E-3</v>
      </c>
    </row>
    <row r="2740" spans="1:6" x14ac:dyDescent="0.2">
      <c r="A2740" t="s">
        <v>20</v>
      </c>
      <c r="B2740" t="s">
        <v>119</v>
      </c>
      <c r="C2740">
        <v>3142908</v>
      </c>
      <c r="D2740" t="s">
        <v>2972</v>
      </c>
      <c r="E2740" s="17">
        <v>20696</v>
      </c>
      <c r="F2740" s="16">
        <v>-7.5764841277452533E-3</v>
      </c>
    </row>
    <row r="2741" spans="1:6" x14ac:dyDescent="0.2">
      <c r="A2741" t="s">
        <v>20</v>
      </c>
      <c r="B2741" t="s">
        <v>119</v>
      </c>
      <c r="C2741">
        <v>3143005</v>
      </c>
      <c r="D2741" t="s">
        <v>2973</v>
      </c>
      <c r="E2741" s="17">
        <v>13152</v>
      </c>
      <c r="F2741" s="16">
        <v>-1.0633449794926753E-3</v>
      </c>
    </row>
    <row r="2742" spans="1:6" x14ac:dyDescent="0.2">
      <c r="A2742" t="s">
        <v>20</v>
      </c>
      <c r="B2742" t="s">
        <v>119</v>
      </c>
      <c r="C2742">
        <v>3143104</v>
      </c>
      <c r="D2742" t="s">
        <v>2974</v>
      </c>
      <c r="E2742" s="17">
        <v>47931</v>
      </c>
      <c r="F2742" s="16">
        <v>2.5518207868810983E-3</v>
      </c>
    </row>
    <row r="2743" spans="1:6" x14ac:dyDescent="0.2">
      <c r="A2743" t="s">
        <v>20</v>
      </c>
      <c r="B2743" t="s">
        <v>119</v>
      </c>
      <c r="C2743">
        <v>3143153</v>
      </c>
      <c r="D2743" t="s">
        <v>2975</v>
      </c>
      <c r="E2743" s="17">
        <v>4923</v>
      </c>
      <c r="F2743" s="16">
        <v>3.4651447207501018E-3</v>
      </c>
    </row>
    <row r="2744" spans="1:6" x14ac:dyDescent="0.2">
      <c r="A2744" t="s">
        <v>20</v>
      </c>
      <c r="B2744" t="s">
        <v>119</v>
      </c>
      <c r="C2744">
        <v>3143203</v>
      </c>
      <c r="D2744" t="s">
        <v>2976</v>
      </c>
      <c r="E2744" s="17">
        <v>21513</v>
      </c>
      <c r="F2744" s="16">
        <v>-5.1105742427060008E-4</v>
      </c>
    </row>
    <row r="2745" spans="1:6" x14ac:dyDescent="0.2">
      <c r="A2745" t="s">
        <v>20</v>
      </c>
      <c r="B2745" t="s">
        <v>119</v>
      </c>
      <c r="C2745">
        <v>3143302</v>
      </c>
      <c r="D2745" t="s">
        <v>2977</v>
      </c>
      <c r="E2745" s="17">
        <v>413487</v>
      </c>
      <c r="F2745" s="16">
        <v>1.0128474792410191E-2</v>
      </c>
    </row>
    <row r="2746" spans="1:6" x14ac:dyDescent="0.2">
      <c r="A2746" t="s">
        <v>20</v>
      </c>
      <c r="B2746" t="s">
        <v>119</v>
      </c>
      <c r="C2746">
        <v>3143401</v>
      </c>
      <c r="D2746" t="s">
        <v>2978</v>
      </c>
      <c r="E2746" s="17">
        <v>24029</v>
      </c>
      <c r="F2746" s="16">
        <v>9.4946015208166035E-3</v>
      </c>
    </row>
    <row r="2747" spans="1:6" x14ac:dyDescent="0.2">
      <c r="A2747" t="s">
        <v>20</v>
      </c>
      <c r="B2747" t="s">
        <v>119</v>
      </c>
      <c r="C2747">
        <v>3143450</v>
      </c>
      <c r="D2747" t="s">
        <v>2979</v>
      </c>
      <c r="E2747" s="17">
        <v>8315</v>
      </c>
      <c r="F2747" s="16">
        <v>8.000969814522918E-3</v>
      </c>
    </row>
    <row r="2748" spans="1:6" x14ac:dyDescent="0.2">
      <c r="A2748" t="s">
        <v>20</v>
      </c>
      <c r="B2748" t="s">
        <v>119</v>
      </c>
      <c r="C2748">
        <v>3143500</v>
      </c>
      <c r="D2748" t="s">
        <v>2980</v>
      </c>
      <c r="E2748" s="17">
        <v>8910</v>
      </c>
      <c r="F2748" s="16">
        <v>5.3029448268080426E-3</v>
      </c>
    </row>
    <row r="2749" spans="1:6" x14ac:dyDescent="0.2">
      <c r="A2749" t="s">
        <v>20</v>
      </c>
      <c r="B2749" t="s">
        <v>119</v>
      </c>
      <c r="C2749">
        <v>3143609</v>
      </c>
      <c r="D2749" t="s">
        <v>2981</v>
      </c>
      <c r="E2749" s="17">
        <v>2437</v>
      </c>
      <c r="F2749" s="16">
        <v>-1.0154346060113784E-2</v>
      </c>
    </row>
    <row r="2750" spans="1:6" x14ac:dyDescent="0.2">
      <c r="A2750" t="s">
        <v>20</v>
      </c>
      <c r="B2750" t="s">
        <v>119</v>
      </c>
      <c r="C2750">
        <v>3143708</v>
      </c>
      <c r="D2750" t="s">
        <v>2982</v>
      </c>
      <c r="E2750" s="17">
        <v>3153</v>
      </c>
      <c r="F2750" s="16">
        <v>-9.1137649277184263E-3</v>
      </c>
    </row>
    <row r="2751" spans="1:6" x14ac:dyDescent="0.2">
      <c r="A2751" t="s">
        <v>20</v>
      </c>
      <c r="B2751" t="s">
        <v>119</v>
      </c>
      <c r="C2751">
        <v>3143807</v>
      </c>
      <c r="D2751" t="s">
        <v>2983</v>
      </c>
      <c r="E2751" s="17">
        <v>5994</v>
      </c>
      <c r="F2751" s="16">
        <v>-5.8052745065516609E-3</v>
      </c>
    </row>
    <row r="2752" spans="1:6" x14ac:dyDescent="0.2">
      <c r="A2752" t="s">
        <v>20</v>
      </c>
      <c r="B2752" t="s">
        <v>119</v>
      </c>
      <c r="C2752">
        <v>3143906</v>
      </c>
      <c r="D2752" t="s">
        <v>2984</v>
      </c>
      <c r="E2752" s="17">
        <v>109392</v>
      </c>
      <c r="F2752" s="16">
        <v>5.7832167189209027E-3</v>
      </c>
    </row>
    <row r="2753" spans="1:6" x14ac:dyDescent="0.2">
      <c r="A2753" t="s">
        <v>20</v>
      </c>
      <c r="B2753" t="s">
        <v>119</v>
      </c>
      <c r="C2753">
        <v>3144003</v>
      </c>
      <c r="D2753" t="s">
        <v>2985</v>
      </c>
      <c r="E2753" s="17">
        <v>26961</v>
      </c>
      <c r="F2753" s="16">
        <v>-6.6718558879130807E-4</v>
      </c>
    </row>
    <row r="2754" spans="1:6" x14ac:dyDescent="0.2">
      <c r="A2754" t="s">
        <v>20</v>
      </c>
      <c r="B2754" t="s">
        <v>119</v>
      </c>
      <c r="C2754">
        <v>3144102</v>
      </c>
      <c r="D2754" t="s">
        <v>2986</v>
      </c>
      <c r="E2754" s="17">
        <v>20545</v>
      </c>
      <c r="F2754" s="16">
        <v>-1.1668044144100831E-3</v>
      </c>
    </row>
    <row r="2755" spans="1:6" x14ac:dyDescent="0.2">
      <c r="A2755" t="s">
        <v>20</v>
      </c>
      <c r="B2755" t="s">
        <v>119</v>
      </c>
      <c r="C2755">
        <v>3144201</v>
      </c>
      <c r="D2755" t="s">
        <v>2987</v>
      </c>
      <c r="E2755" s="17">
        <v>3220</v>
      </c>
      <c r="F2755" s="16">
        <v>0</v>
      </c>
    </row>
    <row r="2756" spans="1:6" x14ac:dyDescent="0.2">
      <c r="A2756" t="s">
        <v>20</v>
      </c>
      <c r="B2756" t="s">
        <v>119</v>
      </c>
      <c r="C2756">
        <v>3144300</v>
      </c>
      <c r="D2756" t="s">
        <v>2988</v>
      </c>
      <c r="E2756" s="17">
        <v>40665</v>
      </c>
      <c r="F2756" s="16">
        <v>-2.085889570552113E-3</v>
      </c>
    </row>
    <row r="2757" spans="1:6" x14ac:dyDescent="0.2">
      <c r="A2757" t="s">
        <v>20</v>
      </c>
      <c r="B2757" t="s">
        <v>119</v>
      </c>
      <c r="C2757">
        <v>3144359</v>
      </c>
      <c r="D2757" t="s">
        <v>2989</v>
      </c>
      <c r="E2757" s="17">
        <v>7051</v>
      </c>
      <c r="F2757" s="16">
        <v>7.8616352201257289E-3</v>
      </c>
    </row>
    <row r="2758" spans="1:6" x14ac:dyDescent="0.2">
      <c r="A2758" t="s">
        <v>20</v>
      </c>
      <c r="B2758" t="s">
        <v>119</v>
      </c>
      <c r="C2758">
        <v>3144375</v>
      </c>
      <c r="D2758" t="s">
        <v>2990</v>
      </c>
      <c r="E2758" s="17">
        <v>3308</v>
      </c>
      <c r="F2758" s="16">
        <v>-9.060706735125601E-4</v>
      </c>
    </row>
    <row r="2759" spans="1:6" x14ac:dyDescent="0.2">
      <c r="A2759" t="s">
        <v>20</v>
      </c>
      <c r="B2759" t="s">
        <v>119</v>
      </c>
      <c r="C2759">
        <v>3144409</v>
      </c>
      <c r="D2759" t="s">
        <v>2991</v>
      </c>
      <c r="E2759" s="17">
        <v>4728</v>
      </c>
      <c r="F2759" s="16">
        <v>-4.2283298097256505E-4</v>
      </c>
    </row>
    <row r="2760" spans="1:6" x14ac:dyDescent="0.2">
      <c r="A2760" t="s">
        <v>20</v>
      </c>
      <c r="B2760" t="s">
        <v>119</v>
      </c>
      <c r="C2760">
        <v>3144508</v>
      </c>
      <c r="D2760" t="s">
        <v>2992</v>
      </c>
      <c r="E2760" s="17">
        <v>8660</v>
      </c>
      <c r="F2760" s="16">
        <v>6.0408921933086113E-3</v>
      </c>
    </row>
    <row r="2761" spans="1:6" x14ac:dyDescent="0.2">
      <c r="A2761" t="s">
        <v>20</v>
      </c>
      <c r="B2761" t="s">
        <v>119</v>
      </c>
      <c r="C2761">
        <v>3144607</v>
      </c>
      <c r="D2761" t="s">
        <v>2993</v>
      </c>
      <c r="E2761" s="17">
        <v>26826</v>
      </c>
      <c r="F2761" s="16">
        <v>2.1293287011094897E-3</v>
      </c>
    </row>
    <row r="2762" spans="1:6" x14ac:dyDescent="0.2">
      <c r="A2762" t="s">
        <v>20</v>
      </c>
      <c r="B2762" t="s">
        <v>119</v>
      </c>
      <c r="C2762">
        <v>3144656</v>
      </c>
      <c r="D2762" t="s">
        <v>2994</v>
      </c>
      <c r="E2762" s="17">
        <v>10326</v>
      </c>
      <c r="F2762" s="16">
        <v>3.0111704711024423E-3</v>
      </c>
    </row>
    <row r="2763" spans="1:6" x14ac:dyDescent="0.2">
      <c r="A2763" t="s">
        <v>20</v>
      </c>
      <c r="B2763" t="s">
        <v>119</v>
      </c>
      <c r="C2763">
        <v>3144672</v>
      </c>
      <c r="D2763" t="s">
        <v>2995</v>
      </c>
      <c r="E2763" s="17">
        <v>3128</v>
      </c>
      <c r="F2763" s="16">
        <v>-1.9435736677115956E-2</v>
      </c>
    </row>
    <row r="2764" spans="1:6" x14ac:dyDescent="0.2">
      <c r="A2764" t="s">
        <v>20</v>
      </c>
      <c r="B2764" t="s">
        <v>119</v>
      </c>
      <c r="C2764">
        <v>3144706</v>
      </c>
      <c r="D2764" t="s">
        <v>2996</v>
      </c>
      <c r="E2764" s="17">
        <v>17551</v>
      </c>
      <c r="F2764" s="16">
        <v>-1.5360109227443575E-3</v>
      </c>
    </row>
    <row r="2765" spans="1:6" x14ac:dyDescent="0.2">
      <c r="A2765" t="s">
        <v>20</v>
      </c>
      <c r="B2765" t="s">
        <v>119</v>
      </c>
      <c r="C2765">
        <v>3144805</v>
      </c>
      <c r="D2765" t="s">
        <v>2997</v>
      </c>
      <c r="E2765" s="17">
        <v>96157</v>
      </c>
      <c r="F2765" s="16">
        <v>1.3362982010559632E-2</v>
      </c>
    </row>
    <row r="2766" spans="1:6" x14ac:dyDescent="0.2">
      <c r="A2766" t="s">
        <v>20</v>
      </c>
      <c r="B2766" t="s">
        <v>119</v>
      </c>
      <c r="C2766">
        <v>3144904</v>
      </c>
      <c r="D2766" t="s">
        <v>2998</v>
      </c>
      <c r="E2766" s="17">
        <v>3573</v>
      </c>
      <c r="F2766" s="16">
        <v>-7.4999999999999512E-3</v>
      </c>
    </row>
    <row r="2767" spans="1:6" x14ac:dyDescent="0.2">
      <c r="A2767" t="s">
        <v>20</v>
      </c>
      <c r="B2767" t="s">
        <v>119</v>
      </c>
      <c r="C2767">
        <v>3145000</v>
      </c>
      <c r="D2767" t="s">
        <v>2999</v>
      </c>
      <c r="E2767" s="17">
        <v>15800</v>
      </c>
      <c r="F2767" s="16">
        <v>1.6403988420714111E-2</v>
      </c>
    </row>
    <row r="2768" spans="1:6" x14ac:dyDescent="0.2">
      <c r="A2768" t="s">
        <v>20</v>
      </c>
      <c r="B2768" t="s">
        <v>119</v>
      </c>
      <c r="C2768">
        <v>3145059</v>
      </c>
      <c r="D2768" t="s">
        <v>3000</v>
      </c>
      <c r="E2768" s="17">
        <v>7497</v>
      </c>
      <c r="F2768" s="16">
        <v>-3.9999999999995595E-4</v>
      </c>
    </row>
    <row r="2769" spans="1:6" x14ac:dyDescent="0.2">
      <c r="A2769" t="s">
        <v>20</v>
      </c>
      <c r="B2769" t="s">
        <v>119</v>
      </c>
      <c r="C2769">
        <v>3145109</v>
      </c>
      <c r="D2769" t="s">
        <v>3001</v>
      </c>
      <c r="E2769" s="17">
        <v>16832</v>
      </c>
      <c r="F2769" s="16">
        <v>6.5179692638881459E-3</v>
      </c>
    </row>
    <row r="2770" spans="1:6" x14ac:dyDescent="0.2">
      <c r="A2770" t="s">
        <v>20</v>
      </c>
      <c r="B2770" t="s">
        <v>119</v>
      </c>
      <c r="C2770">
        <v>3145208</v>
      </c>
      <c r="D2770" t="s">
        <v>3002</v>
      </c>
      <c r="E2770" s="17">
        <v>105520</v>
      </c>
      <c r="F2770" s="16">
        <v>2.7528653364883748E-2</v>
      </c>
    </row>
    <row r="2771" spans="1:6" x14ac:dyDescent="0.2">
      <c r="A2771" t="s">
        <v>20</v>
      </c>
      <c r="B2771" t="s">
        <v>119</v>
      </c>
      <c r="C2771">
        <v>3145307</v>
      </c>
      <c r="D2771" t="s">
        <v>3003</v>
      </c>
      <c r="E2771" s="17">
        <v>31335</v>
      </c>
      <c r="F2771" s="16">
        <v>1.2766908174022262E-4</v>
      </c>
    </row>
    <row r="2772" spans="1:6" x14ac:dyDescent="0.2">
      <c r="A2772" t="s">
        <v>20</v>
      </c>
      <c r="B2772" t="s">
        <v>119</v>
      </c>
      <c r="C2772">
        <v>3145356</v>
      </c>
      <c r="D2772" t="s">
        <v>3004</v>
      </c>
      <c r="E2772" s="17">
        <v>10778</v>
      </c>
      <c r="F2772" s="16">
        <v>2.1385402138540677E-3</v>
      </c>
    </row>
    <row r="2773" spans="1:6" x14ac:dyDescent="0.2">
      <c r="A2773" t="s">
        <v>20</v>
      </c>
      <c r="B2773" t="s">
        <v>119</v>
      </c>
      <c r="C2773">
        <v>3145372</v>
      </c>
      <c r="D2773" t="s">
        <v>3005</v>
      </c>
      <c r="E2773" s="17">
        <v>5324</v>
      </c>
      <c r="F2773" s="16">
        <v>4.7178712964710545E-3</v>
      </c>
    </row>
    <row r="2774" spans="1:6" x14ac:dyDescent="0.2">
      <c r="A2774" t="s">
        <v>20</v>
      </c>
      <c r="B2774" t="s">
        <v>119</v>
      </c>
      <c r="C2774">
        <v>3145406</v>
      </c>
      <c r="D2774" t="s">
        <v>3006</v>
      </c>
      <c r="E2774" s="17">
        <v>1720</v>
      </c>
      <c r="F2774" s="16">
        <v>-1.5455065827132186E-2</v>
      </c>
    </row>
    <row r="2775" spans="1:6" x14ac:dyDescent="0.2">
      <c r="A2775" t="s">
        <v>20</v>
      </c>
      <c r="B2775" t="s">
        <v>119</v>
      </c>
      <c r="C2775">
        <v>3145455</v>
      </c>
      <c r="D2775" t="s">
        <v>3007</v>
      </c>
      <c r="E2775" s="17">
        <v>6171</v>
      </c>
      <c r="F2775" s="16">
        <v>1.2303149606299302E-2</v>
      </c>
    </row>
    <row r="2776" spans="1:6" x14ac:dyDescent="0.2">
      <c r="A2776" t="s">
        <v>20</v>
      </c>
      <c r="B2776" t="s">
        <v>119</v>
      </c>
      <c r="C2776">
        <v>3145505</v>
      </c>
      <c r="D2776" t="s">
        <v>3008</v>
      </c>
      <c r="E2776" s="17">
        <v>2809</v>
      </c>
      <c r="F2776" s="16">
        <v>7.8937926085396182E-3</v>
      </c>
    </row>
    <row r="2777" spans="1:6" x14ac:dyDescent="0.2">
      <c r="A2777" t="s">
        <v>20</v>
      </c>
      <c r="B2777" t="s">
        <v>119</v>
      </c>
      <c r="C2777">
        <v>3145604</v>
      </c>
      <c r="D2777" t="s">
        <v>3009</v>
      </c>
      <c r="E2777" s="17">
        <v>41840</v>
      </c>
      <c r="F2777" s="16">
        <v>3.6702089380382663E-3</v>
      </c>
    </row>
    <row r="2778" spans="1:6" x14ac:dyDescent="0.2">
      <c r="A2778" t="s">
        <v>20</v>
      </c>
      <c r="B2778" t="s">
        <v>119</v>
      </c>
      <c r="C2778">
        <v>3145703</v>
      </c>
      <c r="D2778" t="s">
        <v>3010</v>
      </c>
      <c r="E2778" s="17">
        <v>2130</v>
      </c>
      <c r="F2778" s="16">
        <v>-1.4064697609000865E-3</v>
      </c>
    </row>
    <row r="2779" spans="1:6" x14ac:dyDescent="0.2">
      <c r="A2779" t="s">
        <v>20</v>
      </c>
      <c r="B2779" t="s">
        <v>119</v>
      </c>
      <c r="C2779">
        <v>3145802</v>
      </c>
      <c r="D2779" t="s">
        <v>3011</v>
      </c>
      <c r="E2779" s="17">
        <v>3152</v>
      </c>
      <c r="F2779" s="16">
        <v>1.2706480304955914E-3</v>
      </c>
    </row>
    <row r="2780" spans="1:6" x14ac:dyDescent="0.2">
      <c r="A2780" t="s">
        <v>20</v>
      </c>
      <c r="B2780" t="s">
        <v>119</v>
      </c>
      <c r="C2780">
        <v>3145851</v>
      </c>
      <c r="D2780" t="s">
        <v>3012</v>
      </c>
      <c r="E2780" s="17">
        <v>4663</v>
      </c>
      <c r="F2780" s="16">
        <v>1.7185821697098813E-3</v>
      </c>
    </row>
    <row r="2781" spans="1:6" x14ac:dyDescent="0.2">
      <c r="A2781" t="s">
        <v>20</v>
      </c>
      <c r="B2781" t="s">
        <v>119</v>
      </c>
      <c r="C2781">
        <v>3145877</v>
      </c>
      <c r="D2781" t="s">
        <v>3013</v>
      </c>
      <c r="E2781" s="17">
        <v>8079</v>
      </c>
      <c r="F2781" s="16">
        <v>7.6078822649039424E-3</v>
      </c>
    </row>
    <row r="2782" spans="1:6" x14ac:dyDescent="0.2">
      <c r="A2782" t="s">
        <v>20</v>
      </c>
      <c r="B2782" t="s">
        <v>119</v>
      </c>
      <c r="C2782">
        <v>3145901</v>
      </c>
      <c r="D2782" t="s">
        <v>3014</v>
      </c>
      <c r="E2782" s="17">
        <v>39867</v>
      </c>
      <c r="F2782" s="16">
        <v>9.2911392405063964E-3</v>
      </c>
    </row>
    <row r="2783" spans="1:6" x14ac:dyDescent="0.2">
      <c r="A2783" t="s">
        <v>20</v>
      </c>
      <c r="B2783" t="s">
        <v>119</v>
      </c>
      <c r="C2783">
        <v>3146008</v>
      </c>
      <c r="D2783" t="s">
        <v>3015</v>
      </c>
      <c r="E2783" s="17">
        <v>33791</v>
      </c>
      <c r="F2783" s="16">
        <v>4.5185647611403201E-3</v>
      </c>
    </row>
    <row r="2784" spans="1:6" x14ac:dyDescent="0.2">
      <c r="A2784" t="s">
        <v>20</v>
      </c>
      <c r="B2784" t="s">
        <v>119</v>
      </c>
      <c r="C2784">
        <v>3146107</v>
      </c>
      <c r="D2784" t="s">
        <v>3016</v>
      </c>
      <c r="E2784" s="17">
        <v>74558</v>
      </c>
      <c r="F2784" s="16">
        <v>3.7290828071780968E-3</v>
      </c>
    </row>
    <row r="2785" spans="1:6" x14ac:dyDescent="0.2">
      <c r="A2785" t="s">
        <v>20</v>
      </c>
      <c r="B2785" t="s">
        <v>119</v>
      </c>
      <c r="C2785">
        <v>3146206</v>
      </c>
      <c r="D2785" t="s">
        <v>3017</v>
      </c>
      <c r="E2785" s="17">
        <v>5914</v>
      </c>
      <c r="F2785" s="16">
        <v>-3.3704078193461662E-3</v>
      </c>
    </row>
    <row r="2786" spans="1:6" x14ac:dyDescent="0.2">
      <c r="A2786" t="s">
        <v>20</v>
      </c>
      <c r="B2786" t="s">
        <v>119</v>
      </c>
      <c r="C2786">
        <v>3146255</v>
      </c>
      <c r="D2786" t="s">
        <v>3018</v>
      </c>
      <c r="E2786" s="17">
        <v>6423</v>
      </c>
      <c r="F2786" s="16">
        <v>7.0555032925680994E-3</v>
      </c>
    </row>
    <row r="2787" spans="1:6" x14ac:dyDescent="0.2">
      <c r="A2787" t="s">
        <v>20</v>
      </c>
      <c r="B2787" t="s">
        <v>119</v>
      </c>
      <c r="C2787">
        <v>3146305</v>
      </c>
      <c r="D2787" t="s">
        <v>3019</v>
      </c>
      <c r="E2787" s="17">
        <v>20252</v>
      </c>
      <c r="F2787" s="16">
        <v>4.8625583010817319E-3</v>
      </c>
    </row>
    <row r="2788" spans="1:6" x14ac:dyDescent="0.2">
      <c r="A2788" t="s">
        <v>20</v>
      </c>
      <c r="B2788" t="s">
        <v>119</v>
      </c>
      <c r="C2788">
        <v>3146404</v>
      </c>
      <c r="D2788" t="s">
        <v>3020</v>
      </c>
      <c r="E2788" s="17">
        <v>4462</v>
      </c>
      <c r="F2788" s="16">
        <v>-5.3499777084262679E-3</v>
      </c>
    </row>
    <row r="2789" spans="1:6" x14ac:dyDescent="0.2">
      <c r="A2789" t="s">
        <v>20</v>
      </c>
      <c r="B2789" t="s">
        <v>119</v>
      </c>
      <c r="C2789">
        <v>3146503</v>
      </c>
      <c r="D2789" t="s">
        <v>3021</v>
      </c>
      <c r="E2789" s="17">
        <v>8296</v>
      </c>
      <c r="F2789" s="16">
        <v>1.5694796571290581E-3</v>
      </c>
    </row>
    <row r="2790" spans="1:6" x14ac:dyDescent="0.2">
      <c r="A2790" t="s">
        <v>20</v>
      </c>
      <c r="B2790" t="s">
        <v>119</v>
      </c>
      <c r="C2790">
        <v>3146552</v>
      </c>
      <c r="D2790" t="s">
        <v>3022</v>
      </c>
      <c r="E2790" s="17">
        <v>6094</v>
      </c>
      <c r="F2790" s="16">
        <v>8.2115289866968588E-4</v>
      </c>
    </row>
    <row r="2791" spans="1:6" x14ac:dyDescent="0.2">
      <c r="A2791" t="s">
        <v>20</v>
      </c>
      <c r="B2791" t="s">
        <v>119</v>
      </c>
      <c r="C2791">
        <v>3146602</v>
      </c>
      <c r="D2791" t="s">
        <v>3023</v>
      </c>
      <c r="E2791" s="17">
        <v>1523</v>
      </c>
      <c r="F2791" s="16">
        <v>-3.9241334205363243E-3</v>
      </c>
    </row>
    <row r="2792" spans="1:6" x14ac:dyDescent="0.2">
      <c r="A2792" t="s">
        <v>20</v>
      </c>
      <c r="B2792" t="s">
        <v>119</v>
      </c>
      <c r="C2792">
        <v>3146701</v>
      </c>
      <c r="D2792" t="s">
        <v>3024</v>
      </c>
      <c r="E2792" s="17">
        <v>6611</v>
      </c>
      <c r="F2792" s="16">
        <v>-7.557436517533489E-4</v>
      </c>
    </row>
    <row r="2793" spans="1:6" x14ac:dyDescent="0.2">
      <c r="A2793" t="s">
        <v>20</v>
      </c>
      <c r="B2793" t="s">
        <v>119</v>
      </c>
      <c r="C2793">
        <v>3146750</v>
      </c>
      <c r="D2793" t="s">
        <v>3025</v>
      </c>
      <c r="E2793" s="17">
        <v>5349</v>
      </c>
      <c r="F2793" s="16">
        <v>-2.8690757218086116E-2</v>
      </c>
    </row>
    <row r="2794" spans="1:6" x14ac:dyDescent="0.2">
      <c r="A2794" t="s">
        <v>20</v>
      </c>
      <c r="B2794" t="s">
        <v>119</v>
      </c>
      <c r="C2794">
        <v>3146909</v>
      </c>
      <c r="D2794" t="s">
        <v>3026</v>
      </c>
      <c r="E2794" s="17">
        <v>15800</v>
      </c>
      <c r="F2794" s="16">
        <v>8.0387903534515637E-3</v>
      </c>
    </row>
    <row r="2795" spans="1:6" x14ac:dyDescent="0.2">
      <c r="A2795" t="s">
        <v>20</v>
      </c>
      <c r="B2795" t="s">
        <v>119</v>
      </c>
      <c r="C2795">
        <v>3147006</v>
      </c>
      <c r="D2795" t="s">
        <v>3027</v>
      </c>
      <c r="E2795" s="17">
        <v>93862</v>
      </c>
      <c r="F2795" s="16">
        <v>7.5570536078490846E-3</v>
      </c>
    </row>
    <row r="2796" spans="1:6" x14ac:dyDescent="0.2">
      <c r="A2796" t="s">
        <v>20</v>
      </c>
      <c r="B2796" t="s">
        <v>119</v>
      </c>
      <c r="C2796">
        <v>3147105</v>
      </c>
      <c r="D2796" t="s">
        <v>3028</v>
      </c>
      <c r="E2796" s="17">
        <v>94808</v>
      </c>
      <c r="F2796" s="16">
        <v>8.9284764124339944E-3</v>
      </c>
    </row>
    <row r="2797" spans="1:6" x14ac:dyDescent="0.2">
      <c r="A2797" t="s">
        <v>20</v>
      </c>
      <c r="B2797" t="s">
        <v>119</v>
      </c>
      <c r="C2797">
        <v>3147204</v>
      </c>
      <c r="D2797" t="s">
        <v>3029</v>
      </c>
      <c r="E2797" s="17">
        <v>21605</v>
      </c>
      <c r="F2797" s="16">
        <v>4.2764839864268822E-3</v>
      </c>
    </row>
    <row r="2798" spans="1:6" x14ac:dyDescent="0.2">
      <c r="A2798" t="s">
        <v>20</v>
      </c>
      <c r="B2798" t="s">
        <v>119</v>
      </c>
      <c r="C2798">
        <v>3147303</v>
      </c>
      <c r="D2798" t="s">
        <v>3030</v>
      </c>
      <c r="E2798" s="17">
        <v>21221</v>
      </c>
      <c r="F2798" s="16">
        <v>6.5455580325379792E-3</v>
      </c>
    </row>
    <row r="2799" spans="1:6" x14ac:dyDescent="0.2">
      <c r="A2799" t="s">
        <v>20</v>
      </c>
      <c r="B2799" t="s">
        <v>119</v>
      </c>
      <c r="C2799">
        <v>3147402</v>
      </c>
      <c r="D2799" t="s">
        <v>3031</v>
      </c>
      <c r="E2799" s="17">
        <v>24700</v>
      </c>
      <c r="F2799" s="16">
        <v>6.5199674001630292E-3</v>
      </c>
    </row>
    <row r="2800" spans="1:6" x14ac:dyDescent="0.2">
      <c r="A2800" t="s">
        <v>20</v>
      </c>
      <c r="B2800" t="s">
        <v>119</v>
      </c>
      <c r="C2800">
        <v>3147501</v>
      </c>
      <c r="D2800" t="s">
        <v>3032</v>
      </c>
      <c r="E2800" s="17">
        <v>1633</v>
      </c>
      <c r="F2800" s="16">
        <v>-9.7028502122498139E-3</v>
      </c>
    </row>
    <row r="2801" spans="1:6" x14ac:dyDescent="0.2">
      <c r="A2801" t="s">
        <v>20</v>
      </c>
      <c r="B2801" t="s">
        <v>119</v>
      </c>
      <c r="C2801">
        <v>3147600</v>
      </c>
      <c r="D2801" t="s">
        <v>3033</v>
      </c>
      <c r="E2801" s="17">
        <v>16393</v>
      </c>
      <c r="F2801" s="16">
        <v>2.9980420949584641E-3</v>
      </c>
    </row>
    <row r="2802" spans="1:6" x14ac:dyDescent="0.2">
      <c r="A2802" t="s">
        <v>20</v>
      </c>
      <c r="B2802" t="s">
        <v>119</v>
      </c>
      <c r="C2802">
        <v>3147709</v>
      </c>
      <c r="D2802" t="s">
        <v>3034</v>
      </c>
      <c r="E2802" s="17">
        <v>8057</v>
      </c>
      <c r="F2802" s="16">
        <v>-3.3399307273627166E-3</v>
      </c>
    </row>
    <row r="2803" spans="1:6" x14ac:dyDescent="0.2">
      <c r="A2803" t="s">
        <v>20</v>
      </c>
      <c r="B2803" t="s">
        <v>119</v>
      </c>
      <c r="C2803">
        <v>3147808</v>
      </c>
      <c r="D2803" t="s">
        <v>5792</v>
      </c>
      <c r="E2803" s="17">
        <v>2031</v>
      </c>
      <c r="F2803" s="16">
        <v>-3.9234919077979491E-3</v>
      </c>
    </row>
    <row r="2804" spans="1:6" x14ac:dyDescent="0.2">
      <c r="A2804" t="s">
        <v>20</v>
      </c>
      <c r="B2804" t="s">
        <v>119</v>
      </c>
      <c r="C2804">
        <v>3147907</v>
      </c>
      <c r="D2804" t="s">
        <v>3035</v>
      </c>
      <c r="E2804" s="17">
        <v>115337</v>
      </c>
      <c r="F2804" s="16">
        <v>5.7377549507755532E-3</v>
      </c>
    </row>
    <row r="2805" spans="1:6" x14ac:dyDescent="0.2">
      <c r="A2805" t="s">
        <v>20</v>
      </c>
      <c r="B2805" t="s">
        <v>119</v>
      </c>
      <c r="C2805">
        <v>3147956</v>
      </c>
      <c r="D2805" t="s">
        <v>3036</v>
      </c>
      <c r="E2805" s="17">
        <v>6002</v>
      </c>
      <c r="F2805" s="16">
        <v>5.023442732752903E-3</v>
      </c>
    </row>
    <row r="2806" spans="1:6" x14ac:dyDescent="0.2">
      <c r="A2806" t="s">
        <v>20</v>
      </c>
      <c r="B2806" t="s">
        <v>119</v>
      </c>
      <c r="C2806">
        <v>3148004</v>
      </c>
      <c r="D2806" t="s">
        <v>3037</v>
      </c>
      <c r="E2806" s="17">
        <v>153585</v>
      </c>
      <c r="F2806" s="16">
        <v>7.1940087088819826E-3</v>
      </c>
    </row>
    <row r="2807" spans="1:6" x14ac:dyDescent="0.2">
      <c r="A2807" t="s">
        <v>20</v>
      </c>
      <c r="B2807" t="s">
        <v>119</v>
      </c>
      <c r="C2807">
        <v>3148103</v>
      </c>
      <c r="D2807" t="s">
        <v>3038</v>
      </c>
      <c r="E2807" s="17">
        <v>91449</v>
      </c>
      <c r="F2807" s="16">
        <v>7.6247562171511962E-3</v>
      </c>
    </row>
    <row r="2808" spans="1:6" x14ac:dyDescent="0.2">
      <c r="A2808" t="s">
        <v>20</v>
      </c>
      <c r="B2808" t="s">
        <v>119</v>
      </c>
      <c r="C2808">
        <v>3148202</v>
      </c>
      <c r="D2808" t="s">
        <v>3039</v>
      </c>
      <c r="E2808" s="17">
        <v>5715</v>
      </c>
      <c r="F2808" s="16">
        <v>5.4539057002112035E-3</v>
      </c>
    </row>
    <row r="2809" spans="1:6" x14ac:dyDescent="0.2">
      <c r="A2809" t="s">
        <v>20</v>
      </c>
      <c r="B2809" t="s">
        <v>119</v>
      </c>
      <c r="C2809">
        <v>3148301</v>
      </c>
      <c r="D2809" t="s">
        <v>3040</v>
      </c>
      <c r="E2809" s="17">
        <v>9584</v>
      </c>
      <c r="F2809" s="16">
        <v>1.3582697732734683E-3</v>
      </c>
    </row>
    <row r="2810" spans="1:6" x14ac:dyDescent="0.2">
      <c r="A2810" t="s">
        <v>20</v>
      </c>
      <c r="B2810" t="s">
        <v>119</v>
      </c>
      <c r="C2810">
        <v>3148400</v>
      </c>
      <c r="D2810" t="s">
        <v>3041</v>
      </c>
      <c r="E2810" s="17">
        <v>4812</v>
      </c>
      <c r="F2810" s="16">
        <v>-3.7267080745341241E-3</v>
      </c>
    </row>
    <row r="2811" spans="1:6" x14ac:dyDescent="0.2">
      <c r="A2811" t="s">
        <v>20</v>
      </c>
      <c r="B2811" t="s">
        <v>119</v>
      </c>
      <c r="C2811">
        <v>3148509</v>
      </c>
      <c r="D2811" t="s">
        <v>3042</v>
      </c>
      <c r="E2811" s="17">
        <v>8419</v>
      </c>
      <c r="F2811" s="16">
        <v>-3.66863905325443E-3</v>
      </c>
    </row>
    <row r="2812" spans="1:6" x14ac:dyDescent="0.2">
      <c r="A2812" t="s">
        <v>20</v>
      </c>
      <c r="B2812" t="s">
        <v>119</v>
      </c>
      <c r="C2812">
        <v>3148608</v>
      </c>
      <c r="D2812" t="s">
        <v>3043</v>
      </c>
      <c r="E2812" s="17">
        <v>17537</v>
      </c>
      <c r="F2812" s="16">
        <v>-2.2803717005870361E-4</v>
      </c>
    </row>
    <row r="2813" spans="1:6" x14ac:dyDescent="0.2">
      <c r="A2813" t="s">
        <v>20</v>
      </c>
      <c r="B2813" t="s">
        <v>119</v>
      </c>
      <c r="C2813">
        <v>3148707</v>
      </c>
      <c r="D2813" t="s">
        <v>3044</v>
      </c>
      <c r="E2813" s="17">
        <v>24329</v>
      </c>
      <c r="F2813" s="16">
        <v>2.0555829633273071E-4</v>
      </c>
    </row>
    <row r="2814" spans="1:6" x14ac:dyDescent="0.2">
      <c r="A2814" t="s">
        <v>20</v>
      </c>
      <c r="B2814" t="s">
        <v>119</v>
      </c>
      <c r="C2814">
        <v>3148756</v>
      </c>
      <c r="D2814" t="s">
        <v>3045</v>
      </c>
      <c r="E2814" s="17">
        <v>7128</v>
      </c>
      <c r="F2814" s="16">
        <v>4.3680428350008071E-3</v>
      </c>
    </row>
    <row r="2815" spans="1:6" x14ac:dyDescent="0.2">
      <c r="A2815" t="s">
        <v>20</v>
      </c>
      <c r="B2815" t="s">
        <v>119</v>
      </c>
      <c r="C2815">
        <v>3148806</v>
      </c>
      <c r="D2815" t="s">
        <v>3046</v>
      </c>
      <c r="E2815" s="17">
        <v>3005</v>
      </c>
      <c r="F2815" s="16">
        <v>-1.5399737876802044E-2</v>
      </c>
    </row>
    <row r="2816" spans="1:6" x14ac:dyDescent="0.2">
      <c r="A2816" t="s">
        <v>20</v>
      </c>
      <c r="B2816" t="s">
        <v>119</v>
      </c>
      <c r="C2816">
        <v>3148905</v>
      </c>
      <c r="D2816" t="s">
        <v>3047</v>
      </c>
      <c r="E2816" s="17">
        <v>3974</v>
      </c>
      <c r="F2816" s="16">
        <v>5.0352467270897705E-4</v>
      </c>
    </row>
    <row r="2817" spans="1:6" x14ac:dyDescent="0.2">
      <c r="A2817" t="s">
        <v>20</v>
      </c>
      <c r="B2817" t="s">
        <v>119</v>
      </c>
      <c r="C2817">
        <v>3149002</v>
      </c>
      <c r="D2817" t="s">
        <v>3048</v>
      </c>
      <c r="E2817" s="17">
        <v>2532</v>
      </c>
      <c r="F2817" s="16">
        <v>1.1182108626198062E-2</v>
      </c>
    </row>
    <row r="2818" spans="1:6" x14ac:dyDescent="0.2">
      <c r="A2818" t="s">
        <v>20</v>
      </c>
      <c r="B2818" t="s">
        <v>119</v>
      </c>
      <c r="C2818">
        <v>3149101</v>
      </c>
      <c r="D2818" t="s">
        <v>3049</v>
      </c>
      <c r="E2818" s="17">
        <v>11146</v>
      </c>
      <c r="F2818" s="16">
        <v>-4.3769539973201876E-3</v>
      </c>
    </row>
    <row r="2819" spans="1:6" x14ac:dyDescent="0.2">
      <c r="A2819" t="s">
        <v>20</v>
      </c>
      <c r="B2819" t="s">
        <v>119</v>
      </c>
      <c r="C2819">
        <v>3149150</v>
      </c>
      <c r="D2819" t="s">
        <v>3050</v>
      </c>
      <c r="E2819" s="17">
        <v>12212</v>
      </c>
      <c r="F2819" s="16">
        <v>8.6726687040554751E-3</v>
      </c>
    </row>
    <row r="2820" spans="1:6" x14ac:dyDescent="0.2">
      <c r="A2820" t="s">
        <v>20</v>
      </c>
      <c r="B2820" t="s">
        <v>119</v>
      </c>
      <c r="C2820">
        <v>3149200</v>
      </c>
      <c r="D2820" t="s">
        <v>3051</v>
      </c>
      <c r="E2820" s="17">
        <v>3643</v>
      </c>
      <c r="F2820" s="16">
        <v>2.2008253094909502E-3</v>
      </c>
    </row>
    <row r="2821" spans="1:6" x14ac:dyDescent="0.2">
      <c r="A2821" t="s">
        <v>20</v>
      </c>
      <c r="B2821" t="s">
        <v>119</v>
      </c>
      <c r="C2821">
        <v>3149309</v>
      </c>
      <c r="D2821" t="s">
        <v>3052</v>
      </c>
      <c r="E2821" s="17">
        <v>64712</v>
      </c>
      <c r="F2821" s="16">
        <v>7.0652681378193805E-3</v>
      </c>
    </row>
    <row r="2822" spans="1:6" x14ac:dyDescent="0.2">
      <c r="A2822" t="s">
        <v>20</v>
      </c>
      <c r="B2822" t="s">
        <v>119</v>
      </c>
      <c r="C2822">
        <v>3149408</v>
      </c>
      <c r="D2822" t="s">
        <v>3053</v>
      </c>
      <c r="E2822" s="17">
        <v>1806</v>
      </c>
      <c r="F2822" s="16">
        <v>-5.5340343110121815E-4</v>
      </c>
    </row>
    <row r="2823" spans="1:6" x14ac:dyDescent="0.2">
      <c r="A2823" t="s">
        <v>20</v>
      </c>
      <c r="B2823" t="s">
        <v>119</v>
      </c>
      <c r="C2823">
        <v>3149507</v>
      </c>
      <c r="D2823" t="s">
        <v>3054</v>
      </c>
      <c r="E2823" s="17">
        <v>3330</v>
      </c>
      <c r="F2823" s="16">
        <v>3.0120481927711218E-3</v>
      </c>
    </row>
    <row r="2824" spans="1:6" x14ac:dyDescent="0.2">
      <c r="A2824" t="s">
        <v>20</v>
      </c>
      <c r="B2824" t="s">
        <v>119</v>
      </c>
      <c r="C2824">
        <v>3149606</v>
      </c>
      <c r="D2824" t="s">
        <v>3055</v>
      </c>
      <c r="E2824" s="17">
        <v>4432</v>
      </c>
      <c r="F2824" s="16">
        <v>5.9010440308671086E-3</v>
      </c>
    </row>
    <row r="2825" spans="1:6" x14ac:dyDescent="0.2">
      <c r="A2825" t="s">
        <v>20</v>
      </c>
      <c r="B2825" t="s">
        <v>119</v>
      </c>
      <c r="C2825">
        <v>3149705</v>
      </c>
      <c r="D2825" t="s">
        <v>3056</v>
      </c>
      <c r="E2825" s="17">
        <v>11755</v>
      </c>
      <c r="F2825" s="16">
        <v>2.1640883017556067E-2</v>
      </c>
    </row>
    <row r="2826" spans="1:6" x14ac:dyDescent="0.2">
      <c r="A2826" t="s">
        <v>20</v>
      </c>
      <c r="B2826" t="s">
        <v>119</v>
      </c>
      <c r="C2826">
        <v>3149804</v>
      </c>
      <c r="D2826" t="s">
        <v>3057</v>
      </c>
      <c r="E2826" s="17">
        <v>16321</v>
      </c>
      <c r="F2826" s="16">
        <v>9.4631370608608822E-3</v>
      </c>
    </row>
    <row r="2827" spans="1:6" x14ac:dyDescent="0.2">
      <c r="A2827" t="s">
        <v>20</v>
      </c>
      <c r="B2827" t="s">
        <v>119</v>
      </c>
      <c r="C2827">
        <v>3149903</v>
      </c>
      <c r="D2827" t="s">
        <v>3058</v>
      </c>
      <c r="E2827" s="17">
        <v>21485</v>
      </c>
      <c r="F2827" s="16">
        <v>4.4413277232351334E-3</v>
      </c>
    </row>
    <row r="2828" spans="1:6" x14ac:dyDescent="0.2">
      <c r="A2828" t="s">
        <v>20</v>
      </c>
      <c r="B2828" t="s">
        <v>119</v>
      </c>
      <c r="C2828">
        <v>3149952</v>
      </c>
      <c r="D2828" t="s">
        <v>3059</v>
      </c>
      <c r="E2828" s="17">
        <v>6773</v>
      </c>
      <c r="F2828" s="16">
        <v>-5.4331864904552107E-3</v>
      </c>
    </row>
    <row r="2829" spans="1:6" x14ac:dyDescent="0.2">
      <c r="A2829" t="s">
        <v>20</v>
      </c>
      <c r="B2829" t="s">
        <v>119</v>
      </c>
      <c r="C2829">
        <v>3150000</v>
      </c>
      <c r="D2829" t="s">
        <v>3060</v>
      </c>
      <c r="E2829" s="17">
        <v>4256</v>
      </c>
      <c r="F2829" s="16">
        <v>9.4073377234238365E-4</v>
      </c>
    </row>
    <row r="2830" spans="1:6" x14ac:dyDescent="0.2">
      <c r="A2830" t="s">
        <v>20</v>
      </c>
      <c r="B2830" t="s">
        <v>119</v>
      </c>
      <c r="C2830">
        <v>3150109</v>
      </c>
      <c r="D2830" t="s">
        <v>3061</v>
      </c>
      <c r="E2830" s="17">
        <v>2733</v>
      </c>
      <c r="F2830" s="16">
        <v>-5.4585152838427797E-3</v>
      </c>
    </row>
    <row r="2831" spans="1:6" x14ac:dyDescent="0.2">
      <c r="A2831" t="s">
        <v>20</v>
      </c>
      <c r="B2831" t="s">
        <v>119</v>
      </c>
      <c r="C2831">
        <v>3150158</v>
      </c>
      <c r="D2831" t="s">
        <v>3062</v>
      </c>
      <c r="E2831" s="17">
        <v>8702</v>
      </c>
      <c r="F2831" s="16">
        <v>1.5876721923885118E-2</v>
      </c>
    </row>
    <row r="2832" spans="1:6" x14ac:dyDescent="0.2">
      <c r="A2832" t="s">
        <v>20</v>
      </c>
      <c r="B2832" t="s">
        <v>119</v>
      </c>
      <c r="C2832">
        <v>3150208</v>
      </c>
      <c r="D2832" t="s">
        <v>3063</v>
      </c>
      <c r="E2832" s="17">
        <v>4140</v>
      </c>
      <c r="F2832" s="16">
        <v>0</v>
      </c>
    </row>
    <row r="2833" spans="1:6" x14ac:dyDescent="0.2">
      <c r="A2833" t="s">
        <v>20</v>
      </c>
      <c r="B2833" t="s">
        <v>119</v>
      </c>
      <c r="C2833">
        <v>3150307</v>
      </c>
      <c r="D2833" t="s">
        <v>3064</v>
      </c>
      <c r="E2833" s="17">
        <v>4466</v>
      </c>
      <c r="F2833" s="16">
        <v>-6.8934845452524041E-3</v>
      </c>
    </row>
    <row r="2834" spans="1:6" x14ac:dyDescent="0.2">
      <c r="A2834" t="s">
        <v>20</v>
      </c>
      <c r="B2834" t="s">
        <v>119</v>
      </c>
      <c r="C2834">
        <v>3150406</v>
      </c>
      <c r="D2834" t="s">
        <v>3065</v>
      </c>
      <c r="E2834" s="17">
        <v>5009</v>
      </c>
      <c r="F2834" s="16">
        <v>5.4195102368526094E-3</v>
      </c>
    </row>
    <row r="2835" spans="1:6" x14ac:dyDescent="0.2">
      <c r="A2835" t="s">
        <v>20</v>
      </c>
      <c r="B2835" t="s">
        <v>119</v>
      </c>
      <c r="C2835">
        <v>3150505</v>
      </c>
      <c r="D2835" t="s">
        <v>3066</v>
      </c>
      <c r="E2835" s="17">
        <v>8688</v>
      </c>
      <c r="F2835" s="16">
        <v>3.2332563510393264E-3</v>
      </c>
    </row>
    <row r="2836" spans="1:6" x14ac:dyDescent="0.2">
      <c r="A2836" t="s">
        <v>20</v>
      </c>
      <c r="B2836" t="s">
        <v>119</v>
      </c>
      <c r="C2836">
        <v>3150539</v>
      </c>
      <c r="D2836" t="s">
        <v>3067</v>
      </c>
      <c r="E2836" s="17">
        <v>4986</v>
      </c>
      <c r="F2836" s="16">
        <v>9.1074681238616506E-3</v>
      </c>
    </row>
    <row r="2837" spans="1:6" x14ac:dyDescent="0.2">
      <c r="A2837" t="s">
        <v>20</v>
      </c>
      <c r="B2837" t="s">
        <v>119</v>
      </c>
      <c r="C2837">
        <v>3150570</v>
      </c>
      <c r="D2837" t="s">
        <v>3068</v>
      </c>
      <c r="E2837" s="17">
        <v>7524</v>
      </c>
      <c r="F2837" s="16">
        <v>2.2645530837883676E-3</v>
      </c>
    </row>
    <row r="2838" spans="1:6" x14ac:dyDescent="0.2">
      <c r="A2838" t="s">
        <v>20</v>
      </c>
      <c r="B2838" t="s">
        <v>119</v>
      </c>
      <c r="C2838">
        <v>3150604</v>
      </c>
      <c r="D2838" t="s">
        <v>3069</v>
      </c>
      <c r="E2838" s="17">
        <v>6398</v>
      </c>
      <c r="F2838" s="16">
        <v>-1.7163364019348037E-3</v>
      </c>
    </row>
    <row r="2839" spans="1:6" x14ac:dyDescent="0.2">
      <c r="A2839" t="s">
        <v>20</v>
      </c>
      <c r="B2839" t="s">
        <v>119</v>
      </c>
      <c r="C2839">
        <v>3150703</v>
      </c>
      <c r="D2839" t="s">
        <v>3070</v>
      </c>
      <c r="E2839" s="17">
        <v>6348</v>
      </c>
      <c r="F2839" s="16">
        <v>2.4036134860461411E-2</v>
      </c>
    </row>
    <row r="2840" spans="1:6" x14ac:dyDescent="0.2">
      <c r="A2840" t="s">
        <v>20</v>
      </c>
      <c r="B2840" t="s">
        <v>119</v>
      </c>
      <c r="C2840">
        <v>3150802</v>
      </c>
      <c r="D2840" t="s">
        <v>3071</v>
      </c>
      <c r="E2840" s="17">
        <v>17634</v>
      </c>
      <c r="F2840" s="16">
        <v>4.5387495744919626E-4</v>
      </c>
    </row>
    <row r="2841" spans="1:6" x14ac:dyDescent="0.2">
      <c r="A2841" t="s">
        <v>20</v>
      </c>
      <c r="B2841" t="s">
        <v>119</v>
      </c>
      <c r="C2841">
        <v>3150901</v>
      </c>
      <c r="D2841" t="s">
        <v>3072</v>
      </c>
      <c r="E2841" s="17">
        <v>5488</v>
      </c>
      <c r="F2841" s="16">
        <v>2.9239766081872176E-3</v>
      </c>
    </row>
    <row r="2842" spans="1:6" x14ac:dyDescent="0.2">
      <c r="A2842" t="s">
        <v>20</v>
      </c>
      <c r="B2842" t="s">
        <v>119</v>
      </c>
      <c r="C2842">
        <v>3151008</v>
      </c>
      <c r="D2842" t="s">
        <v>3073</v>
      </c>
      <c r="E2842" s="17">
        <v>8640</v>
      </c>
      <c r="F2842" s="16">
        <v>5.1186598417869433E-3</v>
      </c>
    </row>
    <row r="2843" spans="1:6" x14ac:dyDescent="0.2">
      <c r="A2843" t="s">
        <v>20</v>
      </c>
      <c r="B2843" t="s">
        <v>119</v>
      </c>
      <c r="C2843">
        <v>3151107</v>
      </c>
      <c r="D2843" t="s">
        <v>3074</v>
      </c>
      <c r="E2843" s="17">
        <v>10772</v>
      </c>
      <c r="F2843" s="16">
        <v>1.8601190476190688E-3</v>
      </c>
    </row>
    <row r="2844" spans="1:6" x14ac:dyDescent="0.2">
      <c r="A2844" t="s">
        <v>20</v>
      </c>
      <c r="B2844" t="s">
        <v>119</v>
      </c>
      <c r="C2844">
        <v>3151206</v>
      </c>
      <c r="D2844" t="s">
        <v>3075</v>
      </c>
      <c r="E2844" s="17">
        <v>56640</v>
      </c>
      <c r="F2844" s="16">
        <v>3.7570000708868623E-3</v>
      </c>
    </row>
    <row r="2845" spans="1:6" x14ac:dyDescent="0.2">
      <c r="A2845" t="s">
        <v>20</v>
      </c>
      <c r="B2845" t="s">
        <v>119</v>
      </c>
      <c r="C2845">
        <v>3151305</v>
      </c>
      <c r="D2845" t="s">
        <v>3076</v>
      </c>
      <c r="E2845" s="17">
        <v>10759</v>
      </c>
      <c r="F2845" s="16">
        <v>-2.5957170668396978E-3</v>
      </c>
    </row>
    <row r="2846" spans="1:6" x14ac:dyDescent="0.2">
      <c r="A2846" t="s">
        <v>20</v>
      </c>
      <c r="B2846" t="s">
        <v>119</v>
      </c>
      <c r="C2846">
        <v>3151404</v>
      </c>
      <c r="D2846" t="s">
        <v>3077</v>
      </c>
      <c r="E2846" s="17">
        <v>28215</v>
      </c>
      <c r="F2846" s="16">
        <v>8.0746007360035232E-3</v>
      </c>
    </row>
    <row r="2847" spans="1:6" x14ac:dyDescent="0.2">
      <c r="A2847" t="s">
        <v>20</v>
      </c>
      <c r="B2847" t="s">
        <v>119</v>
      </c>
      <c r="C2847">
        <v>3151503</v>
      </c>
      <c r="D2847" t="s">
        <v>3078</v>
      </c>
      <c r="E2847" s="17">
        <v>34918</v>
      </c>
      <c r="F2847" s="16">
        <v>6.5434839007234569E-3</v>
      </c>
    </row>
    <row r="2848" spans="1:6" x14ac:dyDescent="0.2">
      <c r="A2848" t="s">
        <v>20</v>
      </c>
      <c r="B2848" t="s">
        <v>119</v>
      </c>
      <c r="C2848">
        <v>3151602</v>
      </c>
      <c r="D2848" t="s">
        <v>3079</v>
      </c>
      <c r="E2848" s="17">
        <v>12292</v>
      </c>
      <c r="F2848" s="16">
        <v>1.3104755625154452E-2</v>
      </c>
    </row>
    <row r="2849" spans="1:6" x14ac:dyDescent="0.2">
      <c r="A2849" t="s">
        <v>20</v>
      </c>
      <c r="B2849" t="s">
        <v>119</v>
      </c>
      <c r="C2849">
        <v>3151701</v>
      </c>
      <c r="D2849" t="s">
        <v>3080</v>
      </c>
      <c r="E2849" s="17">
        <v>16846</v>
      </c>
      <c r="F2849" s="16">
        <v>3.2755642903936621E-3</v>
      </c>
    </row>
    <row r="2850" spans="1:6" x14ac:dyDescent="0.2">
      <c r="A2850" t="s">
        <v>20</v>
      </c>
      <c r="B2850" t="s">
        <v>119</v>
      </c>
      <c r="C2850">
        <v>3151800</v>
      </c>
      <c r="D2850" t="s">
        <v>3081</v>
      </c>
      <c r="E2850" s="17">
        <v>168641</v>
      </c>
      <c r="F2850" s="16">
        <v>7.4314354498588031E-3</v>
      </c>
    </row>
    <row r="2851" spans="1:6" x14ac:dyDescent="0.2">
      <c r="A2851" t="s">
        <v>20</v>
      </c>
      <c r="B2851" t="s">
        <v>119</v>
      </c>
      <c r="C2851">
        <v>3151909</v>
      </c>
      <c r="D2851" t="s">
        <v>3082</v>
      </c>
      <c r="E2851" s="17">
        <v>8359</v>
      </c>
      <c r="F2851" s="16">
        <v>-8.6574952561669916E-3</v>
      </c>
    </row>
    <row r="2852" spans="1:6" x14ac:dyDescent="0.2">
      <c r="A2852" t="s">
        <v>20</v>
      </c>
      <c r="B2852" t="s">
        <v>119</v>
      </c>
      <c r="C2852">
        <v>3152006</v>
      </c>
      <c r="D2852" t="s">
        <v>3083</v>
      </c>
      <c r="E2852" s="17">
        <v>32035</v>
      </c>
      <c r="F2852" s="16">
        <v>7.0099333584809909E-3</v>
      </c>
    </row>
    <row r="2853" spans="1:6" x14ac:dyDescent="0.2">
      <c r="A2853" t="s">
        <v>20</v>
      </c>
      <c r="B2853" t="s">
        <v>119</v>
      </c>
      <c r="C2853">
        <v>3152105</v>
      </c>
      <c r="D2853" t="s">
        <v>3084</v>
      </c>
      <c r="E2853" s="17">
        <v>59875</v>
      </c>
      <c r="F2853" s="16">
        <v>2.2262394965015808E-3</v>
      </c>
    </row>
    <row r="2854" spans="1:6" x14ac:dyDescent="0.2">
      <c r="A2854" t="s">
        <v>20</v>
      </c>
      <c r="B2854" t="s">
        <v>119</v>
      </c>
      <c r="C2854">
        <v>3152131</v>
      </c>
      <c r="D2854" t="s">
        <v>3085</v>
      </c>
      <c r="E2854" s="17">
        <v>4283</v>
      </c>
      <c r="F2854" s="16">
        <v>5.1631072518187882E-3</v>
      </c>
    </row>
    <row r="2855" spans="1:6" x14ac:dyDescent="0.2">
      <c r="A2855" t="s">
        <v>20</v>
      </c>
      <c r="B2855" t="s">
        <v>119</v>
      </c>
      <c r="C2855">
        <v>3152170</v>
      </c>
      <c r="D2855" t="s">
        <v>3086</v>
      </c>
      <c r="E2855" s="17">
        <v>12179</v>
      </c>
      <c r="F2855" s="16">
        <v>4.7850837389653567E-3</v>
      </c>
    </row>
    <row r="2856" spans="1:6" x14ac:dyDescent="0.2">
      <c r="A2856" t="s">
        <v>20</v>
      </c>
      <c r="B2856" t="s">
        <v>119</v>
      </c>
      <c r="C2856">
        <v>3152204</v>
      </c>
      <c r="D2856" t="s">
        <v>3087</v>
      </c>
      <c r="E2856" s="17">
        <v>37864</v>
      </c>
      <c r="F2856" s="16">
        <v>-1.1080040099192834E-3</v>
      </c>
    </row>
    <row r="2857" spans="1:6" x14ac:dyDescent="0.2">
      <c r="A2857" t="s">
        <v>20</v>
      </c>
      <c r="B2857" t="s">
        <v>119</v>
      </c>
      <c r="C2857">
        <v>3152303</v>
      </c>
      <c r="D2857" t="s">
        <v>3088</v>
      </c>
      <c r="E2857" s="17">
        <v>11348</v>
      </c>
      <c r="F2857" s="16">
        <v>6.1175636137955625E-3</v>
      </c>
    </row>
    <row r="2858" spans="1:6" x14ac:dyDescent="0.2">
      <c r="A2858" t="s">
        <v>20</v>
      </c>
      <c r="B2858" t="s">
        <v>119</v>
      </c>
      <c r="C2858">
        <v>3152402</v>
      </c>
      <c r="D2858" t="s">
        <v>3089</v>
      </c>
      <c r="E2858" s="17">
        <v>16616</v>
      </c>
      <c r="F2858" s="16">
        <v>3.6846874056175594E-3</v>
      </c>
    </row>
    <row r="2859" spans="1:6" x14ac:dyDescent="0.2">
      <c r="A2859" t="s">
        <v>20</v>
      </c>
      <c r="B2859" t="s">
        <v>119</v>
      </c>
      <c r="C2859">
        <v>3152501</v>
      </c>
      <c r="D2859" t="s">
        <v>3090</v>
      </c>
      <c r="E2859" s="17">
        <v>152549</v>
      </c>
      <c r="F2859" s="16">
        <v>1.2020937128906617E-2</v>
      </c>
    </row>
    <row r="2860" spans="1:6" x14ac:dyDescent="0.2">
      <c r="A2860" t="s">
        <v>20</v>
      </c>
      <c r="B2860" t="s">
        <v>119</v>
      </c>
      <c r="C2860">
        <v>3152600</v>
      </c>
      <c r="D2860" t="s">
        <v>3091</v>
      </c>
      <c r="E2860" s="17">
        <v>5900</v>
      </c>
      <c r="F2860" s="16">
        <v>-6.7340067340067034E-3</v>
      </c>
    </row>
    <row r="2861" spans="1:6" x14ac:dyDescent="0.2">
      <c r="A2861" t="s">
        <v>20</v>
      </c>
      <c r="B2861" t="s">
        <v>119</v>
      </c>
      <c r="C2861">
        <v>3152709</v>
      </c>
      <c r="D2861" t="s">
        <v>3092</v>
      </c>
      <c r="E2861" s="17">
        <v>9080</v>
      </c>
      <c r="F2861" s="16">
        <v>5.4257557302623827E-3</v>
      </c>
    </row>
    <row r="2862" spans="1:6" x14ac:dyDescent="0.2">
      <c r="A2862" t="s">
        <v>20</v>
      </c>
      <c r="B2862" t="s">
        <v>119</v>
      </c>
      <c r="C2862">
        <v>3152808</v>
      </c>
      <c r="D2862" t="s">
        <v>3093</v>
      </c>
      <c r="E2862" s="17">
        <v>28017</v>
      </c>
      <c r="F2862" s="16">
        <v>5.7797242963812945E-3</v>
      </c>
    </row>
    <row r="2863" spans="1:6" x14ac:dyDescent="0.2">
      <c r="A2863" t="s">
        <v>20</v>
      </c>
      <c r="B2863" t="s">
        <v>119</v>
      </c>
      <c r="C2863">
        <v>3152907</v>
      </c>
      <c r="D2863" t="s">
        <v>3094</v>
      </c>
      <c r="E2863" s="17">
        <v>8566</v>
      </c>
      <c r="F2863" s="16">
        <v>-4.3008252935022862E-3</v>
      </c>
    </row>
    <row r="2864" spans="1:6" x14ac:dyDescent="0.2">
      <c r="A2864" t="s">
        <v>20</v>
      </c>
      <c r="B2864" t="s">
        <v>119</v>
      </c>
      <c r="C2864">
        <v>3153004</v>
      </c>
      <c r="D2864" t="s">
        <v>3095</v>
      </c>
      <c r="E2864" s="17">
        <v>3631</v>
      </c>
      <c r="F2864" s="16">
        <v>7.7713016930336387E-3</v>
      </c>
    </row>
    <row r="2865" spans="1:6" x14ac:dyDescent="0.2">
      <c r="A2865" t="s">
        <v>20</v>
      </c>
      <c r="B2865" t="s">
        <v>119</v>
      </c>
      <c r="C2865">
        <v>3153103</v>
      </c>
      <c r="D2865" t="s">
        <v>3096</v>
      </c>
      <c r="E2865" s="17">
        <v>5341</v>
      </c>
      <c r="F2865" s="16">
        <v>-5.2151238591916504E-3</v>
      </c>
    </row>
    <row r="2866" spans="1:6" x14ac:dyDescent="0.2">
      <c r="A2866" t="s">
        <v>20</v>
      </c>
      <c r="B2866" t="s">
        <v>119</v>
      </c>
      <c r="C2866">
        <v>3153202</v>
      </c>
      <c r="D2866" t="s">
        <v>3097</v>
      </c>
      <c r="E2866" s="17">
        <v>3606</v>
      </c>
      <c r="F2866" s="16">
        <v>-9.6127437517166126E-3</v>
      </c>
    </row>
    <row r="2867" spans="1:6" x14ac:dyDescent="0.2">
      <c r="A2867" t="s">
        <v>20</v>
      </c>
      <c r="B2867" t="s">
        <v>119</v>
      </c>
      <c r="C2867">
        <v>3153301</v>
      </c>
      <c r="D2867" t="s">
        <v>3098</v>
      </c>
      <c r="E2867" s="17">
        <v>3001</v>
      </c>
      <c r="F2867" s="16">
        <v>-3.3311125916057893E-4</v>
      </c>
    </row>
    <row r="2868" spans="1:6" x14ac:dyDescent="0.2">
      <c r="A2868" t="s">
        <v>20</v>
      </c>
      <c r="B2868" t="s">
        <v>119</v>
      </c>
      <c r="C2868">
        <v>3153400</v>
      </c>
      <c r="D2868" t="s">
        <v>3099</v>
      </c>
      <c r="E2868" s="17">
        <v>19627</v>
      </c>
      <c r="F2868" s="16">
        <v>2.7589025698666614E-3</v>
      </c>
    </row>
    <row r="2869" spans="1:6" x14ac:dyDescent="0.2">
      <c r="A2869" t="s">
        <v>20</v>
      </c>
      <c r="B2869" t="s">
        <v>119</v>
      </c>
      <c r="C2869">
        <v>3153509</v>
      </c>
      <c r="D2869" t="s">
        <v>3100</v>
      </c>
      <c r="E2869" s="17">
        <v>8301</v>
      </c>
      <c r="F2869" s="16">
        <v>-1.9237705903570879E-3</v>
      </c>
    </row>
    <row r="2870" spans="1:6" x14ac:dyDescent="0.2">
      <c r="A2870" t="s">
        <v>20</v>
      </c>
      <c r="B2870" t="s">
        <v>119</v>
      </c>
      <c r="C2870">
        <v>3153608</v>
      </c>
      <c r="D2870" t="s">
        <v>3101</v>
      </c>
      <c r="E2870" s="17">
        <v>10834</v>
      </c>
      <c r="F2870" s="16">
        <v>9.410230131370545E-3</v>
      </c>
    </row>
    <row r="2871" spans="1:6" x14ac:dyDescent="0.2">
      <c r="A2871" t="s">
        <v>20</v>
      </c>
      <c r="B2871" t="s">
        <v>119</v>
      </c>
      <c r="C2871">
        <v>3153707</v>
      </c>
      <c r="D2871" t="s">
        <v>3102</v>
      </c>
      <c r="E2871" s="17">
        <v>3584</v>
      </c>
      <c r="F2871" s="16">
        <v>5.893909626718985E-3</v>
      </c>
    </row>
    <row r="2872" spans="1:6" x14ac:dyDescent="0.2">
      <c r="A2872" t="s">
        <v>20</v>
      </c>
      <c r="B2872" t="s">
        <v>119</v>
      </c>
      <c r="C2872">
        <v>3153806</v>
      </c>
      <c r="D2872" t="s">
        <v>3103</v>
      </c>
      <c r="E2872" s="17">
        <v>1943</v>
      </c>
      <c r="F2872" s="16">
        <v>2.0629190304279899E-3</v>
      </c>
    </row>
    <row r="2873" spans="1:6" x14ac:dyDescent="0.2">
      <c r="A2873" t="s">
        <v>20</v>
      </c>
      <c r="B2873" t="s">
        <v>119</v>
      </c>
      <c r="C2873">
        <v>3153905</v>
      </c>
      <c r="D2873" t="s">
        <v>3104</v>
      </c>
      <c r="E2873" s="17">
        <v>16429</v>
      </c>
      <c r="F2873" s="16">
        <v>4.5860339977987774E-3</v>
      </c>
    </row>
    <row r="2874" spans="1:6" x14ac:dyDescent="0.2">
      <c r="A2874" t="s">
        <v>20</v>
      </c>
      <c r="B2874" t="s">
        <v>119</v>
      </c>
      <c r="C2874">
        <v>3154002</v>
      </c>
      <c r="D2874" t="s">
        <v>3105</v>
      </c>
      <c r="E2874" s="17">
        <v>23711</v>
      </c>
      <c r="F2874" s="16">
        <v>-2.1462839828296776E-3</v>
      </c>
    </row>
    <row r="2875" spans="1:6" x14ac:dyDescent="0.2">
      <c r="A2875" t="s">
        <v>20</v>
      </c>
      <c r="B2875" t="s">
        <v>119</v>
      </c>
      <c r="C2875">
        <v>3154101</v>
      </c>
      <c r="D2875" t="s">
        <v>3106</v>
      </c>
      <c r="E2875" s="17">
        <v>10520</v>
      </c>
      <c r="F2875" s="16">
        <v>2.8525244841692832E-4</v>
      </c>
    </row>
    <row r="2876" spans="1:6" x14ac:dyDescent="0.2">
      <c r="A2876" t="s">
        <v>20</v>
      </c>
      <c r="B2876" t="s">
        <v>119</v>
      </c>
      <c r="C2876">
        <v>3154150</v>
      </c>
      <c r="D2876" t="s">
        <v>3107</v>
      </c>
      <c r="E2876" s="17">
        <v>7201</v>
      </c>
      <c r="F2876" s="16">
        <v>6.5697511881463999E-3</v>
      </c>
    </row>
    <row r="2877" spans="1:6" x14ac:dyDescent="0.2">
      <c r="A2877" t="s">
        <v>20</v>
      </c>
      <c r="B2877" t="s">
        <v>119</v>
      </c>
      <c r="C2877">
        <v>3154200</v>
      </c>
      <c r="D2877" t="s">
        <v>3108</v>
      </c>
      <c r="E2877" s="17">
        <v>11540</v>
      </c>
      <c r="F2877" s="16">
        <v>3.4782608695651529E-3</v>
      </c>
    </row>
    <row r="2878" spans="1:6" x14ac:dyDescent="0.2">
      <c r="A2878" t="s">
        <v>20</v>
      </c>
      <c r="B2878" t="s">
        <v>119</v>
      </c>
      <c r="C2878">
        <v>3154309</v>
      </c>
      <c r="D2878" t="s">
        <v>3109</v>
      </c>
      <c r="E2878" s="17">
        <v>17396</v>
      </c>
      <c r="F2878" s="16">
        <v>-5.7481174915219313E-5</v>
      </c>
    </row>
    <row r="2879" spans="1:6" x14ac:dyDescent="0.2">
      <c r="A2879" t="s">
        <v>20</v>
      </c>
      <c r="B2879" t="s">
        <v>119</v>
      </c>
      <c r="C2879">
        <v>3154408</v>
      </c>
      <c r="D2879" t="s">
        <v>3110</v>
      </c>
      <c r="E2879" s="17">
        <v>4817</v>
      </c>
      <c r="F2879" s="16">
        <v>1.8718801996673307E-3</v>
      </c>
    </row>
    <row r="2880" spans="1:6" x14ac:dyDescent="0.2">
      <c r="A2880" t="s">
        <v>20</v>
      </c>
      <c r="B2880" t="s">
        <v>119</v>
      </c>
      <c r="C2880">
        <v>3154457</v>
      </c>
      <c r="D2880" t="s">
        <v>3111</v>
      </c>
      <c r="E2880" s="17">
        <v>8134</v>
      </c>
      <c r="F2880" s="16">
        <v>-2.4582104228121349E-4</v>
      </c>
    </row>
    <row r="2881" spans="1:6" x14ac:dyDescent="0.2">
      <c r="A2881" t="s">
        <v>20</v>
      </c>
      <c r="B2881" t="s">
        <v>119</v>
      </c>
      <c r="C2881">
        <v>3154507</v>
      </c>
      <c r="D2881" t="s">
        <v>3112</v>
      </c>
      <c r="E2881" s="17">
        <v>9476</v>
      </c>
      <c r="F2881" s="16">
        <v>-5.2737053053475424E-4</v>
      </c>
    </row>
    <row r="2882" spans="1:6" x14ac:dyDescent="0.2">
      <c r="A2882" t="s">
        <v>20</v>
      </c>
      <c r="B2882" t="s">
        <v>119</v>
      </c>
      <c r="C2882">
        <v>3154606</v>
      </c>
      <c r="D2882" t="s">
        <v>3113</v>
      </c>
      <c r="E2882" s="17">
        <v>338197</v>
      </c>
      <c r="F2882" s="16">
        <v>9.9713908582146349E-3</v>
      </c>
    </row>
    <row r="2883" spans="1:6" x14ac:dyDescent="0.2">
      <c r="A2883" t="s">
        <v>20</v>
      </c>
      <c r="B2883" t="s">
        <v>119</v>
      </c>
      <c r="C2883">
        <v>3154705</v>
      </c>
      <c r="D2883" t="s">
        <v>3114</v>
      </c>
      <c r="E2883" s="17">
        <v>4047</v>
      </c>
      <c r="F2883" s="16">
        <v>3.4713612695262963E-3</v>
      </c>
    </row>
    <row r="2884" spans="1:6" x14ac:dyDescent="0.2">
      <c r="A2884" t="s">
        <v>20</v>
      </c>
      <c r="B2884" t="s">
        <v>119</v>
      </c>
      <c r="C2884">
        <v>3154804</v>
      </c>
      <c r="D2884" t="s">
        <v>3115</v>
      </c>
      <c r="E2884" s="17">
        <v>10420</v>
      </c>
      <c r="F2884" s="16">
        <v>1.0473235065942665E-2</v>
      </c>
    </row>
    <row r="2885" spans="1:6" x14ac:dyDescent="0.2">
      <c r="A2885" t="s">
        <v>20</v>
      </c>
      <c r="B2885" t="s">
        <v>119</v>
      </c>
      <c r="C2885">
        <v>3154903</v>
      </c>
      <c r="D2885" t="s">
        <v>3116</v>
      </c>
      <c r="E2885" s="17">
        <v>13473</v>
      </c>
      <c r="F2885" s="16">
        <v>-6.7089354172810145E-3</v>
      </c>
    </row>
    <row r="2886" spans="1:6" x14ac:dyDescent="0.2">
      <c r="A2886" t="s">
        <v>20</v>
      </c>
      <c r="B2886" t="s">
        <v>119</v>
      </c>
      <c r="C2886">
        <v>3155009</v>
      </c>
      <c r="D2886" t="s">
        <v>3117</v>
      </c>
      <c r="E2886" s="17">
        <v>2620</v>
      </c>
      <c r="F2886" s="16">
        <v>3.8314176245211051E-3</v>
      </c>
    </row>
    <row r="2887" spans="1:6" x14ac:dyDescent="0.2">
      <c r="A2887" t="s">
        <v>20</v>
      </c>
      <c r="B2887" t="s">
        <v>119</v>
      </c>
      <c r="C2887">
        <v>3155108</v>
      </c>
      <c r="D2887" t="s">
        <v>3118</v>
      </c>
      <c r="E2887" s="17">
        <v>5133</v>
      </c>
      <c r="F2887" s="16">
        <v>-3.3009708737864463E-3</v>
      </c>
    </row>
    <row r="2888" spans="1:6" x14ac:dyDescent="0.2">
      <c r="A2888" t="s">
        <v>20</v>
      </c>
      <c r="B2888" t="s">
        <v>119</v>
      </c>
      <c r="C2888">
        <v>3155207</v>
      </c>
      <c r="D2888" t="s">
        <v>3119</v>
      </c>
      <c r="E2888" s="17">
        <v>5402</v>
      </c>
      <c r="F2888" s="16">
        <v>-1.3153087321885248E-2</v>
      </c>
    </row>
    <row r="2889" spans="1:6" x14ac:dyDescent="0.2">
      <c r="A2889" t="s">
        <v>20</v>
      </c>
      <c r="B2889" t="s">
        <v>119</v>
      </c>
      <c r="C2889">
        <v>3155306</v>
      </c>
      <c r="D2889" t="s">
        <v>3120</v>
      </c>
      <c r="E2889" s="17">
        <v>5879</v>
      </c>
      <c r="F2889" s="16">
        <v>8.0589849108367861E-3</v>
      </c>
    </row>
    <row r="2890" spans="1:6" x14ac:dyDescent="0.2">
      <c r="A2890" t="s">
        <v>20</v>
      </c>
      <c r="B2890" t="s">
        <v>119</v>
      </c>
      <c r="C2890">
        <v>3155405</v>
      </c>
      <c r="D2890" t="s">
        <v>3121</v>
      </c>
      <c r="E2890" s="17">
        <v>8957</v>
      </c>
      <c r="F2890" s="16">
        <v>8.9395463180252932E-4</v>
      </c>
    </row>
    <row r="2891" spans="1:6" x14ac:dyDescent="0.2">
      <c r="A2891" t="s">
        <v>20</v>
      </c>
      <c r="B2891" t="s">
        <v>119</v>
      </c>
      <c r="C2891">
        <v>3155504</v>
      </c>
      <c r="D2891" t="s">
        <v>3122</v>
      </c>
      <c r="E2891" s="17">
        <v>12335</v>
      </c>
      <c r="F2891" s="16">
        <v>1.7867294729148053E-3</v>
      </c>
    </row>
    <row r="2892" spans="1:6" x14ac:dyDescent="0.2">
      <c r="A2892" t="s">
        <v>20</v>
      </c>
      <c r="B2892" t="s">
        <v>119</v>
      </c>
      <c r="C2892">
        <v>3155603</v>
      </c>
      <c r="D2892" t="s">
        <v>3123</v>
      </c>
      <c r="E2892" s="17">
        <v>31045</v>
      </c>
      <c r="F2892" s="16">
        <v>4.2375622695218773E-3</v>
      </c>
    </row>
    <row r="2893" spans="1:6" x14ac:dyDescent="0.2">
      <c r="A2893" t="s">
        <v>20</v>
      </c>
      <c r="B2893" t="s">
        <v>119</v>
      </c>
      <c r="C2893">
        <v>3155702</v>
      </c>
      <c r="D2893" t="s">
        <v>3124</v>
      </c>
      <c r="E2893" s="17">
        <v>14332</v>
      </c>
      <c r="F2893" s="16">
        <v>-4.8817909198684006E-4</v>
      </c>
    </row>
    <row r="2894" spans="1:6" x14ac:dyDescent="0.2">
      <c r="A2894" t="s">
        <v>20</v>
      </c>
      <c r="B2894" t="s">
        <v>119</v>
      </c>
      <c r="C2894">
        <v>3155801</v>
      </c>
      <c r="D2894" t="s">
        <v>3125</v>
      </c>
      <c r="E2894" s="17">
        <v>17959</v>
      </c>
      <c r="F2894" s="16">
        <v>2.7359017308765665E-3</v>
      </c>
    </row>
    <row r="2895" spans="1:6" x14ac:dyDescent="0.2">
      <c r="A2895" t="s">
        <v>20</v>
      </c>
      <c r="B2895" t="s">
        <v>119</v>
      </c>
      <c r="C2895">
        <v>3155900</v>
      </c>
      <c r="D2895" t="s">
        <v>3126</v>
      </c>
      <c r="E2895" s="17">
        <v>5485</v>
      </c>
      <c r="F2895" s="16">
        <v>1.6435354273192093E-3</v>
      </c>
    </row>
    <row r="2896" spans="1:6" x14ac:dyDescent="0.2">
      <c r="A2896" t="s">
        <v>20</v>
      </c>
      <c r="B2896" t="s">
        <v>119</v>
      </c>
      <c r="C2896">
        <v>3156007</v>
      </c>
      <c r="D2896" t="s">
        <v>3127</v>
      </c>
      <c r="E2896" s="17">
        <v>12739</v>
      </c>
      <c r="F2896" s="16">
        <v>-8.3294410711505229E-3</v>
      </c>
    </row>
    <row r="2897" spans="1:6" x14ac:dyDescent="0.2">
      <c r="A2897" t="s">
        <v>20</v>
      </c>
      <c r="B2897" t="s">
        <v>119</v>
      </c>
      <c r="C2897">
        <v>3156106</v>
      </c>
      <c r="D2897" t="s">
        <v>3128</v>
      </c>
      <c r="E2897" s="17">
        <v>4562</v>
      </c>
      <c r="F2897" s="16">
        <v>-9.1225021720243715E-3</v>
      </c>
    </row>
    <row r="2898" spans="1:6" x14ac:dyDescent="0.2">
      <c r="A2898" t="s">
        <v>20</v>
      </c>
      <c r="B2898" t="s">
        <v>119</v>
      </c>
      <c r="C2898">
        <v>3156205</v>
      </c>
      <c r="D2898" t="s">
        <v>3129</v>
      </c>
      <c r="E2898" s="17">
        <v>2320</v>
      </c>
      <c r="F2898" s="16">
        <v>6.5075921908894774E-3</v>
      </c>
    </row>
    <row r="2899" spans="1:6" x14ac:dyDescent="0.2">
      <c r="A2899" t="s">
        <v>20</v>
      </c>
      <c r="B2899" t="s">
        <v>119</v>
      </c>
      <c r="C2899">
        <v>3156304</v>
      </c>
      <c r="D2899" t="s">
        <v>3130</v>
      </c>
      <c r="E2899" s="17">
        <v>8224</v>
      </c>
      <c r="F2899" s="16">
        <v>1.418177333826609E-2</v>
      </c>
    </row>
    <row r="2900" spans="1:6" x14ac:dyDescent="0.2">
      <c r="A2900" t="s">
        <v>20</v>
      </c>
      <c r="B2900" t="s">
        <v>119</v>
      </c>
      <c r="C2900">
        <v>3156403</v>
      </c>
      <c r="D2900" t="s">
        <v>3131</v>
      </c>
      <c r="E2900" s="17">
        <v>3520</v>
      </c>
      <c r="F2900" s="16">
        <v>-3.6795924143787628E-3</v>
      </c>
    </row>
    <row r="2901" spans="1:6" x14ac:dyDescent="0.2">
      <c r="A2901" t="s">
        <v>20</v>
      </c>
      <c r="B2901" t="s">
        <v>119</v>
      </c>
      <c r="C2901">
        <v>3156452</v>
      </c>
      <c r="D2901" t="s">
        <v>3132</v>
      </c>
      <c r="E2901" s="17">
        <v>4622</v>
      </c>
      <c r="F2901" s="16">
        <v>6.0949063996518227E-3</v>
      </c>
    </row>
    <row r="2902" spans="1:6" x14ac:dyDescent="0.2">
      <c r="A2902" t="s">
        <v>20</v>
      </c>
      <c r="B2902" t="s">
        <v>119</v>
      </c>
      <c r="C2902">
        <v>3156502</v>
      </c>
      <c r="D2902" t="s">
        <v>3133</v>
      </c>
      <c r="E2902" s="17">
        <v>5798</v>
      </c>
      <c r="F2902" s="16">
        <v>-3.2860717264386996E-2</v>
      </c>
    </row>
    <row r="2903" spans="1:6" x14ac:dyDescent="0.2">
      <c r="A2903" t="s">
        <v>20</v>
      </c>
      <c r="B2903" t="s">
        <v>119</v>
      </c>
      <c r="C2903">
        <v>3156601</v>
      </c>
      <c r="D2903" t="s">
        <v>3134</v>
      </c>
      <c r="E2903" s="17">
        <v>10256</v>
      </c>
      <c r="F2903" s="16">
        <v>1.4647007128210099E-3</v>
      </c>
    </row>
    <row r="2904" spans="1:6" x14ac:dyDescent="0.2">
      <c r="A2904" t="s">
        <v>20</v>
      </c>
      <c r="B2904" t="s">
        <v>119</v>
      </c>
      <c r="C2904">
        <v>3156700</v>
      </c>
      <c r="D2904" t="s">
        <v>3135</v>
      </c>
      <c r="E2904" s="17">
        <v>137125</v>
      </c>
      <c r="F2904" s="16">
        <v>5.7281581881123422E-3</v>
      </c>
    </row>
    <row r="2905" spans="1:6" x14ac:dyDescent="0.2">
      <c r="A2905" t="s">
        <v>20</v>
      </c>
      <c r="B2905" t="s">
        <v>119</v>
      </c>
      <c r="C2905">
        <v>3156809</v>
      </c>
      <c r="D2905" t="s">
        <v>3136</v>
      </c>
      <c r="E2905" s="17">
        <v>15416</v>
      </c>
      <c r="F2905" s="16">
        <v>-3.4906270200387723E-3</v>
      </c>
    </row>
    <row r="2906" spans="1:6" x14ac:dyDescent="0.2">
      <c r="A2906" t="s">
        <v>20</v>
      </c>
      <c r="B2906" t="s">
        <v>119</v>
      </c>
      <c r="C2906">
        <v>3156908</v>
      </c>
      <c r="D2906" t="s">
        <v>3137</v>
      </c>
      <c r="E2906" s="17">
        <v>26374</v>
      </c>
      <c r="F2906" s="16">
        <v>7.2178728279548299E-3</v>
      </c>
    </row>
    <row r="2907" spans="1:6" x14ac:dyDescent="0.2">
      <c r="A2907" t="s">
        <v>20</v>
      </c>
      <c r="B2907" t="s">
        <v>119</v>
      </c>
      <c r="C2907">
        <v>3157005</v>
      </c>
      <c r="D2907" t="s">
        <v>3138</v>
      </c>
      <c r="E2907" s="17">
        <v>41699</v>
      </c>
      <c r="F2907" s="16">
        <v>4.1418835938065168E-3</v>
      </c>
    </row>
    <row r="2908" spans="1:6" x14ac:dyDescent="0.2">
      <c r="A2908" t="s">
        <v>20</v>
      </c>
      <c r="B2908" t="s">
        <v>119</v>
      </c>
      <c r="C2908">
        <v>3157104</v>
      </c>
      <c r="D2908" t="s">
        <v>3139</v>
      </c>
      <c r="E2908" s="17">
        <v>7012</v>
      </c>
      <c r="F2908" s="16">
        <v>4.2802111570838797E-4</v>
      </c>
    </row>
    <row r="2909" spans="1:6" x14ac:dyDescent="0.2">
      <c r="A2909" t="s">
        <v>20</v>
      </c>
      <c r="B2909" t="s">
        <v>119</v>
      </c>
      <c r="C2909">
        <v>3157203</v>
      </c>
      <c r="D2909" t="s">
        <v>3140</v>
      </c>
      <c r="E2909" s="17">
        <v>31604</v>
      </c>
      <c r="F2909" s="16">
        <v>8.9388328438257947E-3</v>
      </c>
    </row>
    <row r="2910" spans="1:6" x14ac:dyDescent="0.2">
      <c r="A2910" t="s">
        <v>20</v>
      </c>
      <c r="B2910" t="s">
        <v>119</v>
      </c>
      <c r="C2910">
        <v>3157252</v>
      </c>
      <c r="D2910" t="s">
        <v>3141</v>
      </c>
      <c r="E2910" s="17">
        <v>8181</v>
      </c>
      <c r="F2910" s="16">
        <v>4.1733153307965676E-3</v>
      </c>
    </row>
    <row r="2911" spans="1:6" x14ac:dyDescent="0.2">
      <c r="A2911" t="s">
        <v>20</v>
      </c>
      <c r="B2911" t="s">
        <v>119</v>
      </c>
      <c r="C2911">
        <v>3157278</v>
      </c>
      <c r="D2911" t="s">
        <v>3142</v>
      </c>
      <c r="E2911" s="17">
        <v>3182</v>
      </c>
      <c r="F2911" s="16">
        <v>1.0158730158730256E-2</v>
      </c>
    </row>
    <row r="2912" spans="1:6" x14ac:dyDescent="0.2">
      <c r="A2912" t="s">
        <v>20</v>
      </c>
      <c r="B2912" t="s">
        <v>119</v>
      </c>
      <c r="C2912">
        <v>3157302</v>
      </c>
      <c r="D2912" t="s">
        <v>3143</v>
      </c>
      <c r="E2912" s="17">
        <v>4407</v>
      </c>
      <c r="F2912" s="16">
        <v>-5.1918735891647305E-3</v>
      </c>
    </row>
    <row r="2913" spans="1:6" x14ac:dyDescent="0.2">
      <c r="A2913" t="s">
        <v>20</v>
      </c>
      <c r="B2913" t="s">
        <v>119</v>
      </c>
      <c r="C2913">
        <v>3157336</v>
      </c>
      <c r="D2913" t="s">
        <v>3144</v>
      </c>
      <c r="E2913" s="17">
        <v>8664</v>
      </c>
      <c r="F2913" s="16">
        <v>6.9735006973501434E-3</v>
      </c>
    </row>
    <row r="2914" spans="1:6" x14ac:dyDescent="0.2">
      <c r="A2914" t="s">
        <v>20</v>
      </c>
      <c r="B2914" t="s">
        <v>119</v>
      </c>
      <c r="C2914">
        <v>3157377</v>
      </c>
      <c r="D2914" t="s">
        <v>3145</v>
      </c>
      <c r="E2914" s="17">
        <v>4107</v>
      </c>
      <c r="F2914" s="16">
        <v>-8.4500241429261713E-3</v>
      </c>
    </row>
    <row r="2915" spans="1:6" x14ac:dyDescent="0.2">
      <c r="A2915" t="s">
        <v>20</v>
      </c>
      <c r="B2915" t="s">
        <v>119</v>
      </c>
      <c r="C2915">
        <v>3157401</v>
      </c>
      <c r="D2915" t="s">
        <v>3146</v>
      </c>
      <c r="E2915" s="17">
        <v>4725</v>
      </c>
      <c r="F2915" s="16">
        <v>-6.9356872635560896E-3</v>
      </c>
    </row>
    <row r="2916" spans="1:6" x14ac:dyDescent="0.2">
      <c r="A2916" t="s">
        <v>20</v>
      </c>
      <c r="B2916" t="s">
        <v>119</v>
      </c>
      <c r="C2916">
        <v>3157500</v>
      </c>
      <c r="D2916" t="s">
        <v>3147</v>
      </c>
      <c r="E2916" s="17">
        <v>4381</v>
      </c>
      <c r="F2916" s="16">
        <v>-6.35064640508054E-3</v>
      </c>
    </row>
    <row r="2917" spans="1:6" x14ac:dyDescent="0.2">
      <c r="A2917" t="s">
        <v>20</v>
      </c>
      <c r="B2917" t="s">
        <v>119</v>
      </c>
      <c r="C2917">
        <v>3157609</v>
      </c>
      <c r="D2917" t="s">
        <v>3148</v>
      </c>
      <c r="E2917" s="17">
        <v>3826</v>
      </c>
      <c r="F2917" s="16">
        <v>-5.2002080083203284E-3</v>
      </c>
    </row>
    <row r="2918" spans="1:6" x14ac:dyDescent="0.2">
      <c r="A2918" t="s">
        <v>20</v>
      </c>
      <c r="B2918" t="s">
        <v>119</v>
      </c>
      <c r="C2918">
        <v>3157658</v>
      </c>
      <c r="D2918" t="s">
        <v>3149</v>
      </c>
      <c r="E2918" s="17">
        <v>6386</v>
      </c>
      <c r="F2918" s="16">
        <v>3.1416902293432969E-3</v>
      </c>
    </row>
    <row r="2919" spans="1:6" x14ac:dyDescent="0.2">
      <c r="A2919" t="s">
        <v>20</v>
      </c>
      <c r="B2919" t="s">
        <v>119</v>
      </c>
      <c r="C2919">
        <v>3157708</v>
      </c>
      <c r="D2919" t="s">
        <v>3150</v>
      </c>
      <c r="E2919" s="17">
        <v>14255</v>
      </c>
      <c r="F2919" s="16">
        <v>1.7996143683496335E-2</v>
      </c>
    </row>
    <row r="2920" spans="1:6" x14ac:dyDescent="0.2">
      <c r="A2920" t="s">
        <v>20</v>
      </c>
      <c r="B2920" t="s">
        <v>119</v>
      </c>
      <c r="C2920">
        <v>3157807</v>
      </c>
      <c r="D2920" t="s">
        <v>3151</v>
      </c>
      <c r="E2920" s="17">
        <v>220444</v>
      </c>
      <c r="F2920" s="16">
        <v>5.9780773408051324E-3</v>
      </c>
    </row>
    <row r="2921" spans="1:6" x14ac:dyDescent="0.2">
      <c r="A2921" t="s">
        <v>20</v>
      </c>
      <c r="B2921" t="s">
        <v>119</v>
      </c>
      <c r="C2921">
        <v>3157906</v>
      </c>
      <c r="D2921" t="s">
        <v>3152</v>
      </c>
      <c r="E2921" s="17">
        <v>16302</v>
      </c>
      <c r="F2921" s="16">
        <v>5.7996051332676046E-3</v>
      </c>
    </row>
    <row r="2922" spans="1:6" x14ac:dyDescent="0.2">
      <c r="A2922" t="s">
        <v>20</v>
      </c>
      <c r="B2922" t="s">
        <v>119</v>
      </c>
      <c r="C2922">
        <v>3158003</v>
      </c>
      <c r="D2922" t="s">
        <v>3153</v>
      </c>
      <c r="E2922" s="17">
        <v>10857</v>
      </c>
      <c r="F2922" s="16">
        <v>9.2191389324236539E-4</v>
      </c>
    </row>
    <row r="2923" spans="1:6" x14ac:dyDescent="0.2">
      <c r="A2923" t="s">
        <v>20</v>
      </c>
      <c r="B2923" t="s">
        <v>119</v>
      </c>
      <c r="C2923">
        <v>3158102</v>
      </c>
      <c r="D2923" t="s">
        <v>3154</v>
      </c>
      <c r="E2923" s="17">
        <v>5217</v>
      </c>
      <c r="F2923" s="16">
        <v>-2.8669724770642446E-3</v>
      </c>
    </row>
    <row r="2924" spans="1:6" x14ac:dyDescent="0.2">
      <c r="A2924" t="s">
        <v>20</v>
      </c>
      <c r="B2924" t="s">
        <v>119</v>
      </c>
      <c r="C2924">
        <v>3158201</v>
      </c>
      <c r="D2924" t="s">
        <v>3155</v>
      </c>
      <c r="E2924" s="17">
        <v>14611</v>
      </c>
      <c r="F2924" s="16">
        <v>-2.7369141293187571E-4</v>
      </c>
    </row>
    <row r="2925" spans="1:6" x14ac:dyDescent="0.2">
      <c r="A2925" t="s">
        <v>20</v>
      </c>
      <c r="B2925" t="s">
        <v>119</v>
      </c>
      <c r="C2925">
        <v>3158300</v>
      </c>
      <c r="D2925" t="s">
        <v>3156</v>
      </c>
      <c r="E2925" s="17">
        <v>7073</v>
      </c>
      <c r="F2925" s="16">
        <v>-3.80281690140849E-3</v>
      </c>
    </row>
    <row r="2926" spans="1:6" x14ac:dyDescent="0.2">
      <c r="A2926" t="s">
        <v>20</v>
      </c>
      <c r="B2926" t="s">
        <v>119</v>
      </c>
      <c r="C2926">
        <v>3158409</v>
      </c>
      <c r="D2926" t="s">
        <v>3157</v>
      </c>
      <c r="E2926" s="17">
        <v>3891</v>
      </c>
      <c r="F2926" s="16">
        <v>4.9070247933884481E-3</v>
      </c>
    </row>
    <row r="2927" spans="1:6" x14ac:dyDescent="0.2">
      <c r="A2927" t="s">
        <v>20</v>
      </c>
      <c r="B2927" t="s">
        <v>119</v>
      </c>
      <c r="C2927">
        <v>3158508</v>
      </c>
      <c r="D2927" t="s">
        <v>3158</v>
      </c>
      <c r="E2927" s="17">
        <v>7589</v>
      </c>
      <c r="F2927" s="16">
        <v>-6.9353572363255456E-3</v>
      </c>
    </row>
    <row r="2928" spans="1:6" x14ac:dyDescent="0.2">
      <c r="A2928" t="s">
        <v>20</v>
      </c>
      <c r="B2928" t="s">
        <v>119</v>
      </c>
      <c r="C2928">
        <v>3158607</v>
      </c>
      <c r="D2928" t="s">
        <v>3159</v>
      </c>
      <c r="E2928" s="17">
        <v>3981</v>
      </c>
      <c r="F2928" s="16">
        <v>1.2575452716296898E-3</v>
      </c>
    </row>
    <row r="2929" spans="1:6" x14ac:dyDescent="0.2">
      <c r="A2929" t="s">
        <v>20</v>
      </c>
      <c r="B2929" t="s">
        <v>119</v>
      </c>
      <c r="C2929">
        <v>3158706</v>
      </c>
      <c r="D2929" t="s">
        <v>3160</v>
      </c>
      <c r="E2929" s="17">
        <v>2476</v>
      </c>
      <c r="F2929" s="16">
        <v>7.3230268510984242E-3</v>
      </c>
    </row>
    <row r="2930" spans="1:6" x14ac:dyDescent="0.2">
      <c r="A2930" t="s">
        <v>20</v>
      </c>
      <c r="B2930" t="s">
        <v>119</v>
      </c>
      <c r="C2930">
        <v>3158805</v>
      </c>
      <c r="D2930" t="s">
        <v>3161</v>
      </c>
      <c r="E2930" s="17">
        <v>4834</v>
      </c>
      <c r="F2930" s="16">
        <v>2.6965359883841522E-3</v>
      </c>
    </row>
    <row r="2931" spans="1:6" x14ac:dyDescent="0.2">
      <c r="A2931" t="s">
        <v>20</v>
      </c>
      <c r="B2931" t="s">
        <v>119</v>
      </c>
      <c r="C2931">
        <v>3158904</v>
      </c>
      <c r="D2931" t="s">
        <v>3162</v>
      </c>
      <c r="E2931" s="17">
        <v>8667</v>
      </c>
      <c r="F2931" s="16">
        <v>-8.0700945353928688E-4</v>
      </c>
    </row>
    <row r="2932" spans="1:6" x14ac:dyDescent="0.2">
      <c r="A2932" t="s">
        <v>20</v>
      </c>
      <c r="B2932" t="s">
        <v>119</v>
      </c>
      <c r="C2932">
        <v>3158953</v>
      </c>
      <c r="D2932" t="s">
        <v>3163</v>
      </c>
      <c r="E2932" s="17">
        <v>35369</v>
      </c>
      <c r="F2932" s="16">
        <v>2.0367538874304092E-2</v>
      </c>
    </row>
    <row r="2933" spans="1:6" x14ac:dyDescent="0.2">
      <c r="A2933" t="s">
        <v>20</v>
      </c>
      <c r="B2933" t="s">
        <v>119</v>
      </c>
      <c r="C2933">
        <v>3159001</v>
      </c>
      <c r="D2933" t="s">
        <v>3164</v>
      </c>
      <c r="E2933" s="17">
        <v>4315</v>
      </c>
      <c r="F2933" s="16">
        <v>4.6565774155995499E-3</v>
      </c>
    </row>
    <row r="2934" spans="1:6" x14ac:dyDescent="0.2">
      <c r="A2934" t="s">
        <v>20</v>
      </c>
      <c r="B2934" t="s">
        <v>119</v>
      </c>
      <c r="C2934">
        <v>3159100</v>
      </c>
      <c r="D2934" t="s">
        <v>3165</v>
      </c>
      <c r="E2934" s="17">
        <v>3765</v>
      </c>
      <c r="F2934" s="16">
        <v>-3.1771247021445959E-3</v>
      </c>
    </row>
    <row r="2935" spans="1:6" x14ac:dyDescent="0.2">
      <c r="A2935" t="s">
        <v>20</v>
      </c>
      <c r="B2935" t="s">
        <v>119</v>
      </c>
      <c r="C2935">
        <v>3159209</v>
      </c>
      <c r="D2935" t="s">
        <v>3166</v>
      </c>
      <c r="E2935" s="17">
        <v>8924</v>
      </c>
      <c r="F2935" s="16">
        <v>-2.7936082243825711E-3</v>
      </c>
    </row>
    <row r="2936" spans="1:6" x14ac:dyDescent="0.2">
      <c r="A2936" t="s">
        <v>20</v>
      </c>
      <c r="B2936" t="s">
        <v>119</v>
      </c>
      <c r="C2936">
        <v>3159308</v>
      </c>
      <c r="D2936" t="s">
        <v>3167</v>
      </c>
      <c r="E2936" s="17">
        <v>4863</v>
      </c>
      <c r="F2936" s="16">
        <v>-4.2997542997542659E-3</v>
      </c>
    </row>
    <row r="2937" spans="1:6" x14ac:dyDescent="0.2">
      <c r="A2937" t="s">
        <v>20</v>
      </c>
      <c r="B2937" t="s">
        <v>119</v>
      </c>
      <c r="C2937">
        <v>3159357</v>
      </c>
      <c r="D2937" t="s">
        <v>3168</v>
      </c>
      <c r="E2937" s="17">
        <v>7268</v>
      </c>
      <c r="F2937" s="16">
        <v>7.7648363838047629E-3</v>
      </c>
    </row>
    <row r="2938" spans="1:6" x14ac:dyDescent="0.2">
      <c r="A2938" t="s">
        <v>20</v>
      </c>
      <c r="B2938" t="s">
        <v>119</v>
      </c>
      <c r="C2938">
        <v>3159407</v>
      </c>
      <c r="D2938" t="s">
        <v>3169</v>
      </c>
      <c r="E2938" s="17">
        <v>3402</v>
      </c>
      <c r="F2938" s="16">
        <v>-6.7153284671532809E-3</v>
      </c>
    </row>
    <row r="2939" spans="1:6" x14ac:dyDescent="0.2">
      <c r="A2939" t="s">
        <v>20</v>
      </c>
      <c r="B2939" t="s">
        <v>119</v>
      </c>
      <c r="C2939">
        <v>3159506</v>
      </c>
      <c r="D2939" t="s">
        <v>3170</v>
      </c>
      <c r="E2939" s="17">
        <v>5457</v>
      </c>
      <c r="F2939" s="16">
        <v>-5.829841501184152E-3</v>
      </c>
    </row>
    <row r="2940" spans="1:6" x14ac:dyDescent="0.2">
      <c r="A2940" t="s">
        <v>20</v>
      </c>
      <c r="B2940" t="s">
        <v>119</v>
      </c>
      <c r="C2940">
        <v>3159605</v>
      </c>
      <c r="D2940" t="s">
        <v>3171</v>
      </c>
      <c r="E2940" s="17">
        <v>43753</v>
      </c>
      <c r="F2940" s="16">
        <v>1.1396208969024491E-2</v>
      </c>
    </row>
    <row r="2941" spans="1:6" x14ac:dyDescent="0.2">
      <c r="A2941" t="s">
        <v>20</v>
      </c>
      <c r="B2941" t="s">
        <v>119</v>
      </c>
      <c r="C2941">
        <v>3159704</v>
      </c>
      <c r="D2941" t="s">
        <v>3172</v>
      </c>
      <c r="E2941" s="17">
        <v>3357</v>
      </c>
      <c r="F2941" s="16">
        <v>2.089552238806025E-3</v>
      </c>
    </row>
    <row r="2942" spans="1:6" x14ac:dyDescent="0.2">
      <c r="A2942" t="s">
        <v>20</v>
      </c>
      <c r="B2942" t="s">
        <v>119</v>
      </c>
      <c r="C2942">
        <v>3159803</v>
      </c>
      <c r="D2942" t="s">
        <v>3173</v>
      </c>
      <c r="E2942" s="17">
        <v>19872</v>
      </c>
      <c r="F2942" s="16">
        <v>6.5849458008306883E-3</v>
      </c>
    </row>
    <row r="2943" spans="1:6" x14ac:dyDescent="0.2">
      <c r="A2943" t="s">
        <v>20</v>
      </c>
      <c r="B2943" t="s">
        <v>119</v>
      </c>
      <c r="C2943">
        <v>3159902</v>
      </c>
      <c r="D2943" t="s">
        <v>3174</v>
      </c>
      <c r="E2943" s="17">
        <v>18613</v>
      </c>
      <c r="F2943" s="16">
        <v>4.7503373819164363E-3</v>
      </c>
    </row>
    <row r="2944" spans="1:6" x14ac:dyDescent="0.2">
      <c r="A2944" t="s">
        <v>20</v>
      </c>
      <c r="B2944" t="s">
        <v>119</v>
      </c>
      <c r="C2944">
        <v>3160009</v>
      </c>
      <c r="D2944" t="s">
        <v>3175</v>
      </c>
      <c r="E2944" s="17">
        <v>3602</v>
      </c>
      <c r="F2944" s="16">
        <v>0</v>
      </c>
    </row>
    <row r="2945" spans="1:6" x14ac:dyDescent="0.2">
      <c r="A2945" t="s">
        <v>20</v>
      </c>
      <c r="B2945" t="s">
        <v>119</v>
      </c>
      <c r="C2945">
        <v>3160108</v>
      </c>
      <c r="D2945" t="s">
        <v>3176</v>
      </c>
      <c r="E2945" s="17">
        <v>3886</v>
      </c>
      <c r="F2945" s="16">
        <v>-6.3922270519048974E-3</v>
      </c>
    </row>
    <row r="2946" spans="1:6" x14ac:dyDescent="0.2">
      <c r="A2946" t="s">
        <v>20</v>
      </c>
      <c r="B2946" t="s">
        <v>119</v>
      </c>
      <c r="C2946">
        <v>3160207</v>
      </c>
      <c r="D2946" t="s">
        <v>3177</v>
      </c>
      <c r="E2946" s="17">
        <v>3799</v>
      </c>
      <c r="F2946" s="16">
        <v>-1.0161542470036422E-2</v>
      </c>
    </row>
    <row r="2947" spans="1:6" x14ac:dyDescent="0.2">
      <c r="A2947" t="s">
        <v>20</v>
      </c>
      <c r="B2947" t="s">
        <v>119</v>
      </c>
      <c r="C2947">
        <v>3160306</v>
      </c>
      <c r="D2947" t="s">
        <v>3178</v>
      </c>
      <c r="E2947" s="17">
        <v>11604</v>
      </c>
      <c r="F2947" s="16">
        <v>-3.0927835051546282E-3</v>
      </c>
    </row>
    <row r="2948" spans="1:6" x14ac:dyDescent="0.2">
      <c r="A2948" t="s">
        <v>20</v>
      </c>
      <c r="B2948" t="s">
        <v>119</v>
      </c>
      <c r="C2948">
        <v>3160405</v>
      </c>
      <c r="D2948" t="s">
        <v>3179</v>
      </c>
      <c r="E2948" s="17">
        <v>28427</v>
      </c>
      <c r="F2948" s="16">
        <v>6.5148886449739596E-3</v>
      </c>
    </row>
    <row r="2949" spans="1:6" x14ac:dyDescent="0.2">
      <c r="A2949" t="s">
        <v>20</v>
      </c>
      <c r="B2949" t="s">
        <v>119</v>
      </c>
      <c r="C2949">
        <v>3160454</v>
      </c>
      <c r="D2949" t="s">
        <v>3180</v>
      </c>
      <c r="E2949" s="17">
        <v>7297</v>
      </c>
      <c r="F2949" s="16">
        <v>2.7483853236223155E-3</v>
      </c>
    </row>
    <row r="2950" spans="1:6" x14ac:dyDescent="0.2">
      <c r="A2950" t="s">
        <v>20</v>
      </c>
      <c r="B2950" t="s">
        <v>119</v>
      </c>
      <c r="C2950">
        <v>3160504</v>
      </c>
      <c r="D2950" t="s">
        <v>3181</v>
      </c>
      <c r="E2950" s="17">
        <v>1760</v>
      </c>
      <c r="F2950" s="16">
        <v>-2.8328611898017497E-3</v>
      </c>
    </row>
    <row r="2951" spans="1:6" x14ac:dyDescent="0.2">
      <c r="A2951" t="s">
        <v>20</v>
      </c>
      <c r="B2951" t="s">
        <v>119</v>
      </c>
      <c r="C2951">
        <v>3160603</v>
      </c>
      <c r="D2951" t="s">
        <v>3182</v>
      </c>
      <c r="E2951" s="17">
        <v>3065</v>
      </c>
      <c r="F2951" s="16">
        <v>-7.1266601878846592E-3</v>
      </c>
    </row>
    <row r="2952" spans="1:6" x14ac:dyDescent="0.2">
      <c r="A2952" t="s">
        <v>20</v>
      </c>
      <c r="B2952" t="s">
        <v>119</v>
      </c>
      <c r="C2952">
        <v>3160702</v>
      </c>
      <c r="D2952" t="s">
        <v>3183</v>
      </c>
      <c r="E2952" s="17">
        <v>46421</v>
      </c>
      <c r="F2952" s="16">
        <v>-1.4197517585561314E-3</v>
      </c>
    </row>
    <row r="2953" spans="1:6" x14ac:dyDescent="0.2">
      <c r="A2953" t="s">
        <v>20</v>
      </c>
      <c r="B2953" t="s">
        <v>119</v>
      </c>
      <c r="C2953">
        <v>3160801</v>
      </c>
      <c r="D2953" t="s">
        <v>3184</v>
      </c>
      <c r="E2953" s="17">
        <v>5349</v>
      </c>
      <c r="F2953" s="16">
        <v>1.191827468785478E-2</v>
      </c>
    </row>
    <row r="2954" spans="1:6" x14ac:dyDescent="0.2">
      <c r="A2954" t="s">
        <v>20</v>
      </c>
      <c r="B2954" t="s">
        <v>119</v>
      </c>
      <c r="C2954">
        <v>3160900</v>
      </c>
      <c r="D2954" t="s">
        <v>3185</v>
      </c>
      <c r="E2954" s="17">
        <v>3754</v>
      </c>
      <c r="F2954" s="16">
        <v>4.2803638309256709E-3</v>
      </c>
    </row>
    <row r="2955" spans="1:6" x14ac:dyDescent="0.2">
      <c r="A2955" t="s">
        <v>20</v>
      </c>
      <c r="B2955" t="s">
        <v>119</v>
      </c>
      <c r="C2955">
        <v>3160959</v>
      </c>
      <c r="D2955" t="s">
        <v>3186</v>
      </c>
      <c r="E2955" s="17">
        <v>5658</v>
      </c>
      <c r="F2955" s="16">
        <v>2.4805102763996167E-3</v>
      </c>
    </row>
    <row r="2956" spans="1:6" x14ac:dyDescent="0.2">
      <c r="A2956" t="s">
        <v>20</v>
      </c>
      <c r="B2956" t="s">
        <v>119</v>
      </c>
      <c r="C2956">
        <v>3161007</v>
      </c>
      <c r="D2956" t="s">
        <v>3187</v>
      </c>
      <c r="E2956" s="17">
        <v>17327</v>
      </c>
      <c r="F2956" s="16">
        <v>-1.8434241603778601E-3</v>
      </c>
    </row>
    <row r="2957" spans="1:6" x14ac:dyDescent="0.2">
      <c r="A2957" t="s">
        <v>20</v>
      </c>
      <c r="B2957" t="s">
        <v>119</v>
      </c>
      <c r="C2957">
        <v>3161056</v>
      </c>
      <c r="D2957" t="s">
        <v>3188</v>
      </c>
      <c r="E2957" s="17">
        <v>3362</v>
      </c>
      <c r="F2957" s="16">
        <v>-2.0777678836449986E-3</v>
      </c>
    </row>
    <row r="2958" spans="1:6" x14ac:dyDescent="0.2">
      <c r="A2958" t="s">
        <v>20</v>
      </c>
      <c r="B2958" t="s">
        <v>119</v>
      </c>
      <c r="C2958">
        <v>3161106</v>
      </c>
      <c r="D2958" t="s">
        <v>3189</v>
      </c>
      <c r="E2958" s="17">
        <v>56477</v>
      </c>
      <c r="F2958" s="16">
        <v>2.734229355680684E-3</v>
      </c>
    </row>
    <row r="2959" spans="1:6" x14ac:dyDescent="0.2">
      <c r="A2959" t="s">
        <v>20</v>
      </c>
      <c r="B2959" t="s">
        <v>119</v>
      </c>
      <c r="C2959">
        <v>3161205</v>
      </c>
      <c r="D2959" t="s">
        <v>3190</v>
      </c>
      <c r="E2959" s="17">
        <v>6520</v>
      </c>
      <c r="F2959" s="16">
        <v>-1.0724682089781057E-3</v>
      </c>
    </row>
    <row r="2960" spans="1:6" x14ac:dyDescent="0.2">
      <c r="A2960" t="s">
        <v>20</v>
      </c>
      <c r="B2960" t="s">
        <v>119</v>
      </c>
      <c r="C2960">
        <v>3161304</v>
      </c>
      <c r="D2960" t="s">
        <v>3191</v>
      </c>
      <c r="E2960" s="17">
        <v>6274</v>
      </c>
      <c r="F2960" s="16">
        <v>5.7710804745110256E-3</v>
      </c>
    </row>
    <row r="2961" spans="1:6" x14ac:dyDescent="0.2">
      <c r="A2961" t="s">
        <v>20</v>
      </c>
      <c r="B2961" t="s">
        <v>119</v>
      </c>
      <c r="C2961">
        <v>3161403</v>
      </c>
      <c r="D2961" t="s">
        <v>3192</v>
      </c>
      <c r="E2961" s="17">
        <v>4800</v>
      </c>
      <c r="F2961" s="16">
        <v>-9.0834021469859971E-3</v>
      </c>
    </row>
    <row r="2962" spans="1:6" x14ac:dyDescent="0.2">
      <c r="A2962" t="s">
        <v>20</v>
      </c>
      <c r="B2962" t="s">
        <v>119</v>
      </c>
      <c r="C2962">
        <v>3161502</v>
      </c>
      <c r="D2962" t="s">
        <v>3193</v>
      </c>
      <c r="E2962" s="17">
        <v>12562</v>
      </c>
      <c r="F2962" s="16">
        <v>1.5849911046417642E-2</v>
      </c>
    </row>
    <row r="2963" spans="1:6" x14ac:dyDescent="0.2">
      <c r="A2963" t="s">
        <v>20</v>
      </c>
      <c r="B2963" t="s">
        <v>119</v>
      </c>
      <c r="C2963">
        <v>3161601</v>
      </c>
      <c r="D2963" t="s">
        <v>3194</v>
      </c>
      <c r="E2963" s="17">
        <v>3910</v>
      </c>
      <c r="F2963" s="16">
        <v>-1.3124684502776374E-2</v>
      </c>
    </row>
    <row r="2964" spans="1:6" x14ac:dyDescent="0.2">
      <c r="A2964" t="s">
        <v>20</v>
      </c>
      <c r="B2964" t="s">
        <v>119</v>
      </c>
      <c r="C2964">
        <v>3161650</v>
      </c>
      <c r="D2964" t="s">
        <v>3195</v>
      </c>
      <c r="E2964" s="17">
        <v>4059</v>
      </c>
      <c r="F2964" s="16">
        <v>1.171485543369899E-2</v>
      </c>
    </row>
    <row r="2965" spans="1:6" x14ac:dyDescent="0.2">
      <c r="A2965" t="s">
        <v>20</v>
      </c>
      <c r="B2965" t="s">
        <v>119</v>
      </c>
      <c r="C2965">
        <v>3161700</v>
      </c>
      <c r="D2965" t="s">
        <v>3196</v>
      </c>
      <c r="E2965" s="17">
        <v>8459</v>
      </c>
      <c r="F2965" s="16">
        <v>8.3442603409227267E-3</v>
      </c>
    </row>
    <row r="2966" spans="1:6" x14ac:dyDescent="0.2">
      <c r="A2966" t="s">
        <v>20</v>
      </c>
      <c r="B2966" t="s">
        <v>119</v>
      </c>
      <c r="C2966">
        <v>3161809</v>
      </c>
      <c r="D2966" t="s">
        <v>3197</v>
      </c>
      <c r="E2966" s="17">
        <v>12597</v>
      </c>
      <c r="F2966" s="16">
        <v>1.4986705342035389E-2</v>
      </c>
    </row>
    <row r="2967" spans="1:6" x14ac:dyDescent="0.2">
      <c r="A2967" t="s">
        <v>20</v>
      </c>
      <c r="B2967" t="s">
        <v>119</v>
      </c>
      <c r="C2967">
        <v>3161908</v>
      </c>
      <c r="D2967" t="s">
        <v>3198</v>
      </c>
      <c r="E2967" s="17">
        <v>11019</v>
      </c>
      <c r="F2967" s="16">
        <v>9.0659340659340337E-3</v>
      </c>
    </row>
    <row r="2968" spans="1:6" x14ac:dyDescent="0.2">
      <c r="A2968" t="s">
        <v>20</v>
      </c>
      <c r="B2968" t="s">
        <v>119</v>
      </c>
      <c r="C2968">
        <v>3162005</v>
      </c>
      <c r="D2968" t="s">
        <v>3199</v>
      </c>
      <c r="E2968" s="17">
        <v>25561</v>
      </c>
      <c r="F2968" s="16">
        <v>4.4009587803057748E-3</v>
      </c>
    </row>
    <row r="2969" spans="1:6" x14ac:dyDescent="0.2">
      <c r="A2969" t="s">
        <v>20</v>
      </c>
      <c r="B2969" t="s">
        <v>119</v>
      </c>
      <c r="C2969">
        <v>3162104</v>
      </c>
      <c r="D2969" t="s">
        <v>3200</v>
      </c>
      <c r="E2969" s="17">
        <v>35782</v>
      </c>
      <c r="F2969" s="16">
        <v>8.8246074036482103E-3</v>
      </c>
    </row>
    <row r="2970" spans="1:6" x14ac:dyDescent="0.2">
      <c r="A2970" t="s">
        <v>20</v>
      </c>
      <c r="B2970" t="s">
        <v>119</v>
      </c>
      <c r="C2970">
        <v>3162203</v>
      </c>
      <c r="D2970" t="s">
        <v>3201</v>
      </c>
      <c r="E2970" s="17">
        <v>7498</v>
      </c>
      <c r="F2970" s="16">
        <v>6.0378371125722197E-3</v>
      </c>
    </row>
    <row r="2971" spans="1:6" x14ac:dyDescent="0.2">
      <c r="A2971" t="s">
        <v>20</v>
      </c>
      <c r="B2971" t="s">
        <v>119</v>
      </c>
      <c r="C2971">
        <v>3162252</v>
      </c>
      <c r="D2971" t="s">
        <v>3202</v>
      </c>
      <c r="E2971" s="17">
        <v>4932</v>
      </c>
      <c r="F2971" s="16">
        <v>3.4587995930823734E-3</v>
      </c>
    </row>
    <row r="2972" spans="1:6" x14ac:dyDescent="0.2">
      <c r="A2972" t="s">
        <v>20</v>
      </c>
      <c r="B2972" t="s">
        <v>119</v>
      </c>
      <c r="C2972">
        <v>3162302</v>
      </c>
      <c r="D2972" t="s">
        <v>3203</v>
      </c>
      <c r="E2972" s="17">
        <v>2746</v>
      </c>
      <c r="F2972" s="16">
        <v>-1.0913059294288541E-3</v>
      </c>
    </row>
    <row r="2973" spans="1:6" x14ac:dyDescent="0.2">
      <c r="A2973" t="s">
        <v>20</v>
      </c>
      <c r="B2973" t="s">
        <v>119</v>
      </c>
      <c r="C2973">
        <v>3162401</v>
      </c>
      <c r="D2973" t="s">
        <v>3204</v>
      </c>
      <c r="E2973" s="17">
        <v>25098</v>
      </c>
      <c r="F2973" s="16">
        <v>-2.6624279753626467E-3</v>
      </c>
    </row>
    <row r="2974" spans="1:6" x14ac:dyDescent="0.2">
      <c r="A2974" t="s">
        <v>20</v>
      </c>
      <c r="B2974" t="s">
        <v>119</v>
      </c>
      <c r="C2974">
        <v>3162450</v>
      </c>
      <c r="D2974" t="s">
        <v>3205</v>
      </c>
      <c r="E2974" s="17">
        <v>13125</v>
      </c>
      <c r="F2974" s="16">
        <v>8.5292761641309056E-3</v>
      </c>
    </row>
    <row r="2975" spans="1:6" x14ac:dyDescent="0.2">
      <c r="A2975" t="s">
        <v>20</v>
      </c>
      <c r="B2975" t="s">
        <v>119</v>
      </c>
      <c r="C2975">
        <v>3162500</v>
      </c>
      <c r="D2975" t="s">
        <v>3206</v>
      </c>
      <c r="E2975" s="17">
        <v>90497</v>
      </c>
      <c r="F2975" s="16">
        <v>4.6069137008504235E-3</v>
      </c>
    </row>
    <row r="2976" spans="1:6" x14ac:dyDescent="0.2">
      <c r="A2976" t="s">
        <v>20</v>
      </c>
      <c r="B2976" t="s">
        <v>119</v>
      </c>
      <c r="C2976">
        <v>3162559</v>
      </c>
      <c r="D2976" t="s">
        <v>3207</v>
      </c>
      <c r="E2976" s="17">
        <v>11674</v>
      </c>
      <c r="F2976" s="16">
        <v>9.948957522277091E-3</v>
      </c>
    </row>
    <row r="2977" spans="1:6" x14ac:dyDescent="0.2">
      <c r="A2977" t="s">
        <v>20</v>
      </c>
      <c r="B2977" t="s">
        <v>119</v>
      </c>
      <c r="C2977">
        <v>3162575</v>
      </c>
      <c r="D2977" t="s">
        <v>3208</v>
      </c>
      <c r="E2977" s="17">
        <v>5918</v>
      </c>
      <c r="F2977" s="16">
        <v>1.0069977811913322E-2</v>
      </c>
    </row>
    <row r="2978" spans="1:6" x14ac:dyDescent="0.2">
      <c r="A2978" t="s">
        <v>20</v>
      </c>
      <c r="B2978" t="s">
        <v>119</v>
      </c>
      <c r="C2978">
        <v>3162609</v>
      </c>
      <c r="D2978" t="s">
        <v>3209</v>
      </c>
      <c r="E2978" s="17">
        <v>7444</v>
      </c>
      <c r="F2978" s="16">
        <v>-7.2019205121365282E-3</v>
      </c>
    </row>
    <row r="2979" spans="1:6" x14ac:dyDescent="0.2">
      <c r="A2979" t="s">
        <v>20</v>
      </c>
      <c r="B2979" t="s">
        <v>119</v>
      </c>
      <c r="C2979">
        <v>3162658</v>
      </c>
      <c r="D2979" t="s">
        <v>3210</v>
      </c>
      <c r="E2979" s="17">
        <v>4448</v>
      </c>
      <c r="F2979" s="16">
        <v>6.5625707173568859E-3</v>
      </c>
    </row>
    <row r="2980" spans="1:6" x14ac:dyDescent="0.2">
      <c r="A2980" t="s">
        <v>20</v>
      </c>
      <c r="B2980" t="s">
        <v>119</v>
      </c>
      <c r="C2980">
        <v>3162708</v>
      </c>
      <c r="D2980" t="s">
        <v>3211</v>
      </c>
      <c r="E2980" s="17">
        <v>23709</v>
      </c>
      <c r="F2980" s="16">
        <v>3.8529934795494825E-3</v>
      </c>
    </row>
    <row r="2981" spans="1:6" x14ac:dyDescent="0.2">
      <c r="A2981" t="s">
        <v>20</v>
      </c>
      <c r="B2981" t="s">
        <v>119</v>
      </c>
      <c r="C2981">
        <v>3162807</v>
      </c>
      <c r="D2981" t="s">
        <v>3212</v>
      </c>
      <c r="E2981" s="17">
        <v>15767</v>
      </c>
      <c r="F2981" s="16">
        <v>-4.437682261949627E-4</v>
      </c>
    </row>
    <row r="2982" spans="1:6" x14ac:dyDescent="0.2">
      <c r="A2982" t="s">
        <v>20</v>
      </c>
      <c r="B2982" t="s">
        <v>119</v>
      </c>
      <c r="C2982">
        <v>3162906</v>
      </c>
      <c r="D2982" t="s">
        <v>3213</v>
      </c>
      <c r="E2982" s="17">
        <v>26447</v>
      </c>
      <c r="F2982" s="16">
        <v>3.2623952050376825E-3</v>
      </c>
    </row>
    <row r="2983" spans="1:6" x14ac:dyDescent="0.2">
      <c r="A2983" t="s">
        <v>20</v>
      </c>
      <c r="B2983" t="s">
        <v>119</v>
      </c>
      <c r="C2983">
        <v>3162922</v>
      </c>
      <c r="D2983" t="s">
        <v>3214</v>
      </c>
      <c r="E2983" s="17">
        <v>32148</v>
      </c>
      <c r="F2983" s="16">
        <v>1.8050541516245522E-2</v>
      </c>
    </row>
    <row r="2984" spans="1:6" x14ac:dyDescent="0.2">
      <c r="A2984" t="s">
        <v>20</v>
      </c>
      <c r="B2984" t="s">
        <v>119</v>
      </c>
      <c r="C2984">
        <v>3162948</v>
      </c>
      <c r="D2984" t="s">
        <v>3215</v>
      </c>
      <c r="E2984" s="17">
        <v>7480</v>
      </c>
      <c r="F2984" s="16">
        <v>7.2717479127391016E-3</v>
      </c>
    </row>
    <row r="2985" spans="1:6" x14ac:dyDescent="0.2">
      <c r="A2985" t="s">
        <v>20</v>
      </c>
      <c r="B2985" t="s">
        <v>119</v>
      </c>
      <c r="C2985">
        <v>3162955</v>
      </c>
      <c r="D2985" t="s">
        <v>3216</v>
      </c>
      <c r="E2985" s="17">
        <v>24135</v>
      </c>
      <c r="F2985" s="16">
        <v>1.5526382226710433E-2</v>
      </c>
    </row>
    <row r="2986" spans="1:6" x14ac:dyDescent="0.2">
      <c r="A2986" t="s">
        <v>20</v>
      </c>
      <c r="B2986" t="s">
        <v>119</v>
      </c>
      <c r="C2986">
        <v>3163003</v>
      </c>
      <c r="D2986" t="s">
        <v>3217</v>
      </c>
      <c r="E2986" s="17">
        <v>4280</v>
      </c>
      <c r="F2986" s="16">
        <v>2.81162136832247E-3</v>
      </c>
    </row>
    <row r="2987" spans="1:6" x14ac:dyDescent="0.2">
      <c r="A2987" t="s">
        <v>20</v>
      </c>
      <c r="B2987" t="s">
        <v>119</v>
      </c>
      <c r="C2987">
        <v>3163102</v>
      </c>
      <c r="D2987" t="s">
        <v>3218</v>
      </c>
      <c r="E2987" s="17">
        <v>5079</v>
      </c>
      <c r="F2987" s="16">
        <v>1.4988009592326046E-2</v>
      </c>
    </row>
    <row r="2988" spans="1:6" x14ac:dyDescent="0.2">
      <c r="A2988" t="s">
        <v>20</v>
      </c>
      <c r="B2988" t="s">
        <v>119</v>
      </c>
      <c r="C2988">
        <v>3163201</v>
      </c>
      <c r="D2988" t="s">
        <v>3219</v>
      </c>
      <c r="E2988" s="17">
        <v>4210</v>
      </c>
      <c r="F2988" s="16">
        <v>3.336510962821837E-3</v>
      </c>
    </row>
    <row r="2989" spans="1:6" x14ac:dyDescent="0.2">
      <c r="A2989" t="s">
        <v>20</v>
      </c>
      <c r="B2989" t="s">
        <v>119</v>
      </c>
      <c r="C2989">
        <v>3163300</v>
      </c>
      <c r="D2989" t="s">
        <v>3220</v>
      </c>
      <c r="E2989" s="17">
        <v>3856</v>
      </c>
      <c r="F2989" s="16">
        <v>-1.0362694300518616E-3</v>
      </c>
    </row>
    <row r="2990" spans="1:6" x14ac:dyDescent="0.2">
      <c r="A2990" t="s">
        <v>20</v>
      </c>
      <c r="B2990" t="s">
        <v>119</v>
      </c>
      <c r="C2990">
        <v>3163409</v>
      </c>
      <c r="D2990" t="s">
        <v>3221</v>
      </c>
      <c r="E2990" s="17">
        <v>5387</v>
      </c>
      <c r="F2990" s="16">
        <v>-6.0885608856088291E-3</v>
      </c>
    </row>
    <row r="2991" spans="1:6" x14ac:dyDescent="0.2">
      <c r="A2991" t="s">
        <v>20</v>
      </c>
      <c r="B2991" t="s">
        <v>119</v>
      </c>
      <c r="C2991">
        <v>3163508</v>
      </c>
      <c r="D2991" t="s">
        <v>3222</v>
      </c>
      <c r="E2991" s="17">
        <v>6431</v>
      </c>
      <c r="F2991" s="16">
        <v>-3.409267007593364E-3</v>
      </c>
    </row>
    <row r="2992" spans="1:6" x14ac:dyDescent="0.2">
      <c r="A2992" t="s">
        <v>20</v>
      </c>
      <c r="B2992" t="s">
        <v>119</v>
      </c>
      <c r="C2992">
        <v>3163607</v>
      </c>
      <c r="D2992" t="s">
        <v>3223</v>
      </c>
      <c r="E2992" s="17">
        <v>2806</v>
      </c>
      <c r="F2992" s="16">
        <v>5.3744177714081243E-3</v>
      </c>
    </row>
    <row r="2993" spans="1:6" x14ac:dyDescent="0.2">
      <c r="A2993" t="s">
        <v>20</v>
      </c>
      <c r="B2993" t="s">
        <v>119</v>
      </c>
      <c r="C2993">
        <v>3163706</v>
      </c>
      <c r="D2993" t="s">
        <v>3224</v>
      </c>
      <c r="E2993" s="17">
        <v>46202</v>
      </c>
      <c r="F2993" s="16">
        <v>7.6552310745676699E-3</v>
      </c>
    </row>
    <row r="2994" spans="1:6" x14ac:dyDescent="0.2">
      <c r="A2994" t="s">
        <v>20</v>
      </c>
      <c r="B2994" t="s">
        <v>119</v>
      </c>
      <c r="C2994">
        <v>3163805</v>
      </c>
      <c r="D2994" t="s">
        <v>3225</v>
      </c>
      <c r="E2994" s="17">
        <v>6944</v>
      </c>
      <c r="F2994" s="16">
        <v>8.6480253675413898E-4</v>
      </c>
    </row>
    <row r="2995" spans="1:6" x14ac:dyDescent="0.2">
      <c r="A2995" t="s">
        <v>20</v>
      </c>
      <c r="B2995" t="s">
        <v>119</v>
      </c>
      <c r="C2995">
        <v>3163904</v>
      </c>
      <c r="D2995" t="s">
        <v>3226</v>
      </c>
      <c r="E2995" s="17">
        <v>4610</v>
      </c>
      <c r="F2995" s="16">
        <v>-1.0517278385919759E-2</v>
      </c>
    </row>
    <row r="2996" spans="1:6" x14ac:dyDescent="0.2">
      <c r="A2996" t="s">
        <v>20</v>
      </c>
      <c r="B2996" t="s">
        <v>119</v>
      </c>
      <c r="C2996">
        <v>3164001</v>
      </c>
      <c r="D2996" t="s">
        <v>3227</v>
      </c>
      <c r="E2996" s="17">
        <v>7706</v>
      </c>
      <c r="F2996" s="16">
        <v>-9.6388638992417341E-3</v>
      </c>
    </row>
    <row r="2997" spans="1:6" x14ac:dyDescent="0.2">
      <c r="A2997" t="s">
        <v>20</v>
      </c>
      <c r="B2997" t="s">
        <v>119</v>
      </c>
      <c r="C2997">
        <v>3164100</v>
      </c>
      <c r="D2997" t="s">
        <v>3228</v>
      </c>
      <c r="E2997" s="17">
        <v>5202</v>
      </c>
      <c r="F2997" s="16">
        <v>-8.3873427373236664E-3</v>
      </c>
    </row>
    <row r="2998" spans="1:6" x14ac:dyDescent="0.2">
      <c r="A2998" t="s">
        <v>20</v>
      </c>
      <c r="B2998" t="s">
        <v>119</v>
      </c>
      <c r="C2998">
        <v>3164209</v>
      </c>
      <c r="D2998" t="s">
        <v>3229</v>
      </c>
      <c r="E2998" s="17">
        <v>12529</v>
      </c>
      <c r="F2998" s="16">
        <v>1.5562940747345433E-2</v>
      </c>
    </row>
    <row r="2999" spans="1:6" x14ac:dyDescent="0.2">
      <c r="A2999" t="s">
        <v>20</v>
      </c>
      <c r="B2999" t="s">
        <v>119</v>
      </c>
      <c r="C2999">
        <v>3164308</v>
      </c>
      <c r="D2999" t="s">
        <v>3230</v>
      </c>
      <c r="E2999" s="17">
        <v>7076</v>
      </c>
      <c r="F2999" s="16">
        <v>3.5455963693094006E-3</v>
      </c>
    </row>
    <row r="3000" spans="1:6" x14ac:dyDescent="0.2">
      <c r="A3000" t="s">
        <v>20</v>
      </c>
      <c r="B3000" t="s">
        <v>119</v>
      </c>
      <c r="C3000">
        <v>3164407</v>
      </c>
      <c r="D3000" t="s">
        <v>3231</v>
      </c>
      <c r="E3000" s="17">
        <v>5552</v>
      </c>
      <c r="F3000" s="16">
        <v>8.720930232558155E-3</v>
      </c>
    </row>
    <row r="3001" spans="1:6" x14ac:dyDescent="0.2">
      <c r="A3001" t="s">
        <v>20</v>
      </c>
      <c r="B3001" t="s">
        <v>119</v>
      </c>
      <c r="C3001">
        <v>3164431</v>
      </c>
      <c r="D3001" t="s">
        <v>3232</v>
      </c>
      <c r="E3001" s="17">
        <v>3024</v>
      </c>
      <c r="F3001" s="16">
        <v>5.6534752244761233E-3</v>
      </c>
    </row>
    <row r="3002" spans="1:6" x14ac:dyDescent="0.2">
      <c r="A3002" t="s">
        <v>20</v>
      </c>
      <c r="B3002" t="s">
        <v>119</v>
      </c>
      <c r="C3002">
        <v>3164472</v>
      </c>
      <c r="D3002" t="s">
        <v>3233</v>
      </c>
      <c r="E3002" s="17">
        <v>6627</v>
      </c>
      <c r="F3002" s="16">
        <v>1.0983981693363898E-2</v>
      </c>
    </row>
    <row r="3003" spans="1:6" x14ac:dyDescent="0.2">
      <c r="A3003" t="s">
        <v>20</v>
      </c>
      <c r="B3003" t="s">
        <v>119</v>
      </c>
      <c r="C3003">
        <v>3164506</v>
      </c>
      <c r="D3003" t="s">
        <v>3234</v>
      </c>
      <c r="E3003" s="17">
        <v>9963</v>
      </c>
      <c r="F3003" s="16">
        <v>-8.0645161290322509E-3</v>
      </c>
    </row>
    <row r="3004" spans="1:6" x14ac:dyDescent="0.2">
      <c r="A3004" t="s">
        <v>20</v>
      </c>
      <c r="B3004" t="s">
        <v>119</v>
      </c>
      <c r="C3004">
        <v>3164605</v>
      </c>
      <c r="D3004" t="s">
        <v>3235</v>
      </c>
      <c r="E3004" s="17">
        <v>6863</v>
      </c>
      <c r="F3004" s="16">
        <v>1.2988929889298895E-2</v>
      </c>
    </row>
    <row r="3005" spans="1:6" x14ac:dyDescent="0.2">
      <c r="A3005" t="s">
        <v>20</v>
      </c>
      <c r="B3005" t="s">
        <v>119</v>
      </c>
      <c r="C3005">
        <v>3164704</v>
      </c>
      <c r="D3005" t="s">
        <v>3236</v>
      </c>
      <c r="E3005" s="17">
        <v>71445</v>
      </c>
      <c r="F3005" s="16">
        <v>6.8915947911381004E-3</v>
      </c>
    </row>
    <row r="3006" spans="1:6" x14ac:dyDescent="0.2">
      <c r="A3006" t="s">
        <v>20</v>
      </c>
      <c r="B3006" t="s">
        <v>119</v>
      </c>
      <c r="C3006">
        <v>3164803</v>
      </c>
      <c r="D3006" t="s">
        <v>3237</v>
      </c>
      <c r="E3006" s="17">
        <v>1492</v>
      </c>
      <c r="F3006" s="16">
        <v>-9.2961487383798058E-3</v>
      </c>
    </row>
    <row r="3007" spans="1:6" x14ac:dyDescent="0.2">
      <c r="A3007" t="s">
        <v>20</v>
      </c>
      <c r="B3007" t="s">
        <v>119</v>
      </c>
      <c r="C3007">
        <v>3164902</v>
      </c>
      <c r="D3007" t="s">
        <v>3238</v>
      </c>
      <c r="E3007" s="17">
        <v>2250</v>
      </c>
      <c r="F3007" s="16">
        <v>4.0160642570281624E-3</v>
      </c>
    </row>
    <row r="3008" spans="1:6" x14ac:dyDescent="0.2">
      <c r="A3008" t="s">
        <v>20</v>
      </c>
      <c r="B3008" t="s">
        <v>119</v>
      </c>
      <c r="C3008">
        <v>3165008</v>
      </c>
      <c r="D3008" t="s">
        <v>3239</v>
      </c>
      <c r="E3008" s="17">
        <v>10960</v>
      </c>
      <c r="F3008" s="16">
        <v>1.7365871492551754E-3</v>
      </c>
    </row>
    <row r="3009" spans="1:6" x14ac:dyDescent="0.2">
      <c r="A3009" t="s">
        <v>20</v>
      </c>
      <c r="B3009" t="s">
        <v>119</v>
      </c>
      <c r="C3009">
        <v>3165107</v>
      </c>
      <c r="D3009" t="s">
        <v>3240</v>
      </c>
      <c r="E3009" s="17">
        <v>7000</v>
      </c>
      <c r="F3009" s="16">
        <v>-2.9910269192422456E-3</v>
      </c>
    </row>
    <row r="3010" spans="1:6" x14ac:dyDescent="0.2">
      <c r="A3010" t="s">
        <v>20</v>
      </c>
      <c r="B3010" t="s">
        <v>119</v>
      </c>
      <c r="C3010">
        <v>3165206</v>
      </c>
      <c r="D3010" t="s">
        <v>5793</v>
      </c>
      <c r="E3010" s="17">
        <v>7120</v>
      </c>
      <c r="F3010" s="16">
        <v>4.3729722104668411E-3</v>
      </c>
    </row>
    <row r="3011" spans="1:6" x14ac:dyDescent="0.2">
      <c r="A3011" t="s">
        <v>20</v>
      </c>
      <c r="B3011" t="s">
        <v>119</v>
      </c>
      <c r="C3011">
        <v>3165305</v>
      </c>
      <c r="D3011" t="s">
        <v>3241</v>
      </c>
      <c r="E3011" s="17">
        <v>7815</v>
      </c>
      <c r="F3011" s="16">
        <v>7.9969044240939535E-3</v>
      </c>
    </row>
    <row r="3012" spans="1:6" x14ac:dyDescent="0.2">
      <c r="A3012" t="s">
        <v>20</v>
      </c>
      <c r="B3012" t="s">
        <v>119</v>
      </c>
      <c r="C3012">
        <v>3165404</v>
      </c>
      <c r="D3012" t="s">
        <v>3242</v>
      </c>
      <c r="E3012" s="17">
        <v>6989</v>
      </c>
      <c r="F3012" s="16">
        <v>8.5137085137085844E-3</v>
      </c>
    </row>
    <row r="3013" spans="1:6" x14ac:dyDescent="0.2">
      <c r="A3013" t="s">
        <v>20</v>
      </c>
      <c r="B3013" t="s">
        <v>119</v>
      </c>
      <c r="C3013">
        <v>3165503</v>
      </c>
      <c r="D3013" t="s">
        <v>3243</v>
      </c>
      <c r="E3013" s="17">
        <v>6361</v>
      </c>
      <c r="F3013" s="16">
        <v>9.682539682539737E-3</v>
      </c>
    </row>
    <row r="3014" spans="1:6" x14ac:dyDescent="0.2">
      <c r="A3014" t="s">
        <v>20</v>
      </c>
      <c r="B3014" t="s">
        <v>119</v>
      </c>
      <c r="C3014">
        <v>3165537</v>
      </c>
      <c r="D3014" t="s">
        <v>3244</v>
      </c>
      <c r="E3014" s="17">
        <v>33413</v>
      </c>
      <c r="F3014" s="16">
        <v>2.018197361993157E-2</v>
      </c>
    </row>
    <row r="3015" spans="1:6" x14ac:dyDescent="0.2">
      <c r="A3015" t="s">
        <v>20</v>
      </c>
      <c r="B3015" t="s">
        <v>119</v>
      </c>
      <c r="C3015">
        <v>3165552</v>
      </c>
      <c r="D3015" t="s">
        <v>3245</v>
      </c>
      <c r="E3015" s="17">
        <v>12378</v>
      </c>
      <c r="F3015" s="16">
        <v>9.7895252080273387E-3</v>
      </c>
    </row>
    <row r="3016" spans="1:6" x14ac:dyDescent="0.2">
      <c r="A3016" t="s">
        <v>20</v>
      </c>
      <c r="B3016" t="s">
        <v>119</v>
      </c>
      <c r="C3016">
        <v>3165560</v>
      </c>
      <c r="D3016" t="s">
        <v>3246</v>
      </c>
      <c r="E3016" s="17">
        <v>2606</v>
      </c>
      <c r="F3016" s="16">
        <v>-1.0254462590201241E-2</v>
      </c>
    </row>
    <row r="3017" spans="1:6" x14ac:dyDescent="0.2">
      <c r="A3017" t="s">
        <v>20</v>
      </c>
      <c r="B3017" t="s">
        <v>119</v>
      </c>
      <c r="C3017">
        <v>3165578</v>
      </c>
      <c r="D3017" t="s">
        <v>3247</v>
      </c>
      <c r="E3017" s="17">
        <v>5361</v>
      </c>
      <c r="F3017" s="16">
        <v>9.3353248693062163E-4</v>
      </c>
    </row>
    <row r="3018" spans="1:6" x14ac:dyDescent="0.2">
      <c r="A3018" t="s">
        <v>20</v>
      </c>
      <c r="B3018" t="s">
        <v>119</v>
      </c>
      <c r="C3018">
        <v>3165602</v>
      </c>
      <c r="D3018" t="s">
        <v>3248</v>
      </c>
      <c r="E3018" s="17">
        <v>2003</v>
      </c>
      <c r="F3018" s="16">
        <v>-9.9750623441396957E-4</v>
      </c>
    </row>
    <row r="3019" spans="1:6" x14ac:dyDescent="0.2">
      <c r="A3019" t="s">
        <v>20</v>
      </c>
      <c r="B3019" t="s">
        <v>119</v>
      </c>
      <c r="C3019">
        <v>3165701</v>
      </c>
      <c r="D3019" t="s">
        <v>3249</v>
      </c>
      <c r="E3019" s="17">
        <v>7858</v>
      </c>
      <c r="F3019" s="16">
        <v>5.888376856118871E-3</v>
      </c>
    </row>
    <row r="3020" spans="1:6" x14ac:dyDescent="0.2">
      <c r="A3020" t="s">
        <v>20</v>
      </c>
      <c r="B3020" t="s">
        <v>119</v>
      </c>
      <c r="C3020">
        <v>3165800</v>
      </c>
      <c r="D3020" t="s">
        <v>3250</v>
      </c>
      <c r="E3020" s="17">
        <v>1461</v>
      </c>
      <c r="F3020" s="16">
        <v>-2.7296937416777634E-2</v>
      </c>
    </row>
    <row r="3021" spans="1:6" x14ac:dyDescent="0.2">
      <c r="A3021" t="s">
        <v>20</v>
      </c>
      <c r="B3021" t="s">
        <v>119</v>
      </c>
      <c r="C3021">
        <v>3165909</v>
      </c>
      <c r="D3021" t="s">
        <v>3251</v>
      </c>
      <c r="E3021" s="17">
        <v>4105</v>
      </c>
      <c r="F3021" s="16">
        <v>-1.227141482194416E-2</v>
      </c>
    </row>
    <row r="3022" spans="1:6" x14ac:dyDescent="0.2">
      <c r="A3022" t="s">
        <v>20</v>
      </c>
      <c r="B3022" t="s">
        <v>119</v>
      </c>
      <c r="C3022">
        <v>3166006</v>
      </c>
      <c r="D3022" t="s">
        <v>3252</v>
      </c>
      <c r="E3022" s="17">
        <v>5786</v>
      </c>
      <c r="F3022" s="16">
        <v>0</v>
      </c>
    </row>
    <row r="3023" spans="1:6" x14ac:dyDescent="0.2">
      <c r="A3023" t="s">
        <v>20</v>
      </c>
      <c r="B3023" t="s">
        <v>119</v>
      </c>
      <c r="C3023">
        <v>3166105</v>
      </c>
      <c r="D3023" t="s">
        <v>3253</v>
      </c>
      <c r="E3023" s="17">
        <v>3519</v>
      </c>
      <c r="F3023" s="16">
        <v>-1.1353959693443105E-3</v>
      </c>
    </row>
    <row r="3024" spans="1:6" x14ac:dyDescent="0.2">
      <c r="A3024" t="s">
        <v>20</v>
      </c>
      <c r="B3024" t="s">
        <v>119</v>
      </c>
      <c r="C3024">
        <v>3166204</v>
      </c>
      <c r="D3024" t="s">
        <v>3254</v>
      </c>
      <c r="E3024" s="17">
        <v>10467</v>
      </c>
      <c r="F3024" s="16">
        <v>7.6489148102121263E-4</v>
      </c>
    </row>
    <row r="3025" spans="1:6" x14ac:dyDescent="0.2">
      <c r="A3025" t="s">
        <v>20</v>
      </c>
      <c r="B3025" t="s">
        <v>119</v>
      </c>
      <c r="C3025">
        <v>3166303</v>
      </c>
      <c r="D3025" t="s">
        <v>3255</v>
      </c>
      <c r="E3025" s="17">
        <v>7333</v>
      </c>
      <c r="F3025" s="16">
        <v>9.5550095550089864E-4</v>
      </c>
    </row>
    <row r="3026" spans="1:6" x14ac:dyDescent="0.2">
      <c r="A3026" t="s">
        <v>20</v>
      </c>
      <c r="B3026" t="s">
        <v>119</v>
      </c>
      <c r="C3026">
        <v>3166402</v>
      </c>
      <c r="D3026" t="s">
        <v>3256</v>
      </c>
      <c r="E3026" s="17">
        <v>1854</v>
      </c>
      <c r="F3026" s="16">
        <v>1.6207455429497752E-3</v>
      </c>
    </row>
    <row r="3027" spans="1:6" x14ac:dyDescent="0.2">
      <c r="A3027" t="s">
        <v>20</v>
      </c>
      <c r="B3027" t="s">
        <v>119</v>
      </c>
      <c r="C3027">
        <v>3166501</v>
      </c>
      <c r="D3027" t="s">
        <v>3257</v>
      </c>
      <c r="E3027" s="17">
        <v>4292</v>
      </c>
      <c r="F3027" s="16">
        <v>-2.3293733985563225E-4</v>
      </c>
    </row>
    <row r="3028" spans="1:6" x14ac:dyDescent="0.2">
      <c r="A3028" t="s">
        <v>20</v>
      </c>
      <c r="B3028" t="s">
        <v>119</v>
      </c>
      <c r="C3028">
        <v>3166600</v>
      </c>
      <c r="D3028" t="s">
        <v>3258</v>
      </c>
      <c r="E3028" s="17">
        <v>776</v>
      </c>
      <c r="F3028" s="16">
        <v>-6.4020486555698142E-3</v>
      </c>
    </row>
    <row r="3029" spans="1:6" x14ac:dyDescent="0.2">
      <c r="A3029" t="s">
        <v>20</v>
      </c>
      <c r="B3029" t="s">
        <v>119</v>
      </c>
      <c r="C3029">
        <v>3166709</v>
      </c>
      <c r="D3029" t="s">
        <v>3259</v>
      </c>
      <c r="E3029" s="17">
        <v>8713</v>
      </c>
      <c r="F3029" s="16">
        <v>1.6093803885504077E-3</v>
      </c>
    </row>
    <row r="3030" spans="1:6" x14ac:dyDescent="0.2">
      <c r="A3030" t="s">
        <v>20</v>
      </c>
      <c r="B3030" t="s">
        <v>119</v>
      </c>
      <c r="C3030">
        <v>3166808</v>
      </c>
      <c r="D3030" t="s">
        <v>3260</v>
      </c>
      <c r="E3030" s="17">
        <v>11668</v>
      </c>
      <c r="F3030" s="16">
        <v>7.425315144189204E-3</v>
      </c>
    </row>
    <row r="3031" spans="1:6" x14ac:dyDescent="0.2">
      <c r="A3031" t="s">
        <v>20</v>
      </c>
      <c r="B3031" t="s">
        <v>119</v>
      </c>
      <c r="C3031">
        <v>3166907</v>
      </c>
      <c r="D3031" t="s">
        <v>3261</v>
      </c>
      <c r="E3031" s="17">
        <v>7668</v>
      </c>
      <c r="F3031" s="16">
        <v>-1.3039509714429798E-4</v>
      </c>
    </row>
    <row r="3032" spans="1:6" x14ac:dyDescent="0.2">
      <c r="A3032" t="s">
        <v>20</v>
      </c>
      <c r="B3032" t="s">
        <v>119</v>
      </c>
      <c r="C3032">
        <v>3166956</v>
      </c>
      <c r="D3032" t="s">
        <v>3262</v>
      </c>
      <c r="E3032" s="17">
        <v>4809</v>
      </c>
      <c r="F3032" s="16">
        <v>5.8565153733527442E-3</v>
      </c>
    </row>
    <row r="3033" spans="1:6" x14ac:dyDescent="0.2">
      <c r="A3033" t="s">
        <v>20</v>
      </c>
      <c r="B3033" t="s">
        <v>119</v>
      </c>
      <c r="C3033">
        <v>3167004</v>
      </c>
      <c r="D3033" t="s">
        <v>3263</v>
      </c>
      <c r="E3033" s="17">
        <v>1956</v>
      </c>
      <c r="F3033" s="16">
        <v>-3.5659704533876901E-3</v>
      </c>
    </row>
    <row r="3034" spans="1:6" x14ac:dyDescent="0.2">
      <c r="A3034" t="s">
        <v>20</v>
      </c>
      <c r="B3034" t="s">
        <v>119</v>
      </c>
      <c r="C3034">
        <v>3167103</v>
      </c>
      <c r="D3034" t="s">
        <v>3264</v>
      </c>
      <c r="E3034" s="17">
        <v>20940</v>
      </c>
      <c r="F3034" s="16">
        <v>-1.2401030239435062E-3</v>
      </c>
    </row>
    <row r="3035" spans="1:6" x14ac:dyDescent="0.2">
      <c r="A3035" t="s">
        <v>20</v>
      </c>
      <c r="B3035" t="s">
        <v>119</v>
      </c>
      <c r="C3035">
        <v>3167202</v>
      </c>
      <c r="D3035" t="s">
        <v>3265</v>
      </c>
      <c r="E3035" s="17">
        <v>241835</v>
      </c>
      <c r="F3035" s="16">
        <v>9.1637838582201425E-3</v>
      </c>
    </row>
    <row r="3036" spans="1:6" x14ac:dyDescent="0.2">
      <c r="A3036" t="s">
        <v>20</v>
      </c>
      <c r="B3036" t="s">
        <v>119</v>
      </c>
      <c r="C3036">
        <v>3167301</v>
      </c>
      <c r="D3036" t="s">
        <v>3266</v>
      </c>
      <c r="E3036" s="17">
        <v>2264</v>
      </c>
      <c r="F3036" s="16">
        <v>1.3268465280849018E-3</v>
      </c>
    </row>
    <row r="3037" spans="1:6" x14ac:dyDescent="0.2">
      <c r="A3037" t="s">
        <v>20</v>
      </c>
      <c r="B3037" t="s">
        <v>119</v>
      </c>
      <c r="C3037">
        <v>3167400</v>
      </c>
      <c r="D3037" t="s">
        <v>3267</v>
      </c>
      <c r="E3037" s="17">
        <v>6248</v>
      </c>
      <c r="F3037" s="16">
        <v>1.603077909586359E-3</v>
      </c>
    </row>
    <row r="3038" spans="1:6" x14ac:dyDescent="0.2">
      <c r="A3038" t="s">
        <v>20</v>
      </c>
      <c r="B3038" t="s">
        <v>119</v>
      </c>
      <c r="C3038">
        <v>3167509</v>
      </c>
      <c r="D3038" t="s">
        <v>3268</v>
      </c>
      <c r="E3038" s="17">
        <v>2618</v>
      </c>
      <c r="F3038" s="16">
        <v>1.1472275334607485E-3</v>
      </c>
    </row>
    <row r="3039" spans="1:6" x14ac:dyDescent="0.2">
      <c r="A3039" t="s">
        <v>20</v>
      </c>
      <c r="B3039" t="s">
        <v>119</v>
      </c>
      <c r="C3039">
        <v>3167608</v>
      </c>
      <c r="D3039" t="s">
        <v>3269</v>
      </c>
      <c r="E3039" s="17">
        <v>19736</v>
      </c>
      <c r="F3039" s="16">
        <v>5.2462690368257903E-3</v>
      </c>
    </row>
    <row r="3040" spans="1:6" x14ac:dyDescent="0.2">
      <c r="A3040" t="s">
        <v>20</v>
      </c>
      <c r="B3040" t="s">
        <v>119</v>
      </c>
      <c r="C3040">
        <v>3167707</v>
      </c>
      <c r="D3040" t="s">
        <v>3270</v>
      </c>
      <c r="E3040" s="17">
        <v>5514</v>
      </c>
      <c r="F3040" s="16">
        <v>-7.0232306861156557E-3</v>
      </c>
    </row>
    <row r="3041" spans="1:6" x14ac:dyDescent="0.2">
      <c r="A3041" t="s">
        <v>20</v>
      </c>
      <c r="B3041" t="s">
        <v>119</v>
      </c>
      <c r="C3041">
        <v>3167806</v>
      </c>
      <c r="D3041" t="s">
        <v>3271</v>
      </c>
      <c r="E3041" s="17">
        <v>6189</v>
      </c>
      <c r="F3041" s="16">
        <v>6.1778572589823444E-3</v>
      </c>
    </row>
    <row r="3042" spans="1:6" x14ac:dyDescent="0.2">
      <c r="A3042" t="s">
        <v>20</v>
      </c>
      <c r="B3042" t="s">
        <v>119</v>
      </c>
      <c r="C3042">
        <v>3167905</v>
      </c>
      <c r="D3042" t="s">
        <v>3272</v>
      </c>
      <c r="E3042" s="17">
        <v>3708</v>
      </c>
      <c r="F3042" s="16">
        <v>-1.1199999999999988E-2</v>
      </c>
    </row>
    <row r="3043" spans="1:6" x14ac:dyDescent="0.2">
      <c r="A3043" t="s">
        <v>20</v>
      </c>
      <c r="B3043" t="s">
        <v>119</v>
      </c>
      <c r="C3043">
        <v>3168002</v>
      </c>
      <c r="D3043" t="s">
        <v>3273</v>
      </c>
      <c r="E3043" s="17">
        <v>34397</v>
      </c>
      <c r="F3043" s="16">
        <v>7.763975155279601E-3</v>
      </c>
    </row>
    <row r="3044" spans="1:6" x14ac:dyDescent="0.2">
      <c r="A3044" t="s">
        <v>20</v>
      </c>
      <c r="B3044" t="s">
        <v>119</v>
      </c>
      <c r="C3044">
        <v>3168051</v>
      </c>
      <c r="D3044" t="s">
        <v>3274</v>
      </c>
      <c r="E3044" s="17">
        <v>3101</v>
      </c>
      <c r="F3044" s="16">
        <v>-2.8938906752411508E-3</v>
      </c>
    </row>
    <row r="3045" spans="1:6" x14ac:dyDescent="0.2">
      <c r="A3045" t="s">
        <v>20</v>
      </c>
      <c r="B3045" t="s">
        <v>119</v>
      </c>
      <c r="C3045">
        <v>3168101</v>
      </c>
      <c r="D3045" t="s">
        <v>3275</v>
      </c>
      <c r="E3045" s="17">
        <v>4832</v>
      </c>
      <c r="F3045" s="16">
        <v>1.2361198407710106E-2</v>
      </c>
    </row>
    <row r="3046" spans="1:6" x14ac:dyDescent="0.2">
      <c r="A3046" t="s">
        <v>20</v>
      </c>
      <c r="B3046" t="s">
        <v>119</v>
      </c>
      <c r="C3046">
        <v>3168200</v>
      </c>
      <c r="D3046" t="s">
        <v>3276</v>
      </c>
      <c r="E3046" s="17">
        <v>1872</v>
      </c>
      <c r="F3046" s="16">
        <v>-1.6000000000000458E-3</v>
      </c>
    </row>
    <row r="3047" spans="1:6" x14ac:dyDescent="0.2">
      <c r="A3047" t="s">
        <v>20</v>
      </c>
      <c r="B3047" t="s">
        <v>119</v>
      </c>
      <c r="C3047">
        <v>3168309</v>
      </c>
      <c r="D3047" t="s">
        <v>3277</v>
      </c>
      <c r="E3047" s="17">
        <v>4099</v>
      </c>
      <c r="F3047" s="16">
        <v>5.3961246014226916E-3</v>
      </c>
    </row>
    <row r="3048" spans="1:6" x14ac:dyDescent="0.2">
      <c r="A3048" t="s">
        <v>20</v>
      </c>
      <c r="B3048" t="s">
        <v>119</v>
      </c>
      <c r="C3048">
        <v>3168408</v>
      </c>
      <c r="D3048" t="s">
        <v>3278</v>
      </c>
      <c r="E3048" s="17">
        <v>14302</v>
      </c>
      <c r="F3048" s="16">
        <v>-1.6752757224626214E-3</v>
      </c>
    </row>
    <row r="3049" spans="1:6" x14ac:dyDescent="0.2">
      <c r="A3049" t="s">
        <v>20</v>
      </c>
      <c r="B3049" t="s">
        <v>119</v>
      </c>
      <c r="C3049">
        <v>3168507</v>
      </c>
      <c r="D3049" t="s">
        <v>3279</v>
      </c>
      <c r="E3049" s="17">
        <v>11670</v>
      </c>
      <c r="F3049" s="16">
        <v>7.7180344738869699E-4</v>
      </c>
    </row>
    <row r="3050" spans="1:6" x14ac:dyDescent="0.2">
      <c r="A3050" t="s">
        <v>20</v>
      </c>
      <c r="B3050" t="s">
        <v>119</v>
      </c>
      <c r="C3050">
        <v>3168606</v>
      </c>
      <c r="D3050" t="s">
        <v>3280</v>
      </c>
      <c r="E3050" s="17">
        <v>140937</v>
      </c>
      <c r="F3050" s="16">
        <v>2.4539091840218852E-3</v>
      </c>
    </row>
    <row r="3051" spans="1:6" x14ac:dyDescent="0.2">
      <c r="A3051" t="s">
        <v>20</v>
      </c>
      <c r="B3051" t="s">
        <v>119</v>
      </c>
      <c r="C3051">
        <v>3168705</v>
      </c>
      <c r="D3051" t="s">
        <v>3281</v>
      </c>
      <c r="E3051" s="17">
        <v>90568</v>
      </c>
      <c r="F3051" s="16">
        <v>8.0808530531377709E-3</v>
      </c>
    </row>
    <row r="3052" spans="1:6" x14ac:dyDescent="0.2">
      <c r="A3052" t="s">
        <v>20</v>
      </c>
      <c r="B3052" t="s">
        <v>119</v>
      </c>
      <c r="C3052">
        <v>3168804</v>
      </c>
      <c r="D3052" t="s">
        <v>3282</v>
      </c>
      <c r="E3052" s="17">
        <v>8072</v>
      </c>
      <c r="F3052" s="16">
        <v>1.140207993985709E-2</v>
      </c>
    </row>
    <row r="3053" spans="1:6" x14ac:dyDescent="0.2">
      <c r="A3053" t="s">
        <v>20</v>
      </c>
      <c r="B3053" t="s">
        <v>119</v>
      </c>
      <c r="C3053">
        <v>3168903</v>
      </c>
      <c r="D3053" t="s">
        <v>3283</v>
      </c>
      <c r="E3053" s="17">
        <v>6424</v>
      </c>
      <c r="F3053" s="16">
        <v>-8.6419753086419693E-3</v>
      </c>
    </row>
    <row r="3054" spans="1:6" x14ac:dyDescent="0.2">
      <c r="A3054" t="s">
        <v>20</v>
      </c>
      <c r="B3054" t="s">
        <v>119</v>
      </c>
      <c r="C3054">
        <v>3169000</v>
      </c>
      <c r="D3054" t="s">
        <v>3284</v>
      </c>
      <c r="E3054" s="17">
        <v>16715</v>
      </c>
      <c r="F3054" s="16">
        <v>3.361546311303254E-3</v>
      </c>
    </row>
    <row r="3055" spans="1:6" x14ac:dyDescent="0.2">
      <c r="A3055" t="s">
        <v>20</v>
      </c>
      <c r="B3055" t="s">
        <v>119</v>
      </c>
      <c r="C3055">
        <v>3169059</v>
      </c>
      <c r="D3055" t="s">
        <v>3285</v>
      </c>
      <c r="E3055" s="17">
        <v>4109</v>
      </c>
      <c r="F3055" s="16">
        <v>1.9507437210437573E-3</v>
      </c>
    </row>
    <row r="3056" spans="1:6" x14ac:dyDescent="0.2">
      <c r="A3056" t="s">
        <v>20</v>
      </c>
      <c r="B3056" t="s">
        <v>119</v>
      </c>
      <c r="C3056">
        <v>3169109</v>
      </c>
      <c r="D3056" t="s">
        <v>3286</v>
      </c>
      <c r="E3056" s="17">
        <v>6297</v>
      </c>
      <c r="F3056" s="16">
        <v>6.2320230105465946E-3</v>
      </c>
    </row>
    <row r="3057" spans="1:6" x14ac:dyDescent="0.2">
      <c r="A3057" t="s">
        <v>20</v>
      </c>
      <c r="B3057" t="s">
        <v>119</v>
      </c>
      <c r="C3057">
        <v>3169208</v>
      </c>
      <c r="D3057" t="s">
        <v>3287</v>
      </c>
      <c r="E3057" s="17">
        <v>7850</v>
      </c>
      <c r="F3057" s="16">
        <v>-2.14410371478434E-2</v>
      </c>
    </row>
    <row r="3058" spans="1:6" x14ac:dyDescent="0.2">
      <c r="A3058" t="s">
        <v>20</v>
      </c>
      <c r="B3058" t="s">
        <v>119</v>
      </c>
      <c r="C3058">
        <v>3169307</v>
      </c>
      <c r="D3058" t="s">
        <v>3288</v>
      </c>
      <c r="E3058" s="17">
        <v>80032</v>
      </c>
      <c r="F3058" s="16">
        <v>6.9198057421806514E-3</v>
      </c>
    </row>
    <row r="3059" spans="1:6" x14ac:dyDescent="0.2">
      <c r="A3059" t="s">
        <v>20</v>
      </c>
      <c r="B3059" t="s">
        <v>119</v>
      </c>
      <c r="C3059">
        <v>3169356</v>
      </c>
      <c r="D3059" t="s">
        <v>3289</v>
      </c>
      <c r="E3059" s="17">
        <v>32716</v>
      </c>
      <c r="F3059" s="16">
        <v>1.1126220793670427E-2</v>
      </c>
    </row>
    <row r="3060" spans="1:6" x14ac:dyDescent="0.2">
      <c r="A3060" t="s">
        <v>20</v>
      </c>
      <c r="B3060" t="s">
        <v>119</v>
      </c>
      <c r="C3060">
        <v>3169406</v>
      </c>
      <c r="D3060" t="s">
        <v>3290</v>
      </c>
      <c r="E3060" s="17">
        <v>56940</v>
      </c>
      <c r="F3060" s="16">
        <v>3.4187431713248451E-3</v>
      </c>
    </row>
    <row r="3061" spans="1:6" x14ac:dyDescent="0.2">
      <c r="A3061" t="s">
        <v>20</v>
      </c>
      <c r="B3061" t="s">
        <v>119</v>
      </c>
      <c r="C3061">
        <v>3169505</v>
      </c>
      <c r="D3061" t="s">
        <v>3291</v>
      </c>
      <c r="E3061" s="17">
        <v>6765</v>
      </c>
      <c r="F3061" s="16">
        <v>4.9019607843137081E-3</v>
      </c>
    </row>
    <row r="3062" spans="1:6" x14ac:dyDescent="0.2">
      <c r="A3062" t="s">
        <v>20</v>
      </c>
      <c r="B3062" t="s">
        <v>119</v>
      </c>
      <c r="C3062">
        <v>3169604</v>
      </c>
      <c r="D3062" t="s">
        <v>3292</v>
      </c>
      <c r="E3062" s="17">
        <v>25398</v>
      </c>
      <c r="F3062" s="16">
        <v>2.803332412050441E-3</v>
      </c>
    </row>
    <row r="3063" spans="1:6" x14ac:dyDescent="0.2">
      <c r="A3063" t="s">
        <v>20</v>
      </c>
      <c r="B3063" t="s">
        <v>119</v>
      </c>
      <c r="C3063">
        <v>3169703</v>
      </c>
      <c r="D3063" t="s">
        <v>3293</v>
      </c>
      <c r="E3063" s="17">
        <v>20125</v>
      </c>
      <c r="F3063" s="16">
        <v>8.0645161290322509E-3</v>
      </c>
    </row>
    <row r="3064" spans="1:6" x14ac:dyDescent="0.2">
      <c r="A3064" t="s">
        <v>20</v>
      </c>
      <c r="B3064" t="s">
        <v>119</v>
      </c>
      <c r="C3064">
        <v>3169802</v>
      </c>
      <c r="D3064" t="s">
        <v>3294</v>
      </c>
      <c r="E3064" s="17">
        <v>5070</v>
      </c>
      <c r="F3064" s="16">
        <v>5.9523809523809312E-3</v>
      </c>
    </row>
    <row r="3065" spans="1:6" x14ac:dyDescent="0.2">
      <c r="A3065" t="s">
        <v>20</v>
      </c>
      <c r="B3065" t="s">
        <v>119</v>
      </c>
      <c r="C3065">
        <v>3169901</v>
      </c>
      <c r="D3065" t="s">
        <v>3295</v>
      </c>
      <c r="E3065" s="17">
        <v>116797</v>
      </c>
      <c r="F3065" s="16">
        <v>1.0774369980614873E-2</v>
      </c>
    </row>
    <row r="3066" spans="1:6" x14ac:dyDescent="0.2">
      <c r="A3066" t="s">
        <v>20</v>
      </c>
      <c r="B3066" t="s">
        <v>119</v>
      </c>
      <c r="C3066">
        <v>3170008</v>
      </c>
      <c r="D3066" t="s">
        <v>3296</v>
      </c>
      <c r="E3066" s="17">
        <v>12599</v>
      </c>
      <c r="F3066" s="16">
        <v>5.2660975025931034E-3</v>
      </c>
    </row>
    <row r="3067" spans="1:6" x14ac:dyDescent="0.2">
      <c r="A3067" t="s">
        <v>20</v>
      </c>
      <c r="B3067" t="s">
        <v>119</v>
      </c>
      <c r="C3067">
        <v>3170057</v>
      </c>
      <c r="D3067" t="s">
        <v>3297</v>
      </c>
      <c r="E3067" s="17">
        <v>12493</v>
      </c>
      <c r="F3067" s="16">
        <v>1.7640926950526215E-3</v>
      </c>
    </row>
    <row r="3068" spans="1:6" x14ac:dyDescent="0.2">
      <c r="A3068" t="s">
        <v>20</v>
      </c>
      <c r="B3068" t="s">
        <v>119</v>
      </c>
      <c r="C3068">
        <v>3170107</v>
      </c>
      <c r="D3068" t="s">
        <v>3298</v>
      </c>
      <c r="E3068" s="17">
        <v>337092</v>
      </c>
      <c r="F3068" s="16">
        <v>9.9136265178274563E-3</v>
      </c>
    </row>
    <row r="3069" spans="1:6" x14ac:dyDescent="0.2">
      <c r="A3069" t="s">
        <v>20</v>
      </c>
      <c r="B3069" t="s">
        <v>119</v>
      </c>
      <c r="C3069">
        <v>3170206</v>
      </c>
      <c r="D3069" t="s">
        <v>3299</v>
      </c>
      <c r="E3069" s="17">
        <v>699097</v>
      </c>
      <c r="F3069" s="16">
        <v>1.1271435907450389E-2</v>
      </c>
    </row>
    <row r="3070" spans="1:6" x14ac:dyDescent="0.2">
      <c r="A3070" t="s">
        <v>20</v>
      </c>
      <c r="B3070" t="s">
        <v>119</v>
      </c>
      <c r="C3070">
        <v>3170305</v>
      </c>
      <c r="D3070" t="s">
        <v>3300</v>
      </c>
      <c r="E3070" s="17">
        <v>2596</v>
      </c>
      <c r="F3070" s="16">
        <v>-5.7449253159709279E-3</v>
      </c>
    </row>
    <row r="3071" spans="1:6" x14ac:dyDescent="0.2">
      <c r="A3071" t="s">
        <v>20</v>
      </c>
      <c r="B3071" t="s">
        <v>119</v>
      </c>
      <c r="C3071">
        <v>3170404</v>
      </c>
      <c r="D3071" t="s">
        <v>3301</v>
      </c>
      <c r="E3071" s="17">
        <v>84930</v>
      </c>
      <c r="F3071" s="16">
        <v>6.5419896181468928E-3</v>
      </c>
    </row>
    <row r="3072" spans="1:6" x14ac:dyDescent="0.2">
      <c r="A3072" t="s">
        <v>20</v>
      </c>
      <c r="B3072" t="s">
        <v>119</v>
      </c>
      <c r="C3072">
        <v>3170438</v>
      </c>
      <c r="D3072" t="s">
        <v>3302</v>
      </c>
      <c r="E3072" s="17">
        <v>4284</v>
      </c>
      <c r="F3072" s="16">
        <v>-4.646840148698872E-3</v>
      </c>
    </row>
    <row r="3073" spans="1:6" x14ac:dyDescent="0.2">
      <c r="A3073" t="s">
        <v>20</v>
      </c>
      <c r="B3073" t="s">
        <v>119</v>
      </c>
      <c r="C3073">
        <v>3170479</v>
      </c>
      <c r="D3073" t="s">
        <v>3303</v>
      </c>
      <c r="E3073" s="17">
        <v>3260</v>
      </c>
      <c r="F3073" s="16">
        <v>-1.225490196078427E-3</v>
      </c>
    </row>
    <row r="3074" spans="1:6" x14ac:dyDescent="0.2">
      <c r="A3074" t="s">
        <v>20</v>
      </c>
      <c r="B3074" t="s">
        <v>119</v>
      </c>
      <c r="C3074">
        <v>3170503</v>
      </c>
      <c r="D3074" t="s">
        <v>3304</v>
      </c>
      <c r="E3074" s="17">
        <v>10345</v>
      </c>
      <c r="F3074" s="16">
        <v>-1.2550685460513966E-3</v>
      </c>
    </row>
    <row r="3075" spans="1:6" x14ac:dyDescent="0.2">
      <c r="A3075" t="s">
        <v>20</v>
      </c>
      <c r="B3075" t="s">
        <v>119</v>
      </c>
      <c r="C3075">
        <v>3170529</v>
      </c>
      <c r="D3075" t="s">
        <v>3305</v>
      </c>
      <c r="E3075" s="17">
        <v>17173</v>
      </c>
      <c r="F3075" s="16">
        <v>1.8262674177290217E-2</v>
      </c>
    </row>
    <row r="3076" spans="1:6" x14ac:dyDescent="0.2">
      <c r="A3076" t="s">
        <v>20</v>
      </c>
      <c r="B3076" t="s">
        <v>119</v>
      </c>
      <c r="C3076">
        <v>3170578</v>
      </c>
      <c r="D3076" t="s">
        <v>3306</v>
      </c>
      <c r="E3076" s="17">
        <v>6470</v>
      </c>
      <c r="F3076" s="16">
        <v>-1.5432098765432167E-3</v>
      </c>
    </row>
    <row r="3077" spans="1:6" x14ac:dyDescent="0.2">
      <c r="A3077" t="s">
        <v>20</v>
      </c>
      <c r="B3077" t="s">
        <v>119</v>
      </c>
      <c r="C3077">
        <v>3170602</v>
      </c>
      <c r="D3077" t="s">
        <v>3307</v>
      </c>
      <c r="E3077" s="17">
        <v>2148</v>
      </c>
      <c r="F3077" s="16">
        <v>-2.3223409196470035E-3</v>
      </c>
    </row>
    <row r="3078" spans="1:6" x14ac:dyDescent="0.2">
      <c r="A3078" t="s">
        <v>20</v>
      </c>
      <c r="B3078" t="s">
        <v>119</v>
      </c>
      <c r="C3078">
        <v>3170651</v>
      </c>
      <c r="D3078" t="s">
        <v>3308</v>
      </c>
      <c r="E3078" s="17">
        <v>5026</v>
      </c>
      <c r="F3078" s="16">
        <v>3.794687437587374E-3</v>
      </c>
    </row>
    <row r="3079" spans="1:6" x14ac:dyDescent="0.2">
      <c r="A3079" t="s">
        <v>20</v>
      </c>
      <c r="B3079" t="s">
        <v>119</v>
      </c>
      <c r="C3079">
        <v>3170701</v>
      </c>
      <c r="D3079" t="s">
        <v>3309</v>
      </c>
      <c r="E3079" s="17">
        <v>136602</v>
      </c>
      <c r="F3079" s="16">
        <v>7.7015004647458252E-3</v>
      </c>
    </row>
    <row r="3080" spans="1:6" x14ac:dyDescent="0.2">
      <c r="A3080" t="s">
        <v>20</v>
      </c>
      <c r="B3080" t="s">
        <v>119</v>
      </c>
      <c r="C3080">
        <v>3170750</v>
      </c>
      <c r="D3080" t="s">
        <v>3310</v>
      </c>
      <c r="E3080" s="17">
        <v>7138</v>
      </c>
      <c r="F3080" s="16">
        <v>1.4496873223422302E-2</v>
      </c>
    </row>
    <row r="3081" spans="1:6" x14ac:dyDescent="0.2">
      <c r="A3081" t="s">
        <v>20</v>
      </c>
      <c r="B3081" t="s">
        <v>119</v>
      </c>
      <c r="C3081">
        <v>3170800</v>
      </c>
      <c r="D3081" t="s">
        <v>3311</v>
      </c>
      <c r="E3081" s="17">
        <v>39803</v>
      </c>
      <c r="F3081" s="16">
        <v>7.8494923150937979E-3</v>
      </c>
    </row>
    <row r="3082" spans="1:6" x14ac:dyDescent="0.2">
      <c r="A3082" t="s">
        <v>20</v>
      </c>
      <c r="B3082" t="s">
        <v>119</v>
      </c>
      <c r="C3082">
        <v>3170909</v>
      </c>
      <c r="D3082" t="s">
        <v>3312</v>
      </c>
      <c r="E3082" s="17">
        <v>19305</v>
      </c>
      <c r="F3082" s="16">
        <v>-7.763975155279379E-4</v>
      </c>
    </row>
    <row r="3083" spans="1:6" x14ac:dyDescent="0.2">
      <c r="A3083" t="s">
        <v>20</v>
      </c>
      <c r="B3083" t="s">
        <v>119</v>
      </c>
      <c r="C3083">
        <v>3171006</v>
      </c>
      <c r="D3083" t="s">
        <v>3313</v>
      </c>
      <c r="E3083" s="17">
        <v>20642</v>
      </c>
      <c r="F3083" s="16">
        <v>2.5254978144730877E-3</v>
      </c>
    </row>
    <row r="3084" spans="1:6" x14ac:dyDescent="0.2">
      <c r="A3084" t="s">
        <v>20</v>
      </c>
      <c r="B3084" t="s">
        <v>119</v>
      </c>
      <c r="C3084">
        <v>3171030</v>
      </c>
      <c r="D3084" t="s">
        <v>3314</v>
      </c>
      <c r="E3084" s="17">
        <v>9443</v>
      </c>
      <c r="F3084" s="16">
        <v>9.4067343666488501E-3</v>
      </c>
    </row>
    <row r="3085" spans="1:6" x14ac:dyDescent="0.2">
      <c r="A3085" t="s">
        <v>20</v>
      </c>
      <c r="B3085" t="s">
        <v>119</v>
      </c>
      <c r="C3085">
        <v>3171071</v>
      </c>
      <c r="D3085" t="s">
        <v>3315</v>
      </c>
      <c r="E3085" s="17">
        <v>5727</v>
      </c>
      <c r="F3085" s="16">
        <v>1.2237762237761185E-3</v>
      </c>
    </row>
    <row r="3086" spans="1:6" x14ac:dyDescent="0.2">
      <c r="A3086" t="s">
        <v>20</v>
      </c>
      <c r="B3086" t="s">
        <v>119</v>
      </c>
      <c r="C3086">
        <v>3171105</v>
      </c>
      <c r="D3086" t="s">
        <v>3316</v>
      </c>
      <c r="E3086" s="17">
        <v>4045</v>
      </c>
      <c r="F3086" s="16">
        <v>1.1502875718929717E-2</v>
      </c>
    </row>
    <row r="3087" spans="1:6" x14ac:dyDescent="0.2">
      <c r="A3087" t="s">
        <v>20</v>
      </c>
      <c r="B3087" t="s">
        <v>119</v>
      </c>
      <c r="C3087">
        <v>3171154</v>
      </c>
      <c r="D3087" t="s">
        <v>3317</v>
      </c>
      <c r="E3087" s="17">
        <v>4846</v>
      </c>
      <c r="F3087" s="16">
        <v>1.4465798718743539E-3</v>
      </c>
    </row>
    <row r="3088" spans="1:6" x14ac:dyDescent="0.2">
      <c r="A3088" t="s">
        <v>20</v>
      </c>
      <c r="B3088" t="s">
        <v>119</v>
      </c>
      <c r="C3088">
        <v>3171204</v>
      </c>
      <c r="D3088" t="s">
        <v>3318</v>
      </c>
      <c r="E3088" s="17">
        <v>129765</v>
      </c>
      <c r="F3088" s="16">
        <v>1.6959114740480175E-2</v>
      </c>
    </row>
    <row r="3089" spans="1:6" x14ac:dyDescent="0.2">
      <c r="A3089" t="s">
        <v>20</v>
      </c>
      <c r="B3089" t="s">
        <v>119</v>
      </c>
      <c r="C3089">
        <v>3171303</v>
      </c>
      <c r="D3089" t="s">
        <v>3319</v>
      </c>
      <c r="E3089" s="17">
        <v>79388</v>
      </c>
      <c r="F3089" s="16">
        <v>6.8741597544581534E-3</v>
      </c>
    </row>
    <row r="3090" spans="1:6" x14ac:dyDescent="0.2">
      <c r="A3090" t="s">
        <v>20</v>
      </c>
      <c r="B3090" t="s">
        <v>119</v>
      </c>
      <c r="C3090">
        <v>3171402</v>
      </c>
      <c r="D3090" t="s">
        <v>3320</v>
      </c>
      <c r="E3090" s="17">
        <v>3589</v>
      </c>
      <c r="F3090" s="16">
        <v>-5.266075388026592E-3</v>
      </c>
    </row>
    <row r="3091" spans="1:6" x14ac:dyDescent="0.2">
      <c r="A3091" t="s">
        <v>20</v>
      </c>
      <c r="B3091" t="s">
        <v>119</v>
      </c>
      <c r="C3091">
        <v>3171501</v>
      </c>
      <c r="D3091" t="s">
        <v>3321</v>
      </c>
      <c r="E3091" s="17">
        <v>3179</v>
      </c>
      <c r="F3091" s="16">
        <v>-7.4929753356228757E-3</v>
      </c>
    </row>
    <row r="3092" spans="1:6" x14ac:dyDescent="0.2">
      <c r="A3092" t="s">
        <v>20</v>
      </c>
      <c r="B3092" t="s">
        <v>119</v>
      </c>
      <c r="C3092">
        <v>3171600</v>
      </c>
      <c r="D3092" t="s">
        <v>3322</v>
      </c>
      <c r="E3092" s="17">
        <v>13740</v>
      </c>
      <c r="F3092" s="16">
        <v>-8.7260034904013128E-4</v>
      </c>
    </row>
    <row r="3093" spans="1:6" x14ac:dyDescent="0.2">
      <c r="A3093" t="s">
        <v>20</v>
      </c>
      <c r="B3093" t="s">
        <v>119</v>
      </c>
      <c r="C3093">
        <v>3171709</v>
      </c>
      <c r="D3093" t="s">
        <v>3323</v>
      </c>
      <c r="E3093" s="17">
        <v>8663</v>
      </c>
      <c r="F3093" s="16">
        <v>-1.2681577127046095E-3</v>
      </c>
    </row>
    <row r="3094" spans="1:6" x14ac:dyDescent="0.2">
      <c r="A3094" t="s">
        <v>20</v>
      </c>
      <c r="B3094" t="s">
        <v>119</v>
      </c>
      <c r="C3094">
        <v>3171808</v>
      </c>
      <c r="D3094" t="s">
        <v>3324</v>
      </c>
      <c r="E3094" s="17">
        <v>10484</v>
      </c>
      <c r="F3094" s="16">
        <v>-2.4738344433872239E-3</v>
      </c>
    </row>
    <row r="3095" spans="1:6" x14ac:dyDescent="0.2">
      <c r="A3095" t="s">
        <v>20</v>
      </c>
      <c r="B3095" t="s">
        <v>119</v>
      </c>
      <c r="C3095">
        <v>3171907</v>
      </c>
      <c r="D3095" t="s">
        <v>3325</v>
      </c>
      <c r="E3095" s="17">
        <v>5340</v>
      </c>
      <c r="F3095" s="16">
        <v>-7.4349442379182396E-3</v>
      </c>
    </row>
    <row r="3096" spans="1:6" x14ac:dyDescent="0.2">
      <c r="A3096" t="s">
        <v>20</v>
      </c>
      <c r="B3096" t="s">
        <v>119</v>
      </c>
      <c r="C3096">
        <v>3172004</v>
      </c>
      <c r="D3096" t="s">
        <v>3326</v>
      </c>
      <c r="E3096" s="17">
        <v>42965</v>
      </c>
      <c r="F3096" s="16">
        <v>9.4211070388121598E-3</v>
      </c>
    </row>
    <row r="3097" spans="1:6" x14ac:dyDescent="0.2">
      <c r="A3097" t="s">
        <v>20</v>
      </c>
      <c r="B3097" t="s">
        <v>119</v>
      </c>
      <c r="C3097">
        <v>3172103</v>
      </c>
      <c r="D3097" t="s">
        <v>3327</v>
      </c>
      <c r="E3097" s="17">
        <v>5261</v>
      </c>
      <c r="F3097" s="16">
        <v>1.7136329017517493E-3</v>
      </c>
    </row>
    <row r="3098" spans="1:6" x14ac:dyDescent="0.2">
      <c r="A3098" t="s">
        <v>20</v>
      </c>
      <c r="B3098" t="s">
        <v>119</v>
      </c>
      <c r="C3098">
        <v>3172202</v>
      </c>
      <c r="D3098" t="s">
        <v>3328</v>
      </c>
      <c r="E3098" s="17">
        <v>2548</v>
      </c>
      <c r="F3098" s="16">
        <v>-1.5673981191222097E-3</v>
      </c>
    </row>
    <row r="3099" spans="1:6" x14ac:dyDescent="0.2">
      <c r="A3099" t="s">
        <v>129</v>
      </c>
      <c r="B3099" t="s">
        <v>119</v>
      </c>
      <c r="C3099">
        <v>3200102</v>
      </c>
      <c r="D3099" t="s">
        <v>3329</v>
      </c>
      <c r="E3099" s="17">
        <v>30455</v>
      </c>
      <c r="F3099" s="16">
        <v>-4.2830052965409093E-3</v>
      </c>
    </row>
    <row r="3100" spans="1:6" x14ac:dyDescent="0.2">
      <c r="A3100" t="s">
        <v>129</v>
      </c>
      <c r="B3100" t="s">
        <v>119</v>
      </c>
      <c r="C3100">
        <v>3200136</v>
      </c>
      <c r="D3100" t="s">
        <v>3330</v>
      </c>
      <c r="E3100" s="17">
        <v>9631</v>
      </c>
      <c r="F3100" s="16">
        <v>-1.1408421489317311E-3</v>
      </c>
    </row>
    <row r="3101" spans="1:6" x14ac:dyDescent="0.2">
      <c r="A3101" t="s">
        <v>129</v>
      </c>
      <c r="B3101" t="s">
        <v>119</v>
      </c>
      <c r="C3101">
        <v>3200169</v>
      </c>
      <c r="D3101" t="s">
        <v>3331</v>
      </c>
      <c r="E3101" s="17">
        <v>10909</v>
      </c>
      <c r="F3101" s="16">
        <v>-9.9827570559941625E-3</v>
      </c>
    </row>
    <row r="3102" spans="1:6" x14ac:dyDescent="0.2">
      <c r="A3102" t="s">
        <v>129</v>
      </c>
      <c r="B3102" t="s">
        <v>119</v>
      </c>
      <c r="C3102">
        <v>3200201</v>
      </c>
      <c r="D3102" t="s">
        <v>3332</v>
      </c>
      <c r="E3102" s="17">
        <v>29975</v>
      </c>
      <c r="F3102" s="16">
        <v>-3.6231884057971175E-3</v>
      </c>
    </row>
    <row r="3103" spans="1:6" x14ac:dyDescent="0.2">
      <c r="A3103" t="s">
        <v>129</v>
      </c>
      <c r="B3103" t="s">
        <v>119</v>
      </c>
      <c r="C3103">
        <v>3200300</v>
      </c>
      <c r="D3103" t="s">
        <v>3333</v>
      </c>
      <c r="E3103" s="17">
        <v>14636</v>
      </c>
      <c r="F3103" s="16">
        <v>2.3970960893089366E-3</v>
      </c>
    </row>
    <row r="3104" spans="1:6" x14ac:dyDescent="0.2">
      <c r="A3104" t="s">
        <v>129</v>
      </c>
      <c r="B3104" t="s">
        <v>119</v>
      </c>
      <c r="C3104">
        <v>3200359</v>
      </c>
      <c r="D3104" t="s">
        <v>3334</v>
      </c>
      <c r="E3104" s="17">
        <v>7874</v>
      </c>
      <c r="F3104" s="16">
        <v>4.8494129657987717E-3</v>
      </c>
    </row>
    <row r="3105" spans="1:6" x14ac:dyDescent="0.2">
      <c r="A3105" t="s">
        <v>129</v>
      </c>
      <c r="B3105" t="s">
        <v>119</v>
      </c>
      <c r="C3105">
        <v>3200409</v>
      </c>
      <c r="D3105" t="s">
        <v>3335</v>
      </c>
      <c r="E3105" s="17">
        <v>29779</v>
      </c>
      <c r="F3105" s="16">
        <v>1.7633188668284117E-2</v>
      </c>
    </row>
    <row r="3106" spans="1:6" x14ac:dyDescent="0.2">
      <c r="A3106" t="s">
        <v>129</v>
      </c>
      <c r="B3106" t="s">
        <v>119</v>
      </c>
      <c r="C3106">
        <v>3200508</v>
      </c>
      <c r="D3106" t="s">
        <v>3336</v>
      </c>
      <c r="E3106" s="17">
        <v>7554</v>
      </c>
      <c r="F3106" s="16">
        <v>-1.7179859918065032E-3</v>
      </c>
    </row>
    <row r="3107" spans="1:6" x14ac:dyDescent="0.2">
      <c r="A3107" t="s">
        <v>129</v>
      </c>
      <c r="B3107" t="s">
        <v>119</v>
      </c>
      <c r="C3107">
        <v>3200607</v>
      </c>
      <c r="D3107" t="s">
        <v>3337</v>
      </c>
      <c r="E3107" s="17">
        <v>103101</v>
      </c>
      <c r="F3107" s="16">
        <v>1.8583283935980965E-2</v>
      </c>
    </row>
    <row r="3108" spans="1:6" x14ac:dyDescent="0.2">
      <c r="A3108" t="s">
        <v>129</v>
      </c>
      <c r="B3108" t="s">
        <v>119</v>
      </c>
      <c r="C3108">
        <v>3200706</v>
      </c>
      <c r="D3108" t="s">
        <v>3338</v>
      </c>
      <c r="E3108" s="17">
        <v>12105</v>
      </c>
      <c r="F3108" s="16">
        <v>1.4158847184986501E-2</v>
      </c>
    </row>
    <row r="3109" spans="1:6" x14ac:dyDescent="0.2">
      <c r="A3109" t="s">
        <v>129</v>
      </c>
      <c r="B3109" t="s">
        <v>119</v>
      </c>
      <c r="C3109">
        <v>3200805</v>
      </c>
      <c r="D3109" t="s">
        <v>3339</v>
      </c>
      <c r="E3109" s="17">
        <v>31132</v>
      </c>
      <c r="F3109" s="16">
        <v>4.3228595393252078E-3</v>
      </c>
    </row>
    <row r="3110" spans="1:6" x14ac:dyDescent="0.2">
      <c r="A3110" t="s">
        <v>129</v>
      </c>
      <c r="B3110" t="s">
        <v>119</v>
      </c>
      <c r="C3110">
        <v>3200904</v>
      </c>
      <c r="D3110" t="s">
        <v>3340</v>
      </c>
      <c r="E3110" s="17">
        <v>44979</v>
      </c>
      <c r="F3110" s="16">
        <v>7.3684210526314686E-3</v>
      </c>
    </row>
    <row r="3111" spans="1:6" x14ac:dyDescent="0.2">
      <c r="A3111" t="s">
        <v>129</v>
      </c>
      <c r="B3111" t="s">
        <v>119</v>
      </c>
      <c r="C3111">
        <v>3201001</v>
      </c>
      <c r="D3111" t="s">
        <v>3341</v>
      </c>
      <c r="E3111" s="17">
        <v>15092</v>
      </c>
      <c r="F3111" s="16">
        <v>3.6576444769569338E-3</v>
      </c>
    </row>
    <row r="3112" spans="1:6" x14ac:dyDescent="0.2">
      <c r="A3112" t="s">
        <v>129</v>
      </c>
      <c r="B3112" t="s">
        <v>119</v>
      </c>
      <c r="C3112">
        <v>3201100</v>
      </c>
      <c r="D3112" t="s">
        <v>3342</v>
      </c>
      <c r="E3112" s="17">
        <v>9962</v>
      </c>
      <c r="F3112" s="16">
        <v>2.6167471819644739E-3</v>
      </c>
    </row>
    <row r="3113" spans="1:6" x14ac:dyDescent="0.2">
      <c r="A3113" t="s">
        <v>129</v>
      </c>
      <c r="B3113" t="s">
        <v>119</v>
      </c>
      <c r="C3113">
        <v>3201159</v>
      </c>
      <c r="D3113" t="s">
        <v>3343</v>
      </c>
      <c r="E3113" s="17">
        <v>12427</v>
      </c>
      <c r="F3113" s="16">
        <v>1.8542405675587847E-3</v>
      </c>
    </row>
    <row r="3114" spans="1:6" x14ac:dyDescent="0.2">
      <c r="A3114" t="s">
        <v>129</v>
      </c>
      <c r="B3114" t="s">
        <v>119</v>
      </c>
      <c r="C3114">
        <v>3201209</v>
      </c>
      <c r="D3114" t="s">
        <v>3344</v>
      </c>
      <c r="E3114" s="17">
        <v>210589</v>
      </c>
      <c r="F3114" s="16">
        <v>7.7378787588768816E-3</v>
      </c>
    </row>
    <row r="3115" spans="1:6" x14ac:dyDescent="0.2">
      <c r="A3115" t="s">
        <v>129</v>
      </c>
      <c r="B3115" t="s">
        <v>119</v>
      </c>
      <c r="C3115">
        <v>3201308</v>
      </c>
      <c r="D3115" t="s">
        <v>3345</v>
      </c>
      <c r="E3115" s="17">
        <v>383917</v>
      </c>
      <c r="F3115" s="16">
        <v>6.9029728418374958E-3</v>
      </c>
    </row>
    <row r="3116" spans="1:6" x14ac:dyDescent="0.2">
      <c r="A3116" t="s">
        <v>129</v>
      </c>
      <c r="B3116" t="s">
        <v>119</v>
      </c>
      <c r="C3116">
        <v>3201407</v>
      </c>
      <c r="D3116" t="s">
        <v>3346</v>
      </c>
      <c r="E3116" s="17">
        <v>37747</v>
      </c>
      <c r="F3116" s="16">
        <v>5.6748547983160869E-3</v>
      </c>
    </row>
    <row r="3117" spans="1:6" x14ac:dyDescent="0.2">
      <c r="A3117" t="s">
        <v>129</v>
      </c>
      <c r="B3117" t="s">
        <v>119</v>
      </c>
      <c r="C3117">
        <v>3201506</v>
      </c>
      <c r="D3117" t="s">
        <v>3347</v>
      </c>
      <c r="E3117" s="17">
        <v>123400</v>
      </c>
      <c r="F3117" s="16">
        <v>7.355162082955724E-3</v>
      </c>
    </row>
    <row r="3118" spans="1:6" x14ac:dyDescent="0.2">
      <c r="A3118" t="s">
        <v>129</v>
      </c>
      <c r="B3118" t="s">
        <v>119</v>
      </c>
      <c r="C3118">
        <v>3201605</v>
      </c>
      <c r="D3118" t="s">
        <v>3348</v>
      </c>
      <c r="E3118" s="17">
        <v>31273</v>
      </c>
      <c r="F3118" s="16">
        <v>6.7604545600876698E-3</v>
      </c>
    </row>
    <row r="3119" spans="1:6" x14ac:dyDescent="0.2">
      <c r="A3119" t="s">
        <v>129</v>
      </c>
      <c r="B3119" t="s">
        <v>119</v>
      </c>
      <c r="C3119">
        <v>3201704</v>
      </c>
      <c r="D3119" t="s">
        <v>3349</v>
      </c>
      <c r="E3119" s="17">
        <v>12806</v>
      </c>
      <c r="F3119" s="16">
        <v>6.5236186434016741E-3</v>
      </c>
    </row>
    <row r="3120" spans="1:6" x14ac:dyDescent="0.2">
      <c r="A3120" t="s">
        <v>129</v>
      </c>
      <c r="B3120" t="s">
        <v>119</v>
      </c>
      <c r="C3120">
        <v>3201803</v>
      </c>
      <c r="D3120" t="s">
        <v>3350</v>
      </c>
      <c r="E3120" s="17">
        <v>4270</v>
      </c>
      <c r="F3120" s="16">
        <v>-7.8996282527881156E-3</v>
      </c>
    </row>
    <row r="3121" spans="1:6" x14ac:dyDescent="0.2">
      <c r="A3121" t="s">
        <v>129</v>
      </c>
      <c r="B3121" t="s">
        <v>119</v>
      </c>
      <c r="C3121">
        <v>3201902</v>
      </c>
      <c r="D3121" t="s">
        <v>3351</v>
      </c>
      <c r="E3121" s="17">
        <v>33986</v>
      </c>
      <c r="F3121" s="16">
        <v>4.0177252584934209E-3</v>
      </c>
    </row>
    <row r="3122" spans="1:6" x14ac:dyDescent="0.2">
      <c r="A3122" t="s">
        <v>129</v>
      </c>
      <c r="B3122" t="s">
        <v>119</v>
      </c>
      <c r="C3122">
        <v>3202009</v>
      </c>
      <c r="D3122" t="s">
        <v>3352</v>
      </c>
      <c r="E3122" s="17">
        <v>6771</v>
      </c>
      <c r="F3122" s="16">
        <v>3.2597421840272478E-3</v>
      </c>
    </row>
    <row r="3123" spans="1:6" x14ac:dyDescent="0.2">
      <c r="A3123" t="s">
        <v>129</v>
      </c>
      <c r="B3123" t="s">
        <v>119</v>
      </c>
      <c r="C3123">
        <v>3202108</v>
      </c>
      <c r="D3123" t="s">
        <v>3353</v>
      </c>
      <c r="E3123" s="17">
        <v>22835</v>
      </c>
      <c r="F3123" s="16">
        <v>-3.8389390568425164E-3</v>
      </c>
    </row>
    <row r="3124" spans="1:6" x14ac:dyDescent="0.2">
      <c r="A3124" t="s">
        <v>129</v>
      </c>
      <c r="B3124" t="s">
        <v>119</v>
      </c>
      <c r="C3124">
        <v>3202207</v>
      </c>
      <c r="D3124" t="s">
        <v>3354</v>
      </c>
      <c r="E3124" s="17">
        <v>21948</v>
      </c>
      <c r="F3124" s="16">
        <v>2.0410060904737515E-2</v>
      </c>
    </row>
    <row r="3125" spans="1:6" x14ac:dyDescent="0.2">
      <c r="A3125" t="s">
        <v>129</v>
      </c>
      <c r="B3125" t="s">
        <v>119</v>
      </c>
      <c r="C3125">
        <v>3202256</v>
      </c>
      <c r="D3125" t="s">
        <v>3355</v>
      </c>
      <c r="E3125" s="17">
        <v>12880</v>
      </c>
      <c r="F3125" s="16">
        <v>1.3455031867180667E-2</v>
      </c>
    </row>
    <row r="3126" spans="1:6" x14ac:dyDescent="0.2">
      <c r="A3126" t="s">
        <v>129</v>
      </c>
      <c r="B3126" t="s">
        <v>119</v>
      </c>
      <c r="C3126">
        <v>3202306</v>
      </c>
      <c r="D3126" t="s">
        <v>3356</v>
      </c>
      <c r="E3126" s="17">
        <v>31122</v>
      </c>
      <c r="F3126" s="16">
        <v>8.2612498785110677E-3</v>
      </c>
    </row>
    <row r="3127" spans="1:6" x14ac:dyDescent="0.2">
      <c r="A3127" t="s">
        <v>129</v>
      </c>
      <c r="B3127" t="s">
        <v>119</v>
      </c>
      <c r="C3127">
        <v>3202405</v>
      </c>
      <c r="D3127" t="s">
        <v>3357</v>
      </c>
      <c r="E3127" s="17">
        <v>126701</v>
      </c>
      <c r="F3127" s="16">
        <v>1.4752640979024401E-2</v>
      </c>
    </row>
    <row r="3128" spans="1:6" x14ac:dyDescent="0.2">
      <c r="A3128" t="s">
        <v>129</v>
      </c>
      <c r="B3128" t="s">
        <v>119</v>
      </c>
      <c r="C3128">
        <v>3202454</v>
      </c>
      <c r="D3128" t="s">
        <v>3358</v>
      </c>
      <c r="E3128" s="17">
        <v>26426</v>
      </c>
      <c r="F3128" s="16">
        <v>1.3189172609462396E-2</v>
      </c>
    </row>
    <row r="3129" spans="1:6" x14ac:dyDescent="0.2">
      <c r="A3129" t="s">
        <v>129</v>
      </c>
      <c r="B3129" t="s">
        <v>119</v>
      </c>
      <c r="C3129">
        <v>3202504</v>
      </c>
      <c r="D3129" t="s">
        <v>3359</v>
      </c>
      <c r="E3129" s="17">
        <v>12591</v>
      </c>
      <c r="F3129" s="16">
        <v>8.9750781312605277E-3</v>
      </c>
    </row>
    <row r="3130" spans="1:6" x14ac:dyDescent="0.2">
      <c r="A3130" t="s">
        <v>129</v>
      </c>
      <c r="B3130" t="s">
        <v>119</v>
      </c>
      <c r="C3130">
        <v>3202553</v>
      </c>
      <c r="D3130" t="s">
        <v>3360</v>
      </c>
      <c r="E3130" s="17">
        <v>8859</v>
      </c>
      <c r="F3130" s="16">
        <v>-3.3749578130273239E-3</v>
      </c>
    </row>
    <row r="3131" spans="1:6" x14ac:dyDescent="0.2">
      <c r="A3131" t="s">
        <v>129</v>
      </c>
      <c r="B3131" t="s">
        <v>119</v>
      </c>
      <c r="C3131">
        <v>3202603</v>
      </c>
      <c r="D3131" t="s">
        <v>3361</v>
      </c>
      <c r="E3131" s="17">
        <v>13973</v>
      </c>
      <c r="F3131" s="16">
        <v>8.1529581529582451E-3</v>
      </c>
    </row>
    <row r="3132" spans="1:6" x14ac:dyDescent="0.2">
      <c r="A3132" t="s">
        <v>129</v>
      </c>
      <c r="B3132" t="s">
        <v>119</v>
      </c>
      <c r="C3132">
        <v>3202652</v>
      </c>
      <c r="D3132" t="s">
        <v>3362</v>
      </c>
      <c r="E3132" s="17">
        <v>13526</v>
      </c>
      <c r="F3132" s="16">
        <v>1.1138521342602958E-2</v>
      </c>
    </row>
    <row r="3133" spans="1:6" x14ac:dyDescent="0.2">
      <c r="A3133" t="s">
        <v>129</v>
      </c>
      <c r="B3133" t="s">
        <v>119</v>
      </c>
      <c r="C3133">
        <v>3202702</v>
      </c>
      <c r="D3133" t="s">
        <v>3363</v>
      </c>
      <c r="E3133" s="17">
        <v>14023</v>
      </c>
      <c r="F3133" s="16">
        <v>-3.0570169202331909E-3</v>
      </c>
    </row>
    <row r="3134" spans="1:6" x14ac:dyDescent="0.2">
      <c r="A3134" t="s">
        <v>129</v>
      </c>
      <c r="B3134" t="s">
        <v>119</v>
      </c>
      <c r="C3134">
        <v>3202801</v>
      </c>
      <c r="D3134" t="s">
        <v>3364</v>
      </c>
      <c r="E3134" s="17">
        <v>34656</v>
      </c>
      <c r="F3134" s="16">
        <v>8.9670432048445381E-3</v>
      </c>
    </row>
    <row r="3135" spans="1:6" x14ac:dyDescent="0.2">
      <c r="A3135" t="s">
        <v>129</v>
      </c>
      <c r="B3135" t="s">
        <v>119</v>
      </c>
      <c r="C3135">
        <v>3202900</v>
      </c>
      <c r="D3135" t="s">
        <v>3365</v>
      </c>
      <c r="E3135" s="17">
        <v>10494</v>
      </c>
      <c r="F3135" s="16">
        <v>-5.7792515395547195E-3</v>
      </c>
    </row>
    <row r="3136" spans="1:6" x14ac:dyDescent="0.2">
      <c r="A3136" t="s">
        <v>129</v>
      </c>
      <c r="B3136" t="s">
        <v>119</v>
      </c>
      <c r="C3136">
        <v>3203007</v>
      </c>
      <c r="D3136" t="s">
        <v>3366</v>
      </c>
      <c r="E3136" s="17">
        <v>29290</v>
      </c>
      <c r="F3136" s="16">
        <v>4.4237166077980561E-3</v>
      </c>
    </row>
    <row r="3137" spans="1:6" x14ac:dyDescent="0.2">
      <c r="A3137" t="s">
        <v>129</v>
      </c>
      <c r="B3137" t="s">
        <v>119</v>
      </c>
      <c r="C3137">
        <v>3203056</v>
      </c>
      <c r="D3137" t="s">
        <v>3367</v>
      </c>
      <c r="E3137" s="17">
        <v>31039</v>
      </c>
      <c r="F3137" s="16">
        <v>1.844013518390919E-2</v>
      </c>
    </row>
    <row r="3138" spans="1:6" x14ac:dyDescent="0.2">
      <c r="A3138" t="s">
        <v>129</v>
      </c>
      <c r="B3138" t="s">
        <v>119</v>
      </c>
      <c r="C3138">
        <v>3203106</v>
      </c>
      <c r="D3138" t="s">
        <v>3368</v>
      </c>
      <c r="E3138" s="17">
        <v>12265</v>
      </c>
      <c r="F3138" s="16">
        <v>5.987532808398921E-3</v>
      </c>
    </row>
    <row r="3139" spans="1:6" x14ac:dyDescent="0.2">
      <c r="A3139" t="s">
        <v>129</v>
      </c>
      <c r="B3139" t="s">
        <v>119</v>
      </c>
      <c r="C3139">
        <v>3203130</v>
      </c>
      <c r="D3139" t="s">
        <v>3369</v>
      </c>
      <c r="E3139" s="17">
        <v>16722</v>
      </c>
      <c r="F3139" s="16">
        <v>3.2397408207343048E-3</v>
      </c>
    </row>
    <row r="3140" spans="1:6" x14ac:dyDescent="0.2">
      <c r="A3140" t="s">
        <v>129</v>
      </c>
      <c r="B3140" t="s">
        <v>119</v>
      </c>
      <c r="C3140">
        <v>3203163</v>
      </c>
      <c r="D3140" t="s">
        <v>3370</v>
      </c>
      <c r="E3140" s="17">
        <v>10933</v>
      </c>
      <c r="F3140" s="16">
        <v>-1.2788891933863678E-3</v>
      </c>
    </row>
    <row r="3141" spans="1:6" x14ac:dyDescent="0.2">
      <c r="A3141" t="s">
        <v>129</v>
      </c>
      <c r="B3141" t="s">
        <v>119</v>
      </c>
      <c r="C3141">
        <v>3203205</v>
      </c>
      <c r="D3141" t="s">
        <v>3371</v>
      </c>
      <c r="E3141" s="17">
        <v>176688</v>
      </c>
      <c r="F3141" s="16">
        <v>1.8051914378727218E-2</v>
      </c>
    </row>
    <row r="3142" spans="1:6" x14ac:dyDescent="0.2">
      <c r="A3142" t="s">
        <v>129</v>
      </c>
      <c r="B3142" t="s">
        <v>119</v>
      </c>
      <c r="C3142">
        <v>3203304</v>
      </c>
      <c r="D3142" t="s">
        <v>3372</v>
      </c>
      <c r="E3142" s="17">
        <v>15503</v>
      </c>
      <c r="F3142" s="16">
        <v>9.9674267100977598E-3</v>
      </c>
    </row>
    <row r="3143" spans="1:6" x14ac:dyDescent="0.2">
      <c r="A3143" t="s">
        <v>129</v>
      </c>
      <c r="B3143" t="s">
        <v>119</v>
      </c>
      <c r="C3143">
        <v>3203320</v>
      </c>
      <c r="D3143" t="s">
        <v>3373</v>
      </c>
      <c r="E3143" s="17">
        <v>38883</v>
      </c>
      <c r="F3143" s="16">
        <v>9.9742850463648836E-3</v>
      </c>
    </row>
    <row r="3144" spans="1:6" x14ac:dyDescent="0.2">
      <c r="A3144" t="s">
        <v>129</v>
      </c>
      <c r="B3144" t="s">
        <v>119</v>
      </c>
      <c r="C3144">
        <v>3203346</v>
      </c>
      <c r="D3144" t="s">
        <v>3374</v>
      </c>
      <c r="E3144" s="17">
        <v>16920</v>
      </c>
      <c r="F3144" s="16">
        <v>1.3537798011261426E-2</v>
      </c>
    </row>
    <row r="3145" spans="1:6" x14ac:dyDescent="0.2">
      <c r="A3145" t="s">
        <v>129</v>
      </c>
      <c r="B3145" t="s">
        <v>119</v>
      </c>
      <c r="C3145">
        <v>3203353</v>
      </c>
      <c r="D3145" t="s">
        <v>3375</v>
      </c>
      <c r="E3145" s="17">
        <v>12963</v>
      </c>
      <c r="F3145" s="16">
        <v>1.013013325021439E-2</v>
      </c>
    </row>
    <row r="3146" spans="1:6" x14ac:dyDescent="0.2">
      <c r="A3146" t="s">
        <v>129</v>
      </c>
      <c r="B3146" t="s">
        <v>119</v>
      </c>
      <c r="C3146">
        <v>3203403</v>
      </c>
      <c r="D3146" t="s">
        <v>3376</v>
      </c>
      <c r="E3146" s="17">
        <v>26115</v>
      </c>
      <c r="F3146" s="16">
        <v>-1.4529881849119075E-3</v>
      </c>
    </row>
    <row r="3147" spans="1:6" x14ac:dyDescent="0.2">
      <c r="A3147" t="s">
        <v>129</v>
      </c>
      <c r="B3147" t="s">
        <v>119</v>
      </c>
      <c r="C3147">
        <v>3203502</v>
      </c>
      <c r="D3147" t="s">
        <v>3377</v>
      </c>
      <c r="E3147" s="17">
        <v>18894</v>
      </c>
      <c r="F3147" s="16">
        <v>3.23899538044925E-3</v>
      </c>
    </row>
    <row r="3148" spans="1:6" x14ac:dyDescent="0.2">
      <c r="A3148" t="s">
        <v>129</v>
      </c>
      <c r="B3148" t="s">
        <v>119</v>
      </c>
      <c r="C3148">
        <v>3203601</v>
      </c>
      <c r="D3148" t="s">
        <v>3378</v>
      </c>
      <c r="E3148" s="17">
        <v>5496</v>
      </c>
      <c r="F3148" s="16">
        <v>-5.0687907313541336E-3</v>
      </c>
    </row>
    <row r="3149" spans="1:6" x14ac:dyDescent="0.2">
      <c r="A3149" t="s">
        <v>129</v>
      </c>
      <c r="B3149" t="s">
        <v>119</v>
      </c>
      <c r="C3149">
        <v>3203700</v>
      </c>
      <c r="D3149" t="s">
        <v>3379</v>
      </c>
      <c r="E3149" s="17">
        <v>17319</v>
      </c>
      <c r="F3149" s="16">
        <v>-8.3595762954480346E-3</v>
      </c>
    </row>
    <row r="3150" spans="1:6" x14ac:dyDescent="0.2">
      <c r="A3150" t="s">
        <v>129</v>
      </c>
      <c r="B3150" t="s">
        <v>119</v>
      </c>
      <c r="C3150">
        <v>3203809</v>
      </c>
      <c r="D3150" t="s">
        <v>3380</v>
      </c>
      <c r="E3150" s="17">
        <v>15526</v>
      </c>
      <c r="F3150" s="16">
        <v>4.9841413683733293E-3</v>
      </c>
    </row>
    <row r="3151" spans="1:6" x14ac:dyDescent="0.2">
      <c r="A3151" t="s">
        <v>129</v>
      </c>
      <c r="B3151" t="s">
        <v>119</v>
      </c>
      <c r="C3151">
        <v>3203908</v>
      </c>
      <c r="D3151" t="s">
        <v>3381</v>
      </c>
      <c r="E3151" s="17">
        <v>50434</v>
      </c>
      <c r="F3151" s="16">
        <v>6.4657752943524383E-3</v>
      </c>
    </row>
    <row r="3152" spans="1:6" x14ac:dyDescent="0.2">
      <c r="A3152" t="s">
        <v>129</v>
      </c>
      <c r="B3152" t="s">
        <v>119</v>
      </c>
      <c r="C3152">
        <v>3204005</v>
      </c>
      <c r="D3152" t="s">
        <v>3382</v>
      </c>
      <c r="E3152" s="17">
        <v>23306</v>
      </c>
      <c r="F3152" s="16">
        <v>5.262249827467258E-3</v>
      </c>
    </row>
    <row r="3153" spans="1:6" x14ac:dyDescent="0.2">
      <c r="A3153" t="s">
        <v>129</v>
      </c>
      <c r="B3153" t="s">
        <v>119</v>
      </c>
      <c r="C3153">
        <v>3204054</v>
      </c>
      <c r="D3153" t="s">
        <v>3383</v>
      </c>
      <c r="E3153" s="17">
        <v>26381</v>
      </c>
      <c r="F3153" s="16">
        <v>7.5236785823402652E-3</v>
      </c>
    </row>
    <row r="3154" spans="1:6" x14ac:dyDescent="0.2">
      <c r="A3154" t="s">
        <v>129</v>
      </c>
      <c r="B3154" t="s">
        <v>119</v>
      </c>
      <c r="C3154">
        <v>3204104</v>
      </c>
      <c r="D3154" t="s">
        <v>3384</v>
      </c>
      <c r="E3154" s="17">
        <v>27327</v>
      </c>
      <c r="F3154" s="16">
        <v>1.0352349613635514E-2</v>
      </c>
    </row>
    <row r="3155" spans="1:6" x14ac:dyDescent="0.2">
      <c r="A3155" t="s">
        <v>129</v>
      </c>
      <c r="B3155" t="s">
        <v>119</v>
      </c>
      <c r="C3155">
        <v>3204203</v>
      </c>
      <c r="D3155" t="s">
        <v>3385</v>
      </c>
      <c r="E3155" s="17">
        <v>22053</v>
      </c>
      <c r="F3155" s="16">
        <v>1.5752383584358265E-2</v>
      </c>
    </row>
    <row r="3156" spans="1:6" x14ac:dyDescent="0.2">
      <c r="A3156" t="s">
        <v>129</v>
      </c>
      <c r="B3156" t="s">
        <v>119</v>
      </c>
      <c r="C3156">
        <v>3204252</v>
      </c>
      <c r="D3156" t="s">
        <v>3386</v>
      </c>
      <c r="E3156" s="17">
        <v>7940</v>
      </c>
      <c r="F3156" s="16">
        <v>9.7926999872821607E-3</v>
      </c>
    </row>
    <row r="3157" spans="1:6" x14ac:dyDescent="0.2">
      <c r="A3157" t="s">
        <v>129</v>
      </c>
      <c r="B3157" t="s">
        <v>119</v>
      </c>
      <c r="C3157">
        <v>3204302</v>
      </c>
      <c r="D3157" t="s">
        <v>3387</v>
      </c>
      <c r="E3157" s="17">
        <v>11658</v>
      </c>
      <c r="F3157" s="16">
        <v>7.2576464489373382E-3</v>
      </c>
    </row>
    <row r="3158" spans="1:6" x14ac:dyDescent="0.2">
      <c r="A3158" t="s">
        <v>129</v>
      </c>
      <c r="B3158" t="s">
        <v>119</v>
      </c>
      <c r="C3158">
        <v>3204351</v>
      </c>
      <c r="D3158" t="s">
        <v>3388</v>
      </c>
      <c r="E3158" s="17">
        <v>19271</v>
      </c>
      <c r="F3158" s="16">
        <v>6.791703672744287E-3</v>
      </c>
    </row>
    <row r="3159" spans="1:6" x14ac:dyDescent="0.2">
      <c r="A3159" t="s">
        <v>129</v>
      </c>
      <c r="B3159" t="s">
        <v>119</v>
      </c>
      <c r="C3159">
        <v>3204401</v>
      </c>
      <c r="D3159" t="s">
        <v>3389</v>
      </c>
      <c r="E3159" s="17">
        <v>11626</v>
      </c>
      <c r="F3159" s="16">
        <v>3.4417484081905592E-4</v>
      </c>
    </row>
    <row r="3160" spans="1:6" x14ac:dyDescent="0.2">
      <c r="A3160" t="s">
        <v>129</v>
      </c>
      <c r="B3160" t="s">
        <v>119</v>
      </c>
      <c r="C3160">
        <v>3204500</v>
      </c>
      <c r="D3160" t="s">
        <v>3390</v>
      </c>
      <c r="E3160" s="17">
        <v>12197</v>
      </c>
      <c r="F3160" s="16">
        <v>-2.2087696335078011E-3</v>
      </c>
    </row>
    <row r="3161" spans="1:6" x14ac:dyDescent="0.2">
      <c r="A3161" t="s">
        <v>129</v>
      </c>
      <c r="B3161" t="s">
        <v>119</v>
      </c>
      <c r="C3161">
        <v>3204559</v>
      </c>
      <c r="D3161" t="s">
        <v>3391</v>
      </c>
      <c r="E3161" s="17">
        <v>41015</v>
      </c>
      <c r="F3161" s="16">
        <v>1.4444361999455868E-2</v>
      </c>
    </row>
    <row r="3162" spans="1:6" x14ac:dyDescent="0.2">
      <c r="A3162" t="s">
        <v>129</v>
      </c>
      <c r="B3162" t="s">
        <v>119</v>
      </c>
      <c r="C3162">
        <v>3204609</v>
      </c>
      <c r="D3162" t="s">
        <v>3392</v>
      </c>
      <c r="E3162" s="17">
        <v>23724</v>
      </c>
      <c r="F3162" s="16">
        <v>5.6803730394234808E-3</v>
      </c>
    </row>
    <row r="3163" spans="1:6" x14ac:dyDescent="0.2">
      <c r="A3163" t="s">
        <v>129</v>
      </c>
      <c r="B3163" t="s">
        <v>119</v>
      </c>
      <c r="C3163">
        <v>3204658</v>
      </c>
      <c r="D3163" t="s">
        <v>3393</v>
      </c>
      <c r="E3163" s="17">
        <v>8687</v>
      </c>
      <c r="F3163" s="16">
        <v>5.6726094003241023E-3</v>
      </c>
    </row>
    <row r="3164" spans="1:6" x14ac:dyDescent="0.2">
      <c r="A3164" t="s">
        <v>129</v>
      </c>
      <c r="B3164" t="s">
        <v>119</v>
      </c>
      <c r="C3164">
        <v>3204708</v>
      </c>
      <c r="D3164" t="s">
        <v>3394</v>
      </c>
      <c r="E3164" s="17">
        <v>38522</v>
      </c>
      <c r="F3164" s="16">
        <v>1.5152712994439543E-2</v>
      </c>
    </row>
    <row r="3165" spans="1:6" x14ac:dyDescent="0.2">
      <c r="A3165" t="s">
        <v>129</v>
      </c>
      <c r="B3165" t="s">
        <v>119</v>
      </c>
      <c r="C3165">
        <v>3204807</v>
      </c>
      <c r="D3165" t="s">
        <v>3395</v>
      </c>
      <c r="E3165" s="17">
        <v>10546</v>
      </c>
      <c r="F3165" s="16">
        <v>-9.4732853353540758E-4</v>
      </c>
    </row>
    <row r="3166" spans="1:6" x14ac:dyDescent="0.2">
      <c r="A3166" t="s">
        <v>129</v>
      </c>
      <c r="B3166" t="s">
        <v>119</v>
      </c>
      <c r="C3166">
        <v>3204906</v>
      </c>
      <c r="D3166" t="s">
        <v>3396</v>
      </c>
      <c r="E3166" s="17">
        <v>132642</v>
      </c>
      <c r="F3166" s="16">
        <v>1.5549991960860821E-2</v>
      </c>
    </row>
    <row r="3167" spans="1:6" x14ac:dyDescent="0.2">
      <c r="A3167" t="s">
        <v>129</v>
      </c>
      <c r="B3167" t="s">
        <v>119</v>
      </c>
      <c r="C3167">
        <v>3204955</v>
      </c>
      <c r="D3167" t="s">
        <v>3397</v>
      </c>
      <c r="E3167" s="17">
        <v>12510</v>
      </c>
      <c r="F3167" s="16">
        <v>7.6520338300443136E-3</v>
      </c>
    </row>
    <row r="3168" spans="1:6" x14ac:dyDescent="0.2">
      <c r="A3168" t="s">
        <v>129</v>
      </c>
      <c r="B3168" t="s">
        <v>119</v>
      </c>
      <c r="C3168">
        <v>3205002</v>
      </c>
      <c r="D3168" t="s">
        <v>3398</v>
      </c>
      <c r="E3168" s="17">
        <v>527240</v>
      </c>
      <c r="F3168" s="16">
        <v>1.8801569051805744E-2</v>
      </c>
    </row>
    <row r="3169" spans="1:6" x14ac:dyDescent="0.2">
      <c r="A3169" t="s">
        <v>129</v>
      </c>
      <c r="B3169" t="s">
        <v>119</v>
      </c>
      <c r="C3169">
        <v>3205010</v>
      </c>
      <c r="D3169" t="s">
        <v>3399</v>
      </c>
      <c r="E3169" s="17">
        <v>30680</v>
      </c>
      <c r="F3169" s="16">
        <v>2.0285999334885174E-2</v>
      </c>
    </row>
    <row r="3170" spans="1:6" x14ac:dyDescent="0.2">
      <c r="A3170" t="s">
        <v>129</v>
      </c>
      <c r="B3170" t="s">
        <v>119</v>
      </c>
      <c r="C3170">
        <v>3205036</v>
      </c>
      <c r="D3170" t="s">
        <v>3400</v>
      </c>
      <c r="E3170" s="17">
        <v>21591</v>
      </c>
      <c r="F3170" s="16">
        <v>8.830950378469371E-3</v>
      </c>
    </row>
    <row r="3171" spans="1:6" x14ac:dyDescent="0.2">
      <c r="A3171" t="s">
        <v>129</v>
      </c>
      <c r="B3171" t="s">
        <v>119</v>
      </c>
      <c r="C3171">
        <v>3205069</v>
      </c>
      <c r="D3171" t="s">
        <v>3401</v>
      </c>
      <c r="E3171" s="17">
        <v>25745</v>
      </c>
      <c r="F3171" s="16">
        <v>1.8514855402144148E-2</v>
      </c>
    </row>
    <row r="3172" spans="1:6" x14ac:dyDescent="0.2">
      <c r="A3172" t="s">
        <v>129</v>
      </c>
      <c r="B3172" t="s">
        <v>119</v>
      </c>
      <c r="C3172">
        <v>3205101</v>
      </c>
      <c r="D3172" t="s">
        <v>3402</v>
      </c>
      <c r="E3172" s="17">
        <v>79500</v>
      </c>
      <c r="F3172" s="16">
        <v>1.6117281662597849E-2</v>
      </c>
    </row>
    <row r="3173" spans="1:6" x14ac:dyDescent="0.2">
      <c r="A3173" t="s">
        <v>129</v>
      </c>
      <c r="B3173" t="s">
        <v>119</v>
      </c>
      <c r="C3173">
        <v>3205150</v>
      </c>
      <c r="D3173" t="s">
        <v>3403</v>
      </c>
      <c r="E3173" s="17">
        <v>9244</v>
      </c>
      <c r="F3173" s="16">
        <v>3.9096437880103974E-3</v>
      </c>
    </row>
    <row r="3174" spans="1:6" x14ac:dyDescent="0.2">
      <c r="A3174" t="s">
        <v>129</v>
      </c>
      <c r="B3174" t="s">
        <v>119</v>
      </c>
      <c r="C3174">
        <v>3205176</v>
      </c>
      <c r="D3174" t="s">
        <v>3404</v>
      </c>
      <c r="E3174" s="17">
        <v>14073</v>
      </c>
      <c r="F3174" s="16">
        <v>-4.9715909090908283E-4</v>
      </c>
    </row>
    <row r="3175" spans="1:6" x14ac:dyDescent="0.2">
      <c r="A3175" t="s">
        <v>129</v>
      </c>
      <c r="B3175" t="s">
        <v>119</v>
      </c>
      <c r="C3175">
        <v>3205200</v>
      </c>
      <c r="D3175" t="s">
        <v>3405</v>
      </c>
      <c r="E3175" s="17">
        <v>501325</v>
      </c>
      <c r="F3175" s="16">
        <v>1.5160842219513304E-2</v>
      </c>
    </row>
    <row r="3176" spans="1:6" x14ac:dyDescent="0.2">
      <c r="A3176" t="s">
        <v>129</v>
      </c>
      <c r="B3176" t="s">
        <v>119</v>
      </c>
      <c r="C3176">
        <v>3205309</v>
      </c>
      <c r="D3176" t="s">
        <v>218</v>
      </c>
      <c r="E3176" s="17">
        <v>365855</v>
      </c>
      <c r="F3176" s="16">
        <v>1.0378434507880563E-2</v>
      </c>
    </row>
    <row r="3177" spans="1:6" x14ac:dyDescent="0.2">
      <c r="A3177" t="s">
        <v>8</v>
      </c>
      <c r="B3177" t="s">
        <v>119</v>
      </c>
      <c r="C3177">
        <v>3300100</v>
      </c>
      <c r="D3177" t="s">
        <v>3406</v>
      </c>
      <c r="E3177" s="17">
        <v>207044</v>
      </c>
      <c r="F3177" s="16">
        <v>1.5992344873273279E-2</v>
      </c>
    </row>
    <row r="3178" spans="1:6" x14ac:dyDescent="0.2">
      <c r="A3178" t="s">
        <v>8</v>
      </c>
      <c r="B3178" t="s">
        <v>119</v>
      </c>
      <c r="C3178">
        <v>3300159</v>
      </c>
      <c r="D3178" t="s">
        <v>3407</v>
      </c>
      <c r="E3178" s="17">
        <v>11901</v>
      </c>
      <c r="F3178" s="16">
        <v>1.207585679054346E-2</v>
      </c>
    </row>
    <row r="3179" spans="1:6" x14ac:dyDescent="0.2">
      <c r="A3179" t="s">
        <v>8</v>
      </c>
      <c r="B3179" t="s">
        <v>119</v>
      </c>
      <c r="C3179">
        <v>3300209</v>
      </c>
      <c r="D3179" t="s">
        <v>3408</v>
      </c>
      <c r="E3179" s="17">
        <v>134293</v>
      </c>
      <c r="F3179" s="16">
        <v>1.429758308157103E-2</v>
      </c>
    </row>
    <row r="3180" spans="1:6" x14ac:dyDescent="0.2">
      <c r="A3180" t="s">
        <v>8</v>
      </c>
      <c r="B3180" t="s">
        <v>119</v>
      </c>
      <c r="C3180">
        <v>3300225</v>
      </c>
      <c r="D3180" t="s">
        <v>3409</v>
      </c>
      <c r="E3180" s="17">
        <v>12669</v>
      </c>
      <c r="F3180" s="16">
        <v>7.7155583837098529E-3</v>
      </c>
    </row>
    <row r="3181" spans="1:6" x14ac:dyDescent="0.2">
      <c r="A3181" t="s">
        <v>8</v>
      </c>
      <c r="B3181" t="s">
        <v>119</v>
      </c>
      <c r="C3181">
        <v>3300233</v>
      </c>
      <c r="D3181" t="s">
        <v>3410</v>
      </c>
      <c r="E3181" s="17">
        <v>34477</v>
      </c>
      <c r="F3181" s="16">
        <v>1.7921464422792965E-2</v>
      </c>
    </row>
    <row r="3182" spans="1:6" x14ac:dyDescent="0.2">
      <c r="A3182" t="s">
        <v>8</v>
      </c>
      <c r="B3182" t="s">
        <v>119</v>
      </c>
      <c r="C3182">
        <v>3300258</v>
      </c>
      <c r="D3182" t="s">
        <v>3411</v>
      </c>
      <c r="E3182" s="17">
        <v>30593</v>
      </c>
      <c r="F3182" s="16">
        <v>8.0398036179116783E-3</v>
      </c>
    </row>
    <row r="3183" spans="1:6" x14ac:dyDescent="0.2">
      <c r="A3183" t="s">
        <v>8</v>
      </c>
      <c r="B3183" t="s">
        <v>119</v>
      </c>
      <c r="C3183">
        <v>3300308</v>
      </c>
      <c r="D3183" t="s">
        <v>3412</v>
      </c>
      <c r="E3183" s="17">
        <v>100764</v>
      </c>
      <c r="F3183" s="16">
        <v>3.885468348377108E-3</v>
      </c>
    </row>
    <row r="3184" spans="1:6" x14ac:dyDescent="0.2">
      <c r="A3184" t="s">
        <v>8</v>
      </c>
      <c r="B3184" t="s">
        <v>119</v>
      </c>
      <c r="C3184">
        <v>3300407</v>
      </c>
      <c r="D3184" t="s">
        <v>3413</v>
      </c>
      <c r="E3184" s="17">
        <v>184833</v>
      </c>
      <c r="F3184" s="16">
        <v>2.2829316964187996E-3</v>
      </c>
    </row>
    <row r="3185" spans="1:6" x14ac:dyDescent="0.2">
      <c r="A3185" t="s">
        <v>8</v>
      </c>
      <c r="B3185" t="s">
        <v>119</v>
      </c>
      <c r="C3185">
        <v>3300456</v>
      </c>
      <c r="D3185" t="s">
        <v>3414</v>
      </c>
      <c r="E3185" s="17">
        <v>513118</v>
      </c>
      <c r="F3185" s="16">
        <v>4.3295635596372062E-3</v>
      </c>
    </row>
    <row r="3186" spans="1:6" x14ac:dyDescent="0.2">
      <c r="A3186" t="s">
        <v>8</v>
      </c>
      <c r="B3186" t="s">
        <v>119</v>
      </c>
      <c r="C3186">
        <v>3300506</v>
      </c>
      <c r="D3186" t="s">
        <v>3415</v>
      </c>
      <c r="E3186" s="17">
        <v>27616</v>
      </c>
      <c r="F3186" s="16">
        <v>6.1939809079647468E-3</v>
      </c>
    </row>
    <row r="3187" spans="1:6" x14ac:dyDescent="0.2">
      <c r="A3187" t="s">
        <v>8</v>
      </c>
      <c r="B3187" t="s">
        <v>119</v>
      </c>
      <c r="C3187">
        <v>3300605</v>
      </c>
      <c r="D3187" t="s">
        <v>3416</v>
      </c>
      <c r="E3187" s="17">
        <v>37203</v>
      </c>
      <c r="F3187" s="16">
        <v>2.8844080224283974E-3</v>
      </c>
    </row>
    <row r="3188" spans="1:6" x14ac:dyDescent="0.2">
      <c r="A3188" t="s">
        <v>8</v>
      </c>
      <c r="B3188" t="s">
        <v>119</v>
      </c>
      <c r="C3188">
        <v>3300704</v>
      </c>
      <c r="D3188" t="s">
        <v>3417</v>
      </c>
      <c r="E3188" s="17">
        <v>230378</v>
      </c>
      <c r="F3188" s="16">
        <v>1.7009160136850277E-2</v>
      </c>
    </row>
    <row r="3189" spans="1:6" x14ac:dyDescent="0.2">
      <c r="A3189" t="s">
        <v>8</v>
      </c>
      <c r="B3189" t="s">
        <v>119</v>
      </c>
      <c r="C3189">
        <v>3300803</v>
      </c>
      <c r="D3189" t="s">
        <v>3418</v>
      </c>
      <c r="E3189" s="17">
        <v>59303</v>
      </c>
      <c r="F3189" s="16">
        <v>6.2100208697422055E-3</v>
      </c>
    </row>
    <row r="3190" spans="1:6" x14ac:dyDescent="0.2">
      <c r="A3190" t="s">
        <v>8</v>
      </c>
      <c r="B3190" t="s">
        <v>119</v>
      </c>
      <c r="C3190">
        <v>3300902</v>
      </c>
      <c r="D3190" t="s">
        <v>3419</v>
      </c>
      <c r="E3190" s="17">
        <v>15514</v>
      </c>
      <c r="F3190" s="16">
        <v>5.8045791680094716E-4</v>
      </c>
    </row>
    <row r="3191" spans="1:6" x14ac:dyDescent="0.2">
      <c r="A3191" t="s">
        <v>8</v>
      </c>
      <c r="B3191" t="s">
        <v>119</v>
      </c>
      <c r="C3191">
        <v>3300936</v>
      </c>
      <c r="D3191" t="s">
        <v>3420</v>
      </c>
      <c r="E3191" s="17">
        <v>16586</v>
      </c>
      <c r="F3191" s="16">
        <v>1.7483589963805946E-2</v>
      </c>
    </row>
    <row r="3192" spans="1:6" x14ac:dyDescent="0.2">
      <c r="A3192" t="s">
        <v>8</v>
      </c>
      <c r="B3192" t="s">
        <v>119</v>
      </c>
      <c r="C3192">
        <v>3300951</v>
      </c>
      <c r="D3192" t="s">
        <v>3421</v>
      </c>
      <c r="E3192" s="17">
        <v>8576</v>
      </c>
      <c r="F3192" s="16">
        <v>1.7521317603084174E-3</v>
      </c>
    </row>
    <row r="3193" spans="1:6" x14ac:dyDescent="0.2">
      <c r="A3193" t="s">
        <v>8</v>
      </c>
      <c r="B3193" t="s">
        <v>119</v>
      </c>
      <c r="C3193">
        <v>3301009</v>
      </c>
      <c r="D3193" t="s">
        <v>3422</v>
      </c>
      <c r="E3193" s="17">
        <v>511168</v>
      </c>
      <c r="F3193" s="16">
        <v>7.1323303411696681E-3</v>
      </c>
    </row>
    <row r="3194" spans="1:6" x14ac:dyDescent="0.2">
      <c r="A3194" t="s">
        <v>8</v>
      </c>
      <c r="B3194" t="s">
        <v>119</v>
      </c>
      <c r="C3194">
        <v>3301108</v>
      </c>
      <c r="D3194" t="s">
        <v>3423</v>
      </c>
      <c r="E3194" s="17">
        <v>20168</v>
      </c>
      <c r="F3194" s="16">
        <v>-1.9829466587351074E-4</v>
      </c>
    </row>
    <row r="3195" spans="1:6" x14ac:dyDescent="0.2">
      <c r="A3195" t="s">
        <v>8</v>
      </c>
      <c r="B3195" t="s">
        <v>119</v>
      </c>
      <c r="C3195">
        <v>3301157</v>
      </c>
      <c r="D3195" t="s">
        <v>3424</v>
      </c>
      <c r="E3195" s="17">
        <v>12821</v>
      </c>
      <c r="F3195" s="16">
        <v>-1.5596974187004342E-4</v>
      </c>
    </row>
    <row r="3196" spans="1:6" x14ac:dyDescent="0.2">
      <c r="A3196" t="s">
        <v>8</v>
      </c>
      <c r="B3196" t="s">
        <v>119</v>
      </c>
      <c r="C3196">
        <v>3301207</v>
      </c>
      <c r="D3196" t="s">
        <v>3425</v>
      </c>
      <c r="E3196" s="17">
        <v>19030</v>
      </c>
      <c r="F3196" s="16">
        <v>7.1447472876422502E-3</v>
      </c>
    </row>
    <row r="3197" spans="1:6" x14ac:dyDescent="0.2">
      <c r="A3197" t="s">
        <v>8</v>
      </c>
      <c r="B3197" t="s">
        <v>119</v>
      </c>
      <c r="C3197">
        <v>3301306</v>
      </c>
      <c r="D3197" t="s">
        <v>3426</v>
      </c>
      <c r="E3197" s="17">
        <v>45041</v>
      </c>
      <c r="F3197" s="16">
        <v>1.9396161506427756E-2</v>
      </c>
    </row>
    <row r="3198" spans="1:6" x14ac:dyDescent="0.2">
      <c r="A3198" t="s">
        <v>8</v>
      </c>
      <c r="B3198" t="s">
        <v>119</v>
      </c>
      <c r="C3198">
        <v>3301405</v>
      </c>
      <c r="D3198" t="s">
        <v>3427</v>
      </c>
      <c r="E3198" s="17">
        <v>23398</v>
      </c>
      <c r="F3198" s="16">
        <v>7.318753228861663E-3</v>
      </c>
    </row>
    <row r="3199" spans="1:6" x14ac:dyDescent="0.2">
      <c r="A3199" t="s">
        <v>8</v>
      </c>
      <c r="B3199" t="s">
        <v>119</v>
      </c>
      <c r="C3199">
        <v>3301504</v>
      </c>
      <c r="D3199" t="s">
        <v>3428</v>
      </c>
      <c r="E3199" s="17">
        <v>22041</v>
      </c>
      <c r="F3199" s="16">
        <v>5.2449147131259366E-3</v>
      </c>
    </row>
    <row r="3200" spans="1:6" x14ac:dyDescent="0.2">
      <c r="A3200" t="s">
        <v>8</v>
      </c>
      <c r="B3200" t="s">
        <v>119</v>
      </c>
      <c r="C3200">
        <v>3301603</v>
      </c>
      <c r="D3200" t="s">
        <v>3429</v>
      </c>
      <c r="E3200" s="17">
        <v>11528</v>
      </c>
      <c r="F3200" s="16">
        <v>3.1326139923424368E-3</v>
      </c>
    </row>
    <row r="3201" spans="1:6" x14ac:dyDescent="0.2">
      <c r="A3201" t="s">
        <v>8</v>
      </c>
      <c r="B3201" t="s">
        <v>119</v>
      </c>
      <c r="C3201">
        <v>3301702</v>
      </c>
      <c r="D3201" t="s">
        <v>3430</v>
      </c>
      <c r="E3201" s="17">
        <v>924624</v>
      </c>
      <c r="F3201" s="16">
        <v>5.4676183889446062E-3</v>
      </c>
    </row>
    <row r="3202" spans="1:6" x14ac:dyDescent="0.2">
      <c r="A3202" t="s">
        <v>8</v>
      </c>
      <c r="B3202" t="s">
        <v>119</v>
      </c>
      <c r="C3202">
        <v>3301801</v>
      </c>
      <c r="D3202" t="s">
        <v>3431</v>
      </c>
      <c r="E3202" s="17">
        <v>14071</v>
      </c>
      <c r="F3202" s="16">
        <v>4.9278674475075057E-3</v>
      </c>
    </row>
    <row r="3203" spans="1:6" x14ac:dyDescent="0.2">
      <c r="A3203" t="s">
        <v>8</v>
      </c>
      <c r="B3203" t="s">
        <v>119</v>
      </c>
      <c r="C3203">
        <v>3301850</v>
      </c>
      <c r="D3203" t="s">
        <v>3432</v>
      </c>
      <c r="E3203" s="17">
        <v>61388</v>
      </c>
      <c r="F3203" s="16">
        <v>1.4392649999173779E-2</v>
      </c>
    </row>
    <row r="3204" spans="1:6" x14ac:dyDescent="0.2">
      <c r="A3204" t="s">
        <v>8</v>
      </c>
      <c r="B3204" t="s">
        <v>119</v>
      </c>
      <c r="C3204">
        <v>3301876</v>
      </c>
      <c r="D3204" t="s">
        <v>3433</v>
      </c>
      <c r="E3204" s="17">
        <v>28837</v>
      </c>
      <c r="F3204" s="16">
        <v>1.8615330271988695E-2</v>
      </c>
    </row>
    <row r="3205" spans="1:6" x14ac:dyDescent="0.2">
      <c r="A3205" t="s">
        <v>8</v>
      </c>
      <c r="B3205" t="s">
        <v>119</v>
      </c>
      <c r="C3205">
        <v>3301900</v>
      </c>
      <c r="D3205" t="s">
        <v>3434</v>
      </c>
      <c r="E3205" s="17">
        <v>242543</v>
      </c>
      <c r="F3205" s="16">
        <v>8.1091640619803673E-3</v>
      </c>
    </row>
    <row r="3206" spans="1:6" x14ac:dyDescent="0.2">
      <c r="A3206" t="s">
        <v>8</v>
      </c>
      <c r="B3206" t="s">
        <v>119</v>
      </c>
      <c r="C3206">
        <v>3302007</v>
      </c>
      <c r="D3206" t="s">
        <v>3435</v>
      </c>
      <c r="E3206" s="17">
        <v>134819</v>
      </c>
      <c r="F3206" s="16">
        <v>1.3531901457686457E-2</v>
      </c>
    </row>
    <row r="3207" spans="1:6" x14ac:dyDescent="0.2">
      <c r="A3207" t="s">
        <v>8</v>
      </c>
      <c r="B3207" t="s">
        <v>119</v>
      </c>
      <c r="C3207">
        <v>3302056</v>
      </c>
      <c r="D3207" t="s">
        <v>3436</v>
      </c>
      <c r="E3207" s="17">
        <v>15299</v>
      </c>
      <c r="F3207" s="16">
        <v>6.0498454659039247E-3</v>
      </c>
    </row>
    <row r="3208" spans="1:6" x14ac:dyDescent="0.2">
      <c r="A3208" t="s">
        <v>8</v>
      </c>
      <c r="B3208" t="s">
        <v>119</v>
      </c>
      <c r="C3208">
        <v>3302106</v>
      </c>
      <c r="D3208" t="s">
        <v>3437</v>
      </c>
      <c r="E3208" s="17">
        <v>23222</v>
      </c>
      <c r="F3208" s="16">
        <v>-5.1648446242580359E-4</v>
      </c>
    </row>
    <row r="3209" spans="1:6" x14ac:dyDescent="0.2">
      <c r="A3209" t="s">
        <v>8</v>
      </c>
      <c r="B3209" t="s">
        <v>119</v>
      </c>
      <c r="C3209">
        <v>3302205</v>
      </c>
      <c r="D3209" t="s">
        <v>3438</v>
      </c>
      <c r="E3209" s="17">
        <v>103800</v>
      </c>
      <c r="F3209" s="16">
        <v>5.5800976517088596E-3</v>
      </c>
    </row>
    <row r="3210" spans="1:6" x14ac:dyDescent="0.2">
      <c r="A3210" t="s">
        <v>8</v>
      </c>
      <c r="B3210" t="s">
        <v>119</v>
      </c>
      <c r="C3210">
        <v>3302254</v>
      </c>
      <c r="D3210" t="s">
        <v>3439</v>
      </c>
      <c r="E3210" s="17">
        <v>32064</v>
      </c>
      <c r="F3210" s="16">
        <v>8.1433736833831372E-3</v>
      </c>
    </row>
    <row r="3211" spans="1:6" x14ac:dyDescent="0.2">
      <c r="A3211" t="s">
        <v>8</v>
      </c>
      <c r="B3211" t="s">
        <v>119</v>
      </c>
      <c r="C3211">
        <v>3302270</v>
      </c>
      <c r="D3211" t="s">
        <v>3440</v>
      </c>
      <c r="E3211" s="17">
        <v>105548</v>
      </c>
      <c r="F3211" s="16">
        <v>7.4450213805741239E-3</v>
      </c>
    </row>
    <row r="3212" spans="1:6" x14ac:dyDescent="0.2">
      <c r="A3212" t="s">
        <v>8</v>
      </c>
      <c r="B3212" t="s">
        <v>119</v>
      </c>
      <c r="C3212">
        <v>3302304</v>
      </c>
      <c r="D3212" t="s">
        <v>3441</v>
      </c>
      <c r="E3212" s="17">
        <v>7326</v>
      </c>
      <c r="F3212" s="16">
        <v>-3.9428959891230075E-3</v>
      </c>
    </row>
    <row r="3213" spans="1:6" x14ac:dyDescent="0.2">
      <c r="A3213" t="s">
        <v>8</v>
      </c>
      <c r="B3213" t="s">
        <v>119</v>
      </c>
      <c r="C3213">
        <v>3302403</v>
      </c>
      <c r="D3213" t="s">
        <v>3442</v>
      </c>
      <c r="E3213" s="17">
        <v>261501</v>
      </c>
      <c r="F3213" s="16">
        <v>1.8813894776212425E-2</v>
      </c>
    </row>
    <row r="3214" spans="1:6" x14ac:dyDescent="0.2">
      <c r="A3214" t="s">
        <v>8</v>
      </c>
      <c r="B3214" t="s">
        <v>119</v>
      </c>
      <c r="C3214">
        <v>3302452</v>
      </c>
      <c r="D3214" t="s">
        <v>3443</v>
      </c>
      <c r="E3214" s="17">
        <v>5623</v>
      </c>
      <c r="F3214" s="16">
        <v>4.2864797285229184E-3</v>
      </c>
    </row>
    <row r="3215" spans="1:6" x14ac:dyDescent="0.2">
      <c r="A3215" t="s">
        <v>8</v>
      </c>
      <c r="B3215" t="s">
        <v>119</v>
      </c>
      <c r="C3215">
        <v>3302502</v>
      </c>
      <c r="D3215" t="s">
        <v>3444</v>
      </c>
      <c r="E3215" s="17">
        <v>246433</v>
      </c>
      <c r="F3215" s="16">
        <v>5.5575731114656524E-3</v>
      </c>
    </row>
    <row r="3216" spans="1:6" x14ac:dyDescent="0.2">
      <c r="A3216" t="s">
        <v>8</v>
      </c>
      <c r="B3216" t="s">
        <v>119</v>
      </c>
      <c r="C3216">
        <v>3302601</v>
      </c>
      <c r="D3216" t="s">
        <v>3445</v>
      </c>
      <c r="E3216" s="17">
        <v>45220</v>
      </c>
      <c r="F3216" s="16">
        <v>1.6911037150310282E-2</v>
      </c>
    </row>
    <row r="3217" spans="1:6" x14ac:dyDescent="0.2">
      <c r="A3217" t="s">
        <v>8</v>
      </c>
      <c r="B3217" t="s">
        <v>119</v>
      </c>
      <c r="C3217">
        <v>3302700</v>
      </c>
      <c r="D3217" t="s">
        <v>3446</v>
      </c>
      <c r="E3217" s="17">
        <v>164504</v>
      </c>
      <c r="F3217" s="16">
        <v>2.045196548536965E-2</v>
      </c>
    </row>
    <row r="3218" spans="1:6" x14ac:dyDescent="0.2">
      <c r="A3218" t="s">
        <v>8</v>
      </c>
      <c r="B3218" t="s">
        <v>119</v>
      </c>
      <c r="C3218">
        <v>3302809</v>
      </c>
      <c r="D3218" t="s">
        <v>3447</v>
      </c>
      <c r="E3218" s="17">
        <v>18648</v>
      </c>
      <c r="F3218" s="16">
        <v>1.826582142473443E-3</v>
      </c>
    </row>
    <row r="3219" spans="1:6" x14ac:dyDescent="0.2">
      <c r="A3219" t="s">
        <v>8</v>
      </c>
      <c r="B3219" t="s">
        <v>119</v>
      </c>
      <c r="C3219">
        <v>3302858</v>
      </c>
      <c r="D3219" t="s">
        <v>3448</v>
      </c>
      <c r="E3219" s="17">
        <v>176569</v>
      </c>
      <c r="F3219" s="16">
        <v>2.6461786568088286E-3</v>
      </c>
    </row>
    <row r="3220" spans="1:6" x14ac:dyDescent="0.2">
      <c r="A3220" t="s">
        <v>8</v>
      </c>
      <c r="B3220" t="s">
        <v>119</v>
      </c>
      <c r="C3220">
        <v>3302908</v>
      </c>
      <c r="D3220" t="s">
        <v>3449</v>
      </c>
      <c r="E3220" s="17">
        <v>25581</v>
      </c>
      <c r="F3220" s="16">
        <v>1.6837653692536314E-3</v>
      </c>
    </row>
    <row r="3221" spans="1:6" x14ac:dyDescent="0.2">
      <c r="A3221" t="s">
        <v>8</v>
      </c>
      <c r="B3221" t="s">
        <v>119</v>
      </c>
      <c r="C3221">
        <v>3303005</v>
      </c>
      <c r="D3221" t="s">
        <v>3450</v>
      </c>
      <c r="E3221" s="17">
        <v>27154</v>
      </c>
      <c r="F3221" s="16">
        <v>-7.3599764480758445E-4</v>
      </c>
    </row>
    <row r="3222" spans="1:6" x14ac:dyDescent="0.2">
      <c r="A3222" t="s">
        <v>8</v>
      </c>
      <c r="B3222" t="s">
        <v>119</v>
      </c>
      <c r="C3222">
        <v>3303104</v>
      </c>
      <c r="D3222" t="s">
        <v>3451</v>
      </c>
      <c r="E3222" s="17">
        <v>15311</v>
      </c>
      <c r="F3222" s="16">
        <v>-3.9172161650458115E-4</v>
      </c>
    </row>
    <row r="3223" spans="1:6" x14ac:dyDescent="0.2">
      <c r="A3223" t="s">
        <v>8</v>
      </c>
      <c r="B3223" t="s">
        <v>119</v>
      </c>
      <c r="C3223">
        <v>3303203</v>
      </c>
      <c r="D3223" t="s">
        <v>3452</v>
      </c>
      <c r="E3223" s="17">
        <v>162693</v>
      </c>
      <c r="F3223" s="16">
        <v>1.2801181647537074E-3</v>
      </c>
    </row>
    <row r="3224" spans="1:6" x14ac:dyDescent="0.2">
      <c r="A3224" t="s">
        <v>8</v>
      </c>
      <c r="B3224" t="s">
        <v>119</v>
      </c>
      <c r="C3224">
        <v>3303302</v>
      </c>
      <c r="D3224" t="s">
        <v>3453</v>
      </c>
      <c r="E3224" s="17">
        <v>515317</v>
      </c>
      <c r="F3224" s="16">
        <v>3.3743263030001636E-3</v>
      </c>
    </row>
    <row r="3225" spans="1:6" x14ac:dyDescent="0.2">
      <c r="A3225" t="s">
        <v>8</v>
      </c>
      <c r="B3225" t="s">
        <v>119</v>
      </c>
      <c r="C3225">
        <v>3303401</v>
      </c>
      <c r="D3225" t="s">
        <v>3454</v>
      </c>
      <c r="E3225" s="17">
        <v>191158</v>
      </c>
      <c r="F3225" s="16">
        <v>2.7645031500647121E-3</v>
      </c>
    </row>
    <row r="3226" spans="1:6" x14ac:dyDescent="0.2">
      <c r="A3226" t="s">
        <v>8</v>
      </c>
      <c r="B3226" t="s">
        <v>119</v>
      </c>
      <c r="C3226">
        <v>3303500</v>
      </c>
      <c r="D3226" t="s">
        <v>3455</v>
      </c>
      <c r="E3226" s="17">
        <v>823302</v>
      </c>
      <c r="F3226" s="16">
        <v>2.6475774787853013E-3</v>
      </c>
    </row>
    <row r="3227" spans="1:6" x14ac:dyDescent="0.2">
      <c r="A3227" t="s">
        <v>8</v>
      </c>
      <c r="B3227" t="s">
        <v>119</v>
      </c>
      <c r="C3227">
        <v>3303609</v>
      </c>
      <c r="D3227" t="s">
        <v>3456</v>
      </c>
      <c r="E3227" s="17">
        <v>52683</v>
      </c>
      <c r="F3227" s="16">
        <v>8.1520179114760172E-3</v>
      </c>
    </row>
    <row r="3228" spans="1:6" x14ac:dyDescent="0.2">
      <c r="A3228" t="s">
        <v>8</v>
      </c>
      <c r="B3228" t="s">
        <v>119</v>
      </c>
      <c r="C3228">
        <v>3303708</v>
      </c>
      <c r="D3228" t="s">
        <v>3457</v>
      </c>
      <c r="E3228" s="17">
        <v>44518</v>
      </c>
      <c r="F3228" s="16">
        <v>5.2613751834706957E-3</v>
      </c>
    </row>
    <row r="3229" spans="1:6" x14ac:dyDescent="0.2">
      <c r="A3229" t="s">
        <v>8</v>
      </c>
      <c r="B3229" t="s">
        <v>119</v>
      </c>
      <c r="C3229">
        <v>3303807</v>
      </c>
      <c r="D3229" t="s">
        <v>3458</v>
      </c>
      <c r="E3229" s="17">
        <v>43680</v>
      </c>
      <c r="F3229" s="16">
        <v>1.1930962585428029E-2</v>
      </c>
    </row>
    <row r="3230" spans="1:6" x14ac:dyDescent="0.2">
      <c r="A3230" t="s">
        <v>8</v>
      </c>
      <c r="B3230" t="s">
        <v>119</v>
      </c>
      <c r="C3230">
        <v>3303856</v>
      </c>
      <c r="D3230" t="s">
        <v>3459</v>
      </c>
      <c r="E3230" s="17">
        <v>27858</v>
      </c>
      <c r="F3230" s="16">
        <v>3.2050127840397291E-3</v>
      </c>
    </row>
    <row r="3231" spans="1:6" x14ac:dyDescent="0.2">
      <c r="A3231" t="s">
        <v>8</v>
      </c>
      <c r="B3231" t="s">
        <v>119</v>
      </c>
      <c r="C3231">
        <v>3303906</v>
      </c>
      <c r="D3231" t="s">
        <v>3460</v>
      </c>
      <c r="E3231" s="17">
        <v>306678</v>
      </c>
      <c r="F3231" s="16">
        <v>1.5905104983491292E-3</v>
      </c>
    </row>
    <row r="3232" spans="1:6" x14ac:dyDescent="0.2">
      <c r="A3232" t="s">
        <v>8</v>
      </c>
      <c r="B3232" t="s">
        <v>119</v>
      </c>
      <c r="C3232">
        <v>3303955</v>
      </c>
      <c r="D3232" t="s">
        <v>3461</v>
      </c>
      <c r="E3232" s="17">
        <v>25364</v>
      </c>
      <c r="F3232" s="16">
        <v>8.2684051518524537E-3</v>
      </c>
    </row>
    <row r="3233" spans="1:6" x14ac:dyDescent="0.2">
      <c r="A3233" t="s">
        <v>8</v>
      </c>
      <c r="B3233" t="s">
        <v>119</v>
      </c>
      <c r="C3233">
        <v>3304003</v>
      </c>
      <c r="D3233" t="s">
        <v>3462</v>
      </c>
      <c r="E3233" s="17">
        <v>29545</v>
      </c>
      <c r="F3233" s="16">
        <v>9.1539433685146054E-3</v>
      </c>
    </row>
    <row r="3234" spans="1:6" x14ac:dyDescent="0.2">
      <c r="A3234" t="s">
        <v>8</v>
      </c>
      <c r="B3234" t="s">
        <v>119</v>
      </c>
      <c r="C3234">
        <v>3304102</v>
      </c>
      <c r="D3234" t="s">
        <v>3463</v>
      </c>
      <c r="E3234" s="17">
        <v>18960</v>
      </c>
      <c r="F3234" s="16">
        <v>5.9956491749351137E-3</v>
      </c>
    </row>
    <row r="3235" spans="1:6" x14ac:dyDescent="0.2">
      <c r="A3235" t="s">
        <v>8</v>
      </c>
      <c r="B3235" t="s">
        <v>119</v>
      </c>
      <c r="C3235">
        <v>3304110</v>
      </c>
      <c r="D3235" t="s">
        <v>3464</v>
      </c>
      <c r="E3235" s="17">
        <v>19974</v>
      </c>
      <c r="F3235" s="16">
        <v>1.4784331656759742E-2</v>
      </c>
    </row>
    <row r="3236" spans="1:6" x14ac:dyDescent="0.2">
      <c r="A3236" t="s">
        <v>8</v>
      </c>
      <c r="B3236" t="s">
        <v>119</v>
      </c>
      <c r="C3236">
        <v>3304128</v>
      </c>
      <c r="D3236" t="s">
        <v>3465</v>
      </c>
      <c r="E3236" s="17">
        <v>14435</v>
      </c>
      <c r="F3236" s="16">
        <v>9.2993986854985611E-3</v>
      </c>
    </row>
    <row r="3237" spans="1:6" x14ac:dyDescent="0.2">
      <c r="A3237" t="s">
        <v>8</v>
      </c>
      <c r="B3237" t="s">
        <v>119</v>
      </c>
      <c r="C3237">
        <v>3304144</v>
      </c>
      <c r="D3237" t="s">
        <v>3466</v>
      </c>
      <c r="E3237" s="17">
        <v>151335</v>
      </c>
      <c r="F3237" s="16">
        <v>6.7589592799313092E-3</v>
      </c>
    </row>
    <row r="3238" spans="1:6" x14ac:dyDescent="0.2">
      <c r="A3238" t="s">
        <v>8</v>
      </c>
      <c r="B3238" t="s">
        <v>119</v>
      </c>
      <c r="C3238">
        <v>3304151</v>
      </c>
      <c r="D3238" t="s">
        <v>3467</v>
      </c>
      <c r="E3238" s="17">
        <v>25126</v>
      </c>
      <c r="F3238" s="16">
        <v>1.7246963562753015E-2</v>
      </c>
    </row>
    <row r="3239" spans="1:6" x14ac:dyDescent="0.2">
      <c r="A3239" t="s">
        <v>8</v>
      </c>
      <c r="B3239" t="s">
        <v>119</v>
      </c>
      <c r="C3239">
        <v>3304201</v>
      </c>
      <c r="D3239" t="s">
        <v>3468</v>
      </c>
      <c r="E3239" s="17">
        <v>132312</v>
      </c>
      <c r="F3239" s="16">
        <v>7.3929694459460293E-3</v>
      </c>
    </row>
    <row r="3240" spans="1:6" x14ac:dyDescent="0.2">
      <c r="A3240" t="s">
        <v>8</v>
      </c>
      <c r="B3240" t="s">
        <v>119</v>
      </c>
      <c r="C3240">
        <v>3304300</v>
      </c>
      <c r="D3240" t="s">
        <v>3469</v>
      </c>
      <c r="E3240" s="17">
        <v>60573</v>
      </c>
      <c r="F3240" s="16">
        <v>6.1792993471869728E-3</v>
      </c>
    </row>
    <row r="3241" spans="1:6" x14ac:dyDescent="0.2">
      <c r="A3241" t="s">
        <v>8</v>
      </c>
      <c r="B3241" t="s">
        <v>119</v>
      </c>
      <c r="C3241">
        <v>3304409</v>
      </c>
      <c r="D3241" t="s">
        <v>3470</v>
      </c>
      <c r="E3241" s="17">
        <v>18605</v>
      </c>
      <c r="F3241" s="16">
        <v>4.1016784499972037E-3</v>
      </c>
    </row>
    <row r="3242" spans="1:6" x14ac:dyDescent="0.2">
      <c r="A3242" t="s">
        <v>8</v>
      </c>
      <c r="B3242" t="s">
        <v>119</v>
      </c>
      <c r="C3242">
        <v>3304508</v>
      </c>
      <c r="D3242" t="s">
        <v>3471</v>
      </c>
      <c r="E3242" s="17">
        <v>9344</v>
      </c>
      <c r="F3242" s="16">
        <v>6.4627315812149089E-3</v>
      </c>
    </row>
    <row r="3243" spans="1:6" x14ac:dyDescent="0.2">
      <c r="A3243" t="s">
        <v>8</v>
      </c>
      <c r="B3243" t="s">
        <v>119</v>
      </c>
      <c r="C3243">
        <v>3304524</v>
      </c>
      <c r="D3243" t="s">
        <v>3472</v>
      </c>
      <c r="E3243" s="17">
        <v>155193</v>
      </c>
      <c r="F3243" s="16">
        <v>2.9991903048966595E-2</v>
      </c>
    </row>
    <row r="3244" spans="1:6" x14ac:dyDescent="0.2">
      <c r="A3244" t="s">
        <v>8</v>
      </c>
      <c r="B3244" t="s">
        <v>119</v>
      </c>
      <c r="C3244">
        <v>3304557</v>
      </c>
      <c r="D3244" t="s">
        <v>219</v>
      </c>
      <c r="E3244" s="17">
        <v>6747815</v>
      </c>
      <c r="F3244" s="16">
        <v>4.3030834051331901E-3</v>
      </c>
    </row>
    <row r="3245" spans="1:6" x14ac:dyDescent="0.2">
      <c r="A3245" t="s">
        <v>8</v>
      </c>
      <c r="B3245" t="s">
        <v>119</v>
      </c>
      <c r="C3245">
        <v>3304607</v>
      </c>
      <c r="D3245" t="s">
        <v>3473</v>
      </c>
      <c r="E3245" s="17">
        <v>10392</v>
      </c>
      <c r="F3245" s="16">
        <v>-1.1534025374856371E-3</v>
      </c>
    </row>
    <row r="3246" spans="1:6" x14ac:dyDescent="0.2">
      <c r="A3246" t="s">
        <v>8</v>
      </c>
      <c r="B3246" t="s">
        <v>119</v>
      </c>
      <c r="C3246">
        <v>3304706</v>
      </c>
      <c r="D3246" t="s">
        <v>3474</v>
      </c>
      <c r="E3246" s="17">
        <v>42594</v>
      </c>
      <c r="F3246" s="16">
        <v>2.7072200381363931E-3</v>
      </c>
    </row>
    <row r="3247" spans="1:6" x14ac:dyDescent="0.2">
      <c r="A3247" t="s">
        <v>8</v>
      </c>
      <c r="B3247" t="s">
        <v>119</v>
      </c>
      <c r="C3247">
        <v>3304755</v>
      </c>
      <c r="D3247" t="s">
        <v>3475</v>
      </c>
      <c r="E3247" s="17">
        <v>42210</v>
      </c>
      <c r="F3247" s="16">
        <v>1.1846937566639681E-4</v>
      </c>
    </row>
    <row r="3248" spans="1:6" x14ac:dyDescent="0.2">
      <c r="A3248" t="s">
        <v>8</v>
      </c>
      <c r="B3248" t="s">
        <v>119</v>
      </c>
      <c r="C3248">
        <v>3304805</v>
      </c>
      <c r="D3248" t="s">
        <v>3476</v>
      </c>
      <c r="E3248" s="17">
        <v>38710</v>
      </c>
      <c r="F3248" s="16">
        <v>1.0602808451214418E-3</v>
      </c>
    </row>
    <row r="3249" spans="1:6" x14ac:dyDescent="0.2">
      <c r="A3249" t="s">
        <v>8</v>
      </c>
      <c r="B3249" t="s">
        <v>119</v>
      </c>
      <c r="C3249">
        <v>3304904</v>
      </c>
      <c r="D3249" t="s">
        <v>3477</v>
      </c>
      <c r="E3249" s="17">
        <v>1091737</v>
      </c>
      <c r="F3249" s="16">
        <v>6.358547212996557E-3</v>
      </c>
    </row>
    <row r="3250" spans="1:6" x14ac:dyDescent="0.2">
      <c r="A3250" t="s">
        <v>8</v>
      </c>
      <c r="B3250" t="s">
        <v>119</v>
      </c>
      <c r="C3250">
        <v>3305000</v>
      </c>
      <c r="D3250" t="s">
        <v>3478</v>
      </c>
      <c r="E3250" s="17">
        <v>36423</v>
      </c>
      <c r="F3250" s="16">
        <v>8.8914741565564448E-3</v>
      </c>
    </row>
    <row r="3251" spans="1:6" x14ac:dyDescent="0.2">
      <c r="A3251" t="s">
        <v>8</v>
      </c>
      <c r="B3251" t="s">
        <v>119</v>
      </c>
      <c r="C3251">
        <v>3305109</v>
      </c>
      <c r="D3251" t="s">
        <v>3479</v>
      </c>
      <c r="E3251" s="17">
        <v>472906</v>
      </c>
      <c r="F3251" s="16">
        <v>1.0584116205127891E-3</v>
      </c>
    </row>
    <row r="3252" spans="1:6" x14ac:dyDescent="0.2">
      <c r="A3252" t="s">
        <v>8</v>
      </c>
      <c r="B3252" t="s">
        <v>119</v>
      </c>
      <c r="C3252">
        <v>3305133</v>
      </c>
      <c r="D3252" t="s">
        <v>3480</v>
      </c>
      <c r="E3252" s="17">
        <v>7206</v>
      </c>
      <c r="F3252" s="16">
        <v>4.8807697671175987E-3</v>
      </c>
    </row>
    <row r="3253" spans="1:6" x14ac:dyDescent="0.2">
      <c r="A3253" t="s">
        <v>8</v>
      </c>
      <c r="B3253" t="s">
        <v>119</v>
      </c>
      <c r="C3253">
        <v>3305158</v>
      </c>
      <c r="D3253" t="s">
        <v>3481</v>
      </c>
      <c r="E3253" s="17">
        <v>21916</v>
      </c>
      <c r="F3253" s="16">
        <v>5.5517320486349053E-3</v>
      </c>
    </row>
    <row r="3254" spans="1:6" x14ac:dyDescent="0.2">
      <c r="A3254" t="s">
        <v>8</v>
      </c>
      <c r="B3254" t="s">
        <v>119</v>
      </c>
      <c r="C3254">
        <v>3305208</v>
      </c>
      <c r="D3254" t="s">
        <v>3482</v>
      </c>
      <c r="E3254" s="17">
        <v>106049</v>
      </c>
      <c r="F3254" s="16">
        <v>1.5056089436808362E-2</v>
      </c>
    </row>
    <row r="3255" spans="1:6" x14ac:dyDescent="0.2">
      <c r="A3255" t="s">
        <v>8</v>
      </c>
      <c r="B3255" t="s">
        <v>119</v>
      </c>
      <c r="C3255">
        <v>3305307</v>
      </c>
      <c r="D3255" t="s">
        <v>3483</v>
      </c>
      <c r="E3255" s="17">
        <v>9387</v>
      </c>
      <c r="F3255" s="16">
        <v>3.206155819172718E-3</v>
      </c>
    </row>
    <row r="3256" spans="1:6" x14ac:dyDescent="0.2">
      <c r="A3256" t="s">
        <v>8</v>
      </c>
      <c r="B3256" t="s">
        <v>119</v>
      </c>
      <c r="C3256">
        <v>3305406</v>
      </c>
      <c r="D3256" t="s">
        <v>3484</v>
      </c>
      <c r="E3256" s="17">
        <v>18249</v>
      </c>
      <c r="F3256" s="16">
        <v>1.1520737327188613E-3</v>
      </c>
    </row>
    <row r="3257" spans="1:6" x14ac:dyDescent="0.2">
      <c r="A3257" t="s">
        <v>8</v>
      </c>
      <c r="B3257" t="s">
        <v>119</v>
      </c>
      <c r="C3257">
        <v>3305505</v>
      </c>
      <c r="D3257" t="s">
        <v>3485</v>
      </c>
      <c r="E3257" s="17">
        <v>90583</v>
      </c>
      <c r="F3257" s="16">
        <v>1.5846136593024474E-2</v>
      </c>
    </row>
    <row r="3258" spans="1:6" x14ac:dyDescent="0.2">
      <c r="A3258" t="s">
        <v>8</v>
      </c>
      <c r="B3258" t="s">
        <v>119</v>
      </c>
      <c r="C3258">
        <v>3305554</v>
      </c>
      <c r="D3258" t="s">
        <v>3486</v>
      </c>
      <c r="E3258" s="17">
        <v>83092</v>
      </c>
      <c r="F3258" s="16">
        <v>9.4761395665272641E-3</v>
      </c>
    </row>
    <row r="3259" spans="1:6" x14ac:dyDescent="0.2">
      <c r="A3259" t="s">
        <v>8</v>
      </c>
      <c r="B3259" t="s">
        <v>119</v>
      </c>
      <c r="C3259">
        <v>3305604</v>
      </c>
      <c r="D3259" t="s">
        <v>3487</v>
      </c>
      <c r="E3259" s="17">
        <v>21774</v>
      </c>
      <c r="F3259" s="16">
        <v>0</v>
      </c>
    </row>
    <row r="3260" spans="1:6" x14ac:dyDescent="0.2">
      <c r="A3260" t="s">
        <v>8</v>
      </c>
      <c r="B3260" t="s">
        <v>119</v>
      </c>
      <c r="C3260">
        <v>3305703</v>
      </c>
      <c r="D3260" t="s">
        <v>3488</v>
      </c>
      <c r="E3260" s="17">
        <v>15667</v>
      </c>
      <c r="F3260" s="16">
        <v>2.8163604941433551E-3</v>
      </c>
    </row>
    <row r="3261" spans="1:6" x14ac:dyDescent="0.2">
      <c r="A3261" t="s">
        <v>8</v>
      </c>
      <c r="B3261" t="s">
        <v>119</v>
      </c>
      <c r="C3261">
        <v>3305752</v>
      </c>
      <c r="D3261" t="s">
        <v>3489</v>
      </c>
      <c r="E3261" s="17">
        <v>34610</v>
      </c>
      <c r="F3261" s="16">
        <v>8.7732081961000574E-3</v>
      </c>
    </row>
    <row r="3262" spans="1:6" x14ac:dyDescent="0.2">
      <c r="A3262" t="s">
        <v>8</v>
      </c>
      <c r="B3262" t="s">
        <v>119</v>
      </c>
      <c r="C3262">
        <v>3305802</v>
      </c>
      <c r="D3262" t="s">
        <v>3490</v>
      </c>
      <c r="E3262" s="17">
        <v>184240</v>
      </c>
      <c r="F3262" s="16">
        <v>9.0145349792436491E-3</v>
      </c>
    </row>
    <row r="3263" spans="1:6" x14ac:dyDescent="0.2">
      <c r="A3263" t="s">
        <v>8</v>
      </c>
      <c r="B3263" t="s">
        <v>119</v>
      </c>
      <c r="C3263">
        <v>3305901</v>
      </c>
      <c r="D3263" t="s">
        <v>3491</v>
      </c>
      <c r="E3263" s="17">
        <v>10640</v>
      </c>
      <c r="F3263" s="16">
        <v>1.3175230566535578E-3</v>
      </c>
    </row>
    <row r="3264" spans="1:6" x14ac:dyDescent="0.2">
      <c r="A3264" t="s">
        <v>8</v>
      </c>
      <c r="B3264" t="s">
        <v>119</v>
      </c>
      <c r="C3264">
        <v>3306008</v>
      </c>
      <c r="D3264" t="s">
        <v>3492</v>
      </c>
      <c r="E3264" s="17">
        <v>82142</v>
      </c>
      <c r="F3264" s="16">
        <v>4.1318272945087831E-3</v>
      </c>
    </row>
    <row r="3265" spans="1:6" x14ac:dyDescent="0.2">
      <c r="A3265" t="s">
        <v>8</v>
      </c>
      <c r="B3265" t="s">
        <v>119</v>
      </c>
      <c r="C3265">
        <v>3306107</v>
      </c>
      <c r="D3265" t="s">
        <v>3493</v>
      </c>
      <c r="E3265" s="17">
        <v>76869</v>
      </c>
      <c r="F3265" s="16">
        <v>4.5215164068319602E-3</v>
      </c>
    </row>
    <row r="3266" spans="1:6" x14ac:dyDescent="0.2">
      <c r="A3266" t="s">
        <v>8</v>
      </c>
      <c r="B3266" t="s">
        <v>119</v>
      </c>
      <c r="C3266">
        <v>3306156</v>
      </c>
      <c r="D3266" t="s">
        <v>3494</v>
      </c>
      <c r="E3266" s="17">
        <v>11106</v>
      </c>
      <c r="F3266" s="16">
        <v>9.6363636363636651E-3</v>
      </c>
    </row>
    <row r="3267" spans="1:6" x14ac:dyDescent="0.2">
      <c r="A3267" t="s">
        <v>8</v>
      </c>
      <c r="B3267" t="s">
        <v>119</v>
      </c>
      <c r="C3267">
        <v>3306206</v>
      </c>
      <c r="D3267" t="s">
        <v>3495</v>
      </c>
      <c r="E3267" s="17">
        <v>37083</v>
      </c>
      <c r="F3267" s="16">
        <v>5.0683000867302042E-3</v>
      </c>
    </row>
    <row r="3268" spans="1:6" x14ac:dyDescent="0.2">
      <c r="A3268" t="s">
        <v>8</v>
      </c>
      <c r="B3268" t="s">
        <v>119</v>
      </c>
      <c r="C3268">
        <v>3306305</v>
      </c>
      <c r="D3268" t="s">
        <v>3496</v>
      </c>
      <c r="E3268" s="17">
        <v>273988</v>
      </c>
      <c r="F3268" s="16">
        <v>3.5749344351163614E-3</v>
      </c>
    </row>
    <row r="3269" spans="1:6" x14ac:dyDescent="0.2">
      <c r="A3269" t="s">
        <v>5</v>
      </c>
      <c r="B3269" t="s">
        <v>119</v>
      </c>
      <c r="C3269">
        <v>3500105</v>
      </c>
      <c r="D3269" t="s">
        <v>3497</v>
      </c>
      <c r="E3269" s="17">
        <v>35111</v>
      </c>
      <c r="F3269" s="16">
        <v>1.2261891182845375E-3</v>
      </c>
    </row>
    <row r="3270" spans="1:6" x14ac:dyDescent="0.2">
      <c r="A3270" t="s">
        <v>5</v>
      </c>
      <c r="B3270" t="s">
        <v>119</v>
      </c>
      <c r="C3270">
        <v>3500204</v>
      </c>
      <c r="D3270" t="s">
        <v>3498</v>
      </c>
      <c r="E3270" s="17">
        <v>3554</v>
      </c>
      <c r="F3270" s="16">
        <v>-2.2459292532285291E-3</v>
      </c>
    </row>
    <row r="3271" spans="1:6" x14ac:dyDescent="0.2">
      <c r="A3271" t="s">
        <v>5</v>
      </c>
      <c r="B3271" t="s">
        <v>119</v>
      </c>
      <c r="C3271">
        <v>3500303</v>
      </c>
      <c r="D3271" t="s">
        <v>3499</v>
      </c>
      <c r="E3271" s="17">
        <v>36648</v>
      </c>
      <c r="F3271" s="16">
        <v>9.4477344718357781E-3</v>
      </c>
    </row>
    <row r="3272" spans="1:6" x14ac:dyDescent="0.2">
      <c r="A3272" t="s">
        <v>5</v>
      </c>
      <c r="B3272" t="s">
        <v>119</v>
      </c>
      <c r="C3272">
        <v>3500402</v>
      </c>
      <c r="D3272" t="s">
        <v>3500</v>
      </c>
      <c r="E3272" s="17">
        <v>8221</v>
      </c>
      <c r="F3272" s="16">
        <v>5.0122249388753204E-3</v>
      </c>
    </row>
    <row r="3273" spans="1:6" x14ac:dyDescent="0.2">
      <c r="A3273" t="s">
        <v>5</v>
      </c>
      <c r="B3273" t="s">
        <v>119</v>
      </c>
      <c r="C3273">
        <v>3500501</v>
      </c>
      <c r="D3273" t="s">
        <v>3501</v>
      </c>
      <c r="E3273" s="17">
        <v>18808</v>
      </c>
      <c r="F3273" s="16">
        <v>5.5065490510559645E-3</v>
      </c>
    </row>
    <row r="3274" spans="1:6" x14ac:dyDescent="0.2">
      <c r="A3274" t="s">
        <v>5</v>
      </c>
      <c r="B3274" t="s">
        <v>119</v>
      </c>
      <c r="C3274">
        <v>3500550</v>
      </c>
      <c r="D3274" t="s">
        <v>3502</v>
      </c>
      <c r="E3274" s="17">
        <v>6109</v>
      </c>
      <c r="F3274" s="16">
        <v>5.596707818930069E-3</v>
      </c>
    </row>
    <row r="3275" spans="1:6" x14ac:dyDescent="0.2">
      <c r="A3275" t="s">
        <v>5</v>
      </c>
      <c r="B3275" t="s">
        <v>119</v>
      </c>
      <c r="C3275">
        <v>3500600</v>
      </c>
      <c r="D3275" t="s">
        <v>3503</v>
      </c>
      <c r="E3275" s="17">
        <v>3521</v>
      </c>
      <c r="F3275" s="16">
        <v>2.0283975659229236E-2</v>
      </c>
    </row>
    <row r="3276" spans="1:6" x14ac:dyDescent="0.2">
      <c r="A3276" t="s">
        <v>5</v>
      </c>
      <c r="B3276" t="s">
        <v>119</v>
      </c>
      <c r="C3276">
        <v>3500709</v>
      </c>
      <c r="D3276" t="s">
        <v>3504</v>
      </c>
      <c r="E3276" s="17">
        <v>37401</v>
      </c>
      <c r="F3276" s="16">
        <v>5.0249905949373286E-3</v>
      </c>
    </row>
    <row r="3277" spans="1:6" x14ac:dyDescent="0.2">
      <c r="A3277" t="s">
        <v>5</v>
      </c>
      <c r="B3277" t="s">
        <v>119</v>
      </c>
      <c r="C3277">
        <v>3500758</v>
      </c>
      <c r="D3277" t="s">
        <v>3505</v>
      </c>
      <c r="E3277" s="17">
        <v>6129</v>
      </c>
      <c r="F3277" s="16">
        <v>1.7261410788381726E-2</v>
      </c>
    </row>
    <row r="3278" spans="1:6" x14ac:dyDescent="0.2">
      <c r="A3278" t="s">
        <v>5</v>
      </c>
      <c r="B3278" t="s">
        <v>119</v>
      </c>
      <c r="C3278">
        <v>3500808</v>
      </c>
      <c r="D3278" t="s">
        <v>3506</v>
      </c>
      <c r="E3278" s="17">
        <v>4184</v>
      </c>
      <c r="F3278" s="16">
        <v>4.3206913106097478E-3</v>
      </c>
    </row>
    <row r="3279" spans="1:6" x14ac:dyDescent="0.2">
      <c r="A3279" t="s">
        <v>5</v>
      </c>
      <c r="B3279" t="s">
        <v>119</v>
      </c>
      <c r="C3279">
        <v>3500907</v>
      </c>
      <c r="D3279" t="s">
        <v>3507</v>
      </c>
      <c r="E3279" s="17">
        <v>4186</v>
      </c>
      <c r="F3279" s="16">
        <v>6.2500000000000888E-3</v>
      </c>
    </row>
    <row r="3280" spans="1:6" x14ac:dyDescent="0.2">
      <c r="A3280" t="s">
        <v>5</v>
      </c>
      <c r="B3280" t="s">
        <v>119</v>
      </c>
      <c r="C3280">
        <v>3501004</v>
      </c>
      <c r="D3280" t="s">
        <v>3508</v>
      </c>
      <c r="E3280" s="17">
        <v>16203</v>
      </c>
      <c r="F3280" s="16">
        <v>1.1739990113692755E-3</v>
      </c>
    </row>
    <row r="3281" spans="1:6" x14ac:dyDescent="0.2">
      <c r="A3281" t="s">
        <v>5</v>
      </c>
      <c r="B3281" t="s">
        <v>119</v>
      </c>
      <c r="C3281">
        <v>3501103</v>
      </c>
      <c r="D3281" t="s">
        <v>3509</v>
      </c>
      <c r="E3281" s="17">
        <v>4088</v>
      </c>
      <c r="F3281" s="16">
        <v>-2.6835813613076409E-3</v>
      </c>
    </row>
    <row r="3282" spans="1:6" x14ac:dyDescent="0.2">
      <c r="A3282" t="s">
        <v>5</v>
      </c>
      <c r="B3282" t="s">
        <v>119</v>
      </c>
      <c r="C3282">
        <v>3501152</v>
      </c>
      <c r="D3282" t="s">
        <v>3510</v>
      </c>
      <c r="E3282" s="17">
        <v>18767</v>
      </c>
      <c r="F3282" s="16">
        <v>7.4618853339059044E-3</v>
      </c>
    </row>
    <row r="3283" spans="1:6" x14ac:dyDescent="0.2">
      <c r="A3283" t="s">
        <v>5</v>
      </c>
      <c r="B3283" t="s">
        <v>119</v>
      </c>
      <c r="C3283">
        <v>3501202</v>
      </c>
      <c r="D3283" t="s">
        <v>3511</v>
      </c>
      <c r="E3283" s="17">
        <v>3647</v>
      </c>
      <c r="F3283" s="16">
        <v>-8.6980157651536105E-3</v>
      </c>
    </row>
    <row r="3284" spans="1:6" x14ac:dyDescent="0.2">
      <c r="A3284" t="s">
        <v>5</v>
      </c>
      <c r="B3284" t="s">
        <v>119</v>
      </c>
      <c r="C3284">
        <v>3501301</v>
      </c>
      <c r="D3284" t="s">
        <v>3512</v>
      </c>
      <c r="E3284" s="17">
        <v>24998</v>
      </c>
      <c r="F3284" s="16">
        <v>3.331326510134458E-3</v>
      </c>
    </row>
    <row r="3285" spans="1:6" x14ac:dyDescent="0.2">
      <c r="A3285" t="s">
        <v>5</v>
      </c>
      <c r="B3285" t="s">
        <v>119</v>
      </c>
      <c r="C3285">
        <v>3501400</v>
      </c>
      <c r="D3285" t="s">
        <v>3513</v>
      </c>
      <c r="E3285" s="17">
        <v>5274</v>
      </c>
      <c r="F3285" s="16">
        <v>8.9917734838338426E-3</v>
      </c>
    </row>
    <row r="3286" spans="1:6" x14ac:dyDescent="0.2">
      <c r="A3286" t="s">
        <v>5</v>
      </c>
      <c r="B3286" t="s">
        <v>119</v>
      </c>
      <c r="C3286">
        <v>3501509</v>
      </c>
      <c r="D3286" t="s">
        <v>3514</v>
      </c>
      <c r="E3286" s="17">
        <v>3237</v>
      </c>
      <c r="F3286" s="16">
        <v>4.6554934823090921E-3</v>
      </c>
    </row>
    <row r="3287" spans="1:6" x14ac:dyDescent="0.2">
      <c r="A3287" t="s">
        <v>5</v>
      </c>
      <c r="B3287" t="s">
        <v>119</v>
      </c>
      <c r="C3287">
        <v>3501608</v>
      </c>
      <c r="D3287" t="s">
        <v>3515</v>
      </c>
      <c r="E3287" s="17">
        <v>242018</v>
      </c>
      <c r="F3287" s="16">
        <v>1.0104467084312452E-2</v>
      </c>
    </row>
    <row r="3288" spans="1:6" x14ac:dyDescent="0.2">
      <c r="A3288" t="s">
        <v>5</v>
      </c>
      <c r="B3288" t="s">
        <v>119</v>
      </c>
      <c r="C3288">
        <v>3501707</v>
      </c>
      <c r="D3288" t="s">
        <v>3516</v>
      </c>
      <c r="E3288" s="17">
        <v>41032</v>
      </c>
      <c r="F3288" s="16">
        <v>1.3035749555599496E-2</v>
      </c>
    </row>
    <row r="3289" spans="1:6" x14ac:dyDescent="0.2">
      <c r="A3289" t="s">
        <v>5</v>
      </c>
      <c r="B3289" t="s">
        <v>119</v>
      </c>
      <c r="C3289">
        <v>3501806</v>
      </c>
      <c r="D3289" t="s">
        <v>3517</v>
      </c>
      <c r="E3289" s="17">
        <v>5981</v>
      </c>
      <c r="F3289" s="16">
        <v>2.0103869994974044E-3</v>
      </c>
    </row>
    <row r="3290" spans="1:6" x14ac:dyDescent="0.2">
      <c r="A3290" t="s">
        <v>5</v>
      </c>
      <c r="B3290" t="s">
        <v>119</v>
      </c>
      <c r="C3290">
        <v>3501905</v>
      </c>
      <c r="D3290" t="s">
        <v>3518</v>
      </c>
      <c r="E3290" s="17">
        <v>72677</v>
      </c>
      <c r="F3290" s="16">
        <v>6.6763626289909617E-3</v>
      </c>
    </row>
    <row r="3291" spans="1:6" x14ac:dyDescent="0.2">
      <c r="A3291" t="s">
        <v>5</v>
      </c>
      <c r="B3291" t="s">
        <v>119</v>
      </c>
      <c r="C3291">
        <v>3502002</v>
      </c>
      <c r="D3291" t="s">
        <v>3519</v>
      </c>
      <c r="E3291" s="17">
        <v>5056</v>
      </c>
      <c r="F3291" s="16">
        <v>1.2212212212212137E-2</v>
      </c>
    </row>
    <row r="3292" spans="1:6" x14ac:dyDescent="0.2">
      <c r="A3292" t="s">
        <v>5</v>
      </c>
      <c r="B3292" t="s">
        <v>119</v>
      </c>
      <c r="C3292">
        <v>3502101</v>
      </c>
      <c r="D3292" t="s">
        <v>3520</v>
      </c>
      <c r="E3292" s="17">
        <v>57202</v>
      </c>
      <c r="F3292" s="16">
        <v>7.873051419773347E-4</v>
      </c>
    </row>
    <row r="3293" spans="1:6" x14ac:dyDescent="0.2">
      <c r="A3293" t="s">
        <v>5</v>
      </c>
      <c r="B3293" t="s">
        <v>119</v>
      </c>
      <c r="C3293">
        <v>3502200</v>
      </c>
      <c r="D3293" t="s">
        <v>3521</v>
      </c>
      <c r="E3293" s="17">
        <v>25479</v>
      </c>
      <c r="F3293" s="16">
        <v>9.9492627239574638E-3</v>
      </c>
    </row>
    <row r="3294" spans="1:6" x14ac:dyDescent="0.2">
      <c r="A3294" t="s">
        <v>5</v>
      </c>
      <c r="B3294" t="s">
        <v>119</v>
      </c>
      <c r="C3294">
        <v>3502309</v>
      </c>
      <c r="D3294" t="s">
        <v>3522</v>
      </c>
      <c r="E3294" s="17">
        <v>6819</v>
      </c>
      <c r="F3294" s="16">
        <v>1.4128494943486114E-2</v>
      </c>
    </row>
    <row r="3295" spans="1:6" x14ac:dyDescent="0.2">
      <c r="A3295" t="s">
        <v>5</v>
      </c>
      <c r="B3295" t="s">
        <v>119</v>
      </c>
      <c r="C3295">
        <v>3502408</v>
      </c>
      <c r="D3295" t="s">
        <v>3523</v>
      </c>
      <c r="E3295" s="17">
        <v>4144</v>
      </c>
      <c r="F3295" s="16">
        <v>7.0473876063184004E-3</v>
      </c>
    </row>
    <row r="3296" spans="1:6" x14ac:dyDescent="0.2">
      <c r="A3296" t="s">
        <v>5</v>
      </c>
      <c r="B3296" t="s">
        <v>119</v>
      </c>
      <c r="C3296">
        <v>3502507</v>
      </c>
      <c r="D3296" t="s">
        <v>3524</v>
      </c>
      <c r="E3296" s="17">
        <v>36185</v>
      </c>
      <c r="F3296" s="16">
        <v>7.7440053101751616E-4</v>
      </c>
    </row>
    <row r="3297" spans="1:6" x14ac:dyDescent="0.2">
      <c r="A3297" t="s">
        <v>5</v>
      </c>
      <c r="B3297" t="s">
        <v>119</v>
      </c>
      <c r="C3297">
        <v>3502606</v>
      </c>
      <c r="D3297" t="s">
        <v>3525</v>
      </c>
      <c r="E3297" s="17">
        <v>4158</v>
      </c>
      <c r="F3297" s="16">
        <v>-9.0562440419447165E-3</v>
      </c>
    </row>
    <row r="3298" spans="1:6" x14ac:dyDescent="0.2">
      <c r="A3298" t="s">
        <v>5</v>
      </c>
      <c r="B3298" t="s">
        <v>119</v>
      </c>
      <c r="C3298">
        <v>3502705</v>
      </c>
      <c r="D3298" t="s">
        <v>3526</v>
      </c>
      <c r="E3298" s="17">
        <v>24226</v>
      </c>
      <c r="F3298" s="16">
        <v>-6.072043981291575E-3</v>
      </c>
    </row>
    <row r="3299" spans="1:6" x14ac:dyDescent="0.2">
      <c r="A3299" t="s">
        <v>5</v>
      </c>
      <c r="B3299" t="s">
        <v>119</v>
      </c>
      <c r="C3299">
        <v>3502754</v>
      </c>
      <c r="D3299" t="s">
        <v>3527</v>
      </c>
      <c r="E3299" s="17">
        <v>22860</v>
      </c>
      <c r="F3299" s="16">
        <v>2.2178501162582798E-2</v>
      </c>
    </row>
    <row r="3300" spans="1:6" x14ac:dyDescent="0.2">
      <c r="A3300" t="s">
        <v>5</v>
      </c>
      <c r="B3300" t="s">
        <v>119</v>
      </c>
      <c r="C3300">
        <v>3502804</v>
      </c>
      <c r="D3300" t="s">
        <v>3528</v>
      </c>
      <c r="E3300" s="17">
        <v>198129</v>
      </c>
      <c r="F3300" s="16">
        <v>5.6492873675233479E-3</v>
      </c>
    </row>
    <row r="3301" spans="1:6" x14ac:dyDescent="0.2">
      <c r="A3301" t="s">
        <v>5</v>
      </c>
      <c r="B3301" t="s">
        <v>119</v>
      </c>
      <c r="C3301">
        <v>3502903</v>
      </c>
      <c r="D3301" t="s">
        <v>3529</v>
      </c>
      <c r="E3301" s="17">
        <v>34776</v>
      </c>
      <c r="F3301" s="16">
        <v>1.8450184501844991E-2</v>
      </c>
    </row>
    <row r="3302" spans="1:6" x14ac:dyDescent="0.2">
      <c r="A3302" t="s">
        <v>5</v>
      </c>
      <c r="B3302" t="s">
        <v>119</v>
      </c>
      <c r="C3302">
        <v>3503000</v>
      </c>
      <c r="D3302" t="s">
        <v>3530</v>
      </c>
      <c r="E3302" s="17">
        <v>5655</v>
      </c>
      <c r="F3302" s="16">
        <v>6.2277580071175009E-3</v>
      </c>
    </row>
    <row r="3303" spans="1:6" x14ac:dyDescent="0.2">
      <c r="A3303" t="s">
        <v>5</v>
      </c>
      <c r="B3303" t="s">
        <v>119</v>
      </c>
      <c r="C3303">
        <v>3503109</v>
      </c>
      <c r="D3303" t="s">
        <v>3531</v>
      </c>
      <c r="E3303" s="17">
        <v>6365</v>
      </c>
      <c r="F3303" s="16">
        <v>1.2584552461853971E-3</v>
      </c>
    </row>
    <row r="3304" spans="1:6" x14ac:dyDescent="0.2">
      <c r="A3304" t="s">
        <v>5</v>
      </c>
      <c r="B3304" t="s">
        <v>119</v>
      </c>
      <c r="C3304">
        <v>3503158</v>
      </c>
      <c r="D3304" t="s">
        <v>3532</v>
      </c>
      <c r="E3304" s="17">
        <v>2460</v>
      </c>
      <c r="F3304" s="16">
        <v>-3.6452004860266785E-3</v>
      </c>
    </row>
    <row r="3305" spans="1:6" x14ac:dyDescent="0.2">
      <c r="A3305" t="s">
        <v>5</v>
      </c>
      <c r="B3305" t="s">
        <v>119</v>
      </c>
      <c r="C3305">
        <v>3503208</v>
      </c>
      <c r="D3305" t="s">
        <v>3533</v>
      </c>
      <c r="E3305" s="17">
        <v>238339</v>
      </c>
      <c r="F3305" s="16">
        <v>9.6030024738216202E-3</v>
      </c>
    </row>
    <row r="3306" spans="1:6" x14ac:dyDescent="0.2">
      <c r="A3306" t="s">
        <v>5</v>
      </c>
      <c r="B3306" t="s">
        <v>119</v>
      </c>
      <c r="C3306">
        <v>3503307</v>
      </c>
      <c r="D3306" t="s">
        <v>3534</v>
      </c>
      <c r="E3306" s="17">
        <v>135506</v>
      </c>
      <c r="F3306" s="16">
        <v>9.4609493727464411E-3</v>
      </c>
    </row>
    <row r="3307" spans="1:6" x14ac:dyDescent="0.2">
      <c r="A3307" t="s">
        <v>5</v>
      </c>
      <c r="B3307" t="s">
        <v>119</v>
      </c>
      <c r="C3307">
        <v>3503356</v>
      </c>
      <c r="D3307" t="s">
        <v>3535</v>
      </c>
      <c r="E3307" s="17">
        <v>1773</v>
      </c>
      <c r="F3307" s="16">
        <v>-1.0050251256281451E-2</v>
      </c>
    </row>
    <row r="3308" spans="1:6" x14ac:dyDescent="0.2">
      <c r="A3308" t="s">
        <v>5</v>
      </c>
      <c r="B3308" t="s">
        <v>119</v>
      </c>
      <c r="C3308">
        <v>3503406</v>
      </c>
      <c r="D3308" t="s">
        <v>3536</v>
      </c>
      <c r="E3308" s="17">
        <v>8613</v>
      </c>
      <c r="F3308" s="16">
        <v>6.1915887850467755E-3</v>
      </c>
    </row>
    <row r="3309" spans="1:6" x14ac:dyDescent="0.2">
      <c r="A3309" t="s">
        <v>5</v>
      </c>
      <c r="B3309" t="s">
        <v>119</v>
      </c>
      <c r="C3309">
        <v>3503505</v>
      </c>
      <c r="D3309" t="s">
        <v>3537</v>
      </c>
      <c r="E3309" s="17">
        <v>3896</v>
      </c>
      <c r="F3309" s="16">
        <v>2.5733401955738699E-3</v>
      </c>
    </row>
    <row r="3310" spans="1:6" x14ac:dyDescent="0.2">
      <c r="A3310" t="s">
        <v>5</v>
      </c>
      <c r="B3310" t="s">
        <v>119</v>
      </c>
      <c r="C3310">
        <v>3503604</v>
      </c>
      <c r="D3310" t="s">
        <v>3538</v>
      </c>
      <c r="E3310" s="17">
        <v>11158</v>
      </c>
      <c r="F3310" s="16">
        <v>2.6058046545063274E-3</v>
      </c>
    </row>
    <row r="3311" spans="1:6" x14ac:dyDescent="0.2">
      <c r="A3311" t="s">
        <v>5</v>
      </c>
      <c r="B3311" t="s">
        <v>119</v>
      </c>
      <c r="C3311">
        <v>3503703</v>
      </c>
      <c r="D3311" t="s">
        <v>3539</v>
      </c>
      <c r="E3311" s="17">
        <v>9761</v>
      </c>
      <c r="F3311" s="16">
        <v>9.6193628465039982E-3</v>
      </c>
    </row>
    <row r="3312" spans="1:6" x14ac:dyDescent="0.2">
      <c r="A3312" t="s">
        <v>5</v>
      </c>
      <c r="B3312" t="s">
        <v>119</v>
      </c>
      <c r="C3312">
        <v>3503802</v>
      </c>
      <c r="D3312" t="s">
        <v>3540</v>
      </c>
      <c r="E3312" s="17">
        <v>55340</v>
      </c>
      <c r="F3312" s="16">
        <v>1.7129833847963516E-2</v>
      </c>
    </row>
    <row r="3313" spans="1:6" x14ac:dyDescent="0.2">
      <c r="A3313" t="s">
        <v>5</v>
      </c>
      <c r="B3313" t="s">
        <v>119</v>
      </c>
      <c r="C3313">
        <v>3503901</v>
      </c>
      <c r="D3313" t="s">
        <v>3541</v>
      </c>
      <c r="E3313" s="17">
        <v>91157</v>
      </c>
      <c r="F3313" s="16">
        <v>1.4840131813323776E-2</v>
      </c>
    </row>
    <row r="3314" spans="1:6" x14ac:dyDescent="0.2">
      <c r="A3314" t="s">
        <v>5</v>
      </c>
      <c r="B3314" t="s">
        <v>119</v>
      </c>
      <c r="C3314">
        <v>3503950</v>
      </c>
      <c r="D3314" t="s">
        <v>3542</v>
      </c>
      <c r="E3314" s="17">
        <v>1818</v>
      </c>
      <c r="F3314" s="16">
        <v>-2.195389681668547E-3</v>
      </c>
    </row>
    <row r="3315" spans="1:6" x14ac:dyDescent="0.2">
      <c r="A3315" t="s">
        <v>5</v>
      </c>
      <c r="B3315" t="s">
        <v>119</v>
      </c>
      <c r="C3315">
        <v>3504008</v>
      </c>
      <c r="D3315" t="s">
        <v>3543</v>
      </c>
      <c r="E3315" s="17">
        <v>105087</v>
      </c>
      <c r="F3315" s="16">
        <v>6.7154599275764948E-3</v>
      </c>
    </row>
    <row r="3316" spans="1:6" x14ac:dyDescent="0.2">
      <c r="A3316" t="s">
        <v>5</v>
      </c>
      <c r="B3316" t="s">
        <v>119</v>
      </c>
      <c r="C3316">
        <v>3504107</v>
      </c>
      <c r="D3316" t="s">
        <v>3544</v>
      </c>
      <c r="E3316" s="17">
        <v>144088</v>
      </c>
      <c r="F3316" s="16">
        <v>9.2952557070908881E-3</v>
      </c>
    </row>
    <row r="3317" spans="1:6" x14ac:dyDescent="0.2">
      <c r="A3317" t="s">
        <v>5</v>
      </c>
      <c r="B3317" t="s">
        <v>119</v>
      </c>
      <c r="C3317">
        <v>3504206</v>
      </c>
      <c r="D3317" t="s">
        <v>3545</v>
      </c>
      <c r="E3317" s="17">
        <v>15253</v>
      </c>
      <c r="F3317" s="16">
        <v>4.2135756139312086E-3</v>
      </c>
    </row>
    <row r="3318" spans="1:6" x14ac:dyDescent="0.2">
      <c r="A3318" t="s">
        <v>5</v>
      </c>
      <c r="B3318" t="s">
        <v>119</v>
      </c>
      <c r="C3318">
        <v>3504305</v>
      </c>
      <c r="D3318" t="s">
        <v>3546</v>
      </c>
      <c r="E3318" s="17">
        <v>5436</v>
      </c>
      <c r="F3318" s="16">
        <v>6.1077179344808386E-3</v>
      </c>
    </row>
    <row r="3319" spans="1:6" x14ac:dyDescent="0.2">
      <c r="A3319" t="s">
        <v>5</v>
      </c>
      <c r="B3319" t="s">
        <v>119</v>
      </c>
      <c r="C3319">
        <v>3504404</v>
      </c>
      <c r="D3319" t="s">
        <v>3547</v>
      </c>
      <c r="E3319" s="17">
        <v>13859</v>
      </c>
      <c r="F3319" s="16">
        <v>1.5385742545241499E-2</v>
      </c>
    </row>
    <row r="3320" spans="1:6" x14ac:dyDescent="0.2">
      <c r="A3320" t="s">
        <v>5</v>
      </c>
      <c r="B3320" t="s">
        <v>119</v>
      </c>
      <c r="C3320">
        <v>3504503</v>
      </c>
      <c r="D3320" t="s">
        <v>3548</v>
      </c>
      <c r="E3320" s="17">
        <v>91232</v>
      </c>
      <c r="F3320" s="16">
        <v>6.3647895868954585E-3</v>
      </c>
    </row>
    <row r="3321" spans="1:6" x14ac:dyDescent="0.2">
      <c r="A3321" t="s">
        <v>5</v>
      </c>
      <c r="B3321" t="s">
        <v>119</v>
      </c>
      <c r="C3321">
        <v>3504602</v>
      </c>
      <c r="D3321" t="s">
        <v>3549</v>
      </c>
      <c r="E3321" s="17">
        <v>17761</v>
      </c>
      <c r="F3321" s="16">
        <v>1.4798308764712553E-2</v>
      </c>
    </row>
    <row r="3322" spans="1:6" x14ac:dyDescent="0.2">
      <c r="A3322" t="s">
        <v>5</v>
      </c>
      <c r="B3322" t="s">
        <v>119</v>
      </c>
      <c r="C3322">
        <v>3504701</v>
      </c>
      <c r="D3322" t="s">
        <v>3550</v>
      </c>
      <c r="E3322" s="17">
        <v>5934</v>
      </c>
      <c r="F3322" s="16">
        <v>3.4699215344376588E-2</v>
      </c>
    </row>
    <row r="3323" spans="1:6" x14ac:dyDescent="0.2">
      <c r="A3323" t="s">
        <v>5</v>
      </c>
      <c r="B3323" t="s">
        <v>119</v>
      </c>
      <c r="C3323">
        <v>3504800</v>
      </c>
      <c r="D3323" t="s">
        <v>3551</v>
      </c>
      <c r="E3323" s="17">
        <v>9139</v>
      </c>
      <c r="F3323" s="16">
        <v>7.8297309219232947E-3</v>
      </c>
    </row>
    <row r="3324" spans="1:6" x14ac:dyDescent="0.2">
      <c r="A3324" t="s">
        <v>5</v>
      </c>
      <c r="B3324" t="s">
        <v>119</v>
      </c>
      <c r="C3324">
        <v>3504909</v>
      </c>
      <c r="D3324" t="s">
        <v>3552</v>
      </c>
      <c r="E3324" s="17">
        <v>10993</v>
      </c>
      <c r="F3324" s="16">
        <v>4.3855641845591542E-3</v>
      </c>
    </row>
    <row r="3325" spans="1:6" x14ac:dyDescent="0.2">
      <c r="A3325" t="s">
        <v>5</v>
      </c>
      <c r="B3325" t="s">
        <v>119</v>
      </c>
      <c r="C3325">
        <v>3505005</v>
      </c>
      <c r="D3325" t="s">
        <v>3553</v>
      </c>
      <c r="E3325" s="17">
        <v>3498</v>
      </c>
      <c r="F3325" s="16">
        <v>8.3597578552896401E-3</v>
      </c>
    </row>
    <row r="3326" spans="1:6" x14ac:dyDescent="0.2">
      <c r="A3326" t="s">
        <v>5</v>
      </c>
      <c r="B3326" t="s">
        <v>119</v>
      </c>
      <c r="C3326">
        <v>3505104</v>
      </c>
      <c r="D3326" t="s">
        <v>3554</v>
      </c>
      <c r="E3326" s="17">
        <v>7468</v>
      </c>
      <c r="F3326" s="16">
        <v>8.9165090516076795E-3</v>
      </c>
    </row>
    <row r="3327" spans="1:6" x14ac:dyDescent="0.2">
      <c r="A3327" t="s">
        <v>5</v>
      </c>
      <c r="B3327" t="s">
        <v>119</v>
      </c>
      <c r="C3327">
        <v>3505203</v>
      </c>
      <c r="D3327" t="s">
        <v>3555</v>
      </c>
      <c r="E3327" s="17">
        <v>35558</v>
      </c>
      <c r="F3327" s="16">
        <v>8.3371143375681189E-3</v>
      </c>
    </row>
    <row r="3328" spans="1:6" x14ac:dyDescent="0.2">
      <c r="A3328" t="s">
        <v>5</v>
      </c>
      <c r="B3328" t="s">
        <v>119</v>
      </c>
      <c r="C3328">
        <v>3505302</v>
      </c>
      <c r="D3328" t="s">
        <v>3556</v>
      </c>
      <c r="E3328" s="17">
        <v>36126</v>
      </c>
      <c r="F3328" s="16">
        <v>0</v>
      </c>
    </row>
    <row r="3329" spans="1:6" x14ac:dyDescent="0.2">
      <c r="A3329" t="s">
        <v>5</v>
      </c>
      <c r="B3329" t="s">
        <v>119</v>
      </c>
      <c r="C3329">
        <v>3505351</v>
      </c>
      <c r="D3329" t="s">
        <v>3557</v>
      </c>
      <c r="E3329" s="17">
        <v>5760</v>
      </c>
      <c r="F3329" s="16">
        <v>6.2893081761006275E-3</v>
      </c>
    </row>
    <row r="3330" spans="1:6" x14ac:dyDescent="0.2">
      <c r="A3330" t="s">
        <v>5</v>
      </c>
      <c r="B3330" t="s">
        <v>119</v>
      </c>
      <c r="C3330">
        <v>3505401</v>
      </c>
      <c r="D3330" t="s">
        <v>3558</v>
      </c>
      <c r="E3330" s="17">
        <v>7632</v>
      </c>
      <c r="F3330" s="16">
        <v>-3.5252643948295859E-3</v>
      </c>
    </row>
    <row r="3331" spans="1:6" x14ac:dyDescent="0.2">
      <c r="A3331" t="s">
        <v>5</v>
      </c>
      <c r="B3331" t="s">
        <v>119</v>
      </c>
      <c r="C3331">
        <v>3505500</v>
      </c>
      <c r="D3331" t="s">
        <v>3559</v>
      </c>
      <c r="E3331" s="17">
        <v>122833</v>
      </c>
      <c r="F3331" s="16">
        <v>6.0197546233353716E-3</v>
      </c>
    </row>
    <row r="3332" spans="1:6" x14ac:dyDescent="0.2">
      <c r="A3332" t="s">
        <v>5</v>
      </c>
      <c r="B3332" t="s">
        <v>119</v>
      </c>
      <c r="C3332">
        <v>3505609</v>
      </c>
      <c r="D3332" t="s">
        <v>3560</v>
      </c>
      <c r="E3332" s="17">
        <v>33180</v>
      </c>
      <c r="F3332" s="16">
        <v>1.1215408996708476E-2</v>
      </c>
    </row>
    <row r="3333" spans="1:6" x14ac:dyDescent="0.2">
      <c r="A3333" t="s">
        <v>5</v>
      </c>
      <c r="B3333" t="s">
        <v>119</v>
      </c>
      <c r="C3333">
        <v>3505708</v>
      </c>
      <c r="D3333" t="s">
        <v>3561</v>
      </c>
      <c r="E3333" s="17">
        <v>276982</v>
      </c>
      <c r="F3333" s="16">
        <v>1.0212194819499532E-2</v>
      </c>
    </row>
    <row r="3334" spans="1:6" x14ac:dyDescent="0.2">
      <c r="A3334" t="s">
        <v>5</v>
      </c>
      <c r="B3334" t="s">
        <v>119</v>
      </c>
      <c r="C3334">
        <v>3505807</v>
      </c>
      <c r="D3334" t="s">
        <v>3562</v>
      </c>
      <c r="E3334" s="17">
        <v>20953</v>
      </c>
      <c r="F3334" s="16">
        <v>0</v>
      </c>
    </row>
    <row r="3335" spans="1:6" x14ac:dyDescent="0.2">
      <c r="A3335" t="s">
        <v>5</v>
      </c>
      <c r="B3335" t="s">
        <v>119</v>
      </c>
      <c r="C3335">
        <v>3505906</v>
      </c>
      <c r="D3335" t="s">
        <v>3563</v>
      </c>
      <c r="E3335" s="17">
        <v>62980</v>
      </c>
      <c r="F3335" s="16">
        <v>7.5510334677162394E-3</v>
      </c>
    </row>
    <row r="3336" spans="1:6" x14ac:dyDescent="0.2">
      <c r="A3336" t="s">
        <v>5</v>
      </c>
      <c r="B3336" t="s">
        <v>119</v>
      </c>
      <c r="C3336">
        <v>3506003</v>
      </c>
      <c r="D3336" t="s">
        <v>3564</v>
      </c>
      <c r="E3336" s="17">
        <v>379297</v>
      </c>
      <c r="F3336" s="16">
        <v>6.5787727762474102E-3</v>
      </c>
    </row>
    <row r="3337" spans="1:6" x14ac:dyDescent="0.2">
      <c r="A3337" t="s">
        <v>5</v>
      </c>
      <c r="B3337" t="s">
        <v>119</v>
      </c>
      <c r="C3337">
        <v>3506102</v>
      </c>
      <c r="D3337" t="s">
        <v>3565</v>
      </c>
      <c r="E3337" s="17">
        <v>77555</v>
      </c>
      <c r="F3337" s="16">
        <v>7.6132961701258495E-4</v>
      </c>
    </row>
    <row r="3338" spans="1:6" x14ac:dyDescent="0.2">
      <c r="A3338" t="s">
        <v>5</v>
      </c>
      <c r="B3338" t="s">
        <v>119</v>
      </c>
      <c r="C3338">
        <v>3506201</v>
      </c>
      <c r="D3338" t="s">
        <v>3566</v>
      </c>
      <c r="E3338" s="17">
        <v>3005</v>
      </c>
      <c r="F3338" s="16">
        <v>8.3892617449663476E-3</v>
      </c>
    </row>
    <row r="3339" spans="1:6" x14ac:dyDescent="0.2">
      <c r="A3339" t="s">
        <v>5</v>
      </c>
      <c r="B3339" t="s">
        <v>119</v>
      </c>
      <c r="C3339">
        <v>3506300</v>
      </c>
      <c r="D3339" t="s">
        <v>3567</v>
      </c>
      <c r="E3339" s="17">
        <v>11158</v>
      </c>
      <c r="F3339" s="16">
        <v>8.9702188733409294E-4</v>
      </c>
    </row>
    <row r="3340" spans="1:6" x14ac:dyDescent="0.2">
      <c r="A3340" t="s">
        <v>5</v>
      </c>
      <c r="B3340" t="s">
        <v>119</v>
      </c>
      <c r="C3340">
        <v>3506359</v>
      </c>
      <c r="D3340" t="s">
        <v>3568</v>
      </c>
      <c r="E3340" s="17">
        <v>64723</v>
      </c>
      <c r="F3340" s="16">
        <v>2.3304716280099225E-2</v>
      </c>
    </row>
    <row r="3341" spans="1:6" x14ac:dyDescent="0.2">
      <c r="A3341" t="s">
        <v>5</v>
      </c>
      <c r="B3341" t="s">
        <v>119</v>
      </c>
      <c r="C3341">
        <v>3506409</v>
      </c>
      <c r="D3341" t="s">
        <v>3569</v>
      </c>
      <c r="E3341" s="17">
        <v>8117</v>
      </c>
      <c r="F3341" s="16">
        <v>1.0331092855364599E-2</v>
      </c>
    </row>
    <row r="3342" spans="1:6" x14ac:dyDescent="0.2">
      <c r="A3342" t="s">
        <v>5</v>
      </c>
      <c r="B3342" t="s">
        <v>119</v>
      </c>
      <c r="C3342">
        <v>3506508</v>
      </c>
      <c r="D3342" t="s">
        <v>3570</v>
      </c>
      <c r="E3342" s="17">
        <v>124883</v>
      </c>
      <c r="F3342" s="16">
        <v>1.0069719665475096E-2</v>
      </c>
    </row>
    <row r="3343" spans="1:6" x14ac:dyDescent="0.2">
      <c r="A3343" t="s">
        <v>5</v>
      </c>
      <c r="B3343" t="s">
        <v>119</v>
      </c>
      <c r="C3343">
        <v>3506607</v>
      </c>
      <c r="D3343" t="s">
        <v>5794</v>
      </c>
      <c r="E3343" s="17">
        <v>32936</v>
      </c>
      <c r="F3343" s="16">
        <v>1.0368734278176639E-2</v>
      </c>
    </row>
    <row r="3344" spans="1:6" x14ac:dyDescent="0.2">
      <c r="A3344" t="s">
        <v>5</v>
      </c>
      <c r="B3344" t="s">
        <v>119</v>
      </c>
      <c r="C3344">
        <v>3506706</v>
      </c>
      <c r="D3344" t="s">
        <v>3571</v>
      </c>
      <c r="E3344" s="17">
        <v>15018</v>
      </c>
      <c r="F3344" s="16">
        <v>6.3660121959392413E-3</v>
      </c>
    </row>
    <row r="3345" spans="1:6" x14ac:dyDescent="0.2">
      <c r="A3345" t="s">
        <v>5</v>
      </c>
      <c r="B3345" t="s">
        <v>119</v>
      </c>
      <c r="C3345">
        <v>3506805</v>
      </c>
      <c r="D3345" t="s">
        <v>3572</v>
      </c>
      <c r="E3345" s="17">
        <v>12452</v>
      </c>
      <c r="F3345" s="16">
        <v>9.9764782220779225E-3</v>
      </c>
    </row>
    <row r="3346" spans="1:6" x14ac:dyDescent="0.2">
      <c r="A3346" t="s">
        <v>5</v>
      </c>
      <c r="B3346" t="s">
        <v>119</v>
      </c>
      <c r="C3346">
        <v>3506904</v>
      </c>
      <c r="D3346" t="s">
        <v>3573</v>
      </c>
      <c r="E3346" s="17">
        <v>11921</v>
      </c>
      <c r="F3346" s="16">
        <v>1.6283034953111786E-2</v>
      </c>
    </row>
    <row r="3347" spans="1:6" x14ac:dyDescent="0.2">
      <c r="A3347" t="s">
        <v>5</v>
      </c>
      <c r="B3347" t="s">
        <v>119</v>
      </c>
      <c r="C3347">
        <v>3507001</v>
      </c>
      <c r="D3347" t="s">
        <v>3574</v>
      </c>
      <c r="E3347" s="17">
        <v>62170</v>
      </c>
      <c r="F3347" s="16">
        <v>1.9230453956752047E-2</v>
      </c>
    </row>
    <row r="3348" spans="1:6" x14ac:dyDescent="0.2">
      <c r="A3348" t="s">
        <v>5</v>
      </c>
      <c r="B3348" t="s">
        <v>119</v>
      </c>
      <c r="C3348">
        <v>3507100</v>
      </c>
      <c r="D3348" t="s">
        <v>3575</v>
      </c>
      <c r="E3348" s="17">
        <v>25985</v>
      </c>
      <c r="F3348" s="16">
        <v>2.110185476265336E-2</v>
      </c>
    </row>
    <row r="3349" spans="1:6" x14ac:dyDescent="0.2">
      <c r="A3349" t="s">
        <v>5</v>
      </c>
      <c r="B3349" t="s">
        <v>119</v>
      </c>
      <c r="C3349">
        <v>3507159</v>
      </c>
      <c r="D3349" t="s">
        <v>3576</v>
      </c>
      <c r="E3349" s="17">
        <v>3984</v>
      </c>
      <c r="F3349" s="16">
        <v>7.587253414264028E-3</v>
      </c>
    </row>
    <row r="3350" spans="1:6" x14ac:dyDescent="0.2">
      <c r="A3350" t="s">
        <v>5</v>
      </c>
      <c r="B3350" t="s">
        <v>119</v>
      </c>
      <c r="C3350">
        <v>3507209</v>
      </c>
      <c r="D3350" t="s">
        <v>3577</v>
      </c>
      <c r="E3350" s="17">
        <v>838</v>
      </c>
      <c r="F3350" s="16">
        <v>1.1947431302270495E-3</v>
      </c>
    </row>
    <row r="3351" spans="1:6" x14ac:dyDescent="0.2">
      <c r="A3351" t="s">
        <v>5</v>
      </c>
      <c r="B3351" t="s">
        <v>119</v>
      </c>
      <c r="C3351">
        <v>3507308</v>
      </c>
      <c r="D3351" t="s">
        <v>3578</v>
      </c>
      <c r="E3351" s="17">
        <v>4868</v>
      </c>
      <c r="F3351" s="16">
        <v>9.3302923491602741E-3</v>
      </c>
    </row>
    <row r="3352" spans="1:6" x14ac:dyDescent="0.2">
      <c r="A3352" t="s">
        <v>5</v>
      </c>
      <c r="B3352" t="s">
        <v>119</v>
      </c>
      <c r="C3352">
        <v>3507407</v>
      </c>
      <c r="D3352" t="s">
        <v>3579</v>
      </c>
      <c r="E3352" s="17">
        <v>16164</v>
      </c>
      <c r="F3352" s="16">
        <v>7.3538576592298011E-3</v>
      </c>
    </row>
    <row r="3353" spans="1:6" x14ac:dyDescent="0.2">
      <c r="A3353" t="s">
        <v>5</v>
      </c>
      <c r="B3353" t="s">
        <v>119</v>
      </c>
      <c r="C3353">
        <v>3507456</v>
      </c>
      <c r="D3353" t="s">
        <v>3580</v>
      </c>
      <c r="E3353" s="17">
        <v>2683</v>
      </c>
      <c r="F3353" s="16">
        <v>1.1307953260459858E-2</v>
      </c>
    </row>
    <row r="3354" spans="1:6" x14ac:dyDescent="0.2">
      <c r="A3354" t="s">
        <v>5</v>
      </c>
      <c r="B3354" t="s">
        <v>119</v>
      </c>
      <c r="C3354">
        <v>3507506</v>
      </c>
      <c r="D3354" t="s">
        <v>3581</v>
      </c>
      <c r="E3354" s="17">
        <v>148130</v>
      </c>
      <c r="F3354" s="16">
        <v>1.114698594510477E-2</v>
      </c>
    </row>
    <row r="3355" spans="1:6" x14ac:dyDescent="0.2">
      <c r="A3355" t="s">
        <v>5</v>
      </c>
      <c r="B3355" t="s">
        <v>119</v>
      </c>
      <c r="C3355">
        <v>3507605</v>
      </c>
      <c r="D3355" t="s">
        <v>3582</v>
      </c>
      <c r="E3355" s="17">
        <v>170533</v>
      </c>
      <c r="F3355" s="16">
        <v>1.1057224844072344E-2</v>
      </c>
    </row>
    <row r="3356" spans="1:6" x14ac:dyDescent="0.2">
      <c r="A3356" t="s">
        <v>5</v>
      </c>
      <c r="B3356" t="s">
        <v>119</v>
      </c>
      <c r="C3356">
        <v>3507704</v>
      </c>
      <c r="D3356" t="s">
        <v>3583</v>
      </c>
      <c r="E3356" s="17">
        <v>5741</v>
      </c>
      <c r="F3356" s="16">
        <v>9.6728807597608046E-3</v>
      </c>
    </row>
    <row r="3357" spans="1:6" x14ac:dyDescent="0.2">
      <c r="A3357" t="s">
        <v>5</v>
      </c>
      <c r="B3357" t="s">
        <v>119</v>
      </c>
      <c r="C3357">
        <v>3507753</v>
      </c>
      <c r="D3357" t="s">
        <v>3584</v>
      </c>
      <c r="E3357" s="17">
        <v>2889</v>
      </c>
      <c r="F3357" s="16">
        <v>8.3769633507853047E-3</v>
      </c>
    </row>
    <row r="3358" spans="1:6" x14ac:dyDescent="0.2">
      <c r="A3358" t="s">
        <v>5</v>
      </c>
      <c r="B3358" t="s">
        <v>119</v>
      </c>
      <c r="C3358">
        <v>3507803</v>
      </c>
      <c r="D3358" t="s">
        <v>3585</v>
      </c>
      <c r="E3358" s="17">
        <v>25277</v>
      </c>
      <c r="F3358" s="16">
        <v>1.3553069489554481E-2</v>
      </c>
    </row>
    <row r="3359" spans="1:6" x14ac:dyDescent="0.2">
      <c r="A3359" t="s">
        <v>5</v>
      </c>
      <c r="B3359" t="s">
        <v>119</v>
      </c>
      <c r="C3359">
        <v>3507902</v>
      </c>
      <c r="D3359" t="s">
        <v>3586</v>
      </c>
      <c r="E3359" s="17">
        <v>24636</v>
      </c>
      <c r="F3359" s="16">
        <v>9.5480063926567382E-3</v>
      </c>
    </row>
    <row r="3360" spans="1:6" x14ac:dyDescent="0.2">
      <c r="A3360" t="s">
        <v>5</v>
      </c>
      <c r="B3360" t="s">
        <v>119</v>
      </c>
      <c r="C3360">
        <v>3508009</v>
      </c>
      <c r="D3360" t="s">
        <v>3587</v>
      </c>
      <c r="E3360" s="17">
        <v>19965</v>
      </c>
      <c r="F3360" s="16">
        <v>4.3766978569272919E-3</v>
      </c>
    </row>
    <row r="3361" spans="1:6" x14ac:dyDescent="0.2">
      <c r="A3361" t="s">
        <v>5</v>
      </c>
      <c r="B3361" t="s">
        <v>119</v>
      </c>
      <c r="C3361">
        <v>3508108</v>
      </c>
      <c r="D3361" t="s">
        <v>3588</v>
      </c>
      <c r="E3361" s="17">
        <v>17281</v>
      </c>
      <c r="F3361" s="16">
        <v>7.9911339244049806E-3</v>
      </c>
    </row>
    <row r="3362" spans="1:6" x14ac:dyDescent="0.2">
      <c r="A3362" t="s">
        <v>5</v>
      </c>
      <c r="B3362" t="s">
        <v>119</v>
      </c>
      <c r="C3362">
        <v>3508207</v>
      </c>
      <c r="D3362" t="s">
        <v>3589</v>
      </c>
      <c r="E3362" s="17">
        <v>4514</v>
      </c>
      <c r="F3362" s="16">
        <v>7.3644275831288297E-3</v>
      </c>
    </row>
    <row r="3363" spans="1:6" x14ac:dyDescent="0.2">
      <c r="A3363" t="s">
        <v>5</v>
      </c>
      <c r="B3363" t="s">
        <v>119</v>
      </c>
      <c r="C3363">
        <v>3508306</v>
      </c>
      <c r="D3363" t="s">
        <v>3590</v>
      </c>
      <c r="E3363" s="17">
        <v>4243</v>
      </c>
      <c r="F3363" s="16">
        <v>-4.9249530956847476E-3</v>
      </c>
    </row>
    <row r="3364" spans="1:6" x14ac:dyDescent="0.2">
      <c r="A3364" t="s">
        <v>5</v>
      </c>
      <c r="B3364" t="s">
        <v>119</v>
      </c>
      <c r="C3364">
        <v>3508405</v>
      </c>
      <c r="D3364" t="s">
        <v>3591</v>
      </c>
      <c r="E3364" s="17">
        <v>50429</v>
      </c>
      <c r="F3364" s="16">
        <v>1.4525117186714231E-2</v>
      </c>
    </row>
    <row r="3365" spans="1:6" x14ac:dyDescent="0.2">
      <c r="A3365" t="s">
        <v>5</v>
      </c>
      <c r="B3365" t="s">
        <v>119</v>
      </c>
      <c r="C3365">
        <v>3508504</v>
      </c>
      <c r="D3365" t="s">
        <v>3592</v>
      </c>
      <c r="E3365" s="17">
        <v>95018</v>
      </c>
      <c r="F3365" s="16">
        <v>8.0095053202211552E-3</v>
      </c>
    </row>
    <row r="3366" spans="1:6" x14ac:dyDescent="0.2">
      <c r="A3366" t="s">
        <v>5</v>
      </c>
      <c r="B3366" t="s">
        <v>119</v>
      </c>
      <c r="C3366">
        <v>3508603</v>
      </c>
      <c r="D3366" t="s">
        <v>3593</v>
      </c>
      <c r="E3366" s="17">
        <v>33581</v>
      </c>
      <c r="F3366" s="16">
        <v>7.6214480751342073E-3</v>
      </c>
    </row>
    <row r="3367" spans="1:6" x14ac:dyDescent="0.2">
      <c r="A3367" t="s">
        <v>5</v>
      </c>
      <c r="B3367" t="s">
        <v>119</v>
      </c>
      <c r="C3367">
        <v>3508702</v>
      </c>
      <c r="D3367" t="s">
        <v>3594</v>
      </c>
      <c r="E3367" s="17">
        <v>19009</v>
      </c>
      <c r="F3367" s="16">
        <v>1.2641559125625701E-3</v>
      </c>
    </row>
    <row r="3368" spans="1:6" x14ac:dyDescent="0.2">
      <c r="A3368" t="s">
        <v>5</v>
      </c>
      <c r="B3368" t="s">
        <v>119</v>
      </c>
      <c r="C3368">
        <v>3508801</v>
      </c>
      <c r="D3368" t="s">
        <v>3595</v>
      </c>
      <c r="E3368" s="17">
        <v>17843</v>
      </c>
      <c r="F3368" s="16">
        <v>4.2775932909326908E-3</v>
      </c>
    </row>
    <row r="3369" spans="1:6" x14ac:dyDescent="0.2">
      <c r="A3369" t="s">
        <v>5</v>
      </c>
      <c r="B3369" t="s">
        <v>119</v>
      </c>
      <c r="C3369">
        <v>3508900</v>
      </c>
      <c r="D3369" t="s">
        <v>3596</v>
      </c>
      <c r="E3369" s="17">
        <v>4193</v>
      </c>
      <c r="F3369" s="16">
        <v>4.7721307563830528E-4</v>
      </c>
    </row>
    <row r="3370" spans="1:6" x14ac:dyDescent="0.2">
      <c r="A3370" t="s">
        <v>5</v>
      </c>
      <c r="B3370" t="s">
        <v>119</v>
      </c>
      <c r="C3370">
        <v>3509007</v>
      </c>
      <c r="D3370" t="s">
        <v>3597</v>
      </c>
      <c r="E3370" s="17">
        <v>102775</v>
      </c>
      <c r="F3370" s="16">
        <v>1.2860944121415141E-2</v>
      </c>
    </row>
    <row r="3371" spans="1:6" x14ac:dyDescent="0.2">
      <c r="A3371" t="s">
        <v>5</v>
      </c>
      <c r="B3371" t="s">
        <v>119</v>
      </c>
      <c r="C3371">
        <v>3509106</v>
      </c>
      <c r="D3371" t="s">
        <v>3598</v>
      </c>
      <c r="E3371" s="17">
        <v>5946</v>
      </c>
      <c r="F3371" s="16">
        <v>1.2257405515832431E-2</v>
      </c>
    </row>
    <row r="3372" spans="1:6" x14ac:dyDescent="0.2">
      <c r="A3372" t="s">
        <v>5</v>
      </c>
      <c r="B3372" t="s">
        <v>119</v>
      </c>
      <c r="C3372">
        <v>3509205</v>
      </c>
      <c r="D3372" t="s">
        <v>3599</v>
      </c>
      <c r="E3372" s="17">
        <v>77934</v>
      </c>
      <c r="F3372" s="16">
        <v>1.4752412077967625E-2</v>
      </c>
    </row>
    <row r="3373" spans="1:6" x14ac:dyDescent="0.2">
      <c r="A3373" t="s">
        <v>5</v>
      </c>
      <c r="B3373" t="s">
        <v>119</v>
      </c>
      <c r="C3373">
        <v>3509254</v>
      </c>
      <c r="D3373" t="s">
        <v>3600</v>
      </c>
      <c r="E3373" s="17">
        <v>28494</v>
      </c>
      <c r="F3373" s="16">
        <v>-1.9265123121650074E-3</v>
      </c>
    </row>
    <row r="3374" spans="1:6" x14ac:dyDescent="0.2">
      <c r="A3374" t="s">
        <v>5</v>
      </c>
      <c r="B3374" t="s">
        <v>119</v>
      </c>
      <c r="C3374">
        <v>3509304</v>
      </c>
      <c r="D3374" t="s">
        <v>3601</v>
      </c>
      <c r="E3374" s="17">
        <v>10596</v>
      </c>
      <c r="F3374" s="16">
        <v>5.1223676721685596E-3</v>
      </c>
    </row>
    <row r="3375" spans="1:6" x14ac:dyDescent="0.2">
      <c r="A3375" t="s">
        <v>5</v>
      </c>
      <c r="B3375" t="s">
        <v>119</v>
      </c>
      <c r="C3375">
        <v>3509403</v>
      </c>
      <c r="D3375" t="s">
        <v>3602</v>
      </c>
      <c r="E3375" s="17">
        <v>26393</v>
      </c>
      <c r="F3375" s="16">
        <v>8.6368326518133642E-3</v>
      </c>
    </row>
    <row r="3376" spans="1:6" x14ac:dyDescent="0.2">
      <c r="A3376" t="s">
        <v>5</v>
      </c>
      <c r="B3376" t="s">
        <v>119</v>
      </c>
      <c r="C3376">
        <v>3509452</v>
      </c>
      <c r="D3376" t="s">
        <v>3603</v>
      </c>
      <c r="E3376" s="17">
        <v>6057</v>
      </c>
      <c r="F3376" s="16">
        <v>5.4780876494024966E-3</v>
      </c>
    </row>
    <row r="3377" spans="1:6" x14ac:dyDescent="0.2">
      <c r="A3377" t="s">
        <v>5</v>
      </c>
      <c r="B3377" t="s">
        <v>119</v>
      </c>
      <c r="C3377">
        <v>3509502</v>
      </c>
      <c r="D3377" t="s">
        <v>228</v>
      </c>
      <c r="E3377" s="17">
        <v>1213792</v>
      </c>
      <c r="F3377" s="16">
        <v>8.0717697348915429E-3</v>
      </c>
    </row>
    <row r="3378" spans="1:6" x14ac:dyDescent="0.2">
      <c r="A3378" t="s">
        <v>5</v>
      </c>
      <c r="B3378" t="s">
        <v>119</v>
      </c>
      <c r="C3378">
        <v>3509601</v>
      </c>
      <c r="D3378" t="s">
        <v>3604</v>
      </c>
      <c r="E3378" s="17">
        <v>85541</v>
      </c>
      <c r="F3378" s="16">
        <v>1.0525694034258626E-2</v>
      </c>
    </row>
    <row r="3379" spans="1:6" x14ac:dyDescent="0.2">
      <c r="A3379" t="s">
        <v>5</v>
      </c>
      <c r="B3379" t="s">
        <v>119</v>
      </c>
      <c r="C3379">
        <v>3509700</v>
      </c>
      <c r="D3379" t="s">
        <v>3605</v>
      </c>
      <c r="E3379" s="17">
        <v>52405</v>
      </c>
      <c r="F3379" s="16">
        <v>6.0858547074182923E-3</v>
      </c>
    </row>
    <row r="3380" spans="1:6" x14ac:dyDescent="0.2">
      <c r="A3380" t="s">
        <v>5</v>
      </c>
      <c r="B3380" t="s">
        <v>119</v>
      </c>
      <c r="C3380">
        <v>3509809</v>
      </c>
      <c r="D3380" t="s">
        <v>3606</v>
      </c>
      <c r="E3380" s="17">
        <v>4997</v>
      </c>
      <c r="F3380" s="16">
        <v>6.4451158106746398E-3</v>
      </c>
    </row>
    <row r="3381" spans="1:6" x14ac:dyDescent="0.2">
      <c r="A3381" t="s">
        <v>5</v>
      </c>
      <c r="B3381" t="s">
        <v>119</v>
      </c>
      <c r="C3381">
        <v>3509908</v>
      </c>
      <c r="D3381" t="s">
        <v>3607</v>
      </c>
      <c r="E3381" s="17">
        <v>12541</v>
      </c>
      <c r="F3381" s="16">
        <v>7.9744816587012934E-5</v>
      </c>
    </row>
    <row r="3382" spans="1:6" x14ac:dyDescent="0.2">
      <c r="A3382" t="s">
        <v>5</v>
      </c>
      <c r="B3382" t="s">
        <v>119</v>
      </c>
      <c r="C3382">
        <v>3509957</v>
      </c>
      <c r="D3382" t="s">
        <v>3608</v>
      </c>
      <c r="E3382" s="17">
        <v>5204</v>
      </c>
      <c r="F3382" s="16">
        <v>1.2845465161541503E-2</v>
      </c>
    </row>
    <row r="3383" spans="1:6" x14ac:dyDescent="0.2">
      <c r="A3383" t="s">
        <v>5</v>
      </c>
      <c r="B3383" t="s">
        <v>119</v>
      </c>
      <c r="C3383">
        <v>3510005</v>
      </c>
      <c r="D3383" t="s">
        <v>3609</v>
      </c>
      <c r="E3383" s="17">
        <v>31346</v>
      </c>
      <c r="F3383" s="16">
        <v>2.1099744245525187E-3</v>
      </c>
    </row>
    <row r="3384" spans="1:6" x14ac:dyDescent="0.2">
      <c r="A3384" t="s">
        <v>5</v>
      </c>
      <c r="B3384" t="s">
        <v>119</v>
      </c>
      <c r="C3384">
        <v>3510104</v>
      </c>
      <c r="D3384" t="s">
        <v>3610</v>
      </c>
      <c r="E3384" s="17">
        <v>2799</v>
      </c>
      <c r="F3384" s="16">
        <v>2.1482277121374072E-3</v>
      </c>
    </row>
    <row r="3385" spans="1:6" x14ac:dyDescent="0.2">
      <c r="A3385" t="s">
        <v>5</v>
      </c>
      <c r="B3385" t="s">
        <v>119</v>
      </c>
      <c r="C3385">
        <v>3510153</v>
      </c>
      <c r="D3385" t="s">
        <v>3611</v>
      </c>
      <c r="E3385" s="17">
        <v>5292</v>
      </c>
      <c r="F3385" s="16">
        <v>1.4570552147239235E-2</v>
      </c>
    </row>
    <row r="3386" spans="1:6" x14ac:dyDescent="0.2">
      <c r="A3386" t="s">
        <v>5</v>
      </c>
      <c r="B3386" t="s">
        <v>119</v>
      </c>
      <c r="C3386">
        <v>3510203</v>
      </c>
      <c r="D3386" t="s">
        <v>3612</v>
      </c>
      <c r="E3386" s="17">
        <v>47118</v>
      </c>
      <c r="F3386" s="16">
        <v>-4.2428613857181663E-4</v>
      </c>
    </row>
    <row r="3387" spans="1:6" x14ac:dyDescent="0.2">
      <c r="A3387" t="s">
        <v>5</v>
      </c>
      <c r="B3387" t="s">
        <v>119</v>
      </c>
      <c r="C3387">
        <v>3510302</v>
      </c>
      <c r="D3387" t="s">
        <v>3613</v>
      </c>
      <c r="E3387" s="17">
        <v>20985</v>
      </c>
      <c r="F3387" s="16">
        <v>1.3474355259345039E-2</v>
      </c>
    </row>
    <row r="3388" spans="1:6" x14ac:dyDescent="0.2">
      <c r="A3388" t="s">
        <v>5</v>
      </c>
      <c r="B3388" t="s">
        <v>119</v>
      </c>
      <c r="C3388">
        <v>3510401</v>
      </c>
      <c r="D3388" t="s">
        <v>3614</v>
      </c>
      <c r="E3388" s="17">
        <v>56379</v>
      </c>
      <c r="F3388" s="16">
        <v>1.0956103858843713E-2</v>
      </c>
    </row>
    <row r="3389" spans="1:6" x14ac:dyDescent="0.2">
      <c r="A3389" t="s">
        <v>5</v>
      </c>
      <c r="B3389" t="s">
        <v>119</v>
      </c>
      <c r="C3389">
        <v>3510500</v>
      </c>
      <c r="D3389" t="s">
        <v>3615</v>
      </c>
      <c r="E3389" s="17">
        <v>123389</v>
      </c>
      <c r="F3389" s="16">
        <v>1.5279926274561539E-2</v>
      </c>
    </row>
    <row r="3390" spans="1:6" x14ac:dyDescent="0.2">
      <c r="A3390" t="s">
        <v>5</v>
      </c>
      <c r="B3390" t="s">
        <v>119</v>
      </c>
      <c r="C3390">
        <v>3510609</v>
      </c>
      <c r="D3390" t="s">
        <v>3616</v>
      </c>
      <c r="E3390" s="17">
        <v>403183</v>
      </c>
      <c r="F3390" s="16">
        <v>5.626959521309427E-3</v>
      </c>
    </row>
    <row r="3391" spans="1:6" x14ac:dyDescent="0.2">
      <c r="A3391" t="s">
        <v>5</v>
      </c>
      <c r="B3391" t="s">
        <v>119</v>
      </c>
      <c r="C3391">
        <v>3510708</v>
      </c>
      <c r="D3391" t="s">
        <v>3617</v>
      </c>
      <c r="E3391" s="17">
        <v>12349</v>
      </c>
      <c r="F3391" s="16">
        <v>1.865974363134848E-3</v>
      </c>
    </row>
    <row r="3392" spans="1:6" x14ac:dyDescent="0.2">
      <c r="A3392" t="s">
        <v>5</v>
      </c>
      <c r="B3392" t="s">
        <v>119</v>
      </c>
      <c r="C3392">
        <v>3510807</v>
      </c>
      <c r="D3392" t="s">
        <v>3618</v>
      </c>
      <c r="E3392" s="17">
        <v>30520</v>
      </c>
      <c r="F3392" s="16">
        <v>4.6082949308756671E-3</v>
      </c>
    </row>
    <row r="3393" spans="1:6" x14ac:dyDescent="0.2">
      <c r="A3393" t="s">
        <v>5</v>
      </c>
      <c r="B3393" t="s">
        <v>119</v>
      </c>
      <c r="C3393">
        <v>3510906</v>
      </c>
      <c r="D3393" t="s">
        <v>3619</v>
      </c>
      <c r="E3393" s="17">
        <v>2505</v>
      </c>
      <c r="F3393" s="16">
        <v>-7.1343638525565023E-3</v>
      </c>
    </row>
    <row r="3394" spans="1:6" x14ac:dyDescent="0.2">
      <c r="A3394" t="s">
        <v>5</v>
      </c>
      <c r="B3394" t="s">
        <v>119</v>
      </c>
      <c r="C3394">
        <v>3511003</v>
      </c>
      <c r="D3394" t="s">
        <v>3620</v>
      </c>
      <c r="E3394" s="17">
        <v>21267</v>
      </c>
      <c r="F3394" s="16">
        <v>1.2425021422450833E-2</v>
      </c>
    </row>
    <row r="3395" spans="1:6" x14ac:dyDescent="0.2">
      <c r="A3395" t="s">
        <v>5</v>
      </c>
      <c r="B3395" t="s">
        <v>119</v>
      </c>
      <c r="C3395">
        <v>3511102</v>
      </c>
      <c r="D3395" t="s">
        <v>3621</v>
      </c>
      <c r="E3395" s="17">
        <v>122497</v>
      </c>
      <c r="F3395" s="16">
        <v>5.2108122302276794E-3</v>
      </c>
    </row>
    <row r="3396" spans="1:6" x14ac:dyDescent="0.2">
      <c r="A3396" t="s">
        <v>5</v>
      </c>
      <c r="B3396" t="s">
        <v>119</v>
      </c>
      <c r="C3396">
        <v>3511201</v>
      </c>
      <c r="D3396" t="s">
        <v>3622</v>
      </c>
      <c r="E3396" s="17">
        <v>7855</v>
      </c>
      <c r="F3396" s="16">
        <v>6.5351101998973871E-3</v>
      </c>
    </row>
    <row r="3397" spans="1:6" x14ac:dyDescent="0.2">
      <c r="A3397" t="s">
        <v>5</v>
      </c>
      <c r="B3397" t="s">
        <v>119</v>
      </c>
      <c r="C3397">
        <v>3511300</v>
      </c>
      <c r="D3397" t="s">
        <v>3623</v>
      </c>
      <c r="E3397" s="17">
        <v>9346</v>
      </c>
      <c r="F3397" s="16">
        <v>1.1800368084875945E-2</v>
      </c>
    </row>
    <row r="3398" spans="1:6" x14ac:dyDescent="0.2">
      <c r="A3398" t="s">
        <v>5</v>
      </c>
      <c r="B3398" t="s">
        <v>119</v>
      </c>
      <c r="C3398">
        <v>3511409</v>
      </c>
      <c r="D3398" t="s">
        <v>3624</v>
      </c>
      <c r="E3398" s="17">
        <v>20191</v>
      </c>
      <c r="F3398" s="16">
        <v>1.0307730798098547E-2</v>
      </c>
    </row>
    <row r="3399" spans="1:6" x14ac:dyDescent="0.2">
      <c r="A3399" t="s">
        <v>5</v>
      </c>
      <c r="B3399" t="s">
        <v>119</v>
      </c>
      <c r="C3399">
        <v>3511508</v>
      </c>
      <c r="D3399" t="s">
        <v>3625</v>
      </c>
      <c r="E3399" s="17">
        <v>49802</v>
      </c>
      <c r="F3399" s="16">
        <v>1.7426300843735421E-2</v>
      </c>
    </row>
    <row r="3400" spans="1:6" x14ac:dyDescent="0.2">
      <c r="A3400" t="s">
        <v>5</v>
      </c>
      <c r="B3400" t="s">
        <v>119</v>
      </c>
      <c r="C3400">
        <v>3511607</v>
      </c>
      <c r="D3400" t="s">
        <v>3626</v>
      </c>
      <c r="E3400" s="17">
        <v>18375</v>
      </c>
      <c r="F3400" s="16">
        <v>1.250826537359484E-2</v>
      </c>
    </row>
    <row r="3401" spans="1:6" x14ac:dyDescent="0.2">
      <c r="A3401" t="s">
        <v>5</v>
      </c>
      <c r="B3401" t="s">
        <v>119</v>
      </c>
      <c r="C3401">
        <v>3511706</v>
      </c>
      <c r="D3401" t="s">
        <v>3627</v>
      </c>
      <c r="E3401" s="17">
        <v>17367</v>
      </c>
      <c r="F3401" s="16">
        <v>1.0296684118673571E-2</v>
      </c>
    </row>
    <row r="3402" spans="1:6" x14ac:dyDescent="0.2">
      <c r="A3402" t="s">
        <v>5</v>
      </c>
      <c r="B3402" t="s">
        <v>119</v>
      </c>
      <c r="C3402">
        <v>3511904</v>
      </c>
      <c r="D3402" t="s">
        <v>3628</v>
      </c>
      <c r="E3402" s="17">
        <v>8757</v>
      </c>
      <c r="F3402" s="16">
        <v>1.6246953696182009E-2</v>
      </c>
    </row>
    <row r="3403" spans="1:6" x14ac:dyDescent="0.2">
      <c r="A3403" t="s">
        <v>5</v>
      </c>
      <c r="B3403" t="s">
        <v>119</v>
      </c>
      <c r="C3403">
        <v>3512001</v>
      </c>
      <c r="D3403" t="s">
        <v>3629</v>
      </c>
      <c r="E3403" s="17">
        <v>18535</v>
      </c>
      <c r="F3403" s="16">
        <v>3.6278969027507824E-3</v>
      </c>
    </row>
    <row r="3404" spans="1:6" x14ac:dyDescent="0.2">
      <c r="A3404" t="s">
        <v>5</v>
      </c>
      <c r="B3404" t="s">
        <v>119</v>
      </c>
      <c r="C3404">
        <v>3512100</v>
      </c>
      <c r="D3404" t="s">
        <v>3630</v>
      </c>
      <c r="E3404" s="17">
        <v>6216</v>
      </c>
      <c r="F3404" s="16">
        <v>9.6618357487932016E-4</v>
      </c>
    </row>
    <row r="3405" spans="1:6" x14ac:dyDescent="0.2">
      <c r="A3405" t="s">
        <v>5</v>
      </c>
      <c r="B3405" t="s">
        <v>119</v>
      </c>
      <c r="C3405">
        <v>3512209</v>
      </c>
      <c r="D3405" t="s">
        <v>3631</v>
      </c>
      <c r="E3405" s="17">
        <v>28273</v>
      </c>
      <c r="F3405" s="16">
        <v>7.9500891265598117E-3</v>
      </c>
    </row>
    <row r="3406" spans="1:6" x14ac:dyDescent="0.2">
      <c r="A3406" t="s">
        <v>5</v>
      </c>
      <c r="B3406" t="s">
        <v>119</v>
      </c>
      <c r="C3406">
        <v>3512308</v>
      </c>
      <c r="D3406" t="s">
        <v>3632</v>
      </c>
      <c r="E3406" s="17">
        <v>18019</v>
      </c>
      <c r="F3406" s="16">
        <v>6.8730442556996785E-3</v>
      </c>
    </row>
    <row r="3407" spans="1:6" x14ac:dyDescent="0.2">
      <c r="A3407" t="s">
        <v>5</v>
      </c>
      <c r="B3407" t="s">
        <v>119</v>
      </c>
      <c r="C3407">
        <v>3512407</v>
      </c>
      <c r="D3407" t="s">
        <v>3633</v>
      </c>
      <c r="E3407" s="17">
        <v>24826</v>
      </c>
      <c r="F3407" s="16">
        <v>1.2149380300065182E-2</v>
      </c>
    </row>
    <row r="3408" spans="1:6" x14ac:dyDescent="0.2">
      <c r="A3408" t="s">
        <v>5</v>
      </c>
      <c r="B3408" t="s">
        <v>119</v>
      </c>
      <c r="C3408">
        <v>3512506</v>
      </c>
      <c r="D3408" t="s">
        <v>3634</v>
      </c>
      <c r="E3408" s="17">
        <v>6129</v>
      </c>
      <c r="F3408" s="16">
        <v>1.1720039617035383E-2</v>
      </c>
    </row>
    <row r="3409" spans="1:6" x14ac:dyDescent="0.2">
      <c r="A3409" t="s">
        <v>5</v>
      </c>
      <c r="B3409" t="s">
        <v>119</v>
      </c>
      <c r="C3409">
        <v>3512605</v>
      </c>
      <c r="D3409" t="s">
        <v>3635</v>
      </c>
      <c r="E3409" s="17">
        <v>4635</v>
      </c>
      <c r="F3409" s="16">
        <v>-9.8269600512711497E-3</v>
      </c>
    </row>
    <row r="3410" spans="1:6" x14ac:dyDescent="0.2">
      <c r="A3410" t="s">
        <v>5</v>
      </c>
      <c r="B3410" t="s">
        <v>119</v>
      </c>
      <c r="C3410">
        <v>3512704</v>
      </c>
      <c r="D3410" t="s">
        <v>3636</v>
      </c>
      <c r="E3410" s="17">
        <v>4064</v>
      </c>
      <c r="F3410" s="16">
        <v>2.2194821208385562E-3</v>
      </c>
    </row>
    <row r="3411" spans="1:6" x14ac:dyDescent="0.2">
      <c r="A3411" t="s">
        <v>5</v>
      </c>
      <c r="B3411" t="s">
        <v>119</v>
      </c>
      <c r="C3411">
        <v>3512803</v>
      </c>
      <c r="D3411" t="s">
        <v>3637</v>
      </c>
      <c r="E3411" s="17">
        <v>73474</v>
      </c>
      <c r="F3411" s="16">
        <v>1.6913026629020722E-2</v>
      </c>
    </row>
    <row r="3412" spans="1:6" x14ac:dyDescent="0.2">
      <c r="A3412" t="s">
        <v>5</v>
      </c>
      <c r="B3412" t="s">
        <v>119</v>
      </c>
      <c r="C3412">
        <v>3512902</v>
      </c>
      <c r="D3412" t="s">
        <v>3638</v>
      </c>
      <c r="E3412" s="17">
        <v>7298</v>
      </c>
      <c r="F3412" s="16">
        <v>-1.2316956343232377E-3</v>
      </c>
    </row>
    <row r="3413" spans="1:6" x14ac:dyDescent="0.2">
      <c r="A3413" t="s">
        <v>5</v>
      </c>
      <c r="B3413" t="s">
        <v>119</v>
      </c>
      <c r="C3413">
        <v>3513009</v>
      </c>
      <c r="D3413" t="s">
        <v>3639</v>
      </c>
      <c r="E3413" s="17">
        <v>253608</v>
      </c>
      <c r="F3413" s="16">
        <v>1.7647766943541532E-2</v>
      </c>
    </row>
    <row r="3414" spans="1:6" x14ac:dyDescent="0.2">
      <c r="A3414" t="s">
        <v>5</v>
      </c>
      <c r="B3414" t="s">
        <v>119</v>
      </c>
      <c r="C3414">
        <v>3513108</v>
      </c>
      <c r="D3414" t="s">
        <v>3640</v>
      </c>
      <c r="E3414" s="17">
        <v>35579</v>
      </c>
      <c r="F3414" s="16">
        <v>8.1321545959425201E-3</v>
      </c>
    </row>
    <row r="3415" spans="1:6" x14ac:dyDescent="0.2">
      <c r="A3415" t="s">
        <v>5</v>
      </c>
      <c r="B3415" t="s">
        <v>119</v>
      </c>
      <c r="C3415">
        <v>3513207</v>
      </c>
      <c r="D3415" t="s">
        <v>3641</v>
      </c>
      <c r="E3415" s="17">
        <v>8718</v>
      </c>
      <c r="F3415" s="16">
        <v>1.0079944386513828E-2</v>
      </c>
    </row>
    <row r="3416" spans="1:6" x14ac:dyDescent="0.2">
      <c r="A3416" t="s">
        <v>5</v>
      </c>
      <c r="B3416" t="s">
        <v>119</v>
      </c>
      <c r="C3416">
        <v>3513306</v>
      </c>
      <c r="D3416" t="s">
        <v>3642</v>
      </c>
      <c r="E3416" s="17">
        <v>2046</v>
      </c>
      <c r="F3416" s="16">
        <v>-1.3024602026049159E-2</v>
      </c>
    </row>
    <row r="3417" spans="1:6" x14ac:dyDescent="0.2">
      <c r="A3417" t="s">
        <v>5</v>
      </c>
      <c r="B3417" t="s">
        <v>119</v>
      </c>
      <c r="C3417">
        <v>3513405</v>
      </c>
      <c r="D3417" t="s">
        <v>3643</v>
      </c>
      <c r="E3417" s="17">
        <v>82571</v>
      </c>
      <c r="F3417" s="16">
        <v>4.0492229869404373E-3</v>
      </c>
    </row>
    <row r="3418" spans="1:6" x14ac:dyDescent="0.2">
      <c r="A3418" t="s">
        <v>5</v>
      </c>
      <c r="B3418" t="s">
        <v>119</v>
      </c>
      <c r="C3418">
        <v>3513504</v>
      </c>
      <c r="D3418" t="s">
        <v>3644</v>
      </c>
      <c r="E3418" s="17">
        <v>131626</v>
      </c>
      <c r="F3418" s="16">
        <v>7.0464022034351093E-3</v>
      </c>
    </row>
    <row r="3419" spans="1:6" x14ac:dyDescent="0.2">
      <c r="A3419" t="s">
        <v>5</v>
      </c>
      <c r="B3419" t="s">
        <v>119</v>
      </c>
      <c r="C3419">
        <v>3513603</v>
      </c>
      <c r="D3419" t="s">
        <v>3645</v>
      </c>
      <c r="E3419" s="17">
        <v>21459</v>
      </c>
      <c r="F3419" s="16">
        <v>-4.0840952336752556E-3</v>
      </c>
    </row>
    <row r="3420" spans="1:6" x14ac:dyDescent="0.2">
      <c r="A3420" t="s">
        <v>5</v>
      </c>
      <c r="B3420" t="s">
        <v>119</v>
      </c>
      <c r="C3420">
        <v>3513702</v>
      </c>
      <c r="D3420" t="s">
        <v>3646</v>
      </c>
      <c r="E3420" s="17">
        <v>33910</v>
      </c>
      <c r="F3420" s="16">
        <v>5.694287917432872E-3</v>
      </c>
    </row>
    <row r="3421" spans="1:6" x14ac:dyDescent="0.2">
      <c r="A3421" t="s">
        <v>5</v>
      </c>
      <c r="B3421" t="s">
        <v>119</v>
      </c>
      <c r="C3421">
        <v>3513801</v>
      </c>
      <c r="D3421" t="s">
        <v>3647</v>
      </c>
      <c r="E3421" s="17">
        <v>426757</v>
      </c>
      <c r="F3421" s="16">
        <v>6.7777976993705913E-3</v>
      </c>
    </row>
    <row r="3422" spans="1:6" x14ac:dyDescent="0.2">
      <c r="A3422" t="s">
        <v>5</v>
      </c>
      <c r="B3422" t="s">
        <v>119</v>
      </c>
      <c r="C3422">
        <v>3513850</v>
      </c>
      <c r="D3422" t="s">
        <v>3648</v>
      </c>
      <c r="E3422" s="17">
        <v>1799</v>
      </c>
      <c r="F3422" s="16">
        <v>3.3463469046290939E-3</v>
      </c>
    </row>
    <row r="3423" spans="1:6" x14ac:dyDescent="0.2">
      <c r="A3423" t="s">
        <v>5</v>
      </c>
      <c r="B3423" t="s">
        <v>119</v>
      </c>
      <c r="C3423">
        <v>3513900</v>
      </c>
      <c r="D3423" t="s">
        <v>3649</v>
      </c>
      <c r="E3423" s="17">
        <v>11086</v>
      </c>
      <c r="F3423" s="16">
        <v>-5.383097075183918E-3</v>
      </c>
    </row>
    <row r="3424" spans="1:6" x14ac:dyDescent="0.2">
      <c r="A3424" t="s">
        <v>5</v>
      </c>
      <c r="B3424" t="s">
        <v>119</v>
      </c>
      <c r="C3424">
        <v>3514007</v>
      </c>
      <c r="D3424" t="s">
        <v>3650</v>
      </c>
      <c r="E3424" s="17">
        <v>9010</v>
      </c>
      <c r="F3424" s="16">
        <v>9.0715645649008803E-3</v>
      </c>
    </row>
    <row r="3425" spans="1:6" x14ac:dyDescent="0.2">
      <c r="A3425" t="s">
        <v>5</v>
      </c>
      <c r="B3425" t="s">
        <v>119</v>
      </c>
      <c r="C3425">
        <v>3514106</v>
      </c>
      <c r="D3425" t="s">
        <v>3651</v>
      </c>
      <c r="E3425" s="17">
        <v>27512</v>
      </c>
      <c r="F3425" s="16">
        <v>7.2121544938679172E-3</v>
      </c>
    </row>
    <row r="3426" spans="1:6" x14ac:dyDescent="0.2">
      <c r="A3426" t="s">
        <v>5</v>
      </c>
      <c r="B3426" t="s">
        <v>119</v>
      </c>
      <c r="C3426">
        <v>3514205</v>
      </c>
      <c r="D3426" t="s">
        <v>3652</v>
      </c>
      <c r="E3426" s="17">
        <v>2112</v>
      </c>
      <c r="F3426" s="16">
        <v>-1.4184397163120588E-3</v>
      </c>
    </row>
    <row r="3427" spans="1:6" x14ac:dyDescent="0.2">
      <c r="A3427" t="s">
        <v>5</v>
      </c>
      <c r="B3427" t="s">
        <v>119</v>
      </c>
      <c r="C3427">
        <v>3514304</v>
      </c>
      <c r="D3427" t="s">
        <v>3653</v>
      </c>
      <c r="E3427" s="17">
        <v>8878</v>
      </c>
      <c r="F3427" s="16">
        <v>5.6350726924381256E-4</v>
      </c>
    </row>
    <row r="3428" spans="1:6" x14ac:dyDescent="0.2">
      <c r="A3428" t="s">
        <v>5</v>
      </c>
      <c r="B3428" t="s">
        <v>119</v>
      </c>
      <c r="C3428">
        <v>3514403</v>
      </c>
      <c r="D3428" t="s">
        <v>3654</v>
      </c>
      <c r="E3428" s="17">
        <v>47043</v>
      </c>
      <c r="F3428" s="16">
        <v>5.3426794606030725E-3</v>
      </c>
    </row>
    <row r="3429" spans="1:6" x14ac:dyDescent="0.2">
      <c r="A3429" t="s">
        <v>5</v>
      </c>
      <c r="B3429" t="s">
        <v>119</v>
      </c>
      <c r="C3429">
        <v>3514502</v>
      </c>
      <c r="D3429" t="s">
        <v>3655</v>
      </c>
      <c r="E3429" s="17">
        <v>12433</v>
      </c>
      <c r="F3429" s="16">
        <v>-9.6424266773809109E-4</v>
      </c>
    </row>
    <row r="3430" spans="1:6" x14ac:dyDescent="0.2">
      <c r="A3430" t="s">
        <v>5</v>
      </c>
      <c r="B3430" t="s">
        <v>119</v>
      </c>
      <c r="C3430">
        <v>3514601</v>
      </c>
      <c r="D3430" t="s">
        <v>3656</v>
      </c>
      <c r="E3430" s="17">
        <v>10023</v>
      </c>
      <c r="F3430" s="16">
        <v>1.5707336846372044E-2</v>
      </c>
    </row>
    <row r="3431" spans="1:6" x14ac:dyDescent="0.2">
      <c r="A3431" t="s">
        <v>5</v>
      </c>
      <c r="B3431" t="s">
        <v>119</v>
      </c>
      <c r="C3431">
        <v>3514700</v>
      </c>
      <c r="D3431" t="s">
        <v>3657</v>
      </c>
      <c r="E3431" s="17">
        <v>6064</v>
      </c>
      <c r="F3431" s="16">
        <v>-6.2274664044575934E-3</v>
      </c>
    </row>
    <row r="3432" spans="1:6" x14ac:dyDescent="0.2">
      <c r="A3432" t="s">
        <v>5</v>
      </c>
      <c r="B3432" t="s">
        <v>119</v>
      </c>
      <c r="C3432">
        <v>3514809</v>
      </c>
      <c r="D3432" t="s">
        <v>3658</v>
      </c>
      <c r="E3432" s="17">
        <v>15544</v>
      </c>
      <c r="F3432" s="16">
        <v>3.2270556344391466E-3</v>
      </c>
    </row>
    <row r="3433" spans="1:6" x14ac:dyDescent="0.2">
      <c r="A3433" t="s">
        <v>5</v>
      </c>
      <c r="B3433" t="s">
        <v>119</v>
      </c>
      <c r="C3433">
        <v>3514908</v>
      </c>
      <c r="D3433" t="s">
        <v>3659</v>
      </c>
      <c r="E3433" s="17">
        <v>17936</v>
      </c>
      <c r="F3433" s="16">
        <v>9.2279990997075068E-3</v>
      </c>
    </row>
    <row r="3434" spans="1:6" x14ac:dyDescent="0.2">
      <c r="A3434" t="s">
        <v>5</v>
      </c>
      <c r="B3434" t="s">
        <v>119</v>
      </c>
      <c r="C3434">
        <v>3514924</v>
      </c>
      <c r="D3434" t="s">
        <v>3660</v>
      </c>
      <c r="E3434" s="17">
        <v>3697</v>
      </c>
      <c r="F3434" s="16">
        <v>1.2599287866337905E-2</v>
      </c>
    </row>
    <row r="3435" spans="1:6" x14ac:dyDescent="0.2">
      <c r="A3435" t="s">
        <v>5</v>
      </c>
      <c r="B3435" t="s">
        <v>119</v>
      </c>
      <c r="C3435">
        <v>3514957</v>
      </c>
      <c r="D3435" t="s">
        <v>3661</v>
      </c>
      <c r="E3435" s="17">
        <v>2449</v>
      </c>
      <c r="F3435" s="16">
        <v>-1.2234910277324484E-3</v>
      </c>
    </row>
    <row r="3436" spans="1:6" x14ac:dyDescent="0.2">
      <c r="A3436" t="s">
        <v>5</v>
      </c>
      <c r="B3436" t="s">
        <v>119</v>
      </c>
      <c r="C3436">
        <v>3515004</v>
      </c>
      <c r="D3436" t="s">
        <v>3662</v>
      </c>
      <c r="E3436" s="17">
        <v>276535</v>
      </c>
      <c r="F3436" s="16">
        <v>1.0262086904422763E-2</v>
      </c>
    </row>
    <row r="3437" spans="1:6" x14ac:dyDescent="0.2">
      <c r="A3437" t="s">
        <v>5</v>
      </c>
      <c r="B3437" t="s">
        <v>119</v>
      </c>
      <c r="C3437">
        <v>3515103</v>
      </c>
      <c r="D3437" t="s">
        <v>3663</v>
      </c>
      <c r="E3437" s="17">
        <v>69901</v>
      </c>
      <c r="F3437" s="16">
        <v>7.4367658715861484E-3</v>
      </c>
    </row>
    <row r="3438" spans="1:6" x14ac:dyDescent="0.2">
      <c r="A3438" t="s">
        <v>5</v>
      </c>
      <c r="B3438" t="s">
        <v>119</v>
      </c>
      <c r="C3438">
        <v>3515129</v>
      </c>
      <c r="D3438" t="s">
        <v>3664</v>
      </c>
      <c r="E3438" s="17">
        <v>3227</v>
      </c>
      <c r="F3438" s="16">
        <v>4.0448039825762283E-3</v>
      </c>
    </row>
    <row r="3439" spans="1:6" x14ac:dyDescent="0.2">
      <c r="A3439" t="s">
        <v>5</v>
      </c>
      <c r="B3439" t="s">
        <v>119</v>
      </c>
      <c r="C3439">
        <v>3515152</v>
      </c>
      <c r="D3439" t="s">
        <v>3665</v>
      </c>
      <c r="E3439" s="17">
        <v>21249</v>
      </c>
      <c r="F3439" s="16">
        <v>2.2914359986520916E-2</v>
      </c>
    </row>
    <row r="3440" spans="1:6" x14ac:dyDescent="0.2">
      <c r="A3440" t="s">
        <v>5</v>
      </c>
      <c r="B3440" t="s">
        <v>119</v>
      </c>
      <c r="C3440">
        <v>3515186</v>
      </c>
      <c r="D3440" t="s">
        <v>3666</v>
      </c>
      <c r="E3440" s="17">
        <v>44471</v>
      </c>
      <c r="F3440" s="16">
        <v>3.1806902774644819E-3</v>
      </c>
    </row>
    <row r="3441" spans="1:6" x14ac:dyDescent="0.2">
      <c r="A3441" t="s">
        <v>5</v>
      </c>
      <c r="B3441" t="s">
        <v>119</v>
      </c>
      <c r="C3441">
        <v>3515194</v>
      </c>
      <c r="D3441" t="s">
        <v>3667</v>
      </c>
      <c r="E3441" s="17">
        <v>4878</v>
      </c>
      <c r="F3441" s="16">
        <v>1.0147028370262934E-2</v>
      </c>
    </row>
    <row r="3442" spans="1:6" x14ac:dyDescent="0.2">
      <c r="A3442" t="s">
        <v>5</v>
      </c>
      <c r="B3442" t="s">
        <v>119</v>
      </c>
      <c r="C3442">
        <v>3515202</v>
      </c>
      <c r="D3442" t="s">
        <v>3668</v>
      </c>
      <c r="E3442" s="17">
        <v>8419</v>
      </c>
      <c r="F3442" s="16">
        <v>0</v>
      </c>
    </row>
    <row r="3443" spans="1:6" x14ac:dyDescent="0.2">
      <c r="A3443" t="s">
        <v>5</v>
      </c>
      <c r="B3443" t="s">
        <v>119</v>
      </c>
      <c r="C3443">
        <v>3515301</v>
      </c>
      <c r="D3443" t="s">
        <v>3669</v>
      </c>
      <c r="E3443" s="17">
        <v>2770</v>
      </c>
      <c r="F3443" s="16">
        <v>1.4461315979754641E-3</v>
      </c>
    </row>
    <row r="3444" spans="1:6" x14ac:dyDescent="0.2">
      <c r="A3444" t="s">
        <v>5</v>
      </c>
      <c r="B3444" t="s">
        <v>119</v>
      </c>
      <c r="C3444">
        <v>3515350</v>
      </c>
      <c r="D3444" t="s">
        <v>3670</v>
      </c>
      <c r="E3444" s="17">
        <v>9325</v>
      </c>
      <c r="F3444" s="16">
        <v>-4.9087610713904883E-3</v>
      </c>
    </row>
    <row r="3445" spans="1:6" x14ac:dyDescent="0.2">
      <c r="A3445" t="s">
        <v>5</v>
      </c>
      <c r="B3445" t="s">
        <v>119</v>
      </c>
      <c r="C3445">
        <v>3515400</v>
      </c>
      <c r="D3445" t="s">
        <v>3671</v>
      </c>
      <c r="E3445" s="17">
        <v>16070</v>
      </c>
      <c r="F3445" s="16">
        <v>2.1202294836617508E-3</v>
      </c>
    </row>
    <row r="3446" spans="1:6" x14ac:dyDescent="0.2">
      <c r="A3446" t="s">
        <v>5</v>
      </c>
      <c r="B3446" t="s">
        <v>119</v>
      </c>
      <c r="C3446">
        <v>3515509</v>
      </c>
      <c r="D3446" t="s">
        <v>3672</v>
      </c>
      <c r="E3446" s="17">
        <v>69402</v>
      </c>
      <c r="F3446" s="16">
        <v>4.1379709473927662E-3</v>
      </c>
    </row>
    <row r="3447" spans="1:6" x14ac:dyDescent="0.2">
      <c r="A3447" t="s">
        <v>5</v>
      </c>
      <c r="B3447" t="s">
        <v>119</v>
      </c>
      <c r="C3447">
        <v>3515608</v>
      </c>
      <c r="D3447" t="s">
        <v>3673</v>
      </c>
      <c r="E3447" s="17">
        <v>5794</v>
      </c>
      <c r="F3447" s="16">
        <v>1.9021269237420313E-3</v>
      </c>
    </row>
    <row r="3448" spans="1:6" x14ac:dyDescent="0.2">
      <c r="A3448" t="s">
        <v>5</v>
      </c>
      <c r="B3448" t="s">
        <v>119</v>
      </c>
      <c r="C3448">
        <v>3515657</v>
      </c>
      <c r="D3448" t="s">
        <v>3674</v>
      </c>
      <c r="E3448" s="17">
        <v>1727</v>
      </c>
      <c r="F3448" s="16">
        <v>6.4102564102563875E-3</v>
      </c>
    </row>
    <row r="3449" spans="1:6" x14ac:dyDescent="0.2">
      <c r="A3449" t="s">
        <v>5</v>
      </c>
      <c r="B3449" t="s">
        <v>119</v>
      </c>
      <c r="C3449">
        <v>3515707</v>
      </c>
      <c r="D3449" t="s">
        <v>3675</v>
      </c>
      <c r="E3449" s="17">
        <v>196500</v>
      </c>
      <c r="F3449" s="16">
        <v>1.1447631205089737E-2</v>
      </c>
    </row>
    <row r="3450" spans="1:6" x14ac:dyDescent="0.2">
      <c r="A3450" t="s">
        <v>5</v>
      </c>
      <c r="B3450" t="s">
        <v>119</v>
      </c>
      <c r="C3450">
        <v>3515806</v>
      </c>
      <c r="D3450" t="s">
        <v>3676</v>
      </c>
      <c r="E3450" s="17">
        <v>1430</v>
      </c>
      <c r="F3450" s="16">
        <v>-2.3224043715846965E-2</v>
      </c>
    </row>
    <row r="3451" spans="1:6" x14ac:dyDescent="0.2">
      <c r="A3451" t="s">
        <v>5</v>
      </c>
      <c r="B3451" t="s">
        <v>119</v>
      </c>
      <c r="C3451">
        <v>3515905</v>
      </c>
      <c r="D3451" t="s">
        <v>3677</v>
      </c>
      <c r="E3451" s="17">
        <v>2900</v>
      </c>
      <c r="F3451" s="16">
        <v>-5.8279053822419824E-3</v>
      </c>
    </row>
    <row r="3452" spans="1:6" x14ac:dyDescent="0.2">
      <c r="A3452" t="s">
        <v>5</v>
      </c>
      <c r="B3452" t="s">
        <v>119</v>
      </c>
      <c r="C3452">
        <v>3516002</v>
      </c>
      <c r="D3452" t="s">
        <v>3678</v>
      </c>
      <c r="E3452" s="17">
        <v>14790</v>
      </c>
      <c r="F3452" s="16">
        <v>1.0245901639344357E-2</v>
      </c>
    </row>
    <row r="3453" spans="1:6" x14ac:dyDescent="0.2">
      <c r="A3453" t="s">
        <v>5</v>
      </c>
      <c r="B3453" t="s">
        <v>119</v>
      </c>
      <c r="C3453">
        <v>3516101</v>
      </c>
      <c r="D3453" t="s">
        <v>5795</v>
      </c>
      <c r="E3453" s="17">
        <v>2653</v>
      </c>
      <c r="F3453" s="16">
        <v>-8.5949177877429062E-3</v>
      </c>
    </row>
    <row r="3454" spans="1:6" x14ac:dyDescent="0.2">
      <c r="A3454" t="s">
        <v>5</v>
      </c>
      <c r="B3454" t="s">
        <v>119</v>
      </c>
      <c r="C3454">
        <v>3516200</v>
      </c>
      <c r="D3454" t="s">
        <v>245</v>
      </c>
      <c r="E3454" s="17">
        <v>355901</v>
      </c>
      <c r="F3454" s="16">
        <v>7.6843145415883551E-3</v>
      </c>
    </row>
    <row r="3455" spans="1:6" x14ac:dyDescent="0.2">
      <c r="A3455" t="s">
        <v>5</v>
      </c>
      <c r="B3455" t="s">
        <v>119</v>
      </c>
      <c r="C3455">
        <v>3516309</v>
      </c>
      <c r="D3455" t="s">
        <v>3679</v>
      </c>
      <c r="E3455" s="17">
        <v>177633</v>
      </c>
      <c r="F3455" s="16">
        <v>1.0173790405131777E-2</v>
      </c>
    </row>
    <row r="3456" spans="1:6" x14ac:dyDescent="0.2">
      <c r="A3456" t="s">
        <v>5</v>
      </c>
      <c r="B3456" t="s">
        <v>119</v>
      </c>
      <c r="C3456">
        <v>3516408</v>
      </c>
      <c r="D3456" t="s">
        <v>3680</v>
      </c>
      <c r="E3456" s="17">
        <v>156492</v>
      </c>
      <c r="F3456" s="16">
        <v>1.2965324392028021E-2</v>
      </c>
    </row>
    <row r="3457" spans="1:6" x14ac:dyDescent="0.2">
      <c r="A3457" t="s">
        <v>5</v>
      </c>
      <c r="B3457" t="s">
        <v>119</v>
      </c>
      <c r="C3457">
        <v>3516507</v>
      </c>
      <c r="D3457" t="s">
        <v>3681</v>
      </c>
      <c r="E3457" s="17">
        <v>2776</v>
      </c>
      <c r="F3457" s="16">
        <v>0</v>
      </c>
    </row>
    <row r="3458" spans="1:6" x14ac:dyDescent="0.2">
      <c r="A3458" t="s">
        <v>5</v>
      </c>
      <c r="B3458" t="s">
        <v>119</v>
      </c>
      <c r="C3458">
        <v>3516606</v>
      </c>
      <c r="D3458" t="s">
        <v>3682</v>
      </c>
      <c r="E3458" s="17">
        <v>6482</v>
      </c>
      <c r="F3458" s="16">
        <v>-1.0079413561392747E-2</v>
      </c>
    </row>
    <row r="3459" spans="1:6" x14ac:dyDescent="0.2">
      <c r="A3459" t="s">
        <v>5</v>
      </c>
      <c r="B3459" t="s">
        <v>119</v>
      </c>
      <c r="C3459">
        <v>3516705</v>
      </c>
      <c r="D3459" t="s">
        <v>3683</v>
      </c>
      <c r="E3459" s="17">
        <v>44409</v>
      </c>
      <c r="F3459" s="16">
        <v>4.2802432980404426E-4</v>
      </c>
    </row>
    <row r="3460" spans="1:6" x14ac:dyDescent="0.2">
      <c r="A3460" t="s">
        <v>5</v>
      </c>
      <c r="B3460" t="s">
        <v>119</v>
      </c>
      <c r="C3460">
        <v>3516804</v>
      </c>
      <c r="D3460" t="s">
        <v>3684</v>
      </c>
      <c r="E3460" s="17">
        <v>4860</v>
      </c>
      <c r="F3460" s="16">
        <v>1.0815307820299491E-2</v>
      </c>
    </row>
    <row r="3461" spans="1:6" x14ac:dyDescent="0.2">
      <c r="A3461" t="s">
        <v>5</v>
      </c>
      <c r="B3461" t="s">
        <v>119</v>
      </c>
      <c r="C3461">
        <v>3516853</v>
      </c>
      <c r="D3461" t="s">
        <v>3685</v>
      </c>
      <c r="E3461" s="17">
        <v>4815</v>
      </c>
      <c r="F3461" s="16">
        <v>5.429108373355529E-3</v>
      </c>
    </row>
    <row r="3462" spans="1:6" x14ac:dyDescent="0.2">
      <c r="A3462" t="s">
        <v>5</v>
      </c>
      <c r="B3462" t="s">
        <v>119</v>
      </c>
      <c r="C3462">
        <v>3516903</v>
      </c>
      <c r="D3462" t="s">
        <v>3686</v>
      </c>
      <c r="E3462" s="17">
        <v>10862</v>
      </c>
      <c r="F3462" s="16">
        <v>-6.4403348974151342E-4</v>
      </c>
    </row>
    <row r="3463" spans="1:6" x14ac:dyDescent="0.2">
      <c r="A3463" t="s">
        <v>5</v>
      </c>
      <c r="B3463" t="s">
        <v>119</v>
      </c>
      <c r="C3463">
        <v>3517000</v>
      </c>
      <c r="D3463" t="s">
        <v>3687</v>
      </c>
      <c r="E3463" s="17">
        <v>11447</v>
      </c>
      <c r="F3463" s="16">
        <v>3.3307038303094227E-3</v>
      </c>
    </row>
    <row r="3464" spans="1:6" x14ac:dyDescent="0.2">
      <c r="A3464" t="s">
        <v>5</v>
      </c>
      <c r="B3464" t="s">
        <v>119</v>
      </c>
      <c r="C3464">
        <v>3517109</v>
      </c>
      <c r="D3464" t="s">
        <v>3688</v>
      </c>
      <c r="E3464" s="17">
        <v>4829</v>
      </c>
      <c r="F3464" s="16">
        <v>2.9075804776739211E-3</v>
      </c>
    </row>
    <row r="3465" spans="1:6" x14ac:dyDescent="0.2">
      <c r="A3465" t="s">
        <v>5</v>
      </c>
      <c r="B3465" t="s">
        <v>119</v>
      </c>
      <c r="C3465">
        <v>3517208</v>
      </c>
      <c r="D3465" t="s">
        <v>3689</v>
      </c>
      <c r="E3465" s="17">
        <v>12294</v>
      </c>
      <c r="F3465" s="16">
        <v>1.0355029585798814E-2</v>
      </c>
    </row>
    <row r="3466" spans="1:6" x14ac:dyDescent="0.2">
      <c r="A3466" t="s">
        <v>5</v>
      </c>
      <c r="B3466" t="s">
        <v>119</v>
      </c>
      <c r="C3466">
        <v>3517307</v>
      </c>
      <c r="D3466" t="s">
        <v>3690</v>
      </c>
      <c r="E3466" s="17">
        <v>5785</v>
      </c>
      <c r="F3466" s="16">
        <v>3.4692107545533091E-3</v>
      </c>
    </row>
    <row r="3467" spans="1:6" x14ac:dyDescent="0.2">
      <c r="A3467" t="s">
        <v>5</v>
      </c>
      <c r="B3467" t="s">
        <v>119</v>
      </c>
      <c r="C3467">
        <v>3517406</v>
      </c>
      <c r="D3467" t="s">
        <v>3691</v>
      </c>
      <c r="E3467" s="17">
        <v>41040</v>
      </c>
      <c r="F3467" s="16">
        <v>6.1289531747976689E-3</v>
      </c>
    </row>
    <row r="3468" spans="1:6" x14ac:dyDescent="0.2">
      <c r="A3468" t="s">
        <v>5</v>
      </c>
      <c r="B3468" t="s">
        <v>119</v>
      </c>
      <c r="C3468">
        <v>3517505</v>
      </c>
      <c r="D3468" t="s">
        <v>3692</v>
      </c>
      <c r="E3468" s="17">
        <v>21775</v>
      </c>
      <c r="F3468" s="16">
        <v>1.4962244802833924E-2</v>
      </c>
    </row>
    <row r="3469" spans="1:6" x14ac:dyDescent="0.2">
      <c r="A3469" t="s">
        <v>5</v>
      </c>
      <c r="B3469" t="s">
        <v>119</v>
      </c>
      <c r="C3469">
        <v>3517604</v>
      </c>
      <c r="D3469" t="s">
        <v>3693</v>
      </c>
      <c r="E3469" s="17">
        <v>17025</v>
      </c>
      <c r="F3469" s="16">
        <v>-7.6936527364923624E-3</v>
      </c>
    </row>
    <row r="3470" spans="1:6" x14ac:dyDescent="0.2">
      <c r="A3470" t="s">
        <v>5</v>
      </c>
      <c r="B3470" t="s">
        <v>119</v>
      </c>
      <c r="C3470">
        <v>3517703</v>
      </c>
      <c r="D3470" t="s">
        <v>3694</v>
      </c>
      <c r="E3470" s="17">
        <v>21308</v>
      </c>
      <c r="F3470" s="16">
        <v>4.1470311027331785E-3</v>
      </c>
    </row>
    <row r="3471" spans="1:6" x14ac:dyDescent="0.2">
      <c r="A3471" t="s">
        <v>5</v>
      </c>
      <c r="B3471" t="s">
        <v>119</v>
      </c>
      <c r="C3471">
        <v>3517802</v>
      </c>
      <c r="D3471" t="s">
        <v>3695</v>
      </c>
      <c r="E3471" s="17">
        <v>8290</v>
      </c>
      <c r="F3471" s="16">
        <v>-3.9649164964555839E-3</v>
      </c>
    </row>
    <row r="3472" spans="1:6" x14ac:dyDescent="0.2">
      <c r="A3472" t="s">
        <v>5</v>
      </c>
      <c r="B3472" t="s">
        <v>119</v>
      </c>
      <c r="C3472">
        <v>3517901</v>
      </c>
      <c r="D3472" t="s">
        <v>3696</v>
      </c>
      <c r="E3472" s="17">
        <v>11287</v>
      </c>
      <c r="F3472" s="16">
        <v>8.8487665355738709E-3</v>
      </c>
    </row>
    <row r="3473" spans="1:6" x14ac:dyDescent="0.2">
      <c r="A3473" t="s">
        <v>5</v>
      </c>
      <c r="B3473" t="s">
        <v>119</v>
      </c>
      <c r="C3473">
        <v>3518008</v>
      </c>
      <c r="D3473" t="s">
        <v>3697</v>
      </c>
      <c r="E3473" s="17">
        <v>1998</v>
      </c>
      <c r="F3473" s="16">
        <v>-1.0000000000000009E-3</v>
      </c>
    </row>
    <row r="3474" spans="1:6" x14ac:dyDescent="0.2">
      <c r="A3474" t="s">
        <v>5</v>
      </c>
      <c r="B3474" t="s">
        <v>119</v>
      </c>
      <c r="C3474">
        <v>3518107</v>
      </c>
      <c r="D3474" t="s">
        <v>3698</v>
      </c>
      <c r="E3474" s="17">
        <v>6675</v>
      </c>
      <c r="F3474" s="16">
        <v>1.6506602641055412E-3</v>
      </c>
    </row>
    <row r="3475" spans="1:6" x14ac:dyDescent="0.2">
      <c r="A3475" t="s">
        <v>5</v>
      </c>
      <c r="B3475" t="s">
        <v>119</v>
      </c>
      <c r="C3475">
        <v>3518206</v>
      </c>
      <c r="D3475" t="s">
        <v>3699</v>
      </c>
      <c r="E3475" s="17">
        <v>33100</v>
      </c>
      <c r="F3475" s="16">
        <v>4.8878229454445421E-3</v>
      </c>
    </row>
    <row r="3476" spans="1:6" x14ac:dyDescent="0.2">
      <c r="A3476" t="s">
        <v>5</v>
      </c>
      <c r="B3476" t="s">
        <v>119</v>
      </c>
      <c r="C3476">
        <v>3518305</v>
      </c>
      <c r="D3476" t="s">
        <v>3700</v>
      </c>
      <c r="E3476" s="17">
        <v>30136</v>
      </c>
      <c r="F3476" s="16">
        <v>1.1343043157258981E-2</v>
      </c>
    </row>
    <row r="3477" spans="1:6" x14ac:dyDescent="0.2">
      <c r="A3477" t="s">
        <v>5</v>
      </c>
      <c r="B3477" t="s">
        <v>119</v>
      </c>
      <c r="C3477">
        <v>3518404</v>
      </c>
      <c r="D3477" t="s">
        <v>3701</v>
      </c>
      <c r="E3477" s="17">
        <v>122505</v>
      </c>
      <c r="F3477" s="16">
        <v>5.8046930163055954E-3</v>
      </c>
    </row>
    <row r="3478" spans="1:6" x14ac:dyDescent="0.2">
      <c r="A3478" t="s">
        <v>5</v>
      </c>
      <c r="B3478" t="s">
        <v>119</v>
      </c>
      <c r="C3478">
        <v>3518503</v>
      </c>
      <c r="D3478" t="s">
        <v>3702</v>
      </c>
      <c r="E3478" s="17">
        <v>18887</v>
      </c>
      <c r="F3478" s="16">
        <v>1.9816414686825157E-2</v>
      </c>
    </row>
    <row r="3479" spans="1:6" x14ac:dyDescent="0.2">
      <c r="A3479" t="s">
        <v>5</v>
      </c>
      <c r="B3479" t="s">
        <v>119</v>
      </c>
      <c r="C3479">
        <v>3518602</v>
      </c>
      <c r="D3479" t="s">
        <v>3703</v>
      </c>
      <c r="E3479" s="17">
        <v>40487</v>
      </c>
      <c r="F3479" s="16">
        <v>9.5249968831816467E-3</v>
      </c>
    </row>
    <row r="3480" spans="1:6" x14ac:dyDescent="0.2">
      <c r="A3480" t="s">
        <v>5</v>
      </c>
      <c r="B3480" t="s">
        <v>119</v>
      </c>
      <c r="C3480">
        <v>3518701</v>
      </c>
      <c r="D3480" t="s">
        <v>3704</v>
      </c>
      <c r="E3480" s="17">
        <v>322750</v>
      </c>
      <c r="F3480" s="16">
        <v>7.149120480311133E-3</v>
      </c>
    </row>
    <row r="3481" spans="1:6" x14ac:dyDescent="0.2">
      <c r="A3481" t="s">
        <v>5</v>
      </c>
      <c r="B3481" t="s">
        <v>119</v>
      </c>
      <c r="C3481">
        <v>3518800</v>
      </c>
      <c r="D3481" t="s">
        <v>3705</v>
      </c>
      <c r="E3481" s="17">
        <v>1392121</v>
      </c>
      <c r="F3481" s="16">
        <v>9.381647962342976E-3</v>
      </c>
    </row>
    <row r="3482" spans="1:6" x14ac:dyDescent="0.2">
      <c r="A3482" t="s">
        <v>5</v>
      </c>
      <c r="B3482" t="s">
        <v>119</v>
      </c>
      <c r="C3482">
        <v>3518859</v>
      </c>
      <c r="D3482" t="s">
        <v>3706</v>
      </c>
      <c r="E3482" s="17">
        <v>7709</v>
      </c>
      <c r="F3482" s="16">
        <v>6.922675026123315E-3</v>
      </c>
    </row>
    <row r="3483" spans="1:6" x14ac:dyDescent="0.2">
      <c r="A3483" t="s">
        <v>5</v>
      </c>
      <c r="B3483" t="s">
        <v>119</v>
      </c>
      <c r="C3483">
        <v>3518909</v>
      </c>
      <c r="D3483" t="s">
        <v>3707</v>
      </c>
      <c r="E3483" s="17">
        <v>5307</v>
      </c>
      <c r="F3483" s="16">
        <v>7.5944560470855293E-3</v>
      </c>
    </row>
    <row r="3484" spans="1:6" x14ac:dyDescent="0.2">
      <c r="A3484" t="s">
        <v>5</v>
      </c>
      <c r="B3484" t="s">
        <v>119</v>
      </c>
      <c r="C3484">
        <v>3519006</v>
      </c>
      <c r="D3484" t="s">
        <v>3708</v>
      </c>
      <c r="E3484" s="17">
        <v>9588</v>
      </c>
      <c r="F3484" s="16">
        <v>6.5085030442997294E-3</v>
      </c>
    </row>
    <row r="3485" spans="1:6" x14ac:dyDescent="0.2">
      <c r="A3485" t="s">
        <v>5</v>
      </c>
      <c r="B3485" t="s">
        <v>119</v>
      </c>
      <c r="C3485">
        <v>3519055</v>
      </c>
      <c r="D3485" t="s">
        <v>3709</v>
      </c>
      <c r="E3485" s="17">
        <v>15272</v>
      </c>
      <c r="F3485" s="16">
        <v>2.2906898861352998E-2</v>
      </c>
    </row>
    <row r="3486" spans="1:6" x14ac:dyDescent="0.2">
      <c r="A3486" t="s">
        <v>5</v>
      </c>
      <c r="B3486" t="s">
        <v>119</v>
      </c>
      <c r="C3486">
        <v>3519071</v>
      </c>
      <c r="D3486" t="s">
        <v>3710</v>
      </c>
      <c r="E3486" s="17">
        <v>234259</v>
      </c>
      <c r="F3486" s="16">
        <v>1.4762769058830116E-2</v>
      </c>
    </row>
    <row r="3487" spans="1:6" x14ac:dyDescent="0.2">
      <c r="A3487" t="s">
        <v>5</v>
      </c>
      <c r="B3487" t="s">
        <v>119</v>
      </c>
      <c r="C3487">
        <v>3519105</v>
      </c>
      <c r="D3487" t="s">
        <v>3711</v>
      </c>
      <c r="E3487" s="17">
        <v>11858</v>
      </c>
      <c r="F3487" s="16">
        <v>1.2638770281810485E-2</v>
      </c>
    </row>
    <row r="3488" spans="1:6" x14ac:dyDescent="0.2">
      <c r="A3488" t="s">
        <v>5</v>
      </c>
      <c r="B3488" t="s">
        <v>119</v>
      </c>
      <c r="C3488">
        <v>3519204</v>
      </c>
      <c r="D3488" t="s">
        <v>3712</v>
      </c>
      <c r="E3488" s="17">
        <v>6295</v>
      </c>
      <c r="F3488" s="16">
        <v>-4.1132732162632024E-3</v>
      </c>
    </row>
    <row r="3489" spans="1:6" x14ac:dyDescent="0.2">
      <c r="A3489" t="s">
        <v>5</v>
      </c>
      <c r="B3489" t="s">
        <v>119</v>
      </c>
      <c r="C3489">
        <v>3519253</v>
      </c>
      <c r="D3489" t="s">
        <v>3713</v>
      </c>
      <c r="E3489" s="17">
        <v>9517</v>
      </c>
      <c r="F3489" s="16">
        <v>2.9978354978354993E-2</v>
      </c>
    </row>
    <row r="3490" spans="1:6" x14ac:dyDescent="0.2">
      <c r="A3490" t="s">
        <v>5</v>
      </c>
      <c r="B3490" t="s">
        <v>119</v>
      </c>
      <c r="C3490">
        <v>3519303</v>
      </c>
      <c r="D3490" t="s">
        <v>3714</v>
      </c>
      <c r="E3490" s="17">
        <v>35472</v>
      </c>
      <c r="F3490" s="16">
        <v>1.0483135824977285E-2</v>
      </c>
    </row>
    <row r="3491" spans="1:6" x14ac:dyDescent="0.2">
      <c r="A3491" t="s">
        <v>5</v>
      </c>
      <c r="B3491" t="s">
        <v>119</v>
      </c>
      <c r="C3491">
        <v>3519402</v>
      </c>
      <c r="D3491" t="s">
        <v>3715</v>
      </c>
      <c r="E3491" s="17">
        <v>12518</v>
      </c>
      <c r="F3491" s="16">
        <v>1.0086339062373995E-2</v>
      </c>
    </row>
    <row r="3492" spans="1:6" x14ac:dyDescent="0.2">
      <c r="A3492" t="s">
        <v>5</v>
      </c>
      <c r="B3492" t="s">
        <v>119</v>
      </c>
      <c r="C3492">
        <v>3519501</v>
      </c>
      <c r="D3492" t="s">
        <v>3716</v>
      </c>
      <c r="E3492" s="17">
        <v>7841</v>
      </c>
      <c r="F3492" s="16">
        <v>1.1350444989036479E-2</v>
      </c>
    </row>
    <row r="3493" spans="1:6" x14ac:dyDescent="0.2">
      <c r="A3493" t="s">
        <v>5</v>
      </c>
      <c r="B3493" t="s">
        <v>119</v>
      </c>
      <c r="C3493">
        <v>3519600</v>
      </c>
      <c r="D3493" t="s">
        <v>3717</v>
      </c>
      <c r="E3493" s="17">
        <v>60600</v>
      </c>
      <c r="F3493" s="16">
        <v>9.4448053570537205E-3</v>
      </c>
    </row>
    <row r="3494" spans="1:6" x14ac:dyDescent="0.2">
      <c r="A3494" t="s">
        <v>5</v>
      </c>
      <c r="B3494" t="s">
        <v>119</v>
      </c>
      <c r="C3494">
        <v>3519709</v>
      </c>
      <c r="D3494" t="s">
        <v>3718</v>
      </c>
      <c r="E3494" s="17">
        <v>79479</v>
      </c>
      <c r="F3494" s="16">
        <v>7.619361545678105E-3</v>
      </c>
    </row>
    <row r="3495" spans="1:6" x14ac:dyDescent="0.2">
      <c r="A3495" t="s">
        <v>5</v>
      </c>
      <c r="B3495" t="s">
        <v>119</v>
      </c>
      <c r="C3495">
        <v>3519808</v>
      </c>
      <c r="D3495" t="s">
        <v>3719</v>
      </c>
      <c r="E3495" s="17">
        <v>8304</v>
      </c>
      <c r="F3495" s="16">
        <v>7.4002183670993649E-3</v>
      </c>
    </row>
    <row r="3496" spans="1:6" x14ac:dyDescent="0.2">
      <c r="A3496" t="s">
        <v>5</v>
      </c>
      <c r="B3496" t="s">
        <v>119</v>
      </c>
      <c r="C3496">
        <v>3519907</v>
      </c>
      <c r="D3496" t="s">
        <v>3720</v>
      </c>
      <c r="E3496" s="17">
        <v>8194</v>
      </c>
      <c r="F3496" s="16">
        <v>4.289741389876145E-3</v>
      </c>
    </row>
    <row r="3497" spans="1:6" x14ac:dyDescent="0.2">
      <c r="A3497" t="s">
        <v>5</v>
      </c>
      <c r="B3497" t="s">
        <v>119</v>
      </c>
      <c r="C3497">
        <v>3520004</v>
      </c>
      <c r="D3497" t="s">
        <v>3721</v>
      </c>
      <c r="E3497" s="17">
        <v>24749</v>
      </c>
      <c r="F3497" s="16">
        <v>3.0396368647158667E-3</v>
      </c>
    </row>
    <row r="3498" spans="1:6" x14ac:dyDescent="0.2">
      <c r="A3498" t="s">
        <v>5</v>
      </c>
      <c r="B3498" t="s">
        <v>119</v>
      </c>
      <c r="C3498">
        <v>3520103</v>
      </c>
      <c r="D3498" t="s">
        <v>3722</v>
      </c>
      <c r="E3498" s="17">
        <v>30614</v>
      </c>
      <c r="F3498" s="16">
        <v>5.9805467928495393E-3</v>
      </c>
    </row>
    <row r="3499" spans="1:6" x14ac:dyDescent="0.2">
      <c r="A3499" t="s">
        <v>5</v>
      </c>
      <c r="B3499" t="s">
        <v>119</v>
      </c>
      <c r="C3499">
        <v>3520202</v>
      </c>
      <c r="D3499" t="s">
        <v>3723</v>
      </c>
      <c r="E3499" s="17">
        <v>9583</v>
      </c>
      <c r="F3499" s="16">
        <v>5.1395007342143195E-3</v>
      </c>
    </row>
    <row r="3500" spans="1:6" x14ac:dyDescent="0.2">
      <c r="A3500" t="s">
        <v>5</v>
      </c>
      <c r="B3500" t="s">
        <v>119</v>
      </c>
      <c r="C3500">
        <v>3520301</v>
      </c>
      <c r="D3500" t="s">
        <v>3724</v>
      </c>
      <c r="E3500" s="17">
        <v>30989</v>
      </c>
      <c r="F3500" s="16">
        <v>4.2777975823962144E-3</v>
      </c>
    </row>
    <row r="3501" spans="1:6" x14ac:dyDescent="0.2">
      <c r="A3501" t="s">
        <v>5</v>
      </c>
      <c r="B3501" t="s">
        <v>119</v>
      </c>
      <c r="C3501">
        <v>3520400</v>
      </c>
      <c r="D3501" t="s">
        <v>3725</v>
      </c>
      <c r="E3501" s="17">
        <v>35591</v>
      </c>
      <c r="F3501" s="16">
        <v>1.7758078352873907E-2</v>
      </c>
    </row>
    <row r="3502" spans="1:6" x14ac:dyDescent="0.2">
      <c r="A3502" t="s">
        <v>5</v>
      </c>
      <c r="B3502" t="s">
        <v>119</v>
      </c>
      <c r="C3502">
        <v>3520426</v>
      </c>
      <c r="D3502" t="s">
        <v>3726</v>
      </c>
      <c r="E3502" s="17">
        <v>11362</v>
      </c>
      <c r="F3502" s="16">
        <v>1.7553286763388964E-2</v>
      </c>
    </row>
    <row r="3503" spans="1:6" x14ac:dyDescent="0.2">
      <c r="A3503" t="s">
        <v>5</v>
      </c>
      <c r="B3503" t="s">
        <v>119</v>
      </c>
      <c r="C3503">
        <v>3520442</v>
      </c>
      <c r="D3503" t="s">
        <v>3727</v>
      </c>
      <c r="E3503" s="17">
        <v>26788</v>
      </c>
      <c r="F3503" s="16">
        <v>3.8222288840590313E-3</v>
      </c>
    </row>
    <row r="3504" spans="1:6" x14ac:dyDescent="0.2">
      <c r="A3504" t="s">
        <v>5</v>
      </c>
      <c r="B3504" t="s">
        <v>119</v>
      </c>
      <c r="C3504">
        <v>3520509</v>
      </c>
      <c r="D3504" t="s">
        <v>3728</v>
      </c>
      <c r="E3504" s="17">
        <v>256223</v>
      </c>
      <c r="F3504" s="16">
        <v>1.826513053050749E-2</v>
      </c>
    </row>
    <row r="3505" spans="1:6" x14ac:dyDescent="0.2">
      <c r="A3505" t="s">
        <v>5</v>
      </c>
      <c r="B3505" t="s">
        <v>119</v>
      </c>
      <c r="C3505">
        <v>3520608</v>
      </c>
      <c r="D3505" t="s">
        <v>3729</v>
      </c>
      <c r="E3505" s="17">
        <v>4879</v>
      </c>
      <c r="F3505" s="16">
        <v>-1.2282497441146178E-3</v>
      </c>
    </row>
    <row r="3506" spans="1:6" x14ac:dyDescent="0.2">
      <c r="A3506" t="s">
        <v>5</v>
      </c>
      <c r="B3506" t="s">
        <v>119</v>
      </c>
      <c r="C3506">
        <v>3520707</v>
      </c>
      <c r="D3506" t="s">
        <v>3730</v>
      </c>
      <c r="E3506" s="17">
        <v>3886</v>
      </c>
      <c r="F3506" s="16">
        <v>-2.8226841159866289E-3</v>
      </c>
    </row>
    <row r="3507" spans="1:6" x14ac:dyDescent="0.2">
      <c r="A3507" t="s">
        <v>5</v>
      </c>
      <c r="B3507" t="s">
        <v>119</v>
      </c>
      <c r="C3507">
        <v>3520806</v>
      </c>
      <c r="D3507" t="s">
        <v>3731</v>
      </c>
      <c r="E3507" s="17">
        <v>4019</v>
      </c>
      <c r="F3507" s="16">
        <v>7.0157855174142192E-3</v>
      </c>
    </row>
    <row r="3508" spans="1:6" x14ac:dyDescent="0.2">
      <c r="A3508" t="s">
        <v>5</v>
      </c>
      <c r="B3508" t="s">
        <v>119</v>
      </c>
      <c r="C3508">
        <v>3520905</v>
      </c>
      <c r="D3508" t="s">
        <v>3732</v>
      </c>
      <c r="E3508" s="17">
        <v>15069</v>
      </c>
      <c r="F3508" s="16">
        <v>6.5459889118963943E-3</v>
      </c>
    </row>
    <row r="3509" spans="1:6" x14ac:dyDescent="0.2">
      <c r="A3509" t="s">
        <v>5</v>
      </c>
      <c r="B3509" t="s">
        <v>119</v>
      </c>
      <c r="C3509">
        <v>3521002</v>
      </c>
      <c r="D3509" t="s">
        <v>3733</v>
      </c>
      <c r="E3509" s="17">
        <v>37964</v>
      </c>
      <c r="F3509" s="16">
        <v>2.2379015969622662E-2</v>
      </c>
    </row>
    <row r="3510" spans="1:6" x14ac:dyDescent="0.2">
      <c r="A3510" t="s">
        <v>5</v>
      </c>
      <c r="B3510" t="s">
        <v>119</v>
      </c>
      <c r="C3510">
        <v>3521101</v>
      </c>
      <c r="D3510" t="s">
        <v>3734</v>
      </c>
      <c r="E3510" s="17">
        <v>7687</v>
      </c>
      <c r="F3510" s="16">
        <v>1.8685396236416629E-2</v>
      </c>
    </row>
    <row r="3511" spans="1:6" x14ac:dyDescent="0.2">
      <c r="A3511" t="s">
        <v>5</v>
      </c>
      <c r="B3511" t="s">
        <v>119</v>
      </c>
      <c r="C3511">
        <v>3521150</v>
      </c>
      <c r="D3511" t="s">
        <v>3735</v>
      </c>
      <c r="E3511" s="17">
        <v>5476</v>
      </c>
      <c r="F3511" s="16">
        <v>1.5578635014836806E-2</v>
      </c>
    </row>
    <row r="3512" spans="1:6" x14ac:dyDescent="0.2">
      <c r="A3512" t="s">
        <v>5</v>
      </c>
      <c r="B3512" t="s">
        <v>119</v>
      </c>
      <c r="C3512">
        <v>3521200</v>
      </c>
      <c r="D3512" t="s">
        <v>3736</v>
      </c>
      <c r="E3512" s="17">
        <v>4199</v>
      </c>
      <c r="F3512" s="16">
        <v>-4.5045045045044585E-3</v>
      </c>
    </row>
    <row r="3513" spans="1:6" x14ac:dyDescent="0.2">
      <c r="A3513" t="s">
        <v>5</v>
      </c>
      <c r="B3513" t="s">
        <v>119</v>
      </c>
      <c r="C3513">
        <v>3521309</v>
      </c>
      <c r="D3513" t="s">
        <v>3737</v>
      </c>
      <c r="E3513" s="17">
        <v>16604</v>
      </c>
      <c r="F3513" s="16">
        <v>1.1883722347492132E-2</v>
      </c>
    </row>
    <row r="3514" spans="1:6" x14ac:dyDescent="0.2">
      <c r="A3514" t="s">
        <v>5</v>
      </c>
      <c r="B3514" t="s">
        <v>119</v>
      </c>
      <c r="C3514">
        <v>3521408</v>
      </c>
      <c r="D3514" t="s">
        <v>3738</v>
      </c>
      <c r="E3514" s="17">
        <v>24614</v>
      </c>
      <c r="F3514" s="16">
        <v>1.5638539302661458E-2</v>
      </c>
    </row>
    <row r="3515" spans="1:6" x14ac:dyDescent="0.2">
      <c r="A3515" t="s">
        <v>5</v>
      </c>
      <c r="B3515" t="s">
        <v>119</v>
      </c>
      <c r="C3515">
        <v>3521507</v>
      </c>
      <c r="D3515" t="s">
        <v>3739</v>
      </c>
      <c r="E3515" s="17">
        <v>8048</v>
      </c>
      <c r="F3515" s="16">
        <v>6.8810208932816863E-3</v>
      </c>
    </row>
    <row r="3516" spans="1:6" x14ac:dyDescent="0.2">
      <c r="A3516" t="s">
        <v>5</v>
      </c>
      <c r="B3516" t="s">
        <v>119</v>
      </c>
      <c r="C3516">
        <v>3521606</v>
      </c>
      <c r="D3516" t="s">
        <v>3740</v>
      </c>
      <c r="E3516" s="17">
        <v>8325</v>
      </c>
      <c r="F3516" s="16">
        <v>3.7376416686760727E-3</v>
      </c>
    </row>
    <row r="3517" spans="1:6" x14ac:dyDescent="0.2">
      <c r="A3517" t="s">
        <v>5</v>
      </c>
      <c r="B3517" t="s">
        <v>119</v>
      </c>
      <c r="C3517">
        <v>3521705</v>
      </c>
      <c r="D3517" t="s">
        <v>3741</v>
      </c>
      <c r="E3517" s="17">
        <v>17480</v>
      </c>
      <c r="F3517" s="16">
        <v>-4.3290043290042934E-3</v>
      </c>
    </row>
    <row r="3518" spans="1:6" x14ac:dyDescent="0.2">
      <c r="A3518" t="s">
        <v>5</v>
      </c>
      <c r="B3518" t="s">
        <v>119</v>
      </c>
      <c r="C3518">
        <v>3521804</v>
      </c>
      <c r="D3518" t="s">
        <v>3742</v>
      </c>
      <c r="E3518" s="17">
        <v>27382</v>
      </c>
      <c r="F3518" s="16">
        <v>9.4746543778800874E-3</v>
      </c>
    </row>
    <row r="3519" spans="1:6" x14ac:dyDescent="0.2">
      <c r="A3519" t="s">
        <v>5</v>
      </c>
      <c r="B3519" t="s">
        <v>119</v>
      </c>
      <c r="C3519">
        <v>3521903</v>
      </c>
      <c r="D3519" t="s">
        <v>3743</v>
      </c>
      <c r="E3519" s="17">
        <v>15297</v>
      </c>
      <c r="F3519" s="16">
        <v>2.2932774210457918E-3</v>
      </c>
    </row>
    <row r="3520" spans="1:6" x14ac:dyDescent="0.2">
      <c r="A3520" t="s">
        <v>5</v>
      </c>
      <c r="B3520" t="s">
        <v>119</v>
      </c>
      <c r="C3520">
        <v>3522000</v>
      </c>
      <c r="D3520" t="s">
        <v>3744</v>
      </c>
      <c r="E3520" s="17">
        <v>3887</v>
      </c>
      <c r="F3520" s="16">
        <v>1.3559322033898313E-2</v>
      </c>
    </row>
    <row r="3521" spans="1:6" x14ac:dyDescent="0.2">
      <c r="A3521" t="s">
        <v>5</v>
      </c>
      <c r="B3521" t="s">
        <v>119</v>
      </c>
      <c r="C3521">
        <v>3522109</v>
      </c>
      <c r="D3521" t="s">
        <v>3745</v>
      </c>
      <c r="E3521" s="17">
        <v>103102</v>
      </c>
      <c r="F3521" s="16">
        <v>1.2630627799167016E-2</v>
      </c>
    </row>
    <row r="3522" spans="1:6" x14ac:dyDescent="0.2">
      <c r="A3522" t="s">
        <v>5</v>
      </c>
      <c r="B3522" t="s">
        <v>119</v>
      </c>
      <c r="C3522">
        <v>3522158</v>
      </c>
      <c r="D3522" t="s">
        <v>5796</v>
      </c>
      <c r="E3522" s="17">
        <v>3330</v>
      </c>
      <c r="F3522" s="16">
        <v>6.0096153846145306E-4</v>
      </c>
    </row>
    <row r="3523" spans="1:6" x14ac:dyDescent="0.2">
      <c r="A3523" t="s">
        <v>5</v>
      </c>
      <c r="B3523" t="s">
        <v>119</v>
      </c>
      <c r="C3523">
        <v>3522208</v>
      </c>
      <c r="D3523" t="s">
        <v>3746</v>
      </c>
      <c r="E3523" s="17">
        <v>177662</v>
      </c>
      <c r="F3523" s="16">
        <v>1.1207048658739893E-2</v>
      </c>
    </row>
    <row r="3524" spans="1:6" x14ac:dyDescent="0.2">
      <c r="A3524" t="s">
        <v>5</v>
      </c>
      <c r="B3524" t="s">
        <v>119</v>
      </c>
      <c r="C3524">
        <v>3522307</v>
      </c>
      <c r="D3524" t="s">
        <v>3747</v>
      </c>
      <c r="E3524" s="17">
        <v>165526</v>
      </c>
      <c r="F3524" s="16">
        <v>9.9145215709484091E-3</v>
      </c>
    </row>
    <row r="3525" spans="1:6" x14ac:dyDescent="0.2">
      <c r="A3525" t="s">
        <v>5</v>
      </c>
      <c r="B3525" t="s">
        <v>119</v>
      </c>
      <c r="C3525">
        <v>3522406</v>
      </c>
      <c r="D3525" t="s">
        <v>3748</v>
      </c>
      <c r="E3525" s="17">
        <v>94804</v>
      </c>
      <c r="F3525" s="16">
        <v>4.7692731627699825E-3</v>
      </c>
    </row>
    <row r="3526" spans="1:6" x14ac:dyDescent="0.2">
      <c r="A3526" t="s">
        <v>5</v>
      </c>
      <c r="B3526" t="s">
        <v>119</v>
      </c>
      <c r="C3526">
        <v>3522505</v>
      </c>
      <c r="D3526" t="s">
        <v>3749</v>
      </c>
      <c r="E3526" s="17">
        <v>240961</v>
      </c>
      <c r="F3526" s="16">
        <v>1.3718973496003262E-2</v>
      </c>
    </row>
    <row r="3527" spans="1:6" x14ac:dyDescent="0.2">
      <c r="A3527" t="s">
        <v>5</v>
      </c>
      <c r="B3527" t="s">
        <v>119</v>
      </c>
      <c r="C3527">
        <v>3522604</v>
      </c>
      <c r="D3527" t="s">
        <v>3750</v>
      </c>
      <c r="E3527" s="17">
        <v>75234</v>
      </c>
      <c r="F3527" s="16">
        <v>6.1653270565578122E-3</v>
      </c>
    </row>
    <row r="3528" spans="1:6" x14ac:dyDescent="0.2">
      <c r="A3528" t="s">
        <v>5</v>
      </c>
      <c r="B3528" t="s">
        <v>119</v>
      </c>
      <c r="C3528">
        <v>3522653</v>
      </c>
      <c r="D3528" t="s">
        <v>3751</v>
      </c>
      <c r="E3528" s="17">
        <v>4268</v>
      </c>
      <c r="F3528" s="16">
        <v>6.3664230134401478E-3</v>
      </c>
    </row>
    <row r="3529" spans="1:6" x14ac:dyDescent="0.2">
      <c r="A3529" t="s">
        <v>5</v>
      </c>
      <c r="B3529" t="s">
        <v>119</v>
      </c>
      <c r="C3529">
        <v>3522703</v>
      </c>
      <c r="D3529" t="s">
        <v>3752</v>
      </c>
      <c r="E3529" s="17">
        <v>43331</v>
      </c>
      <c r="F3529" s="16">
        <v>4.8933209647494813E-3</v>
      </c>
    </row>
    <row r="3530" spans="1:6" x14ac:dyDescent="0.2">
      <c r="A3530" t="s">
        <v>5</v>
      </c>
      <c r="B3530" t="s">
        <v>119</v>
      </c>
      <c r="C3530">
        <v>3522802</v>
      </c>
      <c r="D3530" t="s">
        <v>3753</v>
      </c>
      <c r="E3530" s="17">
        <v>15173</v>
      </c>
      <c r="F3530" s="16">
        <v>1.5842629876559045E-3</v>
      </c>
    </row>
    <row r="3531" spans="1:6" x14ac:dyDescent="0.2">
      <c r="A3531" t="s">
        <v>5</v>
      </c>
      <c r="B3531" t="s">
        <v>119</v>
      </c>
      <c r="C3531">
        <v>3522901</v>
      </c>
      <c r="D3531" t="s">
        <v>3754</v>
      </c>
      <c r="E3531" s="17">
        <v>14147</v>
      </c>
      <c r="F3531" s="16">
        <v>1.1077758719268083E-2</v>
      </c>
    </row>
    <row r="3532" spans="1:6" x14ac:dyDescent="0.2">
      <c r="A3532" t="s">
        <v>5</v>
      </c>
      <c r="B3532" t="s">
        <v>119</v>
      </c>
      <c r="C3532">
        <v>3523008</v>
      </c>
      <c r="D3532" t="s">
        <v>3755</v>
      </c>
      <c r="E3532" s="17">
        <v>4951</v>
      </c>
      <c r="F3532" s="16">
        <v>9.1724419078678121E-3</v>
      </c>
    </row>
    <row r="3533" spans="1:6" x14ac:dyDescent="0.2">
      <c r="A3533" t="s">
        <v>5</v>
      </c>
      <c r="B3533" t="s">
        <v>119</v>
      </c>
      <c r="C3533">
        <v>3523107</v>
      </c>
      <c r="D3533" t="s">
        <v>3756</v>
      </c>
      <c r="E3533" s="17">
        <v>375011</v>
      </c>
      <c r="F3533" s="16">
        <v>1.1299252199848508E-2</v>
      </c>
    </row>
    <row r="3534" spans="1:6" x14ac:dyDescent="0.2">
      <c r="A3534" t="s">
        <v>5</v>
      </c>
      <c r="B3534" t="s">
        <v>119</v>
      </c>
      <c r="C3534">
        <v>3523206</v>
      </c>
      <c r="D3534" t="s">
        <v>3757</v>
      </c>
      <c r="E3534" s="17">
        <v>50642</v>
      </c>
      <c r="F3534" s="16">
        <v>2.7523117438568168E-3</v>
      </c>
    </row>
    <row r="3535" spans="1:6" x14ac:dyDescent="0.2">
      <c r="A3535" t="s">
        <v>5</v>
      </c>
      <c r="B3535" t="s">
        <v>119</v>
      </c>
      <c r="C3535">
        <v>3523305</v>
      </c>
      <c r="D3535" t="s">
        <v>3758</v>
      </c>
      <c r="E3535" s="17">
        <v>17598</v>
      </c>
      <c r="F3535" s="16">
        <v>9.291121816930481E-3</v>
      </c>
    </row>
    <row r="3536" spans="1:6" x14ac:dyDescent="0.2">
      <c r="A3536" t="s">
        <v>5</v>
      </c>
      <c r="B3536" t="s">
        <v>119</v>
      </c>
      <c r="C3536">
        <v>3523404</v>
      </c>
      <c r="D3536" t="s">
        <v>3759</v>
      </c>
      <c r="E3536" s="17">
        <v>122581</v>
      </c>
      <c r="F3536" s="16">
        <v>1.4256400072812703E-2</v>
      </c>
    </row>
    <row r="3537" spans="1:6" x14ac:dyDescent="0.2">
      <c r="A3537" t="s">
        <v>5</v>
      </c>
      <c r="B3537" t="s">
        <v>119</v>
      </c>
      <c r="C3537">
        <v>3523503</v>
      </c>
      <c r="D3537" t="s">
        <v>3760</v>
      </c>
      <c r="E3537" s="17">
        <v>20921</v>
      </c>
      <c r="F3537" s="16">
        <v>1.0822824563946565E-2</v>
      </c>
    </row>
    <row r="3538" spans="1:6" x14ac:dyDescent="0.2">
      <c r="A3538" t="s">
        <v>5</v>
      </c>
      <c r="B3538" t="s">
        <v>119</v>
      </c>
      <c r="C3538">
        <v>3523602</v>
      </c>
      <c r="D3538" t="s">
        <v>3761</v>
      </c>
      <c r="E3538" s="17">
        <v>18387</v>
      </c>
      <c r="F3538" s="16">
        <v>1.2667290852012902E-2</v>
      </c>
    </row>
    <row r="3539" spans="1:6" x14ac:dyDescent="0.2">
      <c r="A3539" t="s">
        <v>5</v>
      </c>
      <c r="B3539" t="s">
        <v>119</v>
      </c>
      <c r="C3539">
        <v>3523701</v>
      </c>
      <c r="D3539" t="s">
        <v>3762</v>
      </c>
      <c r="E3539" s="17">
        <v>6543</v>
      </c>
      <c r="F3539" s="16">
        <v>6.7702723495921546E-3</v>
      </c>
    </row>
    <row r="3540" spans="1:6" x14ac:dyDescent="0.2">
      <c r="A3540" t="s">
        <v>5</v>
      </c>
      <c r="B3540" t="s">
        <v>119</v>
      </c>
      <c r="C3540">
        <v>3523800</v>
      </c>
      <c r="D3540" t="s">
        <v>3763</v>
      </c>
      <c r="E3540" s="17">
        <v>7852</v>
      </c>
      <c r="F3540" s="16">
        <v>1.4028822854228462E-3</v>
      </c>
    </row>
    <row r="3541" spans="1:6" x14ac:dyDescent="0.2">
      <c r="A3541" t="s">
        <v>5</v>
      </c>
      <c r="B3541" t="s">
        <v>119</v>
      </c>
      <c r="C3541">
        <v>3523909</v>
      </c>
      <c r="D3541" t="s">
        <v>3764</v>
      </c>
      <c r="E3541" s="17">
        <v>175568</v>
      </c>
      <c r="F3541" s="16">
        <v>9.3653522211809559E-3</v>
      </c>
    </row>
    <row r="3542" spans="1:6" x14ac:dyDescent="0.2">
      <c r="A3542" t="s">
        <v>5</v>
      </c>
      <c r="B3542" t="s">
        <v>119</v>
      </c>
      <c r="C3542">
        <v>3524006</v>
      </c>
      <c r="D3542" t="s">
        <v>3765</v>
      </c>
      <c r="E3542" s="17">
        <v>62813</v>
      </c>
      <c r="F3542" s="16">
        <v>2.5484882126297848E-2</v>
      </c>
    </row>
    <row r="3543" spans="1:6" x14ac:dyDescent="0.2">
      <c r="A3543" t="s">
        <v>5</v>
      </c>
      <c r="B3543" t="s">
        <v>119</v>
      </c>
      <c r="C3543">
        <v>3524105</v>
      </c>
      <c r="D3543" t="s">
        <v>3766</v>
      </c>
      <c r="E3543" s="17">
        <v>42045</v>
      </c>
      <c r="F3543" s="16">
        <v>5.2840474368782697E-3</v>
      </c>
    </row>
    <row r="3544" spans="1:6" x14ac:dyDescent="0.2">
      <c r="A3544" t="s">
        <v>5</v>
      </c>
      <c r="B3544" t="s">
        <v>119</v>
      </c>
      <c r="C3544">
        <v>3524204</v>
      </c>
      <c r="D3544" t="s">
        <v>3767</v>
      </c>
      <c r="E3544" s="17">
        <v>6946</v>
      </c>
      <c r="F3544" s="16">
        <v>2.4534564872276121E-3</v>
      </c>
    </row>
    <row r="3545" spans="1:6" x14ac:dyDescent="0.2">
      <c r="A3545" t="s">
        <v>5</v>
      </c>
      <c r="B3545" t="s">
        <v>119</v>
      </c>
      <c r="C3545">
        <v>3524303</v>
      </c>
      <c r="D3545" t="s">
        <v>3768</v>
      </c>
      <c r="E3545" s="17">
        <v>77652</v>
      </c>
      <c r="F3545" s="16">
        <v>5.0347514334156962E-3</v>
      </c>
    </row>
    <row r="3546" spans="1:6" x14ac:dyDescent="0.2">
      <c r="A3546" t="s">
        <v>5</v>
      </c>
      <c r="B3546" t="s">
        <v>119</v>
      </c>
      <c r="C3546">
        <v>3524402</v>
      </c>
      <c r="D3546" t="s">
        <v>3769</v>
      </c>
      <c r="E3546" s="17">
        <v>235416</v>
      </c>
      <c r="F3546" s="16">
        <v>7.5065693180749182E-3</v>
      </c>
    </row>
    <row r="3547" spans="1:6" x14ac:dyDescent="0.2">
      <c r="A3547" t="s">
        <v>5</v>
      </c>
      <c r="B3547" t="s">
        <v>119</v>
      </c>
      <c r="C3547">
        <v>3524501</v>
      </c>
      <c r="D3547" t="s">
        <v>3770</v>
      </c>
      <c r="E3547" s="17">
        <v>7196</v>
      </c>
      <c r="F3547" s="16">
        <v>1.8253855950191022E-2</v>
      </c>
    </row>
    <row r="3548" spans="1:6" x14ac:dyDescent="0.2">
      <c r="A3548" t="s">
        <v>5</v>
      </c>
      <c r="B3548" t="s">
        <v>119</v>
      </c>
      <c r="C3548">
        <v>3524600</v>
      </c>
      <c r="D3548" t="s">
        <v>3771</v>
      </c>
      <c r="E3548" s="17">
        <v>17889</v>
      </c>
      <c r="F3548" s="16">
        <v>1.2873614687114454E-3</v>
      </c>
    </row>
    <row r="3549" spans="1:6" x14ac:dyDescent="0.2">
      <c r="A3549" t="s">
        <v>5</v>
      </c>
      <c r="B3549" t="s">
        <v>119</v>
      </c>
      <c r="C3549">
        <v>3524709</v>
      </c>
      <c r="D3549" t="s">
        <v>3772</v>
      </c>
      <c r="E3549" s="17">
        <v>58722</v>
      </c>
      <c r="F3549" s="16">
        <v>2.1465349290286762E-2</v>
      </c>
    </row>
    <row r="3550" spans="1:6" x14ac:dyDescent="0.2">
      <c r="A3550" t="s">
        <v>5</v>
      </c>
      <c r="B3550" t="s">
        <v>119</v>
      </c>
      <c r="C3550">
        <v>3524808</v>
      </c>
      <c r="D3550" t="s">
        <v>3773</v>
      </c>
      <c r="E3550" s="17">
        <v>49201</v>
      </c>
      <c r="F3550" s="16">
        <v>1.9141873867269954E-3</v>
      </c>
    </row>
    <row r="3551" spans="1:6" x14ac:dyDescent="0.2">
      <c r="A3551" t="s">
        <v>5</v>
      </c>
      <c r="B3551" t="s">
        <v>119</v>
      </c>
      <c r="C3551">
        <v>3524907</v>
      </c>
      <c r="D3551" t="s">
        <v>3774</v>
      </c>
      <c r="E3551" s="17">
        <v>6717</v>
      </c>
      <c r="F3551" s="16">
        <v>1.7418963950318167E-2</v>
      </c>
    </row>
    <row r="3552" spans="1:6" x14ac:dyDescent="0.2">
      <c r="A3552" t="s">
        <v>5</v>
      </c>
      <c r="B3552" t="s">
        <v>119</v>
      </c>
      <c r="C3552">
        <v>3525003</v>
      </c>
      <c r="D3552" t="s">
        <v>3775</v>
      </c>
      <c r="E3552" s="17">
        <v>126356</v>
      </c>
      <c r="F3552" s="16">
        <v>1.1357724293043603E-2</v>
      </c>
    </row>
    <row r="3553" spans="1:6" x14ac:dyDescent="0.2">
      <c r="A3553" t="s">
        <v>5</v>
      </c>
      <c r="B3553" t="s">
        <v>119</v>
      </c>
      <c r="C3553">
        <v>3525102</v>
      </c>
      <c r="D3553" t="s">
        <v>3776</v>
      </c>
      <c r="E3553" s="17">
        <v>44970</v>
      </c>
      <c r="F3553" s="16">
        <v>1.3294276701216745E-2</v>
      </c>
    </row>
    <row r="3554" spans="1:6" x14ac:dyDescent="0.2">
      <c r="A3554" t="s">
        <v>5</v>
      </c>
      <c r="B3554" t="s">
        <v>119</v>
      </c>
      <c r="C3554">
        <v>3525201</v>
      </c>
      <c r="D3554" t="s">
        <v>3777</v>
      </c>
      <c r="E3554" s="17">
        <v>30617</v>
      </c>
      <c r="F3554" s="16">
        <v>1.907202769271743E-2</v>
      </c>
    </row>
    <row r="3555" spans="1:6" x14ac:dyDescent="0.2">
      <c r="A3555" t="s">
        <v>5</v>
      </c>
      <c r="B3555" t="s">
        <v>119</v>
      </c>
      <c r="C3555">
        <v>3525300</v>
      </c>
      <c r="D3555" t="s">
        <v>3778</v>
      </c>
      <c r="E3555" s="17">
        <v>151881</v>
      </c>
      <c r="F3555" s="16">
        <v>1.0841785799856174E-2</v>
      </c>
    </row>
    <row r="3556" spans="1:6" x14ac:dyDescent="0.2">
      <c r="A3556" t="s">
        <v>5</v>
      </c>
      <c r="B3556" t="s">
        <v>119</v>
      </c>
      <c r="C3556">
        <v>3525409</v>
      </c>
      <c r="D3556" t="s">
        <v>3779</v>
      </c>
      <c r="E3556" s="17">
        <v>3151</v>
      </c>
      <c r="F3556" s="16">
        <v>-2.5324469768913671E-3</v>
      </c>
    </row>
    <row r="3557" spans="1:6" x14ac:dyDescent="0.2">
      <c r="A3557" t="s">
        <v>5</v>
      </c>
      <c r="B3557" t="s">
        <v>119</v>
      </c>
      <c r="C3557">
        <v>3525508</v>
      </c>
      <c r="D3557" t="s">
        <v>3780</v>
      </c>
      <c r="E3557" s="17">
        <v>13338</v>
      </c>
      <c r="F3557" s="16">
        <v>8.9258698940999359E-3</v>
      </c>
    </row>
    <row r="3558" spans="1:6" x14ac:dyDescent="0.2">
      <c r="A3558" t="s">
        <v>5</v>
      </c>
      <c r="B3558" t="s">
        <v>119</v>
      </c>
      <c r="C3558">
        <v>3525607</v>
      </c>
      <c r="D3558" t="s">
        <v>3781</v>
      </c>
      <c r="E3558" s="17">
        <v>4551</v>
      </c>
      <c r="F3558" s="16">
        <v>6.1905814724740882E-3</v>
      </c>
    </row>
    <row r="3559" spans="1:6" x14ac:dyDescent="0.2">
      <c r="A3559" t="s">
        <v>5</v>
      </c>
      <c r="B3559" t="s">
        <v>119</v>
      </c>
      <c r="C3559">
        <v>3525706</v>
      </c>
      <c r="D3559" t="s">
        <v>3782</v>
      </c>
      <c r="E3559" s="17">
        <v>37366</v>
      </c>
      <c r="F3559" s="16">
        <v>9.4826421720923815E-3</v>
      </c>
    </row>
    <row r="3560" spans="1:6" x14ac:dyDescent="0.2">
      <c r="A3560" t="s">
        <v>5</v>
      </c>
      <c r="B3560" t="s">
        <v>119</v>
      </c>
      <c r="C3560">
        <v>3525805</v>
      </c>
      <c r="D3560" t="s">
        <v>3783</v>
      </c>
      <c r="E3560" s="17">
        <v>4800</v>
      </c>
      <c r="F3560" s="16">
        <v>5.0251256281406143E-3</v>
      </c>
    </row>
    <row r="3561" spans="1:6" x14ac:dyDescent="0.2">
      <c r="A3561" t="s">
        <v>5</v>
      </c>
      <c r="B3561" t="s">
        <v>119</v>
      </c>
      <c r="C3561">
        <v>3525854</v>
      </c>
      <c r="D3561" t="s">
        <v>3784</v>
      </c>
      <c r="E3561" s="17">
        <v>3418</v>
      </c>
      <c r="F3561" s="16">
        <v>1.5147015147015219E-2</v>
      </c>
    </row>
    <row r="3562" spans="1:6" x14ac:dyDescent="0.2">
      <c r="A3562" t="s">
        <v>5</v>
      </c>
      <c r="B3562" t="s">
        <v>119</v>
      </c>
      <c r="C3562">
        <v>3525904</v>
      </c>
      <c r="D3562" t="s">
        <v>240</v>
      </c>
      <c r="E3562" s="17">
        <v>423006</v>
      </c>
      <c r="F3562" s="16">
        <v>9.6524267117303886E-3</v>
      </c>
    </row>
    <row r="3563" spans="1:6" x14ac:dyDescent="0.2">
      <c r="A3563" t="s">
        <v>5</v>
      </c>
      <c r="B3563" t="s">
        <v>119</v>
      </c>
      <c r="C3563">
        <v>3526001</v>
      </c>
      <c r="D3563" t="s">
        <v>3785</v>
      </c>
      <c r="E3563" s="17">
        <v>20831</v>
      </c>
      <c r="F3563" s="16">
        <v>7.3504521495235675E-3</v>
      </c>
    </row>
    <row r="3564" spans="1:6" x14ac:dyDescent="0.2">
      <c r="A3564" t="s">
        <v>5</v>
      </c>
      <c r="B3564" t="s">
        <v>119</v>
      </c>
      <c r="C3564">
        <v>3526100</v>
      </c>
      <c r="D3564" t="s">
        <v>3786</v>
      </c>
      <c r="E3564" s="17">
        <v>18718</v>
      </c>
      <c r="F3564" s="16">
        <v>-4.996810546459729E-3</v>
      </c>
    </row>
    <row r="3565" spans="1:6" x14ac:dyDescent="0.2">
      <c r="A3565" t="s">
        <v>5</v>
      </c>
      <c r="B3565" t="s">
        <v>119</v>
      </c>
      <c r="C3565">
        <v>3526209</v>
      </c>
      <c r="D3565" t="s">
        <v>3787</v>
      </c>
      <c r="E3565" s="17">
        <v>31646</v>
      </c>
      <c r="F3565" s="16">
        <v>6.4241190688207883E-3</v>
      </c>
    </row>
    <row r="3566" spans="1:6" x14ac:dyDescent="0.2">
      <c r="A3566" t="s">
        <v>5</v>
      </c>
      <c r="B3566" t="s">
        <v>119</v>
      </c>
      <c r="C3566">
        <v>3526308</v>
      </c>
      <c r="D3566" t="s">
        <v>3788</v>
      </c>
      <c r="E3566" s="17">
        <v>4889</v>
      </c>
      <c r="F3566" s="16">
        <v>-1.4297385620914982E-3</v>
      </c>
    </row>
    <row r="3567" spans="1:6" x14ac:dyDescent="0.2">
      <c r="A3567" t="s">
        <v>5</v>
      </c>
      <c r="B3567" t="s">
        <v>119</v>
      </c>
      <c r="C3567">
        <v>3526407</v>
      </c>
      <c r="D3567" t="s">
        <v>3789</v>
      </c>
      <c r="E3567" s="17">
        <v>28785</v>
      </c>
      <c r="F3567" s="16">
        <v>9.4333006031701583E-3</v>
      </c>
    </row>
    <row r="3568" spans="1:6" x14ac:dyDescent="0.2">
      <c r="A3568" t="s">
        <v>5</v>
      </c>
      <c r="B3568" t="s">
        <v>119</v>
      </c>
      <c r="C3568">
        <v>3526506</v>
      </c>
      <c r="D3568" t="s">
        <v>3790</v>
      </c>
      <c r="E3568" s="17">
        <v>12285</v>
      </c>
      <c r="F3568" s="16">
        <v>2.5459098497495836E-2</v>
      </c>
    </row>
    <row r="3569" spans="1:6" x14ac:dyDescent="0.2">
      <c r="A3569" t="s">
        <v>5</v>
      </c>
      <c r="B3569" t="s">
        <v>119</v>
      </c>
      <c r="C3569">
        <v>3526605</v>
      </c>
      <c r="D3569" t="s">
        <v>3791</v>
      </c>
      <c r="E3569" s="17">
        <v>7311</v>
      </c>
      <c r="F3569" s="16">
        <v>7.024793388429762E-3</v>
      </c>
    </row>
    <row r="3570" spans="1:6" x14ac:dyDescent="0.2">
      <c r="A3570" t="s">
        <v>5</v>
      </c>
      <c r="B3570" t="s">
        <v>119</v>
      </c>
      <c r="C3570">
        <v>3526704</v>
      </c>
      <c r="D3570" t="s">
        <v>3792</v>
      </c>
      <c r="E3570" s="17">
        <v>104346</v>
      </c>
      <c r="F3570" s="16">
        <v>9.2367807642832478E-3</v>
      </c>
    </row>
    <row r="3571" spans="1:6" x14ac:dyDescent="0.2">
      <c r="A3571" t="s">
        <v>5</v>
      </c>
      <c r="B3571" t="s">
        <v>119</v>
      </c>
      <c r="C3571">
        <v>3526803</v>
      </c>
      <c r="D3571" t="s">
        <v>3793</v>
      </c>
      <c r="E3571" s="17">
        <v>68990</v>
      </c>
      <c r="F3571" s="16">
        <v>8.1540799625905436E-3</v>
      </c>
    </row>
    <row r="3572" spans="1:6" x14ac:dyDescent="0.2">
      <c r="A3572" t="s">
        <v>5</v>
      </c>
      <c r="B3572" t="s">
        <v>119</v>
      </c>
      <c r="C3572">
        <v>3526902</v>
      </c>
      <c r="D3572" t="s">
        <v>3794</v>
      </c>
      <c r="E3572" s="17">
        <v>308482</v>
      </c>
      <c r="F3572" s="16">
        <v>7.7356801714394408E-3</v>
      </c>
    </row>
    <row r="3573" spans="1:6" x14ac:dyDescent="0.2">
      <c r="A3573" t="s">
        <v>5</v>
      </c>
      <c r="B3573" t="s">
        <v>119</v>
      </c>
      <c r="C3573">
        <v>3527009</v>
      </c>
      <c r="D3573" t="s">
        <v>3795</v>
      </c>
      <c r="E3573" s="17">
        <v>8092</v>
      </c>
      <c r="F3573" s="16">
        <v>1.4035087719298289E-2</v>
      </c>
    </row>
    <row r="3574" spans="1:6" x14ac:dyDescent="0.2">
      <c r="A3574" t="s">
        <v>5</v>
      </c>
      <c r="B3574" t="s">
        <v>119</v>
      </c>
      <c r="C3574">
        <v>3527108</v>
      </c>
      <c r="D3574" t="s">
        <v>3796</v>
      </c>
      <c r="E3574" s="17">
        <v>78503</v>
      </c>
      <c r="F3574" s="16">
        <v>6.2810044479766347E-3</v>
      </c>
    </row>
    <row r="3575" spans="1:6" x14ac:dyDescent="0.2">
      <c r="A3575" t="s">
        <v>5</v>
      </c>
      <c r="B3575" t="s">
        <v>119</v>
      </c>
      <c r="C3575">
        <v>3527207</v>
      </c>
      <c r="D3575" t="s">
        <v>3797</v>
      </c>
      <c r="E3575" s="17">
        <v>89125</v>
      </c>
      <c r="F3575" s="16">
        <v>4.7234685365138418E-3</v>
      </c>
    </row>
    <row r="3576" spans="1:6" x14ac:dyDescent="0.2">
      <c r="A3576" t="s">
        <v>5</v>
      </c>
      <c r="B3576" t="s">
        <v>119</v>
      </c>
      <c r="C3576">
        <v>3527256</v>
      </c>
      <c r="D3576" t="s">
        <v>3798</v>
      </c>
      <c r="E3576" s="17">
        <v>2300</v>
      </c>
      <c r="F3576" s="16">
        <v>4.8055919615552778E-3</v>
      </c>
    </row>
    <row r="3577" spans="1:6" x14ac:dyDescent="0.2">
      <c r="A3577" t="s">
        <v>5</v>
      </c>
      <c r="B3577" t="s">
        <v>119</v>
      </c>
      <c r="C3577">
        <v>3527306</v>
      </c>
      <c r="D3577" t="s">
        <v>3799</v>
      </c>
      <c r="E3577" s="17">
        <v>49993</v>
      </c>
      <c r="F3577" s="16">
        <v>2.266543929630771E-2</v>
      </c>
    </row>
    <row r="3578" spans="1:6" x14ac:dyDescent="0.2">
      <c r="A3578" t="s">
        <v>5</v>
      </c>
      <c r="B3578" t="s">
        <v>119</v>
      </c>
      <c r="C3578">
        <v>3527405</v>
      </c>
      <c r="D3578" t="s">
        <v>3800</v>
      </c>
      <c r="E3578" s="17">
        <v>21886</v>
      </c>
      <c r="F3578" s="16">
        <v>6.3916862095920735E-3</v>
      </c>
    </row>
    <row r="3579" spans="1:6" x14ac:dyDescent="0.2">
      <c r="A3579" t="s">
        <v>5</v>
      </c>
      <c r="B3579" t="s">
        <v>119</v>
      </c>
      <c r="C3579">
        <v>3527504</v>
      </c>
      <c r="D3579" t="s">
        <v>3801</v>
      </c>
      <c r="E3579" s="17">
        <v>2403</v>
      </c>
      <c r="F3579" s="16">
        <v>3.759398496240518E-3</v>
      </c>
    </row>
    <row r="3580" spans="1:6" x14ac:dyDescent="0.2">
      <c r="A3580" t="s">
        <v>5</v>
      </c>
      <c r="B3580" t="s">
        <v>119</v>
      </c>
      <c r="C3580">
        <v>3527603</v>
      </c>
      <c r="D3580" t="s">
        <v>3802</v>
      </c>
      <c r="E3580" s="17">
        <v>15292</v>
      </c>
      <c r="F3580" s="16">
        <v>2.3081554827055539E-2</v>
      </c>
    </row>
    <row r="3581" spans="1:6" x14ac:dyDescent="0.2">
      <c r="A3581" t="s">
        <v>5</v>
      </c>
      <c r="B3581" t="s">
        <v>119</v>
      </c>
      <c r="C3581">
        <v>3527702</v>
      </c>
      <c r="D3581" t="s">
        <v>3803</v>
      </c>
      <c r="E3581" s="17">
        <v>5855</v>
      </c>
      <c r="F3581" s="16">
        <v>1.1226252158894612E-2</v>
      </c>
    </row>
    <row r="3582" spans="1:6" x14ac:dyDescent="0.2">
      <c r="A3582" t="s">
        <v>5</v>
      </c>
      <c r="B3582" t="s">
        <v>119</v>
      </c>
      <c r="C3582">
        <v>3527801</v>
      </c>
      <c r="D3582" t="s">
        <v>3804</v>
      </c>
      <c r="E3582" s="17">
        <v>4596</v>
      </c>
      <c r="F3582" s="16">
        <v>2.6178010471205049E-3</v>
      </c>
    </row>
    <row r="3583" spans="1:6" x14ac:dyDescent="0.2">
      <c r="A3583" t="s">
        <v>5</v>
      </c>
      <c r="B3583" t="s">
        <v>119</v>
      </c>
      <c r="C3583">
        <v>3527900</v>
      </c>
      <c r="D3583" t="s">
        <v>3805</v>
      </c>
      <c r="E3583" s="17">
        <v>2636</v>
      </c>
      <c r="F3583" s="16">
        <v>-4.9075122687807227E-3</v>
      </c>
    </row>
    <row r="3584" spans="1:6" x14ac:dyDescent="0.2">
      <c r="A3584" t="s">
        <v>5</v>
      </c>
      <c r="B3584" t="s">
        <v>119</v>
      </c>
      <c r="C3584">
        <v>3528007</v>
      </c>
      <c r="D3584" t="s">
        <v>3806</v>
      </c>
      <c r="E3584" s="17">
        <v>17214</v>
      </c>
      <c r="F3584" s="16">
        <v>2.9715084775387979E-3</v>
      </c>
    </row>
    <row r="3585" spans="1:6" x14ac:dyDescent="0.2">
      <c r="A3585" t="s">
        <v>5</v>
      </c>
      <c r="B3585" t="s">
        <v>119</v>
      </c>
      <c r="C3585">
        <v>3528106</v>
      </c>
      <c r="D3585" t="s">
        <v>3807</v>
      </c>
      <c r="E3585" s="17">
        <v>8147</v>
      </c>
      <c r="F3585" s="16">
        <v>3.3251231527093861E-3</v>
      </c>
    </row>
    <row r="3586" spans="1:6" x14ac:dyDescent="0.2">
      <c r="A3586" t="s">
        <v>5</v>
      </c>
      <c r="B3586" t="s">
        <v>119</v>
      </c>
      <c r="C3586">
        <v>3528205</v>
      </c>
      <c r="D3586" t="s">
        <v>3808</v>
      </c>
      <c r="E3586" s="17">
        <v>3692</v>
      </c>
      <c r="F3586" s="16">
        <v>-1.6224986479177472E-3</v>
      </c>
    </row>
    <row r="3587" spans="1:6" x14ac:dyDescent="0.2">
      <c r="A3587" t="s">
        <v>5</v>
      </c>
      <c r="B3587" t="s">
        <v>119</v>
      </c>
      <c r="C3587">
        <v>3528304</v>
      </c>
      <c r="D3587" t="s">
        <v>3809</v>
      </c>
      <c r="E3587" s="17">
        <v>3102</v>
      </c>
      <c r="F3587" s="16">
        <v>-5.4504648925938204E-3</v>
      </c>
    </row>
    <row r="3588" spans="1:6" x14ac:dyDescent="0.2">
      <c r="A3588" t="s">
        <v>5</v>
      </c>
      <c r="B3588" t="s">
        <v>119</v>
      </c>
      <c r="C3588">
        <v>3528403</v>
      </c>
      <c r="D3588" t="s">
        <v>3810</v>
      </c>
      <c r="E3588" s="17">
        <v>47441</v>
      </c>
      <c r="F3588" s="16">
        <v>6.1717921527040254E-3</v>
      </c>
    </row>
    <row r="3589" spans="1:6" x14ac:dyDescent="0.2">
      <c r="A3589" t="s">
        <v>5</v>
      </c>
      <c r="B3589" t="s">
        <v>119</v>
      </c>
      <c r="C3589">
        <v>3528502</v>
      </c>
      <c r="D3589" t="s">
        <v>3811</v>
      </c>
      <c r="E3589" s="17">
        <v>101937</v>
      </c>
      <c r="F3589" s="16">
        <v>1.7548588027430867E-2</v>
      </c>
    </row>
    <row r="3590" spans="1:6" x14ac:dyDescent="0.2">
      <c r="A3590" t="s">
        <v>5</v>
      </c>
      <c r="B3590" t="s">
        <v>119</v>
      </c>
      <c r="C3590">
        <v>3528601</v>
      </c>
      <c r="D3590" t="s">
        <v>3812</v>
      </c>
      <c r="E3590" s="17">
        <v>9910</v>
      </c>
      <c r="F3590" s="16">
        <v>6.5001015640868687E-3</v>
      </c>
    </row>
    <row r="3591" spans="1:6" x14ac:dyDescent="0.2">
      <c r="A3591" t="s">
        <v>5</v>
      </c>
      <c r="B3591" t="s">
        <v>119</v>
      </c>
      <c r="C3591">
        <v>3528700</v>
      </c>
      <c r="D3591" t="s">
        <v>3813</v>
      </c>
      <c r="E3591" s="17">
        <v>5948</v>
      </c>
      <c r="F3591" s="16">
        <v>1.6230992653340159E-2</v>
      </c>
    </row>
    <row r="3592" spans="1:6" x14ac:dyDescent="0.2">
      <c r="A3592" t="s">
        <v>5</v>
      </c>
      <c r="B3592" t="s">
        <v>119</v>
      </c>
      <c r="C3592">
        <v>3528809</v>
      </c>
      <c r="D3592" t="s">
        <v>3814</v>
      </c>
      <c r="E3592" s="17">
        <v>14036</v>
      </c>
      <c r="F3592" s="16">
        <v>2.4282245393514312E-3</v>
      </c>
    </row>
    <row r="3593" spans="1:6" x14ac:dyDescent="0.2">
      <c r="A3593" t="s">
        <v>5</v>
      </c>
      <c r="B3593" t="s">
        <v>119</v>
      </c>
      <c r="C3593">
        <v>3528858</v>
      </c>
      <c r="D3593" t="s">
        <v>3815</v>
      </c>
      <c r="E3593" s="17">
        <v>3064</v>
      </c>
      <c r="F3593" s="16">
        <v>1.0887495875948616E-2</v>
      </c>
    </row>
    <row r="3594" spans="1:6" x14ac:dyDescent="0.2">
      <c r="A3594" t="s">
        <v>5</v>
      </c>
      <c r="B3594" t="s">
        <v>119</v>
      </c>
      <c r="C3594">
        <v>3528908</v>
      </c>
      <c r="D3594" t="s">
        <v>3816</v>
      </c>
      <c r="E3594" s="17">
        <v>4091</v>
      </c>
      <c r="F3594" s="16">
        <v>1.714005876591651E-3</v>
      </c>
    </row>
    <row r="3595" spans="1:6" x14ac:dyDescent="0.2">
      <c r="A3595" t="s">
        <v>5</v>
      </c>
      <c r="B3595" t="s">
        <v>119</v>
      </c>
      <c r="C3595">
        <v>3529005</v>
      </c>
      <c r="D3595" t="s">
        <v>3817</v>
      </c>
      <c r="E3595" s="17">
        <v>240590</v>
      </c>
      <c r="F3595" s="16">
        <v>7.1499736271465331E-3</v>
      </c>
    </row>
    <row r="3596" spans="1:6" x14ac:dyDescent="0.2">
      <c r="A3596" t="s">
        <v>5</v>
      </c>
      <c r="B3596" t="s">
        <v>119</v>
      </c>
      <c r="C3596">
        <v>3529104</v>
      </c>
      <c r="D3596" t="s">
        <v>3818</v>
      </c>
      <c r="E3596" s="17">
        <v>2106</v>
      </c>
      <c r="F3596" s="16">
        <v>-2.8409090909090606E-3</v>
      </c>
    </row>
    <row r="3597" spans="1:6" x14ac:dyDescent="0.2">
      <c r="A3597" t="s">
        <v>5</v>
      </c>
      <c r="B3597" t="s">
        <v>119</v>
      </c>
      <c r="C3597">
        <v>3529203</v>
      </c>
      <c r="D3597" t="s">
        <v>3819</v>
      </c>
      <c r="E3597" s="17">
        <v>26628</v>
      </c>
      <c r="F3597" s="16">
        <v>6.3111749366993042E-3</v>
      </c>
    </row>
    <row r="3598" spans="1:6" x14ac:dyDescent="0.2">
      <c r="A3598" t="s">
        <v>5</v>
      </c>
      <c r="B3598" t="s">
        <v>119</v>
      </c>
      <c r="C3598">
        <v>3529302</v>
      </c>
      <c r="D3598" t="s">
        <v>3820</v>
      </c>
      <c r="E3598" s="17">
        <v>83626</v>
      </c>
      <c r="F3598" s="16">
        <v>5.4827461825177615E-3</v>
      </c>
    </row>
    <row r="3599" spans="1:6" x14ac:dyDescent="0.2">
      <c r="A3599" t="s">
        <v>5</v>
      </c>
      <c r="B3599" t="s">
        <v>119</v>
      </c>
      <c r="C3599">
        <v>3529401</v>
      </c>
      <c r="D3599" t="s">
        <v>3821</v>
      </c>
      <c r="E3599" s="17">
        <v>477552</v>
      </c>
      <c r="F3599" s="16">
        <v>9.8115505633182831E-3</v>
      </c>
    </row>
    <row r="3600" spans="1:6" x14ac:dyDescent="0.2">
      <c r="A3600" t="s">
        <v>5</v>
      </c>
      <c r="B3600" t="s">
        <v>119</v>
      </c>
      <c r="C3600">
        <v>3529500</v>
      </c>
      <c r="D3600" t="s">
        <v>3822</v>
      </c>
      <c r="E3600" s="17">
        <v>5565</v>
      </c>
      <c r="F3600" s="16">
        <v>1.3661202185792254E-2</v>
      </c>
    </row>
    <row r="3601" spans="1:6" x14ac:dyDescent="0.2">
      <c r="A3601" t="s">
        <v>5</v>
      </c>
      <c r="B3601" t="s">
        <v>119</v>
      </c>
      <c r="C3601">
        <v>3529609</v>
      </c>
      <c r="D3601" t="s">
        <v>3823</v>
      </c>
      <c r="E3601" s="17">
        <v>3824</v>
      </c>
      <c r="F3601" s="16">
        <v>-3.1282586027111536E-3</v>
      </c>
    </row>
    <row r="3602" spans="1:6" x14ac:dyDescent="0.2">
      <c r="A3602" t="s">
        <v>5</v>
      </c>
      <c r="B3602" t="s">
        <v>119</v>
      </c>
      <c r="C3602">
        <v>3529658</v>
      </c>
      <c r="D3602" t="s">
        <v>3824</v>
      </c>
      <c r="E3602" s="17">
        <v>1905</v>
      </c>
      <c r="F3602" s="16">
        <v>-1.5723270440252124E-3</v>
      </c>
    </row>
    <row r="3603" spans="1:6" x14ac:dyDescent="0.2">
      <c r="A3603" t="s">
        <v>5</v>
      </c>
      <c r="B3603" t="s">
        <v>119</v>
      </c>
      <c r="C3603">
        <v>3529708</v>
      </c>
      <c r="D3603" t="s">
        <v>3825</v>
      </c>
      <c r="E3603" s="17">
        <v>22355</v>
      </c>
      <c r="F3603" s="16">
        <v>5.8040133177359454E-3</v>
      </c>
    </row>
    <row r="3604" spans="1:6" x14ac:dyDescent="0.2">
      <c r="A3604" t="s">
        <v>5</v>
      </c>
      <c r="B3604" t="s">
        <v>119</v>
      </c>
      <c r="C3604">
        <v>3529807</v>
      </c>
      <c r="D3604" t="s">
        <v>3826</v>
      </c>
      <c r="E3604" s="17">
        <v>12966</v>
      </c>
      <c r="F3604" s="16">
        <v>4.4933374651379143E-3</v>
      </c>
    </row>
    <row r="3605" spans="1:6" x14ac:dyDescent="0.2">
      <c r="A3605" t="s">
        <v>5</v>
      </c>
      <c r="B3605" t="s">
        <v>119</v>
      </c>
      <c r="C3605">
        <v>3529906</v>
      </c>
      <c r="D3605" t="s">
        <v>3827</v>
      </c>
      <c r="E3605" s="17">
        <v>19643</v>
      </c>
      <c r="F3605" s="16">
        <v>-6.8759795742959762E-3</v>
      </c>
    </row>
    <row r="3606" spans="1:6" x14ac:dyDescent="0.2">
      <c r="A3606" t="s">
        <v>5</v>
      </c>
      <c r="B3606" t="s">
        <v>119</v>
      </c>
      <c r="C3606">
        <v>3530003</v>
      </c>
      <c r="D3606" t="s">
        <v>3828</v>
      </c>
      <c r="E3606" s="17">
        <v>3106</v>
      </c>
      <c r="F3606" s="16">
        <v>6.480881399870464E-3</v>
      </c>
    </row>
    <row r="3607" spans="1:6" x14ac:dyDescent="0.2">
      <c r="A3607" t="s">
        <v>5</v>
      </c>
      <c r="B3607" t="s">
        <v>119</v>
      </c>
      <c r="C3607">
        <v>3530102</v>
      </c>
      <c r="D3607" t="s">
        <v>3829</v>
      </c>
      <c r="E3607" s="17">
        <v>29706</v>
      </c>
      <c r="F3607" s="16">
        <v>4.8031389527805057E-3</v>
      </c>
    </row>
    <row r="3608" spans="1:6" x14ac:dyDescent="0.2">
      <c r="A3608" t="s">
        <v>5</v>
      </c>
      <c r="B3608" t="s">
        <v>119</v>
      </c>
      <c r="C3608">
        <v>3530201</v>
      </c>
      <c r="D3608" t="s">
        <v>3830</v>
      </c>
      <c r="E3608" s="17">
        <v>18338</v>
      </c>
      <c r="F3608" s="16">
        <v>4.326633441042782E-3</v>
      </c>
    </row>
    <row r="3609" spans="1:6" x14ac:dyDescent="0.2">
      <c r="A3609" t="s">
        <v>5</v>
      </c>
      <c r="B3609" t="s">
        <v>119</v>
      </c>
      <c r="C3609">
        <v>3530300</v>
      </c>
      <c r="D3609" t="s">
        <v>3831</v>
      </c>
      <c r="E3609" s="17">
        <v>60303</v>
      </c>
      <c r="F3609" s="16">
        <v>8.0068200053489136E-3</v>
      </c>
    </row>
    <row r="3610" spans="1:6" x14ac:dyDescent="0.2">
      <c r="A3610" t="s">
        <v>5</v>
      </c>
      <c r="B3610" t="s">
        <v>119</v>
      </c>
      <c r="C3610">
        <v>3530409</v>
      </c>
      <c r="D3610" t="s">
        <v>3832</v>
      </c>
      <c r="E3610" s="17">
        <v>4919</v>
      </c>
      <c r="F3610" s="16">
        <v>9.8542393758982438E-3</v>
      </c>
    </row>
    <row r="3611" spans="1:6" x14ac:dyDescent="0.2">
      <c r="A3611" t="s">
        <v>5</v>
      </c>
      <c r="B3611" t="s">
        <v>119</v>
      </c>
      <c r="C3611">
        <v>3530508</v>
      </c>
      <c r="D3611" t="s">
        <v>3833</v>
      </c>
      <c r="E3611" s="17">
        <v>68980</v>
      </c>
      <c r="F3611" s="16">
        <v>1.3791101110547377E-3</v>
      </c>
    </row>
    <row r="3612" spans="1:6" x14ac:dyDescent="0.2">
      <c r="A3612" t="s">
        <v>5</v>
      </c>
      <c r="B3612" t="s">
        <v>119</v>
      </c>
      <c r="C3612">
        <v>3530607</v>
      </c>
      <c r="D3612" t="s">
        <v>3834</v>
      </c>
      <c r="E3612" s="17">
        <v>450785</v>
      </c>
      <c r="F3612" s="16">
        <v>1.1086887282938829E-2</v>
      </c>
    </row>
    <row r="3613" spans="1:6" x14ac:dyDescent="0.2">
      <c r="A3613" t="s">
        <v>5</v>
      </c>
      <c r="B3613" t="s">
        <v>119</v>
      </c>
      <c r="C3613">
        <v>3530706</v>
      </c>
      <c r="D3613" t="s">
        <v>3835</v>
      </c>
      <c r="E3613" s="17">
        <v>153033</v>
      </c>
      <c r="F3613" s="16">
        <v>7.5384493837564737E-3</v>
      </c>
    </row>
    <row r="3614" spans="1:6" x14ac:dyDescent="0.2">
      <c r="A3614" t="s">
        <v>5</v>
      </c>
      <c r="B3614" t="s">
        <v>119</v>
      </c>
      <c r="C3614">
        <v>3530805</v>
      </c>
      <c r="D3614" t="s">
        <v>3836</v>
      </c>
      <c r="E3614" s="17">
        <v>93650</v>
      </c>
      <c r="F3614" s="16">
        <v>4.946935797143448E-3</v>
      </c>
    </row>
    <row r="3615" spans="1:6" x14ac:dyDescent="0.2">
      <c r="A3615" t="s">
        <v>5</v>
      </c>
      <c r="B3615" t="s">
        <v>119</v>
      </c>
      <c r="C3615">
        <v>3530904</v>
      </c>
      <c r="D3615" t="s">
        <v>3837</v>
      </c>
      <c r="E3615" s="17">
        <v>3508</v>
      </c>
      <c r="F3615" s="16">
        <v>4.294302891497237E-3</v>
      </c>
    </row>
    <row r="3616" spans="1:6" x14ac:dyDescent="0.2">
      <c r="A3616" t="s">
        <v>5</v>
      </c>
      <c r="B3616" t="s">
        <v>119</v>
      </c>
      <c r="C3616">
        <v>3531001</v>
      </c>
      <c r="D3616" t="s">
        <v>3838</v>
      </c>
      <c r="E3616" s="17">
        <v>2267</v>
      </c>
      <c r="F3616" s="16">
        <v>3.5413899955731853E-3</v>
      </c>
    </row>
    <row r="3617" spans="1:6" x14ac:dyDescent="0.2">
      <c r="A3617" t="s">
        <v>5</v>
      </c>
      <c r="B3617" t="s">
        <v>119</v>
      </c>
      <c r="C3617">
        <v>3531100</v>
      </c>
      <c r="D3617" t="s">
        <v>3839</v>
      </c>
      <c r="E3617" s="17">
        <v>57648</v>
      </c>
      <c r="F3617" s="16">
        <v>1.6683714860145971E-2</v>
      </c>
    </row>
    <row r="3618" spans="1:6" x14ac:dyDescent="0.2">
      <c r="A3618" t="s">
        <v>5</v>
      </c>
      <c r="B3618" t="s">
        <v>119</v>
      </c>
      <c r="C3618">
        <v>3531209</v>
      </c>
      <c r="D3618" t="s">
        <v>3840</v>
      </c>
      <c r="E3618" s="17">
        <v>8111</v>
      </c>
      <c r="F3618" s="16">
        <v>9.0818611594924992E-3</v>
      </c>
    </row>
    <row r="3619" spans="1:6" x14ac:dyDescent="0.2">
      <c r="A3619" t="s">
        <v>5</v>
      </c>
      <c r="B3619" t="s">
        <v>119</v>
      </c>
      <c r="C3619">
        <v>3531308</v>
      </c>
      <c r="D3619" t="s">
        <v>3841</v>
      </c>
      <c r="E3619" s="17">
        <v>50772</v>
      </c>
      <c r="F3619" s="16">
        <v>5.4259574636619234E-3</v>
      </c>
    </row>
    <row r="3620" spans="1:6" x14ac:dyDescent="0.2">
      <c r="A3620" t="s">
        <v>5</v>
      </c>
      <c r="B3620" t="s">
        <v>119</v>
      </c>
      <c r="C3620">
        <v>3531407</v>
      </c>
      <c r="D3620" t="s">
        <v>3842</v>
      </c>
      <c r="E3620" s="17">
        <v>25373</v>
      </c>
      <c r="F3620" s="16">
        <v>1.1400326862518462E-2</v>
      </c>
    </row>
    <row r="3621" spans="1:6" x14ac:dyDescent="0.2">
      <c r="A3621" t="s">
        <v>5</v>
      </c>
      <c r="B3621" t="s">
        <v>119</v>
      </c>
      <c r="C3621">
        <v>3531506</v>
      </c>
      <c r="D3621" t="s">
        <v>3843</v>
      </c>
      <c r="E3621" s="17">
        <v>18968</v>
      </c>
      <c r="F3621" s="16">
        <v>-2.1043771043770532E-3</v>
      </c>
    </row>
    <row r="3622" spans="1:6" x14ac:dyDescent="0.2">
      <c r="A3622" t="s">
        <v>5</v>
      </c>
      <c r="B3622" t="s">
        <v>119</v>
      </c>
      <c r="C3622">
        <v>3531605</v>
      </c>
      <c r="D3622" t="s">
        <v>3844</v>
      </c>
      <c r="E3622" s="17">
        <v>4166</v>
      </c>
      <c r="F3622" s="16">
        <v>0</v>
      </c>
    </row>
    <row r="3623" spans="1:6" x14ac:dyDescent="0.2">
      <c r="A3623" t="s">
        <v>5</v>
      </c>
      <c r="B3623" t="s">
        <v>119</v>
      </c>
      <c r="C3623">
        <v>3531704</v>
      </c>
      <c r="D3623" t="s">
        <v>3845</v>
      </c>
      <c r="E3623" s="17">
        <v>4696</v>
      </c>
      <c r="F3623" s="16">
        <v>9.2413496668815043E-3</v>
      </c>
    </row>
    <row r="3624" spans="1:6" x14ac:dyDescent="0.2">
      <c r="A3624" t="s">
        <v>5</v>
      </c>
      <c r="B3624" t="s">
        <v>119</v>
      </c>
      <c r="C3624">
        <v>3531803</v>
      </c>
      <c r="D3624" t="s">
        <v>3846</v>
      </c>
      <c r="E3624" s="17">
        <v>60754</v>
      </c>
      <c r="F3624" s="16">
        <v>1.6429097236164036E-2</v>
      </c>
    </row>
    <row r="3625" spans="1:6" x14ac:dyDescent="0.2">
      <c r="A3625" t="s">
        <v>5</v>
      </c>
      <c r="B3625" t="s">
        <v>119</v>
      </c>
      <c r="C3625">
        <v>3531902</v>
      </c>
      <c r="D3625" t="s">
        <v>3847</v>
      </c>
      <c r="E3625" s="17">
        <v>33288</v>
      </c>
      <c r="F3625" s="16">
        <v>9.7063819461296053E-3</v>
      </c>
    </row>
    <row r="3626" spans="1:6" x14ac:dyDescent="0.2">
      <c r="A3626" t="s">
        <v>5</v>
      </c>
      <c r="B3626" t="s">
        <v>119</v>
      </c>
      <c r="C3626">
        <v>3532009</v>
      </c>
      <c r="D3626" t="s">
        <v>3848</v>
      </c>
      <c r="E3626" s="17">
        <v>13781</v>
      </c>
      <c r="F3626" s="16">
        <v>1.167229481720744E-2</v>
      </c>
    </row>
    <row r="3627" spans="1:6" x14ac:dyDescent="0.2">
      <c r="A3627" t="s">
        <v>5</v>
      </c>
      <c r="B3627" t="s">
        <v>119</v>
      </c>
      <c r="C3627">
        <v>3532058</v>
      </c>
      <c r="D3627" t="s">
        <v>3849</v>
      </c>
      <c r="E3627" s="17">
        <v>4795</v>
      </c>
      <c r="F3627" s="16">
        <v>7.7763766288356795E-3</v>
      </c>
    </row>
    <row r="3628" spans="1:6" x14ac:dyDescent="0.2">
      <c r="A3628" t="s">
        <v>5</v>
      </c>
      <c r="B3628" t="s">
        <v>119</v>
      </c>
      <c r="C3628">
        <v>3532108</v>
      </c>
      <c r="D3628" t="s">
        <v>3850</v>
      </c>
      <c r="E3628" s="17">
        <v>4506</v>
      </c>
      <c r="F3628" s="16">
        <v>4.4583147570218529E-3</v>
      </c>
    </row>
    <row r="3629" spans="1:6" x14ac:dyDescent="0.2">
      <c r="A3629" t="s">
        <v>5</v>
      </c>
      <c r="B3629" t="s">
        <v>119</v>
      </c>
      <c r="C3629">
        <v>3532157</v>
      </c>
      <c r="D3629" t="s">
        <v>3851</v>
      </c>
      <c r="E3629" s="17">
        <v>3179</v>
      </c>
      <c r="F3629" s="16">
        <v>1.2098057943330076E-2</v>
      </c>
    </row>
    <row r="3630" spans="1:6" x14ac:dyDescent="0.2">
      <c r="A3630" t="s">
        <v>5</v>
      </c>
      <c r="B3630" t="s">
        <v>119</v>
      </c>
      <c r="C3630">
        <v>3532207</v>
      </c>
      <c r="D3630" t="s">
        <v>3852</v>
      </c>
      <c r="E3630" s="17">
        <v>4904</v>
      </c>
      <c r="F3630" s="16">
        <v>9.6767551986822742E-3</v>
      </c>
    </row>
    <row r="3631" spans="1:6" x14ac:dyDescent="0.2">
      <c r="A3631" t="s">
        <v>5</v>
      </c>
      <c r="B3631" t="s">
        <v>119</v>
      </c>
      <c r="C3631">
        <v>3532306</v>
      </c>
      <c r="D3631" t="s">
        <v>3853</v>
      </c>
      <c r="E3631" s="17">
        <v>6642</v>
      </c>
      <c r="F3631" s="16">
        <v>-2.852424560876754E-3</v>
      </c>
    </row>
    <row r="3632" spans="1:6" x14ac:dyDescent="0.2">
      <c r="A3632" t="s">
        <v>5</v>
      </c>
      <c r="B3632" t="s">
        <v>119</v>
      </c>
      <c r="C3632">
        <v>3532405</v>
      </c>
      <c r="D3632" t="s">
        <v>3854</v>
      </c>
      <c r="E3632" s="17">
        <v>18698</v>
      </c>
      <c r="F3632" s="16">
        <v>9.3932196069963503E-3</v>
      </c>
    </row>
    <row r="3633" spans="1:6" x14ac:dyDescent="0.2">
      <c r="A3633" t="s">
        <v>5</v>
      </c>
      <c r="B3633" t="s">
        <v>119</v>
      </c>
      <c r="C3633">
        <v>3532504</v>
      </c>
      <c r="D3633" t="s">
        <v>3855</v>
      </c>
      <c r="E3633" s="17">
        <v>8923</v>
      </c>
      <c r="F3633" s="16">
        <v>-7.8387458006723421E-4</v>
      </c>
    </row>
    <row r="3634" spans="1:6" x14ac:dyDescent="0.2">
      <c r="A3634" t="s">
        <v>5</v>
      </c>
      <c r="B3634" t="s">
        <v>119</v>
      </c>
      <c r="C3634">
        <v>3532603</v>
      </c>
      <c r="D3634" t="s">
        <v>3856</v>
      </c>
      <c r="E3634" s="17">
        <v>11527</v>
      </c>
      <c r="F3634" s="16">
        <v>4.2690364174944317E-3</v>
      </c>
    </row>
    <row r="3635" spans="1:6" x14ac:dyDescent="0.2">
      <c r="A3635" t="s">
        <v>5</v>
      </c>
      <c r="B3635" t="s">
        <v>119</v>
      </c>
      <c r="C3635">
        <v>3532702</v>
      </c>
      <c r="D3635" t="s">
        <v>3857</v>
      </c>
      <c r="E3635" s="17">
        <v>5298</v>
      </c>
      <c r="F3635" s="16">
        <v>1.6305390370228379E-2</v>
      </c>
    </row>
    <row r="3636" spans="1:6" x14ac:dyDescent="0.2">
      <c r="A3636" t="s">
        <v>5</v>
      </c>
      <c r="B3636" t="s">
        <v>119</v>
      </c>
      <c r="C3636">
        <v>3532801</v>
      </c>
      <c r="D3636" t="s">
        <v>3858</v>
      </c>
      <c r="E3636" s="17">
        <v>7068</v>
      </c>
      <c r="F3636" s="16">
        <v>1.3623978201634968E-2</v>
      </c>
    </row>
    <row r="3637" spans="1:6" x14ac:dyDescent="0.2">
      <c r="A3637" t="s">
        <v>5</v>
      </c>
      <c r="B3637" t="s">
        <v>119</v>
      </c>
      <c r="C3637">
        <v>3532827</v>
      </c>
      <c r="D3637" t="s">
        <v>3859</v>
      </c>
      <c r="E3637" s="17">
        <v>9860</v>
      </c>
      <c r="F3637" s="16">
        <v>1.0763710917478297E-2</v>
      </c>
    </row>
    <row r="3638" spans="1:6" x14ac:dyDescent="0.2">
      <c r="A3638" t="s">
        <v>5</v>
      </c>
      <c r="B3638" t="s">
        <v>119</v>
      </c>
      <c r="C3638">
        <v>3532843</v>
      </c>
      <c r="D3638" t="s">
        <v>3860</v>
      </c>
      <c r="E3638" s="17">
        <v>1852</v>
      </c>
      <c r="F3638" s="16">
        <v>-1.5417331206804885E-2</v>
      </c>
    </row>
    <row r="3639" spans="1:6" x14ac:dyDescent="0.2">
      <c r="A3639" t="s">
        <v>5</v>
      </c>
      <c r="B3639" t="s">
        <v>119</v>
      </c>
      <c r="C3639">
        <v>3532868</v>
      </c>
      <c r="D3639" t="s">
        <v>3861</v>
      </c>
      <c r="E3639" s="17">
        <v>1278</v>
      </c>
      <c r="F3639" s="16">
        <v>8.6819258089976259E-3</v>
      </c>
    </row>
    <row r="3640" spans="1:6" x14ac:dyDescent="0.2">
      <c r="A3640" t="s">
        <v>5</v>
      </c>
      <c r="B3640" t="s">
        <v>119</v>
      </c>
      <c r="C3640">
        <v>3532900</v>
      </c>
      <c r="D3640" t="s">
        <v>3862</v>
      </c>
      <c r="E3640" s="17">
        <v>11355</v>
      </c>
      <c r="F3640" s="16">
        <v>1.5108170927945697E-2</v>
      </c>
    </row>
    <row r="3641" spans="1:6" x14ac:dyDescent="0.2">
      <c r="A3641" t="s">
        <v>5</v>
      </c>
      <c r="B3641" t="s">
        <v>119</v>
      </c>
      <c r="C3641">
        <v>3533007</v>
      </c>
      <c r="D3641" t="s">
        <v>3863</v>
      </c>
      <c r="E3641" s="17">
        <v>21689</v>
      </c>
      <c r="F3641" s="16">
        <v>8.790697674418535E-3</v>
      </c>
    </row>
    <row r="3642" spans="1:6" x14ac:dyDescent="0.2">
      <c r="A3642" t="s">
        <v>5</v>
      </c>
      <c r="B3642" t="s">
        <v>119</v>
      </c>
      <c r="C3642">
        <v>3533106</v>
      </c>
      <c r="D3642" t="s">
        <v>3864</v>
      </c>
      <c r="E3642" s="17">
        <v>2325</v>
      </c>
      <c r="F3642" s="16">
        <v>3.8860103626943143E-3</v>
      </c>
    </row>
    <row r="3643" spans="1:6" x14ac:dyDescent="0.2">
      <c r="A3643" t="s">
        <v>5</v>
      </c>
      <c r="B3643" t="s">
        <v>119</v>
      </c>
      <c r="C3643">
        <v>3533205</v>
      </c>
      <c r="D3643" t="s">
        <v>3865</v>
      </c>
      <c r="E3643" s="17">
        <v>4053</v>
      </c>
      <c r="F3643" s="16">
        <v>2.1164021164021163E-2</v>
      </c>
    </row>
    <row r="3644" spans="1:6" x14ac:dyDescent="0.2">
      <c r="A3644" t="s">
        <v>5</v>
      </c>
      <c r="B3644" t="s">
        <v>119</v>
      </c>
      <c r="C3644">
        <v>3533254</v>
      </c>
      <c r="D3644" t="s">
        <v>3866</v>
      </c>
      <c r="E3644" s="17">
        <v>5945</v>
      </c>
      <c r="F3644" s="16">
        <v>1.9725557461406584E-2</v>
      </c>
    </row>
    <row r="3645" spans="1:6" x14ac:dyDescent="0.2">
      <c r="A3645" t="s">
        <v>5</v>
      </c>
      <c r="B3645" t="s">
        <v>119</v>
      </c>
      <c r="C3645">
        <v>3533304</v>
      </c>
      <c r="D3645" t="s">
        <v>3867</v>
      </c>
      <c r="E3645" s="17">
        <v>4160</v>
      </c>
      <c r="F3645" s="16">
        <v>1.4386734942696933E-2</v>
      </c>
    </row>
    <row r="3646" spans="1:6" x14ac:dyDescent="0.2">
      <c r="A3646" t="s">
        <v>5</v>
      </c>
      <c r="B3646" t="s">
        <v>119</v>
      </c>
      <c r="C3646">
        <v>3533403</v>
      </c>
      <c r="D3646" t="s">
        <v>3868</v>
      </c>
      <c r="E3646" s="17">
        <v>60956</v>
      </c>
      <c r="F3646" s="16">
        <v>1.2995645960049096E-2</v>
      </c>
    </row>
    <row r="3647" spans="1:6" x14ac:dyDescent="0.2">
      <c r="A3647" t="s">
        <v>5</v>
      </c>
      <c r="B3647" t="s">
        <v>119</v>
      </c>
      <c r="C3647">
        <v>3533502</v>
      </c>
      <c r="D3647" t="s">
        <v>3869</v>
      </c>
      <c r="E3647" s="17">
        <v>41414</v>
      </c>
      <c r="F3647" s="16">
        <v>8.8180843807852405E-3</v>
      </c>
    </row>
    <row r="3648" spans="1:6" x14ac:dyDescent="0.2">
      <c r="A3648" t="s">
        <v>5</v>
      </c>
      <c r="B3648" t="s">
        <v>119</v>
      </c>
      <c r="C3648">
        <v>3533601</v>
      </c>
      <c r="D3648" t="s">
        <v>3870</v>
      </c>
      <c r="E3648" s="17">
        <v>7478</v>
      </c>
      <c r="F3648" s="16">
        <v>6.1894510226050414E-3</v>
      </c>
    </row>
    <row r="3649" spans="1:6" x14ac:dyDescent="0.2">
      <c r="A3649" t="s">
        <v>5</v>
      </c>
      <c r="B3649" t="s">
        <v>119</v>
      </c>
      <c r="C3649">
        <v>3533700</v>
      </c>
      <c r="D3649" t="s">
        <v>3871</v>
      </c>
      <c r="E3649" s="17">
        <v>4291</v>
      </c>
      <c r="F3649" s="16">
        <v>4.6630916297507596E-4</v>
      </c>
    </row>
    <row r="3650" spans="1:6" x14ac:dyDescent="0.2">
      <c r="A3650" t="s">
        <v>5</v>
      </c>
      <c r="B3650" t="s">
        <v>119</v>
      </c>
      <c r="C3650">
        <v>3533809</v>
      </c>
      <c r="D3650" t="s">
        <v>3872</v>
      </c>
      <c r="E3650" s="17">
        <v>2471</v>
      </c>
      <c r="F3650" s="16">
        <v>-1.0016025641025661E-2</v>
      </c>
    </row>
    <row r="3651" spans="1:6" x14ac:dyDescent="0.2">
      <c r="A3651" t="s">
        <v>5</v>
      </c>
      <c r="B3651" t="s">
        <v>119</v>
      </c>
      <c r="C3651">
        <v>3533908</v>
      </c>
      <c r="D3651" t="s">
        <v>3873</v>
      </c>
      <c r="E3651" s="17">
        <v>55130</v>
      </c>
      <c r="F3651" s="16">
        <v>6.5361863725992286E-3</v>
      </c>
    </row>
    <row r="3652" spans="1:6" x14ac:dyDescent="0.2">
      <c r="A3652" t="s">
        <v>5</v>
      </c>
      <c r="B3652" t="s">
        <v>119</v>
      </c>
      <c r="C3652">
        <v>3534005</v>
      </c>
      <c r="D3652" t="s">
        <v>3874</v>
      </c>
      <c r="E3652" s="17">
        <v>4422</v>
      </c>
      <c r="F3652" s="16">
        <v>9.3585939283269415E-3</v>
      </c>
    </row>
    <row r="3653" spans="1:6" x14ac:dyDescent="0.2">
      <c r="A3653" t="s">
        <v>5</v>
      </c>
      <c r="B3653" t="s">
        <v>119</v>
      </c>
      <c r="C3653">
        <v>3534104</v>
      </c>
      <c r="D3653" t="s">
        <v>3875</v>
      </c>
      <c r="E3653" s="17">
        <v>6542</v>
      </c>
      <c r="F3653" s="16">
        <v>4.1442824251727295E-3</v>
      </c>
    </row>
    <row r="3654" spans="1:6" x14ac:dyDescent="0.2">
      <c r="A3654" t="s">
        <v>5</v>
      </c>
      <c r="B3654" t="s">
        <v>119</v>
      </c>
      <c r="C3654">
        <v>3534203</v>
      </c>
      <c r="D3654" t="s">
        <v>3876</v>
      </c>
      <c r="E3654" s="17">
        <v>7194</v>
      </c>
      <c r="F3654" s="16">
        <v>1.8114916501556833E-2</v>
      </c>
    </row>
    <row r="3655" spans="1:6" x14ac:dyDescent="0.2">
      <c r="A3655" t="s">
        <v>5</v>
      </c>
      <c r="B3655" t="s">
        <v>119</v>
      </c>
      <c r="C3655">
        <v>3534302</v>
      </c>
      <c r="D3655" t="s">
        <v>3877</v>
      </c>
      <c r="E3655" s="17">
        <v>44360</v>
      </c>
      <c r="F3655" s="16">
        <v>7.5406559462161127E-3</v>
      </c>
    </row>
    <row r="3656" spans="1:6" x14ac:dyDescent="0.2">
      <c r="A3656" t="s">
        <v>5</v>
      </c>
      <c r="B3656" t="s">
        <v>119</v>
      </c>
      <c r="C3656">
        <v>3534401</v>
      </c>
      <c r="D3656" t="s">
        <v>3878</v>
      </c>
      <c r="E3656" s="17">
        <v>699944</v>
      </c>
      <c r="F3656" s="16">
        <v>2.184937959789135E-3</v>
      </c>
    </row>
    <row r="3657" spans="1:6" x14ac:dyDescent="0.2">
      <c r="A3657" t="s">
        <v>5</v>
      </c>
      <c r="B3657" t="s">
        <v>119</v>
      </c>
      <c r="C3657">
        <v>3534500</v>
      </c>
      <c r="D3657" t="s">
        <v>3879</v>
      </c>
      <c r="E3657" s="17">
        <v>2603</v>
      </c>
      <c r="F3657" s="16">
        <v>0</v>
      </c>
    </row>
    <row r="3658" spans="1:6" x14ac:dyDescent="0.2">
      <c r="A3658" t="s">
        <v>5</v>
      </c>
      <c r="B3658" t="s">
        <v>119</v>
      </c>
      <c r="C3658">
        <v>3534609</v>
      </c>
      <c r="D3658" t="s">
        <v>3880</v>
      </c>
      <c r="E3658" s="17">
        <v>33000</v>
      </c>
      <c r="F3658" s="16">
        <v>3.6801605888256983E-3</v>
      </c>
    </row>
    <row r="3659" spans="1:6" x14ac:dyDescent="0.2">
      <c r="A3659" t="s">
        <v>5</v>
      </c>
      <c r="B3659" t="s">
        <v>119</v>
      </c>
      <c r="C3659">
        <v>3534708</v>
      </c>
      <c r="D3659" t="s">
        <v>3881</v>
      </c>
      <c r="E3659" s="17">
        <v>114352</v>
      </c>
      <c r="F3659" s="16">
        <v>7.1339240104983936E-3</v>
      </c>
    </row>
    <row r="3660" spans="1:6" x14ac:dyDescent="0.2">
      <c r="A3660" t="s">
        <v>5</v>
      </c>
      <c r="B3660" t="s">
        <v>119</v>
      </c>
      <c r="C3660">
        <v>3534757</v>
      </c>
      <c r="D3660" t="s">
        <v>3882</v>
      </c>
      <c r="E3660" s="17">
        <v>10539</v>
      </c>
      <c r="F3660" s="16">
        <v>1.7179808898754922E-2</v>
      </c>
    </row>
    <row r="3661" spans="1:6" x14ac:dyDescent="0.2">
      <c r="A3661" t="s">
        <v>5</v>
      </c>
      <c r="B3661" t="s">
        <v>119</v>
      </c>
      <c r="C3661">
        <v>3534807</v>
      </c>
      <c r="D3661" t="s">
        <v>3883</v>
      </c>
      <c r="E3661" s="17">
        <v>8620</v>
      </c>
      <c r="F3661" s="16">
        <v>6.7741181966829433E-3</v>
      </c>
    </row>
    <row r="3662" spans="1:6" x14ac:dyDescent="0.2">
      <c r="A3662" t="s">
        <v>5</v>
      </c>
      <c r="B3662" t="s">
        <v>119</v>
      </c>
      <c r="C3662">
        <v>3534906</v>
      </c>
      <c r="D3662" t="s">
        <v>3884</v>
      </c>
      <c r="E3662" s="17">
        <v>14263</v>
      </c>
      <c r="F3662" s="16">
        <v>4.6488694794675212E-3</v>
      </c>
    </row>
    <row r="3663" spans="1:6" x14ac:dyDescent="0.2">
      <c r="A3663" t="s">
        <v>5</v>
      </c>
      <c r="B3663" t="s">
        <v>119</v>
      </c>
      <c r="C3663">
        <v>3535002</v>
      </c>
      <c r="D3663" t="s">
        <v>3885</v>
      </c>
      <c r="E3663" s="17">
        <v>13123</v>
      </c>
      <c r="F3663" s="16">
        <v>1.2811607625221821E-2</v>
      </c>
    </row>
    <row r="3664" spans="1:6" x14ac:dyDescent="0.2">
      <c r="A3664" t="s">
        <v>5</v>
      </c>
      <c r="B3664" t="s">
        <v>119</v>
      </c>
      <c r="C3664">
        <v>3535101</v>
      </c>
      <c r="D3664" t="s">
        <v>3886</v>
      </c>
      <c r="E3664" s="17">
        <v>13486</v>
      </c>
      <c r="F3664" s="16">
        <v>1.5894538606403108E-2</v>
      </c>
    </row>
    <row r="3665" spans="1:6" x14ac:dyDescent="0.2">
      <c r="A3665" t="s">
        <v>5</v>
      </c>
      <c r="B3665" t="s">
        <v>119</v>
      </c>
      <c r="C3665">
        <v>3535200</v>
      </c>
      <c r="D3665" t="s">
        <v>3887</v>
      </c>
      <c r="E3665" s="17">
        <v>9227</v>
      </c>
      <c r="F3665" s="16">
        <v>-6.0325325864483137E-3</v>
      </c>
    </row>
    <row r="3666" spans="1:6" x14ac:dyDescent="0.2">
      <c r="A3666" t="s">
        <v>5</v>
      </c>
      <c r="B3666" t="s">
        <v>119</v>
      </c>
      <c r="C3666">
        <v>3535309</v>
      </c>
      <c r="D3666" t="s">
        <v>3888</v>
      </c>
      <c r="E3666" s="17">
        <v>22272</v>
      </c>
      <c r="F3666" s="16">
        <v>2.2951262319428345E-3</v>
      </c>
    </row>
    <row r="3667" spans="1:6" x14ac:dyDescent="0.2">
      <c r="A3667" t="s">
        <v>5</v>
      </c>
      <c r="B3667" t="s">
        <v>119</v>
      </c>
      <c r="C3667">
        <v>3535408</v>
      </c>
      <c r="D3667" t="s">
        <v>3889</v>
      </c>
      <c r="E3667" s="17">
        <v>15862</v>
      </c>
      <c r="F3667" s="16">
        <v>5.3875895290613762E-3</v>
      </c>
    </row>
    <row r="3668" spans="1:6" x14ac:dyDescent="0.2">
      <c r="A3668" t="s">
        <v>5</v>
      </c>
      <c r="B3668" t="s">
        <v>119</v>
      </c>
      <c r="C3668">
        <v>3535507</v>
      </c>
      <c r="D3668" t="s">
        <v>3890</v>
      </c>
      <c r="E3668" s="17">
        <v>45945</v>
      </c>
      <c r="F3668" s="16">
        <v>5.2950572172505428E-3</v>
      </c>
    </row>
    <row r="3669" spans="1:6" x14ac:dyDescent="0.2">
      <c r="A3669" t="s">
        <v>5</v>
      </c>
      <c r="B3669" t="s">
        <v>119</v>
      </c>
      <c r="C3669">
        <v>3535606</v>
      </c>
      <c r="D3669" t="s">
        <v>3891</v>
      </c>
      <c r="E3669" s="17">
        <v>18263</v>
      </c>
      <c r="F3669" s="16">
        <v>2.2500274393590924E-3</v>
      </c>
    </row>
    <row r="3670" spans="1:6" x14ac:dyDescent="0.2">
      <c r="A3670" t="s">
        <v>5</v>
      </c>
      <c r="B3670" t="s">
        <v>119</v>
      </c>
      <c r="C3670">
        <v>3535705</v>
      </c>
      <c r="D3670" t="s">
        <v>3892</v>
      </c>
      <c r="E3670" s="17">
        <v>6496</v>
      </c>
      <c r="F3670" s="16">
        <v>6.5075921908894774E-3</v>
      </c>
    </row>
    <row r="3671" spans="1:6" x14ac:dyDescent="0.2">
      <c r="A3671" t="s">
        <v>5</v>
      </c>
      <c r="B3671" t="s">
        <v>119</v>
      </c>
      <c r="C3671">
        <v>3535804</v>
      </c>
      <c r="D3671" t="s">
        <v>3893</v>
      </c>
      <c r="E3671" s="17">
        <v>20395</v>
      </c>
      <c r="F3671" s="16">
        <v>9.8034361538843484E-3</v>
      </c>
    </row>
    <row r="3672" spans="1:6" x14ac:dyDescent="0.2">
      <c r="A3672" t="s">
        <v>5</v>
      </c>
      <c r="B3672" t="s">
        <v>119</v>
      </c>
      <c r="C3672">
        <v>3535903</v>
      </c>
      <c r="D3672" t="s">
        <v>3894</v>
      </c>
      <c r="E3672" s="17">
        <v>4095</v>
      </c>
      <c r="F3672" s="16">
        <v>4.1687101520353487E-3</v>
      </c>
    </row>
    <row r="3673" spans="1:6" x14ac:dyDescent="0.2">
      <c r="A3673" t="s">
        <v>5</v>
      </c>
      <c r="B3673" t="s">
        <v>119</v>
      </c>
      <c r="C3673">
        <v>3536000</v>
      </c>
      <c r="D3673" t="s">
        <v>3895</v>
      </c>
      <c r="E3673" s="17">
        <v>10949</v>
      </c>
      <c r="F3673" s="16">
        <v>-1.3681138270703608E-3</v>
      </c>
    </row>
    <row r="3674" spans="1:6" x14ac:dyDescent="0.2">
      <c r="A3674" t="s">
        <v>5</v>
      </c>
      <c r="B3674" t="s">
        <v>119</v>
      </c>
      <c r="C3674">
        <v>3536109</v>
      </c>
      <c r="D3674" t="s">
        <v>3896</v>
      </c>
      <c r="E3674" s="17">
        <v>6508</v>
      </c>
      <c r="F3674" s="16">
        <v>1.1344211344211264E-2</v>
      </c>
    </row>
    <row r="3675" spans="1:6" x14ac:dyDescent="0.2">
      <c r="A3675" t="s">
        <v>5</v>
      </c>
      <c r="B3675" t="s">
        <v>119</v>
      </c>
      <c r="C3675">
        <v>3536208</v>
      </c>
      <c r="D3675" t="s">
        <v>3897</v>
      </c>
      <c r="E3675" s="17">
        <v>19723</v>
      </c>
      <c r="F3675" s="16">
        <v>3.817182410423392E-3</v>
      </c>
    </row>
    <row r="3676" spans="1:6" x14ac:dyDescent="0.2">
      <c r="A3676" t="s">
        <v>5</v>
      </c>
      <c r="B3676" t="s">
        <v>119</v>
      </c>
      <c r="C3676">
        <v>3536257</v>
      </c>
      <c r="D3676" t="s">
        <v>3898</v>
      </c>
      <c r="E3676" s="17">
        <v>2169</v>
      </c>
      <c r="F3676" s="16">
        <v>3.7019898195280732E-3</v>
      </c>
    </row>
    <row r="3677" spans="1:6" x14ac:dyDescent="0.2">
      <c r="A3677" t="s">
        <v>5</v>
      </c>
      <c r="B3677" t="s">
        <v>119</v>
      </c>
      <c r="C3677">
        <v>3536307</v>
      </c>
      <c r="D3677" t="s">
        <v>3899</v>
      </c>
      <c r="E3677" s="17">
        <v>14807</v>
      </c>
      <c r="F3677" s="16">
        <v>9.3387866394001318E-3</v>
      </c>
    </row>
    <row r="3678" spans="1:6" x14ac:dyDescent="0.2">
      <c r="A3678" t="s">
        <v>5</v>
      </c>
      <c r="B3678" t="s">
        <v>119</v>
      </c>
      <c r="C3678">
        <v>3536406</v>
      </c>
      <c r="D3678" t="s">
        <v>3900</v>
      </c>
      <c r="E3678" s="17">
        <v>7454</v>
      </c>
      <c r="F3678" s="16">
        <v>1.1946782514254739E-2</v>
      </c>
    </row>
    <row r="3679" spans="1:6" x14ac:dyDescent="0.2">
      <c r="A3679" t="s">
        <v>5</v>
      </c>
      <c r="B3679" t="s">
        <v>119</v>
      </c>
      <c r="C3679">
        <v>3536505</v>
      </c>
      <c r="D3679" t="s">
        <v>3901</v>
      </c>
      <c r="E3679" s="17">
        <v>112003</v>
      </c>
      <c r="F3679" s="16">
        <v>2.3568869717794927E-2</v>
      </c>
    </row>
    <row r="3680" spans="1:6" x14ac:dyDescent="0.2">
      <c r="A3680" t="s">
        <v>5</v>
      </c>
      <c r="B3680" t="s">
        <v>119</v>
      </c>
      <c r="C3680">
        <v>3536570</v>
      </c>
      <c r="D3680" t="s">
        <v>3902</v>
      </c>
      <c r="E3680" s="17">
        <v>1834</v>
      </c>
      <c r="F3680" s="16">
        <v>5.4555373704312515E-4</v>
      </c>
    </row>
    <row r="3681" spans="1:6" x14ac:dyDescent="0.2">
      <c r="A3681" t="s">
        <v>5</v>
      </c>
      <c r="B3681" t="s">
        <v>119</v>
      </c>
      <c r="C3681">
        <v>3536604</v>
      </c>
      <c r="D3681" t="s">
        <v>3903</v>
      </c>
      <c r="E3681" s="17">
        <v>8959</v>
      </c>
      <c r="F3681" s="16">
        <v>1.5651201788708935E-3</v>
      </c>
    </row>
    <row r="3682" spans="1:6" x14ac:dyDescent="0.2">
      <c r="A3682" t="s">
        <v>5</v>
      </c>
      <c r="B3682" t="s">
        <v>119</v>
      </c>
      <c r="C3682">
        <v>3536703</v>
      </c>
      <c r="D3682" t="s">
        <v>3904</v>
      </c>
      <c r="E3682" s="17">
        <v>47111</v>
      </c>
      <c r="F3682" s="16">
        <v>9.081757234347787E-3</v>
      </c>
    </row>
    <row r="3683" spans="1:6" x14ac:dyDescent="0.2">
      <c r="A3683" t="s">
        <v>5</v>
      </c>
      <c r="B3683" t="s">
        <v>119</v>
      </c>
      <c r="C3683">
        <v>3536802</v>
      </c>
      <c r="D3683" t="s">
        <v>3905</v>
      </c>
      <c r="E3683" s="17">
        <v>6110</v>
      </c>
      <c r="F3683" s="16">
        <v>2.7900869850647769E-3</v>
      </c>
    </row>
    <row r="3684" spans="1:6" x14ac:dyDescent="0.2">
      <c r="A3684" t="s">
        <v>5</v>
      </c>
      <c r="B3684" t="s">
        <v>119</v>
      </c>
      <c r="C3684">
        <v>3536901</v>
      </c>
      <c r="D3684" t="s">
        <v>3906</v>
      </c>
      <c r="E3684" s="17">
        <v>2481</v>
      </c>
      <c r="F3684" s="16">
        <v>-5.2125100240577593E-3</v>
      </c>
    </row>
    <row r="3685" spans="1:6" x14ac:dyDescent="0.2">
      <c r="A3685" t="s">
        <v>5</v>
      </c>
      <c r="B3685" t="s">
        <v>119</v>
      </c>
      <c r="C3685">
        <v>3537008</v>
      </c>
      <c r="D3685" t="s">
        <v>3907</v>
      </c>
      <c r="E3685" s="17">
        <v>16811</v>
      </c>
      <c r="F3685" s="16">
        <v>4.0014333492595089E-3</v>
      </c>
    </row>
    <row r="3686" spans="1:6" x14ac:dyDescent="0.2">
      <c r="A3686" t="s">
        <v>5</v>
      </c>
      <c r="B3686" t="s">
        <v>119</v>
      </c>
      <c r="C3686">
        <v>3537107</v>
      </c>
      <c r="D3686" t="s">
        <v>3908</v>
      </c>
      <c r="E3686" s="17">
        <v>48463</v>
      </c>
      <c r="F3686" s="16">
        <v>1.1352490661324266E-2</v>
      </c>
    </row>
    <row r="3687" spans="1:6" x14ac:dyDescent="0.2">
      <c r="A3687" t="s">
        <v>5</v>
      </c>
      <c r="B3687" t="s">
        <v>119</v>
      </c>
      <c r="C3687">
        <v>3537156</v>
      </c>
      <c r="D3687" t="s">
        <v>3909</v>
      </c>
      <c r="E3687" s="17">
        <v>3101</v>
      </c>
      <c r="F3687" s="16">
        <v>2.5864856126738278E-3</v>
      </c>
    </row>
    <row r="3688" spans="1:6" x14ac:dyDescent="0.2">
      <c r="A3688" t="s">
        <v>5</v>
      </c>
      <c r="B3688" t="s">
        <v>119</v>
      </c>
      <c r="C3688">
        <v>3537206</v>
      </c>
      <c r="D3688" t="s">
        <v>3910</v>
      </c>
      <c r="E3688" s="17">
        <v>11421</v>
      </c>
      <c r="F3688" s="16">
        <v>7.9428117553614896E-3</v>
      </c>
    </row>
    <row r="3689" spans="1:6" x14ac:dyDescent="0.2">
      <c r="A3689" t="s">
        <v>5</v>
      </c>
      <c r="B3689" t="s">
        <v>119</v>
      </c>
      <c r="C3689">
        <v>3537305</v>
      </c>
      <c r="D3689" t="s">
        <v>3911</v>
      </c>
      <c r="E3689" s="17">
        <v>63757</v>
      </c>
      <c r="F3689" s="16">
        <v>5.5198952797008705E-3</v>
      </c>
    </row>
    <row r="3690" spans="1:6" x14ac:dyDescent="0.2">
      <c r="A3690" t="s">
        <v>5</v>
      </c>
      <c r="B3690" t="s">
        <v>119</v>
      </c>
      <c r="C3690">
        <v>3537404</v>
      </c>
      <c r="D3690" t="s">
        <v>3912</v>
      </c>
      <c r="E3690" s="17">
        <v>25677</v>
      </c>
      <c r="F3690" s="16">
        <v>3.1165997896298592E-4</v>
      </c>
    </row>
    <row r="3691" spans="1:6" x14ac:dyDescent="0.2">
      <c r="A3691" t="s">
        <v>5</v>
      </c>
      <c r="B3691" t="s">
        <v>119</v>
      </c>
      <c r="C3691">
        <v>3537503</v>
      </c>
      <c r="D3691" t="s">
        <v>3913</v>
      </c>
      <c r="E3691" s="17">
        <v>8773</v>
      </c>
      <c r="F3691" s="16">
        <v>1.2113520996769767E-2</v>
      </c>
    </row>
    <row r="3692" spans="1:6" x14ac:dyDescent="0.2">
      <c r="A3692" t="s">
        <v>5</v>
      </c>
      <c r="B3692" t="s">
        <v>119</v>
      </c>
      <c r="C3692">
        <v>3537602</v>
      </c>
      <c r="D3692" t="s">
        <v>3914</v>
      </c>
      <c r="E3692" s="17">
        <v>69001</v>
      </c>
      <c r="F3692" s="16">
        <v>1.0500263604944049E-2</v>
      </c>
    </row>
    <row r="3693" spans="1:6" x14ac:dyDescent="0.2">
      <c r="A3693" t="s">
        <v>5</v>
      </c>
      <c r="B3693" t="s">
        <v>119</v>
      </c>
      <c r="C3693">
        <v>3537701</v>
      </c>
      <c r="D3693" t="s">
        <v>3915</v>
      </c>
      <c r="E3693" s="17">
        <v>6038</v>
      </c>
      <c r="F3693" s="16">
        <v>9.6989966555183216E-3</v>
      </c>
    </row>
    <row r="3694" spans="1:6" x14ac:dyDescent="0.2">
      <c r="A3694" t="s">
        <v>5</v>
      </c>
      <c r="B3694" t="s">
        <v>119</v>
      </c>
      <c r="C3694">
        <v>3537800</v>
      </c>
      <c r="D3694" t="s">
        <v>3916</v>
      </c>
      <c r="E3694" s="17">
        <v>55542</v>
      </c>
      <c r="F3694" s="16">
        <v>3.5050950350510313E-3</v>
      </c>
    </row>
    <row r="3695" spans="1:6" x14ac:dyDescent="0.2">
      <c r="A3695" t="s">
        <v>5</v>
      </c>
      <c r="B3695" t="s">
        <v>119</v>
      </c>
      <c r="C3695">
        <v>3537909</v>
      </c>
      <c r="D3695" t="s">
        <v>3917</v>
      </c>
      <c r="E3695" s="17">
        <v>29402</v>
      </c>
      <c r="F3695" s="16">
        <v>7.4353263662840785E-3</v>
      </c>
    </row>
    <row r="3696" spans="1:6" x14ac:dyDescent="0.2">
      <c r="A3696" t="s">
        <v>5</v>
      </c>
      <c r="B3696" t="s">
        <v>119</v>
      </c>
      <c r="C3696">
        <v>3538006</v>
      </c>
      <c r="D3696" t="s">
        <v>3918</v>
      </c>
      <c r="E3696" s="17">
        <v>170132</v>
      </c>
      <c r="F3696" s="16">
        <v>1.071717123710858E-2</v>
      </c>
    </row>
    <row r="3697" spans="1:6" x14ac:dyDescent="0.2">
      <c r="A3697" t="s">
        <v>5</v>
      </c>
      <c r="B3697" t="s">
        <v>119</v>
      </c>
      <c r="C3697">
        <v>3538105</v>
      </c>
      <c r="D3697" t="s">
        <v>3919</v>
      </c>
      <c r="E3697" s="17">
        <v>17216</v>
      </c>
      <c r="F3697" s="16">
        <v>9.7952959117837413E-3</v>
      </c>
    </row>
    <row r="3698" spans="1:6" x14ac:dyDescent="0.2">
      <c r="A3698" t="s">
        <v>5</v>
      </c>
      <c r="B3698" t="s">
        <v>119</v>
      </c>
      <c r="C3698">
        <v>3538204</v>
      </c>
      <c r="D3698" t="s">
        <v>3920</v>
      </c>
      <c r="E3698" s="17">
        <v>15388</v>
      </c>
      <c r="F3698" s="16">
        <v>1.1902413362267383E-2</v>
      </c>
    </row>
    <row r="3699" spans="1:6" x14ac:dyDescent="0.2">
      <c r="A3699" t="s">
        <v>5</v>
      </c>
      <c r="B3699" t="s">
        <v>119</v>
      </c>
      <c r="C3699">
        <v>3538303</v>
      </c>
      <c r="D3699" t="s">
        <v>3921</v>
      </c>
      <c r="E3699" s="17">
        <v>3699</v>
      </c>
      <c r="F3699" s="16">
        <v>1.8959913326110911E-3</v>
      </c>
    </row>
    <row r="3700" spans="1:6" x14ac:dyDescent="0.2">
      <c r="A3700" t="s">
        <v>5</v>
      </c>
      <c r="B3700" t="s">
        <v>119</v>
      </c>
      <c r="C3700">
        <v>3538501</v>
      </c>
      <c r="D3700" t="s">
        <v>3922</v>
      </c>
      <c r="E3700" s="17">
        <v>13575</v>
      </c>
      <c r="F3700" s="16">
        <v>-6.0042469063483761E-3</v>
      </c>
    </row>
    <row r="3701" spans="1:6" x14ac:dyDescent="0.2">
      <c r="A3701" t="s">
        <v>5</v>
      </c>
      <c r="B3701" t="s">
        <v>119</v>
      </c>
      <c r="C3701">
        <v>3538600</v>
      </c>
      <c r="D3701" t="s">
        <v>3923</v>
      </c>
      <c r="E3701" s="17">
        <v>27462</v>
      </c>
      <c r="F3701" s="16">
        <v>5.8235358751785871E-3</v>
      </c>
    </row>
    <row r="3702" spans="1:6" x14ac:dyDescent="0.2">
      <c r="A3702" t="s">
        <v>5</v>
      </c>
      <c r="B3702" t="s">
        <v>119</v>
      </c>
      <c r="C3702">
        <v>3538709</v>
      </c>
      <c r="D3702" t="s">
        <v>233</v>
      </c>
      <c r="E3702" s="17">
        <v>407252</v>
      </c>
      <c r="F3702" s="16">
        <v>7.6953150130398829E-3</v>
      </c>
    </row>
    <row r="3703" spans="1:6" x14ac:dyDescent="0.2">
      <c r="A3703" t="s">
        <v>5</v>
      </c>
      <c r="B3703" t="s">
        <v>119</v>
      </c>
      <c r="C3703">
        <v>3538808</v>
      </c>
      <c r="D3703" t="s">
        <v>3924</v>
      </c>
      <c r="E3703" s="17">
        <v>29869</v>
      </c>
      <c r="F3703" s="16">
        <v>2.1136683889149133E-3</v>
      </c>
    </row>
    <row r="3704" spans="1:6" x14ac:dyDescent="0.2">
      <c r="A3704" t="s">
        <v>5</v>
      </c>
      <c r="B3704" t="s">
        <v>119</v>
      </c>
      <c r="C3704">
        <v>3538907</v>
      </c>
      <c r="D3704" t="s">
        <v>3925</v>
      </c>
      <c r="E3704" s="17">
        <v>25719</v>
      </c>
      <c r="F3704" s="16">
        <v>8.9047544327631734E-3</v>
      </c>
    </row>
    <row r="3705" spans="1:6" x14ac:dyDescent="0.2">
      <c r="A3705" t="s">
        <v>5</v>
      </c>
      <c r="B3705" t="s">
        <v>119</v>
      </c>
      <c r="C3705">
        <v>3539004</v>
      </c>
      <c r="D3705" t="s">
        <v>3926</v>
      </c>
      <c r="E3705" s="17">
        <v>11471</v>
      </c>
      <c r="F3705" s="16">
        <v>4.7297889112727365E-3</v>
      </c>
    </row>
    <row r="3706" spans="1:6" x14ac:dyDescent="0.2">
      <c r="A3706" t="s">
        <v>5</v>
      </c>
      <c r="B3706" t="s">
        <v>119</v>
      </c>
      <c r="C3706">
        <v>3539103</v>
      </c>
      <c r="D3706" t="s">
        <v>3927</v>
      </c>
      <c r="E3706" s="17">
        <v>19178</v>
      </c>
      <c r="F3706" s="16">
        <v>1.4977507277057489E-2</v>
      </c>
    </row>
    <row r="3707" spans="1:6" x14ac:dyDescent="0.2">
      <c r="A3707" t="s">
        <v>5</v>
      </c>
      <c r="B3707" t="s">
        <v>119</v>
      </c>
      <c r="C3707">
        <v>3539202</v>
      </c>
      <c r="D3707" t="s">
        <v>3928</v>
      </c>
      <c r="E3707" s="17">
        <v>27754</v>
      </c>
      <c r="F3707" s="16">
        <v>8.2464489410396524E-3</v>
      </c>
    </row>
    <row r="3708" spans="1:6" x14ac:dyDescent="0.2">
      <c r="A3708" t="s">
        <v>5</v>
      </c>
      <c r="B3708" t="s">
        <v>119</v>
      </c>
      <c r="C3708">
        <v>3539301</v>
      </c>
      <c r="D3708" t="s">
        <v>3929</v>
      </c>
      <c r="E3708" s="17">
        <v>76877</v>
      </c>
      <c r="F3708" s="16">
        <v>6.1249329267494268E-3</v>
      </c>
    </row>
    <row r="3709" spans="1:6" x14ac:dyDescent="0.2">
      <c r="A3709" t="s">
        <v>5</v>
      </c>
      <c r="B3709" t="s">
        <v>119</v>
      </c>
      <c r="C3709">
        <v>3539400</v>
      </c>
      <c r="D3709" t="s">
        <v>3930</v>
      </c>
      <c r="E3709" s="17">
        <v>13765</v>
      </c>
      <c r="F3709" s="16">
        <v>9.4602522733939765E-3</v>
      </c>
    </row>
    <row r="3710" spans="1:6" x14ac:dyDescent="0.2">
      <c r="A3710" t="s">
        <v>5</v>
      </c>
      <c r="B3710" t="s">
        <v>119</v>
      </c>
      <c r="C3710">
        <v>3539509</v>
      </c>
      <c r="D3710" t="s">
        <v>3931</v>
      </c>
      <c r="E3710" s="17">
        <v>40080</v>
      </c>
      <c r="F3710" s="16">
        <v>9.0888491653868808E-3</v>
      </c>
    </row>
    <row r="3711" spans="1:6" x14ac:dyDescent="0.2">
      <c r="A3711" t="s">
        <v>5</v>
      </c>
      <c r="B3711" t="s">
        <v>119</v>
      </c>
      <c r="C3711">
        <v>3539608</v>
      </c>
      <c r="D3711" t="s">
        <v>3932</v>
      </c>
      <c r="E3711" s="17">
        <v>5304</v>
      </c>
      <c r="F3711" s="16">
        <v>1.2793584113041767E-2</v>
      </c>
    </row>
    <row r="3712" spans="1:6" x14ac:dyDescent="0.2">
      <c r="A3712" t="s">
        <v>5</v>
      </c>
      <c r="B3712" t="s">
        <v>119</v>
      </c>
      <c r="C3712">
        <v>3539707</v>
      </c>
      <c r="D3712" t="s">
        <v>3933</v>
      </c>
      <c r="E3712" s="17">
        <v>3578</v>
      </c>
      <c r="F3712" s="16">
        <v>7.8873239436618725E-3</v>
      </c>
    </row>
    <row r="3713" spans="1:6" x14ac:dyDescent="0.2">
      <c r="A3713" t="s">
        <v>5</v>
      </c>
      <c r="B3713" t="s">
        <v>119</v>
      </c>
      <c r="C3713">
        <v>3539806</v>
      </c>
      <c r="D3713" t="s">
        <v>3934</v>
      </c>
      <c r="E3713" s="17">
        <v>118349</v>
      </c>
      <c r="F3713" s="16">
        <v>7.6371624152844486E-3</v>
      </c>
    </row>
    <row r="3714" spans="1:6" x14ac:dyDescent="0.2">
      <c r="A3714" t="s">
        <v>5</v>
      </c>
      <c r="B3714" t="s">
        <v>119</v>
      </c>
      <c r="C3714">
        <v>3539905</v>
      </c>
      <c r="D3714" t="s">
        <v>3935</v>
      </c>
      <c r="E3714" s="17">
        <v>6113</v>
      </c>
      <c r="F3714" s="16">
        <v>8.9123617758706253E-3</v>
      </c>
    </row>
    <row r="3715" spans="1:6" x14ac:dyDescent="0.2">
      <c r="A3715" t="s">
        <v>5</v>
      </c>
      <c r="B3715" t="s">
        <v>119</v>
      </c>
      <c r="C3715">
        <v>3540002</v>
      </c>
      <c r="D3715" t="s">
        <v>3936</v>
      </c>
      <c r="E3715" s="17">
        <v>22172</v>
      </c>
      <c r="F3715" s="16">
        <v>7.1772508403742385E-3</v>
      </c>
    </row>
    <row r="3716" spans="1:6" x14ac:dyDescent="0.2">
      <c r="A3716" t="s">
        <v>5</v>
      </c>
      <c r="B3716" t="s">
        <v>119</v>
      </c>
      <c r="C3716">
        <v>3540101</v>
      </c>
      <c r="D3716" t="s">
        <v>3937</v>
      </c>
      <c r="E3716" s="17">
        <v>3400</v>
      </c>
      <c r="F3716" s="16">
        <v>-4.6838407494145251E-3</v>
      </c>
    </row>
    <row r="3717" spans="1:6" x14ac:dyDescent="0.2">
      <c r="A3717" t="s">
        <v>5</v>
      </c>
      <c r="B3717" t="s">
        <v>119</v>
      </c>
      <c r="C3717">
        <v>3540200</v>
      </c>
      <c r="D3717" t="s">
        <v>3938</v>
      </c>
      <c r="E3717" s="17">
        <v>50852</v>
      </c>
      <c r="F3717" s="16">
        <v>1.7833910450151036E-2</v>
      </c>
    </row>
    <row r="3718" spans="1:6" x14ac:dyDescent="0.2">
      <c r="A3718" t="s">
        <v>5</v>
      </c>
      <c r="B3718" t="s">
        <v>119</v>
      </c>
      <c r="C3718">
        <v>3540259</v>
      </c>
      <c r="D3718" t="s">
        <v>3939</v>
      </c>
      <c r="E3718" s="17">
        <v>4674</v>
      </c>
      <c r="F3718" s="16">
        <v>9.9394987035437143E-3</v>
      </c>
    </row>
    <row r="3719" spans="1:6" x14ac:dyDescent="0.2">
      <c r="A3719" t="s">
        <v>5</v>
      </c>
      <c r="B3719" t="s">
        <v>119</v>
      </c>
      <c r="C3719">
        <v>3540309</v>
      </c>
      <c r="D3719" t="s">
        <v>3940</v>
      </c>
      <c r="E3719" s="17">
        <v>2577</v>
      </c>
      <c r="F3719" s="16">
        <v>0</v>
      </c>
    </row>
    <row r="3720" spans="1:6" x14ac:dyDescent="0.2">
      <c r="A3720" t="s">
        <v>5</v>
      </c>
      <c r="B3720" t="s">
        <v>119</v>
      </c>
      <c r="C3720">
        <v>3540408</v>
      </c>
      <c r="D3720" t="s">
        <v>3941</v>
      </c>
      <c r="E3720" s="17">
        <v>4152</v>
      </c>
      <c r="F3720" s="16">
        <v>-4.0777164787718645E-3</v>
      </c>
    </row>
    <row r="3721" spans="1:6" x14ac:dyDescent="0.2">
      <c r="A3721" t="s">
        <v>5</v>
      </c>
      <c r="B3721" t="s">
        <v>119</v>
      </c>
      <c r="C3721">
        <v>3540507</v>
      </c>
      <c r="D3721" t="s">
        <v>3942</v>
      </c>
      <c r="E3721" s="17">
        <v>10067</v>
      </c>
      <c r="F3721" s="16">
        <v>1.4307304785894148E-2</v>
      </c>
    </row>
    <row r="3722" spans="1:6" x14ac:dyDescent="0.2">
      <c r="A3722" t="s">
        <v>5</v>
      </c>
      <c r="B3722" t="s">
        <v>119</v>
      </c>
      <c r="C3722">
        <v>3540606</v>
      </c>
      <c r="D3722" t="s">
        <v>3943</v>
      </c>
      <c r="E3722" s="17">
        <v>53402</v>
      </c>
      <c r="F3722" s="16">
        <v>5.7252627217596608E-3</v>
      </c>
    </row>
    <row r="3723" spans="1:6" x14ac:dyDescent="0.2">
      <c r="A3723" t="s">
        <v>5</v>
      </c>
      <c r="B3723" t="s">
        <v>119</v>
      </c>
      <c r="C3723">
        <v>3540705</v>
      </c>
      <c r="D3723" t="s">
        <v>3944</v>
      </c>
      <c r="E3723" s="17">
        <v>56504</v>
      </c>
      <c r="F3723" s="16">
        <v>6.3045414069455852E-3</v>
      </c>
    </row>
    <row r="3724" spans="1:6" x14ac:dyDescent="0.2">
      <c r="A3724" t="s">
        <v>5</v>
      </c>
      <c r="B3724" t="s">
        <v>119</v>
      </c>
      <c r="C3724">
        <v>3540754</v>
      </c>
      <c r="D3724" t="s">
        <v>3945</v>
      </c>
      <c r="E3724" s="17">
        <v>25130</v>
      </c>
      <c r="F3724" s="16">
        <v>1.9762204277076645E-2</v>
      </c>
    </row>
    <row r="3725" spans="1:6" x14ac:dyDescent="0.2">
      <c r="A3725" t="s">
        <v>5</v>
      </c>
      <c r="B3725" t="s">
        <v>119</v>
      </c>
      <c r="C3725">
        <v>3540804</v>
      </c>
      <c r="D3725" t="s">
        <v>3946</v>
      </c>
      <c r="E3725" s="17">
        <v>17516</v>
      </c>
      <c r="F3725" s="16">
        <v>8.9280571395657926E-3</v>
      </c>
    </row>
    <row r="3726" spans="1:6" x14ac:dyDescent="0.2">
      <c r="A3726" t="s">
        <v>5</v>
      </c>
      <c r="B3726" t="s">
        <v>119</v>
      </c>
      <c r="C3726">
        <v>3540853</v>
      </c>
      <c r="D3726" t="s">
        <v>3947</v>
      </c>
      <c r="E3726" s="17">
        <v>4212</v>
      </c>
      <c r="F3726" s="16">
        <v>2.9074028829709331E-2</v>
      </c>
    </row>
    <row r="3727" spans="1:6" x14ac:dyDescent="0.2">
      <c r="A3727" t="s">
        <v>5</v>
      </c>
      <c r="B3727" t="s">
        <v>119</v>
      </c>
      <c r="C3727">
        <v>3540903</v>
      </c>
      <c r="D3727" t="s">
        <v>3948</v>
      </c>
      <c r="E3727" s="17">
        <v>21873</v>
      </c>
      <c r="F3727" s="16">
        <v>1.7538146631931539E-2</v>
      </c>
    </row>
    <row r="3728" spans="1:6" x14ac:dyDescent="0.2">
      <c r="A3728" t="s">
        <v>5</v>
      </c>
      <c r="B3728" t="s">
        <v>119</v>
      </c>
      <c r="C3728">
        <v>3541000</v>
      </c>
      <c r="D3728" t="s">
        <v>3949</v>
      </c>
      <c r="E3728" s="17">
        <v>330845</v>
      </c>
      <c r="F3728" s="16">
        <v>1.7756011726596688E-2</v>
      </c>
    </row>
    <row r="3729" spans="1:6" x14ac:dyDescent="0.2">
      <c r="A3729" t="s">
        <v>5</v>
      </c>
      <c r="B3729" t="s">
        <v>119</v>
      </c>
      <c r="C3729">
        <v>3541059</v>
      </c>
      <c r="D3729" t="s">
        <v>3950</v>
      </c>
      <c r="E3729" s="17">
        <v>5317</v>
      </c>
      <c r="F3729" s="16">
        <v>1.064436418931769E-2</v>
      </c>
    </row>
    <row r="3730" spans="1:6" x14ac:dyDescent="0.2">
      <c r="A3730" t="s">
        <v>5</v>
      </c>
      <c r="B3730" t="s">
        <v>119</v>
      </c>
      <c r="C3730">
        <v>3541109</v>
      </c>
      <c r="D3730" t="s">
        <v>3951</v>
      </c>
      <c r="E3730" s="17">
        <v>4080</v>
      </c>
      <c r="F3730" s="16">
        <v>-3.4196384953590897E-3</v>
      </c>
    </row>
    <row r="3731" spans="1:6" x14ac:dyDescent="0.2">
      <c r="A3731" t="s">
        <v>5</v>
      </c>
      <c r="B3731" t="s">
        <v>119</v>
      </c>
      <c r="C3731">
        <v>3541208</v>
      </c>
      <c r="D3731" t="s">
        <v>3952</v>
      </c>
      <c r="E3731" s="17">
        <v>13023</v>
      </c>
      <c r="F3731" s="16">
        <v>-6.3329772623226255E-3</v>
      </c>
    </row>
    <row r="3732" spans="1:6" x14ac:dyDescent="0.2">
      <c r="A3732" t="s">
        <v>5</v>
      </c>
      <c r="B3732" t="s">
        <v>119</v>
      </c>
      <c r="C3732">
        <v>3541307</v>
      </c>
      <c r="D3732" t="s">
        <v>3953</v>
      </c>
      <c r="E3732" s="17">
        <v>44389</v>
      </c>
      <c r="F3732" s="16">
        <v>4.2760180995475849E-3</v>
      </c>
    </row>
    <row r="3733" spans="1:6" x14ac:dyDescent="0.2">
      <c r="A3733" t="s">
        <v>5</v>
      </c>
      <c r="B3733" t="s">
        <v>119</v>
      </c>
      <c r="C3733">
        <v>3541406</v>
      </c>
      <c r="D3733" t="s">
        <v>3954</v>
      </c>
      <c r="E3733" s="17">
        <v>230371</v>
      </c>
      <c r="F3733" s="16">
        <v>7.1171576835138417E-3</v>
      </c>
    </row>
    <row r="3734" spans="1:6" x14ac:dyDescent="0.2">
      <c r="A3734" t="s">
        <v>5</v>
      </c>
      <c r="B3734" t="s">
        <v>119</v>
      </c>
      <c r="C3734">
        <v>3541505</v>
      </c>
      <c r="D3734" t="s">
        <v>3955</v>
      </c>
      <c r="E3734" s="17">
        <v>39583</v>
      </c>
      <c r="F3734" s="16">
        <v>1.6955157404594523E-3</v>
      </c>
    </row>
    <row r="3735" spans="1:6" x14ac:dyDescent="0.2">
      <c r="A3735" t="s">
        <v>5</v>
      </c>
      <c r="B3735" t="s">
        <v>119</v>
      </c>
      <c r="C3735">
        <v>3541604</v>
      </c>
      <c r="D3735" t="s">
        <v>3956</v>
      </c>
      <c r="E3735" s="17">
        <v>40828</v>
      </c>
      <c r="F3735" s="16">
        <v>9.7942223981004606E-3</v>
      </c>
    </row>
    <row r="3736" spans="1:6" x14ac:dyDescent="0.2">
      <c r="A3736" t="s">
        <v>5</v>
      </c>
      <c r="B3736" t="s">
        <v>119</v>
      </c>
      <c r="C3736">
        <v>3541653</v>
      </c>
      <c r="D3736" t="s">
        <v>3957</v>
      </c>
      <c r="E3736" s="17">
        <v>3854</v>
      </c>
      <c r="F3736" s="16">
        <v>1.3144058885383725E-2</v>
      </c>
    </row>
    <row r="3737" spans="1:6" x14ac:dyDescent="0.2">
      <c r="A3737" t="s">
        <v>5</v>
      </c>
      <c r="B3737" t="s">
        <v>119</v>
      </c>
      <c r="C3737">
        <v>3541703</v>
      </c>
      <c r="D3737" t="s">
        <v>3958</v>
      </c>
      <c r="E3737" s="17">
        <v>14210</v>
      </c>
      <c r="F3737" s="16">
        <v>7.1585512793252981E-3</v>
      </c>
    </row>
    <row r="3738" spans="1:6" x14ac:dyDescent="0.2">
      <c r="A3738" t="s">
        <v>5</v>
      </c>
      <c r="B3738" t="s">
        <v>119</v>
      </c>
      <c r="C3738">
        <v>3541802</v>
      </c>
      <c r="D3738" t="s">
        <v>3959</v>
      </c>
      <c r="E3738" s="17">
        <v>3460</v>
      </c>
      <c r="F3738" s="16">
        <v>1.5854374633000656E-2</v>
      </c>
    </row>
    <row r="3739" spans="1:6" x14ac:dyDescent="0.2">
      <c r="A3739" t="s">
        <v>5</v>
      </c>
      <c r="B3739" t="s">
        <v>119</v>
      </c>
      <c r="C3739">
        <v>3541901</v>
      </c>
      <c r="D3739" t="s">
        <v>3960</v>
      </c>
      <c r="E3739" s="17">
        <v>13606</v>
      </c>
      <c r="F3739" s="16">
        <v>1.3859910581222046E-2</v>
      </c>
    </row>
    <row r="3740" spans="1:6" x14ac:dyDescent="0.2">
      <c r="A3740" t="s">
        <v>5</v>
      </c>
      <c r="B3740" t="s">
        <v>119</v>
      </c>
      <c r="C3740">
        <v>3542008</v>
      </c>
      <c r="D3740" t="s">
        <v>3961</v>
      </c>
      <c r="E3740" s="17">
        <v>6688</v>
      </c>
      <c r="F3740" s="16">
        <v>7.532389273877671E-3</v>
      </c>
    </row>
    <row r="3741" spans="1:6" x14ac:dyDescent="0.2">
      <c r="A3741" t="s">
        <v>5</v>
      </c>
      <c r="B3741" t="s">
        <v>119</v>
      </c>
      <c r="C3741">
        <v>3542107</v>
      </c>
      <c r="D3741" t="s">
        <v>3962</v>
      </c>
      <c r="E3741" s="17">
        <v>9101</v>
      </c>
      <c r="F3741" s="16">
        <v>2.754517408549928E-3</v>
      </c>
    </row>
    <row r="3742" spans="1:6" x14ac:dyDescent="0.2">
      <c r="A3742" t="s">
        <v>5</v>
      </c>
      <c r="B3742" t="s">
        <v>119</v>
      </c>
      <c r="C3742">
        <v>3542206</v>
      </c>
      <c r="D3742" t="s">
        <v>3963</v>
      </c>
      <c r="E3742" s="17">
        <v>29726</v>
      </c>
      <c r="F3742" s="16">
        <v>6.3957989699403583E-4</v>
      </c>
    </row>
    <row r="3743" spans="1:6" x14ac:dyDescent="0.2">
      <c r="A3743" t="s">
        <v>5</v>
      </c>
      <c r="B3743" t="s">
        <v>119</v>
      </c>
      <c r="C3743">
        <v>3542305</v>
      </c>
      <c r="D3743" t="s">
        <v>3964</v>
      </c>
      <c r="E3743" s="17">
        <v>3839</v>
      </c>
      <c r="F3743" s="16">
        <v>-3.1160737470786737E-3</v>
      </c>
    </row>
    <row r="3744" spans="1:6" x14ac:dyDescent="0.2">
      <c r="A3744" t="s">
        <v>5</v>
      </c>
      <c r="B3744" t="s">
        <v>119</v>
      </c>
      <c r="C3744">
        <v>3542404</v>
      </c>
      <c r="D3744" t="s">
        <v>3965</v>
      </c>
      <c r="E3744" s="17">
        <v>20394</v>
      </c>
      <c r="F3744" s="16">
        <v>6.5643354227333806E-3</v>
      </c>
    </row>
    <row r="3745" spans="1:6" x14ac:dyDescent="0.2">
      <c r="A3745" t="s">
        <v>5</v>
      </c>
      <c r="B3745" t="s">
        <v>119</v>
      </c>
      <c r="C3745">
        <v>3542503</v>
      </c>
      <c r="D3745" t="s">
        <v>3966</v>
      </c>
      <c r="E3745" s="17">
        <v>9837</v>
      </c>
      <c r="F3745" s="16">
        <v>2.2450888681010195E-2</v>
      </c>
    </row>
    <row r="3746" spans="1:6" x14ac:dyDescent="0.2">
      <c r="A3746" t="s">
        <v>5</v>
      </c>
      <c r="B3746" t="s">
        <v>119</v>
      </c>
      <c r="C3746">
        <v>3542602</v>
      </c>
      <c r="D3746" t="s">
        <v>3967</v>
      </c>
      <c r="E3746" s="17">
        <v>56393</v>
      </c>
      <c r="F3746" s="16">
        <v>1.2606086431590224E-3</v>
      </c>
    </row>
    <row r="3747" spans="1:6" x14ac:dyDescent="0.2">
      <c r="A3747" t="s">
        <v>5</v>
      </c>
      <c r="B3747" t="s">
        <v>119</v>
      </c>
      <c r="C3747">
        <v>3542701</v>
      </c>
      <c r="D3747" t="s">
        <v>3968</v>
      </c>
      <c r="E3747" s="17">
        <v>7679</v>
      </c>
      <c r="F3747" s="16">
        <v>1.1326221519820878E-2</v>
      </c>
    </row>
    <row r="3748" spans="1:6" x14ac:dyDescent="0.2">
      <c r="A3748" t="s">
        <v>5</v>
      </c>
      <c r="B3748" t="s">
        <v>119</v>
      </c>
      <c r="C3748">
        <v>3542800</v>
      </c>
      <c r="D3748" t="s">
        <v>3969</v>
      </c>
      <c r="E3748" s="17">
        <v>3330</v>
      </c>
      <c r="F3748" s="16">
        <v>-2.9940119760478723E-3</v>
      </c>
    </row>
    <row r="3749" spans="1:6" x14ac:dyDescent="0.2">
      <c r="A3749" t="s">
        <v>5</v>
      </c>
      <c r="B3749" t="s">
        <v>119</v>
      </c>
      <c r="C3749">
        <v>3542909</v>
      </c>
      <c r="D3749" t="s">
        <v>3970</v>
      </c>
      <c r="E3749" s="17">
        <v>13299</v>
      </c>
      <c r="F3749" s="16">
        <v>6.0518949996217763E-3</v>
      </c>
    </row>
    <row r="3750" spans="1:6" x14ac:dyDescent="0.2">
      <c r="A3750" t="s">
        <v>5</v>
      </c>
      <c r="B3750" t="s">
        <v>119</v>
      </c>
      <c r="C3750">
        <v>3543006</v>
      </c>
      <c r="D3750" t="s">
        <v>3971</v>
      </c>
      <c r="E3750" s="17">
        <v>16211</v>
      </c>
      <c r="F3750" s="16">
        <v>-1.4169301873023565E-2</v>
      </c>
    </row>
    <row r="3751" spans="1:6" x14ac:dyDescent="0.2">
      <c r="A3751" t="s">
        <v>5</v>
      </c>
      <c r="B3751" t="s">
        <v>119</v>
      </c>
      <c r="C3751">
        <v>3543105</v>
      </c>
      <c r="D3751" t="s">
        <v>3972</v>
      </c>
      <c r="E3751" s="17">
        <v>4752</v>
      </c>
      <c r="F3751" s="16">
        <v>7.2064434082237394E-3</v>
      </c>
    </row>
    <row r="3752" spans="1:6" x14ac:dyDescent="0.2">
      <c r="A3752" t="s">
        <v>5</v>
      </c>
      <c r="B3752" t="s">
        <v>119</v>
      </c>
      <c r="C3752">
        <v>3543204</v>
      </c>
      <c r="D3752" t="s">
        <v>3973</v>
      </c>
      <c r="E3752" s="17">
        <v>4539</v>
      </c>
      <c r="F3752" s="16">
        <v>-4.4043162299056693E-4</v>
      </c>
    </row>
    <row r="3753" spans="1:6" x14ac:dyDescent="0.2">
      <c r="A3753" t="s">
        <v>5</v>
      </c>
      <c r="B3753" t="s">
        <v>119</v>
      </c>
      <c r="C3753">
        <v>3543238</v>
      </c>
      <c r="D3753" t="s">
        <v>3974</v>
      </c>
      <c r="E3753" s="17">
        <v>2224</v>
      </c>
      <c r="F3753" s="16">
        <v>-4.4943820224718767E-4</v>
      </c>
    </row>
    <row r="3754" spans="1:6" x14ac:dyDescent="0.2">
      <c r="A3754" t="s">
        <v>5</v>
      </c>
      <c r="B3754" t="s">
        <v>119</v>
      </c>
      <c r="C3754">
        <v>3543253</v>
      </c>
      <c r="D3754" t="s">
        <v>3975</v>
      </c>
      <c r="E3754" s="17">
        <v>7679</v>
      </c>
      <c r="F3754" s="16">
        <v>7.8196272644337483E-4</v>
      </c>
    </row>
    <row r="3755" spans="1:6" x14ac:dyDescent="0.2">
      <c r="A3755" t="s">
        <v>5</v>
      </c>
      <c r="B3755" t="s">
        <v>119</v>
      </c>
      <c r="C3755">
        <v>3543303</v>
      </c>
      <c r="D3755" t="s">
        <v>3976</v>
      </c>
      <c r="E3755" s="17">
        <v>124159</v>
      </c>
      <c r="F3755" s="16">
        <v>6.2078075741736072E-3</v>
      </c>
    </row>
    <row r="3756" spans="1:6" x14ac:dyDescent="0.2">
      <c r="A3756" t="s">
        <v>5</v>
      </c>
      <c r="B3756" t="s">
        <v>119</v>
      </c>
      <c r="C3756">
        <v>3543402</v>
      </c>
      <c r="D3756" t="s">
        <v>232</v>
      </c>
      <c r="E3756" s="17">
        <v>711825</v>
      </c>
      <c r="F3756" s="16">
        <v>1.2131501379937015E-2</v>
      </c>
    </row>
    <row r="3757" spans="1:6" x14ac:dyDescent="0.2">
      <c r="A3757" t="s">
        <v>5</v>
      </c>
      <c r="B3757" t="s">
        <v>119</v>
      </c>
      <c r="C3757">
        <v>3543501</v>
      </c>
      <c r="D3757" t="s">
        <v>3977</v>
      </c>
      <c r="E3757" s="17">
        <v>5443</v>
      </c>
      <c r="F3757" s="16">
        <v>-1.4663287472845732E-2</v>
      </c>
    </row>
    <row r="3758" spans="1:6" x14ac:dyDescent="0.2">
      <c r="A3758" t="s">
        <v>5</v>
      </c>
      <c r="B3758" t="s">
        <v>119</v>
      </c>
      <c r="C3758">
        <v>3543600</v>
      </c>
      <c r="D3758" t="s">
        <v>3978</v>
      </c>
      <c r="E3758" s="17">
        <v>3640</v>
      </c>
      <c r="F3758" s="16">
        <v>3.031138054560456E-3</v>
      </c>
    </row>
    <row r="3759" spans="1:6" x14ac:dyDescent="0.2">
      <c r="A3759" t="s">
        <v>5</v>
      </c>
      <c r="B3759" t="s">
        <v>119</v>
      </c>
      <c r="C3759">
        <v>3543709</v>
      </c>
      <c r="D3759" t="s">
        <v>3979</v>
      </c>
      <c r="E3759" s="17">
        <v>10812</v>
      </c>
      <c r="F3759" s="16">
        <v>1.2038151680711096E-3</v>
      </c>
    </row>
    <row r="3760" spans="1:6" x14ac:dyDescent="0.2">
      <c r="A3760" t="s">
        <v>5</v>
      </c>
      <c r="B3760" t="s">
        <v>119</v>
      </c>
      <c r="C3760">
        <v>3543808</v>
      </c>
      <c r="D3760" t="s">
        <v>3980</v>
      </c>
      <c r="E3760" s="17">
        <v>9961</v>
      </c>
      <c r="F3760" s="16">
        <v>-2.0038072337441593E-3</v>
      </c>
    </row>
    <row r="3761" spans="1:6" x14ac:dyDescent="0.2">
      <c r="A3761" t="s">
        <v>5</v>
      </c>
      <c r="B3761" t="s">
        <v>119</v>
      </c>
      <c r="C3761">
        <v>3543907</v>
      </c>
      <c r="D3761" t="s">
        <v>3981</v>
      </c>
      <c r="E3761" s="17">
        <v>208008</v>
      </c>
      <c r="F3761" s="16">
        <v>7.673526334147196E-3</v>
      </c>
    </row>
    <row r="3762" spans="1:6" x14ac:dyDescent="0.2">
      <c r="A3762" t="s">
        <v>5</v>
      </c>
      <c r="B3762" t="s">
        <v>119</v>
      </c>
      <c r="C3762">
        <v>3544004</v>
      </c>
      <c r="D3762" t="s">
        <v>3982</v>
      </c>
      <c r="E3762" s="17">
        <v>35738</v>
      </c>
      <c r="F3762" s="16">
        <v>1.4477120472351501E-2</v>
      </c>
    </row>
    <row r="3763" spans="1:6" x14ac:dyDescent="0.2">
      <c r="A3763" t="s">
        <v>5</v>
      </c>
      <c r="B3763" t="s">
        <v>119</v>
      </c>
      <c r="C3763">
        <v>3544103</v>
      </c>
      <c r="D3763" t="s">
        <v>3983</v>
      </c>
      <c r="E3763" s="17">
        <v>51436</v>
      </c>
      <c r="F3763" s="16">
        <v>1.1603665971757771E-2</v>
      </c>
    </row>
    <row r="3764" spans="1:6" x14ac:dyDescent="0.2">
      <c r="A3764" t="s">
        <v>5</v>
      </c>
      <c r="B3764" t="s">
        <v>119</v>
      </c>
      <c r="C3764">
        <v>3544202</v>
      </c>
      <c r="D3764" t="s">
        <v>3984</v>
      </c>
      <c r="E3764" s="17">
        <v>12689</v>
      </c>
      <c r="F3764" s="16">
        <v>1.3660329126058413E-2</v>
      </c>
    </row>
    <row r="3765" spans="1:6" x14ac:dyDescent="0.2">
      <c r="A3765" t="s">
        <v>5</v>
      </c>
      <c r="B3765" t="s">
        <v>119</v>
      </c>
      <c r="C3765">
        <v>3544251</v>
      </c>
      <c r="D3765" t="s">
        <v>3985</v>
      </c>
      <c r="E3765" s="17">
        <v>16281</v>
      </c>
      <c r="F3765" s="16">
        <v>-2.175088625848709E-2</v>
      </c>
    </row>
    <row r="3766" spans="1:6" x14ac:dyDescent="0.2">
      <c r="A3766" t="s">
        <v>5</v>
      </c>
      <c r="B3766" t="s">
        <v>119</v>
      </c>
      <c r="C3766">
        <v>3544301</v>
      </c>
      <c r="D3766" t="s">
        <v>3986</v>
      </c>
      <c r="E3766" s="17">
        <v>10801</v>
      </c>
      <c r="F3766" s="16">
        <v>8.3084391336818442E-3</v>
      </c>
    </row>
    <row r="3767" spans="1:6" x14ac:dyDescent="0.2">
      <c r="A3767" t="s">
        <v>5</v>
      </c>
      <c r="B3767" t="s">
        <v>119</v>
      </c>
      <c r="C3767">
        <v>3544400</v>
      </c>
      <c r="D3767" t="s">
        <v>3987</v>
      </c>
      <c r="E3767" s="17">
        <v>3162</v>
      </c>
      <c r="F3767" s="16">
        <v>1.0869565217391353E-2</v>
      </c>
    </row>
    <row r="3768" spans="1:6" x14ac:dyDescent="0.2">
      <c r="A3768" t="s">
        <v>5</v>
      </c>
      <c r="B3768" t="s">
        <v>119</v>
      </c>
      <c r="C3768">
        <v>3544509</v>
      </c>
      <c r="D3768" t="s">
        <v>3988</v>
      </c>
      <c r="E3768" s="17">
        <v>3170</v>
      </c>
      <c r="F3768" s="16">
        <v>6.9885641677256416E-3</v>
      </c>
    </row>
    <row r="3769" spans="1:6" x14ac:dyDescent="0.2">
      <c r="A3769" t="s">
        <v>5</v>
      </c>
      <c r="B3769" t="s">
        <v>119</v>
      </c>
      <c r="C3769">
        <v>3544608</v>
      </c>
      <c r="D3769" t="s">
        <v>3989</v>
      </c>
      <c r="E3769" s="17">
        <v>5614</v>
      </c>
      <c r="F3769" s="16">
        <v>4.2933810375671566E-3</v>
      </c>
    </row>
    <row r="3770" spans="1:6" x14ac:dyDescent="0.2">
      <c r="A3770" t="s">
        <v>5</v>
      </c>
      <c r="B3770" t="s">
        <v>119</v>
      </c>
      <c r="C3770">
        <v>3544707</v>
      </c>
      <c r="D3770" t="s">
        <v>3990</v>
      </c>
      <c r="E3770" s="17">
        <v>2430</v>
      </c>
      <c r="F3770" s="16">
        <v>-8.2236842105265495E-4</v>
      </c>
    </row>
    <row r="3771" spans="1:6" x14ac:dyDescent="0.2">
      <c r="A3771" t="s">
        <v>5</v>
      </c>
      <c r="B3771" t="s">
        <v>119</v>
      </c>
      <c r="C3771">
        <v>3544806</v>
      </c>
      <c r="D3771" t="s">
        <v>3991</v>
      </c>
      <c r="E3771" s="17">
        <v>6407</v>
      </c>
      <c r="F3771" s="16">
        <v>1.2004422682040827E-2</v>
      </c>
    </row>
    <row r="3772" spans="1:6" x14ac:dyDescent="0.2">
      <c r="A3772" t="s">
        <v>5</v>
      </c>
      <c r="B3772" t="s">
        <v>119</v>
      </c>
      <c r="C3772">
        <v>3544905</v>
      </c>
      <c r="D3772" t="s">
        <v>3992</v>
      </c>
      <c r="E3772" s="17">
        <v>11998</v>
      </c>
      <c r="F3772" s="16">
        <v>9.0832632464254992E-3</v>
      </c>
    </row>
    <row r="3773" spans="1:6" x14ac:dyDescent="0.2">
      <c r="A3773" t="s">
        <v>5</v>
      </c>
      <c r="B3773" t="s">
        <v>119</v>
      </c>
      <c r="C3773">
        <v>3545001</v>
      </c>
      <c r="D3773" t="s">
        <v>3993</v>
      </c>
      <c r="E3773" s="17">
        <v>17252</v>
      </c>
      <c r="F3773" s="16">
        <v>6.5931501254448133E-3</v>
      </c>
    </row>
    <row r="3774" spans="1:6" x14ac:dyDescent="0.2">
      <c r="A3774" t="s">
        <v>5</v>
      </c>
      <c r="B3774" t="s">
        <v>119</v>
      </c>
      <c r="C3774">
        <v>3545100</v>
      </c>
      <c r="D3774" t="s">
        <v>3994</v>
      </c>
      <c r="E3774" s="17">
        <v>5337</v>
      </c>
      <c r="F3774" s="16">
        <v>6.9811320754717965E-3</v>
      </c>
    </row>
    <row r="3775" spans="1:6" x14ac:dyDescent="0.2">
      <c r="A3775" t="s">
        <v>5</v>
      </c>
      <c r="B3775" t="s">
        <v>119</v>
      </c>
      <c r="C3775">
        <v>3545159</v>
      </c>
      <c r="D3775" t="s">
        <v>3995</v>
      </c>
      <c r="E3775" s="17">
        <v>8393</v>
      </c>
      <c r="F3775" s="16">
        <v>1.2913347815592502E-2</v>
      </c>
    </row>
    <row r="3776" spans="1:6" x14ac:dyDescent="0.2">
      <c r="A3776" t="s">
        <v>5</v>
      </c>
      <c r="B3776" t="s">
        <v>119</v>
      </c>
      <c r="C3776">
        <v>3545209</v>
      </c>
      <c r="D3776" t="s">
        <v>3996</v>
      </c>
      <c r="E3776" s="17">
        <v>119736</v>
      </c>
      <c r="F3776" s="16">
        <v>9.0424142319003309E-3</v>
      </c>
    </row>
    <row r="3777" spans="1:6" x14ac:dyDescent="0.2">
      <c r="A3777" t="s">
        <v>5</v>
      </c>
      <c r="B3777" t="s">
        <v>119</v>
      </c>
      <c r="C3777">
        <v>3545308</v>
      </c>
      <c r="D3777" t="s">
        <v>3997</v>
      </c>
      <c r="E3777" s="17">
        <v>45860</v>
      </c>
      <c r="F3777" s="16">
        <v>9.6429043194927733E-3</v>
      </c>
    </row>
    <row r="3778" spans="1:6" x14ac:dyDescent="0.2">
      <c r="A3778" t="s">
        <v>5</v>
      </c>
      <c r="B3778" t="s">
        <v>119</v>
      </c>
      <c r="C3778">
        <v>3545407</v>
      </c>
      <c r="D3778" t="s">
        <v>3998</v>
      </c>
      <c r="E3778" s="17">
        <v>9364</v>
      </c>
      <c r="F3778" s="16">
        <v>3.5365984353230573E-3</v>
      </c>
    </row>
    <row r="3779" spans="1:6" x14ac:dyDescent="0.2">
      <c r="A3779" t="s">
        <v>5</v>
      </c>
      <c r="B3779" t="s">
        <v>119</v>
      </c>
      <c r="C3779">
        <v>3545506</v>
      </c>
      <c r="D3779" t="s">
        <v>3999</v>
      </c>
      <c r="E3779" s="17">
        <v>4354</v>
      </c>
      <c r="F3779" s="16">
        <v>1.2087401208740189E-2</v>
      </c>
    </row>
    <row r="3780" spans="1:6" x14ac:dyDescent="0.2">
      <c r="A3780" t="s">
        <v>5</v>
      </c>
      <c r="B3780" t="s">
        <v>119</v>
      </c>
      <c r="C3780">
        <v>3545605</v>
      </c>
      <c r="D3780" t="s">
        <v>4000</v>
      </c>
      <c r="E3780" s="17">
        <v>15561</v>
      </c>
      <c r="F3780" s="16">
        <v>5.2325581395349374E-3</v>
      </c>
    </row>
    <row r="3781" spans="1:6" x14ac:dyDescent="0.2">
      <c r="A3781" t="s">
        <v>5</v>
      </c>
      <c r="B3781" t="s">
        <v>119</v>
      </c>
      <c r="C3781">
        <v>3545704</v>
      </c>
      <c r="D3781" t="s">
        <v>4001</v>
      </c>
      <c r="E3781" s="17">
        <v>6022</v>
      </c>
      <c r="F3781" s="16">
        <v>2.3302263648468102E-3</v>
      </c>
    </row>
    <row r="3782" spans="1:6" x14ac:dyDescent="0.2">
      <c r="A3782" t="s">
        <v>5</v>
      </c>
      <c r="B3782" t="s">
        <v>119</v>
      </c>
      <c r="C3782">
        <v>3545803</v>
      </c>
      <c r="D3782" t="s">
        <v>4002</v>
      </c>
      <c r="E3782" s="17">
        <v>194390</v>
      </c>
      <c r="F3782" s="16">
        <v>4.7292931903346602E-3</v>
      </c>
    </row>
    <row r="3783" spans="1:6" x14ac:dyDescent="0.2">
      <c r="A3783" t="s">
        <v>5</v>
      </c>
      <c r="B3783" t="s">
        <v>119</v>
      </c>
      <c r="C3783">
        <v>3546009</v>
      </c>
      <c r="D3783" t="s">
        <v>4003</v>
      </c>
      <c r="E3783" s="17">
        <v>14857</v>
      </c>
      <c r="F3783" s="16">
        <v>4.6659453611035406E-3</v>
      </c>
    </row>
    <row r="3784" spans="1:6" x14ac:dyDescent="0.2">
      <c r="A3784" t="s">
        <v>5</v>
      </c>
      <c r="B3784" t="s">
        <v>119</v>
      </c>
      <c r="C3784">
        <v>3546108</v>
      </c>
      <c r="D3784" t="s">
        <v>4004</v>
      </c>
      <c r="E3784" s="17">
        <v>2113</v>
      </c>
      <c r="F3784" s="16">
        <v>-9.4562647754137252E-4</v>
      </c>
    </row>
    <row r="3785" spans="1:6" x14ac:dyDescent="0.2">
      <c r="A3785" t="s">
        <v>5</v>
      </c>
      <c r="B3785" t="s">
        <v>119</v>
      </c>
      <c r="C3785">
        <v>3546207</v>
      </c>
      <c r="D3785" t="s">
        <v>4005</v>
      </c>
      <c r="E3785" s="17">
        <v>4544</v>
      </c>
      <c r="F3785" s="16">
        <v>9.1050410837218987E-3</v>
      </c>
    </row>
    <row r="3786" spans="1:6" x14ac:dyDescent="0.2">
      <c r="A3786" t="s">
        <v>5</v>
      </c>
      <c r="B3786" t="s">
        <v>119</v>
      </c>
      <c r="C3786">
        <v>3546256</v>
      </c>
      <c r="D3786" t="s">
        <v>4006</v>
      </c>
      <c r="E3786" s="17">
        <v>2153</v>
      </c>
      <c r="F3786" s="16">
        <v>6.5451145395043486E-3</v>
      </c>
    </row>
    <row r="3787" spans="1:6" x14ac:dyDescent="0.2">
      <c r="A3787" t="s">
        <v>5</v>
      </c>
      <c r="B3787" t="s">
        <v>119</v>
      </c>
      <c r="C3787">
        <v>3546306</v>
      </c>
      <c r="D3787" t="s">
        <v>4007</v>
      </c>
      <c r="E3787" s="17">
        <v>34737</v>
      </c>
      <c r="F3787" s="16">
        <v>1.0942638456389542E-2</v>
      </c>
    </row>
    <row r="3788" spans="1:6" x14ac:dyDescent="0.2">
      <c r="A3788" t="s">
        <v>5</v>
      </c>
      <c r="B3788" t="s">
        <v>119</v>
      </c>
      <c r="C3788">
        <v>3546405</v>
      </c>
      <c r="D3788" t="s">
        <v>4008</v>
      </c>
      <c r="E3788" s="17">
        <v>47943</v>
      </c>
      <c r="F3788" s="16">
        <v>5.6635831602793729E-3</v>
      </c>
    </row>
    <row r="3789" spans="1:6" x14ac:dyDescent="0.2">
      <c r="A3789" t="s">
        <v>5</v>
      </c>
      <c r="B3789" t="s">
        <v>119</v>
      </c>
      <c r="C3789">
        <v>3546504</v>
      </c>
      <c r="D3789" t="s">
        <v>4009</v>
      </c>
      <c r="E3789" s="17">
        <v>5588</v>
      </c>
      <c r="F3789" s="16">
        <v>-1.9646365422396617E-3</v>
      </c>
    </row>
    <row r="3790" spans="1:6" x14ac:dyDescent="0.2">
      <c r="A3790" t="s">
        <v>5</v>
      </c>
      <c r="B3790" t="s">
        <v>119</v>
      </c>
      <c r="C3790">
        <v>3546603</v>
      </c>
      <c r="D3790" t="s">
        <v>4010</v>
      </c>
      <c r="E3790" s="17">
        <v>32563</v>
      </c>
      <c r="F3790" s="16">
        <v>7.4562217684548404E-3</v>
      </c>
    </row>
    <row r="3791" spans="1:6" x14ac:dyDescent="0.2">
      <c r="A3791" t="s">
        <v>5</v>
      </c>
      <c r="B3791" t="s">
        <v>119</v>
      </c>
      <c r="C3791">
        <v>3546702</v>
      </c>
      <c r="D3791" t="s">
        <v>4011</v>
      </c>
      <c r="E3791" s="17">
        <v>27381</v>
      </c>
      <c r="F3791" s="16">
        <v>1.7956725407093366E-2</v>
      </c>
    </row>
    <row r="3792" spans="1:6" x14ac:dyDescent="0.2">
      <c r="A3792" t="s">
        <v>5</v>
      </c>
      <c r="B3792" t="s">
        <v>119</v>
      </c>
      <c r="C3792">
        <v>3546801</v>
      </c>
      <c r="D3792" t="s">
        <v>4012</v>
      </c>
      <c r="E3792" s="17">
        <v>57966</v>
      </c>
      <c r="F3792" s="16">
        <v>1.0106994737392405E-2</v>
      </c>
    </row>
    <row r="3793" spans="1:6" x14ac:dyDescent="0.2">
      <c r="A3793" t="s">
        <v>5</v>
      </c>
      <c r="B3793" t="s">
        <v>119</v>
      </c>
      <c r="C3793">
        <v>3546900</v>
      </c>
      <c r="D3793" t="s">
        <v>4013</v>
      </c>
      <c r="E3793" s="17">
        <v>8854</v>
      </c>
      <c r="F3793" s="16">
        <v>4.1964386979698176E-3</v>
      </c>
    </row>
    <row r="3794" spans="1:6" x14ac:dyDescent="0.2">
      <c r="A3794" t="s">
        <v>5</v>
      </c>
      <c r="B3794" t="s">
        <v>119</v>
      </c>
      <c r="C3794">
        <v>3547007</v>
      </c>
      <c r="D3794" t="s">
        <v>4014</v>
      </c>
      <c r="E3794" s="17">
        <v>6236</v>
      </c>
      <c r="F3794" s="16">
        <v>1.0205734650899023E-2</v>
      </c>
    </row>
    <row r="3795" spans="1:6" x14ac:dyDescent="0.2">
      <c r="A3795" t="s">
        <v>5</v>
      </c>
      <c r="B3795" t="s">
        <v>119</v>
      </c>
      <c r="C3795">
        <v>3547106</v>
      </c>
      <c r="D3795" t="s">
        <v>4015</v>
      </c>
      <c r="E3795" s="17">
        <v>2943</v>
      </c>
      <c r="F3795" s="16">
        <v>1.3610071452874184E-3</v>
      </c>
    </row>
    <row r="3796" spans="1:6" x14ac:dyDescent="0.2">
      <c r="A3796" t="s">
        <v>5</v>
      </c>
      <c r="B3796" t="s">
        <v>119</v>
      </c>
      <c r="C3796">
        <v>3547205</v>
      </c>
      <c r="D3796" t="s">
        <v>4016</v>
      </c>
      <c r="E3796" s="17">
        <v>1467</v>
      </c>
      <c r="F3796" s="16">
        <v>-1.3449899125756559E-2</v>
      </c>
    </row>
    <row r="3797" spans="1:6" x14ac:dyDescent="0.2">
      <c r="A3797" t="s">
        <v>5</v>
      </c>
      <c r="B3797" t="s">
        <v>119</v>
      </c>
      <c r="C3797">
        <v>3547304</v>
      </c>
      <c r="D3797" t="s">
        <v>4017</v>
      </c>
      <c r="E3797" s="17">
        <v>142301</v>
      </c>
      <c r="F3797" s="16">
        <v>2.0466557186601397E-2</v>
      </c>
    </row>
    <row r="3798" spans="1:6" x14ac:dyDescent="0.2">
      <c r="A3798" t="s">
        <v>5</v>
      </c>
      <c r="B3798" t="s">
        <v>119</v>
      </c>
      <c r="C3798">
        <v>3547403</v>
      </c>
      <c r="D3798" t="s">
        <v>4018</v>
      </c>
      <c r="E3798" s="17">
        <v>2487</v>
      </c>
      <c r="F3798" s="16">
        <v>-4.4035228182546238E-3</v>
      </c>
    </row>
    <row r="3799" spans="1:6" x14ac:dyDescent="0.2">
      <c r="A3799" t="s">
        <v>5</v>
      </c>
      <c r="B3799" t="s">
        <v>119</v>
      </c>
      <c r="C3799">
        <v>3547502</v>
      </c>
      <c r="D3799" t="s">
        <v>4019</v>
      </c>
      <c r="E3799" s="17">
        <v>27600</v>
      </c>
      <c r="F3799" s="16">
        <v>1.5604020756976311E-3</v>
      </c>
    </row>
    <row r="3800" spans="1:6" x14ac:dyDescent="0.2">
      <c r="A3800" t="s">
        <v>5</v>
      </c>
      <c r="B3800" t="s">
        <v>119</v>
      </c>
      <c r="C3800">
        <v>3547601</v>
      </c>
      <c r="D3800" t="s">
        <v>4020</v>
      </c>
      <c r="E3800" s="17">
        <v>26753</v>
      </c>
      <c r="F3800" s="16">
        <v>8.0256217030896249E-3</v>
      </c>
    </row>
    <row r="3801" spans="1:6" x14ac:dyDescent="0.2">
      <c r="A3801" t="s">
        <v>5</v>
      </c>
      <c r="B3801" t="s">
        <v>119</v>
      </c>
      <c r="C3801">
        <v>3547650</v>
      </c>
      <c r="D3801" t="s">
        <v>4021</v>
      </c>
      <c r="E3801" s="17">
        <v>1552</v>
      </c>
      <c r="F3801" s="16">
        <v>4.5307443365696365E-3</v>
      </c>
    </row>
    <row r="3802" spans="1:6" x14ac:dyDescent="0.2">
      <c r="A3802" t="s">
        <v>5</v>
      </c>
      <c r="B3802" t="s">
        <v>119</v>
      </c>
      <c r="C3802">
        <v>3547700</v>
      </c>
      <c r="D3802" t="s">
        <v>4022</v>
      </c>
      <c r="E3802" s="17">
        <v>20866</v>
      </c>
      <c r="F3802" s="16">
        <v>-5.7476769805542283E-4</v>
      </c>
    </row>
    <row r="3803" spans="1:6" x14ac:dyDescent="0.2">
      <c r="A3803" t="s">
        <v>5</v>
      </c>
      <c r="B3803" t="s">
        <v>119</v>
      </c>
      <c r="C3803">
        <v>3547809</v>
      </c>
      <c r="D3803" t="s">
        <v>4023</v>
      </c>
      <c r="E3803" s="17">
        <v>721368</v>
      </c>
      <c r="F3803" s="16">
        <v>3.6103192523926353E-3</v>
      </c>
    </row>
    <row r="3804" spans="1:6" x14ac:dyDescent="0.2">
      <c r="A3804" t="s">
        <v>5</v>
      </c>
      <c r="B3804" t="s">
        <v>119</v>
      </c>
      <c r="C3804">
        <v>3547908</v>
      </c>
      <c r="D3804" t="s">
        <v>4024</v>
      </c>
      <c r="E3804" s="17">
        <v>6977</v>
      </c>
      <c r="F3804" s="16">
        <v>6.9274065521720551E-3</v>
      </c>
    </row>
    <row r="3805" spans="1:6" x14ac:dyDescent="0.2">
      <c r="A3805" t="s">
        <v>5</v>
      </c>
      <c r="B3805" t="s">
        <v>119</v>
      </c>
      <c r="C3805">
        <v>3548005</v>
      </c>
      <c r="D3805" t="s">
        <v>4025</v>
      </c>
      <c r="E3805" s="17">
        <v>23529</v>
      </c>
      <c r="F3805" s="16">
        <v>9.3951093951094578E-3</v>
      </c>
    </row>
    <row r="3806" spans="1:6" x14ac:dyDescent="0.2">
      <c r="A3806" t="s">
        <v>5</v>
      </c>
      <c r="B3806" t="s">
        <v>119</v>
      </c>
      <c r="C3806">
        <v>3548054</v>
      </c>
      <c r="D3806" t="s">
        <v>4026</v>
      </c>
      <c r="E3806" s="17">
        <v>8481</v>
      </c>
      <c r="F3806" s="16">
        <v>7.2446555819476455E-3</v>
      </c>
    </row>
    <row r="3807" spans="1:6" x14ac:dyDescent="0.2">
      <c r="A3807" t="s">
        <v>5</v>
      </c>
      <c r="B3807" t="s">
        <v>119</v>
      </c>
      <c r="C3807">
        <v>3548104</v>
      </c>
      <c r="D3807" t="s">
        <v>4027</v>
      </c>
      <c r="E3807" s="17">
        <v>5940</v>
      </c>
      <c r="F3807" s="16">
        <v>-2.3513604299630897E-3</v>
      </c>
    </row>
    <row r="3808" spans="1:6" x14ac:dyDescent="0.2">
      <c r="A3808" t="s">
        <v>5</v>
      </c>
      <c r="B3808" t="s">
        <v>119</v>
      </c>
      <c r="C3808">
        <v>3548203</v>
      </c>
      <c r="D3808" t="s">
        <v>4028</v>
      </c>
      <c r="E3808" s="17">
        <v>6827</v>
      </c>
      <c r="F3808" s="16">
        <v>2.349141095286944E-3</v>
      </c>
    </row>
    <row r="3809" spans="1:6" x14ac:dyDescent="0.2">
      <c r="A3809" t="s">
        <v>5</v>
      </c>
      <c r="B3809" t="s">
        <v>119</v>
      </c>
      <c r="C3809">
        <v>3548302</v>
      </c>
      <c r="D3809" t="s">
        <v>4029</v>
      </c>
      <c r="E3809" s="17">
        <v>3135</v>
      </c>
      <c r="F3809" s="16">
        <v>7.7145612343298975E-3</v>
      </c>
    </row>
    <row r="3810" spans="1:6" x14ac:dyDescent="0.2">
      <c r="A3810" t="s">
        <v>5</v>
      </c>
      <c r="B3810" t="s">
        <v>119</v>
      </c>
      <c r="C3810">
        <v>3548401</v>
      </c>
      <c r="D3810" t="s">
        <v>4030</v>
      </c>
      <c r="E3810" s="17">
        <v>4817</v>
      </c>
      <c r="F3810" s="16">
        <v>8.3734561440234057E-3</v>
      </c>
    </row>
    <row r="3811" spans="1:6" x14ac:dyDescent="0.2">
      <c r="A3811" t="s">
        <v>5</v>
      </c>
      <c r="B3811" t="s">
        <v>119</v>
      </c>
      <c r="C3811">
        <v>3548500</v>
      </c>
      <c r="D3811" t="s">
        <v>231</v>
      </c>
      <c r="E3811" s="17">
        <v>433656</v>
      </c>
      <c r="F3811" s="16">
        <v>7.9619488081306145E-4</v>
      </c>
    </row>
    <row r="3812" spans="1:6" x14ac:dyDescent="0.2">
      <c r="A3812" t="s">
        <v>5</v>
      </c>
      <c r="B3812" t="s">
        <v>119</v>
      </c>
      <c r="C3812">
        <v>3548609</v>
      </c>
      <c r="D3812" t="s">
        <v>4031</v>
      </c>
      <c r="E3812" s="17">
        <v>10893</v>
      </c>
      <c r="F3812" s="16">
        <v>1.3789299503585983E-3</v>
      </c>
    </row>
    <row r="3813" spans="1:6" x14ac:dyDescent="0.2">
      <c r="A3813" t="s">
        <v>5</v>
      </c>
      <c r="B3813" t="s">
        <v>119</v>
      </c>
      <c r="C3813">
        <v>3548708</v>
      </c>
      <c r="D3813" t="s">
        <v>4032</v>
      </c>
      <c r="E3813" s="17">
        <v>844483</v>
      </c>
      <c r="F3813" s="16">
        <v>6.6119465608818206E-3</v>
      </c>
    </row>
    <row r="3814" spans="1:6" x14ac:dyDescent="0.2">
      <c r="A3814" t="s">
        <v>5</v>
      </c>
      <c r="B3814" t="s">
        <v>119</v>
      </c>
      <c r="C3814">
        <v>3548807</v>
      </c>
      <c r="D3814" t="s">
        <v>4033</v>
      </c>
      <c r="E3814" s="17">
        <v>161957</v>
      </c>
      <c r="F3814" s="16">
        <v>5.1512161214446461E-3</v>
      </c>
    </row>
    <row r="3815" spans="1:6" x14ac:dyDescent="0.2">
      <c r="A3815" t="s">
        <v>5</v>
      </c>
      <c r="B3815" t="s">
        <v>119</v>
      </c>
      <c r="C3815">
        <v>3548906</v>
      </c>
      <c r="D3815" t="s">
        <v>4034</v>
      </c>
      <c r="E3815" s="17">
        <v>254484</v>
      </c>
      <c r="F3815" s="16">
        <v>9.9252727366527793E-3</v>
      </c>
    </row>
    <row r="3816" spans="1:6" x14ac:dyDescent="0.2">
      <c r="A3816" t="s">
        <v>5</v>
      </c>
      <c r="B3816" t="s">
        <v>119</v>
      </c>
      <c r="C3816">
        <v>3549003</v>
      </c>
      <c r="D3816" t="s">
        <v>4035</v>
      </c>
      <c r="E3816" s="17">
        <v>2817</v>
      </c>
      <c r="F3816" s="16">
        <v>-1.4179369018079147E-3</v>
      </c>
    </row>
    <row r="3817" spans="1:6" x14ac:dyDescent="0.2">
      <c r="A3817" t="s">
        <v>5</v>
      </c>
      <c r="B3817" t="s">
        <v>119</v>
      </c>
      <c r="C3817">
        <v>3549102</v>
      </c>
      <c r="D3817" t="s">
        <v>4036</v>
      </c>
      <c r="E3817" s="17">
        <v>91771</v>
      </c>
      <c r="F3817" s="16">
        <v>6.1396103540143354E-3</v>
      </c>
    </row>
    <row r="3818" spans="1:6" x14ac:dyDescent="0.2">
      <c r="A3818" t="s">
        <v>5</v>
      </c>
      <c r="B3818" t="s">
        <v>119</v>
      </c>
      <c r="C3818">
        <v>3549201</v>
      </c>
      <c r="D3818" t="s">
        <v>4037</v>
      </c>
      <c r="E3818" s="17">
        <v>2561</v>
      </c>
      <c r="F3818" s="16">
        <v>-2.7258566978193288E-3</v>
      </c>
    </row>
    <row r="3819" spans="1:6" x14ac:dyDescent="0.2">
      <c r="A3819" t="s">
        <v>5</v>
      </c>
      <c r="B3819" t="s">
        <v>119</v>
      </c>
      <c r="C3819">
        <v>3549250</v>
      </c>
      <c r="D3819" t="s">
        <v>4038</v>
      </c>
      <c r="E3819" s="17">
        <v>1932</v>
      </c>
      <c r="F3819" s="16">
        <v>5.20291363163361E-3</v>
      </c>
    </row>
    <row r="3820" spans="1:6" x14ac:dyDescent="0.2">
      <c r="A3820" t="s">
        <v>5</v>
      </c>
      <c r="B3820" t="s">
        <v>119</v>
      </c>
      <c r="C3820">
        <v>3549300</v>
      </c>
      <c r="D3820" t="s">
        <v>4039</v>
      </c>
      <c r="E3820" s="17">
        <v>2100</v>
      </c>
      <c r="F3820" s="16">
        <v>-2.3752969121140222E-3</v>
      </c>
    </row>
    <row r="3821" spans="1:6" x14ac:dyDescent="0.2">
      <c r="A3821" t="s">
        <v>5</v>
      </c>
      <c r="B3821" t="s">
        <v>119</v>
      </c>
      <c r="C3821">
        <v>3549409</v>
      </c>
      <c r="D3821" t="s">
        <v>4040</v>
      </c>
      <c r="E3821" s="17">
        <v>52319</v>
      </c>
      <c r="F3821" s="16">
        <v>8.3063521430772891E-3</v>
      </c>
    </row>
    <row r="3822" spans="1:6" x14ac:dyDescent="0.2">
      <c r="A3822" t="s">
        <v>5</v>
      </c>
      <c r="B3822" t="s">
        <v>119</v>
      </c>
      <c r="C3822">
        <v>3549508</v>
      </c>
      <c r="D3822" t="s">
        <v>4041</v>
      </c>
      <c r="E3822" s="17">
        <v>8960</v>
      </c>
      <c r="F3822" s="16">
        <v>3.5842293906809264E-3</v>
      </c>
    </row>
    <row r="3823" spans="1:6" x14ac:dyDescent="0.2">
      <c r="A3823" t="s">
        <v>5</v>
      </c>
      <c r="B3823" t="s">
        <v>119</v>
      </c>
      <c r="C3823">
        <v>3549607</v>
      </c>
      <c r="D3823" t="s">
        <v>4042</v>
      </c>
      <c r="E3823" s="17">
        <v>4144</v>
      </c>
      <c r="F3823" s="16">
        <v>-7.2341451651791733E-4</v>
      </c>
    </row>
    <row r="3824" spans="1:6" x14ac:dyDescent="0.2">
      <c r="A3824" t="s">
        <v>5</v>
      </c>
      <c r="B3824" t="s">
        <v>119</v>
      </c>
      <c r="C3824">
        <v>3549706</v>
      </c>
      <c r="D3824" t="s">
        <v>4043</v>
      </c>
      <c r="E3824" s="17">
        <v>55124</v>
      </c>
      <c r="F3824" s="16">
        <v>3.2395442798383023E-3</v>
      </c>
    </row>
    <row r="3825" spans="1:6" x14ac:dyDescent="0.2">
      <c r="A3825" t="s">
        <v>5</v>
      </c>
      <c r="B3825" t="s">
        <v>119</v>
      </c>
      <c r="C3825">
        <v>3549805</v>
      </c>
      <c r="D3825" t="s">
        <v>4044</v>
      </c>
      <c r="E3825" s="17">
        <v>464983</v>
      </c>
      <c r="F3825" s="16">
        <v>9.3602592739721047E-3</v>
      </c>
    </row>
    <row r="3826" spans="1:6" x14ac:dyDescent="0.2">
      <c r="A3826" t="s">
        <v>5</v>
      </c>
      <c r="B3826" t="s">
        <v>119</v>
      </c>
      <c r="C3826">
        <v>3549904</v>
      </c>
      <c r="D3826" t="s">
        <v>229</v>
      </c>
      <c r="E3826" s="17">
        <v>729737</v>
      </c>
      <c r="F3826" s="16">
        <v>1.079446605276857E-2</v>
      </c>
    </row>
    <row r="3827" spans="1:6" x14ac:dyDescent="0.2">
      <c r="A3827" t="s">
        <v>5</v>
      </c>
      <c r="B3827" t="s">
        <v>119</v>
      </c>
      <c r="C3827">
        <v>3549953</v>
      </c>
      <c r="D3827" t="s">
        <v>4045</v>
      </c>
      <c r="E3827" s="17">
        <v>15978</v>
      </c>
      <c r="F3827" s="16">
        <v>9.6682464454975747E-3</v>
      </c>
    </row>
    <row r="3828" spans="1:6" x14ac:dyDescent="0.2">
      <c r="A3828" t="s">
        <v>5</v>
      </c>
      <c r="B3828" t="s">
        <v>119</v>
      </c>
      <c r="C3828">
        <v>3550001</v>
      </c>
      <c r="D3828" t="s">
        <v>5797</v>
      </c>
      <c r="E3828" s="17">
        <v>10690</v>
      </c>
      <c r="F3828" s="16">
        <v>2.8071488724612514E-4</v>
      </c>
    </row>
    <row r="3829" spans="1:6" x14ac:dyDescent="0.2">
      <c r="A3829" t="s">
        <v>5</v>
      </c>
      <c r="B3829" t="s">
        <v>119</v>
      </c>
      <c r="C3829">
        <v>3550100</v>
      </c>
      <c r="D3829" t="s">
        <v>4046</v>
      </c>
      <c r="E3829" s="17">
        <v>41123</v>
      </c>
      <c r="F3829" s="16">
        <v>4.1265810421449167E-3</v>
      </c>
    </row>
    <row r="3830" spans="1:6" x14ac:dyDescent="0.2">
      <c r="A3830" t="s">
        <v>5</v>
      </c>
      <c r="B3830" t="s">
        <v>119</v>
      </c>
      <c r="C3830">
        <v>3550209</v>
      </c>
      <c r="D3830" t="s">
        <v>4047</v>
      </c>
      <c r="E3830" s="17">
        <v>33002</v>
      </c>
      <c r="F3830" s="16">
        <v>2.1560232000243928E-3</v>
      </c>
    </row>
    <row r="3831" spans="1:6" x14ac:dyDescent="0.2">
      <c r="A3831" t="s">
        <v>5</v>
      </c>
      <c r="B3831" t="s">
        <v>119</v>
      </c>
      <c r="C3831">
        <v>3550308</v>
      </c>
      <c r="D3831" t="s">
        <v>220</v>
      </c>
      <c r="E3831" s="17">
        <v>12325232</v>
      </c>
      <c r="F3831" s="16">
        <v>5.9752581267600302E-3</v>
      </c>
    </row>
    <row r="3832" spans="1:6" x14ac:dyDescent="0.2">
      <c r="A3832" t="s">
        <v>5</v>
      </c>
      <c r="B3832" t="s">
        <v>119</v>
      </c>
      <c r="C3832">
        <v>3550407</v>
      </c>
      <c r="D3832" t="s">
        <v>4048</v>
      </c>
      <c r="E3832" s="17">
        <v>35980</v>
      </c>
      <c r="F3832" s="16">
        <v>9.1717387036154285E-3</v>
      </c>
    </row>
    <row r="3833" spans="1:6" x14ac:dyDescent="0.2">
      <c r="A3833" t="s">
        <v>5</v>
      </c>
      <c r="B3833" t="s">
        <v>119</v>
      </c>
      <c r="C3833">
        <v>3550506</v>
      </c>
      <c r="D3833" t="s">
        <v>4049</v>
      </c>
      <c r="E3833" s="17">
        <v>7696</v>
      </c>
      <c r="F3833" s="16">
        <v>3.9133837725020548E-3</v>
      </c>
    </row>
    <row r="3834" spans="1:6" x14ac:dyDescent="0.2">
      <c r="A3834" t="s">
        <v>5</v>
      </c>
      <c r="B3834" t="s">
        <v>119</v>
      </c>
      <c r="C3834">
        <v>3550605</v>
      </c>
      <c r="D3834" t="s">
        <v>4050</v>
      </c>
      <c r="E3834" s="17">
        <v>92060</v>
      </c>
      <c r="F3834" s="16">
        <v>1.1470510679441048E-2</v>
      </c>
    </row>
    <row r="3835" spans="1:6" x14ac:dyDescent="0.2">
      <c r="A3835" t="s">
        <v>5</v>
      </c>
      <c r="B3835" t="s">
        <v>119</v>
      </c>
      <c r="C3835">
        <v>3550704</v>
      </c>
      <c r="D3835" t="s">
        <v>4051</v>
      </c>
      <c r="E3835" s="17">
        <v>90328</v>
      </c>
      <c r="F3835" s="16">
        <v>1.5149471791413793E-2</v>
      </c>
    </row>
    <row r="3836" spans="1:6" x14ac:dyDescent="0.2">
      <c r="A3836" t="s">
        <v>5</v>
      </c>
      <c r="B3836" t="s">
        <v>119</v>
      </c>
      <c r="C3836">
        <v>3550803</v>
      </c>
      <c r="D3836" t="s">
        <v>4052</v>
      </c>
      <c r="E3836" s="17">
        <v>12159</v>
      </c>
      <c r="F3836" s="16">
        <v>-1.8880315219176325E-3</v>
      </c>
    </row>
    <row r="3837" spans="1:6" x14ac:dyDescent="0.2">
      <c r="A3837" t="s">
        <v>5</v>
      </c>
      <c r="B3837" t="s">
        <v>119</v>
      </c>
      <c r="C3837">
        <v>3550902</v>
      </c>
      <c r="D3837" t="s">
        <v>4053</v>
      </c>
      <c r="E3837" s="17">
        <v>15385</v>
      </c>
      <c r="F3837" s="16">
        <v>4.1117347604751053E-3</v>
      </c>
    </row>
    <row r="3838" spans="1:6" x14ac:dyDescent="0.2">
      <c r="A3838" t="s">
        <v>5</v>
      </c>
      <c r="B3838" t="s">
        <v>119</v>
      </c>
      <c r="C3838">
        <v>3551009</v>
      </c>
      <c r="D3838" t="s">
        <v>4054</v>
      </c>
      <c r="E3838" s="17">
        <v>368355</v>
      </c>
      <c r="F3838" s="16">
        <v>6.9901967752694638E-3</v>
      </c>
    </row>
    <row r="3839" spans="1:6" x14ac:dyDescent="0.2">
      <c r="A3839" t="s">
        <v>5</v>
      </c>
      <c r="B3839" t="s">
        <v>119</v>
      </c>
      <c r="C3839">
        <v>3551108</v>
      </c>
      <c r="D3839" t="s">
        <v>4055</v>
      </c>
      <c r="E3839" s="17">
        <v>10390</v>
      </c>
      <c r="F3839" s="16">
        <v>1.0209042294603732E-2</v>
      </c>
    </row>
    <row r="3840" spans="1:6" x14ac:dyDescent="0.2">
      <c r="A3840" t="s">
        <v>5</v>
      </c>
      <c r="B3840" t="s">
        <v>119</v>
      </c>
      <c r="C3840">
        <v>3551207</v>
      </c>
      <c r="D3840" t="s">
        <v>4056</v>
      </c>
      <c r="E3840" s="17">
        <v>3630</v>
      </c>
      <c r="F3840" s="16">
        <v>-2.1990104452995762E-3</v>
      </c>
    </row>
    <row r="3841" spans="1:6" x14ac:dyDescent="0.2">
      <c r="A3841" t="s">
        <v>5</v>
      </c>
      <c r="B3841" t="s">
        <v>119</v>
      </c>
      <c r="C3841">
        <v>3551306</v>
      </c>
      <c r="D3841" t="s">
        <v>4057</v>
      </c>
      <c r="E3841" s="17">
        <v>3554</v>
      </c>
      <c r="F3841" s="16">
        <v>1.1670936521491537E-2</v>
      </c>
    </row>
    <row r="3842" spans="1:6" x14ac:dyDescent="0.2">
      <c r="A3842" t="s">
        <v>5</v>
      </c>
      <c r="B3842" t="s">
        <v>119</v>
      </c>
      <c r="C3842">
        <v>3551405</v>
      </c>
      <c r="D3842" t="s">
        <v>4058</v>
      </c>
      <c r="E3842" s="17">
        <v>14981</v>
      </c>
      <c r="F3842" s="16">
        <v>2.1756922657209188E-2</v>
      </c>
    </row>
    <row r="3843" spans="1:6" x14ac:dyDescent="0.2">
      <c r="A3843" t="s">
        <v>5</v>
      </c>
      <c r="B3843" t="s">
        <v>119</v>
      </c>
      <c r="C3843">
        <v>3551504</v>
      </c>
      <c r="D3843" t="s">
        <v>4059</v>
      </c>
      <c r="E3843" s="17">
        <v>45644</v>
      </c>
      <c r="F3843" s="16">
        <v>1.1905025827476878E-2</v>
      </c>
    </row>
    <row r="3844" spans="1:6" x14ac:dyDescent="0.2">
      <c r="A3844" t="s">
        <v>5</v>
      </c>
      <c r="B3844" t="s">
        <v>119</v>
      </c>
      <c r="C3844">
        <v>3551603</v>
      </c>
      <c r="D3844" t="s">
        <v>4060</v>
      </c>
      <c r="E3844" s="17">
        <v>29452</v>
      </c>
      <c r="F3844" s="16">
        <v>7.6294091484485627E-3</v>
      </c>
    </row>
    <row r="3845" spans="1:6" x14ac:dyDescent="0.2">
      <c r="A3845" t="s">
        <v>5</v>
      </c>
      <c r="B3845" t="s">
        <v>119</v>
      </c>
      <c r="C3845">
        <v>3551702</v>
      </c>
      <c r="D3845" t="s">
        <v>4061</v>
      </c>
      <c r="E3845" s="17">
        <v>127142</v>
      </c>
      <c r="F3845" s="16">
        <v>1.0547232047053212E-2</v>
      </c>
    </row>
    <row r="3846" spans="1:6" x14ac:dyDescent="0.2">
      <c r="A3846" t="s">
        <v>5</v>
      </c>
      <c r="B3846" t="s">
        <v>119</v>
      </c>
      <c r="C3846">
        <v>3551801</v>
      </c>
      <c r="D3846" t="s">
        <v>4062</v>
      </c>
      <c r="E3846" s="17">
        <v>12780</v>
      </c>
      <c r="F3846" s="16">
        <v>-4.0523690773067722E-3</v>
      </c>
    </row>
    <row r="3847" spans="1:6" x14ac:dyDescent="0.2">
      <c r="A3847" t="s">
        <v>5</v>
      </c>
      <c r="B3847" t="s">
        <v>119</v>
      </c>
      <c r="C3847">
        <v>3551900</v>
      </c>
      <c r="D3847" t="s">
        <v>4063</v>
      </c>
      <c r="E3847" s="17">
        <v>17661</v>
      </c>
      <c r="F3847" s="16">
        <v>9.4307270233195961E-3</v>
      </c>
    </row>
    <row r="3848" spans="1:6" x14ac:dyDescent="0.2">
      <c r="A3848" t="s">
        <v>5</v>
      </c>
      <c r="B3848" t="s">
        <v>119</v>
      </c>
      <c r="C3848">
        <v>3552007</v>
      </c>
      <c r="D3848" t="s">
        <v>4064</v>
      </c>
      <c r="E3848" s="17">
        <v>6339</v>
      </c>
      <c r="F3848" s="16">
        <v>5.8711520152332497E-3</v>
      </c>
    </row>
    <row r="3849" spans="1:6" x14ac:dyDescent="0.2">
      <c r="A3849" t="s">
        <v>5</v>
      </c>
      <c r="B3849" t="s">
        <v>119</v>
      </c>
      <c r="C3849">
        <v>3552106</v>
      </c>
      <c r="D3849" t="s">
        <v>4065</v>
      </c>
      <c r="E3849" s="17">
        <v>41352</v>
      </c>
      <c r="F3849" s="16">
        <v>8.4623826362639765E-3</v>
      </c>
    </row>
    <row r="3850" spans="1:6" x14ac:dyDescent="0.2">
      <c r="A3850" t="s">
        <v>5</v>
      </c>
      <c r="B3850" t="s">
        <v>119</v>
      </c>
      <c r="C3850">
        <v>3552205</v>
      </c>
      <c r="D3850" t="s">
        <v>230</v>
      </c>
      <c r="E3850" s="17">
        <v>687357</v>
      </c>
      <c r="F3850" s="16">
        <v>1.1744566353340868E-2</v>
      </c>
    </row>
    <row r="3851" spans="1:6" x14ac:dyDescent="0.2">
      <c r="A3851" t="s">
        <v>5</v>
      </c>
      <c r="B3851" t="s">
        <v>119</v>
      </c>
      <c r="C3851">
        <v>3552304</v>
      </c>
      <c r="D3851" t="s">
        <v>4066</v>
      </c>
      <c r="E3851" s="17">
        <v>7728</v>
      </c>
      <c r="F3851" s="16">
        <v>1.295672454003638E-3</v>
      </c>
    </row>
    <row r="3852" spans="1:6" x14ac:dyDescent="0.2">
      <c r="A3852" t="s">
        <v>5</v>
      </c>
      <c r="B3852" t="s">
        <v>119</v>
      </c>
      <c r="C3852">
        <v>3552403</v>
      </c>
      <c r="D3852" t="s">
        <v>4067</v>
      </c>
      <c r="E3852" s="17">
        <v>286211</v>
      </c>
      <c r="F3852" s="16">
        <v>1.3347920450642814E-2</v>
      </c>
    </row>
    <row r="3853" spans="1:6" x14ac:dyDescent="0.2">
      <c r="A3853" t="s">
        <v>5</v>
      </c>
      <c r="B3853" t="s">
        <v>119</v>
      </c>
      <c r="C3853">
        <v>3552502</v>
      </c>
      <c r="D3853" t="s">
        <v>4068</v>
      </c>
      <c r="E3853" s="17">
        <v>300559</v>
      </c>
      <c r="F3853" s="16">
        <v>9.8173278187860813E-3</v>
      </c>
    </row>
    <row r="3854" spans="1:6" x14ac:dyDescent="0.2">
      <c r="A3854" t="s">
        <v>5</v>
      </c>
      <c r="B3854" t="s">
        <v>119</v>
      </c>
      <c r="C3854">
        <v>3552551</v>
      </c>
      <c r="D3854" t="s">
        <v>4069</v>
      </c>
      <c r="E3854" s="17">
        <v>4014</v>
      </c>
      <c r="F3854" s="16">
        <v>1.2869038607115746E-2</v>
      </c>
    </row>
    <row r="3855" spans="1:6" x14ac:dyDescent="0.2">
      <c r="A3855" t="s">
        <v>5</v>
      </c>
      <c r="B3855" t="s">
        <v>119</v>
      </c>
      <c r="C3855">
        <v>3552601</v>
      </c>
      <c r="D3855" t="s">
        <v>4070</v>
      </c>
      <c r="E3855" s="17">
        <v>12485</v>
      </c>
      <c r="F3855" s="16">
        <v>6.2867735955509652E-3</v>
      </c>
    </row>
    <row r="3856" spans="1:6" x14ac:dyDescent="0.2">
      <c r="A3856" t="s">
        <v>5</v>
      </c>
      <c r="B3856" t="s">
        <v>119</v>
      </c>
      <c r="C3856">
        <v>3552700</v>
      </c>
      <c r="D3856" t="s">
        <v>4071</v>
      </c>
      <c r="E3856" s="17">
        <v>16644</v>
      </c>
      <c r="F3856" s="16">
        <v>8.9718719689622084E-3</v>
      </c>
    </row>
    <row r="3857" spans="1:6" x14ac:dyDescent="0.2">
      <c r="A3857" t="s">
        <v>5</v>
      </c>
      <c r="B3857" t="s">
        <v>119</v>
      </c>
      <c r="C3857">
        <v>3552809</v>
      </c>
      <c r="D3857" t="s">
        <v>4072</v>
      </c>
      <c r="E3857" s="17">
        <v>293652</v>
      </c>
      <c r="F3857" s="16">
        <v>1.3767675651789713E-2</v>
      </c>
    </row>
    <row r="3858" spans="1:6" x14ac:dyDescent="0.2">
      <c r="A3858" t="s">
        <v>5</v>
      </c>
      <c r="B3858" t="s">
        <v>119</v>
      </c>
      <c r="C3858">
        <v>3552908</v>
      </c>
      <c r="D3858" t="s">
        <v>4073</v>
      </c>
      <c r="E3858" s="17">
        <v>6329</v>
      </c>
      <c r="F3858" s="16">
        <v>7.0007955449482573E-3</v>
      </c>
    </row>
    <row r="3859" spans="1:6" x14ac:dyDescent="0.2">
      <c r="A3859" t="s">
        <v>5</v>
      </c>
      <c r="B3859" t="s">
        <v>119</v>
      </c>
      <c r="C3859">
        <v>3553005</v>
      </c>
      <c r="D3859" t="s">
        <v>4074</v>
      </c>
      <c r="E3859" s="17">
        <v>14141</v>
      </c>
      <c r="F3859" s="16">
        <v>2.0347788440724379E-2</v>
      </c>
    </row>
    <row r="3860" spans="1:6" x14ac:dyDescent="0.2">
      <c r="A3860" t="s">
        <v>5</v>
      </c>
      <c r="B3860" t="s">
        <v>119</v>
      </c>
      <c r="C3860">
        <v>3553104</v>
      </c>
      <c r="D3860" t="s">
        <v>4075</v>
      </c>
      <c r="E3860" s="17">
        <v>6320</v>
      </c>
      <c r="F3860" s="16">
        <v>3.9714058776807448E-3</v>
      </c>
    </row>
    <row r="3861" spans="1:6" x14ac:dyDescent="0.2">
      <c r="A3861" t="s">
        <v>5</v>
      </c>
      <c r="B3861" t="s">
        <v>119</v>
      </c>
      <c r="C3861">
        <v>3553203</v>
      </c>
      <c r="D3861" t="s">
        <v>4076</v>
      </c>
      <c r="E3861" s="17">
        <v>5564</v>
      </c>
      <c r="F3861" s="16">
        <v>-3.5932446999642487E-4</v>
      </c>
    </row>
    <row r="3862" spans="1:6" x14ac:dyDescent="0.2">
      <c r="A3862" t="s">
        <v>5</v>
      </c>
      <c r="B3862" t="s">
        <v>119</v>
      </c>
      <c r="C3862">
        <v>3553302</v>
      </c>
      <c r="D3862" t="s">
        <v>4077</v>
      </c>
      <c r="E3862" s="17">
        <v>23232</v>
      </c>
      <c r="F3862" s="16">
        <v>1.0772611711984403E-3</v>
      </c>
    </row>
    <row r="3863" spans="1:6" x14ac:dyDescent="0.2">
      <c r="A3863" t="s">
        <v>5</v>
      </c>
      <c r="B3863" t="s">
        <v>119</v>
      </c>
      <c r="C3863">
        <v>3553401</v>
      </c>
      <c r="D3863" t="s">
        <v>4078</v>
      </c>
      <c r="E3863" s="17">
        <v>26101</v>
      </c>
      <c r="F3863" s="16">
        <v>5.1603958870873878E-3</v>
      </c>
    </row>
    <row r="3864" spans="1:6" x14ac:dyDescent="0.2">
      <c r="A3864" t="s">
        <v>5</v>
      </c>
      <c r="B3864" t="s">
        <v>119</v>
      </c>
      <c r="C3864">
        <v>3553500</v>
      </c>
      <c r="D3864" t="s">
        <v>4079</v>
      </c>
      <c r="E3864" s="17">
        <v>7766</v>
      </c>
      <c r="F3864" s="16">
        <v>-5.2516971948252111E-3</v>
      </c>
    </row>
    <row r="3865" spans="1:6" x14ac:dyDescent="0.2">
      <c r="A3865" t="s">
        <v>5</v>
      </c>
      <c r="B3865" t="s">
        <v>119</v>
      </c>
      <c r="C3865">
        <v>3553609</v>
      </c>
      <c r="D3865" t="s">
        <v>4080</v>
      </c>
      <c r="E3865" s="17">
        <v>12950</v>
      </c>
      <c r="F3865" s="16">
        <v>-7.7160493827155285E-4</v>
      </c>
    </row>
    <row r="3866" spans="1:6" x14ac:dyDescent="0.2">
      <c r="A3866" t="s">
        <v>5</v>
      </c>
      <c r="B3866" t="s">
        <v>119</v>
      </c>
      <c r="C3866">
        <v>3553658</v>
      </c>
      <c r="D3866" t="s">
        <v>4081</v>
      </c>
      <c r="E3866" s="17">
        <v>2813</v>
      </c>
      <c r="F3866" s="16">
        <v>7.1149057274988436E-4</v>
      </c>
    </row>
    <row r="3867" spans="1:6" x14ac:dyDescent="0.2">
      <c r="A3867" t="s">
        <v>5</v>
      </c>
      <c r="B3867" t="s">
        <v>119</v>
      </c>
      <c r="C3867">
        <v>3553708</v>
      </c>
      <c r="D3867" t="s">
        <v>4082</v>
      </c>
      <c r="E3867" s="17">
        <v>57364</v>
      </c>
      <c r="F3867" s="16">
        <v>3.2705458488553329E-3</v>
      </c>
    </row>
    <row r="3868" spans="1:6" x14ac:dyDescent="0.2">
      <c r="A3868" t="s">
        <v>5</v>
      </c>
      <c r="B3868" t="s">
        <v>119</v>
      </c>
      <c r="C3868">
        <v>3553807</v>
      </c>
      <c r="D3868" t="s">
        <v>4083</v>
      </c>
      <c r="E3868" s="17">
        <v>23256</v>
      </c>
      <c r="F3868" s="16">
        <v>1.6366612111293755E-3</v>
      </c>
    </row>
    <row r="3869" spans="1:6" x14ac:dyDescent="0.2">
      <c r="A3869" t="s">
        <v>5</v>
      </c>
      <c r="B3869" t="s">
        <v>119</v>
      </c>
      <c r="C3869">
        <v>3553856</v>
      </c>
      <c r="D3869" t="s">
        <v>4084</v>
      </c>
      <c r="E3869" s="17">
        <v>5911</v>
      </c>
      <c r="F3869" s="16">
        <v>1.0082023239917914E-2</v>
      </c>
    </row>
    <row r="3870" spans="1:6" x14ac:dyDescent="0.2">
      <c r="A3870" t="s">
        <v>5</v>
      </c>
      <c r="B3870" t="s">
        <v>119</v>
      </c>
      <c r="C3870">
        <v>3553906</v>
      </c>
      <c r="D3870" t="s">
        <v>4085</v>
      </c>
      <c r="E3870" s="17">
        <v>7540</v>
      </c>
      <c r="F3870" s="16">
        <v>9.6411355115157971E-3</v>
      </c>
    </row>
    <row r="3871" spans="1:6" x14ac:dyDescent="0.2">
      <c r="A3871" t="s">
        <v>5</v>
      </c>
      <c r="B3871" t="s">
        <v>119</v>
      </c>
      <c r="C3871">
        <v>3553955</v>
      </c>
      <c r="D3871" t="s">
        <v>4086</v>
      </c>
      <c r="E3871" s="17">
        <v>15183</v>
      </c>
      <c r="F3871" s="16">
        <v>1.2199999999999989E-2</v>
      </c>
    </row>
    <row r="3872" spans="1:6" x14ac:dyDescent="0.2">
      <c r="A3872" t="s">
        <v>5</v>
      </c>
      <c r="B3872" t="s">
        <v>119</v>
      </c>
      <c r="C3872">
        <v>3554003</v>
      </c>
      <c r="D3872" t="s">
        <v>4087</v>
      </c>
      <c r="E3872" s="17">
        <v>122967</v>
      </c>
      <c r="F3872" s="16">
        <v>9.8631801980848532E-3</v>
      </c>
    </row>
    <row r="3873" spans="1:6" x14ac:dyDescent="0.2">
      <c r="A3873" t="s">
        <v>5</v>
      </c>
      <c r="B3873" t="s">
        <v>119</v>
      </c>
      <c r="C3873">
        <v>3554102</v>
      </c>
      <c r="D3873" t="s">
        <v>4088</v>
      </c>
      <c r="E3873" s="17">
        <v>317915</v>
      </c>
      <c r="F3873" s="16">
        <v>9.4975295626882339E-3</v>
      </c>
    </row>
    <row r="3874" spans="1:6" x14ac:dyDescent="0.2">
      <c r="A3874" t="s">
        <v>5</v>
      </c>
      <c r="B3874" t="s">
        <v>119</v>
      </c>
      <c r="C3874">
        <v>3554201</v>
      </c>
      <c r="D3874" t="s">
        <v>4089</v>
      </c>
      <c r="E3874" s="17">
        <v>4491</v>
      </c>
      <c r="F3874" s="16">
        <v>-9.0467784642541682E-3</v>
      </c>
    </row>
    <row r="3875" spans="1:6" x14ac:dyDescent="0.2">
      <c r="A3875" t="s">
        <v>5</v>
      </c>
      <c r="B3875" t="s">
        <v>119</v>
      </c>
      <c r="C3875">
        <v>3554300</v>
      </c>
      <c r="D3875" t="s">
        <v>4090</v>
      </c>
      <c r="E3875" s="17">
        <v>23273</v>
      </c>
      <c r="F3875" s="16">
        <v>5.4000345602212008E-3</v>
      </c>
    </row>
    <row r="3876" spans="1:6" x14ac:dyDescent="0.2">
      <c r="A3876" t="s">
        <v>5</v>
      </c>
      <c r="B3876" t="s">
        <v>119</v>
      </c>
      <c r="C3876">
        <v>3554409</v>
      </c>
      <c r="D3876" t="s">
        <v>4091</v>
      </c>
      <c r="E3876" s="17">
        <v>9437</v>
      </c>
      <c r="F3876" s="16">
        <v>7.1504802561366265E-3</v>
      </c>
    </row>
    <row r="3877" spans="1:6" x14ac:dyDescent="0.2">
      <c r="A3877" t="s">
        <v>5</v>
      </c>
      <c r="B3877" t="s">
        <v>119</v>
      </c>
      <c r="C3877">
        <v>3554508</v>
      </c>
      <c r="D3877" t="s">
        <v>4092</v>
      </c>
      <c r="E3877" s="17">
        <v>42517</v>
      </c>
      <c r="F3877" s="16">
        <v>1.0481034318851501E-2</v>
      </c>
    </row>
    <row r="3878" spans="1:6" x14ac:dyDescent="0.2">
      <c r="A3878" t="s">
        <v>5</v>
      </c>
      <c r="B3878" t="s">
        <v>119</v>
      </c>
      <c r="C3878">
        <v>3554607</v>
      </c>
      <c r="D3878" t="s">
        <v>4093</v>
      </c>
      <c r="E3878" s="17">
        <v>2652</v>
      </c>
      <c r="F3878" s="16">
        <v>-2.2573363431150906E-3</v>
      </c>
    </row>
    <row r="3879" spans="1:6" x14ac:dyDescent="0.2">
      <c r="A3879" t="s">
        <v>5</v>
      </c>
      <c r="B3879" t="s">
        <v>119</v>
      </c>
      <c r="C3879">
        <v>3554656</v>
      </c>
      <c r="D3879" t="s">
        <v>4094</v>
      </c>
      <c r="E3879" s="17">
        <v>2422</v>
      </c>
      <c r="F3879" s="16">
        <v>4.1459369817578029E-3</v>
      </c>
    </row>
    <row r="3880" spans="1:6" x14ac:dyDescent="0.2">
      <c r="A3880" t="s">
        <v>5</v>
      </c>
      <c r="B3880" t="s">
        <v>119</v>
      </c>
      <c r="C3880">
        <v>3554706</v>
      </c>
      <c r="D3880" t="s">
        <v>4095</v>
      </c>
      <c r="E3880" s="17">
        <v>10056</v>
      </c>
      <c r="F3880" s="16">
        <v>4.5954045954046396E-3</v>
      </c>
    </row>
    <row r="3881" spans="1:6" x14ac:dyDescent="0.2">
      <c r="A3881" t="s">
        <v>5</v>
      </c>
      <c r="B3881" t="s">
        <v>119</v>
      </c>
      <c r="C3881">
        <v>3554755</v>
      </c>
      <c r="D3881" t="s">
        <v>4096</v>
      </c>
      <c r="E3881" s="17">
        <v>1738</v>
      </c>
      <c r="F3881" s="16">
        <v>8.1206496519721227E-3</v>
      </c>
    </row>
    <row r="3882" spans="1:6" x14ac:dyDescent="0.2">
      <c r="A3882" t="s">
        <v>5</v>
      </c>
      <c r="B3882" t="s">
        <v>119</v>
      </c>
      <c r="C3882">
        <v>3554805</v>
      </c>
      <c r="D3882" t="s">
        <v>4097</v>
      </c>
      <c r="E3882" s="17">
        <v>47714</v>
      </c>
      <c r="F3882" s="16">
        <v>1.1211189996821025E-2</v>
      </c>
    </row>
    <row r="3883" spans="1:6" x14ac:dyDescent="0.2">
      <c r="A3883" t="s">
        <v>5</v>
      </c>
      <c r="B3883" t="s">
        <v>119</v>
      </c>
      <c r="C3883">
        <v>3554904</v>
      </c>
      <c r="D3883" t="s">
        <v>4098</v>
      </c>
      <c r="E3883" s="17">
        <v>5832</v>
      </c>
      <c r="F3883" s="16">
        <v>4.305148958154037E-3</v>
      </c>
    </row>
    <row r="3884" spans="1:6" x14ac:dyDescent="0.2">
      <c r="A3884" t="s">
        <v>5</v>
      </c>
      <c r="B3884" t="s">
        <v>119</v>
      </c>
      <c r="C3884">
        <v>3554953</v>
      </c>
      <c r="D3884" t="s">
        <v>4099</v>
      </c>
      <c r="E3884" s="17">
        <v>6977</v>
      </c>
      <c r="F3884" s="16">
        <v>1.2039454598201438E-2</v>
      </c>
    </row>
    <row r="3885" spans="1:6" x14ac:dyDescent="0.2">
      <c r="A3885" t="s">
        <v>5</v>
      </c>
      <c r="B3885" t="s">
        <v>119</v>
      </c>
      <c r="C3885">
        <v>3555000</v>
      </c>
      <c r="D3885" t="s">
        <v>4100</v>
      </c>
      <c r="E3885" s="17">
        <v>65570</v>
      </c>
      <c r="F3885" s="16">
        <v>7.0203284292769119E-4</v>
      </c>
    </row>
    <row r="3886" spans="1:6" x14ac:dyDescent="0.2">
      <c r="A3886" t="s">
        <v>5</v>
      </c>
      <c r="B3886" t="s">
        <v>119</v>
      </c>
      <c r="C3886">
        <v>3555109</v>
      </c>
      <c r="D3886" t="s">
        <v>4101</v>
      </c>
      <c r="E3886" s="17">
        <v>15583</v>
      </c>
      <c r="F3886" s="16">
        <v>5.6792513714101212E-3</v>
      </c>
    </row>
    <row r="3887" spans="1:6" x14ac:dyDescent="0.2">
      <c r="A3887" t="s">
        <v>5</v>
      </c>
      <c r="B3887" t="s">
        <v>119</v>
      </c>
      <c r="C3887">
        <v>3555208</v>
      </c>
      <c r="D3887" t="s">
        <v>4102</v>
      </c>
      <c r="E3887" s="17">
        <v>2020</v>
      </c>
      <c r="F3887" s="16">
        <v>1.9841269841269771E-3</v>
      </c>
    </row>
    <row r="3888" spans="1:6" x14ac:dyDescent="0.2">
      <c r="A3888" t="s">
        <v>5</v>
      </c>
      <c r="B3888" t="s">
        <v>119</v>
      </c>
      <c r="C3888">
        <v>3555307</v>
      </c>
      <c r="D3888" t="s">
        <v>4103</v>
      </c>
      <c r="E3888" s="17">
        <v>1696</v>
      </c>
      <c r="F3888" s="16">
        <v>-1.7950202663578496E-2</v>
      </c>
    </row>
    <row r="3889" spans="1:6" x14ac:dyDescent="0.2">
      <c r="A3889" t="s">
        <v>5</v>
      </c>
      <c r="B3889" t="s">
        <v>119</v>
      </c>
      <c r="C3889">
        <v>3555356</v>
      </c>
      <c r="D3889" t="s">
        <v>4104</v>
      </c>
      <c r="E3889" s="17">
        <v>6400</v>
      </c>
      <c r="F3889" s="16">
        <v>1.4423838960215596E-2</v>
      </c>
    </row>
    <row r="3890" spans="1:6" x14ac:dyDescent="0.2">
      <c r="A3890" t="s">
        <v>5</v>
      </c>
      <c r="B3890" t="s">
        <v>119</v>
      </c>
      <c r="C3890">
        <v>3555406</v>
      </c>
      <c r="D3890" t="s">
        <v>4105</v>
      </c>
      <c r="E3890" s="17">
        <v>91824</v>
      </c>
      <c r="F3890" s="16">
        <v>1.1288670580072546E-2</v>
      </c>
    </row>
    <row r="3891" spans="1:6" x14ac:dyDescent="0.2">
      <c r="A3891" t="s">
        <v>5</v>
      </c>
      <c r="B3891" t="s">
        <v>119</v>
      </c>
      <c r="C3891">
        <v>3555505</v>
      </c>
      <c r="D3891" t="s">
        <v>4106</v>
      </c>
      <c r="E3891" s="17">
        <v>4804</v>
      </c>
      <c r="F3891" s="16">
        <v>5.0209205020921299E-3</v>
      </c>
    </row>
    <row r="3892" spans="1:6" x14ac:dyDescent="0.2">
      <c r="A3892" t="s">
        <v>5</v>
      </c>
      <c r="B3892" t="s">
        <v>119</v>
      </c>
      <c r="C3892">
        <v>3555604</v>
      </c>
      <c r="D3892" t="s">
        <v>4107</v>
      </c>
      <c r="E3892" s="17">
        <v>10151</v>
      </c>
      <c r="F3892" s="16">
        <v>4.055390702274897E-3</v>
      </c>
    </row>
    <row r="3893" spans="1:6" x14ac:dyDescent="0.2">
      <c r="A3893" t="s">
        <v>5</v>
      </c>
      <c r="B3893" t="s">
        <v>119</v>
      </c>
      <c r="C3893">
        <v>3555703</v>
      </c>
      <c r="D3893" t="s">
        <v>4108</v>
      </c>
      <c r="E3893" s="17">
        <v>1865</v>
      </c>
      <c r="F3893" s="16">
        <v>1.1388286334056419E-2</v>
      </c>
    </row>
    <row r="3894" spans="1:6" x14ac:dyDescent="0.2">
      <c r="A3894" t="s">
        <v>5</v>
      </c>
      <c r="B3894" t="s">
        <v>119</v>
      </c>
      <c r="C3894">
        <v>3555802</v>
      </c>
      <c r="D3894" t="s">
        <v>4109</v>
      </c>
      <c r="E3894" s="17">
        <v>9120</v>
      </c>
      <c r="F3894" s="16">
        <v>6.5832784726804761E-4</v>
      </c>
    </row>
    <row r="3895" spans="1:6" x14ac:dyDescent="0.2">
      <c r="A3895" t="s">
        <v>5</v>
      </c>
      <c r="B3895" t="s">
        <v>119</v>
      </c>
      <c r="C3895">
        <v>3555901</v>
      </c>
      <c r="D3895" t="s">
        <v>4110</v>
      </c>
      <c r="E3895" s="17">
        <v>1153</v>
      </c>
      <c r="F3895" s="16">
        <v>-1.030042918454932E-2</v>
      </c>
    </row>
    <row r="3896" spans="1:6" x14ac:dyDescent="0.2">
      <c r="A3896" t="s">
        <v>5</v>
      </c>
      <c r="B3896" t="s">
        <v>119</v>
      </c>
      <c r="C3896">
        <v>3556008</v>
      </c>
      <c r="D3896" t="s">
        <v>4111</v>
      </c>
      <c r="E3896" s="17">
        <v>13888</v>
      </c>
      <c r="F3896" s="16">
        <v>5.7209066550800713E-3</v>
      </c>
    </row>
    <row r="3897" spans="1:6" x14ac:dyDescent="0.2">
      <c r="A3897" t="s">
        <v>5</v>
      </c>
      <c r="B3897" t="s">
        <v>119</v>
      </c>
      <c r="C3897">
        <v>3556107</v>
      </c>
      <c r="D3897" t="s">
        <v>4112</v>
      </c>
      <c r="E3897" s="17">
        <v>13532</v>
      </c>
      <c r="F3897" s="16">
        <v>1.545850217619682E-2</v>
      </c>
    </row>
    <row r="3898" spans="1:6" x14ac:dyDescent="0.2">
      <c r="A3898" t="s">
        <v>5</v>
      </c>
      <c r="B3898" t="s">
        <v>119</v>
      </c>
      <c r="C3898">
        <v>3556206</v>
      </c>
      <c r="D3898" t="s">
        <v>4113</v>
      </c>
      <c r="E3898" s="17">
        <v>131210</v>
      </c>
      <c r="F3898" s="16">
        <v>1.5612300976059146E-2</v>
      </c>
    </row>
    <row r="3899" spans="1:6" x14ac:dyDescent="0.2">
      <c r="A3899" t="s">
        <v>5</v>
      </c>
      <c r="B3899" t="s">
        <v>119</v>
      </c>
      <c r="C3899">
        <v>3556305</v>
      </c>
      <c r="D3899" t="s">
        <v>4114</v>
      </c>
      <c r="E3899" s="17">
        <v>26822</v>
      </c>
      <c r="F3899" s="16">
        <v>1.2915407854984906E-2</v>
      </c>
    </row>
    <row r="3900" spans="1:6" x14ac:dyDescent="0.2">
      <c r="A3900" t="s">
        <v>5</v>
      </c>
      <c r="B3900" t="s">
        <v>119</v>
      </c>
      <c r="C3900">
        <v>3556354</v>
      </c>
      <c r="D3900" t="s">
        <v>4115</v>
      </c>
      <c r="E3900" s="17">
        <v>10692</v>
      </c>
      <c r="F3900" s="16">
        <v>1.4710069279681104E-2</v>
      </c>
    </row>
    <row r="3901" spans="1:6" x14ac:dyDescent="0.2">
      <c r="A3901" t="s">
        <v>5</v>
      </c>
      <c r="B3901" t="s">
        <v>119</v>
      </c>
      <c r="C3901">
        <v>3556404</v>
      </c>
      <c r="D3901" t="s">
        <v>4116</v>
      </c>
      <c r="E3901" s="17">
        <v>43110</v>
      </c>
      <c r="F3901" s="16">
        <v>6.1850857743026566E-3</v>
      </c>
    </row>
    <row r="3902" spans="1:6" x14ac:dyDescent="0.2">
      <c r="A3902" t="s">
        <v>5</v>
      </c>
      <c r="B3902" t="s">
        <v>119</v>
      </c>
      <c r="C3902">
        <v>3556453</v>
      </c>
      <c r="D3902" t="s">
        <v>4117</v>
      </c>
      <c r="E3902" s="17">
        <v>53468</v>
      </c>
      <c r="F3902" s="16">
        <v>1.6559879841055558E-2</v>
      </c>
    </row>
    <row r="3903" spans="1:6" x14ac:dyDescent="0.2">
      <c r="A3903" t="s">
        <v>5</v>
      </c>
      <c r="B3903" t="s">
        <v>119</v>
      </c>
      <c r="C3903">
        <v>3556503</v>
      </c>
      <c r="D3903" t="s">
        <v>4118</v>
      </c>
      <c r="E3903" s="17">
        <v>123071</v>
      </c>
      <c r="F3903" s="16">
        <v>1.0119995403732762E-2</v>
      </c>
    </row>
    <row r="3904" spans="1:6" x14ac:dyDescent="0.2">
      <c r="A3904" t="s">
        <v>5</v>
      </c>
      <c r="B3904" t="s">
        <v>119</v>
      </c>
      <c r="C3904">
        <v>3556602</v>
      </c>
      <c r="D3904" t="s">
        <v>4119</v>
      </c>
      <c r="E3904" s="17">
        <v>10823</v>
      </c>
      <c r="F3904" s="16">
        <v>-1.844507977497023E-3</v>
      </c>
    </row>
    <row r="3905" spans="1:6" x14ac:dyDescent="0.2">
      <c r="A3905" t="s">
        <v>5</v>
      </c>
      <c r="B3905" t="s">
        <v>119</v>
      </c>
      <c r="C3905">
        <v>3556701</v>
      </c>
      <c r="D3905" t="s">
        <v>4120</v>
      </c>
      <c r="E3905" s="17">
        <v>80111</v>
      </c>
      <c r="F3905" s="16">
        <v>1.7566812315821467E-2</v>
      </c>
    </row>
    <row r="3906" spans="1:6" x14ac:dyDescent="0.2">
      <c r="A3906" t="s">
        <v>5</v>
      </c>
      <c r="B3906" t="s">
        <v>119</v>
      </c>
      <c r="C3906">
        <v>3556800</v>
      </c>
      <c r="D3906" t="s">
        <v>4121</v>
      </c>
      <c r="E3906" s="17">
        <v>19017</v>
      </c>
      <c r="F3906" s="16">
        <v>6.2969626415494417E-3</v>
      </c>
    </row>
    <row r="3907" spans="1:6" x14ac:dyDescent="0.2">
      <c r="A3907" t="s">
        <v>5</v>
      </c>
      <c r="B3907" t="s">
        <v>119</v>
      </c>
      <c r="C3907">
        <v>3556909</v>
      </c>
      <c r="D3907" t="s">
        <v>4122</v>
      </c>
      <c r="E3907" s="17">
        <v>8989</v>
      </c>
      <c r="F3907" s="16">
        <v>2.0317820658342756E-2</v>
      </c>
    </row>
    <row r="3908" spans="1:6" x14ac:dyDescent="0.2">
      <c r="A3908" t="s">
        <v>5</v>
      </c>
      <c r="B3908" t="s">
        <v>119</v>
      </c>
      <c r="C3908">
        <v>3556958</v>
      </c>
      <c r="D3908" t="s">
        <v>4123</v>
      </c>
      <c r="E3908" s="17">
        <v>1846</v>
      </c>
      <c r="F3908" s="16">
        <v>3.260869565217428E-3</v>
      </c>
    </row>
    <row r="3909" spans="1:6" x14ac:dyDescent="0.2">
      <c r="A3909" t="s">
        <v>5</v>
      </c>
      <c r="B3909" t="s">
        <v>119</v>
      </c>
      <c r="C3909">
        <v>3557006</v>
      </c>
      <c r="D3909" t="s">
        <v>4124</v>
      </c>
      <c r="E3909" s="17">
        <v>123599</v>
      </c>
      <c r="F3909" s="16">
        <v>9.1361854996734326E-3</v>
      </c>
    </row>
    <row r="3910" spans="1:6" x14ac:dyDescent="0.2">
      <c r="A3910" t="s">
        <v>5</v>
      </c>
      <c r="B3910" t="s">
        <v>119</v>
      </c>
      <c r="C3910">
        <v>3557105</v>
      </c>
      <c r="D3910" t="s">
        <v>4125</v>
      </c>
      <c r="E3910" s="17">
        <v>95338</v>
      </c>
      <c r="F3910" s="16">
        <v>8.3662093985001906E-3</v>
      </c>
    </row>
    <row r="3911" spans="1:6" x14ac:dyDescent="0.2">
      <c r="A3911" t="s">
        <v>5</v>
      </c>
      <c r="B3911" t="s">
        <v>119</v>
      </c>
      <c r="C3911">
        <v>3557154</v>
      </c>
      <c r="D3911" t="s">
        <v>4126</v>
      </c>
      <c r="E3911" s="17">
        <v>2752</v>
      </c>
      <c r="F3911" s="16">
        <v>1.2509197939661432E-2</v>
      </c>
    </row>
    <row r="3912" spans="1:6" x14ac:dyDescent="0.2">
      <c r="A3912" t="s">
        <v>5</v>
      </c>
      <c r="B3912" t="s">
        <v>119</v>
      </c>
      <c r="C3912">
        <v>3557204</v>
      </c>
      <c r="D3912" t="s">
        <v>4127</v>
      </c>
      <c r="E3912" s="17">
        <v>12418</v>
      </c>
      <c r="F3912" s="16">
        <v>0</v>
      </c>
    </row>
    <row r="3913" spans="1:6" x14ac:dyDescent="0.2">
      <c r="A3913" t="s">
        <v>5</v>
      </c>
      <c r="B3913" t="s">
        <v>119</v>
      </c>
      <c r="C3913">
        <v>3557303</v>
      </c>
      <c r="D3913" t="s">
        <v>4128</v>
      </c>
      <c r="E3913" s="17">
        <v>11407</v>
      </c>
      <c r="F3913" s="16">
        <v>9.1118188251946286E-3</v>
      </c>
    </row>
    <row r="3914" spans="1:6" x14ac:dyDescent="0.2">
      <c r="A3914" t="s">
        <v>26</v>
      </c>
      <c r="B3914" t="s">
        <v>4129</v>
      </c>
      <c r="C3914">
        <v>4100103</v>
      </c>
      <c r="D3914" t="s">
        <v>4130</v>
      </c>
      <c r="E3914" s="17">
        <v>7408</v>
      </c>
      <c r="F3914" s="16">
        <v>-6.5710071074158716E-3</v>
      </c>
    </row>
    <row r="3915" spans="1:6" x14ac:dyDescent="0.2">
      <c r="A3915" t="s">
        <v>26</v>
      </c>
      <c r="B3915" t="s">
        <v>4129</v>
      </c>
      <c r="C3915">
        <v>4100202</v>
      </c>
      <c r="D3915" t="s">
        <v>4131</v>
      </c>
      <c r="E3915" s="17">
        <v>5857</v>
      </c>
      <c r="F3915" s="16">
        <v>-1.0474742355127575E-2</v>
      </c>
    </row>
    <row r="3916" spans="1:6" x14ac:dyDescent="0.2">
      <c r="A3916" t="s">
        <v>26</v>
      </c>
      <c r="B3916" t="s">
        <v>4129</v>
      </c>
      <c r="C3916">
        <v>4100301</v>
      </c>
      <c r="D3916" t="s">
        <v>4132</v>
      </c>
      <c r="E3916" s="17">
        <v>9470</v>
      </c>
      <c r="F3916" s="16">
        <v>1.0564507523209921E-2</v>
      </c>
    </row>
    <row r="3917" spans="1:6" x14ac:dyDescent="0.2">
      <c r="A3917" t="s">
        <v>26</v>
      </c>
      <c r="B3917" t="s">
        <v>4129</v>
      </c>
      <c r="C3917">
        <v>4100400</v>
      </c>
      <c r="D3917" t="s">
        <v>4133</v>
      </c>
      <c r="E3917" s="17">
        <v>120041</v>
      </c>
      <c r="F3917" s="16">
        <v>1.195383694561758E-2</v>
      </c>
    </row>
    <row r="3918" spans="1:6" x14ac:dyDescent="0.2">
      <c r="A3918" t="s">
        <v>26</v>
      </c>
      <c r="B3918" t="s">
        <v>4129</v>
      </c>
      <c r="C3918">
        <v>4100459</v>
      </c>
      <c r="D3918" t="s">
        <v>4134</v>
      </c>
      <c r="E3918" s="17">
        <v>1682</v>
      </c>
      <c r="F3918" s="16">
        <v>-0.13388259526261581</v>
      </c>
    </row>
    <row r="3919" spans="1:6" x14ac:dyDescent="0.2">
      <c r="A3919" t="s">
        <v>26</v>
      </c>
      <c r="B3919" t="s">
        <v>4129</v>
      </c>
      <c r="C3919">
        <v>4100509</v>
      </c>
      <c r="D3919" t="s">
        <v>4135</v>
      </c>
      <c r="E3919" s="17">
        <v>22176</v>
      </c>
      <c r="F3919" s="16">
        <v>5.4406964091404664E-3</v>
      </c>
    </row>
    <row r="3920" spans="1:6" x14ac:dyDescent="0.2">
      <c r="A3920" t="s">
        <v>26</v>
      </c>
      <c r="B3920" t="s">
        <v>4129</v>
      </c>
      <c r="C3920">
        <v>4100608</v>
      </c>
      <c r="D3920" t="s">
        <v>4136</v>
      </c>
      <c r="E3920" s="17">
        <v>14859</v>
      </c>
      <c r="F3920" s="16">
        <v>6.0257278266757641E-3</v>
      </c>
    </row>
    <row r="3921" spans="1:6" x14ac:dyDescent="0.2">
      <c r="A3921" t="s">
        <v>26</v>
      </c>
      <c r="B3921" t="s">
        <v>4129</v>
      </c>
      <c r="C3921">
        <v>4100707</v>
      </c>
      <c r="D3921" t="s">
        <v>4137</v>
      </c>
      <c r="E3921" s="17">
        <v>9778</v>
      </c>
      <c r="F3921" s="16">
        <v>-5.8967059780398179E-3</v>
      </c>
    </row>
    <row r="3922" spans="1:6" x14ac:dyDescent="0.2">
      <c r="A3922" t="s">
        <v>26</v>
      </c>
      <c r="B3922" t="s">
        <v>4129</v>
      </c>
      <c r="C3922">
        <v>4100806</v>
      </c>
      <c r="D3922" t="s">
        <v>4138</v>
      </c>
      <c r="E3922" s="17">
        <v>11503</v>
      </c>
      <c r="F3922" s="16">
        <v>8.5042959845695876E-3</v>
      </c>
    </row>
    <row r="3923" spans="1:6" x14ac:dyDescent="0.2">
      <c r="A3923" t="s">
        <v>26</v>
      </c>
      <c r="B3923" t="s">
        <v>4129</v>
      </c>
      <c r="C3923">
        <v>4100905</v>
      </c>
      <c r="D3923" t="s">
        <v>4139</v>
      </c>
      <c r="E3923" s="17">
        <v>6332</v>
      </c>
      <c r="F3923" s="16">
        <v>1.198657503595979E-2</v>
      </c>
    </row>
    <row r="3924" spans="1:6" x14ac:dyDescent="0.2">
      <c r="A3924" t="s">
        <v>26</v>
      </c>
      <c r="B3924" t="s">
        <v>4129</v>
      </c>
      <c r="C3924">
        <v>4101002</v>
      </c>
      <c r="D3924" t="s">
        <v>4140</v>
      </c>
      <c r="E3924" s="17">
        <v>19311</v>
      </c>
      <c r="F3924" s="16">
        <v>8.3020050125313105E-3</v>
      </c>
    </row>
    <row r="3925" spans="1:6" x14ac:dyDescent="0.2">
      <c r="A3925" t="s">
        <v>26</v>
      </c>
      <c r="B3925" t="s">
        <v>4129</v>
      </c>
      <c r="C3925">
        <v>4101051</v>
      </c>
      <c r="D3925" t="s">
        <v>4141</v>
      </c>
      <c r="E3925" s="17">
        <v>2788</v>
      </c>
      <c r="F3925" s="16">
        <v>-4.6411995715816001E-3</v>
      </c>
    </row>
    <row r="3926" spans="1:6" x14ac:dyDescent="0.2">
      <c r="A3926" t="s">
        <v>26</v>
      </c>
      <c r="B3926" t="s">
        <v>4129</v>
      </c>
      <c r="C3926">
        <v>4101101</v>
      </c>
      <c r="D3926" t="s">
        <v>4142</v>
      </c>
      <c r="E3926" s="17">
        <v>19926</v>
      </c>
      <c r="F3926" s="16">
        <v>-5.2418750936049641E-3</v>
      </c>
    </row>
    <row r="3927" spans="1:6" x14ac:dyDescent="0.2">
      <c r="A3927" t="s">
        <v>26</v>
      </c>
      <c r="B3927" t="s">
        <v>4129</v>
      </c>
      <c r="C3927">
        <v>4101150</v>
      </c>
      <c r="D3927" t="s">
        <v>4143</v>
      </c>
      <c r="E3927" s="17">
        <v>2930</v>
      </c>
      <c r="F3927" s="16">
        <v>6.8306010928953498E-4</v>
      </c>
    </row>
    <row r="3928" spans="1:6" x14ac:dyDescent="0.2">
      <c r="A3928" t="s">
        <v>26</v>
      </c>
      <c r="B3928" t="s">
        <v>4129</v>
      </c>
      <c r="C3928">
        <v>4101200</v>
      </c>
      <c r="D3928" t="s">
        <v>4144</v>
      </c>
      <c r="E3928" s="17">
        <v>18949</v>
      </c>
      <c r="F3928" s="16">
        <v>-1.6332982086406655E-3</v>
      </c>
    </row>
    <row r="3929" spans="1:6" x14ac:dyDescent="0.2">
      <c r="A3929" t="s">
        <v>26</v>
      </c>
      <c r="B3929" t="s">
        <v>4129</v>
      </c>
      <c r="C3929">
        <v>4101309</v>
      </c>
      <c r="D3929" t="s">
        <v>4145</v>
      </c>
      <c r="E3929" s="17">
        <v>7427</v>
      </c>
      <c r="F3929" s="16">
        <v>-9.4161958568739212E-4</v>
      </c>
    </row>
    <row r="3930" spans="1:6" x14ac:dyDescent="0.2">
      <c r="A3930" t="s">
        <v>26</v>
      </c>
      <c r="B3930" t="s">
        <v>4129</v>
      </c>
      <c r="C3930">
        <v>4101408</v>
      </c>
      <c r="D3930" t="s">
        <v>265</v>
      </c>
      <c r="E3930" s="17">
        <v>136234</v>
      </c>
      <c r="F3930" s="16">
        <v>9.1706420930990351E-3</v>
      </c>
    </row>
    <row r="3931" spans="1:6" x14ac:dyDescent="0.2">
      <c r="A3931" t="s">
        <v>26</v>
      </c>
      <c r="B3931" t="s">
        <v>4129</v>
      </c>
      <c r="C3931">
        <v>4101507</v>
      </c>
      <c r="D3931" t="s">
        <v>4146</v>
      </c>
      <c r="E3931" s="17">
        <v>124810</v>
      </c>
      <c r="F3931" s="16">
        <v>1.449275362318847E-2</v>
      </c>
    </row>
    <row r="3932" spans="1:6" x14ac:dyDescent="0.2">
      <c r="A3932" t="s">
        <v>26</v>
      </c>
      <c r="B3932" t="s">
        <v>4129</v>
      </c>
      <c r="C3932">
        <v>4101606</v>
      </c>
      <c r="D3932" t="s">
        <v>4147</v>
      </c>
      <c r="E3932" s="17">
        <v>28300</v>
      </c>
      <c r="F3932" s="16">
        <v>6.5801173750665853E-3</v>
      </c>
    </row>
    <row r="3933" spans="1:6" x14ac:dyDescent="0.2">
      <c r="A3933" t="s">
        <v>26</v>
      </c>
      <c r="B3933" t="s">
        <v>4129</v>
      </c>
      <c r="C3933">
        <v>4101655</v>
      </c>
      <c r="D3933" t="s">
        <v>4148</v>
      </c>
      <c r="E3933" s="17">
        <v>3009</v>
      </c>
      <c r="F3933" s="16">
        <v>-1.9230769230769273E-2</v>
      </c>
    </row>
    <row r="3934" spans="1:6" x14ac:dyDescent="0.2">
      <c r="A3934" t="s">
        <v>26</v>
      </c>
      <c r="B3934" t="s">
        <v>4129</v>
      </c>
      <c r="C3934">
        <v>4101705</v>
      </c>
      <c r="D3934" t="s">
        <v>4149</v>
      </c>
      <c r="E3934" s="17">
        <v>14000</v>
      </c>
      <c r="F3934" s="16">
        <v>2.1474588403722628E-3</v>
      </c>
    </row>
    <row r="3935" spans="1:6" x14ac:dyDescent="0.2">
      <c r="A3935" t="s">
        <v>26</v>
      </c>
      <c r="B3935" t="s">
        <v>4129</v>
      </c>
      <c r="C3935">
        <v>4101804</v>
      </c>
      <c r="D3935" t="s">
        <v>4150</v>
      </c>
      <c r="E3935" s="17">
        <v>146214</v>
      </c>
      <c r="F3935" s="16">
        <v>1.6483249097974939E-2</v>
      </c>
    </row>
    <row r="3936" spans="1:6" x14ac:dyDescent="0.2">
      <c r="A3936" t="s">
        <v>26</v>
      </c>
      <c r="B3936" t="s">
        <v>4129</v>
      </c>
      <c r="C3936">
        <v>4101853</v>
      </c>
      <c r="D3936" t="s">
        <v>4151</v>
      </c>
      <c r="E3936" s="17">
        <v>2066</v>
      </c>
      <c r="F3936" s="16">
        <v>-1.9924098671726731E-2</v>
      </c>
    </row>
    <row r="3937" spans="1:6" x14ac:dyDescent="0.2">
      <c r="A3937" t="s">
        <v>26</v>
      </c>
      <c r="B3937" t="s">
        <v>4129</v>
      </c>
      <c r="C3937">
        <v>4101903</v>
      </c>
      <c r="D3937" t="s">
        <v>4152</v>
      </c>
      <c r="E3937" s="17">
        <v>14954</v>
      </c>
      <c r="F3937" s="16">
        <v>-1.0913420199748614E-2</v>
      </c>
    </row>
    <row r="3938" spans="1:6" x14ac:dyDescent="0.2">
      <c r="A3938" t="s">
        <v>26</v>
      </c>
      <c r="B3938" t="s">
        <v>4129</v>
      </c>
      <c r="C3938">
        <v>4102000</v>
      </c>
      <c r="D3938" t="s">
        <v>4153</v>
      </c>
      <c r="E3938" s="17">
        <v>33340</v>
      </c>
      <c r="F3938" s="16">
        <v>-6.5943288771652675E-4</v>
      </c>
    </row>
    <row r="3939" spans="1:6" x14ac:dyDescent="0.2">
      <c r="A3939" t="s">
        <v>26</v>
      </c>
      <c r="B3939" t="s">
        <v>4129</v>
      </c>
      <c r="C3939">
        <v>4102109</v>
      </c>
      <c r="D3939" t="s">
        <v>4154</v>
      </c>
      <c r="E3939" s="17">
        <v>26209</v>
      </c>
      <c r="F3939" s="16">
        <v>3.7532074604573751E-3</v>
      </c>
    </row>
    <row r="3940" spans="1:6" x14ac:dyDescent="0.2">
      <c r="A3940" t="s">
        <v>26</v>
      </c>
      <c r="B3940" t="s">
        <v>4129</v>
      </c>
      <c r="C3940">
        <v>4102208</v>
      </c>
      <c r="D3940" t="s">
        <v>4155</v>
      </c>
      <c r="E3940" s="17">
        <v>3881</v>
      </c>
      <c r="F3940" s="16">
        <v>-2.8263103802672607E-3</v>
      </c>
    </row>
    <row r="3941" spans="1:6" x14ac:dyDescent="0.2">
      <c r="A3941" t="s">
        <v>26</v>
      </c>
      <c r="B3941" t="s">
        <v>4129</v>
      </c>
      <c r="C3941">
        <v>4102307</v>
      </c>
      <c r="D3941" t="s">
        <v>4156</v>
      </c>
      <c r="E3941" s="17">
        <v>13092</v>
      </c>
      <c r="F3941" s="16">
        <v>1.1668340931921817E-2</v>
      </c>
    </row>
    <row r="3942" spans="1:6" x14ac:dyDescent="0.2">
      <c r="A3942" t="s">
        <v>26</v>
      </c>
      <c r="B3942" t="s">
        <v>4129</v>
      </c>
      <c r="C3942">
        <v>4102406</v>
      </c>
      <c r="D3942" t="s">
        <v>4157</v>
      </c>
      <c r="E3942" s="17">
        <v>31211</v>
      </c>
      <c r="F3942" s="16">
        <v>-4.9733796665285546E-3</v>
      </c>
    </row>
    <row r="3943" spans="1:6" x14ac:dyDescent="0.2">
      <c r="A3943" t="s">
        <v>26</v>
      </c>
      <c r="B3943" t="s">
        <v>4129</v>
      </c>
      <c r="C3943">
        <v>4102505</v>
      </c>
      <c r="D3943" t="s">
        <v>4158</v>
      </c>
      <c r="E3943" s="17">
        <v>11426</v>
      </c>
      <c r="F3943" s="16">
        <v>-1.2275242047026236E-2</v>
      </c>
    </row>
    <row r="3944" spans="1:6" x14ac:dyDescent="0.2">
      <c r="A3944" t="s">
        <v>26</v>
      </c>
      <c r="B3944" t="s">
        <v>4129</v>
      </c>
      <c r="C3944">
        <v>4102604</v>
      </c>
      <c r="D3944" t="s">
        <v>4159</v>
      </c>
      <c r="E3944" s="17">
        <v>10312</v>
      </c>
      <c r="F3944" s="16">
        <v>3.6009732360098301E-3</v>
      </c>
    </row>
    <row r="3945" spans="1:6" x14ac:dyDescent="0.2">
      <c r="A3945" t="s">
        <v>26</v>
      </c>
      <c r="B3945" t="s">
        <v>4129</v>
      </c>
      <c r="C3945">
        <v>4102703</v>
      </c>
      <c r="D3945" t="s">
        <v>4160</v>
      </c>
      <c r="E3945" s="17">
        <v>2781</v>
      </c>
      <c r="F3945" s="16">
        <v>0</v>
      </c>
    </row>
    <row r="3946" spans="1:6" x14ac:dyDescent="0.2">
      <c r="A3946" t="s">
        <v>26</v>
      </c>
      <c r="B3946" t="s">
        <v>4129</v>
      </c>
      <c r="C3946">
        <v>4102752</v>
      </c>
      <c r="D3946" t="s">
        <v>4161</v>
      </c>
      <c r="E3946" s="17">
        <v>3457</v>
      </c>
      <c r="F3946" s="16">
        <v>-1.5380233551694711E-2</v>
      </c>
    </row>
    <row r="3947" spans="1:6" x14ac:dyDescent="0.2">
      <c r="A3947" t="s">
        <v>26</v>
      </c>
      <c r="B3947" t="s">
        <v>4129</v>
      </c>
      <c r="C3947">
        <v>4102802</v>
      </c>
      <c r="D3947" t="s">
        <v>4162</v>
      </c>
      <c r="E3947" s="17">
        <v>15399</v>
      </c>
      <c r="F3947" s="16">
        <v>1.2989543417551985E-4</v>
      </c>
    </row>
    <row r="3948" spans="1:6" x14ac:dyDescent="0.2">
      <c r="A3948" t="s">
        <v>26</v>
      </c>
      <c r="B3948" t="s">
        <v>4129</v>
      </c>
      <c r="C3948">
        <v>4102901</v>
      </c>
      <c r="D3948" t="s">
        <v>4163</v>
      </c>
      <c r="E3948" s="17">
        <v>16400</v>
      </c>
      <c r="F3948" s="16">
        <v>6.7118189029224951E-4</v>
      </c>
    </row>
    <row r="3949" spans="1:6" x14ac:dyDescent="0.2">
      <c r="A3949" t="s">
        <v>26</v>
      </c>
      <c r="B3949" t="s">
        <v>4129</v>
      </c>
      <c r="C3949">
        <v>4103008</v>
      </c>
      <c r="D3949" t="s">
        <v>4164</v>
      </c>
      <c r="E3949" s="17">
        <v>4047</v>
      </c>
      <c r="F3949" s="16">
        <v>-1.4129110840438441E-2</v>
      </c>
    </row>
    <row r="3950" spans="1:6" x14ac:dyDescent="0.2">
      <c r="A3950" t="s">
        <v>26</v>
      </c>
      <c r="B3950" t="s">
        <v>4129</v>
      </c>
      <c r="C3950">
        <v>4103024</v>
      </c>
      <c r="D3950" t="s">
        <v>4165</v>
      </c>
      <c r="E3950" s="17">
        <v>2470</v>
      </c>
      <c r="F3950" s="16">
        <v>-1.3184178985217732E-2</v>
      </c>
    </row>
    <row r="3951" spans="1:6" x14ac:dyDescent="0.2">
      <c r="A3951" t="s">
        <v>26</v>
      </c>
      <c r="B3951" t="s">
        <v>4129</v>
      </c>
      <c r="C3951">
        <v>4103040</v>
      </c>
      <c r="D3951" t="s">
        <v>4166</v>
      </c>
      <c r="E3951" s="17">
        <v>6365</v>
      </c>
      <c r="F3951" s="16">
        <v>-3.4444966337874305E-3</v>
      </c>
    </row>
    <row r="3952" spans="1:6" x14ac:dyDescent="0.2">
      <c r="A3952" t="s">
        <v>26</v>
      </c>
      <c r="B3952" t="s">
        <v>4129</v>
      </c>
      <c r="C3952">
        <v>4103057</v>
      </c>
      <c r="D3952" t="s">
        <v>4167</v>
      </c>
      <c r="E3952" s="17">
        <v>7540</v>
      </c>
      <c r="F3952" s="16">
        <v>-6.7184824133842413E-3</v>
      </c>
    </row>
    <row r="3953" spans="1:6" x14ac:dyDescent="0.2">
      <c r="A3953" t="s">
        <v>26</v>
      </c>
      <c r="B3953" t="s">
        <v>4129</v>
      </c>
      <c r="C3953">
        <v>4103107</v>
      </c>
      <c r="D3953" t="s">
        <v>4168</v>
      </c>
      <c r="E3953" s="17">
        <v>13129</v>
      </c>
      <c r="F3953" s="16">
        <v>1.4292336217552437E-2</v>
      </c>
    </row>
    <row r="3954" spans="1:6" x14ac:dyDescent="0.2">
      <c r="A3954" t="s">
        <v>26</v>
      </c>
      <c r="B3954" t="s">
        <v>4129</v>
      </c>
      <c r="C3954">
        <v>4103156</v>
      </c>
      <c r="D3954" t="s">
        <v>4169</v>
      </c>
      <c r="E3954" s="17">
        <v>3506</v>
      </c>
      <c r="F3954" s="16">
        <v>-9.8842134990115849E-3</v>
      </c>
    </row>
    <row r="3955" spans="1:6" x14ac:dyDescent="0.2">
      <c r="A3955" t="s">
        <v>26</v>
      </c>
      <c r="B3955" t="s">
        <v>4129</v>
      </c>
      <c r="C3955">
        <v>4103206</v>
      </c>
      <c r="D3955" t="s">
        <v>4170</v>
      </c>
      <c r="E3955" s="17">
        <v>7068</v>
      </c>
      <c r="F3955" s="16">
        <v>5.1194539249146409E-3</v>
      </c>
    </row>
    <row r="3956" spans="1:6" x14ac:dyDescent="0.2">
      <c r="A3956" t="s">
        <v>26</v>
      </c>
      <c r="B3956" t="s">
        <v>4129</v>
      </c>
      <c r="C3956">
        <v>4103222</v>
      </c>
      <c r="D3956" t="s">
        <v>4171</v>
      </c>
      <c r="E3956" s="17">
        <v>3254</v>
      </c>
      <c r="F3956" s="16">
        <v>-3.0637254901960675E-3</v>
      </c>
    </row>
    <row r="3957" spans="1:6" x14ac:dyDescent="0.2">
      <c r="A3957" t="s">
        <v>26</v>
      </c>
      <c r="B3957" t="s">
        <v>4129</v>
      </c>
      <c r="C3957">
        <v>4103305</v>
      </c>
      <c r="D3957" t="s">
        <v>4172</v>
      </c>
      <c r="E3957" s="17">
        <v>6439</v>
      </c>
      <c r="F3957" s="16">
        <v>-2.3209951456310662E-2</v>
      </c>
    </row>
    <row r="3958" spans="1:6" x14ac:dyDescent="0.2">
      <c r="A3958" t="s">
        <v>26</v>
      </c>
      <c r="B3958" t="s">
        <v>4129</v>
      </c>
      <c r="C3958">
        <v>4103354</v>
      </c>
      <c r="D3958" t="s">
        <v>4173</v>
      </c>
      <c r="E3958" s="17">
        <v>5382</v>
      </c>
      <c r="F3958" s="16">
        <v>-8.2918739635157168E-3</v>
      </c>
    </row>
    <row r="3959" spans="1:6" x14ac:dyDescent="0.2">
      <c r="A3959" t="s">
        <v>26</v>
      </c>
      <c r="B3959" t="s">
        <v>4129</v>
      </c>
      <c r="C3959">
        <v>4103370</v>
      </c>
      <c r="D3959" t="s">
        <v>4174</v>
      </c>
      <c r="E3959" s="17">
        <v>2585</v>
      </c>
      <c r="F3959" s="16">
        <v>-2.4896265560165998E-2</v>
      </c>
    </row>
    <row r="3960" spans="1:6" x14ac:dyDescent="0.2">
      <c r="A3960" t="s">
        <v>26</v>
      </c>
      <c r="B3960" t="s">
        <v>4129</v>
      </c>
      <c r="C3960">
        <v>4103404</v>
      </c>
      <c r="D3960" t="s">
        <v>4175</v>
      </c>
      <c r="E3960" s="17">
        <v>2954</v>
      </c>
      <c r="F3960" s="16">
        <v>6.8166325835037345E-3</v>
      </c>
    </row>
    <row r="3961" spans="1:6" x14ac:dyDescent="0.2">
      <c r="A3961" t="s">
        <v>26</v>
      </c>
      <c r="B3961" t="s">
        <v>4129</v>
      </c>
      <c r="C3961">
        <v>4103453</v>
      </c>
      <c r="D3961" t="s">
        <v>4176</v>
      </c>
      <c r="E3961" s="17">
        <v>18456</v>
      </c>
      <c r="F3961" s="16">
        <v>1.8543046357615944E-2</v>
      </c>
    </row>
    <row r="3962" spans="1:6" x14ac:dyDescent="0.2">
      <c r="A3962" t="s">
        <v>26</v>
      </c>
      <c r="B3962" t="s">
        <v>4129</v>
      </c>
      <c r="C3962">
        <v>4103479</v>
      </c>
      <c r="D3962" t="s">
        <v>4177</v>
      </c>
      <c r="E3962" s="17">
        <v>4009</v>
      </c>
      <c r="F3962" s="16">
        <v>-8.6547972304649168E-3</v>
      </c>
    </row>
    <row r="3963" spans="1:6" x14ac:dyDescent="0.2">
      <c r="A3963" t="s">
        <v>26</v>
      </c>
      <c r="B3963" t="s">
        <v>4129</v>
      </c>
      <c r="C3963">
        <v>4103503</v>
      </c>
      <c r="D3963" t="s">
        <v>4178</v>
      </c>
      <c r="E3963" s="17">
        <v>8606</v>
      </c>
      <c r="F3963" s="16">
        <v>4.2007001166861624E-3</v>
      </c>
    </row>
    <row r="3964" spans="1:6" x14ac:dyDescent="0.2">
      <c r="A3964" t="s">
        <v>26</v>
      </c>
      <c r="B3964" t="s">
        <v>4129</v>
      </c>
      <c r="C3964">
        <v>4103602</v>
      </c>
      <c r="D3964" t="s">
        <v>4179</v>
      </c>
      <c r="E3964" s="17">
        <v>25466</v>
      </c>
      <c r="F3964" s="16">
        <v>4.1798107255519579E-3</v>
      </c>
    </row>
    <row r="3965" spans="1:6" x14ac:dyDescent="0.2">
      <c r="A3965" t="s">
        <v>26</v>
      </c>
      <c r="B3965" t="s">
        <v>4129</v>
      </c>
      <c r="C3965">
        <v>4103701</v>
      </c>
      <c r="D3965" t="s">
        <v>4180</v>
      </c>
      <c r="E3965" s="17">
        <v>107341</v>
      </c>
      <c r="F3965" s="16">
        <v>7.5845043319910932E-3</v>
      </c>
    </row>
    <row r="3966" spans="1:6" x14ac:dyDescent="0.2">
      <c r="A3966" t="s">
        <v>26</v>
      </c>
      <c r="B3966" t="s">
        <v>4129</v>
      </c>
      <c r="C3966">
        <v>4103800</v>
      </c>
      <c r="D3966" t="s">
        <v>4181</v>
      </c>
      <c r="E3966" s="17">
        <v>7917</v>
      </c>
      <c r="F3966" s="16">
        <v>6.6115702479339067E-3</v>
      </c>
    </row>
    <row r="3967" spans="1:6" x14ac:dyDescent="0.2">
      <c r="A3967" t="s">
        <v>26</v>
      </c>
      <c r="B3967" t="s">
        <v>4129</v>
      </c>
      <c r="C3967">
        <v>4103909</v>
      </c>
      <c r="D3967" t="s">
        <v>4182</v>
      </c>
      <c r="E3967" s="17">
        <v>14043</v>
      </c>
      <c r="F3967" s="16">
        <v>-1.1195606252640489E-2</v>
      </c>
    </row>
    <row r="3968" spans="1:6" x14ac:dyDescent="0.2">
      <c r="A3968" t="s">
        <v>26</v>
      </c>
      <c r="B3968" t="s">
        <v>4129</v>
      </c>
      <c r="C3968">
        <v>4103958</v>
      </c>
      <c r="D3968" t="s">
        <v>4183</v>
      </c>
      <c r="E3968" s="17">
        <v>3859</v>
      </c>
      <c r="F3968" s="16">
        <v>-7.2034988422948754E-3</v>
      </c>
    </row>
    <row r="3969" spans="1:6" x14ac:dyDescent="0.2">
      <c r="A3969" t="s">
        <v>26</v>
      </c>
      <c r="B3969" t="s">
        <v>4129</v>
      </c>
      <c r="C3969">
        <v>4104006</v>
      </c>
      <c r="D3969" t="s">
        <v>4184</v>
      </c>
      <c r="E3969" s="17">
        <v>43685</v>
      </c>
      <c r="F3969" s="16">
        <v>9.1711328774717327E-3</v>
      </c>
    </row>
    <row r="3970" spans="1:6" x14ac:dyDescent="0.2">
      <c r="A3970" t="s">
        <v>26</v>
      </c>
      <c r="B3970" t="s">
        <v>4129</v>
      </c>
      <c r="C3970">
        <v>4104055</v>
      </c>
      <c r="D3970" t="s">
        <v>4185</v>
      </c>
      <c r="E3970" s="17">
        <v>3763</v>
      </c>
      <c r="F3970" s="16">
        <v>-1.8262457605009108E-2</v>
      </c>
    </row>
    <row r="3971" spans="1:6" x14ac:dyDescent="0.2">
      <c r="A3971" t="s">
        <v>26</v>
      </c>
      <c r="B3971" t="s">
        <v>4129</v>
      </c>
      <c r="C3971">
        <v>4104105</v>
      </c>
      <c r="D3971" t="s">
        <v>4186</v>
      </c>
      <c r="E3971" s="17">
        <v>8045</v>
      </c>
      <c r="F3971" s="16">
        <v>9.2836532430058405E-3</v>
      </c>
    </row>
    <row r="3972" spans="1:6" x14ac:dyDescent="0.2">
      <c r="A3972" t="s">
        <v>26</v>
      </c>
      <c r="B3972" t="s">
        <v>4129</v>
      </c>
      <c r="C3972">
        <v>4104204</v>
      </c>
      <c r="D3972" t="s">
        <v>4187</v>
      </c>
      <c r="E3972" s="17">
        <v>133865</v>
      </c>
      <c r="F3972" s="16">
        <v>1.4113422523901242E-2</v>
      </c>
    </row>
    <row r="3973" spans="1:6" x14ac:dyDescent="0.2">
      <c r="A3973" t="s">
        <v>26</v>
      </c>
      <c r="B3973" t="s">
        <v>4129</v>
      </c>
      <c r="C3973">
        <v>4104253</v>
      </c>
      <c r="D3973" t="s">
        <v>4188</v>
      </c>
      <c r="E3973" s="17">
        <v>29740</v>
      </c>
      <c r="F3973" s="16">
        <v>1.4393887714032383E-2</v>
      </c>
    </row>
    <row r="3974" spans="1:6" x14ac:dyDescent="0.2">
      <c r="A3974" t="s">
        <v>26</v>
      </c>
      <c r="B3974" t="s">
        <v>4129</v>
      </c>
      <c r="C3974">
        <v>4104303</v>
      </c>
      <c r="D3974" t="s">
        <v>263</v>
      </c>
      <c r="E3974" s="17">
        <v>95488</v>
      </c>
      <c r="F3974" s="16">
        <v>6.6308942746602373E-3</v>
      </c>
    </row>
    <row r="3975" spans="1:6" x14ac:dyDescent="0.2">
      <c r="A3975" t="s">
        <v>26</v>
      </c>
      <c r="B3975" t="s">
        <v>4129</v>
      </c>
      <c r="C3975">
        <v>4104402</v>
      </c>
      <c r="D3975" t="s">
        <v>4189</v>
      </c>
      <c r="E3975" s="17">
        <v>14809</v>
      </c>
      <c r="F3975" s="16">
        <v>-1.3916633373285414E-2</v>
      </c>
    </row>
    <row r="3976" spans="1:6" x14ac:dyDescent="0.2">
      <c r="A3976" t="s">
        <v>26</v>
      </c>
      <c r="B3976" t="s">
        <v>4129</v>
      </c>
      <c r="C3976">
        <v>4104428</v>
      </c>
      <c r="D3976" t="s">
        <v>4190</v>
      </c>
      <c r="E3976" s="17">
        <v>16053</v>
      </c>
      <c r="F3976" s="16">
        <v>4.6310782902558856E-3</v>
      </c>
    </row>
    <row r="3977" spans="1:6" x14ac:dyDescent="0.2">
      <c r="A3977" t="s">
        <v>26</v>
      </c>
      <c r="B3977" t="s">
        <v>4129</v>
      </c>
      <c r="C3977">
        <v>4104451</v>
      </c>
      <c r="D3977" t="s">
        <v>4191</v>
      </c>
      <c r="E3977" s="17">
        <v>13329</v>
      </c>
      <c r="F3977" s="16">
        <v>9.0110385221886524E-4</v>
      </c>
    </row>
    <row r="3978" spans="1:6" x14ac:dyDescent="0.2">
      <c r="A3978" t="s">
        <v>26</v>
      </c>
      <c r="B3978" t="s">
        <v>4129</v>
      </c>
      <c r="C3978">
        <v>4104501</v>
      </c>
      <c r="D3978" t="s">
        <v>4192</v>
      </c>
      <c r="E3978" s="17">
        <v>19148</v>
      </c>
      <c r="F3978" s="16">
        <v>1.2549675800042071E-3</v>
      </c>
    </row>
    <row r="3979" spans="1:6" x14ac:dyDescent="0.2">
      <c r="A3979" t="s">
        <v>26</v>
      </c>
      <c r="B3979" t="s">
        <v>4129</v>
      </c>
      <c r="C3979">
        <v>4104600</v>
      </c>
      <c r="D3979" t="s">
        <v>4193</v>
      </c>
      <c r="E3979" s="17">
        <v>15834</v>
      </c>
      <c r="F3979" s="16">
        <v>3.422053231939115E-3</v>
      </c>
    </row>
    <row r="3980" spans="1:6" x14ac:dyDescent="0.2">
      <c r="A3980" t="s">
        <v>26</v>
      </c>
      <c r="B3980" t="s">
        <v>4129</v>
      </c>
      <c r="C3980">
        <v>4104659</v>
      </c>
      <c r="D3980" t="s">
        <v>4194</v>
      </c>
      <c r="E3980" s="17">
        <v>23825</v>
      </c>
      <c r="F3980" s="16">
        <v>1.7510143070681217E-2</v>
      </c>
    </row>
    <row r="3981" spans="1:6" x14ac:dyDescent="0.2">
      <c r="A3981" t="s">
        <v>26</v>
      </c>
      <c r="B3981" t="s">
        <v>4129</v>
      </c>
      <c r="C3981">
        <v>4104709</v>
      </c>
      <c r="D3981" t="s">
        <v>4195</v>
      </c>
      <c r="E3981" s="17">
        <v>14356</v>
      </c>
      <c r="F3981" s="16">
        <v>2.5139664804469941E-3</v>
      </c>
    </row>
    <row r="3982" spans="1:6" x14ac:dyDescent="0.2">
      <c r="A3982" t="s">
        <v>26</v>
      </c>
      <c r="B3982" t="s">
        <v>4129</v>
      </c>
      <c r="C3982">
        <v>4104808</v>
      </c>
      <c r="D3982" t="s">
        <v>251</v>
      </c>
      <c r="E3982" s="17">
        <v>332333</v>
      </c>
      <c r="F3982" s="16">
        <v>1.1809872919799957E-2</v>
      </c>
    </row>
    <row r="3983" spans="1:6" x14ac:dyDescent="0.2">
      <c r="A3983" t="s">
        <v>26</v>
      </c>
      <c r="B3983" t="s">
        <v>4129</v>
      </c>
      <c r="C3983">
        <v>4104907</v>
      </c>
      <c r="D3983" t="s">
        <v>4196</v>
      </c>
      <c r="E3983" s="17">
        <v>71809</v>
      </c>
      <c r="F3983" s="16">
        <v>4.5464719377763529E-3</v>
      </c>
    </row>
    <row r="3984" spans="1:6" x14ac:dyDescent="0.2">
      <c r="A3984" t="s">
        <v>26</v>
      </c>
      <c r="B3984" t="s">
        <v>4129</v>
      </c>
      <c r="C3984">
        <v>4105003</v>
      </c>
      <c r="D3984" t="s">
        <v>4197</v>
      </c>
      <c r="E3984" s="17">
        <v>10167</v>
      </c>
      <c r="F3984" s="16">
        <v>-2.1591912847188643E-3</v>
      </c>
    </row>
    <row r="3985" spans="1:6" x14ac:dyDescent="0.2">
      <c r="A3985" t="s">
        <v>26</v>
      </c>
      <c r="B3985" t="s">
        <v>4129</v>
      </c>
      <c r="C3985">
        <v>4105102</v>
      </c>
      <c r="D3985" t="s">
        <v>4198</v>
      </c>
      <c r="E3985" s="17">
        <v>10764</v>
      </c>
      <c r="F3985" s="16">
        <v>-5.818786367414841E-3</v>
      </c>
    </row>
    <row r="3986" spans="1:6" x14ac:dyDescent="0.2">
      <c r="A3986" t="s">
        <v>26</v>
      </c>
      <c r="B3986" t="s">
        <v>4129</v>
      </c>
      <c r="C3986">
        <v>4105201</v>
      </c>
      <c r="D3986" t="s">
        <v>4199</v>
      </c>
      <c r="E3986" s="17">
        <v>17833</v>
      </c>
      <c r="F3986" s="16">
        <v>3.0372911862308616E-3</v>
      </c>
    </row>
    <row r="3987" spans="1:6" x14ac:dyDescent="0.2">
      <c r="A3987" t="s">
        <v>26</v>
      </c>
      <c r="B3987" t="s">
        <v>4129</v>
      </c>
      <c r="C3987">
        <v>4105300</v>
      </c>
      <c r="D3987" t="s">
        <v>4200</v>
      </c>
      <c r="E3987" s="17">
        <v>11819</v>
      </c>
      <c r="F3987" s="16">
        <v>4.5898852528687417E-3</v>
      </c>
    </row>
    <row r="3988" spans="1:6" x14ac:dyDescent="0.2">
      <c r="A3988" t="s">
        <v>26</v>
      </c>
      <c r="B3988" t="s">
        <v>4129</v>
      </c>
      <c r="C3988">
        <v>4105409</v>
      </c>
      <c r="D3988" t="s">
        <v>4201</v>
      </c>
      <c r="E3988" s="17">
        <v>19167</v>
      </c>
      <c r="F3988" s="16">
        <v>-4.5185416017451407E-3</v>
      </c>
    </row>
    <row r="3989" spans="1:6" x14ac:dyDescent="0.2">
      <c r="A3989" t="s">
        <v>26</v>
      </c>
      <c r="B3989" t="s">
        <v>4129</v>
      </c>
      <c r="C3989">
        <v>4105508</v>
      </c>
      <c r="D3989" t="s">
        <v>4202</v>
      </c>
      <c r="E3989" s="17">
        <v>83816</v>
      </c>
      <c r="F3989" s="16">
        <v>1.4475913822318942E-2</v>
      </c>
    </row>
    <row r="3990" spans="1:6" x14ac:dyDescent="0.2">
      <c r="A3990" t="s">
        <v>26</v>
      </c>
      <c r="B3990" t="s">
        <v>4129</v>
      </c>
      <c r="C3990">
        <v>4105607</v>
      </c>
      <c r="D3990" t="s">
        <v>4203</v>
      </c>
      <c r="E3990" s="17">
        <v>12797</v>
      </c>
      <c r="F3990" s="16">
        <v>1.1460638634207987E-2</v>
      </c>
    </row>
    <row r="3991" spans="1:6" x14ac:dyDescent="0.2">
      <c r="A3991" t="s">
        <v>26</v>
      </c>
      <c r="B3991" t="s">
        <v>4129</v>
      </c>
      <c r="C3991">
        <v>4105706</v>
      </c>
      <c r="D3991" t="s">
        <v>4204</v>
      </c>
      <c r="E3991" s="17">
        <v>16450</v>
      </c>
      <c r="F3991" s="16">
        <v>-6.5825230992209161E-3</v>
      </c>
    </row>
    <row r="3992" spans="1:6" x14ac:dyDescent="0.2">
      <c r="A3992" t="s">
        <v>26</v>
      </c>
      <c r="B3992" t="s">
        <v>4129</v>
      </c>
      <c r="C3992">
        <v>4105805</v>
      </c>
      <c r="D3992" t="s">
        <v>4205</v>
      </c>
      <c r="E3992" s="17">
        <v>246540</v>
      </c>
      <c r="F3992" s="16">
        <v>1.1545752197139381E-2</v>
      </c>
    </row>
    <row r="3993" spans="1:6" x14ac:dyDescent="0.2">
      <c r="A3993" t="s">
        <v>26</v>
      </c>
      <c r="B3993" t="s">
        <v>4129</v>
      </c>
      <c r="C3993">
        <v>4105904</v>
      </c>
      <c r="D3993" t="s">
        <v>4206</v>
      </c>
      <c r="E3993" s="17">
        <v>24145</v>
      </c>
      <c r="F3993" s="16">
        <v>5.5388972180576701E-3</v>
      </c>
    </row>
    <row r="3994" spans="1:6" x14ac:dyDescent="0.2">
      <c r="A3994" t="s">
        <v>26</v>
      </c>
      <c r="B3994" t="s">
        <v>4129</v>
      </c>
      <c r="C3994">
        <v>4106001</v>
      </c>
      <c r="D3994" t="s">
        <v>4207</v>
      </c>
      <c r="E3994" s="17">
        <v>8857</v>
      </c>
      <c r="F3994" s="16">
        <v>4.4227716035383224E-3</v>
      </c>
    </row>
    <row r="3995" spans="1:6" x14ac:dyDescent="0.2">
      <c r="A3995" t="s">
        <v>26</v>
      </c>
      <c r="B3995" t="s">
        <v>4129</v>
      </c>
      <c r="C3995">
        <v>4106100</v>
      </c>
      <c r="D3995" t="s">
        <v>4208</v>
      </c>
      <c r="E3995" s="17">
        <v>3876</v>
      </c>
      <c r="F3995" s="16">
        <v>4.1450777202072242E-3</v>
      </c>
    </row>
    <row r="3996" spans="1:6" x14ac:dyDescent="0.2">
      <c r="A3996" t="s">
        <v>26</v>
      </c>
      <c r="B3996" t="s">
        <v>4129</v>
      </c>
      <c r="C3996">
        <v>4106209</v>
      </c>
      <c r="D3996" t="s">
        <v>4209</v>
      </c>
      <c r="E3996" s="17">
        <v>18837</v>
      </c>
      <c r="F3996" s="16">
        <v>1.3613861386138515E-2</v>
      </c>
    </row>
    <row r="3997" spans="1:6" x14ac:dyDescent="0.2">
      <c r="A3997" t="s">
        <v>26</v>
      </c>
      <c r="B3997" t="s">
        <v>4129</v>
      </c>
      <c r="C3997">
        <v>4106308</v>
      </c>
      <c r="D3997" t="s">
        <v>4210</v>
      </c>
      <c r="E3997" s="17">
        <v>17117</v>
      </c>
      <c r="F3997" s="16">
        <v>2.6946283170288243E-3</v>
      </c>
    </row>
    <row r="3998" spans="1:6" x14ac:dyDescent="0.2">
      <c r="A3998" t="s">
        <v>26</v>
      </c>
      <c r="B3998" t="s">
        <v>4129</v>
      </c>
      <c r="C3998">
        <v>4106407</v>
      </c>
      <c r="D3998" t="s">
        <v>4211</v>
      </c>
      <c r="E3998" s="17">
        <v>47842</v>
      </c>
      <c r="F3998" s="16">
        <v>-6.2702476747777958E-5</v>
      </c>
    </row>
    <row r="3999" spans="1:6" x14ac:dyDescent="0.2">
      <c r="A3999" t="s">
        <v>26</v>
      </c>
      <c r="B3999" t="s">
        <v>4129</v>
      </c>
      <c r="C3999">
        <v>4106456</v>
      </c>
      <c r="D3999" t="s">
        <v>4212</v>
      </c>
      <c r="E3999" s="17">
        <v>7518</v>
      </c>
      <c r="F3999" s="16">
        <v>2.8011204481792618E-3</v>
      </c>
    </row>
    <row r="4000" spans="1:6" x14ac:dyDescent="0.2">
      <c r="A4000" t="s">
        <v>26</v>
      </c>
      <c r="B4000" t="s">
        <v>4129</v>
      </c>
      <c r="C4000">
        <v>4106506</v>
      </c>
      <c r="D4000" t="s">
        <v>4213</v>
      </c>
      <c r="E4000" s="17">
        <v>20580</v>
      </c>
      <c r="F4000" s="16">
        <v>-7.4274139095206193E-3</v>
      </c>
    </row>
    <row r="4001" spans="1:6" x14ac:dyDescent="0.2">
      <c r="A4001" t="s">
        <v>26</v>
      </c>
      <c r="B4001" t="s">
        <v>4129</v>
      </c>
      <c r="C4001">
        <v>4106555</v>
      </c>
      <c r="D4001" t="s">
        <v>4214</v>
      </c>
      <c r="E4001" s="17">
        <v>3127</v>
      </c>
      <c r="F4001" s="16">
        <v>-2.8580304442373361E-2</v>
      </c>
    </row>
    <row r="4002" spans="1:6" x14ac:dyDescent="0.2">
      <c r="A4002" t="s">
        <v>26</v>
      </c>
      <c r="B4002" t="s">
        <v>4129</v>
      </c>
      <c r="C4002">
        <v>4106571</v>
      </c>
      <c r="D4002" t="s">
        <v>4215</v>
      </c>
      <c r="E4002" s="17">
        <v>4240</v>
      </c>
      <c r="F4002" s="16">
        <v>-2.822201317027262E-3</v>
      </c>
    </row>
    <row r="4003" spans="1:6" x14ac:dyDescent="0.2">
      <c r="A4003" t="s">
        <v>26</v>
      </c>
      <c r="B4003" t="s">
        <v>4129</v>
      </c>
      <c r="C4003">
        <v>4106605</v>
      </c>
      <c r="D4003" t="s">
        <v>4216</v>
      </c>
      <c r="E4003" s="17">
        <v>20947</v>
      </c>
      <c r="F4003" s="16">
        <v>7.1660615325819244E-4</v>
      </c>
    </row>
    <row r="4004" spans="1:6" x14ac:dyDescent="0.2">
      <c r="A4004" t="s">
        <v>26</v>
      </c>
      <c r="B4004" t="s">
        <v>4129</v>
      </c>
      <c r="C4004">
        <v>4106704</v>
      </c>
      <c r="D4004" t="s">
        <v>4217</v>
      </c>
      <c r="E4004" s="17">
        <v>4449</v>
      </c>
      <c r="F4004" s="16">
        <v>-4.4752741105392735E-3</v>
      </c>
    </row>
    <row r="4005" spans="1:6" x14ac:dyDescent="0.2">
      <c r="A4005" t="s">
        <v>26</v>
      </c>
      <c r="B4005" t="s">
        <v>4129</v>
      </c>
      <c r="C4005">
        <v>4106803</v>
      </c>
      <c r="D4005" t="s">
        <v>4218</v>
      </c>
      <c r="E4005" s="17">
        <v>18741</v>
      </c>
      <c r="F4005" s="16">
        <v>1.7639512508018651E-3</v>
      </c>
    </row>
    <row r="4006" spans="1:6" x14ac:dyDescent="0.2">
      <c r="A4006" t="s">
        <v>26</v>
      </c>
      <c r="B4006" t="s">
        <v>4129</v>
      </c>
      <c r="C4006">
        <v>4106852</v>
      </c>
      <c r="D4006" t="s">
        <v>4219</v>
      </c>
      <c r="E4006" s="17">
        <v>2921</v>
      </c>
      <c r="F4006" s="16">
        <v>-9.8305084745762272E-3</v>
      </c>
    </row>
    <row r="4007" spans="1:6" x14ac:dyDescent="0.2">
      <c r="A4007" t="s">
        <v>26</v>
      </c>
      <c r="B4007" t="s">
        <v>4129</v>
      </c>
      <c r="C4007">
        <v>4106902</v>
      </c>
      <c r="D4007" t="s">
        <v>221</v>
      </c>
      <c r="E4007" s="17">
        <v>1948626</v>
      </c>
      <c r="F4007" s="16">
        <v>8.0290517069687706E-3</v>
      </c>
    </row>
    <row r="4008" spans="1:6" x14ac:dyDescent="0.2">
      <c r="A4008" t="s">
        <v>26</v>
      </c>
      <c r="B4008" t="s">
        <v>4129</v>
      </c>
      <c r="C4008">
        <v>4107009</v>
      </c>
      <c r="D4008" t="s">
        <v>4220</v>
      </c>
      <c r="E4008" s="17">
        <v>15196</v>
      </c>
      <c r="F4008" s="16">
        <v>6.2909741076750958E-3</v>
      </c>
    </row>
    <row r="4009" spans="1:6" x14ac:dyDescent="0.2">
      <c r="A4009" t="s">
        <v>26</v>
      </c>
      <c r="B4009" t="s">
        <v>4129</v>
      </c>
      <c r="C4009">
        <v>4107108</v>
      </c>
      <c r="D4009" t="s">
        <v>4221</v>
      </c>
      <c r="E4009" s="17">
        <v>5030</v>
      </c>
      <c r="F4009" s="16">
        <v>-1.120503243562021E-2</v>
      </c>
    </row>
    <row r="4010" spans="1:6" x14ac:dyDescent="0.2">
      <c r="A4010" t="s">
        <v>26</v>
      </c>
      <c r="B4010" t="s">
        <v>4129</v>
      </c>
      <c r="C4010">
        <v>4107124</v>
      </c>
      <c r="D4010" t="s">
        <v>4222</v>
      </c>
      <c r="E4010" s="17">
        <v>3424</v>
      </c>
      <c r="F4010" s="16">
        <v>-4.3617330619366568E-3</v>
      </c>
    </row>
    <row r="4011" spans="1:6" x14ac:dyDescent="0.2">
      <c r="A4011" t="s">
        <v>26</v>
      </c>
      <c r="B4011" t="s">
        <v>4129</v>
      </c>
      <c r="C4011">
        <v>4107157</v>
      </c>
      <c r="D4011" t="s">
        <v>4223</v>
      </c>
      <c r="E4011" s="17">
        <v>5266</v>
      </c>
      <c r="F4011" s="16">
        <v>2.4747763182944027E-3</v>
      </c>
    </row>
    <row r="4012" spans="1:6" x14ac:dyDescent="0.2">
      <c r="A4012" t="s">
        <v>26</v>
      </c>
      <c r="B4012" t="s">
        <v>4129</v>
      </c>
      <c r="C4012">
        <v>4107207</v>
      </c>
      <c r="D4012" t="s">
        <v>4224</v>
      </c>
      <c r="E4012" s="17">
        <v>41038</v>
      </c>
      <c r="F4012" s="16">
        <v>9.7684604217416204E-3</v>
      </c>
    </row>
    <row r="4013" spans="1:6" x14ac:dyDescent="0.2">
      <c r="A4013" t="s">
        <v>26</v>
      </c>
      <c r="B4013" t="s">
        <v>4129</v>
      </c>
      <c r="C4013">
        <v>4107256</v>
      </c>
      <c r="D4013" t="s">
        <v>4225</v>
      </c>
      <c r="E4013" s="17">
        <v>8869</v>
      </c>
      <c r="F4013" s="16">
        <v>1.394763919057973E-2</v>
      </c>
    </row>
    <row r="4014" spans="1:6" x14ac:dyDescent="0.2">
      <c r="A4014" t="s">
        <v>26</v>
      </c>
      <c r="B4014" t="s">
        <v>4129</v>
      </c>
      <c r="C4014">
        <v>4107306</v>
      </c>
      <c r="D4014" t="s">
        <v>4226</v>
      </c>
      <c r="E4014" s="17">
        <v>5983</v>
      </c>
      <c r="F4014" s="16">
        <v>6.6900819535042899E-4</v>
      </c>
    </row>
    <row r="4015" spans="1:6" x14ac:dyDescent="0.2">
      <c r="A4015" t="s">
        <v>26</v>
      </c>
      <c r="B4015" t="s">
        <v>4129</v>
      </c>
      <c r="C4015">
        <v>4107405</v>
      </c>
      <c r="D4015" t="s">
        <v>4227</v>
      </c>
      <c r="E4015" s="17">
        <v>5933</v>
      </c>
      <c r="F4015" s="16">
        <v>-4.6971984566347436E-3</v>
      </c>
    </row>
    <row r="4016" spans="1:6" x14ac:dyDescent="0.2">
      <c r="A4016" t="s">
        <v>26</v>
      </c>
      <c r="B4016" t="s">
        <v>4129</v>
      </c>
      <c r="C4016">
        <v>4107504</v>
      </c>
      <c r="D4016" t="s">
        <v>4228</v>
      </c>
      <c r="E4016" s="17">
        <v>13981</v>
      </c>
      <c r="F4016" s="16">
        <v>-1.3571428571428346E-3</v>
      </c>
    </row>
    <row r="4017" spans="1:6" x14ac:dyDescent="0.2">
      <c r="A4017" t="s">
        <v>26</v>
      </c>
      <c r="B4017" t="s">
        <v>4129</v>
      </c>
      <c r="C4017">
        <v>4107520</v>
      </c>
      <c r="D4017" t="s">
        <v>4229</v>
      </c>
      <c r="E4017" s="17">
        <v>1665</v>
      </c>
      <c r="F4017" s="16">
        <v>-1.9434628975265045E-2</v>
      </c>
    </row>
    <row r="4018" spans="1:6" x14ac:dyDescent="0.2">
      <c r="A4018" t="s">
        <v>26</v>
      </c>
      <c r="B4018" t="s">
        <v>4129</v>
      </c>
      <c r="C4018">
        <v>4107538</v>
      </c>
      <c r="D4018" t="s">
        <v>4230</v>
      </c>
      <c r="E4018" s="17">
        <v>4596</v>
      </c>
      <c r="F4018" s="16">
        <v>1.2557832121612655E-2</v>
      </c>
    </row>
    <row r="4019" spans="1:6" x14ac:dyDescent="0.2">
      <c r="A4019" t="s">
        <v>26</v>
      </c>
      <c r="B4019" t="s">
        <v>4129</v>
      </c>
      <c r="C4019">
        <v>4107546</v>
      </c>
      <c r="D4019" t="s">
        <v>4231</v>
      </c>
      <c r="E4019" s="17">
        <v>4048</v>
      </c>
      <c r="F4019" s="16">
        <v>-1.6759776536312887E-2</v>
      </c>
    </row>
    <row r="4020" spans="1:6" x14ac:dyDescent="0.2">
      <c r="A4020" t="s">
        <v>26</v>
      </c>
      <c r="B4020" t="s">
        <v>4129</v>
      </c>
      <c r="C4020">
        <v>4107553</v>
      </c>
      <c r="D4020" t="s">
        <v>4232</v>
      </c>
      <c r="E4020" s="17">
        <v>3041</v>
      </c>
      <c r="F4020" s="16">
        <v>-1.5539009388151559E-2</v>
      </c>
    </row>
    <row r="4021" spans="1:6" x14ac:dyDescent="0.2">
      <c r="A4021" t="s">
        <v>26</v>
      </c>
      <c r="B4021" t="s">
        <v>4129</v>
      </c>
      <c r="C4021">
        <v>4107603</v>
      </c>
      <c r="D4021" t="s">
        <v>4233</v>
      </c>
      <c r="E4021" s="17">
        <v>17316</v>
      </c>
      <c r="F4021" s="16">
        <v>3.7678975131876236E-3</v>
      </c>
    </row>
    <row r="4022" spans="1:6" x14ac:dyDescent="0.2">
      <c r="A4022" t="s">
        <v>26</v>
      </c>
      <c r="B4022" t="s">
        <v>4129</v>
      </c>
      <c r="C4022">
        <v>4107652</v>
      </c>
      <c r="D4022" t="s">
        <v>4234</v>
      </c>
      <c r="E4022" s="17">
        <v>102004</v>
      </c>
      <c r="F4022" s="16">
        <v>1.7912562743865212E-2</v>
      </c>
    </row>
    <row r="4023" spans="1:6" x14ac:dyDescent="0.2">
      <c r="A4023" t="s">
        <v>26</v>
      </c>
      <c r="B4023" t="s">
        <v>4129</v>
      </c>
      <c r="C4023">
        <v>4107702</v>
      </c>
      <c r="D4023" t="s">
        <v>4235</v>
      </c>
      <c r="E4023" s="17">
        <v>4748</v>
      </c>
      <c r="F4023" s="16">
        <v>-2.9399412011760218E-3</v>
      </c>
    </row>
    <row r="4024" spans="1:6" x14ac:dyDescent="0.2">
      <c r="A4024" t="s">
        <v>26</v>
      </c>
      <c r="B4024" t="s">
        <v>4129</v>
      </c>
      <c r="C4024">
        <v>4107736</v>
      </c>
      <c r="D4024" t="s">
        <v>4236</v>
      </c>
      <c r="E4024" s="17">
        <v>5602</v>
      </c>
      <c r="F4024" s="16">
        <v>-7.7931278781437907E-3</v>
      </c>
    </row>
    <row r="4025" spans="1:6" x14ac:dyDescent="0.2">
      <c r="A4025" t="s">
        <v>26</v>
      </c>
      <c r="B4025" t="s">
        <v>4129</v>
      </c>
      <c r="C4025">
        <v>4107751</v>
      </c>
      <c r="D4025" t="s">
        <v>4237</v>
      </c>
      <c r="E4025" s="17">
        <v>7696</v>
      </c>
      <c r="F4025" s="16">
        <v>-9.52380952380949E-3</v>
      </c>
    </row>
    <row r="4026" spans="1:6" x14ac:dyDescent="0.2">
      <c r="A4026" t="s">
        <v>26</v>
      </c>
      <c r="B4026" t="s">
        <v>4129</v>
      </c>
      <c r="C4026">
        <v>4107801</v>
      </c>
      <c r="D4026" t="s">
        <v>4238</v>
      </c>
      <c r="E4026" s="17">
        <v>4906</v>
      </c>
      <c r="F4026" s="16">
        <v>-4.6662609048488957E-3</v>
      </c>
    </row>
    <row r="4027" spans="1:6" x14ac:dyDescent="0.2">
      <c r="A4027" t="s">
        <v>26</v>
      </c>
      <c r="B4027" t="s">
        <v>4129</v>
      </c>
      <c r="C4027">
        <v>4107850</v>
      </c>
      <c r="D4027" t="s">
        <v>4239</v>
      </c>
      <c r="E4027" s="17">
        <v>4603</v>
      </c>
      <c r="F4027" s="16">
        <v>-4.5415224913494256E-3</v>
      </c>
    </row>
    <row r="4028" spans="1:6" x14ac:dyDescent="0.2">
      <c r="A4028" t="s">
        <v>26</v>
      </c>
      <c r="B4028" t="s">
        <v>4129</v>
      </c>
      <c r="C4028">
        <v>4107900</v>
      </c>
      <c r="D4028" t="s">
        <v>4240</v>
      </c>
      <c r="E4028" s="17">
        <v>6851</v>
      </c>
      <c r="F4028" s="16">
        <v>1.1366991437850693E-2</v>
      </c>
    </row>
    <row r="4029" spans="1:6" x14ac:dyDescent="0.2">
      <c r="A4029" t="s">
        <v>26</v>
      </c>
      <c r="B4029" t="s">
        <v>4129</v>
      </c>
      <c r="C4029">
        <v>4108007</v>
      </c>
      <c r="D4029" t="s">
        <v>4241</v>
      </c>
      <c r="E4029" s="17">
        <v>10453</v>
      </c>
      <c r="F4029" s="16">
        <v>-9.0064467197572551E-3</v>
      </c>
    </row>
    <row r="4030" spans="1:6" x14ac:dyDescent="0.2">
      <c r="A4030" t="s">
        <v>26</v>
      </c>
      <c r="B4030" t="s">
        <v>4129</v>
      </c>
      <c r="C4030">
        <v>4108106</v>
      </c>
      <c r="D4030" t="s">
        <v>4242</v>
      </c>
      <c r="E4030" s="17">
        <v>2699</v>
      </c>
      <c r="F4030" s="16">
        <v>3.7188545927853145E-3</v>
      </c>
    </row>
    <row r="4031" spans="1:6" x14ac:dyDescent="0.2">
      <c r="A4031" t="s">
        <v>26</v>
      </c>
      <c r="B4031" t="s">
        <v>4129</v>
      </c>
      <c r="C4031">
        <v>4108205</v>
      </c>
      <c r="D4031" t="s">
        <v>4243</v>
      </c>
      <c r="E4031" s="17">
        <v>6460</v>
      </c>
      <c r="F4031" s="16">
        <v>-1.7938583155974408E-2</v>
      </c>
    </row>
    <row r="4032" spans="1:6" x14ac:dyDescent="0.2">
      <c r="A4032" t="s">
        <v>26</v>
      </c>
      <c r="B4032" t="s">
        <v>4129</v>
      </c>
      <c r="C4032">
        <v>4108304</v>
      </c>
      <c r="D4032" t="s">
        <v>4244</v>
      </c>
      <c r="E4032" s="17">
        <v>258248</v>
      </c>
      <c r="F4032" s="16">
        <v>-1.098510049046153E-3</v>
      </c>
    </row>
    <row r="4033" spans="1:6" x14ac:dyDescent="0.2">
      <c r="A4033" t="s">
        <v>26</v>
      </c>
      <c r="B4033" t="s">
        <v>4129</v>
      </c>
      <c r="C4033">
        <v>4108320</v>
      </c>
      <c r="D4033" t="s">
        <v>4245</v>
      </c>
      <c r="E4033" s="17">
        <v>5993</v>
      </c>
      <c r="F4033" s="16">
        <v>-8.7661263645385512E-3</v>
      </c>
    </row>
    <row r="4034" spans="1:6" x14ac:dyDescent="0.2">
      <c r="A4034" t="s">
        <v>26</v>
      </c>
      <c r="B4034" t="s">
        <v>4129</v>
      </c>
      <c r="C4034">
        <v>4108403</v>
      </c>
      <c r="D4034" t="s">
        <v>4246</v>
      </c>
      <c r="E4034" s="17">
        <v>92216</v>
      </c>
      <c r="F4034" s="16">
        <v>1.2328060333944402E-2</v>
      </c>
    </row>
    <row r="4035" spans="1:6" x14ac:dyDescent="0.2">
      <c r="A4035" t="s">
        <v>26</v>
      </c>
      <c r="B4035" t="s">
        <v>4129</v>
      </c>
      <c r="C4035">
        <v>4108452</v>
      </c>
      <c r="D4035" t="s">
        <v>4247</v>
      </c>
      <c r="E4035" s="17">
        <v>4556</v>
      </c>
      <c r="F4035" s="16">
        <v>-2.0215053763440904E-2</v>
      </c>
    </row>
    <row r="4036" spans="1:6" x14ac:dyDescent="0.2">
      <c r="A4036" t="s">
        <v>26</v>
      </c>
      <c r="B4036" t="s">
        <v>4129</v>
      </c>
      <c r="C4036">
        <v>4108502</v>
      </c>
      <c r="D4036" t="s">
        <v>4248</v>
      </c>
      <c r="E4036" s="17">
        <v>13685</v>
      </c>
      <c r="F4036" s="16">
        <v>-1.8234865061999006E-3</v>
      </c>
    </row>
    <row r="4037" spans="1:6" x14ac:dyDescent="0.2">
      <c r="A4037" t="s">
        <v>26</v>
      </c>
      <c r="B4037" t="s">
        <v>4129</v>
      </c>
      <c r="C4037">
        <v>4108551</v>
      </c>
      <c r="D4037" t="s">
        <v>4249</v>
      </c>
      <c r="E4037" s="17">
        <v>2898</v>
      </c>
      <c r="F4037" s="16">
        <v>-1.6293279022403295E-2</v>
      </c>
    </row>
    <row r="4038" spans="1:6" x14ac:dyDescent="0.2">
      <c r="A4038" t="s">
        <v>26</v>
      </c>
      <c r="B4038" t="s">
        <v>4129</v>
      </c>
      <c r="C4038">
        <v>4108601</v>
      </c>
      <c r="D4038" t="s">
        <v>4250</v>
      </c>
      <c r="E4038" s="17">
        <v>28808</v>
      </c>
      <c r="F4038" s="16">
        <v>-2.6312145132253439E-3</v>
      </c>
    </row>
    <row r="4039" spans="1:6" x14ac:dyDescent="0.2">
      <c r="A4039" t="s">
        <v>26</v>
      </c>
      <c r="B4039" t="s">
        <v>4129</v>
      </c>
      <c r="C4039">
        <v>4108650</v>
      </c>
      <c r="D4039" t="s">
        <v>4251</v>
      </c>
      <c r="E4039" s="17">
        <v>7053</v>
      </c>
      <c r="F4039" s="16">
        <v>-8.1563774433975889E-3</v>
      </c>
    </row>
    <row r="4040" spans="1:6" x14ac:dyDescent="0.2">
      <c r="A4040" t="s">
        <v>26</v>
      </c>
      <c r="B4040" t="s">
        <v>4129</v>
      </c>
      <c r="C4040">
        <v>4108700</v>
      </c>
      <c r="D4040" t="s">
        <v>4252</v>
      </c>
      <c r="E4040" s="17">
        <v>5497</v>
      </c>
      <c r="F4040" s="16">
        <v>-2.1537913848344581E-2</v>
      </c>
    </row>
    <row r="4041" spans="1:6" x14ac:dyDescent="0.2">
      <c r="A4041" t="s">
        <v>26</v>
      </c>
      <c r="B4041" t="s">
        <v>4129</v>
      </c>
      <c r="C4041">
        <v>4108809</v>
      </c>
      <c r="D4041" t="s">
        <v>4253</v>
      </c>
      <c r="E4041" s="17">
        <v>33310</v>
      </c>
      <c r="F4041" s="16">
        <v>5.7670823394426751E-3</v>
      </c>
    </row>
    <row r="4042" spans="1:6" x14ac:dyDescent="0.2">
      <c r="A4042" t="s">
        <v>26</v>
      </c>
      <c r="B4042" t="s">
        <v>4129</v>
      </c>
      <c r="C4042">
        <v>4108908</v>
      </c>
      <c r="D4042" t="s">
        <v>4254</v>
      </c>
      <c r="E4042" s="17">
        <v>6609</v>
      </c>
      <c r="F4042" s="16">
        <v>4.2546725421668263E-3</v>
      </c>
    </row>
    <row r="4043" spans="1:6" x14ac:dyDescent="0.2">
      <c r="A4043" t="s">
        <v>26</v>
      </c>
      <c r="B4043" t="s">
        <v>4129</v>
      </c>
      <c r="C4043">
        <v>4108957</v>
      </c>
      <c r="D4043" t="s">
        <v>4255</v>
      </c>
      <c r="E4043" s="17">
        <v>8811</v>
      </c>
      <c r="F4043" s="16">
        <v>8.2389289392379439E-3</v>
      </c>
    </row>
    <row r="4044" spans="1:6" x14ac:dyDescent="0.2">
      <c r="A4044" t="s">
        <v>26</v>
      </c>
      <c r="B4044" t="s">
        <v>4129</v>
      </c>
      <c r="C4044">
        <v>4109005</v>
      </c>
      <c r="D4044" t="s">
        <v>4256</v>
      </c>
      <c r="E4044" s="17">
        <v>3784</v>
      </c>
      <c r="F4044" s="16">
        <v>-4.7343503419252642E-3</v>
      </c>
    </row>
    <row r="4045" spans="1:6" x14ac:dyDescent="0.2">
      <c r="A4045" t="s">
        <v>26</v>
      </c>
      <c r="B4045" t="s">
        <v>4129</v>
      </c>
      <c r="C4045">
        <v>4109104</v>
      </c>
      <c r="D4045" t="s">
        <v>4257</v>
      </c>
      <c r="E4045" s="17">
        <v>2241</v>
      </c>
      <c r="F4045" s="16">
        <v>-8.9166295140441498E-4</v>
      </c>
    </row>
    <row r="4046" spans="1:6" x14ac:dyDescent="0.2">
      <c r="A4046" t="s">
        <v>26</v>
      </c>
      <c r="B4046" t="s">
        <v>4129</v>
      </c>
      <c r="C4046">
        <v>4109203</v>
      </c>
      <c r="D4046" t="s">
        <v>4258</v>
      </c>
      <c r="E4046" s="17">
        <v>5530</v>
      </c>
      <c r="F4046" s="16">
        <v>5.0890585241729624E-3</v>
      </c>
    </row>
    <row r="4047" spans="1:6" x14ac:dyDescent="0.2">
      <c r="A4047" t="s">
        <v>26</v>
      </c>
      <c r="B4047" t="s">
        <v>4129</v>
      </c>
      <c r="C4047">
        <v>4109302</v>
      </c>
      <c r="D4047" t="s">
        <v>4259</v>
      </c>
      <c r="E4047" s="17">
        <v>12217</v>
      </c>
      <c r="F4047" s="16">
        <v>-2.0445798588838993E-2</v>
      </c>
    </row>
    <row r="4048" spans="1:6" x14ac:dyDescent="0.2">
      <c r="A4048" t="s">
        <v>26</v>
      </c>
      <c r="B4048" t="s">
        <v>4129</v>
      </c>
      <c r="C4048">
        <v>4109401</v>
      </c>
      <c r="D4048" t="s">
        <v>4260</v>
      </c>
      <c r="E4048" s="17">
        <v>182644</v>
      </c>
      <c r="F4048" s="16">
        <v>6.2808533145275458E-3</v>
      </c>
    </row>
    <row r="4049" spans="1:6" x14ac:dyDescent="0.2">
      <c r="A4049" t="s">
        <v>26</v>
      </c>
      <c r="B4049" t="s">
        <v>4129</v>
      </c>
      <c r="C4049">
        <v>4109500</v>
      </c>
      <c r="D4049" t="s">
        <v>4261</v>
      </c>
      <c r="E4049" s="17">
        <v>7594</v>
      </c>
      <c r="F4049" s="16">
        <v>-5.5002619172341838E-3</v>
      </c>
    </row>
    <row r="4050" spans="1:6" x14ac:dyDescent="0.2">
      <c r="A4050" t="s">
        <v>26</v>
      </c>
      <c r="B4050" t="s">
        <v>4129</v>
      </c>
      <c r="C4050">
        <v>4109609</v>
      </c>
      <c r="D4050" t="s">
        <v>4262</v>
      </c>
      <c r="E4050" s="17">
        <v>37527</v>
      </c>
      <c r="F4050" s="16">
        <v>1.2409960342083304E-2</v>
      </c>
    </row>
    <row r="4051" spans="1:6" x14ac:dyDescent="0.2">
      <c r="A4051" t="s">
        <v>26</v>
      </c>
      <c r="B4051" t="s">
        <v>4129</v>
      </c>
      <c r="C4051">
        <v>4109658</v>
      </c>
      <c r="D4051" t="s">
        <v>4263</v>
      </c>
      <c r="E4051" s="17">
        <v>5119</v>
      </c>
      <c r="F4051" s="16">
        <v>-1.7654960660142049E-2</v>
      </c>
    </row>
    <row r="4052" spans="1:6" x14ac:dyDescent="0.2">
      <c r="A4052" t="s">
        <v>26</v>
      </c>
      <c r="B4052" t="s">
        <v>4129</v>
      </c>
      <c r="C4052">
        <v>4109708</v>
      </c>
      <c r="D4052" t="s">
        <v>4264</v>
      </c>
      <c r="E4052" s="17">
        <v>31644</v>
      </c>
      <c r="F4052" s="16">
        <v>8.9274327254176278E-3</v>
      </c>
    </row>
    <row r="4053" spans="1:6" x14ac:dyDescent="0.2">
      <c r="A4053" t="s">
        <v>26</v>
      </c>
      <c r="B4053" t="s">
        <v>4129</v>
      </c>
      <c r="C4053">
        <v>4109757</v>
      </c>
      <c r="D4053" t="s">
        <v>4265</v>
      </c>
      <c r="E4053" s="17">
        <v>6370</v>
      </c>
      <c r="F4053" s="16">
        <v>2.8337531486146705E-3</v>
      </c>
    </row>
    <row r="4054" spans="1:6" x14ac:dyDescent="0.2">
      <c r="A4054" t="s">
        <v>26</v>
      </c>
      <c r="B4054" t="s">
        <v>4129</v>
      </c>
      <c r="C4054">
        <v>4109807</v>
      </c>
      <c r="D4054" t="s">
        <v>4266</v>
      </c>
      <c r="E4054" s="17">
        <v>55131</v>
      </c>
      <c r="F4054" s="16">
        <v>1.0502584405586823E-2</v>
      </c>
    </row>
    <row r="4055" spans="1:6" x14ac:dyDescent="0.2">
      <c r="A4055" t="s">
        <v>26</v>
      </c>
      <c r="B4055" t="s">
        <v>4129</v>
      </c>
      <c r="C4055">
        <v>4109906</v>
      </c>
      <c r="D4055" t="s">
        <v>4267</v>
      </c>
      <c r="E4055" s="17">
        <v>7786</v>
      </c>
      <c r="F4055" s="16">
        <v>-1.4929149797570873E-2</v>
      </c>
    </row>
    <row r="4056" spans="1:6" x14ac:dyDescent="0.2">
      <c r="A4056" t="s">
        <v>26</v>
      </c>
      <c r="B4056" t="s">
        <v>4129</v>
      </c>
      <c r="C4056">
        <v>4110003</v>
      </c>
      <c r="D4056" t="s">
        <v>4268</v>
      </c>
      <c r="E4056" s="17">
        <v>4440</v>
      </c>
      <c r="F4056" s="16">
        <v>8.1743869209809361E-3</v>
      </c>
    </row>
    <row r="4057" spans="1:6" x14ac:dyDescent="0.2">
      <c r="A4057" t="s">
        <v>26</v>
      </c>
      <c r="B4057" t="s">
        <v>4129</v>
      </c>
      <c r="C4057">
        <v>4110052</v>
      </c>
      <c r="D4057" t="s">
        <v>4269</v>
      </c>
      <c r="E4057" s="17">
        <v>2253</v>
      </c>
      <c r="F4057" s="16">
        <v>-1.3297872340425343E-3</v>
      </c>
    </row>
    <row r="4058" spans="1:6" x14ac:dyDescent="0.2">
      <c r="A4058" t="s">
        <v>26</v>
      </c>
      <c r="B4058" t="s">
        <v>4129</v>
      </c>
      <c r="C4058">
        <v>4110078</v>
      </c>
      <c r="D4058" t="s">
        <v>4270</v>
      </c>
      <c r="E4058" s="17">
        <v>13282</v>
      </c>
      <c r="F4058" s="16">
        <v>1.3042483410876438E-2</v>
      </c>
    </row>
    <row r="4059" spans="1:6" x14ac:dyDescent="0.2">
      <c r="A4059" t="s">
        <v>26</v>
      </c>
      <c r="B4059" t="s">
        <v>4129</v>
      </c>
      <c r="C4059">
        <v>4110102</v>
      </c>
      <c r="D4059" t="s">
        <v>4271</v>
      </c>
      <c r="E4059" s="17">
        <v>32940</v>
      </c>
      <c r="F4059" s="16">
        <v>1.1546493059820584E-2</v>
      </c>
    </row>
    <row r="4060" spans="1:6" x14ac:dyDescent="0.2">
      <c r="A4060" t="s">
        <v>26</v>
      </c>
      <c r="B4060" t="s">
        <v>4129</v>
      </c>
      <c r="C4060">
        <v>4110201</v>
      </c>
      <c r="D4060" t="s">
        <v>4272</v>
      </c>
      <c r="E4060" s="17">
        <v>11121</v>
      </c>
      <c r="F4060" s="16">
        <v>-3.5955056179770573E-4</v>
      </c>
    </row>
    <row r="4061" spans="1:6" x14ac:dyDescent="0.2">
      <c r="A4061" t="s">
        <v>26</v>
      </c>
      <c r="B4061" t="s">
        <v>4129</v>
      </c>
      <c r="C4061">
        <v>4110300</v>
      </c>
      <c r="D4061" t="s">
        <v>4273</v>
      </c>
      <c r="E4061" s="17">
        <v>3116</v>
      </c>
      <c r="F4061" s="16">
        <v>2.2515278224508606E-3</v>
      </c>
    </row>
    <row r="4062" spans="1:6" x14ac:dyDescent="0.2">
      <c r="A4062" t="s">
        <v>26</v>
      </c>
      <c r="B4062" t="s">
        <v>4129</v>
      </c>
      <c r="C4062">
        <v>4110409</v>
      </c>
      <c r="D4062" t="s">
        <v>4274</v>
      </c>
      <c r="E4062" s="17">
        <v>4465</v>
      </c>
      <c r="F4062" s="16">
        <v>1.7949293246577458E-3</v>
      </c>
    </row>
    <row r="4063" spans="1:6" x14ac:dyDescent="0.2">
      <c r="A4063" t="s">
        <v>26</v>
      </c>
      <c r="B4063" t="s">
        <v>4129</v>
      </c>
      <c r="C4063">
        <v>4110508</v>
      </c>
      <c r="D4063" t="s">
        <v>4275</v>
      </c>
      <c r="E4063" s="17">
        <v>15251</v>
      </c>
      <c r="F4063" s="16">
        <v>5.2069601898232509E-3</v>
      </c>
    </row>
    <row r="4064" spans="1:6" x14ac:dyDescent="0.2">
      <c r="A4064" t="s">
        <v>26</v>
      </c>
      <c r="B4064" t="s">
        <v>4129</v>
      </c>
      <c r="C4064">
        <v>4110607</v>
      </c>
      <c r="D4064" t="s">
        <v>4276</v>
      </c>
      <c r="E4064" s="17">
        <v>13782</v>
      </c>
      <c r="F4064" s="16">
        <v>-1.0340370529943965E-2</v>
      </c>
    </row>
    <row r="4065" spans="1:6" x14ac:dyDescent="0.2">
      <c r="A4065" t="s">
        <v>26</v>
      </c>
      <c r="B4065" t="s">
        <v>4129</v>
      </c>
      <c r="C4065">
        <v>4110656</v>
      </c>
      <c r="D4065" t="s">
        <v>4277</v>
      </c>
      <c r="E4065" s="17">
        <v>2251</v>
      </c>
      <c r="F4065" s="16">
        <v>-1.6171328671328644E-2</v>
      </c>
    </row>
    <row r="4066" spans="1:6" x14ac:dyDescent="0.2">
      <c r="A4066" t="s">
        <v>26</v>
      </c>
      <c r="B4066" t="s">
        <v>4129</v>
      </c>
      <c r="C4066">
        <v>4110706</v>
      </c>
      <c r="D4066" t="s">
        <v>4278</v>
      </c>
      <c r="E4066" s="17">
        <v>61088</v>
      </c>
      <c r="F4066" s="16">
        <v>5.9446374759168918E-3</v>
      </c>
    </row>
    <row r="4067" spans="1:6" x14ac:dyDescent="0.2">
      <c r="A4067" t="s">
        <v>26</v>
      </c>
      <c r="B4067" t="s">
        <v>4129</v>
      </c>
      <c r="C4067">
        <v>4110805</v>
      </c>
      <c r="D4067" t="s">
        <v>4279</v>
      </c>
      <c r="E4067" s="17">
        <v>10098</v>
      </c>
      <c r="F4067" s="16">
        <v>-6.9820041301996705E-3</v>
      </c>
    </row>
    <row r="4068" spans="1:6" x14ac:dyDescent="0.2">
      <c r="A4068" t="s">
        <v>26</v>
      </c>
      <c r="B4068" t="s">
        <v>4129</v>
      </c>
      <c r="C4068">
        <v>4110904</v>
      </c>
      <c r="D4068" t="s">
        <v>4280</v>
      </c>
      <c r="E4068" s="17">
        <v>4446</v>
      </c>
      <c r="F4068" s="16">
        <v>-4.478280340349361E-3</v>
      </c>
    </row>
    <row r="4069" spans="1:6" x14ac:dyDescent="0.2">
      <c r="A4069" t="s">
        <v>26</v>
      </c>
      <c r="B4069" t="s">
        <v>4129</v>
      </c>
      <c r="C4069">
        <v>4110953</v>
      </c>
      <c r="D4069" t="s">
        <v>4281</v>
      </c>
      <c r="E4069" s="17">
        <v>11385</v>
      </c>
      <c r="F4069" s="16">
        <v>1.870078740157477E-2</v>
      </c>
    </row>
    <row r="4070" spans="1:6" x14ac:dyDescent="0.2">
      <c r="A4070" t="s">
        <v>26</v>
      </c>
      <c r="B4070" t="s">
        <v>4129</v>
      </c>
      <c r="C4070">
        <v>4111001</v>
      </c>
      <c r="D4070" t="s">
        <v>4282</v>
      </c>
      <c r="E4070" s="17">
        <v>6549</v>
      </c>
      <c r="F4070" s="16">
        <v>-5.0136736554239336E-3</v>
      </c>
    </row>
    <row r="4071" spans="1:6" x14ac:dyDescent="0.2">
      <c r="A4071" t="s">
        <v>26</v>
      </c>
      <c r="B4071" t="s">
        <v>4129</v>
      </c>
      <c r="C4071">
        <v>4111100</v>
      </c>
      <c r="D4071" t="s">
        <v>4283</v>
      </c>
      <c r="E4071" s="17">
        <v>6109</v>
      </c>
      <c r="F4071" s="16">
        <v>1.6371971185336065E-4</v>
      </c>
    </row>
    <row r="4072" spans="1:6" x14ac:dyDescent="0.2">
      <c r="A4072" t="s">
        <v>26</v>
      </c>
      <c r="B4072" t="s">
        <v>4129</v>
      </c>
      <c r="C4072">
        <v>4111209</v>
      </c>
      <c r="D4072" t="s">
        <v>4284</v>
      </c>
      <c r="E4072" s="17">
        <v>12094</v>
      </c>
      <c r="F4072" s="16">
        <v>1.0865931126713413E-2</v>
      </c>
    </row>
    <row r="4073" spans="1:6" x14ac:dyDescent="0.2">
      <c r="A4073" t="s">
        <v>26</v>
      </c>
      <c r="B4073" t="s">
        <v>4129</v>
      </c>
      <c r="C4073">
        <v>4111258</v>
      </c>
      <c r="D4073" t="s">
        <v>4285</v>
      </c>
      <c r="E4073" s="17">
        <v>29070</v>
      </c>
      <c r="F4073" s="16">
        <v>1.5226653628553466E-2</v>
      </c>
    </row>
    <row r="4074" spans="1:6" x14ac:dyDescent="0.2">
      <c r="A4074" t="s">
        <v>26</v>
      </c>
      <c r="B4074" t="s">
        <v>4129</v>
      </c>
      <c r="C4074">
        <v>4111308</v>
      </c>
      <c r="D4074" t="s">
        <v>4286</v>
      </c>
      <c r="E4074" s="17">
        <v>2781</v>
      </c>
      <c r="F4074" s="16">
        <v>-2.9319371727748678E-2</v>
      </c>
    </row>
    <row r="4075" spans="1:6" x14ac:dyDescent="0.2">
      <c r="A4075" t="s">
        <v>26</v>
      </c>
      <c r="B4075" t="s">
        <v>4129</v>
      </c>
      <c r="C4075">
        <v>4111407</v>
      </c>
      <c r="D4075" t="s">
        <v>4287</v>
      </c>
      <c r="E4075" s="17">
        <v>13965</v>
      </c>
      <c r="F4075" s="16">
        <v>6.1964118452337846E-3</v>
      </c>
    </row>
    <row r="4076" spans="1:6" x14ac:dyDescent="0.2">
      <c r="A4076" t="s">
        <v>26</v>
      </c>
      <c r="B4076" t="s">
        <v>4129</v>
      </c>
      <c r="C4076">
        <v>4111506</v>
      </c>
      <c r="D4076" t="s">
        <v>4288</v>
      </c>
      <c r="E4076" s="17">
        <v>31935</v>
      </c>
      <c r="F4076" s="16">
        <v>-1.5320160080040113E-3</v>
      </c>
    </row>
    <row r="4077" spans="1:6" x14ac:dyDescent="0.2">
      <c r="A4077" t="s">
        <v>26</v>
      </c>
      <c r="B4077" t="s">
        <v>4129</v>
      </c>
      <c r="C4077">
        <v>4111555</v>
      </c>
      <c r="D4077" t="s">
        <v>4289</v>
      </c>
      <c r="E4077" s="17">
        <v>8240</v>
      </c>
      <c r="F4077" s="16">
        <v>6.7196090409284981E-3</v>
      </c>
    </row>
    <row r="4078" spans="1:6" x14ac:dyDescent="0.2">
      <c r="A4078" t="s">
        <v>26</v>
      </c>
      <c r="B4078" t="s">
        <v>4129</v>
      </c>
      <c r="C4078">
        <v>4111605</v>
      </c>
      <c r="D4078" t="s">
        <v>4290</v>
      </c>
      <c r="E4078" s="17">
        <v>3279</v>
      </c>
      <c r="F4078" s="16">
        <v>6.1368517950290968E-3</v>
      </c>
    </row>
    <row r="4079" spans="1:6" x14ac:dyDescent="0.2">
      <c r="A4079" t="s">
        <v>26</v>
      </c>
      <c r="B4079" t="s">
        <v>4129</v>
      </c>
      <c r="C4079">
        <v>4111704</v>
      </c>
      <c r="D4079" t="s">
        <v>4291</v>
      </c>
      <c r="E4079" s="17">
        <v>5303</v>
      </c>
      <c r="F4079" s="16">
        <v>5.4986727341677089E-3</v>
      </c>
    </row>
    <row r="4080" spans="1:6" x14ac:dyDescent="0.2">
      <c r="A4080" t="s">
        <v>26</v>
      </c>
      <c r="B4080" t="s">
        <v>4129</v>
      </c>
      <c r="C4080">
        <v>4111803</v>
      </c>
      <c r="D4080" t="s">
        <v>4292</v>
      </c>
      <c r="E4080" s="17">
        <v>39322</v>
      </c>
      <c r="F4080" s="16">
        <v>-1.4221138706892456E-3</v>
      </c>
    </row>
    <row r="4081" spans="1:6" x14ac:dyDescent="0.2">
      <c r="A4081" t="s">
        <v>26</v>
      </c>
      <c r="B4081" t="s">
        <v>4129</v>
      </c>
      <c r="C4081">
        <v>4111902</v>
      </c>
      <c r="D4081" t="s">
        <v>4293</v>
      </c>
      <c r="E4081" s="17">
        <v>13742</v>
      </c>
      <c r="F4081" s="16">
        <v>8.9574155653451282E-3</v>
      </c>
    </row>
    <row r="4082" spans="1:6" x14ac:dyDescent="0.2">
      <c r="A4082" t="s">
        <v>26</v>
      </c>
      <c r="B4082" t="s">
        <v>4129</v>
      </c>
      <c r="C4082">
        <v>4112009</v>
      </c>
      <c r="D4082" t="s">
        <v>4294</v>
      </c>
      <c r="E4082" s="17">
        <v>35027</v>
      </c>
      <c r="F4082" s="16">
        <v>4.877069168316206E-3</v>
      </c>
    </row>
    <row r="4083" spans="1:6" x14ac:dyDescent="0.2">
      <c r="A4083" t="s">
        <v>26</v>
      </c>
      <c r="B4083" t="s">
        <v>4129</v>
      </c>
      <c r="C4083">
        <v>4112108</v>
      </c>
      <c r="D4083" t="s">
        <v>4295</v>
      </c>
      <c r="E4083" s="17">
        <v>21230</v>
      </c>
      <c r="F4083" s="16">
        <v>2.5500566679259595E-3</v>
      </c>
    </row>
    <row r="4084" spans="1:6" x14ac:dyDescent="0.2">
      <c r="A4084" t="s">
        <v>26</v>
      </c>
      <c r="B4084" t="s">
        <v>4129</v>
      </c>
      <c r="C4084">
        <v>4112207</v>
      </c>
      <c r="D4084" t="s">
        <v>4296</v>
      </c>
      <c r="E4084" s="17">
        <v>5095</v>
      </c>
      <c r="F4084" s="16">
        <v>-2.8598665395614842E-2</v>
      </c>
    </row>
    <row r="4085" spans="1:6" x14ac:dyDescent="0.2">
      <c r="A4085" t="s">
        <v>26</v>
      </c>
      <c r="B4085" t="s">
        <v>4129</v>
      </c>
      <c r="C4085">
        <v>4112306</v>
      </c>
      <c r="D4085" t="s">
        <v>4297</v>
      </c>
      <c r="E4085" s="17">
        <v>4930</v>
      </c>
      <c r="F4085" s="16">
        <v>-1.2815378454144932E-2</v>
      </c>
    </row>
    <row r="4086" spans="1:6" x14ac:dyDescent="0.2">
      <c r="A4086" t="s">
        <v>26</v>
      </c>
      <c r="B4086" t="s">
        <v>4129</v>
      </c>
      <c r="C4086">
        <v>4112405</v>
      </c>
      <c r="D4086" t="s">
        <v>4298</v>
      </c>
      <c r="E4086" s="17">
        <v>9500</v>
      </c>
      <c r="F4086" s="16">
        <v>7.9575596816976457E-3</v>
      </c>
    </row>
    <row r="4087" spans="1:6" x14ac:dyDescent="0.2">
      <c r="A4087" t="s">
        <v>26</v>
      </c>
      <c r="B4087" t="s">
        <v>4129</v>
      </c>
      <c r="C4087">
        <v>4112504</v>
      </c>
      <c r="D4087" t="s">
        <v>4299</v>
      </c>
      <c r="E4087" s="17">
        <v>11196</v>
      </c>
      <c r="F4087" s="16">
        <v>-1.165254237288138E-2</v>
      </c>
    </row>
    <row r="4088" spans="1:6" x14ac:dyDescent="0.2">
      <c r="A4088" t="s">
        <v>26</v>
      </c>
      <c r="B4088" t="s">
        <v>4129</v>
      </c>
      <c r="C4088">
        <v>4112603</v>
      </c>
      <c r="D4088" t="s">
        <v>4300</v>
      </c>
      <c r="E4088" s="17">
        <v>1320</v>
      </c>
      <c r="F4088" s="16">
        <v>-8.2644628099173278E-3</v>
      </c>
    </row>
    <row r="4089" spans="1:6" x14ac:dyDescent="0.2">
      <c r="A4089" t="s">
        <v>26</v>
      </c>
      <c r="B4089" t="s">
        <v>4129</v>
      </c>
      <c r="C4089">
        <v>4112702</v>
      </c>
      <c r="D4089" t="s">
        <v>4301</v>
      </c>
      <c r="E4089" s="17">
        <v>12638</v>
      </c>
      <c r="F4089" s="16">
        <v>3.9720368605020706E-3</v>
      </c>
    </row>
    <row r="4090" spans="1:6" x14ac:dyDescent="0.2">
      <c r="A4090" t="s">
        <v>26</v>
      </c>
      <c r="B4090" t="s">
        <v>4129</v>
      </c>
      <c r="C4090">
        <v>4112751</v>
      </c>
      <c r="D4090" t="s">
        <v>4302</v>
      </c>
      <c r="E4090" s="17">
        <v>8330</v>
      </c>
      <c r="F4090" s="16">
        <v>-9.7479790775083508E-3</v>
      </c>
    </row>
    <row r="4091" spans="1:6" x14ac:dyDescent="0.2">
      <c r="A4091" t="s">
        <v>26</v>
      </c>
      <c r="B4091" t="s">
        <v>4129</v>
      </c>
      <c r="C4091">
        <v>4112801</v>
      </c>
      <c r="D4091" t="s">
        <v>4303</v>
      </c>
      <c r="E4091" s="17">
        <v>12009</v>
      </c>
      <c r="F4091" s="16">
        <v>8.4816929795095142E-3</v>
      </c>
    </row>
    <row r="4092" spans="1:6" x14ac:dyDescent="0.2">
      <c r="A4092" t="s">
        <v>26</v>
      </c>
      <c r="B4092" t="s">
        <v>4129</v>
      </c>
      <c r="C4092">
        <v>4112900</v>
      </c>
      <c r="D4092" t="s">
        <v>4304</v>
      </c>
      <c r="E4092" s="17">
        <v>3269</v>
      </c>
      <c r="F4092" s="16">
        <v>-6.9866342648845503E-3</v>
      </c>
    </row>
    <row r="4093" spans="1:6" x14ac:dyDescent="0.2">
      <c r="A4093" t="s">
        <v>26</v>
      </c>
      <c r="B4093" t="s">
        <v>4129</v>
      </c>
      <c r="C4093">
        <v>4112959</v>
      </c>
      <c r="D4093" t="s">
        <v>4305</v>
      </c>
      <c r="E4093" s="17">
        <v>7292</v>
      </c>
      <c r="F4093" s="16">
        <v>-6.5395095367847267E-3</v>
      </c>
    </row>
    <row r="4094" spans="1:6" x14ac:dyDescent="0.2">
      <c r="A4094" t="s">
        <v>26</v>
      </c>
      <c r="B4094" t="s">
        <v>4129</v>
      </c>
      <c r="C4094">
        <v>4113007</v>
      </c>
      <c r="D4094" t="s">
        <v>4306</v>
      </c>
      <c r="E4094" s="17">
        <v>7041</v>
      </c>
      <c r="F4094" s="16">
        <v>3.9925851989162098E-3</v>
      </c>
    </row>
    <row r="4095" spans="1:6" x14ac:dyDescent="0.2">
      <c r="A4095" t="s">
        <v>26</v>
      </c>
      <c r="B4095" t="s">
        <v>4129</v>
      </c>
      <c r="C4095">
        <v>4113106</v>
      </c>
      <c r="D4095" t="s">
        <v>4307</v>
      </c>
      <c r="E4095" s="17">
        <v>4047</v>
      </c>
      <c r="F4095" s="16">
        <v>-1.2926829268292694E-2</v>
      </c>
    </row>
    <row r="4096" spans="1:6" x14ac:dyDescent="0.2">
      <c r="A4096" t="s">
        <v>26</v>
      </c>
      <c r="B4096" t="s">
        <v>4129</v>
      </c>
      <c r="C4096">
        <v>4113205</v>
      </c>
      <c r="D4096" t="s">
        <v>4308</v>
      </c>
      <c r="E4096" s="17">
        <v>48410</v>
      </c>
      <c r="F4096" s="16">
        <v>5.1284180802690926E-3</v>
      </c>
    </row>
    <row r="4097" spans="1:6" x14ac:dyDescent="0.2">
      <c r="A4097" t="s">
        <v>26</v>
      </c>
      <c r="B4097" t="s">
        <v>4129</v>
      </c>
      <c r="C4097">
        <v>4113254</v>
      </c>
      <c r="D4097" t="s">
        <v>4309</v>
      </c>
      <c r="E4097" s="17">
        <v>5784</v>
      </c>
      <c r="F4097" s="16">
        <v>-1.1619958988380086E-2</v>
      </c>
    </row>
    <row r="4098" spans="1:6" x14ac:dyDescent="0.2">
      <c r="A4098" t="s">
        <v>26</v>
      </c>
      <c r="B4098" t="s">
        <v>4129</v>
      </c>
      <c r="C4098">
        <v>4113304</v>
      </c>
      <c r="D4098" t="s">
        <v>4310</v>
      </c>
      <c r="E4098" s="17">
        <v>32139</v>
      </c>
      <c r="F4098" s="16">
        <v>2.0578056309044079E-3</v>
      </c>
    </row>
    <row r="4099" spans="1:6" x14ac:dyDescent="0.2">
      <c r="A4099" t="s">
        <v>26</v>
      </c>
      <c r="B4099" t="s">
        <v>4129</v>
      </c>
      <c r="C4099">
        <v>4113403</v>
      </c>
      <c r="D4099" t="s">
        <v>4311</v>
      </c>
      <c r="E4099" s="17">
        <v>3925</v>
      </c>
      <c r="F4099" s="16">
        <v>-7.3343449671219307E-3</v>
      </c>
    </row>
    <row r="4100" spans="1:6" x14ac:dyDescent="0.2">
      <c r="A4100" t="s">
        <v>26</v>
      </c>
      <c r="B4100" t="s">
        <v>4129</v>
      </c>
      <c r="C4100">
        <v>4113429</v>
      </c>
      <c r="D4100" t="s">
        <v>4312</v>
      </c>
      <c r="E4100" s="17">
        <v>3231</v>
      </c>
      <c r="F4100" s="16">
        <v>-2.3867069486404824E-2</v>
      </c>
    </row>
    <row r="4101" spans="1:6" x14ac:dyDescent="0.2">
      <c r="A4101" t="s">
        <v>26</v>
      </c>
      <c r="B4101" t="s">
        <v>4129</v>
      </c>
      <c r="C4101">
        <v>4113452</v>
      </c>
      <c r="D4101" t="s">
        <v>4313</v>
      </c>
      <c r="E4101" s="17">
        <v>4592</v>
      </c>
      <c r="F4101" s="16">
        <v>-1.7964071856287456E-2</v>
      </c>
    </row>
    <row r="4102" spans="1:6" x14ac:dyDescent="0.2">
      <c r="A4102" t="s">
        <v>26</v>
      </c>
      <c r="B4102" t="s">
        <v>4129</v>
      </c>
      <c r="C4102">
        <v>4113502</v>
      </c>
      <c r="D4102" t="s">
        <v>4314</v>
      </c>
      <c r="E4102" s="17">
        <v>23242</v>
      </c>
      <c r="F4102" s="16">
        <v>6.757342112102549E-3</v>
      </c>
    </row>
    <row r="4103" spans="1:6" x14ac:dyDescent="0.2">
      <c r="A4103" t="s">
        <v>26</v>
      </c>
      <c r="B4103" t="s">
        <v>4129</v>
      </c>
      <c r="C4103">
        <v>4113601</v>
      </c>
      <c r="D4103" t="s">
        <v>4315</v>
      </c>
      <c r="E4103" s="17">
        <v>4819</v>
      </c>
      <c r="F4103" s="16">
        <v>6.6847712554836125E-3</v>
      </c>
    </row>
    <row r="4104" spans="1:6" x14ac:dyDescent="0.2">
      <c r="A4104" t="s">
        <v>26</v>
      </c>
      <c r="B4104" t="s">
        <v>4129</v>
      </c>
      <c r="C4104">
        <v>4113700</v>
      </c>
      <c r="D4104" t="s">
        <v>235</v>
      </c>
      <c r="E4104" s="17">
        <v>575377</v>
      </c>
      <c r="F4104" s="16">
        <v>9.9063947498214677E-3</v>
      </c>
    </row>
    <row r="4105" spans="1:6" x14ac:dyDescent="0.2">
      <c r="A4105" t="s">
        <v>26</v>
      </c>
      <c r="B4105" t="s">
        <v>4129</v>
      </c>
      <c r="C4105">
        <v>4113734</v>
      </c>
      <c r="D4105" t="s">
        <v>4316</v>
      </c>
      <c r="E4105" s="17">
        <v>7240</v>
      </c>
      <c r="F4105" s="16">
        <v>-3.0294684659872839E-3</v>
      </c>
    </row>
    <row r="4106" spans="1:6" x14ac:dyDescent="0.2">
      <c r="A4106" t="s">
        <v>26</v>
      </c>
      <c r="B4106" t="s">
        <v>4129</v>
      </c>
      <c r="C4106">
        <v>4113759</v>
      </c>
      <c r="D4106" t="s">
        <v>4317</v>
      </c>
      <c r="E4106" s="17">
        <v>4744</v>
      </c>
      <c r="F4106" s="16">
        <v>-1.0429703796412171E-2</v>
      </c>
    </row>
    <row r="4107" spans="1:6" x14ac:dyDescent="0.2">
      <c r="A4107" t="s">
        <v>26</v>
      </c>
      <c r="B4107" t="s">
        <v>4129</v>
      </c>
      <c r="C4107">
        <v>4113809</v>
      </c>
      <c r="D4107" t="s">
        <v>4318</v>
      </c>
      <c r="E4107" s="17">
        <v>4945</v>
      </c>
      <c r="F4107" s="16">
        <v>5.0813008130081716E-3</v>
      </c>
    </row>
    <row r="4108" spans="1:6" x14ac:dyDescent="0.2">
      <c r="A4108" t="s">
        <v>26</v>
      </c>
      <c r="B4108" t="s">
        <v>4129</v>
      </c>
      <c r="C4108">
        <v>4113908</v>
      </c>
      <c r="D4108" t="s">
        <v>4319</v>
      </c>
      <c r="E4108" s="17">
        <v>13663</v>
      </c>
      <c r="F4108" s="16">
        <v>2.4211298606016118E-3</v>
      </c>
    </row>
    <row r="4109" spans="1:6" x14ac:dyDescent="0.2">
      <c r="A4109" t="s">
        <v>26</v>
      </c>
      <c r="B4109" t="s">
        <v>4129</v>
      </c>
      <c r="C4109">
        <v>4114005</v>
      </c>
      <c r="D4109" t="s">
        <v>4320</v>
      </c>
      <c r="E4109" s="17">
        <v>13014</v>
      </c>
      <c r="F4109" s="16">
        <v>-8.9856838257691418E-3</v>
      </c>
    </row>
    <row r="4110" spans="1:6" x14ac:dyDescent="0.2">
      <c r="A4110" t="s">
        <v>26</v>
      </c>
      <c r="B4110" t="s">
        <v>4129</v>
      </c>
      <c r="C4110">
        <v>4114104</v>
      </c>
      <c r="D4110" t="s">
        <v>4321</v>
      </c>
      <c r="E4110" s="17">
        <v>23100</v>
      </c>
      <c r="F4110" s="16">
        <v>1.2314299487269365E-2</v>
      </c>
    </row>
    <row r="4111" spans="1:6" x14ac:dyDescent="0.2">
      <c r="A4111" t="s">
        <v>26</v>
      </c>
      <c r="B4111" t="s">
        <v>4129</v>
      </c>
      <c r="C4111">
        <v>4114203</v>
      </c>
      <c r="D4111" t="s">
        <v>4322</v>
      </c>
      <c r="E4111" s="17">
        <v>34515</v>
      </c>
      <c r="F4111" s="16">
        <v>3.3430232558140371E-3</v>
      </c>
    </row>
    <row r="4112" spans="1:6" x14ac:dyDescent="0.2">
      <c r="A4112" t="s">
        <v>26</v>
      </c>
      <c r="B4112" t="s">
        <v>4129</v>
      </c>
      <c r="C4112">
        <v>4114302</v>
      </c>
      <c r="D4112" t="s">
        <v>4323</v>
      </c>
      <c r="E4112" s="17">
        <v>27315</v>
      </c>
      <c r="F4112" s="16">
        <v>1.6599054672671087E-2</v>
      </c>
    </row>
    <row r="4113" spans="1:6" x14ac:dyDescent="0.2">
      <c r="A4113" t="s">
        <v>26</v>
      </c>
      <c r="B4113" t="s">
        <v>4129</v>
      </c>
      <c r="C4113">
        <v>4114351</v>
      </c>
      <c r="D4113" t="s">
        <v>4324</v>
      </c>
      <c r="E4113" s="17">
        <v>2506</v>
      </c>
      <c r="F4113" s="16">
        <v>-2.5281991443018237E-2</v>
      </c>
    </row>
    <row r="4114" spans="1:6" x14ac:dyDescent="0.2">
      <c r="A4114" t="s">
        <v>26</v>
      </c>
      <c r="B4114" t="s">
        <v>4129</v>
      </c>
      <c r="C4114">
        <v>4114401</v>
      </c>
      <c r="D4114" t="s">
        <v>4325</v>
      </c>
      <c r="E4114" s="17">
        <v>16642</v>
      </c>
      <c r="F4114" s="16">
        <v>-4.3077659447170458E-3</v>
      </c>
    </row>
    <row r="4115" spans="1:6" x14ac:dyDescent="0.2">
      <c r="A4115" t="s">
        <v>26</v>
      </c>
      <c r="B4115" t="s">
        <v>4129</v>
      </c>
      <c r="C4115">
        <v>4114500</v>
      </c>
      <c r="D4115" t="s">
        <v>4326</v>
      </c>
      <c r="E4115" s="17">
        <v>13510</v>
      </c>
      <c r="F4115" s="16">
        <v>5.9250481410155764E-4</v>
      </c>
    </row>
    <row r="4116" spans="1:6" x14ac:dyDescent="0.2">
      <c r="A4116" t="s">
        <v>26</v>
      </c>
      <c r="B4116" t="s">
        <v>4129</v>
      </c>
      <c r="C4116">
        <v>4114609</v>
      </c>
      <c r="D4116" t="s">
        <v>4327</v>
      </c>
      <c r="E4116" s="17">
        <v>53495</v>
      </c>
      <c r="F4116" s="16">
        <v>1.0407222725899112E-2</v>
      </c>
    </row>
    <row r="4117" spans="1:6" x14ac:dyDescent="0.2">
      <c r="A4117" t="s">
        <v>26</v>
      </c>
      <c r="B4117" t="s">
        <v>4129</v>
      </c>
      <c r="C4117">
        <v>4114708</v>
      </c>
      <c r="D4117" t="s">
        <v>4328</v>
      </c>
      <c r="E4117" s="17">
        <v>5634</v>
      </c>
      <c r="F4117" s="16">
        <v>-7.5744231107979232E-3</v>
      </c>
    </row>
    <row r="4118" spans="1:6" x14ac:dyDescent="0.2">
      <c r="A4118" t="s">
        <v>26</v>
      </c>
      <c r="B4118" t="s">
        <v>4129</v>
      </c>
      <c r="C4118">
        <v>4114807</v>
      </c>
      <c r="D4118" t="s">
        <v>4329</v>
      </c>
      <c r="E4118" s="17">
        <v>35804</v>
      </c>
      <c r="F4118" s="16">
        <v>8.6770340320037054E-3</v>
      </c>
    </row>
    <row r="4119" spans="1:6" x14ac:dyDescent="0.2">
      <c r="A4119" t="s">
        <v>26</v>
      </c>
      <c r="B4119" t="s">
        <v>4129</v>
      </c>
      <c r="C4119">
        <v>4114906</v>
      </c>
      <c r="D4119" t="s">
        <v>4330</v>
      </c>
      <c r="E4119" s="17">
        <v>8814</v>
      </c>
      <c r="F4119" s="16">
        <v>-2.4898143956540997E-3</v>
      </c>
    </row>
    <row r="4120" spans="1:6" x14ac:dyDescent="0.2">
      <c r="A4120" t="s">
        <v>26</v>
      </c>
      <c r="B4120" t="s">
        <v>4129</v>
      </c>
      <c r="C4120">
        <v>4115002</v>
      </c>
      <c r="D4120" t="s">
        <v>4331</v>
      </c>
      <c r="E4120" s="17">
        <v>7084</v>
      </c>
      <c r="F4120" s="16">
        <v>1.1305822498586249E-3</v>
      </c>
    </row>
    <row r="4121" spans="1:6" x14ac:dyDescent="0.2">
      <c r="A4121" t="s">
        <v>26</v>
      </c>
      <c r="B4121" t="s">
        <v>4129</v>
      </c>
      <c r="C4121">
        <v>4115101</v>
      </c>
      <c r="D4121" t="s">
        <v>4332</v>
      </c>
      <c r="E4121" s="17">
        <v>10336</v>
      </c>
      <c r="F4121" s="16">
        <v>-8.6998550024164345E-4</v>
      </c>
    </row>
    <row r="4122" spans="1:6" x14ac:dyDescent="0.2">
      <c r="A4122" t="s">
        <v>26</v>
      </c>
      <c r="B4122" t="s">
        <v>4129</v>
      </c>
      <c r="C4122">
        <v>4115200</v>
      </c>
      <c r="D4122" t="s">
        <v>239</v>
      </c>
      <c r="E4122" s="17">
        <v>430157</v>
      </c>
      <c r="F4122" s="16">
        <v>1.5321031189663659E-2</v>
      </c>
    </row>
    <row r="4123" spans="1:6" x14ac:dyDescent="0.2">
      <c r="A4123" t="s">
        <v>26</v>
      </c>
      <c r="B4123" t="s">
        <v>4129</v>
      </c>
      <c r="C4123">
        <v>4115309</v>
      </c>
      <c r="D4123" t="s">
        <v>4333</v>
      </c>
      <c r="E4123" s="17">
        <v>6632</v>
      </c>
      <c r="F4123" s="16">
        <v>3.3282904689864168E-3</v>
      </c>
    </row>
    <row r="4124" spans="1:6" x14ac:dyDescent="0.2">
      <c r="A4124" t="s">
        <v>26</v>
      </c>
      <c r="B4124" t="s">
        <v>4129</v>
      </c>
      <c r="C4124">
        <v>4115358</v>
      </c>
      <c r="D4124" t="s">
        <v>4334</v>
      </c>
      <c r="E4124" s="17">
        <v>5582</v>
      </c>
      <c r="F4124" s="16">
        <v>-3.7479921470641164E-3</v>
      </c>
    </row>
    <row r="4125" spans="1:6" x14ac:dyDescent="0.2">
      <c r="A4125" t="s">
        <v>26</v>
      </c>
      <c r="B4125" t="s">
        <v>4129</v>
      </c>
      <c r="C4125">
        <v>4115408</v>
      </c>
      <c r="D4125" t="s">
        <v>4335</v>
      </c>
      <c r="E4125" s="17">
        <v>14387</v>
      </c>
      <c r="F4125" s="16">
        <v>1.3920790700912011E-3</v>
      </c>
    </row>
    <row r="4126" spans="1:6" x14ac:dyDescent="0.2">
      <c r="A4126" t="s">
        <v>26</v>
      </c>
      <c r="B4126" t="s">
        <v>4129</v>
      </c>
      <c r="C4126">
        <v>4115457</v>
      </c>
      <c r="D4126" t="s">
        <v>4336</v>
      </c>
      <c r="E4126" s="17">
        <v>4340</v>
      </c>
      <c r="F4126" s="16">
        <v>-1.4755959137343955E-2</v>
      </c>
    </row>
    <row r="4127" spans="1:6" x14ac:dyDescent="0.2">
      <c r="A4127" t="s">
        <v>26</v>
      </c>
      <c r="B4127" t="s">
        <v>4129</v>
      </c>
      <c r="C4127">
        <v>4115507</v>
      </c>
      <c r="D4127" t="s">
        <v>4337</v>
      </c>
      <c r="E4127" s="17">
        <v>4677</v>
      </c>
      <c r="F4127" s="16">
        <v>-4.2744176106002119E-4</v>
      </c>
    </row>
    <row r="4128" spans="1:6" x14ac:dyDescent="0.2">
      <c r="A4128" t="s">
        <v>26</v>
      </c>
      <c r="B4128" t="s">
        <v>4129</v>
      </c>
      <c r="C4128">
        <v>4115606</v>
      </c>
      <c r="D4128" t="s">
        <v>4338</v>
      </c>
      <c r="E4128" s="17">
        <v>18107</v>
      </c>
      <c r="F4128" s="16">
        <v>9.14005461739964E-3</v>
      </c>
    </row>
    <row r="4129" spans="1:6" x14ac:dyDescent="0.2">
      <c r="A4129" t="s">
        <v>26</v>
      </c>
      <c r="B4129" t="s">
        <v>4129</v>
      </c>
      <c r="C4129">
        <v>4115705</v>
      </c>
      <c r="D4129" t="s">
        <v>4339</v>
      </c>
      <c r="E4129" s="17">
        <v>35219</v>
      </c>
      <c r="F4129" s="16">
        <v>1.4372119815668105E-2</v>
      </c>
    </row>
    <row r="4130" spans="1:6" x14ac:dyDescent="0.2">
      <c r="A4130" t="s">
        <v>26</v>
      </c>
      <c r="B4130" t="s">
        <v>4129</v>
      </c>
      <c r="C4130">
        <v>4115739</v>
      </c>
      <c r="D4130" t="s">
        <v>4340</v>
      </c>
      <c r="E4130" s="17">
        <v>3206</v>
      </c>
      <c r="F4130" s="16">
        <v>-2.017114914425433E-2</v>
      </c>
    </row>
    <row r="4131" spans="1:6" x14ac:dyDescent="0.2">
      <c r="A4131" t="s">
        <v>26</v>
      </c>
      <c r="B4131" t="s">
        <v>4129</v>
      </c>
      <c r="C4131">
        <v>4115754</v>
      </c>
      <c r="D4131" t="s">
        <v>4341</v>
      </c>
      <c r="E4131" s="17">
        <v>10800</v>
      </c>
      <c r="F4131" s="16">
        <v>1.8771813979813201E-2</v>
      </c>
    </row>
    <row r="4132" spans="1:6" x14ac:dyDescent="0.2">
      <c r="A4132" t="s">
        <v>26</v>
      </c>
      <c r="B4132" t="s">
        <v>4129</v>
      </c>
      <c r="C4132">
        <v>4115804</v>
      </c>
      <c r="D4132" t="s">
        <v>4342</v>
      </c>
      <c r="E4132" s="17">
        <v>46574</v>
      </c>
      <c r="F4132" s="16">
        <v>8.1388804710160745E-3</v>
      </c>
    </row>
    <row r="4133" spans="1:6" x14ac:dyDescent="0.2">
      <c r="A4133" t="s">
        <v>26</v>
      </c>
      <c r="B4133" t="s">
        <v>4129</v>
      </c>
      <c r="C4133">
        <v>4115853</v>
      </c>
      <c r="D4133" t="s">
        <v>4343</v>
      </c>
      <c r="E4133" s="17">
        <v>5577</v>
      </c>
      <c r="F4133" s="16">
        <v>7.4060693641617714E-3</v>
      </c>
    </row>
    <row r="4134" spans="1:6" x14ac:dyDescent="0.2">
      <c r="A4134" t="s">
        <v>26</v>
      </c>
      <c r="B4134" t="s">
        <v>4129</v>
      </c>
      <c r="C4134">
        <v>4115903</v>
      </c>
      <c r="D4134" t="s">
        <v>4344</v>
      </c>
      <c r="E4134" s="17">
        <v>2196</v>
      </c>
      <c r="F4134" s="16">
        <v>-7.6818798011748513E-3</v>
      </c>
    </row>
    <row r="4135" spans="1:6" x14ac:dyDescent="0.2">
      <c r="A4135" t="s">
        <v>26</v>
      </c>
      <c r="B4135" t="s">
        <v>4129</v>
      </c>
      <c r="C4135">
        <v>4116000</v>
      </c>
      <c r="D4135" t="s">
        <v>4345</v>
      </c>
      <c r="E4135" s="17">
        <v>1796</v>
      </c>
      <c r="F4135" s="16">
        <v>-5.5370985603543366E-3</v>
      </c>
    </row>
    <row r="4136" spans="1:6" x14ac:dyDescent="0.2">
      <c r="A4136" t="s">
        <v>26</v>
      </c>
      <c r="B4136" t="s">
        <v>4129</v>
      </c>
      <c r="C4136">
        <v>4116059</v>
      </c>
      <c r="D4136" t="s">
        <v>4346</v>
      </c>
      <c r="E4136" s="17">
        <v>10704</v>
      </c>
      <c r="F4136" s="16">
        <v>1.8688095683039307E-4</v>
      </c>
    </row>
    <row r="4137" spans="1:6" x14ac:dyDescent="0.2">
      <c r="A4137" t="s">
        <v>26</v>
      </c>
      <c r="B4137" t="s">
        <v>4129</v>
      </c>
      <c r="C4137">
        <v>4116109</v>
      </c>
      <c r="D4137" t="s">
        <v>4347</v>
      </c>
      <c r="E4137" s="17">
        <v>12042</v>
      </c>
      <c r="F4137" s="16">
        <v>-6.517614058246024E-3</v>
      </c>
    </row>
    <row r="4138" spans="1:6" x14ac:dyDescent="0.2">
      <c r="A4138" t="s">
        <v>26</v>
      </c>
      <c r="B4138" t="s">
        <v>4129</v>
      </c>
      <c r="C4138">
        <v>4116208</v>
      </c>
      <c r="D4138" t="s">
        <v>4348</v>
      </c>
      <c r="E4138" s="17">
        <v>16446</v>
      </c>
      <c r="F4138" s="16">
        <v>2.4381323905888763E-3</v>
      </c>
    </row>
    <row r="4139" spans="1:6" x14ac:dyDescent="0.2">
      <c r="A4139" t="s">
        <v>26</v>
      </c>
      <c r="B4139" t="s">
        <v>4129</v>
      </c>
      <c r="C4139">
        <v>4116307</v>
      </c>
      <c r="D4139" t="s">
        <v>4349</v>
      </c>
      <c r="E4139" s="17">
        <v>4009</v>
      </c>
      <c r="F4139" s="16">
        <v>6.2751004016063927E-3</v>
      </c>
    </row>
    <row r="4140" spans="1:6" x14ac:dyDescent="0.2">
      <c r="A4140" t="s">
        <v>26</v>
      </c>
      <c r="B4140" t="s">
        <v>4129</v>
      </c>
      <c r="C4140">
        <v>4116406</v>
      </c>
      <c r="D4140" t="s">
        <v>4350</v>
      </c>
      <c r="E4140" s="17">
        <v>4008</v>
      </c>
      <c r="F4140" s="16">
        <v>0</v>
      </c>
    </row>
    <row r="4141" spans="1:6" x14ac:dyDescent="0.2">
      <c r="A4141" t="s">
        <v>26</v>
      </c>
      <c r="B4141" t="s">
        <v>4129</v>
      </c>
      <c r="C4141">
        <v>4116505</v>
      </c>
      <c r="D4141" t="s">
        <v>4351</v>
      </c>
      <c r="E4141" s="17">
        <v>1551</v>
      </c>
      <c r="F4141" s="16">
        <v>5.1847051198963268E-3</v>
      </c>
    </row>
    <row r="4142" spans="1:6" x14ac:dyDescent="0.2">
      <c r="A4142" t="s">
        <v>26</v>
      </c>
      <c r="B4142" t="s">
        <v>4129</v>
      </c>
      <c r="C4142">
        <v>4116604</v>
      </c>
      <c r="D4142" t="s">
        <v>4352</v>
      </c>
      <c r="E4142" s="17">
        <v>3434</v>
      </c>
      <c r="F4142" s="16">
        <v>-3.1930333817126177E-3</v>
      </c>
    </row>
    <row r="4143" spans="1:6" x14ac:dyDescent="0.2">
      <c r="A4143" t="s">
        <v>26</v>
      </c>
      <c r="B4143" t="s">
        <v>4129</v>
      </c>
      <c r="C4143">
        <v>4116703</v>
      </c>
      <c r="D4143" t="s">
        <v>4353</v>
      </c>
      <c r="E4143" s="17">
        <v>10299</v>
      </c>
      <c r="F4143" s="16">
        <v>-1.6520244461420974E-2</v>
      </c>
    </row>
    <row r="4144" spans="1:6" x14ac:dyDescent="0.2">
      <c r="A4144" t="s">
        <v>26</v>
      </c>
      <c r="B4144" t="s">
        <v>4129</v>
      </c>
      <c r="C4144">
        <v>4116802</v>
      </c>
      <c r="D4144" t="s">
        <v>4354</v>
      </c>
      <c r="E4144" s="17">
        <v>5061</v>
      </c>
      <c r="F4144" s="16">
        <v>-4.5454545454545414E-2</v>
      </c>
    </row>
    <row r="4145" spans="1:6" x14ac:dyDescent="0.2">
      <c r="A4145" t="s">
        <v>26</v>
      </c>
      <c r="B4145" t="s">
        <v>4129</v>
      </c>
      <c r="C4145">
        <v>4116901</v>
      </c>
      <c r="D4145" t="s">
        <v>4355</v>
      </c>
      <c r="E4145" s="17">
        <v>27984</v>
      </c>
      <c r="F4145" s="16">
        <v>2.8669724770642446E-3</v>
      </c>
    </row>
    <row r="4146" spans="1:6" x14ac:dyDescent="0.2">
      <c r="A4146" t="s">
        <v>26</v>
      </c>
      <c r="B4146" t="s">
        <v>4129</v>
      </c>
      <c r="C4146">
        <v>4116950</v>
      </c>
      <c r="D4146" t="s">
        <v>4356</v>
      </c>
      <c r="E4146" s="17">
        <v>5030</v>
      </c>
      <c r="F4146" s="16">
        <v>-3.1708283789140257E-3</v>
      </c>
    </row>
    <row r="4147" spans="1:6" x14ac:dyDescent="0.2">
      <c r="A4147" t="s">
        <v>26</v>
      </c>
      <c r="B4147" t="s">
        <v>4129</v>
      </c>
      <c r="C4147">
        <v>4117008</v>
      </c>
      <c r="D4147" t="s">
        <v>4357</v>
      </c>
      <c r="E4147" s="17">
        <v>8136</v>
      </c>
      <c r="F4147" s="16">
        <v>-2.0851220409665583E-3</v>
      </c>
    </row>
    <row r="4148" spans="1:6" x14ac:dyDescent="0.2">
      <c r="A4148" t="s">
        <v>26</v>
      </c>
      <c r="B4148" t="s">
        <v>4129</v>
      </c>
      <c r="C4148">
        <v>4117057</v>
      </c>
      <c r="D4148" t="s">
        <v>4358</v>
      </c>
      <c r="E4148" s="17">
        <v>11507</v>
      </c>
      <c r="F4148" s="16">
        <v>-4.0678552882118524E-3</v>
      </c>
    </row>
    <row r="4149" spans="1:6" x14ac:dyDescent="0.2">
      <c r="A4149" t="s">
        <v>26</v>
      </c>
      <c r="B4149" t="s">
        <v>4129</v>
      </c>
      <c r="C4149">
        <v>4117107</v>
      </c>
      <c r="D4149" t="s">
        <v>4359</v>
      </c>
      <c r="E4149" s="17">
        <v>13200</v>
      </c>
      <c r="F4149" s="16">
        <v>-9.8387951260126005E-4</v>
      </c>
    </row>
    <row r="4150" spans="1:6" x14ac:dyDescent="0.2">
      <c r="A4150" t="s">
        <v>26</v>
      </c>
      <c r="B4150" t="s">
        <v>4129</v>
      </c>
      <c r="C4150">
        <v>4117206</v>
      </c>
      <c r="D4150" t="s">
        <v>4360</v>
      </c>
      <c r="E4150" s="17">
        <v>5826</v>
      </c>
      <c r="F4150" s="16">
        <v>3.4447123665173329E-3</v>
      </c>
    </row>
    <row r="4151" spans="1:6" x14ac:dyDescent="0.2">
      <c r="A4151" t="s">
        <v>26</v>
      </c>
      <c r="B4151" t="s">
        <v>4129</v>
      </c>
      <c r="C4151">
        <v>4117214</v>
      </c>
      <c r="D4151" t="s">
        <v>4361</v>
      </c>
      <c r="E4151" s="17">
        <v>4277</v>
      </c>
      <c r="F4151" s="16">
        <v>6.5897858319605707E-3</v>
      </c>
    </row>
    <row r="4152" spans="1:6" x14ac:dyDescent="0.2">
      <c r="A4152" t="s">
        <v>26</v>
      </c>
      <c r="B4152" t="s">
        <v>4129</v>
      </c>
      <c r="C4152">
        <v>4117222</v>
      </c>
      <c r="D4152" t="s">
        <v>4362</v>
      </c>
      <c r="E4152" s="17">
        <v>8266</v>
      </c>
      <c r="F4152" s="16">
        <v>5.7184572332400485E-3</v>
      </c>
    </row>
    <row r="4153" spans="1:6" x14ac:dyDescent="0.2">
      <c r="A4153" t="s">
        <v>26</v>
      </c>
      <c r="B4153" t="s">
        <v>4129</v>
      </c>
      <c r="C4153">
        <v>4117255</v>
      </c>
      <c r="D4153" t="s">
        <v>4363</v>
      </c>
      <c r="E4153" s="17">
        <v>10544</v>
      </c>
      <c r="F4153" s="16">
        <v>-3.7921880925295692E-4</v>
      </c>
    </row>
    <row r="4154" spans="1:6" x14ac:dyDescent="0.2">
      <c r="A4154" t="s">
        <v>26</v>
      </c>
      <c r="B4154" t="s">
        <v>4129</v>
      </c>
      <c r="C4154">
        <v>4117271</v>
      </c>
      <c r="D4154" t="s">
        <v>4364</v>
      </c>
      <c r="E4154" s="17">
        <v>5448</v>
      </c>
      <c r="F4154" s="16">
        <v>-3.5581518852894289E-2</v>
      </c>
    </row>
    <row r="4155" spans="1:6" x14ac:dyDescent="0.2">
      <c r="A4155" t="s">
        <v>26</v>
      </c>
      <c r="B4155" t="s">
        <v>4129</v>
      </c>
      <c r="C4155">
        <v>4117297</v>
      </c>
      <c r="D4155" t="s">
        <v>4365</v>
      </c>
      <c r="E4155" s="17">
        <v>2840</v>
      </c>
      <c r="F4155" s="16">
        <v>-1.4064697609000865E-3</v>
      </c>
    </row>
    <row r="4156" spans="1:6" x14ac:dyDescent="0.2">
      <c r="A4156" t="s">
        <v>26</v>
      </c>
      <c r="B4156" t="s">
        <v>4129</v>
      </c>
      <c r="C4156">
        <v>4117305</v>
      </c>
      <c r="D4156" t="s">
        <v>4366</v>
      </c>
      <c r="E4156" s="17">
        <v>21960</v>
      </c>
      <c r="F4156" s="16">
        <v>-8.1748791834154177E-3</v>
      </c>
    </row>
    <row r="4157" spans="1:6" x14ac:dyDescent="0.2">
      <c r="A4157" t="s">
        <v>26</v>
      </c>
      <c r="B4157" t="s">
        <v>4129</v>
      </c>
      <c r="C4157">
        <v>4117404</v>
      </c>
      <c r="D4157" t="s">
        <v>4367</v>
      </c>
      <c r="E4157" s="17">
        <v>3425</v>
      </c>
      <c r="F4157" s="16">
        <v>-8.7514585764292274E-4</v>
      </c>
    </row>
    <row r="4158" spans="1:6" x14ac:dyDescent="0.2">
      <c r="A4158" t="s">
        <v>26</v>
      </c>
      <c r="B4158" t="s">
        <v>4129</v>
      </c>
      <c r="C4158">
        <v>4117453</v>
      </c>
      <c r="D4158" t="s">
        <v>4368</v>
      </c>
      <c r="E4158" s="17">
        <v>6016</v>
      </c>
      <c r="F4158" s="16">
        <v>3.3355570380253496E-3</v>
      </c>
    </row>
    <row r="4159" spans="1:6" x14ac:dyDescent="0.2">
      <c r="A4159" t="s">
        <v>26</v>
      </c>
      <c r="B4159" t="s">
        <v>4129</v>
      </c>
      <c r="C4159">
        <v>4117503</v>
      </c>
      <c r="D4159" t="s">
        <v>4369</v>
      </c>
      <c r="E4159" s="17">
        <v>41773</v>
      </c>
      <c r="F4159" s="16">
        <v>1.1918315932269108E-2</v>
      </c>
    </row>
    <row r="4160" spans="1:6" x14ac:dyDescent="0.2">
      <c r="A4160" t="s">
        <v>26</v>
      </c>
      <c r="B4160" t="s">
        <v>4129</v>
      </c>
      <c r="C4160">
        <v>4117602</v>
      </c>
      <c r="D4160" t="s">
        <v>4370</v>
      </c>
      <c r="E4160" s="17">
        <v>51755</v>
      </c>
      <c r="F4160" s="16">
        <v>1.5082571686345192E-2</v>
      </c>
    </row>
    <row r="4161" spans="1:6" x14ac:dyDescent="0.2">
      <c r="A4161" t="s">
        <v>26</v>
      </c>
      <c r="B4161" t="s">
        <v>4129</v>
      </c>
      <c r="C4161">
        <v>4117701</v>
      </c>
      <c r="D4161" t="s">
        <v>4371</v>
      </c>
      <c r="E4161" s="17">
        <v>33994</v>
      </c>
      <c r="F4161" s="16">
        <v>3.4536706319923116E-3</v>
      </c>
    </row>
    <row r="4162" spans="1:6" x14ac:dyDescent="0.2">
      <c r="A4162" t="s">
        <v>26</v>
      </c>
      <c r="B4162" t="s">
        <v>4129</v>
      </c>
      <c r="C4162">
        <v>4117800</v>
      </c>
      <c r="D4162" t="s">
        <v>4372</v>
      </c>
      <c r="E4162" s="17">
        <v>12960</v>
      </c>
      <c r="F4162" s="16">
        <v>-1.6094746431825069E-2</v>
      </c>
    </row>
    <row r="4163" spans="1:6" x14ac:dyDescent="0.2">
      <c r="A4163" t="s">
        <v>26</v>
      </c>
      <c r="B4163" t="s">
        <v>4129</v>
      </c>
      <c r="C4163">
        <v>4117909</v>
      </c>
      <c r="D4163" t="s">
        <v>4373</v>
      </c>
      <c r="E4163" s="17">
        <v>32121</v>
      </c>
      <c r="F4163" s="16">
        <v>8.6353074169440713E-3</v>
      </c>
    </row>
    <row r="4164" spans="1:6" x14ac:dyDescent="0.2">
      <c r="A4164" t="s">
        <v>26</v>
      </c>
      <c r="B4164" t="s">
        <v>4129</v>
      </c>
      <c r="C4164">
        <v>4118006</v>
      </c>
      <c r="D4164" t="s">
        <v>4374</v>
      </c>
      <c r="E4164" s="17">
        <v>14023</v>
      </c>
      <c r="F4164" s="16">
        <v>1.3955169920462751E-2</v>
      </c>
    </row>
    <row r="4165" spans="1:6" x14ac:dyDescent="0.2">
      <c r="A4165" t="s">
        <v>26</v>
      </c>
      <c r="B4165" t="s">
        <v>4129</v>
      </c>
      <c r="C4165">
        <v>4118105</v>
      </c>
      <c r="D4165" t="s">
        <v>4375</v>
      </c>
      <c r="E4165" s="17">
        <v>11580</v>
      </c>
      <c r="F4165" s="16">
        <v>9.4142259414224938E-3</v>
      </c>
    </row>
    <row r="4166" spans="1:6" x14ac:dyDescent="0.2">
      <c r="A4166" t="s">
        <v>26</v>
      </c>
      <c r="B4166" t="s">
        <v>4129</v>
      </c>
      <c r="C4166">
        <v>4118204</v>
      </c>
      <c r="D4166" t="s">
        <v>4376</v>
      </c>
      <c r="E4166" s="17">
        <v>156174</v>
      </c>
      <c r="F4166" s="16">
        <v>7.990396034491587E-3</v>
      </c>
    </row>
    <row r="4167" spans="1:6" x14ac:dyDescent="0.2">
      <c r="A4167" t="s">
        <v>26</v>
      </c>
      <c r="B4167" t="s">
        <v>4129</v>
      </c>
      <c r="C4167">
        <v>4118303</v>
      </c>
      <c r="D4167" t="s">
        <v>4377</v>
      </c>
      <c r="E4167" s="17">
        <v>3241</v>
      </c>
      <c r="F4167" s="16">
        <v>1.1863877614736174E-2</v>
      </c>
    </row>
    <row r="4168" spans="1:6" x14ac:dyDescent="0.2">
      <c r="A4168" t="s">
        <v>26</v>
      </c>
      <c r="B4168" t="s">
        <v>4129</v>
      </c>
      <c r="C4168">
        <v>4118402</v>
      </c>
      <c r="D4168" t="s">
        <v>4378</v>
      </c>
      <c r="E4168" s="17">
        <v>88922</v>
      </c>
      <c r="F4168" s="16">
        <v>6.2009188222780232E-3</v>
      </c>
    </row>
    <row r="4169" spans="1:6" x14ac:dyDescent="0.2">
      <c r="A4169" t="s">
        <v>26</v>
      </c>
      <c r="B4169" t="s">
        <v>4129</v>
      </c>
      <c r="C4169">
        <v>4118451</v>
      </c>
      <c r="D4169" t="s">
        <v>4379</v>
      </c>
      <c r="E4169" s="17">
        <v>5684</v>
      </c>
      <c r="F4169" s="16">
        <v>1.3190730837789655E-2</v>
      </c>
    </row>
    <row r="4170" spans="1:6" x14ac:dyDescent="0.2">
      <c r="A4170" t="s">
        <v>26</v>
      </c>
      <c r="B4170" t="s">
        <v>4129</v>
      </c>
      <c r="C4170">
        <v>4118501</v>
      </c>
      <c r="D4170" t="s">
        <v>4380</v>
      </c>
      <c r="E4170" s="17">
        <v>83843</v>
      </c>
      <c r="F4170" s="16">
        <v>1.1607002811259592E-2</v>
      </c>
    </row>
    <row r="4171" spans="1:6" x14ac:dyDescent="0.2">
      <c r="A4171" t="s">
        <v>26</v>
      </c>
      <c r="B4171" t="s">
        <v>4129</v>
      </c>
      <c r="C4171">
        <v>4118600</v>
      </c>
      <c r="D4171" t="s">
        <v>4381</v>
      </c>
      <c r="E4171" s="17">
        <v>5908</v>
      </c>
      <c r="F4171" s="16">
        <v>5.9594755661502852E-3</v>
      </c>
    </row>
    <row r="4172" spans="1:6" x14ac:dyDescent="0.2">
      <c r="A4172" t="s">
        <v>26</v>
      </c>
      <c r="B4172" t="s">
        <v>4129</v>
      </c>
      <c r="C4172">
        <v>4118709</v>
      </c>
      <c r="D4172" t="s">
        <v>4382</v>
      </c>
      <c r="E4172" s="17">
        <v>7387</v>
      </c>
      <c r="F4172" s="16">
        <v>4.4873538210496999E-3</v>
      </c>
    </row>
    <row r="4173" spans="1:6" x14ac:dyDescent="0.2">
      <c r="A4173" t="s">
        <v>26</v>
      </c>
      <c r="B4173" t="s">
        <v>4129</v>
      </c>
      <c r="C4173">
        <v>4118808</v>
      </c>
      <c r="D4173" t="s">
        <v>4383</v>
      </c>
      <c r="E4173" s="17">
        <v>14007</v>
      </c>
      <c r="F4173" s="16">
        <v>7.8593883966848743E-4</v>
      </c>
    </row>
    <row r="4174" spans="1:6" x14ac:dyDescent="0.2">
      <c r="A4174" t="s">
        <v>26</v>
      </c>
      <c r="B4174" t="s">
        <v>4129</v>
      </c>
      <c r="C4174">
        <v>4118857</v>
      </c>
      <c r="D4174" t="s">
        <v>4384</v>
      </c>
      <c r="E4174" s="17">
        <v>6160</v>
      </c>
      <c r="F4174" s="16">
        <v>5.3859964093356805E-3</v>
      </c>
    </row>
    <row r="4175" spans="1:6" x14ac:dyDescent="0.2">
      <c r="A4175" t="s">
        <v>26</v>
      </c>
      <c r="B4175" t="s">
        <v>4129</v>
      </c>
      <c r="C4175">
        <v>4118907</v>
      </c>
      <c r="D4175" t="s">
        <v>4385</v>
      </c>
      <c r="E4175" s="17">
        <v>11321</v>
      </c>
      <c r="F4175" s="16">
        <v>7.7443475164677977E-3</v>
      </c>
    </row>
    <row r="4176" spans="1:6" x14ac:dyDescent="0.2">
      <c r="A4176" t="s">
        <v>26</v>
      </c>
      <c r="B4176" t="s">
        <v>4129</v>
      </c>
      <c r="C4176">
        <v>4119004</v>
      </c>
      <c r="D4176" t="s">
        <v>4386</v>
      </c>
      <c r="E4176" s="17">
        <v>6288</v>
      </c>
      <c r="F4176" s="16">
        <v>-9.2957302662675101E-3</v>
      </c>
    </row>
    <row r="4177" spans="1:6" x14ac:dyDescent="0.2">
      <c r="A4177" t="s">
        <v>26</v>
      </c>
      <c r="B4177" t="s">
        <v>4129</v>
      </c>
      <c r="C4177">
        <v>4119103</v>
      </c>
      <c r="D4177" t="s">
        <v>4387</v>
      </c>
      <c r="E4177" s="17">
        <v>12882</v>
      </c>
      <c r="F4177" s="16">
        <v>1.0670014122077465E-2</v>
      </c>
    </row>
    <row r="4178" spans="1:6" x14ac:dyDescent="0.2">
      <c r="A4178" t="s">
        <v>26</v>
      </c>
      <c r="B4178" t="s">
        <v>4129</v>
      </c>
      <c r="C4178">
        <v>4119152</v>
      </c>
      <c r="D4178" t="s">
        <v>4388</v>
      </c>
      <c r="E4178" s="17">
        <v>133490</v>
      </c>
      <c r="F4178" s="16">
        <v>1.0086488040739416E-2</v>
      </c>
    </row>
    <row r="4179" spans="1:6" x14ac:dyDescent="0.2">
      <c r="A4179" t="s">
        <v>26</v>
      </c>
      <c r="B4179" t="s">
        <v>4129</v>
      </c>
      <c r="C4179">
        <v>4119202</v>
      </c>
      <c r="D4179" t="s">
        <v>4389</v>
      </c>
      <c r="E4179" s="17">
        <v>6324</v>
      </c>
      <c r="F4179" s="16">
        <v>-3.1615554852992833E-4</v>
      </c>
    </row>
    <row r="4180" spans="1:6" x14ac:dyDescent="0.2">
      <c r="A4180" t="s">
        <v>26</v>
      </c>
      <c r="B4180" t="s">
        <v>4129</v>
      </c>
      <c r="C4180">
        <v>4119251</v>
      </c>
      <c r="D4180" t="s">
        <v>4390</v>
      </c>
      <c r="E4180" s="17">
        <v>2737</v>
      </c>
      <c r="F4180" s="16">
        <v>2.1969974368363232E-3</v>
      </c>
    </row>
    <row r="4181" spans="1:6" x14ac:dyDescent="0.2">
      <c r="A4181" t="s">
        <v>26</v>
      </c>
      <c r="B4181" t="s">
        <v>4129</v>
      </c>
      <c r="C4181">
        <v>4119301</v>
      </c>
      <c r="D4181" t="s">
        <v>4391</v>
      </c>
      <c r="E4181" s="17">
        <v>32559</v>
      </c>
      <c r="F4181" s="16">
        <v>5.1866259146058358E-3</v>
      </c>
    </row>
    <row r="4182" spans="1:6" x14ac:dyDescent="0.2">
      <c r="A4182" t="s">
        <v>26</v>
      </c>
      <c r="B4182" t="s">
        <v>4129</v>
      </c>
      <c r="C4182">
        <v>4119400</v>
      </c>
      <c r="D4182" t="s">
        <v>4392</v>
      </c>
      <c r="E4182" s="17">
        <v>25617</v>
      </c>
      <c r="F4182" s="16">
        <v>6.0479912029218763E-3</v>
      </c>
    </row>
    <row r="4183" spans="1:6" x14ac:dyDescent="0.2">
      <c r="A4183" t="s">
        <v>26</v>
      </c>
      <c r="B4183" t="s">
        <v>4129</v>
      </c>
      <c r="C4183">
        <v>4119509</v>
      </c>
      <c r="D4183" t="s">
        <v>4393</v>
      </c>
      <c r="E4183" s="17">
        <v>114970</v>
      </c>
      <c r="F4183" s="16">
        <v>1.7109593403871415E-2</v>
      </c>
    </row>
    <row r="4184" spans="1:6" x14ac:dyDescent="0.2">
      <c r="A4184" t="s">
        <v>26</v>
      </c>
      <c r="B4184" t="s">
        <v>4129</v>
      </c>
      <c r="C4184">
        <v>4119608</v>
      </c>
      <c r="D4184" t="s">
        <v>4394</v>
      </c>
      <c r="E4184" s="17">
        <v>29994</v>
      </c>
      <c r="F4184" s="16">
        <v>-1.0425602111514332E-2</v>
      </c>
    </row>
    <row r="4185" spans="1:6" x14ac:dyDescent="0.2">
      <c r="A4185" t="s">
        <v>26</v>
      </c>
      <c r="B4185" t="s">
        <v>4129</v>
      </c>
      <c r="C4185">
        <v>4119657</v>
      </c>
      <c r="D4185" t="s">
        <v>4395</v>
      </c>
      <c r="E4185" s="17">
        <v>3262</v>
      </c>
      <c r="F4185" s="16">
        <v>1.1786600496277888E-2</v>
      </c>
    </row>
    <row r="4186" spans="1:6" x14ac:dyDescent="0.2">
      <c r="A4186" t="s">
        <v>26</v>
      </c>
      <c r="B4186" t="s">
        <v>4129</v>
      </c>
      <c r="C4186">
        <v>4119707</v>
      </c>
      <c r="D4186" t="s">
        <v>4396</v>
      </c>
      <c r="E4186" s="17">
        <v>4272</v>
      </c>
      <c r="F4186" s="16">
        <v>2.111189303307448E-3</v>
      </c>
    </row>
    <row r="4187" spans="1:6" x14ac:dyDescent="0.2">
      <c r="A4187" t="s">
        <v>26</v>
      </c>
      <c r="B4187" t="s">
        <v>4129</v>
      </c>
      <c r="C4187">
        <v>4119806</v>
      </c>
      <c r="D4187" t="s">
        <v>4397</v>
      </c>
      <c r="E4187" s="17">
        <v>13431</v>
      </c>
      <c r="F4187" s="16">
        <v>-3.5610950367237493E-3</v>
      </c>
    </row>
    <row r="4188" spans="1:6" x14ac:dyDescent="0.2">
      <c r="A4188" t="s">
        <v>26</v>
      </c>
      <c r="B4188" t="s">
        <v>4129</v>
      </c>
      <c r="C4188">
        <v>4119905</v>
      </c>
      <c r="D4188" t="s">
        <v>4398</v>
      </c>
      <c r="E4188" s="17">
        <v>355336</v>
      </c>
      <c r="F4188" s="16">
        <v>1.0234948938977029E-2</v>
      </c>
    </row>
    <row r="4189" spans="1:6" x14ac:dyDescent="0.2">
      <c r="A4189" t="s">
        <v>26</v>
      </c>
      <c r="B4189" t="s">
        <v>4129</v>
      </c>
      <c r="C4189">
        <v>4119954</v>
      </c>
      <c r="D4189" t="s">
        <v>4399</v>
      </c>
      <c r="E4189" s="17">
        <v>27915</v>
      </c>
      <c r="F4189" s="16">
        <v>2.3127107462248997E-2</v>
      </c>
    </row>
    <row r="4190" spans="1:6" x14ac:dyDescent="0.2">
      <c r="A4190" t="s">
        <v>26</v>
      </c>
      <c r="B4190" t="s">
        <v>4129</v>
      </c>
      <c r="C4190">
        <v>4120002</v>
      </c>
      <c r="D4190" t="s">
        <v>4400</v>
      </c>
      <c r="E4190" s="17">
        <v>12748</v>
      </c>
      <c r="F4190" s="16">
        <v>-1.285426668731604E-2</v>
      </c>
    </row>
    <row r="4191" spans="1:6" x14ac:dyDescent="0.2">
      <c r="A4191" t="s">
        <v>26</v>
      </c>
      <c r="B4191" t="s">
        <v>4129</v>
      </c>
      <c r="C4191">
        <v>4120101</v>
      </c>
      <c r="D4191" t="s">
        <v>4401</v>
      </c>
      <c r="E4191" s="17">
        <v>4874</v>
      </c>
      <c r="F4191" s="16">
        <v>5.3630363036303308E-3</v>
      </c>
    </row>
    <row r="4192" spans="1:6" x14ac:dyDescent="0.2">
      <c r="A4192" t="s">
        <v>26</v>
      </c>
      <c r="B4192" t="s">
        <v>4129</v>
      </c>
      <c r="C4192">
        <v>4120150</v>
      </c>
      <c r="D4192" t="s">
        <v>4402</v>
      </c>
      <c r="E4192" s="17">
        <v>3184</v>
      </c>
      <c r="F4192" s="16">
        <v>-1.6373185047883876E-2</v>
      </c>
    </row>
    <row r="4193" spans="1:6" x14ac:dyDescent="0.2">
      <c r="A4193" t="s">
        <v>26</v>
      </c>
      <c r="B4193" t="s">
        <v>4129</v>
      </c>
      <c r="C4193">
        <v>4120200</v>
      </c>
      <c r="D4193" t="s">
        <v>4403</v>
      </c>
      <c r="E4193" s="17">
        <v>2556</v>
      </c>
      <c r="F4193" s="16">
        <v>-1.1723329425556983E-3</v>
      </c>
    </row>
    <row r="4194" spans="1:6" x14ac:dyDescent="0.2">
      <c r="A4194" t="s">
        <v>26</v>
      </c>
      <c r="B4194" t="s">
        <v>4129</v>
      </c>
      <c r="C4194">
        <v>4120309</v>
      </c>
      <c r="D4194" t="s">
        <v>4404</v>
      </c>
      <c r="E4194" s="17">
        <v>4061</v>
      </c>
      <c r="F4194" s="16">
        <v>-9.8400984009838766E-4</v>
      </c>
    </row>
    <row r="4195" spans="1:6" x14ac:dyDescent="0.2">
      <c r="A4195" t="s">
        <v>26</v>
      </c>
      <c r="B4195" t="s">
        <v>4129</v>
      </c>
      <c r="C4195">
        <v>4120333</v>
      </c>
      <c r="D4195" t="s">
        <v>4405</v>
      </c>
      <c r="E4195" s="17">
        <v>3780</v>
      </c>
      <c r="F4195" s="16">
        <v>7.194244604316502E-3</v>
      </c>
    </row>
    <row r="4196" spans="1:6" x14ac:dyDescent="0.2">
      <c r="A4196" t="s">
        <v>26</v>
      </c>
      <c r="B4196" t="s">
        <v>4129</v>
      </c>
      <c r="C4196">
        <v>4120358</v>
      </c>
      <c r="D4196" t="s">
        <v>4406</v>
      </c>
      <c r="E4196" s="17">
        <v>5095</v>
      </c>
      <c r="F4196" s="16">
        <v>-1.2022493697886327E-2</v>
      </c>
    </row>
    <row r="4197" spans="1:6" x14ac:dyDescent="0.2">
      <c r="A4197" t="s">
        <v>26</v>
      </c>
      <c r="B4197" t="s">
        <v>4129</v>
      </c>
      <c r="C4197">
        <v>4120408</v>
      </c>
      <c r="D4197" t="s">
        <v>4407</v>
      </c>
      <c r="E4197" s="17">
        <v>5351</v>
      </c>
      <c r="F4197" s="16">
        <v>8.4809649453447822E-3</v>
      </c>
    </row>
    <row r="4198" spans="1:6" x14ac:dyDescent="0.2">
      <c r="A4198" t="s">
        <v>26</v>
      </c>
      <c r="B4198" t="s">
        <v>4129</v>
      </c>
      <c r="C4198">
        <v>4120507</v>
      </c>
      <c r="D4198" t="s">
        <v>4408</v>
      </c>
      <c r="E4198" s="17">
        <v>11130</v>
      </c>
      <c r="F4198" s="16">
        <v>6.2932662051595756E-4</v>
      </c>
    </row>
    <row r="4199" spans="1:6" x14ac:dyDescent="0.2">
      <c r="A4199" t="s">
        <v>26</v>
      </c>
      <c r="B4199" t="s">
        <v>4129</v>
      </c>
      <c r="C4199">
        <v>4120606</v>
      </c>
      <c r="D4199" t="s">
        <v>4409</v>
      </c>
      <c r="E4199" s="17">
        <v>52513</v>
      </c>
      <c r="F4199" s="16">
        <v>5.2066384640416796E-3</v>
      </c>
    </row>
    <row r="4200" spans="1:6" x14ac:dyDescent="0.2">
      <c r="A4200" t="s">
        <v>26</v>
      </c>
      <c r="B4200" t="s">
        <v>4129</v>
      </c>
      <c r="C4200">
        <v>4120655</v>
      </c>
      <c r="D4200" t="s">
        <v>4410</v>
      </c>
      <c r="E4200" s="17">
        <v>4465</v>
      </c>
      <c r="F4200" s="16">
        <v>-1.041666666666663E-2</v>
      </c>
    </row>
    <row r="4201" spans="1:6" x14ac:dyDescent="0.2">
      <c r="A4201" t="s">
        <v>26</v>
      </c>
      <c r="B4201" t="s">
        <v>4129</v>
      </c>
      <c r="C4201">
        <v>4120705</v>
      </c>
      <c r="D4201" t="s">
        <v>4411</v>
      </c>
      <c r="E4201" s="17">
        <v>7477</v>
      </c>
      <c r="F4201" s="16">
        <v>3.7588938112498305E-3</v>
      </c>
    </row>
    <row r="4202" spans="1:6" x14ac:dyDescent="0.2">
      <c r="A4202" t="s">
        <v>26</v>
      </c>
      <c r="B4202" t="s">
        <v>4129</v>
      </c>
      <c r="C4202">
        <v>4120804</v>
      </c>
      <c r="D4202" t="s">
        <v>4412</v>
      </c>
      <c r="E4202" s="17">
        <v>23911</v>
      </c>
      <c r="F4202" s="16">
        <v>1.4941211426630963E-2</v>
      </c>
    </row>
    <row r="4203" spans="1:6" x14ac:dyDescent="0.2">
      <c r="A4203" t="s">
        <v>26</v>
      </c>
      <c r="B4203" t="s">
        <v>4129</v>
      </c>
      <c r="C4203">
        <v>4120853</v>
      </c>
      <c r="D4203" t="s">
        <v>4413</v>
      </c>
      <c r="E4203" s="17">
        <v>4029</v>
      </c>
      <c r="F4203" s="16">
        <v>3.4869240348691655E-3</v>
      </c>
    </row>
    <row r="4204" spans="1:6" x14ac:dyDescent="0.2">
      <c r="A4204" t="s">
        <v>26</v>
      </c>
      <c r="B4204" t="s">
        <v>4129</v>
      </c>
      <c r="C4204">
        <v>4120903</v>
      </c>
      <c r="D4204" t="s">
        <v>4414</v>
      </c>
      <c r="E4204" s="17">
        <v>34409</v>
      </c>
      <c r="F4204" s="16">
        <v>8.9728176406767002E-3</v>
      </c>
    </row>
    <row r="4205" spans="1:6" x14ac:dyDescent="0.2">
      <c r="A4205" t="s">
        <v>26</v>
      </c>
      <c r="B4205" t="s">
        <v>4129</v>
      </c>
      <c r="C4205">
        <v>4121000</v>
      </c>
      <c r="D4205" t="s">
        <v>4415</v>
      </c>
      <c r="E4205" s="17">
        <v>12232</v>
      </c>
      <c r="F4205" s="16">
        <v>2.130099950843789E-3</v>
      </c>
    </row>
    <row r="4206" spans="1:6" x14ac:dyDescent="0.2">
      <c r="A4206" t="s">
        <v>26</v>
      </c>
      <c r="B4206" t="s">
        <v>4129</v>
      </c>
      <c r="C4206">
        <v>4121109</v>
      </c>
      <c r="D4206" t="s">
        <v>4416</v>
      </c>
      <c r="E4206" s="17">
        <v>4508</v>
      </c>
      <c r="F4206" s="16">
        <v>-1.4213863984255393E-2</v>
      </c>
    </row>
    <row r="4207" spans="1:6" x14ac:dyDescent="0.2">
      <c r="A4207" t="s">
        <v>26</v>
      </c>
      <c r="B4207" t="s">
        <v>4129</v>
      </c>
      <c r="C4207">
        <v>4121208</v>
      </c>
      <c r="D4207" t="s">
        <v>4417</v>
      </c>
      <c r="E4207" s="17">
        <v>19221</v>
      </c>
      <c r="F4207" s="16">
        <v>9.0293453724605843E-3</v>
      </c>
    </row>
    <row r="4208" spans="1:6" x14ac:dyDescent="0.2">
      <c r="A4208" t="s">
        <v>26</v>
      </c>
      <c r="B4208" t="s">
        <v>4129</v>
      </c>
      <c r="C4208">
        <v>4121257</v>
      </c>
      <c r="D4208" t="s">
        <v>4418</v>
      </c>
      <c r="E4208" s="17">
        <v>4476</v>
      </c>
      <c r="F4208" s="16">
        <v>5.6167153448662965E-3</v>
      </c>
    </row>
    <row r="4209" spans="1:6" x14ac:dyDescent="0.2">
      <c r="A4209" t="s">
        <v>26</v>
      </c>
      <c r="B4209" t="s">
        <v>4129</v>
      </c>
      <c r="C4209">
        <v>4121307</v>
      </c>
      <c r="D4209" t="s">
        <v>4419</v>
      </c>
      <c r="E4209" s="17">
        <v>3784</v>
      </c>
      <c r="F4209" s="16">
        <v>-6.302521008403339E-3</v>
      </c>
    </row>
    <row r="4210" spans="1:6" x14ac:dyDescent="0.2">
      <c r="A4210" t="s">
        <v>26</v>
      </c>
      <c r="B4210" t="s">
        <v>4129</v>
      </c>
      <c r="C4210">
        <v>4121356</v>
      </c>
      <c r="D4210" t="s">
        <v>4420</v>
      </c>
      <c r="E4210" s="17">
        <v>2628</v>
      </c>
      <c r="F4210" s="16">
        <v>-1.016949152542368E-2</v>
      </c>
    </row>
    <row r="4211" spans="1:6" x14ac:dyDescent="0.2">
      <c r="A4211" t="s">
        <v>26</v>
      </c>
      <c r="B4211" t="s">
        <v>4129</v>
      </c>
      <c r="C4211">
        <v>4121406</v>
      </c>
      <c r="D4211" t="s">
        <v>4421</v>
      </c>
      <c r="E4211" s="17">
        <v>16950</v>
      </c>
      <c r="F4211" s="16">
        <v>1.6546507505021957E-3</v>
      </c>
    </row>
    <row r="4212" spans="1:6" x14ac:dyDescent="0.2">
      <c r="A4212" t="s">
        <v>26</v>
      </c>
      <c r="B4212" t="s">
        <v>4129</v>
      </c>
      <c r="C4212">
        <v>4121505</v>
      </c>
      <c r="D4212" t="s">
        <v>4422</v>
      </c>
      <c r="E4212" s="17">
        <v>14946</v>
      </c>
      <c r="F4212" s="16">
        <v>3.154574132492094E-3</v>
      </c>
    </row>
    <row r="4213" spans="1:6" x14ac:dyDescent="0.2">
      <c r="A4213" t="s">
        <v>26</v>
      </c>
      <c r="B4213" t="s">
        <v>4129</v>
      </c>
      <c r="C4213">
        <v>4121604</v>
      </c>
      <c r="D4213" t="s">
        <v>4423</v>
      </c>
      <c r="E4213" s="17">
        <v>6787</v>
      </c>
      <c r="F4213" s="16">
        <v>-2.205233754777991E-3</v>
      </c>
    </row>
    <row r="4214" spans="1:6" x14ac:dyDescent="0.2">
      <c r="A4214" t="s">
        <v>26</v>
      </c>
      <c r="B4214" t="s">
        <v>4129</v>
      </c>
      <c r="C4214">
        <v>4121703</v>
      </c>
      <c r="D4214" t="s">
        <v>4424</v>
      </c>
      <c r="E4214" s="17">
        <v>26825</v>
      </c>
      <c r="F4214" s="16">
        <v>4.1175369642523219E-3</v>
      </c>
    </row>
    <row r="4215" spans="1:6" x14ac:dyDescent="0.2">
      <c r="A4215" t="s">
        <v>26</v>
      </c>
      <c r="B4215" t="s">
        <v>4129</v>
      </c>
      <c r="C4215">
        <v>4121752</v>
      </c>
      <c r="D4215" t="s">
        <v>4425</v>
      </c>
      <c r="E4215" s="17">
        <v>8069</v>
      </c>
      <c r="F4215" s="16">
        <v>7.3657927590511374E-3</v>
      </c>
    </row>
    <row r="4216" spans="1:6" x14ac:dyDescent="0.2">
      <c r="A4216" t="s">
        <v>26</v>
      </c>
      <c r="B4216" t="s">
        <v>4129</v>
      </c>
      <c r="C4216">
        <v>4121802</v>
      </c>
      <c r="D4216" t="s">
        <v>4426</v>
      </c>
      <c r="E4216" s="17">
        <v>10645</v>
      </c>
      <c r="F4216" s="16">
        <v>-2.1559805024371492E-3</v>
      </c>
    </row>
    <row r="4217" spans="1:6" x14ac:dyDescent="0.2">
      <c r="A4217" t="s">
        <v>26</v>
      </c>
      <c r="B4217" t="s">
        <v>4129</v>
      </c>
      <c r="C4217">
        <v>4121901</v>
      </c>
      <c r="D4217" t="s">
        <v>4427</v>
      </c>
      <c r="E4217" s="17">
        <v>12948</v>
      </c>
      <c r="F4217" s="16">
        <v>-6.2169007598433801E-3</v>
      </c>
    </row>
    <row r="4218" spans="1:6" x14ac:dyDescent="0.2">
      <c r="A4218" t="s">
        <v>26</v>
      </c>
      <c r="B4218" t="s">
        <v>4129</v>
      </c>
      <c r="C4218">
        <v>4122008</v>
      </c>
      <c r="D4218" t="s">
        <v>4428</v>
      </c>
      <c r="E4218" s="17">
        <v>15336</v>
      </c>
      <c r="F4218" s="16">
        <v>6.5634024678393743E-3</v>
      </c>
    </row>
    <row r="4219" spans="1:6" x14ac:dyDescent="0.2">
      <c r="A4219" t="s">
        <v>26</v>
      </c>
      <c r="B4219" t="s">
        <v>4129</v>
      </c>
      <c r="C4219">
        <v>4122107</v>
      </c>
      <c r="D4219" t="s">
        <v>4429</v>
      </c>
      <c r="E4219" s="17">
        <v>3182</v>
      </c>
      <c r="F4219" s="16">
        <v>-6.5563534186700023E-3</v>
      </c>
    </row>
    <row r="4220" spans="1:6" x14ac:dyDescent="0.2">
      <c r="A4220" t="s">
        <v>26</v>
      </c>
      <c r="B4220" t="s">
        <v>4129</v>
      </c>
      <c r="C4220">
        <v>4122156</v>
      </c>
      <c r="D4220" t="s">
        <v>4430</v>
      </c>
      <c r="E4220" s="17">
        <v>13255</v>
      </c>
      <c r="F4220" s="16">
        <v>-1.0550908131735648E-3</v>
      </c>
    </row>
    <row r="4221" spans="1:6" x14ac:dyDescent="0.2">
      <c r="A4221" t="s">
        <v>26</v>
      </c>
      <c r="B4221" t="s">
        <v>4129</v>
      </c>
      <c r="C4221">
        <v>4122172</v>
      </c>
      <c r="D4221" t="s">
        <v>4431</v>
      </c>
      <c r="E4221" s="17">
        <v>4109</v>
      </c>
      <c r="F4221" s="16">
        <v>3.173828125E-3</v>
      </c>
    </row>
    <row r="4222" spans="1:6" x14ac:dyDescent="0.2">
      <c r="A4222" t="s">
        <v>26</v>
      </c>
      <c r="B4222" t="s">
        <v>4129</v>
      </c>
      <c r="C4222">
        <v>4122206</v>
      </c>
      <c r="D4222" t="s">
        <v>4432</v>
      </c>
      <c r="E4222" s="17">
        <v>32517</v>
      </c>
      <c r="F4222" s="16">
        <v>3.7040466709881148E-3</v>
      </c>
    </row>
    <row r="4223" spans="1:6" x14ac:dyDescent="0.2">
      <c r="A4223" t="s">
        <v>26</v>
      </c>
      <c r="B4223" t="s">
        <v>4129</v>
      </c>
      <c r="C4223">
        <v>4122305</v>
      </c>
      <c r="D4223" t="s">
        <v>4433</v>
      </c>
      <c r="E4223" s="17">
        <v>34411</v>
      </c>
      <c r="F4223" s="16">
        <v>7.0529704419080019E-3</v>
      </c>
    </row>
    <row r="4224" spans="1:6" x14ac:dyDescent="0.2">
      <c r="A4224" t="s">
        <v>26</v>
      </c>
      <c r="B4224" t="s">
        <v>4129</v>
      </c>
      <c r="C4224">
        <v>4122404</v>
      </c>
      <c r="D4224" t="s">
        <v>4434</v>
      </c>
      <c r="E4224" s="17">
        <v>67383</v>
      </c>
      <c r="F4224" s="16">
        <v>1.2060678882547249E-2</v>
      </c>
    </row>
    <row r="4225" spans="1:6" x14ac:dyDescent="0.2">
      <c r="A4225" t="s">
        <v>26</v>
      </c>
      <c r="B4225" t="s">
        <v>4129</v>
      </c>
      <c r="C4225">
        <v>4122503</v>
      </c>
      <c r="D4225" t="s">
        <v>4435</v>
      </c>
      <c r="E4225" s="17">
        <v>9645</v>
      </c>
      <c r="F4225" s="16">
        <v>-2.0712762717027156E-2</v>
      </c>
    </row>
    <row r="4226" spans="1:6" x14ac:dyDescent="0.2">
      <c r="A4226" t="s">
        <v>26</v>
      </c>
      <c r="B4226" t="s">
        <v>4129</v>
      </c>
      <c r="C4226">
        <v>4122602</v>
      </c>
      <c r="D4226" t="s">
        <v>4436</v>
      </c>
      <c r="E4226" s="17">
        <v>9622</v>
      </c>
      <c r="F4226" s="16">
        <v>4.4889863242509875E-3</v>
      </c>
    </row>
    <row r="4227" spans="1:6" x14ac:dyDescent="0.2">
      <c r="A4227" t="s">
        <v>26</v>
      </c>
      <c r="B4227" t="s">
        <v>4129</v>
      </c>
      <c r="C4227">
        <v>4122651</v>
      </c>
      <c r="D4227" t="s">
        <v>4437</v>
      </c>
      <c r="E4227" s="17">
        <v>4689</v>
      </c>
      <c r="F4227" s="16">
        <v>-2.0267446719598792E-2</v>
      </c>
    </row>
    <row r="4228" spans="1:6" x14ac:dyDescent="0.2">
      <c r="A4228" t="s">
        <v>26</v>
      </c>
      <c r="B4228" t="s">
        <v>4129</v>
      </c>
      <c r="C4228">
        <v>4122701</v>
      </c>
      <c r="D4228" t="s">
        <v>4438</v>
      </c>
      <c r="E4228" s="17">
        <v>6891</v>
      </c>
      <c r="F4228" s="16">
        <v>9.3745422586788418E-3</v>
      </c>
    </row>
    <row r="4229" spans="1:6" x14ac:dyDescent="0.2">
      <c r="A4229" t="s">
        <v>26</v>
      </c>
      <c r="B4229" t="s">
        <v>4129</v>
      </c>
      <c r="C4229">
        <v>4122800</v>
      </c>
      <c r="D4229" t="s">
        <v>4439</v>
      </c>
      <c r="E4229" s="17">
        <v>3483</v>
      </c>
      <c r="F4229" s="16">
        <v>-2.7094972067039147E-2</v>
      </c>
    </row>
    <row r="4230" spans="1:6" x14ac:dyDescent="0.2">
      <c r="A4230" t="s">
        <v>26</v>
      </c>
      <c r="B4230" t="s">
        <v>4129</v>
      </c>
      <c r="C4230">
        <v>4122909</v>
      </c>
      <c r="D4230" t="s">
        <v>4440</v>
      </c>
      <c r="E4230" s="17">
        <v>4898</v>
      </c>
      <c r="F4230" s="16">
        <v>-7.4974670719351044E-3</v>
      </c>
    </row>
    <row r="4231" spans="1:6" x14ac:dyDescent="0.2">
      <c r="A4231" t="s">
        <v>26</v>
      </c>
      <c r="B4231" t="s">
        <v>4129</v>
      </c>
      <c r="C4231">
        <v>4123006</v>
      </c>
      <c r="D4231" t="s">
        <v>4441</v>
      </c>
      <c r="E4231" s="17">
        <v>14872</v>
      </c>
      <c r="F4231" s="16">
        <v>5.8843422387555577E-3</v>
      </c>
    </row>
    <row r="4232" spans="1:6" x14ac:dyDescent="0.2">
      <c r="A4232" t="s">
        <v>26</v>
      </c>
      <c r="B4232" t="s">
        <v>4129</v>
      </c>
      <c r="C4232">
        <v>4123105</v>
      </c>
      <c r="D4232" t="s">
        <v>4442</v>
      </c>
      <c r="E4232" s="17">
        <v>3266</v>
      </c>
      <c r="F4232" s="16">
        <v>-1.7448856799037293E-2</v>
      </c>
    </row>
    <row r="4233" spans="1:6" x14ac:dyDescent="0.2">
      <c r="A4233" t="s">
        <v>26</v>
      </c>
      <c r="B4233" t="s">
        <v>4129</v>
      </c>
      <c r="C4233">
        <v>4123204</v>
      </c>
      <c r="D4233" t="s">
        <v>4443</v>
      </c>
      <c r="E4233" s="17">
        <v>3293</v>
      </c>
      <c r="F4233" s="16">
        <v>-1.2297540491901571E-2</v>
      </c>
    </row>
    <row r="4234" spans="1:6" x14ac:dyDescent="0.2">
      <c r="A4234" t="s">
        <v>26</v>
      </c>
      <c r="B4234" t="s">
        <v>4129</v>
      </c>
      <c r="C4234">
        <v>4123303</v>
      </c>
      <c r="D4234" t="s">
        <v>4444</v>
      </c>
      <c r="E4234" s="17">
        <v>7751</v>
      </c>
      <c r="F4234" s="16">
        <v>-6.2820512820512819E-3</v>
      </c>
    </row>
    <row r="4235" spans="1:6" x14ac:dyDescent="0.2">
      <c r="A4235" t="s">
        <v>26</v>
      </c>
      <c r="B4235" t="s">
        <v>4129</v>
      </c>
      <c r="C4235">
        <v>4123402</v>
      </c>
      <c r="D4235" t="s">
        <v>4445</v>
      </c>
      <c r="E4235" s="17">
        <v>12186</v>
      </c>
      <c r="F4235" s="16">
        <v>1.2378499626152673E-2</v>
      </c>
    </row>
    <row r="4236" spans="1:6" x14ac:dyDescent="0.2">
      <c r="A4236" t="s">
        <v>26</v>
      </c>
      <c r="B4236" t="s">
        <v>4129</v>
      </c>
      <c r="C4236">
        <v>4123501</v>
      </c>
      <c r="D4236" t="s">
        <v>4446</v>
      </c>
      <c r="E4236" s="17">
        <v>26767</v>
      </c>
      <c r="F4236" s="16">
        <v>1.0456776141940294E-2</v>
      </c>
    </row>
    <row r="4237" spans="1:6" x14ac:dyDescent="0.2">
      <c r="A4237" t="s">
        <v>26</v>
      </c>
      <c r="B4237" t="s">
        <v>4129</v>
      </c>
      <c r="C4237">
        <v>4123600</v>
      </c>
      <c r="D4237" t="s">
        <v>4447</v>
      </c>
      <c r="E4237" s="17">
        <v>1594</v>
      </c>
      <c r="F4237" s="16">
        <v>-1.2531328320801727E-3</v>
      </c>
    </row>
    <row r="4238" spans="1:6" x14ac:dyDescent="0.2">
      <c r="A4238" t="s">
        <v>26</v>
      </c>
      <c r="B4238" t="s">
        <v>4129</v>
      </c>
      <c r="C4238">
        <v>4123709</v>
      </c>
      <c r="D4238" t="s">
        <v>4448</v>
      </c>
      <c r="E4238" s="17">
        <v>8523</v>
      </c>
      <c r="F4238" s="16">
        <v>-4.5550105115627071E-3</v>
      </c>
    </row>
    <row r="4239" spans="1:6" x14ac:dyDescent="0.2">
      <c r="A4239" t="s">
        <v>26</v>
      </c>
      <c r="B4239" t="s">
        <v>4129</v>
      </c>
      <c r="C4239">
        <v>4123808</v>
      </c>
      <c r="D4239" t="s">
        <v>4449</v>
      </c>
      <c r="E4239" s="17">
        <v>14794</v>
      </c>
      <c r="F4239" s="16">
        <v>9.2093594378879207E-3</v>
      </c>
    </row>
    <row r="4240" spans="1:6" x14ac:dyDescent="0.2">
      <c r="A4240" t="s">
        <v>26</v>
      </c>
      <c r="B4240" t="s">
        <v>4129</v>
      </c>
      <c r="C4240">
        <v>4123824</v>
      </c>
      <c r="D4240" t="s">
        <v>4450</v>
      </c>
      <c r="E4240" s="17">
        <v>3793</v>
      </c>
      <c r="F4240" s="16">
        <v>-5.2452137424600087E-3</v>
      </c>
    </row>
    <row r="4241" spans="1:6" x14ac:dyDescent="0.2">
      <c r="A4241" t="s">
        <v>26</v>
      </c>
      <c r="B4241" t="s">
        <v>4129</v>
      </c>
      <c r="C4241">
        <v>4123857</v>
      </c>
      <c r="D4241" t="s">
        <v>4451</v>
      </c>
      <c r="E4241" s="17">
        <v>9410</v>
      </c>
      <c r="F4241" s="16">
        <v>-2.1320852834113335E-2</v>
      </c>
    </row>
    <row r="4242" spans="1:6" x14ac:dyDescent="0.2">
      <c r="A4242" t="s">
        <v>26</v>
      </c>
      <c r="B4242" t="s">
        <v>4129</v>
      </c>
      <c r="C4242">
        <v>4123907</v>
      </c>
      <c r="D4242" t="s">
        <v>4452</v>
      </c>
      <c r="E4242" s="17">
        <v>11622</v>
      </c>
      <c r="F4242" s="16">
        <v>-8.7001023541453115E-3</v>
      </c>
    </row>
    <row r="4243" spans="1:6" x14ac:dyDescent="0.2">
      <c r="A4243" t="s">
        <v>26</v>
      </c>
      <c r="B4243" t="s">
        <v>4129</v>
      </c>
      <c r="C4243">
        <v>4123956</v>
      </c>
      <c r="D4243" t="s">
        <v>4453</v>
      </c>
      <c r="E4243" s="17">
        <v>4017</v>
      </c>
      <c r="F4243" s="16">
        <v>9.042954031650341E-3</v>
      </c>
    </row>
    <row r="4244" spans="1:6" x14ac:dyDescent="0.2">
      <c r="A4244" t="s">
        <v>26</v>
      </c>
      <c r="B4244" t="s">
        <v>4129</v>
      </c>
      <c r="C4244">
        <v>4124004</v>
      </c>
      <c r="D4244" t="s">
        <v>4454</v>
      </c>
      <c r="E4244" s="17">
        <v>4954</v>
      </c>
      <c r="F4244" s="16">
        <v>-7.6121794871795156E-3</v>
      </c>
    </row>
    <row r="4245" spans="1:6" x14ac:dyDescent="0.2">
      <c r="A4245" t="s">
        <v>26</v>
      </c>
      <c r="B4245" t="s">
        <v>4129</v>
      </c>
      <c r="C4245">
        <v>4124020</v>
      </c>
      <c r="D4245" t="s">
        <v>4455</v>
      </c>
      <c r="E4245" s="17">
        <v>10096</v>
      </c>
      <c r="F4245" s="16">
        <v>-4.2410494131570609E-3</v>
      </c>
    </row>
    <row r="4246" spans="1:6" x14ac:dyDescent="0.2">
      <c r="A4246" t="s">
        <v>26</v>
      </c>
      <c r="B4246" t="s">
        <v>4129</v>
      </c>
      <c r="C4246">
        <v>4124053</v>
      </c>
      <c r="D4246" t="s">
        <v>4456</v>
      </c>
      <c r="E4246" s="17">
        <v>23699</v>
      </c>
      <c r="F4246" s="16">
        <v>9.9722991689750184E-3</v>
      </c>
    </row>
    <row r="4247" spans="1:6" x14ac:dyDescent="0.2">
      <c r="A4247" t="s">
        <v>26</v>
      </c>
      <c r="B4247" t="s">
        <v>4129</v>
      </c>
      <c r="C4247">
        <v>4124103</v>
      </c>
      <c r="D4247" t="s">
        <v>4457</v>
      </c>
      <c r="E4247" s="17">
        <v>46251</v>
      </c>
      <c r="F4247" s="16">
        <v>5.6095492792380686E-3</v>
      </c>
    </row>
    <row r="4248" spans="1:6" x14ac:dyDescent="0.2">
      <c r="A4248" t="s">
        <v>26</v>
      </c>
      <c r="B4248" t="s">
        <v>4129</v>
      </c>
      <c r="C4248">
        <v>4124202</v>
      </c>
      <c r="D4248" t="s">
        <v>4458</v>
      </c>
      <c r="E4248" s="17">
        <v>2626</v>
      </c>
      <c r="F4248" s="16">
        <v>-5.6796667928814548E-3</v>
      </c>
    </row>
    <row r="4249" spans="1:6" x14ac:dyDescent="0.2">
      <c r="A4249" t="s">
        <v>26</v>
      </c>
      <c r="B4249" t="s">
        <v>4129</v>
      </c>
      <c r="C4249">
        <v>4124301</v>
      </c>
      <c r="D4249" t="s">
        <v>4459</v>
      </c>
      <c r="E4249" s="17">
        <v>2068</v>
      </c>
      <c r="F4249" s="16">
        <v>-1.8043684710351338E-2</v>
      </c>
    </row>
    <row r="4250" spans="1:6" x14ac:dyDescent="0.2">
      <c r="A4250" t="s">
        <v>26</v>
      </c>
      <c r="B4250" t="s">
        <v>4129</v>
      </c>
      <c r="C4250">
        <v>4124400</v>
      </c>
      <c r="D4250" t="s">
        <v>4460</v>
      </c>
      <c r="E4250" s="17">
        <v>20261</v>
      </c>
      <c r="F4250" s="16">
        <v>4.7108995338689397E-3</v>
      </c>
    </row>
    <row r="4251" spans="1:6" x14ac:dyDescent="0.2">
      <c r="A4251" t="s">
        <v>26</v>
      </c>
      <c r="B4251" t="s">
        <v>4129</v>
      </c>
      <c r="C4251">
        <v>4124509</v>
      </c>
      <c r="D4251" t="s">
        <v>4461</v>
      </c>
      <c r="E4251" s="17">
        <v>5416</v>
      </c>
      <c r="F4251" s="16">
        <v>-4.0456050018389256E-3</v>
      </c>
    </row>
    <row r="4252" spans="1:6" x14ac:dyDescent="0.2">
      <c r="A4252" t="s">
        <v>26</v>
      </c>
      <c r="B4252" t="s">
        <v>4129</v>
      </c>
      <c r="C4252">
        <v>4124608</v>
      </c>
      <c r="D4252" t="s">
        <v>4462</v>
      </c>
      <c r="E4252" s="17">
        <v>6920</v>
      </c>
      <c r="F4252" s="16">
        <v>6.1064262867112085E-3</v>
      </c>
    </row>
    <row r="4253" spans="1:6" x14ac:dyDescent="0.2">
      <c r="A4253" t="s">
        <v>26</v>
      </c>
      <c r="B4253" t="s">
        <v>4129</v>
      </c>
      <c r="C4253">
        <v>4124707</v>
      </c>
      <c r="D4253" t="s">
        <v>4463</v>
      </c>
      <c r="E4253" s="17">
        <v>11128</v>
      </c>
      <c r="F4253" s="16">
        <v>-3.760071620411809E-3</v>
      </c>
    </row>
    <row r="4254" spans="1:6" x14ac:dyDescent="0.2">
      <c r="A4254" t="s">
        <v>26</v>
      </c>
      <c r="B4254" t="s">
        <v>4129</v>
      </c>
      <c r="C4254">
        <v>4124806</v>
      </c>
      <c r="D4254" t="s">
        <v>4464</v>
      </c>
      <c r="E4254" s="17">
        <v>10181</v>
      </c>
      <c r="F4254" s="16">
        <v>-5.8588028512840395E-3</v>
      </c>
    </row>
    <row r="4255" spans="1:6" x14ac:dyDescent="0.2">
      <c r="A4255" t="s">
        <v>26</v>
      </c>
      <c r="B4255" t="s">
        <v>4129</v>
      </c>
      <c r="C4255">
        <v>4124905</v>
      </c>
      <c r="D4255" t="s">
        <v>4465</v>
      </c>
      <c r="E4255" s="17">
        <v>5837</v>
      </c>
      <c r="F4255" s="16">
        <v>-3.0742954739538808E-3</v>
      </c>
    </row>
    <row r="4256" spans="1:6" x14ac:dyDescent="0.2">
      <c r="A4256" t="s">
        <v>26</v>
      </c>
      <c r="B4256" t="s">
        <v>4129</v>
      </c>
      <c r="C4256">
        <v>4125001</v>
      </c>
      <c r="D4256" t="s">
        <v>4466</v>
      </c>
      <c r="E4256" s="17">
        <v>10056</v>
      </c>
      <c r="F4256" s="16">
        <v>-1.5950680105685455E-2</v>
      </c>
    </row>
    <row r="4257" spans="1:6" x14ac:dyDescent="0.2">
      <c r="A4257" t="s">
        <v>26</v>
      </c>
      <c r="B4257" t="s">
        <v>4129</v>
      </c>
      <c r="C4257">
        <v>4125100</v>
      </c>
      <c r="D4257" t="s">
        <v>4467</v>
      </c>
      <c r="E4257" s="17">
        <v>15241</v>
      </c>
      <c r="F4257" s="16">
        <v>8.0026455026454002E-3</v>
      </c>
    </row>
    <row r="4258" spans="1:6" x14ac:dyDescent="0.2">
      <c r="A4258" t="s">
        <v>26</v>
      </c>
      <c r="B4258" t="s">
        <v>4129</v>
      </c>
      <c r="C4258">
        <v>4125209</v>
      </c>
      <c r="D4258" t="s">
        <v>4468</v>
      </c>
      <c r="E4258" s="17">
        <v>9028</v>
      </c>
      <c r="F4258" s="16">
        <v>-2.4309392265193797E-3</v>
      </c>
    </row>
    <row r="4259" spans="1:6" x14ac:dyDescent="0.2">
      <c r="A4259" t="s">
        <v>26</v>
      </c>
      <c r="B4259" t="s">
        <v>4129</v>
      </c>
      <c r="C4259">
        <v>4125308</v>
      </c>
      <c r="D4259" t="s">
        <v>4469</v>
      </c>
      <c r="E4259" s="17">
        <v>5543</v>
      </c>
      <c r="F4259" s="16">
        <v>-1.4411817690506146E-3</v>
      </c>
    </row>
    <row r="4260" spans="1:6" x14ac:dyDescent="0.2">
      <c r="A4260" t="s">
        <v>26</v>
      </c>
      <c r="B4260" t="s">
        <v>4129</v>
      </c>
      <c r="C4260">
        <v>4125357</v>
      </c>
      <c r="D4260" t="s">
        <v>4470</v>
      </c>
      <c r="E4260" s="17">
        <v>5586</v>
      </c>
      <c r="F4260" s="16">
        <v>-9.7500443183832219E-3</v>
      </c>
    </row>
    <row r="4261" spans="1:6" x14ac:dyDescent="0.2">
      <c r="A4261" t="s">
        <v>26</v>
      </c>
      <c r="B4261" t="s">
        <v>4129</v>
      </c>
      <c r="C4261">
        <v>4125407</v>
      </c>
      <c r="D4261" t="s">
        <v>4471</v>
      </c>
      <c r="E4261" s="17">
        <v>6160</v>
      </c>
      <c r="F4261" s="16">
        <v>-7.4121817595874662E-3</v>
      </c>
    </row>
    <row r="4262" spans="1:6" x14ac:dyDescent="0.2">
      <c r="A4262" t="s">
        <v>26</v>
      </c>
      <c r="B4262" t="s">
        <v>4129</v>
      </c>
      <c r="C4262">
        <v>4125456</v>
      </c>
      <c r="D4262" t="s">
        <v>4472</v>
      </c>
      <c r="E4262" s="17">
        <v>3627</v>
      </c>
      <c r="F4262" s="16">
        <v>-7.3891625615764012E-3</v>
      </c>
    </row>
    <row r="4263" spans="1:6" x14ac:dyDescent="0.2">
      <c r="A4263" t="s">
        <v>26</v>
      </c>
      <c r="B4263" t="s">
        <v>4129</v>
      </c>
      <c r="C4263">
        <v>4125506</v>
      </c>
      <c r="D4263" t="s">
        <v>4473</v>
      </c>
      <c r="E4263" s="17">
        <v>329058</v>
      </c>
      <c r="F4263" s="16">
        <v>1.768417146038237E-2</v>
      </c>
    </row>
    <row r="4264" spans="1:6" x14ac:dyDescent="0.2">
      <c r="A4264" t="s">
        <v>26</v>
      </c>
      <c r="B4264" t="s">
        <v>4129</v>
      </c>
      <c r="C4264">
        <v>4125555</v>
      </c>
      <c r="D4264" t="s">
        <v>4474</v>
      </c>
      <c r="E4264" s="17">
        <v>2163</v>
      </c>
      <c r="F4264" s="16">
        <v>1.388888888888884E-3</v>
      </c>
    </row>
    <row r="4265" spans="1:6" x14ac:dyDescent="0.2">
      <c r="A4265" t="s">
        <v>26</v>
      </c>
      <c r="B4265" t="s">
        <v>4129</v>
      </c>
      <c r="C4265">
        <v>4125605</v>
      </c>
      <c r="D4265" t="s">
        <v>4475</v>
      </c>
      <c r="E4265" s="17">
        <v>46705</v>
      </c>
      <c r="F4265" s="16">
        <v>9.597717299669295E-3</v>
      </c>
    </row>
    <row r="4266" spans="1:6" x14ac:dyDescent="0.2">
      <c r="A4266" t="s">
        <v>26</v>
      </c>
      <c r="B4266" t="s">
        <v>4129</v>
      </c>
      <c r="C4266">
        <v>4125704</v>
      </c>
      <c r="D4266" t="s">
        <v>4476</v>
      </c>
      <c r="E4266" s="17">
        <v>27576</v>
      </c>
      <c r="F4266" s="16">
        <v>4.5169750837825706E-3</v>
      </c>
    </row>
    <row r="4267" spans="1:6" x14ac:dyDescent="0.2">
      <c r="A4267" t="s">
        <v>26</v>
      </c>
      <c r="B4267" t="s">
        <v>4129</v>
      </c>
      <c r="C4267">
        <v>4125753</v>
      </c>
      <c r="D4267" t="s">
        <v>4477</v>
      </c>
      <c r="E4267" s="17">
        <v>5820</v>
      </c>
      <c r="F4267" s="16">
        <v>-1.3057486857724232E-2</v>
      </c>
    </row>
    <row r="4268" spans="1:6" x14ac:dyDescent="0.2">
      <c r="A4268" t="s">
        <v>26</v>
      </c>
      <c r="B4268" t="s">
        <v>4129</v>
      </c>
      <c r="C4268">
        <v>4125803</v>
      </c>
      <c r="D4268" t="s">
        <v>4478</v>
      </c>
      <c r="E4268" s="17">
        <v>11046</v>
      </c>
      <c r="F4268" s="16">
        <v>5.9193151807668265E-3</v>
      </c>
    </row>
    <row r="4269" spans="1:6" x14ac:dyDescent="0.2">
      <c r="A4269" t="s">
        <v>26</v>
      </c>
      <c r="B4269" t="s">
        <v>4129</v>
      </c>
      <c r="C4269">
        <v>4125902</v>
      </c>
      <c r="D4269" t="s">
        <v>4479</v>
      </c>
      <c r="E4269" s="17">
        <v>2289</v>
      </c>
      <c r="F4269" s="16">
        <v>-1.037613488975353E-2</v>
      </c>
    </row>
    <row r="4270" spans="1:6" x14ac:dyDescent="0.2">
      <c r="A4270" t="s">
        <v>26</v>
      </c>
      <c r="B4270" t="s">
        <v>4129</v>
      </c>
      <c r="C4270">
        <v>4126009</v>
      </c>
      <c r="D4270" t="s">
        <v>4480</v>
      </c>
      <c r="E4270" s="17">
        <v>8859</v>
      </c>
      <c r="F4270" s="16">
        <v>6.7773636055568076E-4</v>
      </c>
    </row>
    <row r="4271" spans="1:6" x14ac:dyDescent="0.2">
      <c r="A4271" t="s">
        <v>26</v>
      </c>
      <c r="B4271" t="s">
        <v>4129</v>
      </c>
      <c r="C4271">
        <v>4126108</v>
      </c>
      <c r="D4271" t="s">
        <v>4481</v>
      </c>
      <c r="E4271" s="17">
        <v>5750</v>
      </c>
      <c r="F4271" s="16">
        <v>4.8933939182103092E-3</v>
      </c>
    </row>
    <row r="4272" spans="1:6" x14ac:dyDescent="0.2">
      <c r="A4272" t="s">
        <v>26</v>
      </c>
      <c r="B4272" t="s">
        <v>4129</v>
      </c>
      <c r="C4272">
        <v>4126207</v>
      </c>
      <c r="D4272" t="s">
        <v>4482</v>
      </c>
      <c r="E4272" s="17">
        <v>6722</v>
      </c>
      <c r="F4272" s="16">
        <v>-2.0783847980997416E-3</v>
      </c>
    </row>
    <row r="4273" spans="1:6" x14ac:dyDescent="0.2">
      <c r="A4273" t="s">
        <v>26</v>
      </c>
      <c r="B4273" t="s">
        <v>4129</v>
      </c>
      <c r="C4273">
        <v>4126256</v>
      </c>
      <c r="D4273" t="s">
        <v>4483</v>
      </c>
      <c r="E4273" s="17">
        <v>97803</v>
      </c>
      <c r="F4273" s="16">
        <v>1.1531937779248658E-2</v>
      </c>
    </row>
    <row r="4274" spans="1:6" x14ac:dyDescent="0.2">
      <c r="A4274" t="s">
        <v>26</v>
      </c>
      <c r="B4274" t="s">
        <v>4129</v>
      </c>
      <c r="C4274">
        <v>4126272</v>
      </c>
      <c r="D4274" t="s">
        <v>4484</v>
      </c>
      <c r="E4274" s="17">
        <v>5539</v>
      </c>
      <c r="F4274" s="16">
        <v>7.0909090909090366E-3</v>
      </c>
    </row>
    <row r="4275" spans="1:6" x14ac:dyDescent="0.2">
      <c r="A4275" t="s">
        <v>26</v>
      </c>
      <c r="B4275" t="s">
        <v>4129</v>
      </c>
      <c r="C4275">
        <v>4126306</v>
      </c>
      <c r="D4275" t="s">
        <v>4485</v>
      </c>
      <c r="E4275" s="17">
        <v>19385</v>
      </c>
      <c r="F4275" s="16">
        <v>3.0009830806643212E-3</v>
      </c>
    </row>
    <row r="4276" spans="1:6" x14ac:dyDescent="0.2">
      <c r="A4276" t="s">
        <v>26</v>
      </c>
      <c r="B4276" t="s">
        <v>4129</v>
      </c>
      <c r="C4276">
        <v>4126355</v>
      </c>
      <c r="D4276" t="s">
        <v>4486</v>
      </c>
      <c r="E4276" s="17">
        <v>4477</v>
      </c>
      <c r="F4276" s="16">
        <v>-4.004449388209097E-3</v>
      </c>
    </row>
    <row r="4277" spans="1:6" x14ac:dyDescent="0.2">
      <c r="A4277" t="s">
        <v>26</v>
      </c>
      <c r="B4277" t="s">
        <v>4129</v>
      </c>
      <c r="C4277">
        <v>4126405</v>
      </c>
      <c r="D4277" t="s">
        <v>4487</v>
      </c>
      <c r="E4277" s="17">
        <v>5216</v>
      </c>
      <c r="F4277" s="16">
        <v>-1.2869038607115857E-2</v>
      </c>
    </row>
    <row r="4278" spans="1:6" x14ac:dyDescent="0.2">
      <c r="A4278" t="s">
        <v>26</v>
      </c>
      <c r="B4278" t="s">
        <v>4129</v>
      </c>
      <c r="C4278">
        <v>4126504</v>
      </c>
      <c r="D4278" t="s">
        <v>4488</v>
      </c>
      <c r="E4278" s="17">
        <v>16413</v>
      </c>
      <c r="F4278" s="16">
        <v>2.6880078196591661E-3</v>
      </c>
    </row>
    <row r="4279" spans="1:6" x14ac:dyDescent="0.2">
      <c r="A4279" t="s">
        <v>26</v>
      </c>
      <c r="B4279" t="s">
        <v>4129</v>
      </c>
      <c r="C4279">
        <v>4126603</v>
      </c>
      <c r="D4279" t="s">
        <v>4489</v>
      </c>
      <c r="E4279" s="17">
        <v>21249</v>
      </c>
      <c r="F4279" s="16">
        <v>1.1086791016368558E-2</v>
      </c>
    </row>
    <row r="4280" spans="1:6" x14ac:dyDescent="0.2">
      <c r="A4280" t="s">
        <v>26</v>
      </c>
      <c r="B4280" t="s">
        <v>4129</v>
      </c>
      <c r="C4280">
        <v>4126652</v>
      </c>
      <c r="D4280" t="s">
        <v>4490</v>
      </c>
      <c r="E4280" s="17">
        <v>2930</v>
      </c>
      <c r="F4280" s="16">
        <v>-1.7108352901710866E-2</v>
      </c>
    </row>
    <row r="4281" spans="1:6" x14ac:dyDescent="0.2">
      <c r="A4281" t="s">
        <v>26</v>
      </c>
      <c r="B4281" t="s">
        <v>4129</v>
      </c>
      <c r="C4281">
        <v>4126678</v>
      </c>
      <c r="D4281" t="s">
        <v>4491</v>
      </c>
      <c r="E4281" s="17">
        <v>15040</v>
      </c>
      <c r="F4281" s="16">
        <v>1.6422247752922781E-2</v>
      </c>
    </row>
    <row r="4282" spans="1:6" x14ac:dyDescent="0.2">
      <c r="A4282" t="s">
        <v>26</v>
      </c>
      <c r="B4282" t="s">
        <v>4129</v>
      </c>
      <c r="C4282">
        <v>4126702</v>
      </c>
      <c r="D4282" t="s">
        <v>4492</v>
      </c>
      <c r="E4282" s="17">
        <v>5158</v>
      </c>
      <c r="F4282" s="16">
        <v>7.4218749999999112E-3</v>
      </c>
    </row>
    <row r="4283" spans="1:6" x14ac:dyDescent="0.2">
      <c r="A4283" t="s">
        <v>26</v>
      </c>
      <c r="B4283" t="s">
        <v>4129</v>
      </c>
      <c r="C4283">
        <v>4126801</v>
      </c>
      <c r="D4283" t="s">
        <v>4493</v>
      </c>
      <c r="E4283" s="17">
        <v>16345</v>
      </c>
      <c r="F4283" s="16">
        <v>8.6393088552916275E-3</v>
      </c>
    </row>
    <row r="4284" spans="1:6" x14ac:dyDescent="0.2">
      <c r="A4284" t="s">
        <v>26</v>
      </c>
      <c r="B4284" t="s">
        <v>4129</v>
      </c>
      <c r="C4284">
        <v>4126900</v>
      </c>
      <c r="D4284" t="s">
        <v>4494</v>
      </c>
      <c r="E4284" s="17">
        <v>5495</v>
      </c>
      <c r="F4284" s="16">
        <v>-7.9436721429860802E-3</v>
      </c>
    </row>
    <row r="4285" spans="1:6" x14ac:dyDescent="0.2">
      <c r="A4285" t="s">
        <v>26</v>
      </c>
      <c r="B4285" t="s">
        <v>4129</v>
      </c>
      <c r="C4285">
        <v>4127007</v>
      </c>
      <c r="D4285" t="s">
        <v>4495</v>
      </c>
      <c r="E4285" s="17">
        <v>12567</v>
      </c>
      <c r="F4285" s="16">
        <v>1.6172070833670338E-2</v>
      </c>
    </row>
    <row r="4286" spans="1:6" x14ac:dyDescent="0.2">
      <c r="A4286" t="s">
        <v>26</v>
      </c>
      <c r="B4286" t="s">
        <v>4129</v>
      </c>
      <c r="C4286">
        <v>4127106</v>
      </c>
      <c r="D4286" t="s">
        <v>4496</v>
      </c>
      <c r="E4286" s="17">
        <v>79792</v>
      </c>
      <c r="F4286" s="16">
        <v>1.03578392888799E-2</v>
      </c>
    </row>
    <row r="4287" spans="1:6" x14ac:dyDescent="0.2">
      <c r="A4287" t="s">
        <v>26</v>
      </c>
      <c r="B4287" t="s">
        <v>4129</v>
      </c>
      <c r="C4287">
        <v>4127205</v>
      </c>
      <c r="D4287" t="s">
        <v>4497</v>
      </c>
      <c r="E4287" s="17">
        <v>17200</v>
      </c>
      <c r="F4287" s="16">
        <v>6.2010062010062761E-3</v>
      </c>
    </row>
    <row r="4288" spans="1:6" x14ac:dyDescent="0.2">
      <c r="A4288" t="s">
        <v>26</v>
      </c>
      <c r="B4288" t="s">
        <v>4129</v>
      </c>
      <c r="C4288">
        <v>4127304</v>
      </c>
      <c r="D4288" t="s">
        <v>4498</v>
      </c>
      <c r="E4288" s="17">
        <v>16924</v>
      </c>
      <c r="F4288" s="16">
        <v>8.0409792125797352E-3</v>
      </c>
    </row>
    <row r="4289" spans="1:6" x14ac:dyDescent="0.2">
      <c r="A4289" t="s">
        <v>26</v>
      </c>
      <c r="B4289" t="s">
        <v>4129</v>
      </c>
      <c r="C4289">
        <v>4127403</v>
      </c>
      <c r="D4289" t="s">
        <v>4499</v>
      </c>
      <c r="E4289" s="17">
        <v>17522</v>
      </c>
      <c r="F4289" s="16">
        <v>2.3454035810308582E-3</v>
      </c>
    </row>
    <row r="4290" spans="1:6" x14ac:dyDescent="0.2">
      <c r="A4290" t="s">
        <v>26</v>
      </c>
      <c r="B4290" t="s">
        <v>4129</v>
      </c>
      <c r="C4290">
        <v>4127502</v>
      </c>
      <c r="D4290" t="s">
        <v>4500</v>
      </c>
      <c r="E4290" s="17">
        <v>20607</v>
      </c>
      <c r="F4290" s="16">
        <v>4.1418965013155784E-3</v>
      </c>
    </row>
    <row r="4291" spans="1:6" x14ac:dyDescent="0.2">
      <c r="A4291" t="s">
        <v>26</v>
      </c>
      <c r="B4291" t="s">
        <v>4129</v>
      </c>
      <c r="C4291">
        <v>4127601</v>
      </c>
      <c r="D4291" t="s">
        <v>4501</v>
      </c>
      <c r="E4291" s="17">
        <v>17084</v>
      </c>
      <c r="F4291" s="16">
        <v>1.2805311833056665E-2</v>
      </c>
    </row>
    <row r="4292" spans="1:6" x14ac:dyDescent="0.2">
      <c r="A4292" t="s">
        <v>26</v>
      </c>
      <c r="B4292" t="s">
        <v>4129</v>
      </c>
      <c r="C4292">
        <v>4127700</v>
      </c>
      <c r="D4292" t="s">
        <v>255</v>
      </c>
      <c r="E4292" s="17">
        <v>142645</v>
      </c>
      <c r="F4292" s="16">
        <v>1.4292316990791809E-2</v>
      </c>
    </row>
    <row r="4293" spans="1:6" x14ac:dyDescent="0.2">
      <c r="A4293" t="s">
        <v>26</v>
      </c>
      <c r="B4293" t="s">
        <v>4129</v>
      </c>
      <c r="C4293">
        <v>4127809</v>
      </c>
      <c r="D4293" t="s">
        <v>4502</v>
      </c>
      <c r="E4293" s="17">
        <v>7807</v>
      </c>
      <c r="F4293" s="16">
        <v>-1.4018691588784993E-2</v>
      </c>
    </row>
    <row r="4294" spans="1:6" x14ac:dyDescent="0.2">
      <c r="A4294" t="s">
        <v>26</v>
      </c>
      <c r="B4294" t="s">
        <v>4129</v>
      </c>
      <c r="C4294">
        <v>4127858</v>
      </c>
      <c r="D4294" t="s">
        <v>4503</v>
      </c>
      <c r="E4294" s="17">
        <v>12038</v>
      </c>
      <c r="F4294" s="16">
        <v>-1.6611295681068228E-4</v>
      </c>
    </row>
    <row r="4295" spans="1:6" x14ac:dyDescent="0.2">
      <c r="A4295" t="s">
        <v>26</v>
      </c>
      <c r="B4295" t="s">
        <v>4129</v>
      </c>
      <c r="C4295">
        <v>4127882</v>
      </c>
      <c r="D4295" t="s">
        <v>4504</v>
      </c>
      <c r="E4295" s="17">
        <v>9022</v>
      </c>
      <c r="F4295" s="16">
        <v>2.8851636446573181E-2</v>
      </c>
    </row>
    <row r="4296" spans="1:6" x14ac:dyDescent="0.2">
      <c r="A4296" t="s">
        <v>26</v>
      </c>
      <c r="B4296" t="s">
        <v>4129</v>
      </c>
      <c r="C4296">
        <v>4127908</v>
      </c>
      <c r="D4296" t="s">
        <v>4505</v>
      </c>
      <c r="E4296" s="17">
        <v>8533</v>
      </c>
      <c r="F4296" s="16">
        <v>-3.8524398785897418E-3</v>
      </c>
    </row>
    <row r="4297" spans="1:6" x14ac:dyDescent="0.2">
      <c r="A4297" t="s">
        <v>26</v>
      </c>
      <c r="B4297" t="s">
        <v>4129</v>
      </c>
      <c r="C4297">
        <v>4127957</v>
      </c>
      <c r="D4297" t="s">
        <v>4506</v>
      </c>
      <c r="E4297" s="17">
        <v>8109</v>
      </c>
      <c r="F4297" s="16">
        <v>-1.8463810930575697E-3</v>
      </c>
    </row>
    <row r="4298" spans="1:6" x14ac:dyDescent="0.2">
      <c r="A4298" t="s">
        <v>26</v>
      </c>
      <c r="B4298" t="s">
        <v>4129</v>
      </c>
      <c r="C4298">
        <v>4127965</v>
      </c>
      <c r="D4298" t="s">
        <v>4507</v>
      </c>
      <c r="E4298" s="17">
        <v>13095</v>
      </c>
      <c r="F4298" s="16">
        <v>-9.0805902383654935E-3</v>
      </c>
    </row>
    <row r="4299" spans="1:6" x14ac:dyDescent="0.2">
      <c r="A4299" t="s">
        <v>26</v>
      </c>
      <c r="B4299" t="s">
        <v>4129</v>
      </c>
      <c r="C4299">
        <v>4128005</v>
      </c>
      <c r="D4299" t="s">
        <v>4508</v>
      </c>
      <c r="E4299" s="17">
        <v>20909</v>
      </c>
      <c r="F4299" s="16">
        <v>-4.9493170894208127E-3</v>
      </c>
    </row>
    <row r="4300" spans="1:6" x14ac:dyDescent="0.2">
      <c r="A4300" t="s">
        <v>26</v>
      </c>
      <c r="B4300" t="s">
        <v>4129</v>
      </c>
      <c r="C4300">
        <v>4128104</v>
      </c>
      <c r="D4300" t="s">
        <v>264</v>
      </c>
      <c r="E4300" s="17">
        <v>112500</v>
      </c>
      <c r="F4300" s="16">
        <v>8.4530777987934513E-3</v>
      </c>
    </row>
    <row r="4301" spans="1:6" x14ac:dyDescent="0.2">
      <c r="A4301" t="s">
        <v>26</v>
      </c>
      <c r="B4301" t="s">
        <v>4129</v>
      </c>
      <c r="C4301">
        <v>4128203</v>
      </c>
      <c r="D4301" t="s">
        <v>4509</v>
      </c>
      <c r="E4301" s="17">
        <v>57913</v>
      </c>
      <c r="F4301" s="16">
        <v>6.8849209798842459E-3</v>
      </c>
    </row>
    <row r="4302" spans="1:6" x14ac:dyDescent="0.2">
      <c r="A4302" t="s">
        <v>26</v>
      </c>
      <c r="B4302" t="s">
        <v>4129</v>
      </c>
      <c r="C4302">
        <v>4128302</v>
      </c>
      <c r="D4302" t="s">
        <v>4510</v>
      </c>
      <c r="E4302" s="17">
        <v>2614</v>
      </c>
      <c r="F4302" s="16">
        <v>3.4548944337811083E-3</v>
      </c>
    </row>
    <row r="4303" spans="1:6" x14ac:dyDescent="0.2">
      <c r="A4303" t="s">
        <v>26</v>
      </c>
      <c r="B4303" t="s">
        <v>4129</v>
      </c>
      <c r="C4303">
        <v>4128401</v>
      </c>
      <c r="D4303" t="s">
        <v>4511</v>
      </c>
      <c r="E4303" s="17">
        <v>11273</v>
      </c>
      <c r="F4303" s="16">
        <v>-3.6238288845678035E-3</v>
      </c>
    </row>
    <row r="4304" spans="1:6" x14ac:dyDescent="0.2">
      <c r="A4304" t="s">
        <v>26</v>
      </c>
      <c r="B4304" t="s">
        <v>4129</v>
      </c>
      <c r="C4304">
        <v>4128500</v>
      </c>
      <c r="D4304" t="s">
        <v>4512</v>
      </c>
      <c r="E4304" s="17">
        <v>19386</v>
      </c>
      <c r="F4304" s="16">
        <v>-1.4422581642113963E-3</v>
      </c>
    </row>
    <row r="4305" spans="1:6" x14ac:dyDescent="0.2">
      <c r="A4305" t="s">
        <v>26</v>
      </c>
      <c r="B4305" t="s">
        <v>4129</v>
      </c>
      <c r="C4305">
        <v>4128534</v>
      </c>
      <c r="D4305" t="s">
        <v>4513</v>
      </c>
      <c r="E4305" s="17">
        <v>12088</v>
      </c>
      <c r="F4305" s="16">
        <v>1.6481668348469647E-2</v>
      </c>
    </row>
    <row r="4306" spans="1:6" x14ac:dyDescent="0.2">
      <c r="A4306" t="s">
        <v>26</v>
      </c>
      <c r="B4306" t="s">
        <v>4129</v>
      </c>
      <c r="C4306">
        <v>4128559</v>
      </c>
      <c r="D4306" t="s">
        <v>4514</v>
      </c>
      <c r="E4306" s="17">
        <v>8454</v>
      </c>
      <c r="F4306" s="16">
        <v>-7.8629268865156865E-3</v>
      </c>
    </row>
    <row r="4307" spans="1:6" x14ac:dyDescent="0.2">
      <c r="A4307" t="s">
        <v>26</v>
      </c>
      <c r="B4307" t="s">
        <v>4129</v>
      </c>
      <c r="C4307">
        <v>4128609</v>
      </c>
      <c r="D4307" t="s">
        <v>4515</v>
      </c>
      <c r="E4307" s="17">
        <v>7174</v>
      </c>
      <c r="F4307" s="16">
        <v>-1.1437233016397985E-2</v>
      </c>
    </row>
    <row r="4308" spans="1:6" x14ac:dyDescent="0.2">
      <c r="A4308" t="s">
        <v>26</v>
      </c>
      <c r="B4308" t="s">
        <v>4129</v>
      </c>
      <c r="C4308">
        <v>4128625</v>
      </c>
      <c r="D4308" t="s">
        <v>4516</v>
      </c>
      <c r="E4308" s="17">
        <v>2685</v>
      </c>
      <c r="F4308" s="16">
        <v>-2.0430499817584824E-2</v>
      </c>
    </row>
    <row r="4309" spans="1:6" x14ac:dyDescent="0.2">
      <c r="A4309" t="s">
        <v>26</v>
      </c>
      <c r="B4309" t="s">
        <v>4129</v>
      </c>
      <c r="C4309">
        <v>4128633</v>
      </c>
      <c r="D4309" t="s">
        <v>4517</v>
      </c>
      <c r="E4309" s="17">
        <v>5552</v>
      </c>
      <c r="F4309" s="16">
        <v>-5.0179211469534302E-3</v>
      </c>
    </row>
    <row r="4310" spans="1:6" x14ac:dyDescent="0.2">
      <c r="A4310" t="s">
        <v>26</v>
      </c>
      <c r="B4310" t="s">
        <v>4129</v>
      </c>
      <c r="C4310">
        <v>4128658</v>
      </c>
      <c r="D4310" t="s">
        <v>4518</v>
      </c>
      <c r="E4310" s="17">
        <v>4022</v>
      </c>
      <c r="F4310" s="16">
        <v>-2.485707183693675E-4</v>
      </c>
    </row>
    <row r="4311" spans="1:6" x14ac:dyDescent="0.2">
      <c r="A4311" t="s">
        <v>26</v>
      </c>
      <c r="B4311" t="s">
        <v>4129</v>
      </c>
      <c r="C4311">
        <v>4128708</v>
      </c>
      <c r="D4311" t="s">
        <v>4519</v>
      </c>
      <c r="E4311" s="17">
        <v>6859</v>
      </c>
      <c r="F4311" s="16">
        <v>3.0710734132788353E-3</v>
      </c>
    </row>
    <row r="4312" spans="1:6" x14ac:dyDescent="0.2">
      <c r="A4312" t="s">
        <v>26</v>
      </c>
      <c r="B4312" t="s">
        <v>4129</v>
      </c>
      <c r="C4312">
        <v>4128807</v>
      </c>
      <c r="D4312" t="s">
        <v>4520</v>
      </c>
      <c r="E4312" s="17">
        <v>5630</v>
      </c>
      <c r="F4312" s="16">
        <v>-8.6282796266948791E-3</v>
      </c>
    </row>
    <row r="4313" spans="1:6" x14ac:dyDescent="0.2">
      <c r="A4313" t="s">
        <v>68</v>
      </c>
      <c r="B4313" t="s">
        <v>4129</v>
      </c>
      <c r="C4313">
        <v>4200051</v>
      </c>
      <c r="D4313" t="s">
        <v>4521</v>
      </c>
      <c r="E4313" s="17">
        <v>2548</v>
      </c>
      <c r="F4313" s="16">
        <v>-5.8525165821302627E-3</v>
      </c>
    </row>
    <row r="4314" spans="1:6" x14ac:dyDescent="0.2">
      <c r="A4314" t="s">
        <v>68</v>
      </c>
      <c r="B4314" t="s">
        <v>4129</v>
      </c>
      <c r="C4314">
        <v>4200101</v>
      </c>
      <c r="D4314" t="s">
        <v>4522</v>
      </c>
      <c r="E4314" s="17">
        <v>17960</v>
      </c>
      <c r="F4314" s="16">
        <v>3.127792672028562E-3</v>
      </c>
    </row>
    <row r="4315" spans="1:6" x14ac:dyDescent="0.2">
      <c r="A4315" t="s">
        <v>68</v>
      </c>
      <c r="B4315" t="s">
        <v>4129</v>
      </c>
      <c r="C4315">
        <v>4200200</v>
      </c>
      <c r="D4315" t="s">
        <v>4523</v>
      </c>
      <c r="E4315" s="17">
        <v>11013</v>
      </c>
      <c r="F4315" s="16">
        <v>1.3715022091310702E-2</v>
      </c>
    </row>
    <row r="4316" spans="1:6" x14ac:dyDescent="0.2">
      <c r="A4316" t="s">
        <v>68</v>
      </c>
      <c r="B4316" t="s">
        <v>4129</v>
      </c>
      <c r="C4316">
        <v>4200309</v>
      </c>
      <c r="D4316" t="s">
        <v>4524</v>
      </c>
      <c r="E4316" s="17">
        <v>5509</v>
      </c>
      <c r="F4316" s="16">
        <v>1.1196769456681244E-2</v>
      </c>
    </row>
    <row r="4317" spans="1:6" x14ac:dyDescent="0.2">
      <c r="A4317" t="s">
        <v>68</v>
      </c>
      <c r="B4317" t="s">
        <v>4129</v>
      </c>
      <c r="C4317">
        <v>4200408</v>
      </c>
      <c r="D4317" t="s">
        <v>4525</v>
      </c>
      <c r="E4317" s="17">
        <v>7152</v>
      </c>
      <c r="F4317" s="16">
        <v>9.7970608817354865E-4</v>
      </c>
    </row>
    <row r="4318" spans="1:6" x14ac:dyDescent="0.2">
      <c r="A4318" t="s">
        <v>68</v>
      </c>
      <c r="B4318" t="s">
        <v>4129</v>
      </c>
      <c r="C4318">
        <v>4200507</v>
      </c>
      <c r="D4318" t="s">
        <v>4526</v>
      </c>
      <c r="E4318" s="17">
        <v>6515</v>
      </c>
      <c r="F4318" s="16">
        <v>4.4711686709837384E-3</v>
      </c>
    </row>
    <row r="4319" spans="1:6" x14ac:dyDescent="0.2">
      <c r="A4319" t="s">
        <v>68</v>
      </c>
      <c r="B4319" t="s">
        <v>4129</v>
      </c>
      <c r="C4319">
        <v>4200556</v>
      </c>
      <c r="D4319" t="s">
        <v>4527</v>
      </c>
      <c r="E4319" s="17">
        <v>2354</v>
      </c>
      <c r="F4319" s="16">
        <v>-5.0718512256974213E-3</v>
      </c>
    </row>
    <row r="4320" spans="1:6" x14ac:dyDescent="0.2">
      <c r="A4320" t="s">
        <v>68</v>
      </c>
      <c r="B4320" t="s">
        <v>4129</v>
      </c>
      <c r="C4320">
        <v>4200606</v>
      </c>
      <c r="D4320" t="s">
        <v>4528</v>
      </c>
      <c r="E4320" s="17">
        <v>6559</v>
      </c>
      <c r="F4320" s="16">
        <v>1.3912505796877417E-2</v>
      </c>
    </row>
    <row r="4321" spans="1:6" x14ac:dyDescent="0.2">
      <c r="A4321" t="s">
        <v>68</v>
      </c>
      <c r="B4321" t="s">
        <v>4129</v>
      </c>
      <c r="C4321">
        <v>4200705</v>
      </c>
      <c r="D4321" t="s">
        <v>4529</v>
      </c>
      <c r="E4321" s="17">
        <v>10086</v>
      </c>
      <c r="F4321" s="16">
        <v>4.9820645675568986E-3</v>
      </c>
    </row>
    <row r="4322" spans="1:6" x14ac:dyDescent="0.2">
      <c r="A4322" t="s">
        <v>68</v>
      </c>
      <c r="B4322" t="s">
        <v>4129</v>
      </c>
      <c r="C4322">
        <v>4200754</v>
      </c>
      <c r="D4322" t="s">
        <v>4530</v>
      </c>
      <c r="E4322" s="17">
        <v>1926</v>
      </c>
      <c r="F4322" s="16">
        <v>-5.6788848735157549E-3</v>
      </c>
    </row>
    <row r="4323" spans="1:6" x14ac:dyDescent="0.2">
      <c r="A4323" t="s">
        <v>68</v>
      </c>
      <c r="B4323" t="s">
        <v>4129</v>
      </c>
      <c r="C4323">
        <v>4200804</v>
      </c>
      <c r="D4323" t="s">
        <v>4531</v>
      </c>
      <c r="E4323" s="17">
        <v>5557</v>
      </c>
      <c r="F4323" s="16">
        <v>-1.4366796736431375E-2</v>
      </c>
    </row>
    <row r="4324" spans="1:6" x14ac:dyDescent="0.2">
      <c r="A4324" t="s">
        <v>68</v>
      </c>
      <c r="B4324" t="s">
        <v>4129</v>
      </c>
      <c r="C4324">
        <v>4200903</v>
      </c>
      <c r="D4324" t="s">
        <v>4532</v>
      </c>
      <c r="E4324" s="17">
        <v>4743</v>
      </c>
      <c r="F4324" s="16">
        <v>-1.2080816496563229E-2</v>
      </c>
    </row>
    <row r="4325" spans="1:6" x14ac:dyDescent="0.2">
      <c r="A4325" t="s">
        <v>68</v>
      </c>
      <c r="B4325" t="s">
        <v>4129</v>
      </c>
      <c r="C4325">
        <v>4201000</v>
      </c>
      <c r="D4325" t="s">
        <v>4533</v>
      </c>
      <c r="E4325" s="17">
        <v>6957</v>
      </c>
      <c r="F4325" s="16">
        <v>-2.4674050189261165E-2</v>
      </c>
    </row>
    <row r="4326" spans="1:6" x14ac:dyDescent="0.2">
      <c r="A4326" t="s">
        <v>68</v>
      </c>
      <c r="B4326" t="s">
        <v>4129</v>
      </c>
      <c r="C4326">
        <v>4201109</v>
      </c>
      <c r="D4326" t="s">
        <v>4534</v>
      </c>
      <c r="E4326" s="17">
        <v>3228</v>
      </c>
      <c r="F4326" s="16">
        <v>-1.2376237623762387E-3</v>
      </c>
    </row>
    <row r="4327" spans="1:6" x14ac:dyDescent="0.2">
      <c r="A4327" t="s">
        <v>68</v>
      </c>
      <c r="B4327" t="s">
        <v>4129</v>
      </c>
      <c r="C4327">
        <v>4201208</v>
      </c>
      <c r="D4327" t="s">
        <v>4535</v>
      </c>
      <c r="E4327" s="17">
        <v>8613</v>
      </c>
      <c r="F4327" s="16">
        <v>1.1746740279572343E-2</v>
      </c>
    </row>
    <row r="4328" spans="1:6" x14ac:dyDescent="0.2">
      <c r="A4328" t="s">
        <v>68</v>
      </c>
      <c r="B4328" t="s">
        <v>4129</v>
      </c>
      <c r="C4328">
        <v>4201257</v>
      </c>
      <c r="D4328" t="s">
        <v>4536</v>
      </c>
      <c r="E4328" s="17">
        <v>10848</v>
      </c>
      <c r="F4328" s="16">
        <v>9.7738061993857261E-3</v>
      </c>
    </row>
    <row r="4329" spans="1:6" x14ac:dyDescent="0.2">
      <c r="A4329" t="s">
        <v>68</v>
      </c>
      <c r="B4329" t="s">
        <v>4129</v>
      </c>
      <c r="C4329">
        <v>4201273</v>
      </c>
      <c r="D4329" t="s">
        <v>4537</v>
      </c>
      <c r="E4329" s="17">
        <v>4267</v>
      </c>
      <c r="F4329" s="16">
        <v>0</v>
      </c>
    </row>
    <row r="4330" spans="1:6" x14ac:dyDescent="0.2">
      <c r="A4330" t="s">
        <v>68</v>
      </c>
      <c r="B4330" t="s">
        <v>4129</v>
      </c>
      <c r="C4330">
        <v>4201307</v>
      </c>
      <c r="D4330" t="s">
        <v>4538</v>
      </c>
      <c r="E4330" s="17">
        <v>39524</v>
      </c>
      <c r="F4330" s="16">
        <v>3.6586325369141637E-2</v>
      </c>
    </row>
    <row r="4331" spans="1:6" x14ac:dyDescent="0.2">
      <c r="A4331" t="s">
        <v>68</v>
      </c>
      <c r="B4331" t="s">
        <v>4129</v>
      </c>
      <c r="C4331">
        <v>4201406</v>
      </c>
      <c r="D4331" t="s">
        <v>4539</v>
      </c>
      <c r="E4331" s="17">
        <v>68867</v>
      </c>
      <c r="F4331" s="16">
        <v>9.3656563287800587E-3</v>
      </c>
    </row>
    <row r="4332" spans="1:6" x14ac:dyDescent="0.2">
      <c r="A4332" t="s">
        <v>68</v>
      </c>
      <c r="B4332" t="s">
        <v>4129</v>
      </c>
      <c r="C4332">
        <v>4201505</v>
      </c>
      <c r="D4332" t="s">
        <v>4540</v>
      </c>
      <c r="E4332" s="17">
        <v>8759</v>
      </c>
      <c r="F4332" s="16">
        <v>9.799400507263023E-3</v>
      </c>
    </row>
    <row r="4333" spans="1:6" x14ac:dyDescent="0.2">
      <c r="A4333" t="s">
        <v>68</v>
      </c>
      <c r="B4333" t="s">
        <v>4129</v>
      </c>
      <c r="C4333">
        <v>4201604</v>
      </c>
      <c r="D4333" t="s">
        <v>4541</v>
      </c>
      <c r="E4333" s="17">
        <v>3549</v>
      </c>
      <c r="F4333" s="16">
        <v>-2.8169014084511446E-4</v>
      </c>
    </row>
    <row r="4334" spans="1:6" x14ac:dyDescent="0.2">
      <c r="A4334" t="s">
        <v>68</v>
      </c>
      <c r="B4334" t="s">
        <v>4129</v>
      </c>
      <c r="C4334">
        <v>4201653</v>
      </c>
      <c r="D4334" t="s">
        <v>4542</v>
      </c>
      <c r="E4334" s="17">
        <v>2234</v>
      </c>
      <c r="F4334" s="16">
        <v>-2.6785714285714191E-3</v>
      </c>
    </row>
    <row r="4335" spans="1:6" x14ac:dyDescent="0.2">
      <c r="A4335" t="s">
        <v>68</v>
      </c>
      <c r="B4335" t="s">
        <v>4129</v>
      </c>
      <c r="C4335">
        <v>4201703</v>
      </c>
      <c r="D4335" t="s">
        <v>4543</v>
      </c>
      <c r="E4335" s="17">
        <v>7978</v>
      </c>
      <c r="F4335" s="16">
        <v>5.5457524577766648E-3</v>
      </c>
    </row>
    <row r="4336" spans="1:6" x14ac:dyDescent="0.2">
      <c r="A4336" t="s">
        <v>68</v>
      </c>
      <c r="B4336" t="s">
        <v>4129</v>
      </c>
      <c r="C4336">
        <v>4201802</v>
      </c>
      <c r="D4336" t="s">
        <v>4544</v>
      </c>
      <c r="E4336" s="17">
        <v>3195</v>
      </c>
      <c r="F4336" s="16">
        <v>-4.6728971962616273E-3</v>
      </c>
    </row>
    <row r="4337" spans="1:6" x14ac:dyDescent="0.2">
      <c r="A4337" t="s">
        <v>68</v>
      </c>
      <c r="B4337" t="s">
        <v>4129</v>
      </c>
      <c r="C4337">
        <v>4201901</v>
      </c>
      <c r="D4337" t="s">
        <v>4545</v>
      </c>
      <c r="E4337" s="17">
        <v>5683</v>
      </c>
      <c r="F4337" s="16">
        <v>7.0434935728114212E-4</v>
      </c>
    </row>
    <row r="4338" spans="1:6" x14ac:dyDescent="0.2">
      <c r="A4338" t="s">
        <v>68</v>
      </c>
      <c r="B4338" t="s">
        <v>4129</v>
      </c>
      <c r="C4338">
        <v>4201950</v>
      </c>
      <c r="D4338" t="s">
        <v>4546</v>
      </c>
      <c r="E4338" s="17">
        <v>13430</v>
      </c>
      <c r="F4338" s="16">
        <v>2.7465381378624532E-2</v>
      </c>
    </row>
    <row r="4339" spans="1:6" x14ac:dyDescent="0.2">
      <c r="A4339" t="s">
        <v>68</v>
      </c>
      <c r="B4339" t="s">
        <v>4129</v>
      </c>
      <c r="C4339">
        <v>4202008</v>
      </c>
      <c r="D4339" t="s">
        <v>4547</v>
      </c>
      <c r="E4339" s="17">
        <v>145796</v>
      </c>
      <c r="F4339" s="16">
        <v>2.4603816016023128E-2</v>
      </c>
    </row>
    <row r="4340" spans="1:6" x14ac:dyDescent="0.2">
      <c r="A4340" t="s">
        <v>68</v>
      </c>
      <c r="B4340" t="s">
        <v>4129</v>
      </c>
      <c r="C4340">
        <v>4202057</v>
      </c>
      <c r="D4340" t="s">
        <v>4548</v>
      </c>
      <c r="E4340" s="17">
        <v>11035</v>
      </c>
      <c r="F4340" s="16">
        <v>2.22325150532654E-2</v>
      </c>
    </row>
    <row r="4341" spans="1:6" x14ac:dyDescent="0.2">
      <c r="A4341" t="s">
        <v>68</v>
      </c>
      <c r="B4341" t="s">
        <v>4129</v>
      </c>
      <c r="C4341">
        <v>4202073</v>
      </c>
      <c r="D4341" t="s">
        <v>4549</v>
      </c>
      <c r="E4341" s="17">
        <v>11260</v>
      </c>
      <c r="F4341" s="16">
        <v>2.5594316422260732E-2</v>
      </c>
    </row>
    <row r="4342" spans="1:6" x14ac:dyDescent="0.2">
      <c r="A4342" t="s">
        <v>68</v>
      </c>
      <c r="B4342" t="s">
        <v>4129</v>
      </c>
      <c r="C4342">
        <v>4202081</v>
      </c>
      <c r="D4342" t="s">
        <v>4550</v>
      </c>
      <c r="E4342" s="17">
        <v>2648</v>
      </c>
      <c r="F4342" s="16">
        <v>-1.1202389843166571E-2</v>
      </c>
    </row>
    <row r="4343" spans="1:6" x14ac:dyDescent="0.2">
      <c r="A4343" t="s">
        <v>68</v>
      </c>
      <c r="B4343" t="s">
        <v>4129</v>
      </c>
      <c r="C4343">
        <v>4202099</v>
      </c>
      <c r="D4343" t="s">
        <v>4551</v>
      </c>
      <c r="E4343" s="17">
        <v>1651</v>
      </c>
      <c r="F4343" s="16">
        <v>-1.5503875968992276E-2</v>
      </c>
    </row>
    <row r="4344" spans="1:6" x14ac:dyDescent="0.2">
      <c r="A4344" t="s">
        <v>68</v>
      </c>
      <c r="B4344" t="s">
        <v>4129</v>
      </c>
      <c r="C4344">
        <v>4202107</v>
      </c>
      <c r="D4344" t="s">
        <v>4552</v>
      </c>
      <c r="E4344" s="17">
        <v>29860</v>
      </c>
      <c r="F4344" s="16">
        <v>2.3724629731212366E-2</v>
      </c>
    </row>
    <row r="4345" spans="1:6" x14ac:dyDescent="0.2">
      <c r="A4345" t="s">
        <v>68</v>
      </c>
      <c r="B4345" t="s">
        <v>4129</v>
      </c>
      <c r="C4345">
        <v>4202131</v>
      </c>
      <c r="D4345" t="s">
        <v>4553</v>
      </c>
      <c r="E4345" s="17">
        <v>6362</v>
      </c>
      <c r="F4345" s="16">
        <v>3.9450844248067884E-3</v>
      </c>
    </row>
    <row r="4346" spans="1:6" x14ac:dyDescent="0.2">
      <c r="A4346" t="s">
        <v>68</v>
      </c>
      <c r="B4346" t="s">
        <v>4129</v>
      </c>
      <c r="C4346">
        <v>4202156</v>
      </c>
      <c r="D4346" t="s">
        <v>4554</v>
      </c>
      <c r="E4346" s="17">
        <v>2709</v>
      </c>
      <c r="F4346" s="16">
        <v>1.1086474501109667E-3</v>
      </c>
    </row>
    <row r="4347" spans="1:6" x14ac:dyDescent="0.2">
      <c r="A4347" t="s">
        <v>68</v>
      </c>
      <c r="B4347" t="s">
        <v>4129</v>
      </c>
      <c r="C4347">
        <v>4202206</v>
      </c>
      <c r="D4347" t="s">
        <v>4555</v>
      </c>
      <c r="E4347" s="17">
        <v>11775</v>
      </c>
      <c r="F4347" s="16">
        <v>1.0556127703398532E-2</v>
      </c>
    </row>
    <row r="4348" spans="1:6" x14ac:dyDescent="0.2">
      <c r="A4348" t="s">
        <v>68</v>
      </c>
      <c r="B4348" t="s">
        <v>4129</v>
      </c>
      <c r="C4348">
        <v>4202305</v>
      </c>
      <c r="D4348" t="s">
        <v>4556</v>
      </c>
      <c r="E4348" s="17">
        <v>69486</v>
      </c>
      <c r="F4348" s="16">
        <v>1.4675603452052322E-2</v>
      </c>
    </row>
    <row r="4349" spans="1:6" x14ac:dyDescent="0.2">
      <c r="A4349" t="s">
        <v>68</v>
      </c>
      <c r="B4349" t="s">
        <v>4129</v>
      </c>
      <c r="C4349">
        <v>4202404</v>
      </c>
      <c r="D4349" t="s">
        <v>238</v>
      </c>
      <c r="E4349" s="17">
        <v>361855</v>
      </c>
      <c r="F4349" s="16">
        <v>1.3034750937152673E-2</v>
      </c>
    </row>
    <row r="4350" spans="1:6" x14ac:dyDescent="0.2">
      <c r="A4350" t="s">
        <v>68</v>
      </c>
      <c r="B4350" t="s">
        <v>4129</v>
      </c>
      <c r="C4350">
        <v>4202438</v>
      </c>
      <c r="D4350" t="s">
        <v>4557</v>
      </c>
      <c r="E4350" s="17">
        <v>3488</v>
      </c>
      <c r="F4350" s="16">
        <v>4.029936672423684E-3</v>
      </c>
    </row>
    <row r="4351" spans="1:6" x14ac:dyDescent="0.2">
      <c r="A4351" t="s">
        <v>68</v>
      </c>
      <c r="B4351" t="s">
        <v>4129</v>
      </c>
      <c r="C4351">
        <v>4202453</v>
      </c>
      <c r="D4351" t="s">
        <v>4558</v>
      </c>
      <c r="E4351" s="17">
        <v>20335</v>
      </c>
      <c r="F4351" s="16">
        <v>2.8630684404876261E-2</v>
      </c>
    </row>
    <row r="4352" spans="1:6" x14ac:dyDescent="0.2">
      <c r="A4352" t="s">
        <v>68</v>
      </c>
      <c r="B4352" t="s">
        <v>4129</v>
      </c>
      <c r="C4352">
        <v>4202503</v>
      </c>
      <c r="D4352" t="s">
        <v>4559</v>
      </c>
      <c r="E4352" s="17">
        <v>4772</v>
      </c>
      <c r="F4352" s="16">
        <v>6.1142736664558939E-3</v>
      </c>
    </row>
    <row r="4353" spans="1:6" x14ac:dyDescent="0.2">
      <c r="A4353" t="s">
        <v>68</v>
      </c>
      <c r="B4353" t="s">
        <v>4129</v>
      </c>
      <c r="C4353">
        <v>4202537</v>
      </c>
      <c r="D4353" t="s">
        <v>4560</v>
      </c>
      <c r="E4353" s="17">
        <v>3057</v>
      </c>
      <c r="F4353" s="16">
        <v>1.5614617940199249E-2</v>
      </c>
    </row>
    <row r="4354" spans="1:6" x14ac:dyDescent="0.2">
      <c r="A4354" t="s">
        <v>68</v>
      </c>
      <c r="B4354" t="s">
        <v>4129</v>
      </c>
      <c r="C4354">
        <v>4202578</v>
      </c>
      <c r="D4354" t="s">
        <v>4561</v>
      </c>
      <c r="E4354" s="17">
        <v>2139</v>
      </c>
      <c r="F4354" s="16">
        <v>-1.4005602240896309E-3</v>
      </c>
    </row>
    <row r="4355" spans="1:6" x14ac:dyDescent="0.2">
      <c r="A4355" t="s">
        <v>68</v>
      </c>
      <c r="B4355" t="s">
        <v>4129</v>
      </c>
      <c r="C4355">
        <v>4202602</v>
      </c>
      <c r="D4355" t="s">
        <v>4562</v>
      </c>
      <c r="E4355" s="17">
        <v>10060</v>
      </c>
      <c r="F4355" s="16">
        <v>9.4320690347180491E-3</v>
      </c>
    </row>
    <row r="4356" spans="1:6" x14ac:dyDescent="0.2">
      <c r="A4356" t="s">
        <v>68</v>
      </c>
      <c r="B4356" t="s">
        <v>4129</v>
      </c>
      <c r="C4356">
        <v>4202701</v>
      </c>
      <c r="D4356" t="s">
        <v>4563</v>
      </c>
      <c r="E4356" s="17">
        <v>5322</v>
      </c>
      <c r="F4356" s="16">
        <v>1.4487228364468141E-2</v>
      </c>
    </row>
    <row r="4357" spans="1:6" x14ac:dyDescent="0.2">
      <c r="A4357" t="s">
        <v>68</v>
      </c>
      <c r="B4357" t="s">
        <v>4129</v>
      </c>
      <c r="C4357">
        <v>4202800</v>
      </c>
      <c r="D4357" t="s">
        <v>4564</v>
      </c>
      <c r="E4357" s="17">
        <v>33876</v>
      </c>
      <c r="F4357" s="16">
        <v>1.2735426008968709E-2</v>
      </c>
    </row>
    <row r="4358" spans="1:6" x14ac:dyDescent="0.2">
      <c r="A4358" t="s">
        <v>68</v>
      </c>
      <c r="B4358" t="s">
        <v>4129</v>
      </c>
      <c r="C4358">
        <v>4202859</v>
      </c>
      <c r="D4358" t="s">
        <v>4565</v>
      </c>
      <c r="E4358" s="17">
        <v>3769</v>
      </c>
      <c r="F4358" s="16">
        <v>6.9462997595510778E-3</v>
      </c>
    </row>
    <row r="4359" spans="1:6" x14ac:dyDescent="0.2">
      <c r="A4359" t="s">
        <v>68</v>
      </c>
      <c r="B4359" t="s">
        <v>4129</v>
      </c>
      <c r="C4359">
        <v>4202875</v>
      </c>
      <c r="D4359" t="s">
        <v>4566</v>
      </c>
      <c r="E4359" s="17">
        <v>2368</v>
      </c>
      <c r="F4359" s="16">
        <v>-2.1487603305785141E-2</v>
      </c>
    </row>
    <row r="4360" spans="1:6" x14ac:dyDescent="0.2">
      <c r="A4360" t="s">
        <v>68</v>
      </c>
      <c r="B4360" t="s">
        <v>4129</v>
      </c>
      <c r="C4360">
        <v>4202909</v>
      </c>
      <c r="D4360" t="s">
        <v>4567</v>
      </c>
      <c r="E4360" s="17">
        <v>137689</v>
      </c>
      <c r="F4360" s="16">
        <v>2.2015543003050642E-2</v>
      </c>
    </row>
    <row r="4361" spans="1:6" x14ac:dyDescent="0.2">
      <c r="A4361" t="s">
        <v>68</v>
      </c>
      <c r="B4361" t="s">
        <v>4129</v>
      </c>
      <c r="C4361">
        <v>4203006</v>
      </c>
      <c r="D4361" t="s">
        <v>4568</v>
      </c>
      <c r="E4361" s="17">
        <v>79313</v>
      </c>
      <c r="F4361" s="16">
        <v>9.1354411858259876E-3</v>
      </c>
    </row>
    <row r="4362" spans="1:6" x14ac:dyDescent="0.2">
      <c r="A4362" t="s">
        <v>68</v>
      </c>
      <c r="B4362" t="s">
        <v>4129</v>
      </c>
      <c r="C4362">
        <v>4203105</v>
      </c>
      <c r="D4362" t="s">
        <v>4569</v>
      </c>
      <c r="E4362" s="17">
        <v>6130</v>
      </c>
      <c r="F4362" s="16">
        <v>-2.927781392322748E-3</v>
      </c>
    </row>
    <row r="4363" spans="1:6" x14ac:dyDescent="0.2">
      <c r="A4363" t="s">
        <v>68</v>
      </c>
      <c r="B4363" t="s">
        <v>4129</v>
      </c>
      <c r="C4363">
        <v>4203154</v>
      </c>
      <c r="D4363" t="s">
        <v>4570</v>
      </c>
      <c r="E4363" s="17">
        <v>3335</v>
      </c>
      <c r="F4363" s="16">
        <v>-3.2875074716078867E-3</v>
      </c>
    </row>
    <row r="4364" spans="1:6" x14ac:dyDescent="0.2">
      <c r="A4364" t="s">
        <v>68</v>
      </c>
      <c r="B4364" t="s">
        <v>4129</v>
      </c>
      <c r="C4364">
        <v>4203204</v>
      </c>
      <c r="D4364" t="s">
        <v>4571</v>
      </c>
      <c r="E4364" s="17">
        <v>85105</v>
      </c>
      <c r="F4364" s="16">
        <v>2.5497355071153915E-2</v>
      </c>
    </row>
    <row r="4365" spans="1:6" x14ac:dyDescent="0.2">
      <c r="A4365" t="s">
        <v>68</v>
      </c>
      <c r="B4365" t="s">
        <v>4129</v>
      </c>
      <c r="C4365">
        <v>4203253</v>
      </c>
      <c r="D4365" t="s">
        <v>4572</v>
      </c>
      <c r="E4365" s="17">
        <v>2496</v>
      </c>
      <c r="F4365" s="16">
        <v>-1.1485148514851495E-2</v>
      </c>
    </row>
    <row r="4366" spans="1:6" x14ac:dyDescent="0.2">
      <c r="A4366" t="s">
        <v>68</v>
      </c>
      <c r="B4366" t="s">
        <v>4129</v>
      </c>
      <c r="C4366">
        <v>4203303</v>
      </c>
      <c r="D4366" t="s">
        <v>4573</v>
      </c>
      <c r="E4366" s="17">
        <v>11981</v>
      </c>
      <c r="F4366" s="16">
        <v>2.5045917515442717E-4</v>
      </c>
    </row>
    <row r="4367" spans="1:6" x14ac:dyDescent="0.2">
      <c r="A4367" t="s">
        <v>68</v>
      </c>
      <c r="B4367" t="s">
        <v>4129</v>
      </c>
      <c r="C4367">
        <v>4203402</v>
      </c>
      <c r="D4367" t="s">
        <v>4574</v>
      </c>
      <c r="E4367" s="17">
        <v>6952</v>
      </c>
      <c r="F4367" s="16">
        <v>-9.1220068415051037E-3</v>
      </c>
    </row>
    <row r="4368" spans="1:6" x14ac:dyDescent="0.2">
      <c r="A4368" t="s">
        <v>68</v>
      </c>
      <c r="B4368" t="s">
        <v>4129</v>
      </c>
      <c r="C4368">
        <v>4203501</v>
      </c>
      <c r="D4368" t="s">
        <v>4575</v>
      </c>
      <c r="E4368" s="17">
        <v>8418</v>
      </c>
      <c r="F4368" s="16">
        <v>-1.2667135819845132E-2</v>
      </c>
    </row>
    <row r="4369" spans="1:6" x14ac:dyDescent="0.2">
      <c r="A4369" t="s">
        <v>68</v>
      </c>
      <c r="B4369" t="s">
        <v>4129</v>
      </c>
      <c r="C4369">
        <v>4203600</v>
      </c>
      <c r="D4369" t="s">
        <v>4576</v>
      </c>
      <c r="E4369" s="17">
        <v>36556</v>
      </c>
      <c r="F4369" s="16">
        <v>8.6083213773313627E-3</v>
      </c>
    </row>
    <row r="4370" spans="1:6" x14ac:dyDescent="0.2">
      <c r="A4370" t="s">
        <v>68</v>
      </c>
      <c r="B4370" t="s">
        <v>4129</v>
      </c>
      <c r="C4370">
        <v>4203709</v>
      </c>
      <c r="D4370" t="s">
        <v>4577</v>
      </c>
      <c r="E4370" s="17">
        <v>12398</v>
      </c>
      <c r="F4370" s="16">
        <v>1.2908496732026098E-2</v>
      </c>
    </row>
    <row r="4371" spans="1:6" x14ac:dyDescent="0.2">
      <c r="A4371" t="s">
        <v>68</v>
      </c>
      <c r="B4371" t="s">
        <v>4129</v>
      </c>
      <c r="C4371">
        <v>4203808</v>
      </c>
      <c r="D4371" t="s">
        <v>4578</v>
      </c>
      <c r="E4371" s="17">
        <v>54480</v>
      </c>
      <c r="F4371" s="16">
        <v>1.4521791878825407E-3</v>
      </c>
    </row>
    <row r="4372" spans="1:6" x14ac:dyDescent="0.2">
      <c r="A4372" t="s">
        <v>68</v>
      </c>
      <c r="B4372" t="s">
        <v>4129</v>
      </c>
      <c r="C4372">
        <v>4203907</v>
      </c>
      <c r="D4372" t="s">
        <v>4579</v>
      </c>
      <c r="E4372" s="17">
        <v>23035</v>
      </c>
      <c r="F4372" s="16">
        <v>8.1845238095237249E-3</v>
      </c>
    </row>
    <row r="4373" spans="1:6" x14ac:dyDescent="0.2">
      <c r="A4373" t="s">
        <v>68</v>
      </c>
      <c r="B4373" t="s">
        <v>4129</v>
      </c>
      <c r="C4373">
        <v>4203956</v>
      </c>
      <c r="D4373" t="s">
        <v>4580</v>
      </c>
      <c r="E4373" s="17">
        <v>25177</v>
      </c>
      <c r="F4373" s="16">
        <v>1.2303485987696483E-2</v>
      </c>
    </row>
    <row r="4374" spans="1:6" x14ac:dyDescent="0.2">
      <c r="A4374" t="s">
        <v>68</v>
      </c>
      <c r="B4374" t="s">
        <v>4129</v>
      </c>
      <c r="C4374">
        <v>4204004</v>
      </c>
      <c r="D4374" t="s">
        <v>4581</v>
      </c>
      <c r="E4374" s="17">
        <v>10984</v>
      </c>
      <c r="F4374" s="16">
        <v>1.1324924040143625E-2</v>
      </c>
    </row>
    <row r="4375" spans="1:6" x14ac:dyDescent="0.2">
      <c r="A4375" t="s">
        <v>68</v>
      </c>
      <c r="B4375" t="s">
        <v>4129</v>
      </c>
      <c r="C4375">
        <v>4204103</v>
      </c>
      <c r="D4375" t="s">
        <v>4582</v>
      </c>
      <c r="E4375" s="17">
        <v>3551</v>
      </c>
      <c r="F4375" s="16">
        <v>-2.4986271279516803E-2</v>
      </c>
    </row>
    <row r="4376" spans="1:6" x14ac:dyDescent="0.2">
      <c r="A4376" t="s">
        <v>68</v>
      </c>
      <c r="B4376" t="s">
        <v>4129</v>
      </c>
      <c r="C4376">
        <v>4204152</v>
      </c>
      <c r="D4376" t="s">
        <v>4583</v>
      </c>
      <c r="E4376" s="17">
        <v>2719</v>
      </c>
      <c r="F4376" s="16">
        <v>-3.2991202346041026E-3</v>
      </c>
    </row>
    <row r="4377" spans="1:6" x14ac:dyDescent="0.2">
      <c r="A4377" t="s">
        <v>68</v>
      </c>
      <c r="B4377" t="s">
        <v>4129</v>
      </c>
      <c r="C4377">
        <v>4204178</v>
      </c>
      <c r="D4377" t="s">
        <v>4584</v>
      </c>
      <c r="E4377" s="17">
        <v>3068</v>
      </c>
      <c r="F4377" s="16">
        <v>-1.7925736235595346E-2</v>
      </c>
    </row>
    <row r="4378" spans="1:6" x14ac:dyDescent="0.2">
      <c r="A4378" t="s">
        <v>68</v>
      </c>
      <c r="B4378" t="s">
        <v>4129</v>
      </c>
      <c r="C4378">
        <v>4204194</v>
      </c>
      <c r="D4378" t="s">
        <v>4585</v>
      </c>
      <c r="E4378" s="17">
        <v>3006</v>
      </c>
      <c r="F4378" s="16">
        <v>6.0240963855422436E-3</v>
      </c>
    </row>
    <row r="4379" spans="1:6" x14ac:dyDescent="0.2">
      <c r="A4379" t="s">
        <v>68</v>
      </c>
      <c r="B4379" t="s">
        <v>4129</v>
      </c>
      <c r="C4379">
        <v>4204202</v>
      </c>
      <c r="D4379" t="s">
        <v>254</v>
      </c>
      <c r="E4379" s="17">
        <v>224013</v>
      </c>
      <c r="F4379" s="16">
        <v>1.6545126992698611E-2</v>
      </c>
    </row>
    <row r="4380" spans="1:6" x14ac:dyDescent="0.2">
      <c r="A4380" t="s">
        <v>68</v>
      </c>
      <c r="B4380" t="s">
        <v>4129</v>
      </c>
      <c r="C4380">
        <v>4204251</v>
      </c>
      <c r="D4380" t="s">
        <v>4586</v>
      </c>
      <c r="E4380" s="17">
        <v>16821</v>
      </c>
      <c r="F4380" s="16">
        <v>8.2114600815152983E-3</v>
      </c>
    </row>
    <row r="4381" spans="1:6" x14ac:dyDescent="0.2">
      <c r="A4381" t="s">
        <v>68</v>
      </c>
      <c r="B4381" t="s">
        <v>4129</v>
      </c>
      <c r="C4381">
        <v>4204301</v>
      </c>
      <c r="D4381" t="s">
        <v>4587</v>
      </c>
      <c r="E4381" s="17">
        <v>75167</v>
      </c>
      <c r="F4381" s="16">
        <v>7.0470652858347638E-3</v>
      </c>
    </row>
    <row r="4382" spans="1:6" x14ac:dyDescent="0.2">
      <c r="A4382" t="s">
        <v>68</v>
      </c>
      <c r="B4382" t="s">
        <v>4129</v>
      </c>
      <c r="C4382">
        <v>4204350</v>
      </c>
      <c r="D4382" t="s">
        <v>4588</v>
      </c>
      <c r="E4382" s="17">
        <v>4520</v>
      </c>
      <c r="F4382" s="16">
        <v>1.5046036379968486E-2</v>
      </c>
    </row>
    <row r="4383" spans="1:6" x14ac:dyDescent="0.2">
      <c r="A4383" t="s">
        <v>68</v>
      </c>
      <c r="B4383" t="s">
        <v>4129</v>
      </c>
      <c r="C4383">
        <v>4204400</v>
      </c>
      <c r="D4383" t="s">
        <v>4589</v>
      </c>
      <c r="E4383" s="17">
        <v>9940</v>
      </c>
      <c r="F4383" s="16">
        <v>-4.1078048291753877E-3</v>
      </c>
    </row>
    <row r="4384" spans="1:6" x14ac:dyDescent="0.2">
      <c r="A4384" t="s">
        <v>68</v>
      </c>
      <c r="B4384" t="s">
        <v>4129</v>
      </c>
      <c r="C4384">
        <v>4204459</v>
      </c>
      <c r="D4384" t="s">
        <v>4590</v>
      </c>
      <c r="E4384" s="17">
        <v>2555</v>
      </c>
      <c r="F4384" s="16">
        <v>2.3538642604943316E-3</v>
      </c>
    </row>
    <row r="4385" spans="1:6" x14ac:dyDescent="0.2">
      <c r="A4385" t="s">
        <v>68</v>
      </c>
      <c r="B4385" t="s">
        <v>4129</v>
      </c>
      <c r="C4385">
        <v>4204509</v>
      </c>
      <c r="D4385" t="s">
        <v>4591</v>
      </c>
      <c r="E4385" s="17">
        <v>16107</v>
      </c>
      <c r="F4385" s="16">
        <v>1.244578540448793E-2</v>
      </c>
    </row>
    <row r="4386" spans="1:6" x14ac:dyDescent="0.2">
      <c r="A4386" t="s">
        <v>68</v>
      </c>
      <c r="B4386" t="s">
        <v>4129</v>
      </c>
      <c r="C4386">
        <v>4204558</v>
      </c>
      <c r="D4386" t="s">
        <v>4592</v>
      </c>
      <c r="E4386" s="17">
        <v>12553</v>
      </c>
      <c r="F4386" s="16">
        <v>-1.8913638139898437E-2</v>
      </c>
    </row>
    <row r="4387" spans="1:6" x14ac:dyDescent="0.2">
      <c r="A4387" t="s">
        <v>68</v>
      </c>
      <c r="B4387" t="s">
        <v>4129</v>
      </c>
      <c r="C4387">
        <v>4204608</v>
      </c>
      <c r="D4387" t="s">
        <v>247</v>
      </c>
      <c r="E4387" s="17">
        <v>217311</v>
      </c>
      <c r="F4387" s="16">
        <v>9.875177753199571E-3</v>
      </c>
    </row>
    <row r="4388" spans="1:6" x14ac:dyDescent="0.2">
      <c r="A4388" t="s">
        <v>68</v>
      </c>
      <c r="B4388" t="s">
        <v>4129</v>
      </c>
      <c r="C4388">
        <v>4204707</v>
      </c>
      <c r="D4388" t="s">
        <v>4593</v>
      </c>
      <c r="E4388" s="17">
        <v>11118</v>
      </c>
      <c r="F4388" s="16">
        <v>2.8865235432076197E-3</v>
      </c>
    </row>
    <row r="4389" spans="1:6" x14ac:dyDescent="0.2">
      <c r="A4389" t="s">
        <v>68</v>
      </c>
      <c r="B4389" t="s">
        <v>4129</v>
      </c>
      <c r="C4389">
        <v>4204756</v>
      </c>
      <c r="D4389" t="s">
        <v>4594</v>
      </c>
      <c r="E4389" s="17">
        <v>1967</v>
      </c>
      <c r="F4389" s="16">
        <v>2.5484199796126372E-3</v>
      </c>
    </row>
    <row r="4390" spans="1:6" x14ac:dyDescent="0.2">
      <c r="A4390" t="s">
        <v>68</v>
      </c>
      <c r="B4390" t="s">
        <v>4129</v>
      </c>
      <c r="C4390">
        <v>4204806</v>
      </c>
      <c r="D4390" t="s">
        <v>4595</v>
      </c>
      <c r="E4390" s="17">
        <v>39893</v>
      </c>
      <c r="F4390" s="16">
        <v>3.7237388350734868E-3</v>
      </c>
    </row>
    <row r="4391" spans="1:6" x14ac:dyDescent="0.2">
      <c r="A4391" t="s">
        <v>68</v>
      </c>
      <c r="B4391" t="s">
        <v>4129</v>
      </c>
      <c r="C4391">
        <v>4204905</v>
      </c>
      <c r="D4391" t="s">
        <v>4596</v>
      </c>
      <c r="E4391" s="17">
        <v>8192</v>
      </c>
      <c r="F4391" s="16">
        <v>-7.0303030303030534E-3</v>
      </c>
    </row>
    <row r="4392" spans="1:6" x14ac:dyDescent="0.2">
      <c r="A4392" t="s">
        <v>68</v>
      </c>
      <c r="B4392" t="s">
        <v>4129</v>
      </c>
      <c r="C4392">
        <v>4205001</v>
      </c>
      <c r="D4392" t="s">
        <v>4597</v>
      </c>
      <c r="E4392" s="17">
        <v>15545</v>
      </c>
      <c r="F4392" s="16">
        <v>3.0326493741128502E-3</v>
      </c>
    </row>
    <row r="4393" spans="1:6" x14ac:dyDescent="0.2">
      <c r="A4393" t="s">
        <v>68</v>
      </c>
      <c r="B4393" t="s">
        <v>4129</v>
      </c>
      <c r="C4393">
        <v>4205100</v>
      </c>
      <c r="D4393" t="s">
        <v>4598</v>
      </c>
      <c r="E4393" s="17">
        <v>4186</v>
      </c>
      <c r="F4393" s="16">
        <v>9.6478533526289656E-3</v>
      </c>
    </row>
    <row r="4394" spans="1:6" x14ac:dyDescent="0.2">
      <c r="A4394" t="s">
        <v>68</v>
      </c>
      <c r="B4394" t="s">
        <v>4129</v>
      </c>
      <c r="C4394">
        <v>4205159</v>
      </c>
      <c r="D4394" t="s">
        <v>4599</v>
      </c>
      <c r="E4394" s="17">
        <v>4115</v>
      </c>
      <c r="F4394" s="16">
        <v>1.254921259842523E-2</v>
      </c>
    </row>
    <row r="4395" spans="1:6" x14ac:dyDescent="0.2">
      <c r="A4395" t="s">
        <v>68</v>
      </c>
      <c r="B4395" t="s">
        <v>4129</v>
      </c>
      <c r="C4395">
        <v>4205175</v>
      </c>
      <c r="D4395" t="s">
        <v>4600</v>
      </c>
      <c r="E4395" s="17">
        <v>3218</v>
      </c>
      <c r="F4395" s="16">
        <v>4.6831095847643667E-3</v>
      </c>
    </row>
    <row r="4396" spans="1:6" x14ac:dyDescent="0.2">
      <c r="A4396" t="s">
        <v>68</v>
      </c>
      <c r="B4396" t="s">
        <v>4129</v>
      </c>
      <c r="C4396">
        <v>4205191</v>
      </c>
      <c r="D4396" t="s">
        <v>4601</v>
      </c>
      <c r="E4396" s="17">
        <v>2061</v>
      </c>
      <c r="F4396" s="16">
        <v>-9.6946194861846635E-4</v>
      </c>
    </row>
    <row r="4397" spans="1:6" x14ac:dyDescent="0.2">
      <c r="A4397" t="s">
        <v>68</v>
      </c>
      <c r="B4397" t="s">
        <v>4129</v>
      </c>
      <c r="C4397">
        <v>4205209</v>
      </c>
      <c r="D4397" t="s">
        <v>4602</v>
      </c>
      <c r="E4397" s="17">
        <v>4418</v>
      </c>
      <c r="F4397" s="16">
        <v>1.3599274705349274E-3</v>
      </c>
    </row>
    <row r="4398" spans="1:6" x14ac:dyDescent="0.2">
      <c r="A4398" t="s">
        <v>68</v>
      </c>
      <c r="B4398" t="s">
        <v>4129</v>
      </c>
      <c r="C4398">
        <v>4205308</v>
      </c>
      <c r="D4398" t="s">
        <v>4603</v>
      </c>
      <c r="E4398" s="17">
        <v>10649</v>
      </c>
      <c r="F4398" s="16">
        <v>-1.6874472672728791E-3</v>
      </c>
    </row>
    <row r="4399" spans="1:6" x14ac:dyDescent="0.2">
      <c r="A4399" t="s">
        <v>68</v>
      </c>
      <c r="B4399" t="s">
        <v>4129</v>
      </c>
      <c r="C4399">
        <v>4205357</v>
      </c>
      <c r="D4399" t="s">
        <v>4604</v>
      </c>
      <c r="E4399" s="17">
        <v>1579</v>
      </c>
      <c r="F4399" s="16">
        <v>-1.8963337547408532E-3</v>
      </c>
    </row>
    <row r="4400" spans="1:6" x14ac:dyDescent="0.2">
      <c r="A4400" t="s">
        <v>68</v>
      </c>
      <c r="B4400" t="s">
        <v>4129</v>
      </c>
      <c r="C4400">
        <v>4205407</v>
      </c>
      <c r="D4400" t="s">
        <v>222</v>
      </c>
      <c r="E4400" s="17">
        <v>508826</v>
      </c>
      <c r="F4400" s="16">
        <v>1.567549548578473E-2</v>
      </c>
    </row>
    <row r="4401" spans="1:6" x14ac:dyDescent="0.2">
      <c r="A4401" t="s">
        <v>68</v>
      </c>
      <c r="B4401" t="s">
        <v>4129</v>
      </c>
      <c r="C4401">
        <v>4205431</v>
      </c>
      <c r="D4401" t="s">
        <v>4605</v>
      </c>
      <c r="E4401" s="17">
        <v>2495</v>
      </c>
      <c r="F4401" s="16">
        <v>-5.9760956175298752E-3</v>
      </c>
    </row>
    <row r="4402" spans="1:6" x14ac:dyDescent="0.2">
      <c r="A4402" t="s">
        <v>68</v>
      </c>
      <c r="B4402" t="s">
        <v>4129</v>
      </c>
      <c r="C4402">
        <v>4205456</v>
      </c>
      <c r="D4402" t="s">
        <v>4606</v>
      </c>
      <c r="E4402" s="17">
        <v>27211</v>
      </c>
      <c r="F4402" s="16">
        <v>1.5601089836897675E-2</v>
      </c>
    </row>
    <row r="4403" spans="1:6" x14ac:dyDescent="0.2">
      <c r="A4403" t="s">
        <v>68</v>
      </c>
      <c r="B4403" t="s">
        <v>4129</v>
      </c>
      <c r="C4403">
        <v>4205506</v>
      </c>
      <c r="D4403" t="s">
        <v>4607</v>
      </c>
      <c r="E4403" s="17">
        <v>36584</v>
      </c>
      <c r="F4403" s="16">
        <v>3.8690557857476993E-3</v>
      </c>
    </row>
    <row r="4404" spans="1:6" x14ac:dyDescent="0.2">
      <c r="A4404" t="s">
        <v>68</v>
      </c>
      <c r="B4404" t="s">
        <v>4129</v>
      </c>
      <c r="C4404">
        <v>4205555</v>
      </c>
      <c r="D4404" t="s">
        <v>4608</v>
      </c>
      <c r="E4404" s="17">
        <v>1970</v>
      </c>
      <c r="F4404" s="16">
        <v>-2.6198714780029664E-2</v>
      </c>
    </row>
    <row r="4405" spans="1:6" x14ac:dyDescent="0.2">
      <c r="A4405" t="s">
        <v>68</v>
      </c>
      <c r="B4405" t="s">
        <v>4129</v>
      </c>
      <c r="C4405">
        <v>4205605</v>
      </c>
      <c r="D4405" t="s">
        <v>4609</v>
      </c>
      <c r="E4405" s="17">
        <v>2791</v>
      </c>
      <c r="F4405" s="16">
        <v>-2.8541594152453831E-2</v>
      </c>
    </row>
    <row r="4406" spans="1:6" x14ac:dyDescent="0.2">
      <c r="A4406" t="s">
        <v>68</v>
      </c>
      <c r="B4406" t="s">
        <v>4129</v>
      </c>
      <c r="C4406">
        <v>4205704</v>
      </c>
      <c r="D4406" t="s">
        <v>4610</v>
      </c>
      <c r="E4406" s="17">
        <v>23579</v>
      </c>
      <c r="F4406" s="16">
        <v>2.1708986913943962E-2</v>
      </c>
    </row>
    <row r="4407" spans="1:6" x14ac:dyDescent="0.2">
      <c r="A4407" t="s">
        <v>68</v>
      </c>
      <c r="B4407" t="s">
        <v>4129</v>
      </c>
      <c r="C4407">
        <v>4205803</v>
      </c>
      <c r="D4407" t="s">
        <v>4611</v>
      </c>
      <c r="E4407" s="17">
        <v>18484</v>
      </c>
      <c r="F4407" s="16">
        <v>1.86828327362909E-2</v>
      </c>
    </row>
    <row r="4408" spans="1:6" x14ac:dyDescent="0.2">
      <c r="A4408" t="s">
        <v>68</v>
      </c>
      <c r="B4408" t="s">
        <v>4129</v>
      </c>
      <c r="C4408">
        <v>4205902</v>
      </c>
      <c r="D4408" t="s">
        <v>4612</v>
      </c>
      <c r="E4408" s="17">
        <v>70793</v>
      </c>
      <c r="F4408" s="16">
        <v>1.6571174198365846E-2</v>
      </c>
    </row>
    <row r="4409" spans="1:6" x14ac:dyDescent="0.2">
      <c r="A4409" t="s">
        <v>68</v>
      </c>
      <c r="B4409" t="s">
        <v>4129</v>
      </c>
      <c r="C4409">
        <v>4206009</v>
      </c>
      <c r="D4409" t="s">
        <v>4613</v>
      </c>
      <c r="E4409" s="17">
        <v>14606</v>
      </c>
      <c r="F4409" s="16">
        <v>9.3290028332526642E-3</v>
      </c>
    </row>
    <row r="4410" spans="1:6" x14ac:dyDescent="0.2">
      <c r="A4410" t="s">
        <v>68</v>
      </c>
      <c r="B4410" t="s">
        <v>4129</v>
      </c>
      <c r="C4410">
        <v>4206108</v>
      </c>
      <c r="D4410" t="s">
        <v>4614</v>
      </c>
      <c r="E4410" s="17">
        <v>6595</v>
      </c>
      <c r="F4410" s="16">
        <v>3.9579844725223801E-3</v>
      </c>
    </row>
    <row r="4411" spans="1:6" x14ac:dyDescent="0.2">
      <c r="A4411" t="s">
        <v>68</v>
      </c>
      <c r="B4411" t="s">
        <v>4129</v>
      </c>
      <c r="C4411">
        <v>4206207</v>
      </c>
      <c r="D4411" t="s">
        <v>4615</v>
      </c>
      <c r="E4411" s="17">
        <v>11577</v>
      </c>
      <c r="F4411" s="16">
        <v>6.6081210329536066E-3</v>
      </c>
    </row>
    <row r="4412" spans="1:6" x14ac:dyDescent="0.2">
      <c r="A4412" t="s">
        <v>68</v>
      </c>
      <c r="B4412" t="s">
        <v>4129</v>
      </c>
      <c r="C4412">
        <v>4206306</v>
      </c>
      <c r="D4412" t="s">
        <v>4616</v>
      </c>
      <c r="E4412" s="17">
        <v>24382</v>
      </c>
      <c r="F4412" s="16">
        <v>2.3078214165827449E-2</v>
      </c>
    </row>
    <row r="4413" spans="1:6" x14ac:dyDescent="0.2">
      <c r="A4413" t="s">
        <v>68</v>
      </c>
      <c r="B4413" t="s">
        <v>4129</v>
      </c>
      <c r="C4413">
        <v>4206405</v>
      </c>
      <c r="D4413" t="s">
        <v>4617</v>
      </c>
      <c r="E4413" s="17">
        <v>10026</v>
      </c>
      <c r="F4413" s="16">
        <v>-6.3429137760158127E-3</v>
      </c>
    </row>
    <row r="4414" spans="1:6" x14ac:dyDescent="0.2">
      <c r="A4414" t="s">
        <v>68</v>
      </c>
      <c r="B4414" t="s">
        <v>4129</v>
      </c>
      <c r="C4414">
        <v>4206504</v>
      </c>
      <c r="D4414" t="s">
        <v>4618</v>
      </c>
      <c r="E4414" s="17">
        <v>45797</v>
      </c>
      <c r="F4414" s="16">
        <v>2.1821102657355151E-2</v>
      </c>
    </row>
    <row r="4415" spans="1:6" x14ac:dyDescent="0.2">
      <c r="A4415" t="s">
        <v>68</v>
      </c>
      <c r="B4415" t="s">
        <v>4129</v>
      </c>
      <c r="C4415">
        <v>4206603</v>
      </c>
      <c r="D4415" t="s">
        <v>4619</v>
      </c>
      <c r="E4415" s="17">
        <v>5178</v>
      </c>
      <c r="F4415" s="16">
        <v>3.4883720930232176E-3</v>
      </c>
    </row>
    <row r="4416" spans="1:6" x14ac:dyDescent="0.2">
      <c r="A4416" t="s">
        <v>68</v>
      </c>
      <c r="B4416" t="s">
        <v>4129</v>
      </c>
      <c r="C4416">
        <v>4206652</v>
      </c>
      <c r="D4416" t="s">
        <v>4620</v>
      </c>
      <c r="E4416" s="17">
        <v>4698</v>
      </c>
      <c r="F4416" s="16">
        <v>-1.2755102040816757E-3</v>
      </c>
    </row>
    <row r="4417" spans="1:6" x14ac:dyDescent="0.2">
      <c r="A4417" t="s">
        <v>68</v>
      </c>
      <c r="B4417" t="s">
        <v>4129</v>
      </c>
      <c r="C4417">
        <v>4206702</v>
      </c>
      <c r="D4417" t="s">
        <v>4621</v>
      </c>
      <c r="E4417" s="17">
        <v>22714</v>
      </c>
      <c r="F4417" s="16">
        <v>4.7774927010528767E-3</v>
      </c>
    </row>
    <row r="4418" spans="1:6" x14ac:dyDescent="0.2">
      <c r="A4418" t="s">
        <v>68</v>
      </c>
      <c r="B4418" t="s">
        <v>4129</v>
      </c>
      <c r="C4418">
        <v>4206751</v>
      </c>
      <c r="D4418" t="s">
        <v>4622</v>
      </c>
      <c r="E4418" s="17">
        <v>1954</v>
      </c>
      <c r="F4418" s="16">
        <v>-1.5329586101174852E-3</v>
      </c>
    </row>
    <row r="4419" spans="1:6" x14ac:dyDescent="0.2">
      <c r="A4419" t="s">
        <v>68</v>
      </c>
      <c r="B4419" t="s">
        <v>4129</v>
      </c>
      <c r="C4419">
        <v>4206801</v>
      </c>
      <c r="D4419" t="s">
        <v>4623</v>
      </c>
      <c r="E4419" s="17">
        <v>3178</v>
      </c>
      <c r="F4419" s="16">
        <v>-7.4953154278576406E-3</v>
      </c>
    </row>
    <row r="4420" spans="1:6" x14ac:dyDescent="0.2">
      <c r="A4420" t="s">
        <v>68</v>
      </c>
      <c r="B4420" t="s">
        <v>4129</v>
      </c>
      <c r="C4420">
        <v>4206900</v>
      </c>
      <c r="D4420" t="s">
        <v>4624</v>
      </c>
      <c r="E4420" s="17">
        <v>19096</v>
      </c>
      <c r="F4420" s="16">
        <v>7.7044854881267444E-3</v>
      </c>
    </row>
    <row r="4421" spans="1:6" x14ac:dyDescent="0.2">
      <c r="A4421" t="s">
        <v>68</v>
      </c>
      <c r="B4421" t="s">
        <v>4129</v>
      </c>
      <c r="C4421">
        <v>4207007</v>
      </c>
      <c r="D4421" t="s">
        <v>4625</v>
      </c>
      <c r="E4421" s="17">
        <v>57247</v>
      </c>
      <c r="F4421" s="16">
        <v>1.4639939029793769E-2</v>
      </c>
    </row>
    <row r="4422" spans="1:6" x14ac:dyDescent="0.2">
      <c r="A4422" t="s">
        <v>68</v>
      </c>
      <c r="B4422" t="s">
        <v>4129</v>
      </c>
      <c r="C4422">
        <v>4207106</v>
      </c>
      <c r="D4422" t="s">
        <v>4626</v>
      </c>
      <c r="E4422" s="17">
        <v>14359</v>
      </c>
      <c r="F4422" s="16">
        <v>1.233784545967298E-2</v>
      </c>
    </row>
    <row r="4423" spans="1:6" x14ac:dyDescent="0.2">
      <c r="A4423" t="s">
        <v>68</v>
      </c>
      <c r="B4423" t="s">
        <v>4129</v>
      </c>
      <c r="C4423">
        <v>4207205</v>
      </c>
      <c r="D4423" t="s">
        <v>4627</v>
      </c>
      <c r="E4423" s="17">
        <v>9948</v>
      </c>
      <c r="F4423" s="16">
        <v>-1.8450912678835696E-2</v>
      </c>
    </row>
    <row r="4424" spans="1:6" x14ac:dyDescent="0.2">
      <c r="A4424" t="s">
        <v>68</v>
      </c>
      <c r="B4424" t="s">
        <v>4129</v>
      </c>
      <c r="C4424">
        <v>4207304</v>
      </c>
      <c r="D4424" t="s">
        <v>4628</v>
      </c>
      <c r="E4424" s="17">
        <v>45286</v>
      </c>
      <c r="F4424" s="16">
        <v>9.6537578311373107E-3</v>
      </c>
    </row>
    <row r="4425" spans="1:6" x14ac:dyDescent="0.2">
      <c r="A4425" t="s">
        <v>68</v>
      </c>
      <c r="B4425" t="s">
        <v>4129</v>
      </c>
      <c r="C4425">
        <v>4207403</v>
      </c>
      <c r="D4425" t="s">
        <v>4629</v>
      </c>
      <c r="E4425" s="17">
        <v>6241</v>
      </c>
      <c r="F4425" s="16">
        <v>7.1002097789252261E-3</v>
      </c>
    </row>
    <row r="4426" spans="1:6" x14ac:dyDescent="0.2">
      <c r="A4426" t="s">
        <v>68</v>
      </c>
      <c r="B4426" t="s">
        <v>4129</v>
      </c>
      <c r="C4426">
        <v>4207502</v>
      </c>
      <c r="D4426" t="s">
        <v>4630</v>
      </c>
      <c r="E4426" s="17">
        <v>70900</v>
      </c>
      <c r="F4426" s="16">
        <v>2.1245948865682429E-2</v>
      </c>
    </row>
    <row r="4427" spans="1:6" x14ac:dyDescent="0.2">
      <c r="A4427" t="s">
        <v>68</v>
      </c>
      <c r="B4427" t="s">
        <v>4129</v>
      </c>
      <c r="C4427">
        <v>4207577</v>
      </c>
      <c r="D4427" t="s">
        <v>4631</v>
      </c>
      <c r="E4427" s="17">
        <v>2962</v>
      </c>
      <c r="F4427" s="16">
        <v>5.7724957555178591E-3</v>
      </c>
    </row>
    <row r="4428" spans="1:6" x14ac:dyDescent="0.2">
      <c r="A4428" t="s">
        <v>68</v>
      </c>
      <c r="B4428" t="s">
        <v>4129</v>
      </c>
      <c r="C4428">
        <v>4207601</v>
      </c>
      <c r="D4428" t="s">
        <v>4632</v>
      </c>
      <c r="E4428" s="17">
        <v>4406</v>
      </c>
      <c r="F4428" s="16">
        <v>-8.9968511021142339E-3</v>
      </c>
    </row>
    <row r="4429" spans="1:6" x14ac:dyDescent="0.2">
      <c r="A4429" t="s">
        <v>68</v>
      </c>
      <c r="B4429" t="s">
        <v>4129</v>
      </c>
      <c r="C4429">
        <v>4207650</v>
      </c>
      <c r="D4429" t="s">
        <v>4633</v>
      </c>
      <c r="E4429" s="17">
        <v>9045</v>
      </c>
      <c r="F4429" s="16">
        <v>5.4468652734549483E-3</v>
      </c>
    </row>
    <row r="4430" spans="1:6" x14ac:dyDescent="0.2">
      <c r="A4430" t="s">
        <v>68</v>
      </c>
      <c r="B4430" t="s">
        <v>4129</v>
      </c>
      <c r="C4430">
        <v>4207684</v>
      </c>
      <c r="D4430" t="s">
        <v>4634</v>
      </c>
      <c r="E4430" s="17">
        <v>7579</v>
      </c>
      <c r="F4430" s="16">
        <v>8.65051903114189E-3</v>
      </c>
    </row>
    <row r="4431" spans="1:6" x14ac:dyDescent="0.2">
      <c r="A4431" t="s">
        <v>68</v>
      </c>
      <c r="B4431" t="s">
        <v>4129</v>
      </c>
      <c r="C4431">
        <v>4207700</v>
      </c>
      <c r="D4431" t="s">
        <v>4635</v>
      </c>
      <c r="E4431" s="17">
        <v>7620</v>
      </c>
      <c r="F4431" s="16">
        <v>3.5559067562227487E-3</v>
      </c>
    </row>
    <row r="4432" spans="1:6" x14ac:dyDescent="0.2">
      <c r="A4432" t="s">
        <v>68</v>
      </c>
      <c r="B4432" t="s">
        <v>4129</v>
      </c>
      <c r="C4432">
        <v>4207759</v>
      </c>
      <c r="D4432" t="s">
        <v>4636</v>
      </c>
      <c r="E4432" s="17">
        <v>3938</v>
      </c>
      <c r="F4432" s="16">
        <v>-9.5573440643863528E-3</v>
      </c>
    </row>
    <row r="4433" spans="1:6" x14ac:dyDescent="0.2">
      <c r="A4433" t="s">
        <v>68</v>
      </c>
      <c r="B4433" t="s">
        <v>4129</v>
      </c>
      <c r="C4433">
        <v>4207809</v>
      </c>
      <c r="D4433" t="s">
        <v>4637</v>
      </c>
      <c r="E4433" s="17">
        <v>10498</v>
      </c>
      <c r="F4433" s="16">
        <v>7.5823015644496117E-3</v>
      </c>
    </row>
    <row r="4434" spans="1:6" x14ac:dyDescent="0.2">
      <c r="A4434" t="s">
        <v>68</v>
      </c>
      <c r="B4434" t="s">
        <v>4129</v>
      </c>
      <c r="C4434">
        <v>4207858</v>
      </c>
      <c r="D4434" t="s">
        <v>4638</v>
      </c>
      <c r="E4434" s="17">
        <v>1909</v>
      </c>
      <c r="F4434" s="16">
        <v>-1.0880829015543991E-2</v>
      </c>
    </row>
    <row r="4435" spans="1:6" x14ac:dyDescent="0.2">
      <c r="A4435" t="s">
        <v>68</v>
      </c>
      <c r="B4435" t="s">
        <v>4129</v>
      </c>
      <c r="C4435">
        <v>4207908</v>
      </c>
      <c r="D4435" t="s">
        <v>4639</v>
      </c>
      <c r="E4435" s="17">
        <v>11289</v>
      </c>
      <c r="F4435" s="16">
        <v>5.9704152557475965E-3</v>
      </c>
    </row>
    <row r="4436" spans="1:6" x14ac:dyDescent="0.2">
      <c r="A4436" t="s">
        <v>68</v>
      </c>
      <c r="B4436" t="s">
        <v>4129</v>
      </c>
      <c r="C4436">
        <v>4208005</v>
      </c>
      <c r="D4436" t="s">
        <v>4640</v>
      </c>
      <c r="E4436" s="17">
        <v>6129</v>
      </c>
      <c r="F4436" s="16">
        <v>-6.4840330685685954E-3</v>
      </c>
    </row>
    <row r="4437" spans="1:6" x14ac:dyDescent="0.2">
      <c r="A4437" t="s">
        <v>68</v>
      </c>
      <c r="B4437" t="s">
        <v>4129</v>
      </c>
      <c r="C4437">
        <v>4208104</v>
      </c>
      <c r="D4437" t="s">
        <v>4641</v>
      </c>
      <c r="E4437" s="17">
        <v>21780</v>
      </c>
      <c r="F4437" s="16">
        <v>5.1225252665096921E-3</v>
      </c>
    </row>
    <row r="4438" spans="1:6" x14ac:dyDescent="0.2">
      <c r="A4438" t="s">
        <v>68</v>
      </c>
      <c r="B4438" t="s">
        <v>4129</v>
      </c>
      <c r="C4438">
        <v>4208203</v>
      </c>
      <c r="D4438" t="s">
        <v>244</v>
      </c>
      <c r="E4438" s="17">
        <v>223112</v>
      </c>
      <c r="F4438" s="16">
        <v>1.6288900225930991E-2</v>
      </c>
    </row>
    <row r="4439" spans="1:6" x14ac:dyDescent="0.2">
      <c r="A4439" t="s">
        <v>68</v>
      </c>
      <c r="B4439" t="s">
        <v>4129</v>
      </c>
      <c r="C4439">
        <v>4208302</v>
      </c>
      <c r="D4439" t="s">
        <v>4642</v>
      </c>
      <c r="E4439" s="17">
        <v>67338</v>
      </c>
      <c r="F4439" s="16">
        <v>3.1020333170014736E-2</v>
      </c>
    </row>
    <row r="4440" spans="1:6" x14ac:dyDescent="0.2">
      <c r="A4440" t="s">
        <v>68</v>
      </c>
      <c r="B4440" t="s">
        <v>4129</v>
      </c>
      <c r="C4440">
        <v>4208401</v>
      </c>
      <c r="D4440" t="s">
        <v>4643</v>
      </c>
      <c r="E4440" s="17">
        <v>17007</v>
      </c>
      <c r="F4440" s="16">
        <v>8.001422475106601E-3</v>
      </c>
    </row>
    <row r="4441" spans="1:6" x14ac:dyDescent="0.2">
      <c r="A4441" t="s">
        <v>68</v>
      </c>
      <c r="B4441" t="s">
        <v>4129</v>
      </c>
      <c r="C4441">
        <v>4208450</v>
      </c>
      <c r="D4441" t="s">
        <v>4644</v>
      </c>
      <c r="E4441" s="17">
        <v>21177</v>
      </c>
      <c r="F4441" s="16">
        <v>2.9208786936236297E-2</v>
      </c>
    </row>
    <row r="4442" spans="1:6" x14ac:dyDescent="0.2">
      <c r="A4442" t="s">
        <v>68</v>
      </c>
      <c r="B4442" t="s">
        <v>4129</v>
      </c>
      <c r="C4442">
        <v>4208500</v>
      </c>
      <c r="D4442" t="s">
        <v>4645</v>
      </c>
      <c r="E4442" s="17">
        <v>25355</v>
      </c>
      <c r="F4442" s="16">
        <v>1.0723112493024045E-2</v>
      </c>
    </row>
    <row r="4443" spans="1:6" x14ac:dyDescent="0.2">
      <c r="A4443" t="s">
        <v>68</v>
      </c>
      <c r="B4443" t="s">
        <v>4129</v>
      </c>
      <c r="C4443">
        <v>4208609</v>
      </c>
      <c r="D4443" t="s">
        <v>4646</v>
      </c>
      <c r="E4443" s="17">
        <v>3918</v>
      </c>
      <c r="F4443" s="16">
        <v>-4.5731707317072656E-3</v>
      </c>
    </row>
    <row r="4444" spans="1:6" x14ac:dyDescent="0.2">
      <c r="A4444" t="s">
        <v>68</v>
      </c>
      <c r="B4444" t="s">
        <v>4129</v>
      </c>
      <c r="C4444">
        <v>4208708</v>
      </c>
      <c r="D4444" t="s">
        <v>4647</v>
      </c>
      <c r="E4444" s="17">
        <v>10376</v>
      </c>
      <c r="F4444" s="16">
        <v>-3.8402457757296116E-3</v>
      </c>
    </row>
    <row r="4445" spans="1:6" x14ac:dyDescent="0.2">
      <c r="A4445" t="s">
        <v>68</v>
      </c>
      <c r="B4445" t="s">
        <v>4129</v>
      </c>
      <c r="C4445">
        <v>4208807</v>
      </c>
      <c r="D4445" t="s">
        <v>4648</v>
      </c>
      <c r="E4445" s="17">
        <v>20288</v>
      </c>
      <c r="F4445" s="16">
        <v>1.3184178985217843E-2</v>
      </c>
    </row>
    <row r="4446" spans="1:6" x14ac:dyDescent="0.2">
      <c r="A4446" t="s">
        <v>68</v>
      </c>
      <c r="B4446" t="s">
        <v>4129</v>
      </c>
      <c r="C4446">
        <v>4208906</v>
      </c>
      <c r="D4446" t="s">
        <v>4649</v>
      </c>
      <c r="E4446" s="17">
        <v>181173</v>
      </c>
      <c r="F4446" s="16">
        <v>1.9561388205765917E-2</v>
      </c>
    </row>
    <row r="4447" spans="1:6" x14ac:dyDescent="0.2">
      <c r="A4447" t="s">
        <v>68</v>
      </c>
      <c r="B4447" t="s">
        <v>4129</v>
      </c>
      <c r="C4447">
        <v>4208955</v>
      </c>
      <c r="D4447" t="s">
        <v>4650</v>
      </c>
      <c r="E4447" s="17">
        <v>1546</v>
      </c>
      <c r="F4447" s="16">
        <v>-1.5286624203821653E-2</v>
      </c>
    </row>
    <row r="4448" spans="1:6" x14ac:dyDescent="0.2">
      <c r="A4448" t="s">
        <v>68</v>
      </c>
      <c r="B4448" t="s">
        <v>4129</v>
      </c>
      <c r="C4448">
        <v>4209003</v>
      </c>
      <c r="D4448" t="s">
        <v>250</v>
      </c>
      <c r="E4448" s="17">
        <v>30404</v>
      </c>
      <c r="F4448" s="16">
        <v>9.4959824689553329E-3</v>
      </c>
    </row>
    <row r="4449" spans="1:6" x14ac:dyDescent="0.2">
      <c r="A4449" t="s">
        <v>68</v>
      </c>
      <c r="B4449" t="s">
        <v>4129</v>
      </c>
      <c r="C4449">
        <v>4209102</v>
      </c>
      <c r="D4449" t="s">
        <v>234</v>
      </c>
      <c r="E4449" s="17">
        <v>597658</v>
      </c>
      <c r="F4449" s="16">
        <v>1.2180210206853559E-2</v>
      </c>
    </row>
    <row r="4450" spans="1:6" x14ac:dyDescent="0.2">
      <c r="A4450" t="s">
        <v>68</v>
      </c>
      <c r="B4450" t="s">
        <v>4129</v>
      </c>
      <c r="C4450">
        <v>4209151</v>
      </c>
      <c r="D4450" t="s">
        <v>4651</v>
      </c>
      <c r="E4450" s="17">
        <v>5007</v>
      </c>
      <c r="F4450" s="16">
        <v>2.0012007204321947E-3</v>
      </c>
    </row>
    <row r="4451" spans="1:6" x14ac:dyDescent="0.2">
      <c r="A4451" t="s">
        <v>68</v>
      </c>
      <c r="B4451" t="s">
        <v>4129</v>
      </c>
      <c r="C4451">
        <v>4209177</v>
      </c>
      <c r="D4451" t="s">
        <v>4652</v>
      </c>
      <c r="E4451" s="17">
        <v>2092</v>
      </c>
      <c r="F4451" s="16">
        <v>-4.2836744407425131E-3</v>
      </c>
    </row>
    <row r="4452" spans="1:6" x14ac:dyDescent="0.2">
      <c r="A4452" t="s">
        <v>68</v>
      </c>
      <c r="B4452" t="s">
        <v>4129</v>
      </c>
      <c r="C4452">
        <v>4209201</v>
      </c>
      <c r="D4452" t="s">
        <v>4653</v>
      </c>
      <c r="E4452" s="17">
        <v>2247</v>
      </c>
      <c r="F4452" s="16">
        <v>4.4523597506684887E-4</v>
      </c>
    </row>
    <row r="4453" spans="1:6" x14ac:dyDescent="0.2">
      <c r="A4453" t="s">
        <v>68</v>
      </c>
      <c r="B4453" t="s">
        <v>4129</v>
      </c>
      <c r="C4453">
        <v>4209300</v>
      </c>
      <c r="D4453" t="s">
        <v>258</v>
      </c>
      <c r="E4453" s="17">
        <v>157349</v>
      </c>
      <c r="F4453" s="16">
        <v>-1.2377494541208067E-3</v>
      </c>
    </row>
    <row r="4454" spans="1:6" x14ac:dyDescent="0.2">
      <c r="A4454" t="s">
        <v>68</v>
      </c>
      <c r="B4454" t="s">
        <v>4129</v>
      </c>
      <c r="C4454">
        <v>4209409</v>
      </c>
      <c r="D4454" t="s">
        <v>4654</v>
      </c>
      <c r="E4454" s="17">
        <v>46122</v>
      </c>
      <c r="F4454" s="16">
        <v>6.7228358143798239E-3</v>
      </c>
    </row>
    <row r="4455" spans="1:6" x14ac:dyDescent="0.2">
      <c r="A4455" t="s">
        <v>68</v>
      </c>
      <c r="B4455" t="s">
        <v>4129</v>
      </c>
      <c r="C4455">
        <v>4209458</v>
      </c>
      <c r="D4455" t="s">
        <v>4655</v>
      </c>
      <c r="E4455" s="17">
        <v>1418</v>
      </c>
      <c r="F4455" s="16">
        <v>-6.3069376313945602E-3</v>
      </c>
    </row>
    <row r="4456" spans="1:6" x14ac:dyDescent="0.2">
      <c r="A4456" t="s">
        <v>68</v>
      </c>
      <c r="B4456" t="s">
        <v>4129</v>
      </c>
      <c r="C4456">
        <v>4209508</v>
      </c>
      <c r="D4456" t="s">
        <v>4656</v>
      </c>
      <c r="E4456" s="17">
        <v>7063</v>
      </c>
      <c r="F4456" s="16">
        <v>1.3342898134863779E-2</v>
      </c>
    </row>
    <row r="4457" spans="1:6" x14ac:dyDescent="0.2">
      <c r="A4457" t="s">
        <v>68</v>
      </c>
      <c r="B4457" t="s">
        <v>4129</v>
      </c>
      <c r="C4457">
        <v>4209607</v>
      </c>
      <c r="D4457" t="s">
        <v>5798</v>
      </c>
      <c r="E4457" s="17">
        <v>15313</v>
      </c>
      <c r="F4457" s="16">
        <v>4.5263710312253291E-3</v>
      </c>
    </row>
    <row r="4458" spans="1:6" x14ac:dyDescent="0.2">
      <c r="A4458" t="s">
        <v>68</v>
      </c>
      <c r="B4458" t="s">
        <v>4129</v>
      </c>
      <c r="C4458">
        <v>4209706</v>
      </c>
      <c r="D4458" t="s">
        <v>4657</v>
      </c>
      <c r="E4458" s="17">
        <v>12115</v>
      </c>
      <c r="F4458" s="16">
        <v>6.6077475840420341E-4</v>
      </c>
    </row>
    <row r="4459" spans="1:6" x14ac:dyDescent="0.2">
      <c r="A4459" t="s">
        <v>68</v>
      </c>
      <c r="B4459" t="s">
        <v>4129</v>
      </c>
      <c r="C4459">
        <v>4209805</v>
      </c>
      <c r="D4459" t="s">
        <v>4658</v>
      </c>
      <c r="E4459" s="17">
        <v>3000</v>
      </c>
      <c r="F4459" s="16">
        <v>-1.3482407102926697E-2</v>
      </c>
    </row>
    <row r="4460" spans="1:6" x14ac:dyDescent="0.2">
      <c r="A4460" t="s">
        <v>68</v>
      </c>
      <c r="B4460" t="s">
        <v>4129</v>
      </c>
      <c r="C4460">
        <v>4209854</v>
      </c>
      <c r="D4460" t="s">
        <v>4659</v>
      </c>
      <c r="E4460" s="17">
        <v>4546</v>
      </c>
      <c r="F4460" s="16">
        <v>-3.7256191102345015E-3</v>
      </c>
    </row>
    <row r="4461" spans="1:6" x14ac:dyDescent="0.2">
      <c r="A4461" t="s">
        <v>68</v>
      </c>
      <c r="B4461" t="s">
        <v>4129</v>
      </c>
      <c r="C4461">
        <v>4209904</v>
      </c>
      <c r="D4461" t="s">
        <v>4660</v>
      </c>
      <c r="E4461" s="17">
        <v>12315</v>
      </c>
      <c r="F4461" s="16">
        <v>1.5251442704039553E-2</v>
      </c>
    </row>
    <row r="4462" spans="1:6" x14ac:dyDescent="0.2">
      <c r="A4462" t="s">
        <v>68</v>
      </c>
      <c r="B4462" t="s">
        <v>4129</v>
      </c>
      <c r="C4462">
        <v>4210001</v>
      </c>
      <c r="D4462" t="s">
        <v>4661</v>
      </c>
      <c r="E4462" s="17">
        <v>13107</v>
      </c>
      <c r="F4462" s="16">
        <v>1.9286103118438369E-2</v>
      </c>
    </row>
    <row r="4463" spans="1:6" x14ac:dyDescent="0.2">
      <c r="A4463" t="s">
        <v>68</v>
      </c>
      <c r="B4463" t="s">
        <v>4129</v>
      </c>
      <c r="C4463">
        <v>4210035</v>
      </c>
      <c r="D4463" t="s">
        <v>4662</v>
      </c>
      <c r="E4463" s="17">
        <v>5684</v>
      </c>
      <c r="F4463" s="16">
        <v>-1.7590149516266695E-4</v>
      </c>
    </row>
    <row r="4464" spans="1:6" x14ac:dyDescent="0.2">
      <c r="A4464" t="s">
        <v>68</v>
      </c>
      <c r="B4464" t="s">
        <v>4129</v>
      </c>
      <c r="C4464">
        <v>4210050</v>
      </c>
      <c r="D4464" t="s">
        <v>4663</v>
      </c>
      <c r="E4464" s="17">
        <v>1766</v>
      </c>
      <c r="F4464" s="16">
        <v>-5.0704225352112831E-3</v>
      </c>
    </row>
    <row r="4465" spans="1:6" x14ac:dyDescent="0.2">
      <c r="A4465" t="s">
        <v>68</v>
      </c>
      <c r="B4465" t="s">
        <v>4129</v>
      </c>
      <c r="C4465">
        <v>4210100</v>
      </c>
      <c r="D4465" t="s">
        <v>4664</v>
      </c>
      <c r="E4465" s="17">
        <v>56561</v>
      </c>
      <c r="F4465" s="16">
        <v>4.7786541604490917E-3</v>
      </c>
    </row>
    <row r="4466" spans="1:6" x14ac:dyDescent="0.2">
      <c r="A4466" t="s">
        <v>68</v>
      </c>
      <c r="B4466" t="s">
        <v>4129</v>
      </c>
      <c r="C4466">
        <v>4210209</v>
      </c>
      <c r="D4466" t="s">
        <v>4665</v>
      </c>
      <c r="E4466" s="17">
        <v>3454</v>
      </c>
      <c r="F4466" s="16">
        <v>3.4863451481697005E-3</v>
      </c>
    </row>
    <row r="4467" spans="1:6" x14ac:dyDescent="0.2">
      <c r="A4467" t="s">
        <v>68</v>
      </c>
      <c r="B4467" t="s">
        <v>4129</v>
      </c>
      <c r="C4467">
        <v>4210308</v>
      </c>
      <c r="D4467" t="s">
        <v>4666</v>
      </c>
      <c r="E4467" s="17">
        <v>8156</v>
      </c>
      <c r="F4467" s="16">
        <v>6.5407873627052471E-3</v>
      </c>
    </row>
    <row r="4468" spans="1:6" x14ac:dyDescent="0.2">
      <c r="A4468" t="s">
        <v>68</v>
      </c>
      <c r="B4468" t="s">
        <v>4129</v>
      </c>
      <c r="C4468">
        <v>4210407</v>
      </c>
      <c r="D4468" t="s">
        <v>4667</v>
      </c>
      <c r="E4468" s="17">
        <v>7378</v>
      </c>
      <c r="F4468" s="16">
        <v>1.1655011655011593E-2</v>
      </c>
    </row>
    <row r="4469" spans="1:6" x14ac:dyDescent="0.2">
      <c r="A4469" t="s">
        <v>68</v>
      </c>
      <c r="B4469" t="s">
        <v>4129</v>
      </c>
      <c r="C4469">
        <v>4210506</v>
      </c>
      <c r="D4469" t="s">
        <v>4668</v>
      </c>
      <c r="E4469" s="17">
        <v>26116</v>
      </c>
      <c r="F4469" s="16">
        <v>1.3741169163884681E-2</v>
      </c>
    </row>
    <row r="4470" spans="1:6" x14ac:dyDescent="0.2">
      <c r="A4470" t="s">
        <v>68</v>
      </c>
      <c r="B4470" t="s">
        <v>4129</v>
      </c>
      <c r="C4470">
        <v>4210555</v>
      </c>
      <c r="D4470" t="s">
        <v>4669</v>
      </c>
      <c r="E4470" s="17">
        <v>1750</v>
      </c>
      <c r="F4470" s="16">
        <v>-2.6154702281580455E-2</v>
      </c>
    </row>
    <row r="4471" spans="1:6" x14ac:dyDescent="0.2">
      <c r="A4471" t="s">
        <v>68</v>
      </c>
      <c r="B4471" t="s">
        <v>4129</v>
      </c>
      <c r="C4471">
        <v>4210605</v>
      </c>
      <c r="D4471" t="s">
        <v>4670</v>
      </c>
      <c r="E4471" s="17">
        <v>17125</v>
      </c>
      <c r="F4471" s="16">
        <v>1.2355166706077059E-2</v>
      </c>
    </row>
    <row r="4472" spans="1:6" x14ac:dyDescent="0.2">
      <c r="A4472" t="s">
        <v>68</v>
      </c>
      <c r="B4472" t="s">
        <v>4129</v>
      </c>
      <c r="C4472">
        <v>4210704</v>
      </c>
      <c r="D4472" t="s">
        <v>4671</v>
      </c>
      <c r="E4472" s="17">
        <v>2480</v>
      </c>
      <c r="F4472" s="16">
        <v>-1.5873015873015928E-2</v>
      </c>
    </row>
    <row r="4473" spans="1:6" x14ac:dyDescent="0.2">
      <c r="A4473" t="s">
        <v>68</v>
      </c>
      <c r="B4473" t="s">
        <v>4129</v>
      </c>
      <c r="C4473">
        <v>4210803</v>
      </c>
      <c r="D4473" t="s">
        <v>4672</v>
      </c>
      <c r="E4473" s="17">
        <v>7001</v>
      </c>
      <c r="F4473" s="16">
        <v>-1.9957234497505194E-3</v>
      </c>
    </row>
    <row r="4474" spans="1:6" x14ac:dyDescent="0.2">
      <c r="A4474" t="s">
        <v>68</v>
      </c>
      <c r="B4474" t="s">
        <v>4129</v>
      </c>
      <c r="C4474">
        <v>4210852</v>
      </c>
      <c r="D4474" t="s">
        <v>4673</v>
      </c>
      <c r="E4474" s="17">
        <v>2283</v>
      </c>
      <c r="F4474" s="16">
        <v>-1.1260285838025075E-2</v>
      </c>
    </row>
    <row r="4475" spans="1:6" x14ac:dyDescent="0.2">
      <c r="A4475" t="s">
        <v>68</v>
      </c>
      <c r="B4475" t="s">
        <v>4129</v>
      </c>
      <c r="C4475">
        <v>4210902</v>
      </c>
      <c r="D4475" t="s">
        <v>4674</v>
      </c>
      <c r="E4475" s="17">
        <v>4218</v>
      </c>
      <c r="F4475" s="16">
        <v>2.1382751247327469E-3</v>
      </c>
    </row>
    <row r="4476" spans="1:6" x14ac:dyDescent="0.2">
      <c r="A4476" t="s">
        <v>68</v>
      </c>
      <c r="B4476" t="s">
        <v>4129</v>
      </c>
      <c r="C4476">
        <v>4211009</v>
      </c>
      <c r="D4476" t="s">
        <v>4675</v>
      </c>
      <c r="E4476" s="17">
        <v>11889</v>
      </c>
      <c r="F4476" s="16">
        <v>1.251916198262637E-2</v>
      </c>
    </row>
    <row r="4477" spans="1:6" x14ac:dyDescent="0.2">
      <c r="A4477" t="s">
        <v>68</v>
      </c>
      <c r="B4477" t="s">
        <v>4129</v>
      </c>
      <c r="C4477">
        <v>4211058</v>
      </c>
      <c r="D4477" t="s">
        <v>4676</v>
      </c>
      <c r="E4477" s="17">
        <v>9906</v>
      </c>
      <c r="F4477" s="16">
        <v>4.0543279951348321E-3</v>
      </c>
    </row>
    <row r="4478" spans="1:6" x14ac:dyDescent="0.2">
      <c r="A4478" t="s">
        <v>68</v>
      </c>
      <c r="B4478" t="s">
        <v>4129</v>
      </c>
      <c r="C4478">
        <v>4211108</v>
      </c>
      <c r="D4478" t="s">
        <v>4677</v>
      </c>
      <c r="E4478" s="17">
        <v>8269</v>
      </c>
      <c r="F4478" s="16">
        <v>-7.2507552870093583E-4</v>
      </c>
    </row>
    <row r="4479" spans="1:6" x14ac:dyDescent="0.2">
      <c r="A4479" t="s">
        <v>68</v>
      </c>
      <c r="B4479" t="s">
        <v>4129</v>
      </c>
      <c r="C4479">
        <v>4211207</v>
      </c>
      <c r="D4479" t="s">
        <v>4678</v>
      </c>
      <c r="E4479" s="17">
        <v>17947</v>
      </c>
      <c r="F4479" s="16">
        <v>8.4850528208586518E-3</v>
      </c>
    </row>
    <row r="4480" spans="1:6" x14ac:dyDescent="0.2">
      <c r="A4480" t="s">
        <v>68</v>
      </c>
      <c r="B4480" t="s">
        <v>4129</v>
      </c>
      <c r="C4480">
        <v>4211256</v>
      </c>
      <c r="D4480" t="s">
        <v>4679</v>
      </c>
      <c r="E4480" s="17">
        <v>2888</v>
      </c>
      <c r="F4480" s="16">
        <v>-1.728309713100562E-3</v>
      </c>
    </row>
    <row r="4481" spans="1:6" x14ac:dyDescent="0.2">
      <c r="A4481" t="s">
        <v>68</v>
      </c>
      <c r="B4481" t="s">
        <v>4129</v>
      </c>
      <c r="C4481">
        <v>4211306</v>
      </c>
      <c r="D4481" t="s">
        <v>4680</v>
      </c>
      <c r="E4481" s="17">
        <v>83626</v>
      </c>
      <c r="F4481" s="16">
        <v>2.640073642221541E-2</v>
      </c>
    </row>
    <row r="4482" spans="1:6" x14ac:dyDescent="0.2">
      <c r="A4482" t="s">
        <v>68</v>
      </c>
      <c r="B4482" t="s">
        <v>4129</v>
      </c>
      <c r="C4482">
        <v>4211405</v>
      </c>
      <c r="D4482" t="s">
        <v>4681</v>
      </c>
      <c r="E4482" s="17">
        <v>5092</v>
      </c>
      <c r="F4482" s="16">
        <v>1.454473002590162E-2</v>
      </c>
    </row>
    <row r="4483" spans="1:6" x14ac:dyDescent="0.2">
      <c r="A4483" t="s">
        <v>68</v>
      </c>
      <c r="B4483" t="s">
        <v>4129</v>
      </c>
      <c r="C4483">
        <v>4211454</v>
      </c>
      <c r="D4483" t="s">
        <v>4682</v>
      </c>
      <c r="E4483" s="17">
        <v>4329</v>
      </c>
      <c r="F4483" s="16">
        <v>-4.6178711613942269E-4</v>
      </c>
    </row>
    <row r="4484" spans="1:6" x14ac:dyDescent="0.2">
      <c r="A4484" t="s">
        <v>68</v>
      </c>
      <c r="B4484" t="s">
        <v>4129</v>
      </c>
      <c r="C4484">
        <v>4211504</v>
      </c>
      <c r="D4484" t="s">
        <v>4683</v>
      </c>
      <c r="E4484" s="17">
        <v>14782</v>
      </c>
      <c r="F4484" s="16">
        <v>1.6014846381194658E-2</v>
      </c>
    </row>
    <row r="4485" spans="1:6" x14ac:dyDescent="0.2">
      <c r="A4485" t="s">
        <v>68</v>
      </c>
      <c r="B4485" t="s">
        <v>4129</v>
      </c>
      <c r="C4485">
        <v>4211603</v>
      </c>
      <c r="D4485" t="s">
        <v>4684</v>
      </c>
      <c r="E4485" s="17">
        <v>15342</v>
      </c>
      <c r="F4485" s="16">
        <v>1.1604905710141056E-2</v>
      </c>
    </row>
    <row r="4486" spans="1:6" x14ac:dyDescent="0.2">
      <c r="A4486" t="s">
        <v>68</v>
      </c>
      <c r="B4486" t="s">
        <v>4129</v>
      </c>
      <c r="C4486">
        <v>4211652</v>
      </c>
      <c r="D4486" t="s">
        <v>4685</v>
      </c>
      <c r="E4486" s="17">
        <v>2404</v>
      </c>
      <c r="F4486" s="16">
        <v>-1.5561015561015523E-2</v>
      </c>
    </row>
    <row r="4487" spans="1:6" x14ac:dyDescent="0.2">
      <c r="A4487" t="s">
        <v>68</v>
      </c>
      <c r="B4487" t="s">
        <v>4129</v>
      </c>
      <c r="C4487">
        <v>4211702</v>
      </c>
      <c r="D4487" t="s">
        <v>4686</v>
      </c>
      <c r="E4487" s="17">
        <v>23038</v>
      </c>
      <c r="F4487" s="16">
        <v>5.4993016759776747E-3</v>
      </c>
    </row>
    <row r="4488" spans="1:6" x14ac:dyDescent="0.2">
      <c r="A4488" t="s">
        <v>68</v>
      </c>
      <c r="B4488" t="s">
        <v>4129</v>
      </c>
      <c r="C4488">
        <v>4211751</v>
      </c>
      <c r="D4488" t="s">
        <v>4687</v>
      </c>
      <c r="E4488" s="17">
        <v>18975</v>
      </c>
      <c r="F4488" s="16">
        <v>1.2323943661971759E-2</v>
      </c>
    </row>
    <row r="4489" spans="1:6" x14ac:dyDescent="0.2">
      <c r="A4489" t="s">
        <v>68</v>
      </c>
      <c r="B4489" t="s">
        <v>4129</v>
      </c>
      <c r="C4489">
        <v>4211801</v>
      </c>
      <c r="D4489" t="s">
        <v>4688</v>
      </c>
      <c r="E4489" s="17">
        <v>7272</v>
      </c>
      <c r="F4489" s="16">
        <v>-3.1528444139822254E-3</v>
      </c>
    </row>
    <row r="4490" spans="1:6" x14ac:dyDescent="0.2">
      <c r="A4490" t="s">
        <v>68</v>
      </c>
      <c r="B4490" t="s">
        <v>4129</v>
      </c>
      <c r="C4490">
        <v>4211850</v>
      </c>
      <c r="D4490" t="s">
        <v>4689</v>
      </c>
      <c r="E4490" s="17">
        <v>2207</v>
      </c>
      <c r="F4490" s="16">
        <v>-4.5105999097879712E-3</v>
      </c>
    </row>
    <row r="4491" spans="1:6" x14ac:dyDescent="0.2">
      <c r="A4491" t="s">
        <v>68</v>
      </c>
      <c r="B4491" t="s">
        <v>4129</v>
      </c>
      <c r="C4491">
        <v>4211876</v>
      </c>
      <c r="D4491" t="s">
        <v>4690</v>
      </c>
      <c r="E4491" s="17">
        <v>1474</v>
      </c>
      <c r="F4491" s="16">
        <v>-2.0598006644518274E-2</v>
      </c>
    </row>
    <row r="4492" spans="1:6" x14ac:dyDescent="0.2">
      <c r="A4492" t="s">
        <v>68</v>
      </c>
      <c r="B4492" t="s">
        <v>4129</v>
      </c>
      <c r="C4492">
        <v>4211892</v>
      </c>
      <c r="D4492" t="s">
        <v>4691</v>
      </c>
      <c r="E4492" s="17">
        <v>2356</v>
      </c>
      <c r="F4492" s="16">
        <v>-1.2717253073336598E-3</v>
      </c>
    </row>
    <row r="4493" spans="1:6" x14ac:dyDescent="0.2">
      <c r="A4493" t="s">
        <v>68</v>
      </c>
      <c r="B4493" t="s">
        <v>4129</v>
      </c>
      <c r="C4493">
        <v>4211900</v>
      </c>
      <c r="D4493" t="s">
        <v>4692</v>
      </c>
      <c r="E4493" s="17">
        <v>175272</v>
      </c>
      <c r="F4493" s="16">
        <v>2.0227361362538332E-2</v>
      </c>
    </row>
    <row r="4494" spans="1:6" x14ac:dyDescent="0.2">
      <c r="A4494" t="s">
        <v>68</v>
      </c>
      <c r="B4494" t="s">
        <v>4129</v>
      </c>
      <c r="C4494">
        <v>4212007</v>
      </c>
      <c r="D4494" t="s">
        <v>4693</v>
      </c>
      <c r="E4494" s="17">
        <v>7372</v>
      </c>
      <c r="F4494" s="16">
        <v>-6.8705375185235118E-3</v>
      </c>
    </row>
    <row r="4495" spans="1:6" x14ac:dyDescent="0.2">
      <c r="A4495" t="s">
        <v>68</v>
      </c>
      <c r="B4495" t="s">
        <v>4129</v>
      </c>
      <c r="C4495">
        <v>4212056</v>
      </c>
      <c r="D4495" t="s">
        <v>4694</v>
      </c>
      <c r="E4495" s="17">
        <v>2650</v>
      </c>
      <c r="F4495" s="16">
        <v>8.7552341073466877E-3</v>
      </c>
    </row>
    <row r="4496" spans="1:6" x14ac:dyDescent="0.2">
      <c r="A4496" t="s">
        <v>68</v>
      </c>
      <c r="B4496" t="s">
        <v>4129</v>
      </c>
      <c r="C4496">
        <v>4212106</v>
      </c>
      <c r="D4496" t="s">
        <v>4695</v>
      </c>
      <c r="E4496" s="17">
        <v>16157</v>
      </c>
      <c r="F4496" s="16">
        <v>-7.4216092522727539E-4</v>
      </c>
    </row>
    <row r="4497" spans="1:6" x14ac:dyDescent="0.2">
      <c r="A4497" t="s">
        <v>68</v>
      </c>
      <c r="B4497" t="s">
        <v>4129</v>
      </c>
      <c r="C4497">
        <v>4212205</v>
      </c>
      <c r="D4497" t="s">
        <v>4696</v>
      </c>
      <c r="E4497" s="17">
        <v>19422</v>
      </c>
      <c r="F4497" s="16">
        <v>5.2795031055901109E-3</v>
      </c>
    </row>
    <row r="4498" spans="1:6" x14ac:dyDescent="0.2">
      <c r="A4498" t="s">
        <v>68</v>
      </c>
      <c r="B4498" t="s">
        <v>4129</v>
      </c>
      <c r="C4498">
        <v>4212239</v>
      </c>
      <c r="D4498" t="s">
        <v>4697</v>
      </c>
      <c r="E4498" s="17">
        <v>3360</v>
      </c>
      <c r="F4498" s="16">
        <v>-2.2403258655804503E-2</v>
      </c>
    </row>
    <row r="4499" spans="1:6" x14ac:dyDescent="0.2">
      <c r="A4499" t="s">
        <v>68</v>
      </c>
      <c r="B4499" t="s">
        <v>4129</v>
      </c>
      <c r="C4499">
        <v>4212254</v>
      </c>
      <c r="D4499" t="s">
        <v>4698</v>
      </c>
      <c r="E4499" s="17">
        <v>9048</v>
      </c>
      <c r="F4499" s="16">
        <v>2.5501530091805558E-2</v>
      </c>
    </row>
    <row r="4500" spans="1:6" x14ac:dyDescent="0.2">
      <c r="A4500" t="s">
        <v>68</v>
      </c>
      <c r="B4500" t="s">
        <v>4129</v>
      </c>
      <c r="C4500">
        <v>4212270</v>
      </c>
      <c r="D4500" t="s">
        <v>4699</v>
      </c>
      <c r="E4500" s="17">
        <v>4109</v>
      </c>
      <c r="F4500" s="16">
        <v>-9.1632505425608413E-3</v>
      </c>
    </row>
    <row r="4501" spans="1:6" x14ac:dyDescent="0.2">
      <c r="A4501" t="s">
        <v>68</v>
      </c>
      <c r="B4501" t="s">
        <v>4129</v>
      </c>
      <c r="C4501">
        <v>4212304</v>
      </c>
      <c r="D4501" t="s">
        <v>4700</v>
      </c>
      <c r="E4501" s="17">
        <v>7569</v>
      </c>
      <c r="F4501" s="16">
        <v>1.0008006405124004E-2</v>
      </c>
    </row>
    <row r="4502" spans="1:6" x14ac:dyDescent="0.2">
      <c r="A4502" t="s">
        <v>68</v>
      </c>
      <c r="B4502" t="s">
        <v>4129</v>
      </c>
      <c r="C4502">
        <v>4212403</v>
      </c>
      <c r="D4502" t="s">
        <v>4701</v>
      </c>
      <c r="E4502" s="17">
        <v>3953</v>
      </c>
      <c r="F4502" s="16">
        <v>-5.7847082494969504E-3</v>
      </c>
    </row>
    <row r="4503" spans="1:6" x14ac:dyDescent="0.2">
      <c r="A4503" t="s">
        <v>68</v>
      </c>
      <c r="B4503" t="s">
        <v>4129</v>
      </c>
      <c r="C4503">
        <v>4212502</v>
      </c>
      <c r="D4503" t="s">
        <v>4702</v>
      </c>
      <c r="E4503" s="17">
        <v>33284</v>
      </c>
      <c r="F4503" s="16">
        <v>2.3147151947373379E-2</v>
      </c>
    </row>
    <row r="4504" spans="1:6" x14ac:dyDescent="0.2">
      <c r="A4504" t="s">
        <v>68</v>
      </c>
      <c r="B4504" t="s">
        <v>4129</v>
      </c>
      <c r="C4504">
        <v>4212601</v>
      </c>
      <c r="D4504" t="s">
        <v>4703</v>
      </c>
      <c r="E4504" s="17">
        <v>2760</v>
      </c>
      <c r="F4504" s="16">
        <v>-9.687836383207804E-3</v>
      </c>
    </row>
    <row r="4505" spans="1:6" x14ac:dyDescent="0.2">
      <c r="A4505" t="s">
        <v>68</v>
      </c>
      <c r="B4505" t="s">
        <v>4129</v>
      </c>
      <c r="C4505">
        <v>4212650</v>
      </c>
      <c r="D4505" t="s">
        <v>4704</v>
      </c>
      <c r="E4505" s="17">
        <v>10159</v>
      </c>
      <c r="F4505" s="16">
        <v>6.7386780299276694E-3</v>
      </c>
    </row>
    <row r="4506" spans="1:6" x14ac:dyDescent="0.2">
      <c r="A4506" t="s">
        <v>68</v>
      </c>
      <c r="B4506" t="s">
        <v>4129</v>
      </c>
      <c r="C4506">
        <v>4212700</v>
      </c>
      <c r="D4506" t="s">
        <v>4705</v>
      </c>
      <c r="E4506" s="17">
        <v>5905</v>
      </c>
      <c r="F4506" s="16">
        <v>-5.3899275728482854E-3</v>
      </c>
    </row>
    <row r="4507" spans="1:6" x14ac:dyDescent="0.2">
      <c r="A4507" t="s">
        <v>68</v>
      </c>
      <c r="B4507" t="s">
        <v>4129</v>
      </c>
      <c r="C4507">
        <v>4212809</v>
      </c>
      <c r="D4507" t="s">
        <v>4706</v>
      </c>
      <c r="E4507" s="17">
        <v>23772</v>
      </c>
      <c r="F4507" s="16">
        <v>2.7001339266427671E-2</v>
      </c>
    </row>
    <row r="4508" spans="1:6" x14ac:dyDescent="0.2">
      <c r="A4508" t="s">
        <v>68</v>
      </c>
      <c r="B4508" t="s">
        <v>4129</v>
      </c>
      <c r="C4508">
        <v>4212908</v>
      </c>
      <c r="D4508" t="s">
        <v>4707</v>
      </c>
      <c r="E4508" s="17">
        <v>20712</v>
      </c>
      <c r="F4508" s="16">
        <v>1.9642593413085274E-2</v>
      </c>
    </row>
    <row r="4509" spans="1:6" x14ac:dyDescent="0.2">
      <c r="A4509" t="s">
        <v>68</v>
      </c>
      <c r="B4509" t="s">
        <v>4129</v>
      </c>
      <c r="C4509">
        <v>4213005</v>
      </c>
      <c r="D4509" t="s">
        <v>4708</v>
      </c>
      <c r="E4509" s="17">
        <v>3596</v>
      </c>
      <c r="F4509" s="16">
        <v>1.1533052039381264E-2</v>
      </c>
    </row>
    <row r="4510" spans="1:6" x14ac:dyDescent="0.2">
      <c r="A4510" t="s">
        <v>68</v>
      </c>
      <c r="B4510" t="s">
        <v>4129</v>
      </c>
      <c r="C4510">
        <v>4213104</v>
      </c>
      <c r="D4510" t="s">
        <v>4709</v>
      </c>
      <c r="E4510" s="17">
        <v>3745</v>
      </c>
      <c r="F4510" s="16">
        <v>-2.8282304099636724E-2</v>
      </c>
    </row>
    <row r="4511" spans="1:6" x14ac:dyDescent="0.2">
      <c r="A4511" t="s">
        <v>68</v>
      </c>
      <c r="B4511" t="s">
        <v>4129</v>
      </c>
      <c r="C4511">
        <v>4213153</v>
      </c>
      <c r="D4511" t="s">
        <v>4710</v>
      </c>
      <c r="E4511" s="17">
        <v>2888</v>
      </c>
      <c r="F4511" s="16">
        <v>6.2717770034843578E-3</v>
      </c>
    </row>
    <row r="4512" spans="1:6" x14ac:dyDescent="0.2">
      <c r="A4512" t="s">
        <v>68</v>
      </c>
      <c r="B4512" t="s">
        <v>4129</v>
      </c>
      <c r="C4512">
        <v>4213203</v>
      </c>
      <c r="D4512" t="s">
        <v>4711</v>
      </c>
      <c r="E4512" s="17">
        <v>34010</v>
      </c>
      <c r="F4512" s="16">
        <v>1.6832600831165667E-2</v>
      </c>
    </row>
    <row r="4513" spans="1:6" x14ac:dyDescent="0.2">
      <c r="A4513" t="s">
        <v>68</v>
      </c>
      <c r="B4513" t="s">
        <v>4129</v>
      </c>
      <c r="C4513">
        <v>4213302</v>
      </c>
      <c r="D4513" t="s">
        <v>4712</v>
      </c>
      <c r="E4513" s="17">
        <v>4650</v>
      </c>
      <c r="F4513" s="16">
        <v>-6.8346860316104152E-3</v>
      </c>
    </row>
    <row r="4514" spans="1:6" x14ac:dyDescent="0.2">
      <c r="A4514" t="s">
        <v>68</v>
      </c>
      <c r="B4514" t="s">
        <v>4129</v>
      </c>
      <c r="C4514">
        <v>4213351</v>
      </c>
      <c r="D4514" t="s">
        <v>4713</v>
      </c>
      <c r="E4514" s="17">
        <v>3420</v>
      </c>
      <c r="F4514" s="16">
        <v>1.7574692442883233E-3</v>
      </c>
    </row>
    <row r="4515" spans="1:6" x14ac:dyDescent="0.2">
      <c r="A4515" t="s">
        <v>68</v>
      </c>
      <c r="B4515" t="s">
        <v>4129</v>
      </c>
      <c r="C4515">
        <v>4213401</v>
      </c>
      <c r="D4515" t="s">
        <v>4714</v>
      </c>
      <c r="E4515" s="17">
        <v>11634</v>
      </c>
      <c r="F4515" s="16">
        <v>3.5366169240058642E-3</v>
      </c>
    </row>
    <row r="4516" spans="1:6" x14ac:dyDescent="0.2">
      <c r="A4516" t="s">
        <v>68</v>
      </c>
      <c r="B4516" t="s">
        <v>4129</v>
      </c>
      <c r="C4516">
        <v>4213500</v>
      </c>
      <c r="D4516" t="s">
        <v>4715</v>
      </c>
      <c r="E4516" s="17">
        <v>21932</v>
      </c>
      <c r="F4516" s="16">
        <v>2.5434823265382489E-2</v>
      </c>
    </row>
    <row r="4517" spans="1:6" x14ac:dyDescent="0.2">
      <c r="A4517" t="s">
        <v>68</v>
      </c>
      <c r="B4517" t="s">
        <v>4129</v>
      </c>
      <c r="C4517">
        <v>4213609</v>
      </c>
      <c r="D4517" t="s">
        <v>4716</v>
      </c>
      <c r="E4517" s="17">
        <v>35543</v>
      </c>
      <c r="F4517" s="16">
        <v>4.0962766257981453E-3</v>
      </c>
    </row>
    <row r="4518" spans="1:6" x14ac:dyDescent="0.2">
      <c r="A4518" t="s">
        <v>68</v>
      </c>
      <c r="B4518" t="s">
        <v>4129</v>
      </c>
      <c r="C4518">
        <v>4213708</v>
      </c>
      <c r="D4518" t="s">
        <v>4717</v>
      </c>
      <c r="E4518" s="17">
        <v>17712</v>
      </c>
      <c r="F4518" s="16">
        <v>1.4839855612215569E-2</v>
      </c>
    </row>
    <row r="4519" spans="1:6" x14ac:dyDescent="0.2">
      <c r="A4519" t="s">
        <v>68</v>
      </c>
      <c r="B4519" t="s">
        <v>4129</v>
      </c>
      <c r="C4519">
        <v>4213807</v>
      </c>
      <c r="D4519" t="s">
        <v>4718</v>
      </c>
      <c r="E4519" s="17">
        <v>7312</v>
      </c>
      <c r="F4519" s="16">
        <v>-9.564148107664705E-4</v>
      </c>
    </row>
    <row r="4520" spans="1:6" x14ac:dyDescent="0.2">
      <c r="A4520" t="s">
        <v>68</v>
      </c>
      <c r="B4520" t="s">
        <v>4129</v>
      </c>
      <c r="C4520">
        <v>4213906</v>
      </c>
      <c r="D4520" t="s">
        <v>4719</v>
      </c>
      <c r="E4520" s="17">
        <v>1547</v>
      </c>
      <c r="F4520" s="16">
        <v>-1.3392857142857095E-2</v>
      </c>
    </row>
    <row r="4521" spans="1:6" x14ac:dyDescent="0.2">
      <c r="A4521" t="s">
        <v>68</v>
      </c>
      <c r="B4521" t="s">
        <v>4129</v>
      </c>
      <c r="C4521">
        <v>4214003</v>
      </c>
      <c r="D4521" t="s">
        <v>4720</v>
      </c>
      <c r="E4521" s="17">
        <v>17726</v>
      </c>
      <c r="F4521" s="16">
        <v>1.4595615591551647E-2</v>
      </c>
    </row>
    <row r="4522" spans="1:6" x14ac:dyDescent="0.2">
      <c r="A4522" t="s">
        <v>68</v>
      </c>
      <c r="B4522" t="s">
        <v>4129</v>
      </c>
      <c r="C4522">
        <v>4214102</v>
      </c>
      <c r="D4522" t="s">
        <v>4721</v>
      </c>
      <c r="E4522" s="17">
        <v>2283</v>
      </c>
      <c r="F4522" s="16">
        <v>-1.7490161783996205E-3</v>
      </c>
    </row>
    <row r="4523" spans="1:6" x14ac:dyDescent="0.2">
      <c r="A4523" t="s">
        <v>68</v>
      </c>
      <c r="B4523" t="s">
        <v>4129</v>
      </c>
      <c r="C4523">
        <v>4214151</v>
      </c>
      <c r="D4523" t="s">
        <v>4722</v>
      </c>
      <c r="E4523" s="17">
        <v>2937</v>
      </c>
      <c r="F4523" s="16">
        <v>4.4459644322845104E-3</v>
      </c>
    </row>
    <row r="4524" spans="1:6" x14ac:dyDescent="0.2">
      <c r="A4524" t="s">
        <v>68</v>
      </c>
      <c r="B4524" t="s">
        <v>4129</v>
      </c>
      <c r="C4524">
        <v>4214201</v>
      </c>
      <c r="D4524" t="s">
        <v>4723</v>
      </c>
      <c r="E4524" s="17">
        <v>9829</v>
      </c>
      <c r="F4524" s="16">
        <v>-5.8662890664509248E-3</v>
      </c>
    </row>
    <row r="4525" spans="1:6" x14ac:dyDescent="0.2">
      <c r="A4525" t="s">
        <v>68</v>
      </c>
      <c r="B4525" t="s">
        <v>4129</v>
      </c>
      <c r="C4525">
        <v>4214300</v>
      </c>
      <c r="D4525" t="s">
        <v>4724</v>
      </c>
      <c r="E4525" s="17">
        <v>2887</v>
      </c>
      <c r="F4525" s="16">
        <v>3.1271716469771782E-3</v>
      </c>
    </row>
    <row r="4526" spans="1:6" x14ac:dyDescent="0.2">
      <c r="A4526" t="s">
        <v>68</v>
      </c>
      <c r="B4526" t="s">
        <v>4129</v>
      </c>
      <c r="C4526">
        <v>4214409</v>
      </c>
      <c r="D4526" t="s">
        <v>4725</v>
      </c>
      <c r="E4526" s="17">
        <v>6202</v>
      </c>
      <c r="F4526" s="16">
        <v>-4.8348106365836419E-4</v>
      </c>
    </row>
    <row r="4527" spans="1:6" x14ac:dyDescent="0.2">
      <c r="A4527" t="s">
        <v>68</v>
      </c>
      <c r="B4527" t="s">
        <v>4129</v>
      </c>
      <c r="C4527">
        <v>4214508</v>
      </c>
      <c r="D4527" t="s">
        <v>4726</v>
      </c>
      <c r="E4527" s="17">
        <v>5902</v>
      </c>
      <c r="F4527" s="16">
        <v>-6.3973063973064015E-3</v>
      </c>
    </row>
    <row r="4528" spans="1:6" x14ac:dyDescent="0.2">
      <c r="A4528" t="s">
        <v>68</v>
      </c>
      <c r="B4528" t="s">
        <v>4129</v>
      </c>
      <c r="C4528">
        <v>4214607</v>
      </c>
      <c r="D4528" t="s">
        <v>4727</v>
      </c>
      <c r="E4528" s="17">
        <v>7520</v>
      </c>
      <c r="F4528" s="16">
        <v>4.139404459874374E-3</v>
      </c>
    </row>
    <row r="4529" spans="1:6" x14ac:dyDescent="0.2">
      <c r="A4529" t="s">
        <v>68</v>
      </c>
      <c r="B4529" t="s">
        <v>4129</v>
      </c>
      <c r="C4529">
        <v>4214706</v>
      </c>
      <c r="D4529" t="s">
        <v>4728</v>
      </c>
      <c r="E4529" s="17">
        <v>11808</v>
      </c>
      <c r="F4529" s="16">
        <v>1.1305241521068821E-2</v>
      </c>
    </row>
    <row r="4530" spans="1:6" x14ac:dyDescent="0.2">
      <c r="A4530" t="s">
        <v>68</v>
      </c>
      <c r="B4530" t="s">
        <v>4129</v>
      </c>
      <c r="C4530">
        <v>4214805</v>
      </c>
      <c r="D4530" t="s">
        <v>266</v>
      </c>
      <c r="E4530" s="17">
        <v>72006</v>
      </c>
      <c r="F4530" s="16">
        <v>1.329843374002615E-2</v>
      </c>
    </row>
    <row r="4531" spans="1:6" x14ac:dyDescent="0.2">
      <c r="A4531" t="s">
        <v>68</v>
      </c>
      <c r="B4531" t="s">
        <v>4129</v>
      </c>
      <c r="C4531">
        <v>4214904</v>
      </c>
      <c r="D4531" t="s">
        <v>4729</v>
      </c>
      <c r="E4531" s="17">
        <v>4620</v>
      </c>
      <c r="F4531" s="16">
        <v>1.9518542615484247E-3</v>
      </c>
    </row>
    <row r="4532" spans="1:6" x14ac:dyDescent="0.2">
      <c r="A4532" t="s">
        <v>68</v>
      </c>
      <c r="B4532" t="s">
        <v>4129</v>
      </c>
      <c r="C4532">
        <v>4215000</v>
      </c>
      <c r="D4532" t="s">
        <v>4730</v>
      </c>
      <c r="E4532" s="17">
        <v>42495</v>
      </c>
      <c r="F4532" s="16">
        <v>4.5624320363102377E-3</v>
      </c>
    </row>
    <row r="4533" spans="1:6" x14ac:dyDescent="0.2">
      <c r="A4533" t="s">
        <v>68</v>
      </c>
      <c r="B4533" t="s">
        <v>4129</v>
      </c>
      <c r="C4533">
        <v>4215059</v>
      </c>
      <c r="D4533" t="s">
        <v>4731</v>
      </c>
      <c r="E4533" s="17">
        <v>2483</v>
      </c>
      <c r="F4533" s="16">
        <v>0</v>
      </c>
    </row>
    <row r="4534" spans="1:6" x14ac:dyDescent="0.2">
      <c r="A4534" t="s">
        <v>68</v>
      </c>
      <c r="B4534" t="s">
        <v>4129</v>
      </c>
      <c r="C4534">
        <v>4215075</v>
      </c>
      <c r="D4534" t="s">
        <v>4732</v>
      </c>
      <c r="E4534" s="17">
        <v>4561</v>
      </c>
      <c r="F4534" s="16">
        <v>-8.0469769464984742E-3</v>
      </c>
    </row>
    <row r="4535" spans="1:6" x14ac:dyDescent="0.2">
      <c r="A4535" t="s">
        <v>68</v>
      </c>
      <c r="B4535" t="s">
        <v>4129</v>
      </c>
      <c r="C4535">
        <v>4215109</v>
      </c>
      <c r="D4535" t="s">
        <v>4733</v>
      </c>
      <c r="E4535" s="17">
        <v>11600</v>
      </c>
      <c r="F4535" s="16">
        <v>4.2420569647649842E-3</v>
      </c>
    </row>
    <row r="4536" spans="1:6" x14ac:dyDescent="0.2">
      <c r="A4536" t="s">
        <v>68</v>
      </c>
      <c r="B4536" t="s">
        <v>4129</v>
      </c>
      <c r="C4536">
        <v>4215208</v>
      </c>
      <c r="D4536" t="s">
        <v>4734</v>
      </c>
      <c r="E4536" s="17">
        <v>4684</v>
      </c>
      <c r="F4536" s="16">
        <v>-2.1312160468031749E-2</v>
      </c>
    </row>
    <row r="4537" spans="1:6" x14ac:dyDescent="0.2">
      <c r="A4537" t="s">
        <v>68</v>
      </c>
      <c r="B4537" t="s">
        <v>4129</v>
      </c>
      <c r="C4537">
        <v>4215307</v>
      </c>
      <c r="D4537" t="s">
        <v>4735</v>
      </c>
      <c r="E4537" s="17">
        <v>7659</v>
      </c>
      <c r="F4537" s="16">
        <v>2.2245485475007598E-3</v>
      </c>
    </row>
    <row r="4538" spans="1:6" x14ac:dyDescent="0.2">
      <c r="A4538" t="s">
        <v>68</v>
      </c>
      <c r="B4538" t="s">
        <v>4129</v>
      </c>
      <c r="C4538">
        <v>4215356</v>
      </c>
      <c r="D4538" t="s">
        <v>4736</v>
      </c>
      <c r="E4538" s="17">
        <v>3754</v>
      </c>
      <c r="F4538" s="16">
        <v>-7.1409679978841067E-3</v>
      </c>
    </row>
    <row r="4539" spans="1:6" x14ac:dyDescent="0.2">
      <c r="A4539" t="s">
        <v>68</v>
      </c>
      <c r="B4539" t="s">
        <v>4129</v>
      </c>
      <c r="C4539">
        <v>4215406</v>
      </c>
      <c r="D4539" t="s">
        <v>4737</v>
      </c>
      <c r="E4539" s="17">
        <v>4756</v>
      </c>
      <c r="F4539" s="16">
        <v>8.0542602797795126E-3</v>
      </c>
    </row>
    <row r="4540" spans="1:6" x14ac:dyDescent="0.2">
      <c r="A4540" t="s">
        <v>68</v>
      </c>
      <c r="B4540" t="s">
        <v>4129</v>
      </c>
      <c r="C4540">
        <v>4215455</v>
      </c>
      <c r="D4540" t="s">
        <v>4738</v>
      </c>
      <c r="E4540" s="17">
        <v>12905</v>
      </c>
      <c r="F4540" s="16">
        <v>1.7905032339485816E-2</v>
      </c>
    </row>
    <row r="4541" spans="1:6" x14ac:dyDescent="0.2">
      <c r="A4541" t="s">
        <v>68</v>
      </c>
      <c r="B4541" t="s">
        <v>4129</v>
      </c>
      <c r="C4541">
        <v>4215505</v>
      </c>
      <c r="D4541" t="s">
        <v>4739</v>
      </c>
      <c r="E4541" s="17">
        <v>16918</v>
      </c>
      <c r="F4541" s="16">
        <v>5.2287581699346219E-3</v>
      </c>
    </row>
    <row r="4542" spans="1:6" x14ac:dyDescent="0.2">
      <c r="A4542" t="s">
        <v>68</v>
      </c>
      <c r="B4542" t="s">
        <v>4129</v>
      </c>
      <c r="C4542">
        <v>4215554</v>
      </c>
      <c r="D4542" t="s">
        <v>4740</v>
      </c>
      <c r="E4542" s="17">
        <v>2200</v>
      </c>
      <c r="F4542" s="16">
        <v>-1.0346378767431386E-2</v>
      </c>
    </row>
    <row r="4543" spans="1:6" x14ac:dyDescent="0.2">
      <c r="A4543" t="s">
        <v>68</v>
      </c>
      <c r="B4543" t="s">
        <v>4129</v>
      </c>
      <c r="C4543">
        <v>4215604</v>
      </c>
      <c r="D4543" t="s">
        <v>4741</v>
      </c>
      <c r="E4543" s="17">
        <v>2147</v>
      </c>
      <c r="F4543" s="16">
        <v>2.3342670401493848E-3</v>
      </c>
    </row>
    <row r="4544" spans="1:6" x14ac:dyDescent="0.2">
      <c r="A4544" t="s">
        <v>68</v>
      </c>
      <c r="B4544" t="s">
        <v>4129</v>
      </c>
      <c r="C4544">
        <v>4215653</v>
      </c>
      <c r="D4544" t="s">
        <v>4742</v>
      </c>
      <c r="E4544" s="17">
        <v>8378</v>
      </c>
      <c r="F4544" s="16">
        <v>2.3929169657812555E-3</v>
      </c>
    </row>
    <row r="4545" spans="1:6" x14ac:dyDescent="0.2">
      <c r="A4545" t="s">
        <v>68</v>
      </c>
      <c r="B4545" t="s">
        <v>4129</v>
      </c>
      <c r="C4545">
        <v>4215679</v>
      </c>
      <c r="D4545" t="s">
        <v>4743</v>
      </c>
      <c r="E4545" s="17">
        <v>8773</v>
      </c>
      <c r="F4545" s="16">
        <v>-1.5932627745532946E-3</v>
      </c>
    </row>
    <row r="4546" spans="1:6" x14ac:dyDescent="0.2">
      <c r="A4546" t="s">
        <v>68</v>
      </c>
      <c r="B4546" t="s">
        <v>4129</v>
      </c>
      <c r="C4546">
        <v>4215687</v>
      </c>
      <c r="D4546" t="s">
        <v>4744</v>
      </c>
      <c r="E4546" s="17">
        <v>2372</v>
      </c>
      <c r="F4546" s="16">
        <v>-2.3064250411861664E-2</v>
      </c>
    </row>
    <row r="4547" spans="1:6" x14ac:dyDescent="0.2">
      <c r="A4547" t="s">
        <v>68</v>
      </c>
      <c r="B4547" t="s">
        <v>4129</v>
      </c>
      <c r="C4547">
        <v>4215695</v>
      </c>
      <c r="D4547" t="s">
        <v>4745</v>
      </c>
      <c r="E4547" s="17">
        <v>1235</v>
      </c>
      <c r="F4547" s="16">
        <v>-1.9841269841269882E-2</v>
      </c>
    </row>
    <row r="4548" spans="1:6" x14ac:dyDescent="0.2">
      <c r="A4548" t="s">
        <v>68</v>
      </c>
      <c r="B4548" t="s">
        <v>4129</v>
      </c>
      <c r="C4548">
        <v>4215703</v>
      </c>
      <c r="D4548" t="s">
        <v>4746</v>
      </c>
      <c r="E4548" s="17">
        <v>23579</v>
      </c>
      <c r="F4548" s="16">
        <v>1.4368681436868203E-2</v>
      </c>
    </row>
    <row r="4549" spans="1:6" x14ac:dyDescent="0.2">
      <c r="A4549" t="s">
        <v>68</v>
      </c>
      <c r="B4549" t="s">
        <v>4129</v>
      </c>
      <c r="C4549">
        <v>4215752</v>
      </c>
      <c r="D4549" t="s">
        <v>4747</v>
      </c>
      <c r="E4549" s="17">
        <v>2287</v>
      </c>
      <c r="F4549" s="16">
        <v>-2.0976027397260233E-2</v>
      </c>
    </row>
    <row r="4550" spans="1:6" x14ac:dyDescent="0.2">
      <c r="A4550" t="s">
        <v>68</v>
      </c>
      <c r="B4550" t="s">
        <v>4129</v>
      </c>
      <c r="C4550">
        <v>4215802</v>
      </c>
      <c r="D4550" t="s">
        <v>4748</v>
      </c>
      <c r="E4550" s="17">
        <v>85421</v>
      </c>
      <c r="F4550" s="16">
        <v>1.0815672074502736E-2</v>
      </c>
    </row>
    <row r="4551" spans="1:6" x14ac:dyDescent="0.2">
      <c r="A4551" t="s">
        <v>68</v>
      </c>
      <c r="B4551" t="s">
        <v>4129</v>
      </c>
      <c r="C4551">
        <v>4215901</v>
      </c>
      <c r="D4551" t="s">
        <v>4749</v>
      </c>
      <c r="E4551" s="17">
        <v>2814</v>
      </c>
      <c r="F4551" s="16">
        <v>-8.4566596194503019E-3</v>
      </c>
    </row>
    <row r="4552" spans="1:6" x14ac:dyDescent="0.2">
      <c r="A4552" t="s">
        <v>68</v>
      </c>
      <c r="B4552" t="s">
        <v>4129</v>
      </c>
      <c r="C4552">
        <v>4216008</v>
      </c>
      <c r="D4552" t="s">
        <v>4750</v>
      </c>
      <c r="E4552" s="17">
        <v>11369</v>
      </c>
      <c r="F4552" s="16">
        <v>7.8007268859143775E-3</v>
      </c>
    </row>
    <row r="4553" spans="1:6" x14ac:dyDescent="0.2">
      <c r="A4553" t="s">
        <v>68</v>
      </c>
      <c r="B4553" t="s">
        <v>4129</v>
      </c>
      <c r="C4553">
        <v>4216057</v>
      </c>
      <c r="D4553" t="s">
        <v>5799</v>
      </c>
      <c r="E4553" s="17">
        <v>5598</v>
      </c>
      <c r="F4553" s="16">
        <v>8.8304198954767266E-3</v>
      </c>
    </row>
    <row r="4554" spans="1:6" x14ac:dyDescent="0.2">
      <c r="A4554" t="s">
        <v>68</v>
      </c>
      <c r="B4554" t="s">
        <v>4129</v>
      </c>
      <c r="C4554">
        <v>4216107</v>
      </c>
      <c r="D4554" t="s">
        <v>4751</v>
      </c>
      <c r="E4554" s="17">
        <v>9434</v>
      </c>
      <c r="F4554" s="16">
        <v>-1.1646373742720817E-3</v>
      </c>
    </row>
    <row r="4555" spans="1:6" x14ac:dyDescent="0.2">
      <c r="A4555" t="s">
        <v>68</v>
      </c>
      <c r="B4555" t="s">
        <v>4129</v>
      </c>
      <c r="C4555">
        <v>4216206</v>
      </c>
      <c r="D4555" t="s">
        <v>4752</v>
      </c>
      <c r="E4555" s="17">
        <v>53746</v>
      </c>
      <c r="F4555" s="16">
        <v>1.9441968096204576E-2</v>
      </c>
    </row>
    <row r="4556" spans="1:6" x14ac:dyDescent="0.2">
      <c r="A4556" t="s">
        <v>68</v>
      </c>
      <c r="B4556" t="s">
        <v>4129</v>
      </c>
      <c r="C4556">
        <v>4216255</v>
      </c>
      <c r="D4556" t="s">
        <v>4753</v>
      </c>
      <c r="E4556" s="17">
        <v>6402</v>
      </c>
      <c r="F4556" s="16">
        <v>3.2910202162670377E-3</v>
      </c>
    </row>
    <row r="4557" spans="1:6" x14ac:dyDescent="0.2">
      <c r="A4557" t="s">
        <v>68</v>
      </c>
      <c r="B4557" t="s">
        <v>4129</v>
      </c>
      <c r="C4557">
        <v>4216305</v>
      </c>
      <c r="D4557" t="s">
        <v>4754</v>
      </c>
      <c r="E4557" s="17">
        <v>38583</v>
      </c>
      <c r="F4557" s="16">
        <v>3.0969431380932111E-2</v>
      </c>
    </row>
    <row r="4558" spans="1:6" x14ac:dyDescent="0.2">
      <c r="A4558" t="s">
        <v>68</v>
      </c>
      <c r="B4558" t="s">
        <v>4129</v>
      </c>
      <c r="C4558">
        <v>4216354</v>
      </c>
      <c r="D4558" t="s">
        <v>4755</v>
      </c>
      <c r="E4558" s="17">
        <v>3759</v>
      </c>
      <c r="F4558" s="16">
        <v>6.9649075810340744E-3</v>
      </c>
    </row>
    <row r="4559" spans="1:6" x14ac:dyDescent="0.2">
      <c r="A4559" t="s">
        <v>68</v>
      </c>
      <c r="B4559" t="s">
        <v>4129</v>
      </c>
      <c r="C4559">
        <v>4216404</v>
      </c>
      <c r="D4559" t="s">
        <v>4756</v>
      </c>
      <c r="E4559" s="17">
        <v>7315</v>
      </c>
      <c r="F4559" s="16">
        <v>2.4667671645881573E-3</v>
      </c>
    </row>
    <row r="4560" spans="1:6" x14ac:dyDescent="0.2">
      <c r="A4560" t="s">
        <v>68</v>
      </c>
      <c r="B4560" t="s">
        <v>4129</v>
      </c>
      <c r="C4560">
        <v>4216503</v>
      </c>
      <c r="D4560" t="s">
        <v>4757</v>
      </c>
      <c r="E4560" s="17">
        <v>27139</v>
      </c>
      <c r="F4560" s="16">
        <v>6.9382606114574141E-3</v>
      </c>
    </row>
    <row r="4561" spans="1:6" x14ac:dyDescent="0.2">
      <c r="A4561" t="s">
        <v>68</v>
      </c>
      <c r="B4561" t="s">
        <v>4129</v>
      </c>
      <c r="C4561">
        <v>4216602</v>
      </c>
      <c r="D4561" t="s">
        <v>4758</v>
      </c>
      <c r="E4561" s="17">
        <v>250181</v>
      </c>
      <c r="F4561" s="16">
        <v>1.4579092081464573E-2</v>
      </c>
    </row>
    <row r="4562" spans="1:6" x14ac:dyDescent="0.2">
      <c r="A4562" t="s">
        <v>68</v>
      </c>
      <c r="B4562" t="s">
        <v>4129</v>
      </c>
      <c r="C4562">
        <v>4216701</v>
      </c>
      <c r="D4562" t="s">
        <v>4759</v>
      </c>
      <c r="E4562" s="17">
        <v>13820</v>
      </c>
      <c r="F4562" s="16">
        <v>-6.5080627666502799E-4</v>
      </c>
    </row>
    <row r="4563" spans="1:6" x14ac:dyDescent="0.2">
      <c r="A4563" t="s">
        <v>68</v>
      </c>
      <c r="B4563" t="s">
        <v>4129</v>
      </c>
      <c r="C4563">
        <v>4216800</v>
      </c>
      <c r="D4563" t="s">
        <v>4760</v>
      </c>
      <c r="E4563" s="17">
        <v>8173</v>
      </c>
      <c r="F4563" s="16">
        <v>-1.4707655213984316E-2</v>
      </c>
    </row>
    <row r="4564" spans="1:6" x14ac:dyDescent="0.2">
      <c r="A4564" t="s">
        <v>68</v>
      </c>
      <c r="B4564" t="s">
        <v>4129</v>
      </c>
      <c r="C4564">
        <v>4216909</v>
      </c>
      <c r="D4564" t="s">
        <v>4761</v>
      </c>
      <c r="E4564" s="17">
        <v>24291</v>
      </c>
      <c r="F4564" s="16">
        <v>8.9300548263830937E-3</v>
      </c>
    </row>
    <row r="4565" spans="1:6" x14ac:dyDescent="0.2">
      <c r="A4565" t="s">
        <v>68</v>
      </c>
      <c r="B4565" t="s">
        <v>4129</v>
      </c>
      <c r="C4565">
        <v>4217006</v>
      </c>
      <c r="D4565" t="s">
        <v>4762</v>
      </c>
      <c r="E4565" s="17">
        <v>13650</v>
      </c>
      <c r="F4565" s="16">
        <v>1.7897091722595126E-2</v>
      </c>
    </row>
    <row r="4566" spans="1:6" x14ac:dyDescent="0.2">
      <c r="A4566" t="s">
        <v>68</v>
      </c>
      <c r="B4566" t="s">
        <v>4129</v>
      </c>
      <c r="C4566">
        <v>4217105</v>
      </c>
      <c r="D4566" t="s">
        <v>4763</v>
      </c>
      <c r="E4566" s="17">
        <v>3171</v>
      </c>
      <c r="F4566" s="16">
        <v>-2.8301886792453379E-3</v>
      </c>
    </row>
    <row r="4567" spans="1:6" x14ac:dyDescent="0.2">
      <c r="A4567" t="s">
        <v>68</v>
      </c>
      <c r="B4567" t="s">
        <v>4129</v>
      </c>
      <c r="C4567">
        <v>4217154</v>
      </c>
      <c r="D4567" t="s">
        <v>4764</v>
      </c>
      <c r="E4567" s="17">
        <v>1807</v>
      </c>
      <c r="F4567" s="16">
        <v>-7.1428571428571175E-3</v>
      </c>
    </row>
    <row r="4568" spans="1:6" x14ac:dyDescent="0.2">
      <c r="A4568" t="s">
        <v>68</v>
      </c>
      <c r="B4568" t="s">
        <v>4129</v>
      </c>
      <c r="C4568">
        <v>4217204</v>
      </c>
      <c r="D4568" t="s">
        <v>259</v>
      </c>
      <c r="E4568" s="17">
        <v>40868</v>
      </c>
      <c r="F4568" s="16">
        <v>9.5351020206511095E-3</v>
      </c>
    </row>
    <row r="4569" spans="1:6" x14ac:dyDescent="0.2">
      <c r="A4569" t="s">
        <v>68</v>
      </c>
      <c r="B4569" t="s">
        <v>4129</v>
      </c>
      <c r="C4569">
        <v>4217253</v>
      </c>
      <c r="D4569" t="s">
        <v>4765</v>
      </c>
      <c r="E4569" s="17">
        <v>5935</v>
      </c>
      <c r="F4569" s="16">
        <v>1.9234071784303586E-2</v>
      </c>
    </row>
    <row r="4570" spans="1:6" x14ac:dyDescent="0.2">
      <c r="A4570" t="s">
        <v>68</v>
      </c>
      <c r="B4570" t="s">
        <v>4129</v>
      </c>
      <c r="C4570">
        <v>4217303</v>
      </c>
      <c r="D4570" t="s">
        <v>4766</v>
      </c>
      <c r="E4570" s="17">
        <v>9810</v>
      </c>
      <c r="F4570" s="16">
        <v>6.6700872242175802E-3</v>
      </c>
    </row>
    <row r="4571" spans="1:6" x14ac:dyDescent="0.2">
      <c r="A4571" t="s">
        <v>68</v>
      </c>
      <c r="B4571" t="s">
        <v>4129</v>
      </c>
      <c r="C4571">
        <v>4217402</v>
      </c>
      <c r="D4571" t="s">
        <v>4767</v>
      </c>
      <c r="E4571" s="17">
        <v>21991</v>
      </c>
      <c r="F4571" s="16">
        <v>2.9300257430376675E-2</v>
      </c>
    </row>
    <row r="4572" spans="1:6" x14ac:dyDescent="0.2">
      <c r="A4572" t="s">
        <v>68</v>
      </c>
      <c r="B4572" t="s">
        <v>4129</v>
      </c>
      <c r="C4572">
        <v>4217501</v>
      </c>
      <c r="D4572" t="s">
        <v>4768</v>
      </c>
      <c r="E4572" s="17">
        <v>17576</v>
      </c>
      <c r="F4572" s="16">
        <v>1.9953252380138231E-3</v>
      </c>
    </row>
    <row r="4573" spans="1:6" x14ac:dyDescent="0.2">
      <c r="A4573" t="s">
        <v>68</v>
      </c>
      <c r="B4573" t="s">
        <v>4129</v>
      </c>
      <c r="C4573">
        <v>4217550</v>
      </c>
      <c r="D4573" t="s">
        <v>4769</v>
      </c>
      <c r="E4573" s="17">
        <v>3256</v>
      </c>
      <c r="F4573" s="16">
        <v>-2.1452650934722373E-3</v>
      </c>
    </row>
    <row r="4574" spans="1:6" x14ac:dyDescent="0.2">
      <c r="A4574" t="s">
        <v>68</v>
      </c>
      <c r="B4574" t="s">
        <v>4129</v>
      </c>
      <c r="C4574">
        <v>4217600</v>
      </c>
      <c r="D4574" t="s">
        <v>4770</v>
      </c>
      <c r="E4574" s="17">
        <v>14092</v>
      </c>
      <c r="F4574" s="16">
        <v>6.0683943742414481E-3</v>
      </c>
    </row>
    <row r="4575" spans="1:6" x14ac:dyDescent="0.2">
      <c r="A4575" t="s">
        <v>68</v>
      </c>
      <c r="B4575" t="s">
        <v>4129</v>
      </c>
      <c r="C4575">
        <v>4217709</v>
      </c>
      <c r="D4575" t="s">
        <v>4771</v>
      </c>
      <c r="E4575" s="17">
        <v>30733</v>
      </c>
      <c r="F4575" s="16">
        <v>1.1819319154540153E-2</v>
      </c>
    </row>
    <row r="4576" spans="1:6" x14ac:dyDescent="0.2">
      <c r="A4576" t="s">
        <v>68</v>
      </c>
      <c r="B4576" t="s">
        <v>4129</v>
      </c>
      <c r="C4576">
        <v>4217758</v>
      </c>
      <c r="D4576" t="s">
        <v>4772</v>
      </c>
      <c r="E4576" s="17">
        <v>2423</v>
      </c>
      <c r="F4576" s="16">
        <v>-1.5440877691995092E-2</v>
      </c>
    </row>
    <row r="4577" spans="1:6" x14ac:dyDescent="0.2">
      <c r="A4577" t="s">
        <v>68</v>
      </c>
      <c r="B4577" t="s">
        <v>4129</v>
      </c>
      <c r="C4577">
        <v>4217808</v>
      </c>
      <c r="D4577" t="s">
        <v>4773</v>
      </c>
      <c r="E4577" s="17">
        <v>18486</v>
      </c>
      <c r="F4577" s="16">
        <v>4.9469964664310417E-3</v>
      </c>
    </row>
    <row r="4578" spans="1:6" x14ac:dyDescent="0.2">
      <c r="A4578" t="s">
        <v>68</v>
      </c>
      <c r="B4578" t="s">
        <v>4129</v>
      </c>
      <c r="C4578">
        <v>4217907</v>
      </c>
      <c r="D4578" t="s">
        <v>4774</v>
      </c>
      <c r="E4578" s="17">
        <v>8662</v>
      </c>
      <c r="F4578" s="16">
        <v>-1.6136468418626038E-3</v>
      </c>
    </row>
    <row r="4579" spans="1:6" x14ac:dyDescent="0.2">
      <c r="A4579" t="s">
        <v>68</v>
      </c>
      <c r="B4579" t="s">
        <v>4129</v>
      </c>
      <c r="C4579">
        <v>4217956</v>
      </c>
      <c r="D4579" t="s">
        <v>4775</v>
      </c>
      <c r="E4579" s="17">
        <v>1619</v>
      </c>
      <c r="F4579" s="16">
        <v>-8.5731781996325473E-3</v>
      </c>
    </row>
    <row r="4580" spans="1:6" x14ac:dyDescent="0.2">
      <c r="A4580" t="s">
        <v>68</v>
      </c>
      <c r="B4580" t="s">
        <v>4129</v>
      </c>
      <c r="C4580">
        <v>4218004</v>
      </c>
      <c r="D4580" t="s">
        <v>4776</v>
      </c>
      <c r="E4580" s="17">
        <v>39155</v>
      </c>
      <c r="F4580" s="16">
        <v>1.9475616424089459E-2</v>
      </c>
    </row>
    <row r="4581" spans="1:6" x14ac:dyDescent="0.2">
      <c r="A4581" t="s">
        <v>68</v>
      </c>
      <c r="B4581" t="s">
        <v>4129</v>
      </c>
      <c r="C4581">
        <v>4218103</v>
      </c>
      <c r="D4581" t="s">
        <v>4777</v>
      </c>
      <c r="E4581" s="17">
        <v>5343</v>
      </c>
      <c r="F4581" s="16">
        <v>-9.3492894540014859E-4</v>
      </c>
    </row>
    <row r="4582" spans="1:6" x14ac:dyDescent="0.2">
      <c r="A4582" t="s">
        <v>68</v>
      </c>
      <c r="B4582" t="s">
        <v>4129</v>
      </c>
      <c r="C4582">
        <v>4218202</v>
      </c>
      <c r="D4582" t="s">
        <v>4778</v>
      </c>
      <c r="E4582" s="17">
        <v>44977</v>
      </c>
      <c r="F4582" s="16">
        <v>1.6705095167050876E-2</v>
      </c>
    </row>
    <row r="4583" spans="1:6" x14ac:dyDescent="0.2">
      <c r="A4583" t="s">
        <v>68</v>
      </c>
      <c r="B4583" t="s">
        <v>4129</v>
      </c>
      <c r="C4583">
        <v>4218251</v>
      </c>
      <c r="D4583" t="s">
        <v>4779</v>
      </c>
      <c r="E4583" s="17">
        <v>7941</v>
      </c>
      <c r="F4583" s="16">
        <v>8.1249206550717545E-3</v>
      </c>
    </row>
    <row r="4584" spans="1:6" x14ac:dyDescent="0.2">
      <c r="A4584" t="s">
        <v>68</v>
      </c>
      <c r="B4584" t="s">
        <v>4129</v>
      </c>
      <c r="C4584">
        <v>4218301</v>
      </c>
      <c r="D4584" t="s">
        <v>4780</v>
      </c>
      <c r="E4584" s="17">
        <v>19366</v>
      </c>
      <c r="F4584" s="16">
        <v>4.7211413748378117E-3</v>
      </c>
    </row>
    <row r="4585" spans="1:6" x14ac:dyDescent="0.2">
      <c r="A4585" t="s">
        <v>68</v>
      </c>
      <c r="B4585" t="s">
        <v>4129</v>
      </c>
      <c r="C4585">
        <v>4218350</v>
      </c>
      <c r="D4585" t="s">
        <v>4781</v>
      </c>
      <c r="E4585" s="17">
        <v>3966</v>
      </c>
      <c r="F4585" s="16">
        <v>9.4171544922372341E-3</v>
      </c>
    </row>
    <row r="4586" spans="1:6" x14ac:dyDescent="0.2">
      <c r="A4586" t="s">
        <v>68</v>
      </c>
      <c r="B4586" t="s">
        <v>4129</v>
      </c>
      <c r="C4586">
        <v>4218400</v>
      </c>
      <c r="D4586" t="s">
        <v>4782</v>
      </c>
      <c r="E4586" s="17">
        <v>7093</v>
      </c>
      <c r="F4586" s="16">
        <v>1.6946758932354644E-3</v>
      </c>
    </row>
    <row r="4587" spans="1:6" x14ac:dyDescent="0.2">
      <c r="A4587" t="s">
        <v>68</v>
      </c>
      <c r="B4587" t="s">
        <v>4129</v>
      </c>
      <c r="C4587">
        <v>4218509</v>
      </c>
      <c r="D4587" t="s">
        <v>4783</v>
      </c>
      <c r="E4587" s="17">
        <v>7991</v>
      </c>
      <c r="F4587" s="16">
        <v>1.9260204081632759E-2</v>
      </c>
    </row>
    <row r="4588" spans="1:6" x14ac:dyDescent="0.2">
      <c r="A4588" t="s">
        <v>68</v>
      </c>
      <c r="B4588" t="s">
        <v>4129</v>
      </c>
      <c r="C4588">
        <v>4218608</v>
      </c>
      <c r="D4588" t="s">
        <v>4784</v>
      </c>
      <c r="E4588" s="17">
        <v>7434</v>
      </c>
      <c r="F4588" s="16">
        <v>1.0054347826087051E-2</v>
      </c>
    </row>
    <row r="4589" spans="1:6" x14ac:dyDescent="0.2">
      <c r="A4589" t="s">
        <v>68</v>
      </c>
      <c r="B4589" t="s">
        <v>4129</v>
      </c>
      <c r="C4589">
        <v>4218707</v>
      </c>
      <c r="D4589" t="s">
        <v>256</v>
      </c>
      <c r="E4589" s="17">
        <v>106422</v>
      </c>
      <c r="F4589" s="16">
        <v>6.9640255095282377E-3</v>
      </c>
    </row>
    <row r="4590" spans="1:6" x14ac:dyDescent="0.2">
      <c r="A4590" t="s">
        <v>68</v>
      </c>
      <c r="B4590" t="s">
        <v>4129</v>
      </c>
      <c r="C4590">
        <v>4218756</v>
      </c>
      <c r="D4590" t="s">
        <v>4785</v>
      </c>
      <c r="E4590" s="17">
        <v>4525</v>
      </c>
      <c r="F4590" s="16">
        <v>-3.9621395553598449E-3</v>
      </c>
    </row>
    <row r="4591" spans="1:6" x14ac:dyDescent="0.2">
      <c r="A4591" t="s">
        <v>68</v>
      </c>
      <c r="B4591" t="s">
        <v>4129</v>
      </c>
      <c r="C4591">
        <v>4218806</v>
      </c>
      <c r="D4591" t="s">
        <v>4786</v>
      </c>
      <c r="E4591" s="17">
        <v>12990</v>
      </c>
      <c r="F4591" s="16">
        <v>7.054810450422444E-3</v>
      </c>
    </row>
    <row r="4592" spans="1:6" x14ac:dyDescent="0.2">
      <c r="A4592" t="s">
        <v>68</v>
      </c>
      <c r="B4592" t="s">
        <v>4129</v>
      </c>
      <c r="C4592">
        <v>4218855</v>
      </c>
      <c r="D4592" t="s">
        <v>4787</v>
      </c>
      <c r="E4592" s="17">
        <v>2412</v>
      </c>
      <c r="F4592" s="16">
        <v>-2.1103896103896069E-2</v>
      </c>
    </row>
    <row r="4593" spans="1:6" x14ac:dyDescent="0.2">
      <c r="A4593" t="s">
        <v>68</v>
      </c>
      <c r="B4593" t="s">
        <v>4129</v>
      </c>
      <c r="C4593">
        <v>4218905</v>
      </c>
      <c r="D4593" t="s">
        <v>4788</v>
      </c>
      <c r="E4593" s="17">
        <v>11273</v>
      </c>
      <c r="F4593" s="16">
        <v>3.3822874944369197E-3</v>
      </c>
    </row>
    <row r="4594" spans="1:6" x14ac:dyDescent="0.2">
      <c r="A4594" t="s">
        <v>68</v>
      </c>
      <c r="B4594" t="s">
        <v>4129</v>
      </c>
      <c r="C4594">
        <v>4218954</v>
      </c>
      <c r="D4594" t="s">
        <v>4789</v>
      </c>
      <c r="E4594" s="17">
        <v>2459</v>
      </c>
      <c r="F4594" s="16">
        <v>-2.4340770791074773E-3</v>
      </c>
    </row>
    <row r="4595" spans="1:6" x14ac:dyDescent="0.2">
      <c r="A4595" t="s">
        <v>68</v>
      </c>
      <c r="B4595" t="s">
        <v>4129</v>
      </c>
      <c r="C4595">
        <v>4219002</v>
      </c>
      <c r="D4595" t="s">
        <v>4790</v>
      </c>
      <c r="E4595" s="17">
        <v>21344</v>
      </c>
      <c r="F4595" s="16">
        <v>3.5734436712431261E-3</v>
      </c>
    </row>
    <row r="4596" spans="1:6" x14ac:dyDescent="0.2">
      <c r="A4596" t="s">
        <v>68</v>
      </c>
      <c r="B4596" t="s">
        <v>4129</v>
      </c>
      <c r="C4596">
        <v>4219101</v>
      </c>
      <c r="D4596" t="s">
        <v>4791</v>
      </c>
      <c r="E4596" s="17">
        <v>3571</v>
      </c>
      <c r="F4596" s="16">
        <v>-5.5975370836836014E-4</v>
      </c>
    </row>
    <row r="4597" spans="1:6" x14ac:dyDescent="0.2">
      <c r="A4597" t="s">
        <v>68</v>
      </c>
      <c r="B4597" t="s">
        <v>4129</v>
      </c>
      <c r="C4597">
        <v>4219150</v>
      </c>
      <c r="D4597" t="s">
        <v>4792</v>
      </c>
      <c r="E4597" s="17">
        <v>2432</v>
      </c>
      <c r="F4597" s="16">
        <v>-1.8167137666532107E-2</v>
      </c>
    </row>
    <row r="4598" spans="1:6" x14ac:dyDescent="0.2">
      <c r="A4598" t="s">
        <v>68</v>
      </c>
      <c r="B4598" t="s">
        <v>4129</v>
      </c>
      <c r="C4598">
        <v>4219176</v>
      </c>
      <c r="D4598" t="s">
        <v>4793</v>
      </c>
      <c r="E4598" s="17">
        <v>4451</v>
      </c>
      <c r="F4598" s="16">
        <v>-9.1273374888690695E-3</v>
      </c>
    </row>
    <row r="4599" spans="1:6" x14ac:dyDescent="0.2">
      <c r="A4599" t="s">
        <v>68</v>
      </c>
      <c r="B4599" t="s">
        <v>4129</v>
      </c>
      <c r="C4599">
        <v>4219200</v>
      </c>
      <c r="D4599" t="s">
        <v>4794</v>
      </c>
      <c r="E4599" s="17">
        <v>6329</v>
      </c>
      <c r="F4599" s="16">
        <v>-1.4200063111391437E-3</v>
      </c>
    </row>
    <row r="4600" spans="1:6" x14ac:dyDescent="0.2">
      <c r="A4600" t="s">
        <v>68</v>
      </c>
      <c r="B4600" t="s">
        <v>4129</v>
      </c>
      <c r="C4600">
        <v>4219309</v>
      </c>
      <c r="D4600" t="s">
        <v>4795</v>
      </c>
      <c r="E4600" s="17">
        <v>53610</v>
      </c>
      <c r="F4600" s="16">
        <v>1.0270423066051082E-2</v>
      </c>
    </row>
    <row r="4601" spans="1:6" x14ac:dyDescent="0.2">
      <c r="A4601" t="s">
        <v>68</v>
      </c>
      <c r="B4601" t="s">
        <v>4129</v>
      </c>
      <c r="C4601">
        <v>4219358</v>
      </c>
      <c r="D4601" t="s">
        <v>4796</v>
      </c>
      <c r="E4601" s="17">
        <v>4943</v>
      </c>
      <c r="F4601" s="16">
        <v>-7.2303675436834469E-3</v>
      </c>
    </row>
    <row r="4602" spans="1:6" x14ac:dyDescent="0.2">
      <c r="A4602" t="s">
        <v>68</v>
      </c>
      <c r="B4602" t="s">
        <v>4129</v>
      </c>
      <c r="C4602">
        <v>4219408</v>
      </c>
      <c r="D4602" t="s">
        <v>4797</v>
      </c>
      <c r="E4602" s="17">
        <v>3998</v>
      </c>
      <c r="F4602" s="16">
        <v>8.3228247162674407E-3</v>
      </c>
    </row>
    <row r="4603" spans="1:6" x14ac:dyDescent="0.2">
      <c r="A4603" t="s">
        <v>68</v>
      </c>
      <c r="B4603" t="s">
        <v>4129</v>
      </c>
      <c r="C4603">
        <v>4219507</v>
      </c>
      <c r="D4603" t="s">
        <v>4798</v>
      </c>
      <c r="E4603" s="17">
        <v>51642</v>
      </c>
      <c r="F4603" s="16">
        <v>1.2945745557255472E-2</v>
      </c>
    </row>
    <row r="4604" spans="1:6" x14ac:dyDescent="0.2">
      <c r="A4604" t="s">
        <v>68</v>
      </c>
      <c r="B4604" t="s">
        <v>4129</v>
      </c>
      <c r="C4604">
        <v>4219606</v>
      </c>
      <c r="D4604" t="s">
        <v>4799</v>
      </c>
      <c r="E4604" s="17">
        <v>3903</v>
      </c>
      <c r="F4604" s="16">
        <v>-7.6277650648359785E-3</v>
      </c>
    </row>
    <row r="4605" spans="1:6" x14ac:dyDescent="0.2">
      <c r="A4605" t="s">
        <v>68</v>
      </c>
      <c r="B4605" t="s">
        <v>4129</v>
      </c>
      <c r="C4605">
        <v>4219705</v>
      </c>
      <c r="D4605" t="s">
        <v>4800</v>
      </c>
      <c r="E4605" s="17">
        <v>28983</v>
      </c>
      <c r="F4605" s="16">
        <v>9.6495506165958922E-3</v>
      </c>
    </row>
    <row r="4606" spans="1:6" x14ac:dyDescent="0.2">
      <c r="A4606" t="s">
        <v>68</v>
      </c>
      <c r="B4606" t="s">
        <v>4129</v>
      </c>
      <c r="C4606">
        <v>4219853</v>
      </c>
      <c r="D4606" t="s">
        <v>4801</v>
      </c>
      <c r="E4606" s="17">
        <v>3398</v>
      </c>
      <c r="F4606" s="16">
        <v>1.0407374368123667E-2</v>
      </c>
    </row>
    <row r="4607" spans="1:6" x14ac:dyDescent="0.2">
      <c r="A4607" t="s">
        <v>68</v>
      </c>
      <c r="B4607" t="s">
        <v>4129</v>
      </c>
      <c r="C4607">
        <v>4220000</v>
      </c>
      <c r="D4607" t="s">
        <v>4802</v>
      </c>
      <c r="E4607" s="17">
        <v>12946</v>
      </c>
      <c r="F4607" s="16">
        <v>1.4576802507836994E-2</v>
      </c>
    </row>
    <row r="4608" spans="1:6" x14ac:dyDescent="0.2">
      <c r="A4608" t="s">
        <v>32</v>
      </c>
      <c r="B4608" t="s">
        <v>4129</v>
      </c>
      <c r="C4608">
        <v>4300034</v>
      </c>
      <c r="D4608" t="s">
        <v>4803</v>
      </c>
      <c r="E4608" s="17">
        <v>4942</v>
      </c>
      <c r="F4608" s="16">
        <v>8.3656396653744025E-3</v>
      </c>
    </row>
    <row r="4609" spans="1:6" x14ac:dyDescent="0.2">
      <c r="A4609" t="s">
        <v>32</v>
      </c>
      <c r="B4609" t="s">
        <v>4129</v>
      </c>
      <c r="C4609">
        <v>4300059</v>
      </c>
      <c r="D4609" t="s">
        <v>4804</v>
      </c>
      <c r="E4609" s="17">
        <v>3743</v>
      </c>
      <c r="F4609" s="16">
        <v>-1.3340448239060887E-3</v>
      </c>
    </row>
    <row r="4610" spans="1:6" x14ac:dyDescent="0.2">
      <c r="A4610" t="s">
        <v>32</v>
      </c>
      <c r="B4610" t="s">
        <v>4129</v>
      </c>
      <c r="C4610">
        <v>4300109</v>
      </c>
      <c r="D4610" t="s">
        <v>4805</v>
      </c>
      <c r="E4610" s="17">
        <v>16401</v>
      </c>
      <c r="F4610" s="16">
        <v>-3.6449790413705108E-3</v>
      </c>
    </row>
    <row r="4611" spans="1:6" x14ac:dyDescent="0.2">
      <c r="A4611" t="s">
        <v>32</v>
      </c>
      <c r="B4611" t="s">
        <v>4129</v>
      </c>
      <c r="C4611">
        <v>4300208</v>
      </c>
      <c r="D4611" t="s">
        <v>4806</v>
      </c>
      <c r="E4611" s="17">
        <v>6987</v>
      </c>
      <c r="F4611" s="16">
        <v>-5.2676537585421013E-3</v>
      </c>
    </row>
    <row r="4612" spans="1:6" x14ac:dyDescent="0.2">
      <c r="A4612" t="s">
        <v>32</v>
      </c>
      <c r="B4612" t="s">
        <v>4129</v>
      </c>
      <c r="C4612">
        <v>4300307</v>
      </c>
      <c r="D4612" t="s">
        <v>4807</v>
      </c>
      <c r="E4612" s="17">
        <v>5827</v>
      </c>
      <c r="F4612" s="16">
        <v>-2.0672268907563018E-2</v>
      </c>
    </row>
    <row r="4613" spans="1:6" x14ac:dyDescent="0.2">
      <c r="A4613" t="s">
        <v>32</v>
      </c>
      <c r="B4613" t="s">
        <v>4129</v>
      </c>
      <c r="C4613">
        <v>4300406</v>
      </c>
      <c r="D4613" t="s">
        <v>4808</v>
      </c>
      <c r="E4613" s="17">
        <v>73028</v>
      </c>
      <c r="F4613" s="16">
        <v>-7.6234219788283708E-3</v>
      </c>
    </row>
    <row r="4614" spans="1:6" x14ac:dyDescent="0.2">
      <c r="A4614" t="s">
        <v>32</v>
      </c>
      <c r="B4614" t="s">
        <v>4129</v>
      </c>
      <c r="C4614">
        <v>4300455</v>
      </c>
      <c r="D4614" t="s">
        <v>4809</v>
      </c>
      <c r="E4614" s="17">
        <v>3374</v>
      </c>
      <c r="F4614" s="16">
        <v>-2.5981524249422683E-2</v>
      </c>
    </row>
    <row r="4615" spans="1:6" x14ac:dyDescent="0.2">
      <c r="A4615" t="s">
        <v>32</v>
      </c>
      <c r="B4615" t="s">
        <v>4129</v>
      </c>
      <c r="C4615">
        <v>4300471</v>
      </c>
      <c r="D4615" t="s">
        <v>4810</v>
      </c>
      <c r="E4615" s="17">
        <v>1949</v>
      </c>
      <c r="F4615" s="16">
        <v>-7.6374745417515655E-3</v>
      </c>
    </row>
    <row r="4616" spans="1:6" x14ac:dyDescent="0.2">
      <c r="A4616" t="s">
        <v>32</v>
      </c>
      <c r="B4616" t="s">
        <v>4129</v>
      </c>
      <c r="C4616">
        <v>4300505</v>
      </c>
      <c r="D4616" t="s">
        <v>4811</v>
      </c>
      <c r="E4616" s="17">
        <v>6067</v>
      </c>
      <c r="F4616" s="16">
        <v>-3.0520933205496981E-2</v>
      </c>
    </row>
    <row r="4617" spans="1:6" x14ac:dyDescent="0.2">
      <c r="A4617" t="s">
        <v>32</v>
      </c>
      <c r="B4617" t="s">
        <v>4129</v>
      </c>
      <c r="C4617">
        <v>4300554</v>
      </c>
      <c r="D4617" t="s">
        <v>4812</v>
      </c>
      <c r="E4617" s="17">
        <v>1613</v>
      </c>
      <c r="F4617" s="16">
        <v>-1.5262515262515208E-2</v>
      </c>
    </row>
    <row r="4618" spans="1:6" x14ac:dyDescent="0.2">
      <c r="A4618" t="s">
        <v>32</v>
      </c>
      <c r="B4618" t="s">
        <v>4129</v>
      </c>
      <c r="C4618">
        <v>4300570</v>
      </c>
      <c r="D4618" t="s">
        <v>4813</v>
      </c>
      <c r="E4618" s="17">
        <v>3036</v>
      </c>
      <c r="F4618" s="16">
        <v>2.6420079260238705E-3</v>
      </c>
    </row>
    <row r="4619" spans="1:6" x14ac:dyDescent="0.2">
      <c r="A4619" t="s">
        <v>32</v>
      </c>
      <c r="B4619" t="s">
        <v>4129</v>
      </c>
      <c r="C4619">
        <v>4300604</v>
      </c>
      <c r="D4619" t="s">
        <v>4814</v>
      </c>
      <c r="E4619" s="17">
        <v>211352</v>
      </c>
      <c r="F4619" s="16">
        <v>4.9784836309170188E-3</v>
      </c>
    </row>
    <row r="4620" spans="1:6" x14ac:dyDescent="0.2">
      <c r="A4620" t="s">
        <v>32</v>
      </c>
      <c r="B4620" t="s">
        <v>4129</v>
      </c>
      <c r="C4620">
        <v>4300638</v>
      </c>
      <c r="D4620" t="s">
        <v>4815</v>
      </c>
      <c r="E4620" s="17">
        <v>7085</v>
      </c>
      <c r="F4620" s="16">
        <v>7.6802730763760874E-3</v>
      </c>
    </row>
    <row r="4621" spans="1:6" x14ac:dyDescent="0.2">
      <c r="A4621" t="s">
        <v>32</v>
      </c>
      <c r="B4621" t="s">
        <v>4129</v>
      </c>
      <c r="C4621">
        <v>4300646</v>
      </c>
      <c r="D4621" t="s">
        <v>4816</v>
      </c>
      <c r="E4621" s="17">
        <v>7403</v>
      </c>
      <c r="F4621" s="16">
        <v>-8.0982588743416795E-4</v>
      </c>
    </row>
    <row r="4622" spans="1:6" x14ac:dyDescent="0.2">
      <c r="A4622" t="s">
        <v>32</v>
      </c>
      <c r="B4622" t="s">
        <v>4129</v>
      </c>
      <c r="C4622">
        <v>4300661</v>
      </c>
      <c r="D4622" t="s">
        <v>4817</v>
      </c>
      <c r="E4622" s="17">
        <v>1343</v>
      </c>
      <c r="F4622" s="16">
        <v>7.5018754688671585E-3</v>
      </c>
    </row>
    <row r="4623" spans="1:6" x14ac:dyDescent="0.2">
      <c r="A4623" t="s">
        <v>32</v>
      </c>
      <c r="B4623" t="s">
        <v>4129</v>
      </c>
      <c r="C4623">
        <v>4300703</v>
      </c>
      <c r="D4623" t="s">
        <v>4818</v>
      </c>
      <c r="E4623" s="17">
        <v>5961</v>
      </c>
      <c r="F4623" s="16">
        <v>-3.3439224209997898E-3</v>
      </c>
    </row>
    <row r="4624" spans="1:6" x14ac:dyDescent="0.2">
      <c r="A4624" t="s">
        <v>32</v>
      </c>
      <c r="B4624" t="s">
        <v>4129</v>
      </c>
      <c r="C4624">
        <v>4300802</v>
      </c>
      <c r="D4624" t="s">
        <v>4819</v>
      </c>
      <c r="E4624" s="17">
        <v>13045</v>
      </c>
      <c r="F4624" s="16">
        <v>-3.8314176245213272E-4</v>
      </c>
    </row>
    <row r="4625" spans="1:6" x14ac:dyDescent="0.2">
      <c r="A4625" t="s">
        <v>32</v>
      </c>
      <c r="B4625" t="s">
        <v>4129</v>
      </c>
      <c r="C4625">
        <v>4300851</v>
      </c>
      <c r="D4625" t="s">
        <v>4820</v>
      </c>
      <c r="E4625" s="17">
        <v>3562</v>
      </c>
      <c r="F4625" s="16">
        <v>-5.3057805082379339E-3</v>
      </c>
    </row>
    <row r="4626" spans="1:6" x14ac:dyDescent="0.2">
      <c r="A4626" t="s">
        <v>32</v>
      </c>
      <c r="B4626" t="s">
        <v>4129</v>
      </c>
      <c r="C4626">
        <v>4300877</v>
      </c>
      <c r="D4626" t="s">
        <v>4821</v>
      </c>
      <c r="E4626" s="17">
        <v>5771</v>
      </c>
      <c r="F4626" s="16">
        <v>1.2811512811512715E-2</v>
      </c>
    </row>
    <row r="4627" spans="1:6" x14ac:dyDescent="0.2">
      <c r="A4627" t="s">
        <v>32</v>
      </c>
      <c r="B4627" t="s">
        <v>4129</v>
      </c>
      <c r="C4627">
        <v>4300901</v>
      </c>
      <c r="D4627" t="s">
        <v>4822</v>
      </c>
      <c r="E4627" s="17">
        <v>6189</v>
      </c>
      <c r="F4627" s="16">
        <v>-7.3777064955894422E-3</v>
      </c>
    </row>
    <row r="4628" spans="1:6" x14ac:dyDescent="0.2">
      <c r="A4628" t="s">
        <v>32</v>
      </c>
      <c r="B4628" t="s">
        <v>4129</v>
      </c>
      <c r="C4628">
        <v>4301008</v>
      </c>
      <c r="D4628" t="s">
        <v>4823</v>
      </c>
      <c r="E4628" s="17">
        <v>20967</v>
      </c>
      <c r="F4628" s="16">
        <v>7.7865897620763569E-3</v>
      </c>
    </row>
    <row r="4629" spans="1:6" x14ac:dyDescent="0.2">
      <c r="A4629" t="s">
        <v>32</v>
      </c>
      <c r="B4629" t="s">
        <v>4129</v>
      </c>
      <c r="C4629">
        <v>4301057</v>
      </c>
      <c r="D4629" t="s">
        <v>4824</v>
      </c>
      <c r="E4629" s="17">
        <v>10279</v>
      </c>
      <c r="F4629" s="16">
        <v>2.126179831097863E-2</v>
      </c>
    </row>
    <row r="4630" spans="1:6" x14ac:dyDescent="0.2">
      <c r="A4630" t="s">
        <v>32</v>
      </c>
      <c r="B4630" t="s">
        <v>4129</v>
      </c>
      <c r="C4630">
        <v>4301073</v>
      </c>
      <c r="D4630" t="s">
        <v>4825</v>
      </c>
      <c r="E4630" s="17">
        <v>2951</v>
      </c>
      <c r="F4630" s="16">
        <v>4.7667688117125628E-3</v>
      </c>
    </row>
    <row r="4631" spans="1:6" x14ac:dyDescent="0.2">
      <c r="A4631" t="s">
        <v>32</v>
      </c>
      <c r="B4631" t="s">
        <v>4129</v>
      </c>
      <c r="C4631">
        <v>4301107</v>
      </c>
      <c r="D4631" t="s">
        <v>4826</v>
      </c>
      <c r="E4631" s="17">
        <v>14177</v>
      </c>
      <c r="F4631" s="16">
        <v>1.8373259840294143E-3</v>
      </c>
    </row>
    <row r="4632" spans="1:6" x14ac:dyDescent="0.2">
      <c r="A4632" t="s">
        <v>32</v>
      </c>
      <c r="B4632" t="s">
        <v>4129</v>
      </c>
      <c r="C4632">
        <v>4301206</v>
      </c>
      <c r="D4632" t="s">
        <v>4827</v>
      </c>
      <c r="E4632" s="17">
        <v>13413</v>
      </c>
      <c r="F4632" s="16">
        <v>2.9911014731174301E-3</v>
      </c>
    </row>
    <row r="4633" spans="1:6" x14ac:dyDescent="0.2">
      <c r="A4633" t="s">
        <v>32</v>
      </c>
      <c r="B4633" t="s">
        <v>4129</v>
      </c>
      <c r="C4633">
        <v>4301305</v>
      </c>
      <c r="D4633" t="s">
        <v>4828</v>
      </c>
      <c r="E4633" s="17">
        <v>18238</v>
      </c>
      <c r="F4633" s="16">
        <v>-3.0066145520144527E-3</v>
      </c>
    </row>
    <row r="4634" spans="1:6" x14ac:dyDescent="0.2">
      <c r="A4634" t="s">
        <v>32</v>
      </c>
      <c r="B4634" t="s">
        <v>4129</v>
      </c>
      <c r="C4634">
        <v>4301404</v>
      </c>
      <c r="D4634" t="s">
        <v>4829</v>
      </c>
      <c r="E4634" s="17">
        <v>10423</v>
      </c>
      <c r="F4634" s="16">
        <v>-9.593246354566709E-5</v>
      </c>
    </row>
    <row r="4635" spans="1:6" x14ac:dyDescent="0.2">
      <c r="A4635" t="s">
        <v>32</v>
      </c>
      <c r="B4635" t="s">
        <v>4129</v>
      </c>
      <c r="C4635">
        <v>4301503</v>
      </c>
      <c r="D4635" t="s">
        <v>4830</v>
      </c>
      <c r="E4635" s="17">
        <v>6602</v>
      </c>
      <c r="F4635" s="16">
        <v>-8.8575288995645929E-3</v>
      </c>
    </row>
    <row r="4636" spans="1:6" x14ac:dyDescent="0.2">
      <c r="A4636" t="s">
        <v>32</v>
      </c>
      <c r="B4636" t="s">
        <v>4129</v>
      </c>
      <c r="C4636">
        <v>4301552</v>
      </c>
      <c r="D4636" t="s">
        <v>4831</v>
      </c>
      <c r="E4636" s="17">
        <v>3535</v>
      </c>
      <c r="F4636" s="16">
        <v>-5.3460889138998713E-3</v>
      </c>
    </row>
    <row r="4637" spans="1:6" x14ac:dyDescent="0.2">
      <c r="A4637" t="s">
        <v>32</v>
      </c>
      <c r="B4637" t="s">
        <v>4129</v>
      </c>
      <c r="C4637">
        <v>4301602</v>
      </c>
      <c r="D4637" t="s">
        <v>4832</v>
      </c>
      <c r="E4637" s="17">
        <v>121335</v>
      </c>
      <c r="F4637" s="16">
        <v>1.5849037913870934E-3</v>
      </c>
    </row>
    <row r="4638" spans="1:6" x14ac:dyDescent="0.2">
      <c r="A4638" t="s">
        <v>32</v>
      </c>
      <c r="B4638" t="s">
        <v>4129</v>
      </c>
      <c r="C4638">
        <v>4301636</v>
      </c>
      <c r="D4638" t="s">
        <v>4833</v>
      </c>
      <c r="E4638" s="17">
        <v>14363</v>
      </c>
      <c r="F4638" s="16">
        <v>2.0969576343474516E-2</v>
      </c>
    </row>
    <row r="4639" spans="1:6" x14ac:dyDescent="0.2">
      <c r="A4639" t="s">
        <v>32</v>
      </c>
      <c r="B4639" t="s">
        <v>4129</v>
      </c>
      <c r="C4639">
        <v>4301651</v>
      </c>
      <c r="D4639" t="s">
        <v>4834</v>
      </c>
      <c r="E4639" s="17">
        <v>6202</v>
      </c>
      <c r="F4639" s="16">
        <v>5.0234970021065806E-3</v>
      </c>
    </row>
    <row r="4640" spans="1:6" x14ac:dyDescent="0.2">
      <c r="A4640" t="s">
        <v>32</v>
      </c>
      <c r="B4640" t="s">
        <v>4129</v>
      </c>
      <c r="C4640">
        <v>4301701</v>
      </c>
      <c r="D4640" t="s">
        <v>4835</v>
      </c>
      <c r="E4640" s="17">
        <v>6620</v>
      </c>
      <c r="F4640" s="16">
        <v>-4.5296693341390082E-4</v>
      </c>
    </row>
    <row r="4641" spans="1:6" x14ac:dyDescent="0.2">
      <c r="A4641" t="s">
        <v>32</v>
      </c>
      <c r="B4641" t="s">
        <v>4129</v>
      </c>
      <c r="C4641">
        <v>4301750</v>
      </c>
      <c r="D4641" t="s">
        <v>4836</v>
      </c>
      <c r="E4641" s="17">
        <v>7519</v>
      </c>
      <c r="F4641" s="16">
        <v>4.27407506344335E-3</v>
      </c>
    </row>
    <row r="4642" spans="1:6" x14ac:dyDescent="0.2">
      <c r="A4642" t="s">
        <v>32</v>
      </c>
      <c r="B4642" t="s">
        <v>4129</v>
      </c>
      <c r="C4642">
        <v>4301800</v>
      </c>
      <c r="D4642" t="s">
        <v>4837</v>
      </c>
      <c r="E4642" s="17">
        <v>5256</v>
      </c>
      <c r="F4642" s="16">
        <v>-3.601895734597127E-3</v>
      </c>
    </row>
    <row r="4643" spans="1:6" x14ac:dyDescent="0.2">
      <c r="A4643" t="s">
        <v>32</v>
      </c>
      <c r="B4643" t="s">
        <v>4129</v>
      </c>
      <c r="C4643">
        <v>4301859</v>
      </c>
      <c r="D4643" t="s">
        <v>4838</v>
      </c>
      <c r="E4643" s="17">
        <v>3257</v>
      </c>
      <c r="F4643" s="16">
        <v>2.7709359605911921E-3</v>
      </c>
    </row>
    <row r="4644" spans="1:6" x14ac:dyDescent="0.2">
      <c r="A4644" t="s">
        <v>32</v>
      </c>
      <c r="B4644" t="s">
        <v>4129</v>
      </c>
      <c r="C4644">
        <v>4301875</v>
      </c>
      <c r="D4644" t="s">
        <v>4839</v>
      </c>
      <c r="E4644" s="17">
        <v>4227</v>
      </c>
      <c r="F4644" s="16">
        <v>2.846975088967918E-3</v>
      </c>
    </row>
    <row r="4645" spans="1:6" x14ac:dyDescent="0.2">
      <c r="A4645" t="s">
        <v>32</v>
      </c>
      <c r="B4645" t="s">
        <v>4129</v>
      </c>
      <c r="C4645">
        <v>4301909</v>
      </c>
      <c r="D4645" t="s">
        <v>4840</v>
      </c>
      <c r="E4645" s="17">
        <v>13556</v>
      </c>
      <c r="F4645" s="16">
        <v>4.8180268327033815E-3</v>
      </c>
    </row>
    <row r="4646" spans="1:6" x14ac:dyDescent="0.2">
      <c r="A4646" t="s">
        <v>32</v>
      </c>
      <c r="B4646" t="s">
        <v>4129</v>
      </c>
      <c r="C4646">
        <v>4301925</v>
      </c>
      <c r="D4646" t="s">
        <v>4841</v>
      </c>
      <c r="E4646" s="17">
        <v>1655</v>
      </c>
      <c r="F4646" s="16">
        <v>-2.0710059171597628E-2</v>
      </c>
    </row>
    <row r="4647" spans="1:6" x14ac:dyDescent="0.2">
      <c r="A4647" t="s">
        <v>32</v>
      </c>
      <c r="B4647" t="s">
        <v>4129</v>
      </c>
      <c r="C4647">
        <v>4301958</v>
      </c>
      <c r="D4647" t="s">
        <v>4842</v>
      </c>
      <c r="E4647" s="17">
        <v>2551</v>
      </c>
      <c r="F4647" s="16">
        <v>4.7262701851122912E-3</v>
      </c>
    </row>
    <row r="4648" spans="1:6" x14ac:dyDescent="0.2">
      <c r="A4648" t="s">
        <v>32</v>
      </c>
      <c r="B4648" t="s">
        <v>4129</v>
      </c>
      <c r="C4648">
        <v>4302006</v>
      </c>
      <c r="D4648" t="s">
        <v>4843</v>
      </c>
      <c r="E4648" s="17">
        <v>11182</v>
      </c>
      <c r="F4648" s="16">
        <v>-1.5179926779176345E-3</v>
      </c>
    </row>
    <row r="4649" spans="1:6" x14ac:dyDescent="0.2">
      <c r="A4649" t="s">
        <v>32</v>
      </c>
      <c r="B4649" t="s">
        <v>4129</v>
      </c>
      <c r="C4649">
        <v>4302055</v>
      </c>
      <c r="D4649" t="s">
        <v>4844</v>
      </c>
      <c r="E4649" s="17">
        <v>1958</v>
      </c>
      <c r="F4649" s="16">
        <v>-1.8054162487462388E-2</v>
      </c>
    </row>
    <row r="4650" spans="1:6" x14ac:dyDescent="0.2">
      <c r="A4650" t="s">
        <v>32</v>
      </c>
      <c r="B4650" t="s">
        <v>4129</v>
      </c>
      <c r="C4650">
        <v>4302105</v>
      </c>
      <c r="D4650" t="s">
        <v>4845</v>
      </c>
      <c r="E4650" s="17">
        <v>121803</v>
      </c>
      <c r="F4650" s="16">
        <v>1.1199295996812131E-2</v>
      </c>
    </row>
    <row r="4651" spans="1:6" x14ac:dyDescent="0.2">
      <c r="A4651" t="s">
        <v>32</v>
      </c>
      <c r="B4651" t="s">
        <v>4129</v>
      </c>
      <c r="C4651">
        <v>4302154</v>
      </c>
      <c r="D4651" t="s">
        <v>4846</v>
      </c>
      <c r="E4651" s="17">
        <v>2092</v>
      </c>
      <c r="F4651" s="16">
        <v>-2.8598665395614953E-3</v>
      </c>
    </row>
    <row r="4652" spans="1:6" x14ac:dyDescent="0.2">
      <c r="A4652" t="s">
        <v>32</v>
      </c>
      <c r="B4652" t="s">
        <v>4129</v>
      </c>
      <c r="C4652">
        <v>4302204</v>
      </c>
      <c r="D4652" t="s">
        <v>4847</v>
      </c>
      <c r="E4652" s="17">
        <v>6712</v>
      </c>
      <c r="F4652" s="16">
        <v>0</v>
      </c>
    </row>
    <row r="4653" spans="1:6" x14ac:dyDescent="0.2">
      <c r="A4653" t="s">
        <v>32</v>
      </c>
      <c r="B4653" t="s">
        <v>4129</v>
      </c>
      <c r="C4653">
        <v>4302220</v>
      </c>
      <c r="D4653" t="s">
        <v>4848</v>
      </c>
      <c r="E4653" s="17">
        <v>2468</v>
      </c>
      <c r="F4653" s="16">
        <v>-8.0971659919026884E-4</v>
      </c>
    </row>
    <row r="4654" spans="1:6" x14ac:dyDescent="0.2">
      <c r="A4654" t="s">
        <v>32</v>
      </c>
      <c r="B4654" t="s">
        <v>4129</v>
      </c>
      <c r="C4654">
        <v>4302238</v>
      </c>
      <c r="D4654" t="s">
        <v>4849</v>
      </c>
      <c r="E4654" s="17">
        <v>2616</v>
      </c>
      <c r="F4654" s="16">
        <v>4.9942374183633564E-3</v>
      </c>
    </row>
    <row r="4655" spans="1:6" x14ac:dyDescent="0.2">
      <c r="A4655" t="s">
        <v>32</v>
      </c>
      <c r="B4655" t="s">
        <v>4129</v>
      </c>
      <c r="C4655">
        <v>4302253</v>
      </c>
      <c r="D4655" t="s">
        <v>4850</v>
      </c>
      <c r="E4655" s="17">
        <v>2778</v>
      </c>
      <c r="F4655" s="16">
        <v>-1.7966223499820133E-3</v>
      </c>
    </row>
    <row r="4656" spans="1:6" x14ac:dyDescent="0.2">
      <c r="A4656" t="s">
        <v>32</v>
      </c>
      <c r="B4656" t="s">
        <v>4129</v>
      </c>
      <c r="C4656">
        <v>4302303</v>
      </c>
      <c r="D4656" t="s">
        <v>4851</v>
      </c>
      <c r="E4656" s="17">
        <v>11309</v>
      </c>
      <c r="F4656" s="16">
        <v>-3.5245396070138213E-3</v>
      </c>
    </row>
    <row r="4657" spans="1:6" x14ac:dyDescent="0.2">
      <c r="A4657" t="s">
        <v>32</v>
      </c>
      <c r="B4657" t="s">
        <v>4129</v>
      </c>
      <c r="C4657">
        <v>4302352</v>
      </c>
      <c r="D4657" t="s">
        <v>4852</v>
      </c>
      <c r="E4657" s="17">
        <v>14255</v>
      </c>
      <c r="F4657" s="16">
        <v>1.4229811454998131E-2</v>
      </c>
    </row>
    <row r="4658" spans="1:6" x14ac:dyDescent="0.2">
      <c r="A4658" t="s">
        <v>32</v>
      </c>
      <c r="B4658" t="s">
        <v>4129</v>
      </c>
      <c r="C4658">
        <v>4302378</v>
      </c>
      <c r="D4658" t="s">
        <v>4853</v>
      </c>
      <c r="E4658" s="17">
        <v>1899</v>
      </c>
      <c r="F4658" s="16">
        <v>-2.2142121524201808E-2</v>
      </c>
    </row>
    <row r="4659" spans="1:6" x14ac:dyDescent="0.2">
      <c r="A4659" t="s">
        <v>32</v>
      </c>
      <c r="B4659" t="s">
        <v>4129</v>
      </c>
      <c r="C4659">
        <v>4302402</v>
      </c>
      <c r="D4659" t="s">
        <v>4854</v>
      </c>
      <c r="E4659" s="17">
        <v>12390</v>
      </c>
      <c r="F4659" s="16">
        <v>5.0292018170019492E-3</v>
      </c>
    </row>
    <row r="4660" spans="1:6" x14ac:dyDescent="0.2">
      <c r="A4660" t="s">
        <v>32</v>
      </c>
      <c r="B4660" t="s">
        <v>4129</v>
      </c>
      <c r="C4660">
        <v>4302451</v>
      </c>
      <c r="D4660" t="s">
        <v>4855</v>
      </c>
      <c r="E4660" s="17">
        <v>7702</v>
      </c>
      <c r="F4660" s="16">
        <v>-1.5556131708581722E-3</v>
      </c>
    </row>
    <row r="4661" spans="1:6" x14ac:dyDescent="0.2">
      <c r="A4661" t="s">
        <v>32</v>
      </c>
      <c r="B4661" t="s">
        <v>4129</v>
      </c>
      <c r="C4661">
        <v>4302501</v>
      </c>
      <c r="D4661" t="s">
        <v>4856</v>
      </c>
      <c r="E4661" s="17">
        <v>6205</v>
      </c>
      <c r="F4661" s="16">
        <v>-1.1785316133142265E-2</v>
      </c>
    </row>
    <row r="4662" spans="1:6" x14ac:dyDescent="0.2">
      <c r="A4662" t="s">
        <v>32</v>
      </c>
      <c r="B4662" t="s">
        <v>4129</v>
      </c>
      <c r="C4662">
        <v>4302584</v>
      </c>
      <c r="D4662" t="s">
        <v>4857</v>
      </c>
      <c r="E4662" s="17">
        <v>2111</v>
      </c>
      <c r="F4662" s="16">
        <v>-5.6523787093735178E-3</v>
      </c>
    </row>
    <row r="4663" spans="1:6" x14ac:dyDescent="0.2">
      <c r="A4663" t="s">
        <v>32</v>
      </c>
      <c r="B4663" t="s">
        <v>4129</v>
      </c>
      <c r="C4663">
        <v>4302600</v>
      </c>
      <c r="D4663" t="s">
        <v>4858</v>
      </c>
      <c r="E4663" s="17">
        <v>3311</v>
      </c>
      <c r="F4663" s="16">
        <v>-1.2526096033402934E-2</v>
      </c>
    </row>
    <row r="4664" spans="1:6" x14ac:dyDescent="0.2">
      <c r="A4664" t="s">
        <v>32</v>
      </c>
      <c r="B4664" t="s">
        <v>4129</v>
      </c>
      <c r="C4664">
        <v>4302659</v>
      </c>
      <c r="D4664" t="s">
        <v>4859</v>
      </c>
      <c r="E4664" s="17">
        <v>5104</v>
      </c>
      <c r="F4664" s="16">
        <v>5.9124950729207981E-3</v>
      </c>
    </row>
    <row r="4665" spans="1:6" x14ac:dyDescent="0.2">
      <c r="A4665" t="s">
        <v>32</v>
      </c>
      <c r="B4665" t="s">
        <v>4129</v>
      </c>
      <c r="C4665">
        <v>4302709</v>
      </c>
      <c r="D4665" t="s">
        <v>4860</v>
      </c>
      <c r="E4665" s="17">
        <v>20952</v>
      </c>
      <c r="F4665" s="16">
        <v>5.2528532543805184E-4</v>
      </c>
    </row>
    <row r="4666" spans="1:6" x14ac:dyDescent="0.2">
      <c r="A4666" t="s">
        <v>32</v>
      </c>
      <c r="B4666" t="s">
        <v>4129</v>
      </c>
      <c r="C4666">
        <v>4302808</v>
      </c>
      <c r="D4666" t="s">
        <v>4861</v>
      </c>
      <c r="E4666" s="17">
        <v>33548</v>
      </c>
      <c r="F4666" s="16">
        <v>-2.2602902688555471E-3</v>
      </c>
    </row>
    <row r="4667" spans="1:6" x14ac:dyDescent="0.2">
      <c r="A4667" t="s">
        <v>32</v>
      </c>
      <c r="B4667" t="s">
        <v>4129</v>
      </c>
      <c r="C4667">
        <v>4302907</v>
      </c>
      <c r="D4667" t="s">
        <v>4862</v>
      </c>
      <c r="E4667" s="17">
        <v>12423</v>
      </c>
      <c r="F4667" s="16">
        <v>-1.0986386434201134E-2</v>
      </c>
    </row>
    <row r="4668" spans="1:6" x14ac:dyDescent="0.2">
      <c r="A4668" t="s">
        <v>32</v>
      </c>
      <c r="B4668" t="s">
        <v>4129</v>
      </c>
      <c r="C4668">
        <v>4303004</v>
      </c>
      <c r="D4668" t="s">
        <v>4863</v>
      </c>
      <c r="E4668" s="17">
        <v>81869</v>
      </c>
      <c r="F4668" s="16">
        <v>-4.0388803055924072E-3</v>
      </c>
    </row>
    <row r="4669" spans="1:6" x14ac:dyDescent="0.2">
      <c r="A4669" t="s">
        <v>32</v>
      </c>
      <c r="B4669" t="s">
        <v>4129</v>
      </c>
      <c r="C4669">
        <v>4303103</v>
      </c>
      <c r="D4669" t="s">
        <v>4864</v>
      </c>
      <c r="E4669" s="17">
        <v>131240</v>
      </c>
      <c r="F4669" s="16">
        <v>7.2682339035865517E-3</v>
      </c>
    </row>
    <row r="4670" spans="1:6" x14ac:dyDescent="0.2">
      <c r="A4670" t="s">
        <v>32</v>
      </c>
      <c r="B4670" t="s">
        <v>4129</v>
      </c>
      <c r="C4670">
        <v>4303202</v>
      </c>
      <c r="D4670" t="s">
        <v>4865</v>
      </c>
      <c r="E4670" s="17">
        <v>5074</v>
      </c>
      <c r="F4670" s="16">
        <v>1.7769002961500746E-3</v>
      </c>
    </row>
    <row r="4671" spans="1:6" x14ac:dyDescent="0.2">
      <c r="A4671" t="s">
        <v>32</v>
      </c>
      <c r="B4671" t="s">
        <v>4129</v>
      </c>
      <c r="C4671">
        <v>4303301</v>
      </c>
      <c r="D4671" t="s">
        <v>4866</v>
      </c>
      <c r="E4671" s="17">
        <v>4823</v>
      </c>
      <c r="F4671" s="16">
        <v>-4.746182418489453E-3</v>
      </c>
    </row>
    <row r="4672" spans="1:6" x14ac:dyDescent="0.2">
      <c r="A4672" t="s">
        <v>32</v>
      </c>
      <c r="B4672" t="s">
        <v>4129</v>
      </c>
      <c r="C4672">
        <v>4303400</v>
      </c>
      <c r="D4672" t="s">
        <v>4867</v>
      </c>
      <c r="E4672" s="17">
        <v>4700</v>
      </c>
      <c r="F4672" s="16">
        <v>-9.0659919881931339E-3</v>
      </c>
    </row>
    <row r="4673" spans="1:6" x14ac:dyDescent="0.2">
      <c r="A4673" t="s">
        <v>32</v>
      </c>
      <c r="B4673" t="s">
        <v>4129</v>
      </c>
      <c r="C4673">
        <v>4303509</v>
      </c>
      <c r="D4673" t="s">
        <v>4868</v>
      </c>
      <c r="E4673" s="17">
        <v>66478</v>
      </c>
      <c r="F4673" s="16">
        <v>3.2749279364936434E-3</v>
      </c>
    </row>
    <row r="4674" spans="1:6" x14ac:dyDescent="0.2">
      <c r="A4674" t="s">
        <v>32</v>
      </c>
      <c r="B4674" t="s">
        <v>4129</v>
      </c>
      <c r="C4674">
        <v>4303558</v>
      </c>
      <c r="D4674" t="s">
        <v>4869</v>
      </c>
      <c r="E4674" s="17">
        <v>2742</v>
      </c>
      <c r="F4674" s="16">
        <v>3.293084522502765E-3</v>
      </c>
    </row>
    <row r="4675" spans="1:6" x14ac:dyDescent="0.2">
      <c r="A4675" t="s">
        <v>32</v>
      </c>
      <c r="B4675" t="s">
        <v>4129</v>
      </c>
      <c r="C4675">
        <v>4303608</v>
      </c>
      <c r="D4675" t="s">
        <v>4870</v>
      </c>
      <c r="E4675" s="17">
        <v>6406</v>
      </c>
      <c r="F4675" s="16">
        <v>-3.8874203078836933E-3</v>
      </c>
    </row>
    <row r="4676" spans="1:6" x14ac:dyDescent="0.2">
      <c r="A4676" t="s">
        <v>32</v>
      </c>
      <c r="B4676" t="s">
        <v>4129</v>
      </c>
      <c r="C4676">
        <v>4303673</v>
      </c>
      <c r="D4676" t="s">
        <v>4871</v>
      </c>
      <c r="E4676" s="17">
        <v>3395</v>
      </c>
      <c r="F4676" s="16">
        <v>2.0661157024792765E-3</v>
      </c>
    </row>
    <row r="4677" spans="1:6" x14ac:dyDescent="0.2">
      <c r="A4677" t="s">
        <v>32</v>
      </c>
      <c r="B4677" t="s">
        <v>4129</v>
      </c>
      <c r="C4677">
        <v>4303707</v>
      </c>
      <c r="D4677" t="s">
        <v>4872</v>
      </c>
      <c r="E4677" s="17">
        <v>5398</v>
      </c>
      <c r="F4677" s="16">
        <v>-1.3883814395323379E-2</v>
      </c>
    </row>
    <row r="4678" spans="1:6" x14ac:dyDescent="0.2">
      <c r="A4678" t="s">
        <v>32</v>
      </c>
      <c r="B4678" t="s">
        <v>4129</v>
      </c>
      <c r="C4678">
        <v>4303806</v>
      </c>
      <c r="D4678" t="s">
        <v>4873</v>
      </c>
      <c r="E4678" s="17">
        <v>5438</v>
      </c>
      <c r="F4678" s="16">
        <v>-2.9336266960029445E-3</v>
      </c>
    </row>
    <row r="4679" spans="1:6" x14ac:dyDescent="0.2">
      <c r="A4679" t="s">
        <v>32</v>
      </c>
      <c r="B4679" t="s">
        <v>4129</v>
      </c>
      <c r="C4679">
        <v>4303905</v>
      </c>
      <c r="D4679" t="s">
        <v>4874</v>
      </c>
      <c r="E4679" s="17">
        <v>69458</v>
      </c>
      <c r="F4679" s="16">
        <v>4.1162009833313418E-2</v>
      </c>
    </row>
    <row r="4680" spans="1:6" x14ac:dyDescent="0.2">
      <c r="A4680" t="s">
        <v>32</v>
      </c>
      <c r="B4680" t="s">
        <v>4129</v>
      </c>
      <c r="C4680">
        <v>4304002</v>
      </c>
      <c r="D4680" t="s">
        <v>4875</v>
      </c>
      <c r="E4680" s="17">
        <v>4376</v>
      </c>
      <c r="F4680" s="16">
        <v>-2.408563782337203E-2</v>
      </c>
    </row>
    <row r="4681" spans="1:6" x14ac:dyDescent="0.2">
      <c r="A4681" t="s">
        <v>32</v>
      </c>
      <c r="B4681" t="s">
        <v>4129</v>
      </c>
      <c r="C4681">
        <v>4304101</v>
      </c>
      <c r="D4681" t="s">
        <v>4876</v>
      </c>
      <c r="E4681" s="17">
        <v>3295</v>
      </c>
      <c r="F4681" s="16">
        <v>-7.5301204819276935E-3</v>
      </c>
    </row>
    <row r="4682" spans="1:6" x14ac:dyDescent="0.2">
      <c r="A4682" t="s">
        <v>32</v>
      </c>
      <c r="B4682" t="s">
        <v>4129</v>
      </c>
      <c r="C4682">
        <v>4304200</v>
      </c>
      <c r="D4682" t="s">
        <v>4877</v>
      </c>
      <c r="E4682" s="17">
        <v>31421</v>
      </c>
      <c r="F4682" s="16">
        <v>1.7854296190020769E-3</v>
      </c>
    </row>
    <row r="4683" spans="1:6" x14ac:dyDescent="0.2">
      <c r="A4683" t="s">
        <v>32</v>
      </c>
      <c r="B4683" t="s">
        <v>4129</v>
      </c>
      <c r="C4683">
        <v>4304309</v>
      </c>
      <c r="D4683" t="s">
        <v>4878</v>
      </c>
      <c r="E4683" s="17">
        <v>6151</v>
      </c>
      <c r="F4683" s="16">
        <v>-7.5830913197805216E-3</v>
      </c>
    </row>
    <row r="4684" spans="1:6" x14ac:dyDescent="0.2">
      <c r="A4684" t="s">
        <v>32</v>
      </c>
      <c r="B4684" t="s">
        <v>4129</v>
      </c>
      <c r="C4684">
        <v>4304358</v>
      </c>
      <c r="D4684" t="s">
        <v>4879</v>
      </c>
      <c r="E4684" s="17">
        <v>9647</v>
      </c>
      <c r="F4684" s="16">
        <v>6.5734557595993337E-3</v>
      </c>
    </row>
    <row r="4685" spans="1:6" x14ac:dyDescent="0.2">
      <c r="A4685" t="s">
        <v>32</v>
      </c>
      <c r="B4685" t="s">
        <v>4129</v>
      </c>
      <c r="C4685">
        <v>4304408</v>
      </c>
      <c r="D4685" t="s">
        <v>4880</v>
      </c>
      <c r="E4685" s="17">
        <v>45488</v>
      </c>
      <c r="F4685" s="16">
        <v>1.0889372861015989E-2</v>
      </c>
    </row>
    <row r="4686" spans="1:6" x14ac:dyDescent="0.2">
      <c r="A4686" t="s">
        <v>32</v>
      </c>
      <c r="B4686" t="s">
        <v>4129</v>
      </c>
      <c r="C4686">
        <v>4304507</v>
      </c>
      <c r="D4686" t="s">
        <v>4881</v>
      </c>
      <c r="E4686" s="17">
        <v>56211</v>
      </c>
      <c r="F4686" s="16">
        <v>2.9619056115621767E-3</v>
      </c>
    </row>
    <row r="4687" spans="1:6" x14ac:dyDescent="0.2">
      <c r="A4687" t="s">
        <v>32</v>
      </c>
      <c r="B4687" t="s">
        <v>4129</v>
      </c>
      <c r="C4687">
        <v>4304606</v>
      </c>
      <c r="D4687" t="s">
        <v>4882</v>
      </c>
      <c r="E4687" s="17">
        <v>348208</v>
      </c>
      <c r="F4687" s="16">
        <v>4.5929789738499149E-3</v>
      </c>
    </row>
    <row r="4688" spans="1:6" x14ac:dyDescent="0.2">
      <c r="A4688" t="s">
        <v>32</v>
      </c>
      <c r="B4688" t="s">
        <v>4129</v>
      </c>
      <c r="C4688">
        <v>4304614</v>
      </c>
      <c r="D4688" t="s">
        <v>4883</v>
      </c>
      <c r="E4688" s="17">
        <v>1705</v>
      </c>
      <c r="F4688" s="16">
        <v>-6.4102564102563875E-3</v>
      </c>
    </row>
    <row r="4689" spans="1:6" x14ac:dyDescent="0.2">
      <c r="A4689" t="s">
        <v>32</v>
      </c>
      <c r="B4689" t="s">
        <v>4129</v>
      </c>
      <c r="C4689">
        <v>4304622</v>
      </c>
      <c r="D4689" t="s">
        <v>4884</v>
      </c>
      <c r="E4689" s="17">
        <v>1641</v>
      </c>
      <c r="F4689" s="16">
        <v>-7.8597339782345843E-3</v>
      </c>
    </row>
    <row r="4690" spans="1:6" x14ac:dyDescent="0.2">
      <c r="A4690" t="s">
        <v>32</v>
      </c>
      <c r="B4690" t="s">
        <v>4129</v>
      </c>
      <c r="C4690">
        <v>4304630</v>
      </c>
      <c r="D4690" t="s">
        <v>4885</v>
      </c>
      <c r="E4690" s="17">
        <v>54051</v>
      </c>
      <c r="F4690" s="16">
        <v>1.8888197704009402E-2</v>
      </c>
    </row>
    <row r="4691" spans="1:6" x14ac:dyDescent="0.2">
      <c r="A4691" t="s">
        <v>32</v>
      </c>
      <c r="B4691" t="s">
        <v>4129</v>
      </c>
      <c r="C4691">
        <v>4304655</v>
      </c>
      <c r="D4691" t="s">
        <v>4886</v>
      </c>
      <c r="E4691" s="17">
        <v>3699</v>
      </c>
      <c r="F4691" s="16">
        <v>1.3147082990961456E-2</v>
      </c>
    </row>
    <row r="4692" spans="1:6" x14ac:dyDescent="0.2">
      <c r="A4692" t="s">
        <v>32</v>
      </c>
      <c r="B4692" t="s">
        <v>4129</v>
      </c>
      <c r="C4692">
        <v>4304663</v>
      </c>
      <c r="D4692" t="s">
        <v>4887</v>
      </c>
      <c r="E4692" s="17">
        <v>25409</v>
      </c>
      <c r="F4692" s="16">
        <v>2.1692829533801472E-3</v>
      </c>
    </row>
    <row r="4693" spans="1:6" x14ac:dyDescent="0.2">
      <c r="A4693" t="s">
        <v>32</v>
      </c>
      <c r="B4693" t="s">
        <v>4129</v>
      </c>
      <c r="C4693">
        <v>4304671</v>
      </c>
      <c r="D4693" t="s">
        <v>4888</v>
      </c>
      <c r="E4693" s="17">
        <v>4728</v>
      </c>
      <c r="F4693" s="16">
        <v>1.4592274678111528E-2</v>
      </c>
    </row>
    <row r="4694" spans="1:6" x14ac:dyDescent="0.2">
      <c r="A4694" t="s">
        <v>32</v>
      </c>
      <c r="B4694" t="s">
        <v>4129</v>
      </c>
      <c r="C4694">
        <v>4304689</v>
      </c>
      <c r="D4694" t="s">
        <v>4889</v>
      </c>
      <c r="E4694" s="17">
        <v>12064</v>
      </c>
      <c r="F4694" s="16">
        <v>1.038525963149084E-2</v>
      </c>
    </row>
    <row r="4695" spans="1:6" x14ac:dyDescent="0.2">
      <c r="A4695" t="s">
        <v>32</v>
      </c>
      <c r="B4695" t="s">
        <v>4129</v>
      </c>
      <c r="C4695">
        <v>4304697</v>
      </c>
      <c r="D4695" t="s">
        <v>4890</v>
      </c>
      <c r="E4695" s="17">
        <v>2763</v>
      </c>
      <c r="F4695" s="16">
        <v>2.1762785636560977E-3</v>
      </c>
    </row>
    <row r="4696" spans="1:6" x14ac:dyDescent="0.2">
      <c r="A4696" t="s">
        <v>32</v>
      </c>
      <c r="B4696" t="s">
        <v>4129</v>
      </c>
      <c r="C4696">
        <v>4304705</v>
      </c>
      <c r="D4696" t="s">
        <v>4891</v>
      </c>
      <c r="E4696" s="17">
        <v>62265</v>
      </c>
      <c r="F4696" s="16">
        <v>2.4955723715986977E-3</v>
      </c>
    </row>
    <row r="4697" spans="1:6" x14ac:dyDescent="0.2">
      <c r="A4697" t="s">
        <v>32</v>
      </c>
      <c r="B4697" t="s">
        <v>4129</v>
      </c>
      <c r="C4697">
        <v>4304713</v>
      </c>
      <c r="D4697" t="s">
        <v>4892</v>
      </c>
      <c r="E4697" s="17">
        <v>8350</v>
      </c>
      <c r="F4697" s="16">
        <v>9.6735187424425995E-3</v>
      </c>
    </row>
    <row r="4698" spans="1:6" x14ac:dyDescent="0.2">
      <c r="A4698" t="s">
        <v>32</v>
      </c>
      <c r="B4698" t="s">
        <v>4129</v>
      </c>
      <c r="C4698">
        <v>4304804</v>
      </c>
      <c r="D4698" t="s">
        <v>4893</v>
      </c>
      <c r="E4698" s="17">
        <v>30241</v>
      </c>
      <c r="F4698" s="16">
        <v>1.3676130459558289E-2</v>
      </c>
    </row>
    <row r="4699" spans="1:6" x14ac:dyDescent="0.2">
      <c r="A4699" t="s">
        <v>32</v>
      </c>
      <c r="B4699" t="s">
        <v>4129</v>
      </c>
      <c r="C4699">
        <v>4304853</v>
      </c>
      <c r="D4699" t="s">
        <v>4894</v>
      </c>
      <c r="E4699" s="17">
        <v>1351</v>
      </c>
      <c r="F4699" s="16">
        <v>-1.8881626724764011E-2</v>
      </c>
    </row>
    <row r="4700" spans="1:6" x14ac:dyDescent="0.2">
      <c r="A4700" t="s">
        <v>32</v>
      </c>
      <c r="B4700" t="s">
        <v>4129</v>
      </c>
      <c r="C4700">
        <v>4304903</v>
      </c>
      <c r="D4700" t="s">
        <v>4895</v>
      </c>
      <c r="E4700" s="17">
        <v>9051</v>
      </c>
      <c r="F4700" s="16">
        <v>2.2145941756173126E-3</v>
      </c>
    </row>
    <row r="4701" spans="1:6" x14ac:dyDescent="0.2">
      <c r="A4701" t="s">
        <v>32</v>
      </c>
      <c r="B4701" t="s">
        <v>4129</v>
      </c>
      <c r="C4701">
        <v>4304952</v>
      </c>
      <c r="D4701" t="s">
        <v>4896</v>
      </c>
      <c r="E4701" s="17">
        <v>3216</v>
      </c>
      <c r="F4701" s="16">
        <v>4.372267332916957E-3</v>
      </c>
    </row>
    <row r="4702" spans="1:6" x14ac:dyDescent="0.2">
      <c r="A4702" t="s">
        <v>32</v>
      </c>
      <c r="B4702" t="s">
        <v>4129</v>
      </c>
      <c r="C4702">
        <v>4305009</v>
      </c>
      <c r="D4702" t="s">
        <v>4897</v>
      </c>
      <c r="E4702" s="17">
        <v>8701</v>
      </c>
      <c r="F4702" s="16">
        <v>-8.3200364713927888E-3</v>
      </c>
    </row>
    <row r="4703" spans="1:6" x14ac:dyDescent="0.2">
      <c r="A4703" t="s">
        <v>32</v>
      </c>
      <c r="B4703" t="s">
        <v>4129</v>
      </c>
      <c r="C4703">
        <v>4305108</v>
      </c>
      <c r="D4703" t="s">
        <v>237</v>
      </c>
      <c r="E4703" s="17">
        <v>517451</v>
      </c>
      <c r="F4703" s="16">
        <v>1.2810575722344231E-2</v>
      </c>
    </row>
    <row r="4704" spans="1:6" x14ac:dyDescent="0.2">
      <c r="A4704" t="s">
        <v>32</v>
      </c>
      <c r="B4704" t="s">
        <v>4129</v>
      </c>
      <c r="C4704">
        <v>4305116</v>
      </c>
      <c r="D4704" t="s">
        <v>4898</v>
      </c>
      <c r="E4704" s="17">
        <v>2877</v>
      </c>
      <c r="F4704" s="16">
        <v>-4.8426150121065881E-3</v>
      </c>
    </row>
    <row r="4705" spans="1:6" x14ac:dyDescent="0.2">
      <c r="A4705" t="s">
        <v>32</v>
      </c>
      <c r="B4705" t="s">
        <v>4129</v>
      </c>
      <c r="C4705">
        <v>4305124</v>
      </c>
      <c r="D4705" t="s">
        <v>4899</v>
      </c>
      <c r="E4705" s="17">
        <v>6047</v>
      </c>
      <c r="F4705" s="16">
        <v>-7.2237727795108064E-3</v>
      </c>
    </row>
    <row r="4706" spans="1:6" x14ac:dyDescent="0.2">
      <c r="A4706" t="s">
        <v>32</v>
      </c>
      <c r="B4706" t="s">
        <v>4129</v>
      </c>
      <c r="C4706">
        <v>4305132</v>
      </c>
      <c r="D4706" t="s">
        <v>4900</v>
      </c>
      <c r="E4706" s="17">
        <v>4706</v>
      </c>
      <c r="F4706" s="16">
        <v>3.1976124493711122E-3</v>
      </c>
    </row>
    <row r="4707" spans="1:6" x14ac:dyDescent="0.2">
      <c r="A4707" t="s">
        <v>32</v>
      </c>
      <c r="B4707" t="s">
        <v>4129</v>
      </c>
      <c r="C4707">
        <v>4305157</v>
      </c>
      <c r="D4707" t="s">
        <v>4901</v>
      </c>
      <c r="E4707" s="17">
        <v>2296</v>
      </c>
      <c r="F4707" s="16">
        <v>-6.4906966681090861E-3</v>
      </c>
    </row>
    <row r="4708" spans="1:6" x14ac:dyDescent="0.2">
      <c r="A4708" t="s">
        <v>32</v>
      </c>
      <c r="B4708" t="s">
        <v>4129</v>
      </c>
      <c r="C4708">
        <v>4305173</v>
      </c>
      <c r="D4708" t="s">
        <v>4902</v>
      </c>
      <c r="E4708" s="17">
        <v>12413</v>
      </c>
      <c r="F4708" s="16">
        <v>1.421684778168153E-2</v>
      </c>
    </row>
    <row r="4709" spans="1:6" x14ac:dyDescent="0.2">
      <c r="A4709" t="s">
        <v>32</v>
      </c>
      <c r="B4709" t="s">
        <v>4129</v>
      </c>
      <c r="C4709">
        <v>4305207</v>
      </c>
      <c r="D4709" t="s">
        <v>4903</v>
      </c>
      <c r="E4709" s="17">
        <v>14189</v>
      </c>
      <c r="F4709" s="16">
        <v>3.9623576027736362E-3</v>
      </c>
    </row>
    <row r="4710" spans="1:6" x14ac:dyDescent="0.2">
      <c r="A4710" t="s">
        <v>32</v>
      </c>
      <c r="B4710" t="s">
        <v>4129</v>
      </c>
      <c r="C4710">
        <v>4305306</v>
      </c>
      <c r="D4710" t="s">
        <v>4904</v>
      </c>
      <c r="E4710" s="17">
        <v>9239</v>
      </c>
      <c r="F4710" s="16">
        <v>-3.2365951019527328E-3</v>
      </c>
    </row>
    <row r="4711" spans="1:6" x14ac:dyDescent="0.2">
      <c r="A4711" t="s">
        <v>32</v>
      </c>
      <c r="B4711" t="s">
        <v>4129</v>
      </c>
      <c r="C4711">
        <v>4305355</v>
      </c>
      <c r="D4711" t="s">
        <v>4905</v>
      </c>
      <c r="E4711" s="17">
        <v>41258</v>
      </c>
      <c r="F4711" s="16">
        <v>1.1498198043590202E-2</v>
      </c>
    </row>
    <row r="4712" spans="1:6" x14ac:dyDescent="0.2">
      <c r="A4712" t="s">
        <v>32</v>
      </c>
      <c r="B4712" t="s">
        <v>4129</v>
      </c>
      <c r="C4712">
        <v>4305371</v>
      </c>
      <c r="D4712" t="s">
        <v>4906</v>
      </c>
      <c r="E4712" s="17">
        <v>3252</v>
      </c>
      <c r="F4712" s="16">
        <v>-8.2342177493137658E-3</v>
      </c>
    </row>
    <row r="4713" spans="1:6" x14ac:dyDescent="0.2">
      <c r="A4713" t="s">
        <v>32</v>
      </c>
      <c r="B4713" t="s">
        <v>4129</v>
      </c>
      <c r="C4713">
        <v>4305405</v>
      </c>
      <c r="D4713" t="s">
        <v>4907</v>
      </c>
      <c r="E4713" s="17">
        <v>3719</v>
      </c>
      <c r="F4713" s="16">
        <v>-9.8509052183173296E-3</v>
      </c>
    </row>
    <row r="4714" spans="1:6" x14ac:dyDescent="0.2">
      <c r="A4714" t="s">
        <v>32</v>
      </c>
      <c r="B4714" t="s">
        <v>4129</v>
      </c>
      <c r="C4714">
        <v>4305439</v>
      </c>
      <c r="D4714" t="s">
        <v>4908</v>
      </c>
      <c r="E4714" s="17">
        <v>6770</v>
      </c>
      <c r="F4714" s="16">
        <v>9.8448687350836117E-3</v>
      </c>
    </row>
    <row r="4715" spans="1:6" x14ac:dyDescent="0.2">
      <c r="A4715" t="s">
        <v>32</v>
      </c>
      <c r="B4715" t="s">
        <v>4129</v>
      </c>
      <c r="C4715">
        <v>4305447</v>
      </c>
      <c r="D4715" t="s">
        <v>4909</v>
      </c>
      <c r="E4715" s="17">
        <v>5480</v>
      </c>
      <c r="F4715" s="16">
        <v>7.1678000367578765E-3</v>
      </c>
    </row>
    <row r="4716" spans="1:6" x14ac:dyDescent="0.2">
      <c r="A4716" t="s">
        <v>32</v>
      </c>
      <c r="B4716" t="s">
        <v>4129</v>
      </c>
      <c r="C4716">
        <v>4305454</v>
      </c>
      <c r="D4716" t="s">
        <v>4910</v>
      </c>
      <c r="E4716" s="17">
        <v>16583</v>
      </c>
      <c r="F4716" s="16">
        <v>2.0241171403962088E-2</v>
      </c>
    </row>
    <row r="4717" spans="1:6" x14ac:dyDescent="0.2">
      <c r="A4717" t="s">
        <v>32</v>
      </c>
      <c r="B4717" t="s">
        <v>4129</v>
      </c>
      <c r="C4717">
        <v>4305504</v>
      </c>
      <c r="D4717" t="s">
        <v>4911</v>
      </c>
      <c r="E4717" s="17">
        <v>4719</v>
      </c>
      <c r="F4717" s="16">
        <v>-5.8984621866442488E-3</v>
      </c>
    </row>
    <row r="4718" spans="1:6" x14ac:dyDescent="0.2">
      <c r="A4718" t="s">
        <v>32</v>
      </c>
      <c r="B4718" t="s">
        <v>4129</v>
      </c>
      <c r="C4718">
        <v>4305587</v>
      </c>
      <c r="D4718" t="s">
        <v>4912</v>
      </c>
      <c r="E4718" s="17">
        <v>2469</v>
      </c>
      <c r="F4718" s="16">
        <v>1.2715340442986056E-2</v>
      </c>
    </row>
    <row r="4719" spans="1:6" x14ac:dyDescent="0.2">
      <c r="A4719" t="s">
        <v>32</v>
      </c>
      <c r="B4719" t="s">
        <v>4129</v>
      </c>
      <c r="C4719">
        <v>4305603</v>
      </c>
      <c r="D4719" t="s">
        <v>4913</v>
      </c>
      <c r="E4719" s="17">
        <v>3130</v>
      </c>
      <c r="F4719" s="16">
        <v>-1.4173228346456734E-2</v>
      </c>
    </row>
    <row r="4720" spans="1:6" x14ac:dyDescent="0.2">
      <c r="A4720" t="s">
        <v>32</v>
      </c>
      <c r="B4720" t="s">
        <v>4129</v>
      </c>
      <c r="C4720">
        <v>4305702</v>
      </c>
      <c r="D4720" t="s">
        <v>4914</v>
      </c>
      <c r="E4720" s="17">
        <v>6759</v>
      </c>
      <c r="F4720" s="16">
        <v>8.8849400266544087E-4</v>
      </c>
    </row>
    <row r="4721" spans="1:6" x14ac:dyDescent="0.2">
      <c r="A4721" t="s">
        <v>32</v>
      </c>
      <c r="B4721" t="s">
        <v>4129</v>
      </c>
      <c r="C4721">
        <v>4305801</v>
      </c>
      <c r="D4721" t="s">
        <v>4915</v>
      </c>
      <c r="E4721" s="17">
        <v>9907</v>
      </c>
      <c r="F4721" s="16">
        <v>-4.0359196851980084E-4</v>
      </c>
    </row>
    <row r="4722" spans="1:6" x14ac:dyDescent="0.2">
      <c r="A4722" t="s">
        <v>32</v>
      </c>
      <c r="B4722" t="s">
        <v>4129</v>
      </c>
      <c r="C4722">
        <v>4305835</v>
      </c>
      <c r="D4722" t="s">
        <v>4916</v>
      </c>
      <c r="E4722" s="17">
        <v>1495</v>
      </c>
      <c r="F4722" s="16">
        <v>-3.9973351099267251E-3</v>
      </c>
    </row>
    <row r="4723" spans="1:6" x14ac:dyDescent="0.2">
      <c r="A4723" t="s">
        <v>32</v>
      </c>
      <c r="B4723" t="s">
        <v>4129</v>
      </c>
      <c r="C4723">
        <v>4305850</v>
      </c>
      <c r="D4723" t="s">
        <v>4917</v>
      </c>
      <c r="E4723" s="17">
        <v>2286</v>
      </c>
      <c r="F4723" s="16">
        <v>-8.6730268863833837E-3</v>
      </c>
    </row>
    <row r="4724" spans="1:6" x14ac:dyDescent="0.2">
      <c r="A4724" t="s">
        <v>32</v>
      </c>
      <c r="B4724" t="s">
        <v>4129</v>
      </c>
      <c r="C4724">
        <v>4305871</v>
      </c>
      <c r="D4724" t="s">
        <v>4918</v>
      </c>
      <c r="E4724" s="17">
        <v>2520</v>
      </c>
      <c r="F4724" s="16">
        <v>3.969829297341132E-4</v>
      </c>
    </row>
    <row r="4725" spans="1:6" x14ac:dyDescent="0.2">
      <c r="A4725" t="s">
        <v>32</v>
      </c>
      <c r="B4725" t="s">
        <v>4129</v>
      </c>
      <c r="C4725">
        <v>4305900</v>
      </c>
      <c r="D4725" t="s">
        <v>4919</v>
      </c>
      <c r="E4725" s="17">
        <v>7268</v>
      </c>
      <c r="F4725" s="16">
        <v>-7.7815699658703164E-3</v>
      </c>
    </row>
    <row r="4726" spans="1:6" x14ac:dyDescent="0.2">
      <c r="A4726" t="s">
        <v>32</v>
      </c>
      <c r="B4726" t="s">
        <v>4129</v>
      </c>
      <c r="C4726">
        <v>4305934</v>
      </c>
      <c r="D4726" t="s">
        <v>4920</v>
      </c>
      <c r="E4726" s="17">
        <v>1614</v>
      </c>
      <c r="F4726" s="16">
        <v>-8.5995085995086429E-3</v>
      </c>
    </row>
    <row r="4727" spans="1:6" x14ac:dyDescent="0.2">
      <c r="A4727" t="s">
        <v>32</v>
      </c>
      <c r="B4727" t="s">
        <v>4129</v>
      </c>
      <c r="C4727">
        <v>4305959</v>
      </c>
      <c r="D4727" t="s">
        <v>4921</v>
      </c>
      <c r="E4727" s="17">
        <v>3838</v>
      </c>
      <c r="F4727" s="16">
        <v>-3.8930703348040163E-3</v>
      </c>
    </row>
    <row r="4728" spans="1:6" x14ac:dyDescent="0.2">
      <c r="A4728" t="s">
        <v>32</v>
      </c>
      <c r="B4728" t="s">
        <v>4129</v>
      </c>
      <c r="C4728">
        <v>4305975</v>
      </c>
      <c r="D4728" t="s">
        <v>4922</v>
      </c>
      <c r="E4728" s="17">
        <v>2743</v>
      </c>
      <c r="F4728" s="16">
        <v>-4.7169811320755262E-3</v>
      </c>
    </row>
    <row r="4729" spans="1:6" x14ac:dyDescent="0.2">
      <c r="A4729" t="s">
        <v>32</v>
      </c>
      <c r="B4729" t="s">
        <v>4129</v>
      </c>
      <c r="C4729">
        <v>4306007</v>
      </c>
      <c r="D4729" t="s">
        <v>4923</v>
      </c>
      <c r="E4729" s="17">
        <v>13357</v>
      </c>
      <c r="F4729" s="16">
        <v>-6.7668054729327354E-3</v>
      </c>
    </row>
    <row r="4730" spans="1:6" x14ac:dyDescent="0.2">
      <c r="A4730" t="s">
        <v>32</v>
      </c>
      <c r="B4730" t="s">
        <v>4129</v>
      </c>
      <c r="C4730">
        <v>4306056</v>
      </c>
      <c r="D4730" t="s">
        <v>4924</v>
      </c>
      <c r="E4730" s="17">
        <v>8067</v>
      </c>
      <c r="F4730" s="16">
        <v>7.2418529154700817E-3</v>
      </c>
    </row>
    <row r="4731" spans="1:6" x14ac:dyDescent="0.2">
      <c r="A4731" t="s">
        <v>32</v>
      </c>
      <c r="B4731" t="s">
        <v>4129</v>
      </c>
      <c r="C4731">
        <v>4306072</v>
      </c>
      <c r="D4731" t="s">
        <v>4925</v>
      </c>
      <c r="E4731" s="17">
        <v>2844</v>
      </c>
      <c r="F4731" s="16">
        <v>-1.0537407797681642E-3</v>
      </c>
    </row>
    <row r="4732" spans="1:6" x14ac:dyDescent="0.2">
      <c r="A4732" t="s">
        <v>32</v>
      </c>
      <c r="B4732" t="s">
        <v>4129</v>
      </c>
      <c r="C4732">
        <v>4306106</v>
      </c>
      <c r="D4732" t="s">
        <v>4926</v>
      </c>
      <c r="E4732" s="17">
        <v>59922</v>
      </c>
      <c r="F4732" s="16">
        <v>-6.2521766530124756E-3</v>
      </c>
    </row>
    <row r="4733" spans="1:6" x14ac:dyDescent="0.2">
      <c r="A4733" t="s">
        <v>32</v>
      </c>
      <c r="B4733" t="s">
        <v>4129</v>
      </c>
      <c r="C4733">
        <v>4306130</v>
      </c>
      <c r="D4733" t="s">
        <v>4927</v>
      </c>
      <c r="E4733" s="17">
        <v>1799</v>
      </c>
      <c r="F4733" s="16">
        <v>-1.8548827059465367E-2</v>
      </c>
    </row>
    <row r="4734" spans="1:6" x14ac:dyDescent="0.2">
      <c r="A4734" t="s">
        <v>32</v>
      </c>
      <c r="B4734" t="s">
        <v>4129</v>
      </c>
      <c r="C4734">
        <v>4306205</v>
      </c>
      <c r="D4734" t="s">
        <v>4928</v>
      </c>
      <c r="E4734" s="17">
        <v>12402</v>
      </c>
      <c r="F4734" s="16">
        <v>4.3731778425655232E-3</v>
      </c>
    </row>
    <row r="4735" spans="1:6" x14ac:dyDescent="0.2">
      <c r="A4735" t="s">
        <v>32</v>
      </c>
      <c r="B4735" t="s">
        <v>4129</v>
      </c>
      <c r="C4735">
        <v>4306304</v>
      </c>
      <c r="D4735" t="s">
        <v>4929</v>
      </c>
      <c r="E4735" s="17">
        <v>4736</v>
      </c>
      <c r="F4735" s="16">
        <v>-8.4388185654005188E-4</v>
      </c>
    </row>
    <row r="4736" spans="1:6" x14ac:dyDescent="0.2">
      <c r="A4736" t="s">
        <v>32</v>
      </c>
      <c r="B4736" t="s">
        <v>4129</v>
      </c>
      <c r="C4736">
        <v>4306320</v>
      </c>
      <c r="D4736" t="s">
        <v>4930</v>
      </c>
      <c r="E4736" s="17">
        <v>2761</v>
      </c>
      <c r="F4736" s="16">
        <v>-1.5686274509803977E-2</v>
      </c>
    </row>
    <row r="4737" spans="1:6" x14ac:dyDescent="0.2">
      <c r="A4737" t="s">
        <v>32</v>
      </c>
      <c r="B4737" t="s">
        <v>4129</v>
      </c>
      <c r="C4737">
        <v>4306353</v>
      </c>
      <c r="D4737" t="s">
        <v>4931</v>
      </c>
      <c r="E4737" s="17">
        <v>2378</v>
      </c>
      <c r="F4737" s="16">
        <v>-2.0189534404614795E-2</v>
      </c>
    </row>
    <row r="4738" spans="1:6" x14ac:dyDescent="0.2">
      <c r="A4738" t="s">
        <v>32</v>
      </c>
      <c r="B4738" t="s">
        <v>4129</v>
      </c>
      <c r="C4738">
        <v>4306379</v>
      </c>
      <c r="D4738" t="s">
        <v>4932</v>
      </c>
      <c r="E4738" s="17">
        <v>3002</v>
      </c>
      <c r="F4738" s="16">
        <v>-3.9814200398141653E-3</v>
      </c>
    </row>
    <row r="4739" spans="1:6" x14ac:dyDescent="0.2">
      <c r="A4739" t="s">
        <v>32</v>
      </c>
      <c r="B4739" t="s">
        <v>4129</v>
      </c>
      <c r="C4739">
        <v>4306403</v>
      </c>
      <c r="D4739" t="s">
        <v>4933</v>
      </c>
      <c r="E4739" s="17">
        <v>33119</v>
      </c>
      <c r="F4739" s="16">
        <v>1.3712466713599269E-2</v>
      </c>
    </row>
    <row r="4740" spans="1:6" x14ac:dyDescent="0.2">
      <c r="A4740" t="s">
        <v>32</v>
      </c>
      <c r="B4740" t="s">
        <v>4129</v>
      </c>
      <c r="C4740">
        <v>4306429</v>
      </c>
      <c r="D4740" t="s">
        <v>4934</v>
      </c>
      <c r="E4740" s="17">
        <v>2008</v>
      </c>
      <c r="F4740" s="16">
        <v>-8.884501480750262E-3</v>
      </c>
    </row>
    <row r="4741" spans="1:6" x14ac:dyDescent="0.2">
      <c r="A4741" t="s">
        <v>32</v>
      </c>
      <c r="B4741" t="s">
        <v>4129</v>
      </c>
      <c r="C4741">
        <v>4306452</v>
      </c>
      <c r="D4741" t="s">
        <v>4935</v>
      </c>
      <c r="E4741" s="17">
        <v>3405</v>
      </c>
      <c r="F4741" s="16">
        <v>1.4705882352941124E-3</v>
      </c>
    </row>
    <row r="4742" spans="1:6" x14ac:dyDescent="0.2">
      <c r="A4742" t="s">
        <v>32</v>
      </c>
      <c r="B4742" t="s">
        <v>4129</v>
      </c>
      <c r="C4742">
        <v>4306502</v>
      </c>
      <c r="D4742" t="s">
        <v>4936</v>
      </c>
      <c r="E4742" s="17">
        <v>15487</v>
      </c>
      <c r="F4742" s="16">
        <v>4.735954327234948E-3</v>
      </c>
    </row>
    <row r="4743" spans="1:6" x14ac:dyDescent="0.2">
      <c r="A4743" t="s">
        <v>32</v>
      </c>
      <c r="B4743" t="s">
        <v>4129</v>
      </c>
      <c r="C4743">
        <v>4306551</v>
      </c>
      <c r="D4743" t="s">
        <v>4937</v>
      </c>
      <c r="E4743" s="17">
        <v>2527</v>
      </c>
      <c r="F4743" s="16">
        <v>-2.7624309392265678E-3</v>
      </c>
    </row>
    <row r="4744" spans="1:6" x14ac:dyDescent="0.2">
      <c r="A4744" t="s">
        <v>32</v>
      </c>
      <c r="B4744" t="s">
        <v>4129</v>
      </c>
      <c r="C4744">
        <v>4306601</v>
      </c>
      <c r="D4744" t="s">
        <v>4938</v>
      </c>
      <c r="E4744" s="17">
        <v>38339</v>
      </c>
      <c r="F4744" s="16">
        <v>-3.1720444086217325E-3</v>
      </c>
    </row>
    <row r="4745" spans="1:6" x14ac:dyDescent="0.2">
      <c r="A4745" t="s">
        <v>32</v>
      </c>
      <c r="B4745" t="s">
        <v>4129</v>
      </c>
      <c r="C4745">
        <v>4306700</v>
      </c>
      <c r="D4745" t="s">
        <v>4939</v>
      </c>
      <c r="E4745" s="17">
        <v>2999</v>
      </c>
      <c r="F4745" s="16">
        <v>-1.3811246300559077E-2</v>
      </c>
    </row>
    <row r="4746" spans="1:6" x14ac:dyDescent="0.2">
      <c r="A4746" t="s">
        <v>32</v>
      </c>
      <c r="B4746" t="s">
        <v>4129</v>
      </c>
      <c r="C4746">
        <v>4306734</v>
      </c>
      <c r="D4746" t="s">
        <v>4940</v>
      </c>
      <c r="E4746" s="17">
        <v>4462</v>
      </c>
      <c r="F4746" s="16">
        <v>-1.9125082435700103E-2</v>
      </c>
    </row>
    <row r="4747" spans="1:6" x14ac:dyDescent="0.2">
      <c r="A4747" t="s">
        <v>32</v>
      </c>
      <c r="B4747" t="s">
        <v>4129</v>
      </c>
      <c r="C4747">
        <v>4306759</v>
      </c>
      <c r="D4747" t="s">
        <v>4941</v>
      </c>
      <c r="E4747" s="17">
        <v>1975</v>
      </c>
      <c r="F4747" s="16">
        <v>-4.0342914775592931E-3</v>
      </c>
    </row>
    <row r="4748" spans="1:6" x14ac:dyDescent="0.2">
      <c r="A4748" t="s">
        <v>32</v>
      </c>
      <c r="B4748" t="s">
        <v>4129</v>
      </c>
      <c r="C4748">
        <v>4306767</v>
      </c>
      <c r="D4748" t="s">
        <v>4942</v>
      </c>
      <c r="E4748" s="17">
        <v>41902</v>
      </c>
      <c r="F4748" s="16">
        <v>1.4944895240402101E-2</v>
      </c>
    </row>
    <row r="4749" spans="1:6" x14ac:dyDescent="0.2">
      <c r="A4749" t="s">
        <v>32</v>
      </c>
      <c r="B4749" t="s">
        <v>4129</v>
      </c>
      <c r="C4749">
        <v>4306809</v>
      </c>
      <c r="D4749" t="s">
        <v>4943</v>
      </c>
      <c r="E4749" s="17">
        <v>22880</v>
      </c>
      <c r="F4749" s="16">
        <v>7.663172729674983E-3</v>
      </c>
    </row>
    <row r="4750" spans="1:6" x14ac:dyDescent="0.2">
      <c r="A4750" t="s">
        <v>32</v>
      </c>
      <c r="B4750" t="s">
        <v>4129</v>
      </c>
      <c r="C4750">
        <v>4306908</v>
      </c>
      <c r="D4750" t="s">
        <v>4944</v>
      </c>
      <c r="E4750" s="17">
        <v>25960</v>
      </c>
      <c r="F4750" s="16">
        <v>3.2074815473199791E-3</v>
      </c>
    </row>
    <row r="4751" spans="1:6" x14ac:dyDescent="0.2">
      <c r="A4751" t="s">
        <v>32</v>
      </c>
      <c r="B4751" t="s">
        <v>4129</v>
      </c>
      <c r="C4751">
        <v>4306924</v>
      </c>
      <c r="D4751" t="s">
        <v>4945</v>
      </c>
      <c r="E4751" s="17">
        <v>982</v>
      </c>
      <c r="F4751" s="16">
        <v>-5.0290135396518387E-2</v>
      </c>
    </row>
    <row r="4752" spans="1:6" x14ac:dyDescent="0.2">
      <c r="A4752" t="s">
        <v>32</v>
      </c>
      <c r="B4752" t="s">
        <v>4129</v>
      </c>
      <c r="C4752">
        <v>4306932</v>
      </c>
      <c r="D4752" t="s">
        <v>4946</v>
      </c>
      <c r="E4752" s="17">
        <v>8411</v>
      </c>
      <c r="F4752" s="16">
        <v>-7.5516224188790781E-3</v>
      </c>
    </row>
    <row r="4753" spans="1:6" x14ac:dyDescent="0.2">
      <c r="A4753" t="s">
        <v>32</v>
      </c>
      <c r="B4753" t="s">
        <v>4129</v>
      </c>
      <c r="C4753">
        <v>4306957</v>
      </c>
      <c r="D4753" t="s">
        <v>4947</v>
      </c>
      <c r="E4753" s="17">
        <v>2758</v>
      </c>
      <c r="F4753" s="16">
        <v>-1.2177650429799458E-2</v>
      </c>
    </row>
    <row r="4754" spans="1:6" x14ac:dyDescent="0.2">
      <c r="A4754" t="s">
        <v>32</v>
      </c>
      <c r="B4754" t="s">
        <v>4129</v>
      </c>
      <c r="C4754">
        <v>4306973</v>
      </c>
      <c r="D4754" t="s">
        <v>4948</v>
      </c>
      <c r="E4754" s="17">
        <v>2982</v>
      </c>
      <c r="F4754" s="16">
        <v>-3.0090270812437314E-3</v>
      </c>
    </row>
    <row r="4755" spans="1:6" x14ac:dyDescent="0.2">
      <c r="A4755" t="s">
        <v>32</v>
      </c>
      <c r="B4755" t="s">
        <v>4129</v>
      </c>
      <c r="C4755">
        <v>4307005</v>
      </c>
      <c r="D4755" t="s">
        <v>4949</v>
      </c>
      <c r="E4755" s="17">
        <v>106633</v>
      </c>
      <c r="F4755" s="16">
        <v>7.2830666339196437E-3</v>
      </c>
    </row>
    <row r="4756" spans="1:6" x14ac:dyDescent="0.2">
      <c r="A4756" t="s">
        <v>32</v>
      </c>
      <c r="B4756" t="s">
        <v>4129</v>
      </c>
      <c r="C4756">
        <v>4307054</v>
      </c>
      <c r="D4756" t="s">
        <v>4950</v>
      </c>
      <c r="E4756" s="17">
        <v>3170</v>
      </c>
      <c r="F4756" s="16">
        <v>6.3131313131314926E-4</v>
      </c>
    </row>
    <row r="4757" spans="1:6" x14ac:dyDescent="0.2">
      <c r="A4757" t="s">
        <v>32</v>
      </c>
      <c r="B4757" t="s">
        <v>4129</v>
      </c>
      <c r="C4757">
        <v>4307104</v>
      </c>
      <c r="D4757" t="s">
        <v>4951</v>
      </c>
      <c r="E4757" s="17">
        <v>6814</v>
      </c>
      <c r="F4757" s="16">
        <v>-1.0262424864388997E-3</v>
      </c>
    </row>
    <row r="4758" spans="1:6" x14ac:dyDescent="0.2">
      <c r="A4758" t="s">
        <v>32</v>
      </c>
      <c r="B4758" t="s">
        <v>4129</v>
      </c>
      <c r="C4758">
        <v>4307203</v>
      </c>
      <c r="D4758" t="s">
        <v>4952</v>
      </c>
      <c r="E4758" s="17">
        <v>4819</v>
      </c>
      <c r="F4758" s="16">
        <v>-8.2321465322082732E-3</v>
      </c>
    </row>
    <row r="4759" spans="1:6" x14ac:dyDescent="0.2">
      <c r="A4759" t="s">
        <v>32</v>
      </c>
      <c r="B4759" t="s">
        <v>4129</v>
      </c>
      <c r="C4759">
        <v>4307302</v>
      </c>
      <c r="D4759" t="s">
        <v>4953</v>
      </c>
      <c r="E4759" s="17">
        <v>6802</v>
      </c>
      <c r="F4759" s="16">
        <v>-1.591435185185186E-2</v>
      </c>
    </row>
    <row r="4760" spans="1:6" x14ac:dyDescent="0.2">
      <c r="A4760" t="s">
        <v>32</v>
      </c>
      <c r="B4760" t="s">
        <v>4129</v>
      </c>
      <c r="C4760">
        <v>4307401</v>
      </c>
      <c r="D4760" t="s">
        <v>4954</v>
      </c>
      <c r="E4760" s="17">
        <v>3287</v>
      </c>
      <c r="F4760" s="16">
        <v>1.5234613040828737E-3</v>
      </c>
    </row>
    <row r="4761" spans="1:6" x14ac:dyDescent="0.2">
      <c r="A4761" t="s">
        <v>32</v>
      </c>
      <c r="B4761" t="s">
        <v>4129</v>
      </c>
      <c r="C4761">
        <v>4307450</v>
      </c>
      <c r="D4761" t="s">
        <v>4955</v>
      </c>
      <c r="E4761" s="17">
        <v>2885</v>
      </c>
      <c r="F4761" s="16">
        <v>-1.4012303485987698E-2</v>
      </c>
    </row>
    <row r="4762" spans="1:6" x14ac:dyDescent="0.2">
      <c r="A4762" t="s">
        <v>32</v>
      </c>
      <c r="B4762" t="s">
        <v>4129</v>
      </c>
      <c r="C4762">
        <v>4307500</v>
      </c>
      <c r="D4762" t="s">
        <v>4956</v>
      </c>
      <c r="E4762" s="17">
        <v>15591</v>
      </c>
      <c r="F4762" s="16">
        <v>1.9245573518089643E-4</v>
      </c>
    </row>
    <row r="4763" spans="1:6" x14ac:dyDescent="0.2">
      <c r="A4763" t="s">
        <v>32</v>
      </c>
      <c r="B4763" t="s">
        <v>4129</v>
      </c>
      <c r="C4763">
        <v>4307559</v>
      </c>
      <c r="D4763" t="s">
        <v>4957</v>
      </c>
      <c r="E4763" s="17">
        <v>5940</v>
      </c>
      <c r="F4763" s="16">
        <v>-3.0211480362537513E-3</v>
      </c>
    </row>
    <row r="4764" spans="1:6" x14ac:dyDescent="0.2">
      <c r="A4764" t="s">
        <v>32</v>
      </c>
      <c r="B4764" t="s">
        <v>4129</v>
      </c>
      <c r="C4764">
        <v>4307609</v>
      </c>
      <c r="D4764" t="s">
        <v>4958</v>
      </c>
      <c r="E4764" s="17">
        <v>50672</v>
      </c>
      <c r="F4764" s="16">
        <v>1.2994282515693012E-2</v>
      </c>
    </row>
    <row r="4765" spans="1:6" x14ac:dyDescent="0.2">
      <c r="A4765" t="s">
        <v>32</v>
      </c>
      <c r="B4765" t="s">
        <v>4129</v>
      </c>
      <c r="C4765">
        <v>4307708</v>
      </c>
      <c r="D4765" t="s">
        <v>4959</v>
      </c>
      <c r="E4765" s="17">
        <v>83279</v>
      </c>
      <c r="F4765" s="16">
        <v>9.254585226317058E-4</v>
      </c>
    </row>
    <row r="4766" spans="1:6" x14ac:dyDescent="0.2">
      <c r="A4766" t="s">
        <v>32</v>
      </c>
      <c r="B4766" t="s">
        <v>4129</v>
      </c>
      <c r="C4766">
        <v>4307807</v>
      </c>
      <c r="D4766" t="s">
        <v>4960</v>
      </c>
      <c r="E4766" s="17">
        <v>34399</v>
      </c>
      <c r="F4766" s="16">
        <v>8.2952280454917648E-3</v>
      </c>
    </row>
    <row r="4767" spans="1:6" x14ac:dyDescent="0.2">
      <c r="A4767" t="s">
        <v>32</v>
      </c>
      <c r="B4767" t="s">
        <v>4129</v>
      </c>
      <c r="C4767">
        <v>4307815</v>
      </c>
      <c r="D4767" t="s">
        <v>4961</v>
      </c>
      <c r="E4767" s="17">
        <v>3650</v>
      </c>
      <c r="F4767" s="16">
        <v>-1.3679890560875929E-3</v>
      </c>
    </row>
    <row r="4768" spans="1:6" x14ac:dyDescent="0.2">
      <c r="A4768" t="s">
        <v>32</v>
      </c>
      <c r="B4768" t="s">
        <v>4129</v>
      </c>
      <c r="C4768">
        <v>4307831</v>
      </c>
      <c r="D4768" t="s">
        <v>4962</v>
      </c>
      <c r="E4768" s="17">
        <v>2352</v>
      </c>
      <c r="F4768" s="16">
        <v>-1.8363939899833093E-2</v>
      </c>
    </row>
    <row r="4769" spans="1:6" x14ac:dyDescent="0.2">
      <c r="A4769" t="s">
        <v>32</v>
      </c>
      <c r="B4769" t="s">
        <v>4129</v>
      </c>
      <c r="C4769">
        <v>4307864</v>
      </c>
      <c r="D4769" t="s">
        <v>4963</v>
      </c>
      <c r="E4769" s="17">
        <v>2741</v>
      </c>
      <c r="F4769" s="16">
        <v>3.6616623947272053E-3</v>
      </c>
    </row>
    <row r="4770" spans="1:6" x14ac:dyDescent="0.2">
      <c r="A4770" t="s">
        <v>32</v>
      </c>
      <c r="B4770" t="s">
        <v>4129</v>
      </c>
      <c r="C4770">
        <v>4307906</v>
      </c>
      <c r="D4770" t="s">
        <v>4964</v>
      </c>
      <c r="E4770" s="17">
        <v>73061</v>
      </c>
      <c r="F4770" s="16">
        <v>1.0092491462858177E-2</v>
      </c>
    </row>
    <row r="4771" spans="1:6" x14ac:dyDescent="0.2">
      <c r="A4771" t="s">
        <v>32</v>
      </c>
      <c r="B4771" t="s">
        <v>4129</v>
      </c>
      <c r="C4771">
        <v>4308003</v>
      </c>
      <c r="D4771" t="s">
        <v>4965</v>
      </c>
      <c r="E4771" s="17">
        <v>6663</v>
      </c>
      <c r="F4771" s="16">
        <v>-2.096750037441919E-3</v>
      </c>
    </row>
    <row r="4772" spans="1:6" x14ac:dyDescent="0.2">
      <c r="A4772" t="s">
        <v>32</v>
      </c>
      <c r="B4772" t="s">
        <v>4129</v>
      </c>
      <c r="C4772">
        <v>4308052</v>
      </c>
      <c r="D4772" t="s">
        <v>4966</v>
      </c>
      <c r="E4772" s="17">
        <v>2284</v>
      </c>
      <c r="F4772" s="16">
        <v>-1.3390928725701912E-2</v>
      </c>
    </row>
    <row r="4773" spans="1:6" x14ac:dyDescent="0.2">
      <c r="A4773" t="s">
        <v>32</v>
      </c>
      <c r="B4773" t="s">
        <v>4129</v>
      </c>
      <c r="C4773">
        <v>4308078</v>
      </c>
      <c r="D4773" t="s">
        <v>4967</v>
      </c>
      <c r="E4773" s="17">
        <v>4608</v>
      </c>
      <c r="F4773" s="16">
        <v>1.6545334215751106E-2</v>
      </c>
    </row>
    <row r="4774" spans="1:6" x14ac:dyDescent="0.2">
      <c r="A4774" t="s">
        <v>32</v>
      </c>
      <c r="B4774" t="s">
        <v>4129</v>
      </c>
      <c r="C4774">
        <v>4308102</v>
      </c>
      <c r="D4774" t="s">
        <v>4968</v>
      </c>
      <c r="E4774" s="17">
        <v>13640</v>
      </c>
      <c r="F4774" s="16">
        <v>6.8649885583524917E-3</v>
      </c>
    </row>
    <row r="4775" spans="1:6" x14ac:dyDescent="0.2">
      <c r="A4775" t="s">
        <v>32</v>
      </c>
      <c r="B4775" t="s">
        <v>4129</v>
      </c>
      <c r="C4775">
        <v>4308201</v>
      </c>
      <c r="D4775" t="s">
        <v>4969</v>
      </c>
      <c r="E4775" s="17">
        <v>31063</v>
      </c>
      <c r="F4775" s="16">
        <v>1.034314522686608E-2</v>
      </c>
    </row>
    <row r="4776" spans="1:6" x14ac:dyDescent="0.2">
      <c r="A4776" t="s">
        <v>32</v>
      </c>
      <c r="B4776" t="s">
        <v>4129</v>
      </c>
      <c r="C4776">
        <v>4308250</v>
      </c>
      <c r="D4776" t="s">
        <v>4970</v>
      </c>
      <c r="E4776" s="17">
        <v>1737</v>
      </c>
      <c r="F4776" s="16">
        <v>-1.6421291053227649E-2</v>
      </c>
    </row>
    <row r="4777" spans="1:6" x14ac:dyDescent="0.2">
      <c r="A4777" t="s">
        <v>32</v>
      </c>
      <c r="B4777" t="s">
        <v>4129</v>
      </c>
      <c r="C4777">
        <v>4308300</v>
      </c>
      <c r="D4777" t="s">
        <v>4971</v>
      </c>
      <c r="E4777" s="17">
        <v>10241</v>
      </c>
      <c r="F4777" s="16">
        <v>-6.1141304347825942E-3</v>
      </c>
    </row>
    <row r="4778" spans="1:6" x14ac:dyDescent="0.2">
      <c r="A4778" t="s">
        <v>32</v>
      </c>
      <c r="B4778" t="s">
        <v>4129</v>
      </c>
      <c r="C4778">
        <v>4308409</v>
      </c>
      <c r="D4778" t="s">
        <v>4972</v>
      </c>
      <c r="E4778" s="17">
        <v>6616</v>
      </c>
      <c r="F4778" s="16">
        <v>-7.2028811524610381E-3</v>
      </c>
    </row>
    <row r="4779" spans="1:6" x14ac:dyDescent="0.2">
      <c r="A4779" t="s">
        <v>32</v>
      </c>
      <c r="B4779" t="s">
        <v>4129</v>
      </c>
      <c r="C4779">
        <v>4308433</v>
      </c>
      <c r="D4779" t="s">
        <v>4973</v>
      </c>
      <c r="E4779" s="17">
        <v>2400</v>
      </c>
      <c r="F4779" s="16">
        <v>-4.9751243781094301E-3</v>
      </c>
    </row>
    <row r="4780" spans="1:6" x14ac:dyDescent="0.2">
      <c r="A4780" t="s">
        <v>32</v>
      </c>
      <c r="B4780" t="s">
        <v>4129</v>
      </c>
      <c r="C4780">
        <v>4308458</v>
      </c>
      <c r="D4780" t="s">
        <v>4974</v>
      </c>
      <c r="E4780" s="17">
        <v>4285</v>
      </c>
      <c r="F4780" s="16">
        <v>-8.1018518518518601E-3</v>
      </c>
    </row>
    <row r="4781" spans="1:6" x14ac:dyDescent="0.2">
      <c r="A4781" t="s">
        <v>32</v>
      </c>
      <c r="B4781" t="s">
        <v>4129</v>
      </c>
      <c r="C4781">
        <v>4308508</v>
      </c>
      <c r="D4781" t="s">
        <v>4975</v>
      </c>
      <c r="E4781" s="17">
        <v>31498</v>
      </c>
      <c r="F4781" s="16">
        <v>5.908089291987384E-3</v>
      </c>
    </row>
    <row r="4782" spans="1:6" x14ac:dyDescent="0.2">
      <c r="A4782" t="s">
        <v>32</v>
      </c>
      <c r="B4782" t="s">
        <v>4129</v>
      </c>
      <c r="C4782">
        <v>4308607</v>
      </c>
      <c r="D4782" t="s">
        <v>4976</v>
      </c>
      <c r="E4782" s="17">
        <v>35440</v>
      </c>
      <c r="F4782" s="16">
        <v>1.0550327915597402E-2</v>
      </c>
    </row>
    <row r="4783" spans="1:6" x14ac:dyDescent="0.2">
      <c r="A4783" t="s">
        <v>32</v>
      </c>
      <c r="B4783" t="s">
        <v>4129</v>
      </c>
      <c r="C4783">
        <v>4308656</v>
      </c>
      <c r="D4783" t="s">
        <v>4977</v>
      </c>
      <c r="E4783" s="17">
        <v>2886</v>
      </c>
      <c r="F4783" s="16">
        <v>-1.2995896032831689E-2</v>
      </c>
    </row>
    <row r="4784" spans="1:6" x14ac:dyDescent="0.2">
      <c r="A4784" t="s">
        <v>32</v>
      </c>
      <c r="B4784" t="s">
        <v>4129</v>
      </c>
      <c r="C4784">
        <v>4308706</v>
      </c>
      <c r="D4784" t="s">
        <v>4978</v>
      </c>
      <c r="E4784" s="17">
        <v>5489</v>
      </c>
      <c r="F4784" s="16">
        <v>-8.1315504156125318E-3</v>
      </c>
    </row>
    <row r="4785" spans="1:6" x14ac:dyDescent="0.2">
      <c r="A4785" t="s">
        <v>32</v>
      </c>
      <c r="B4785" t="s">
        <v>4129</v>
      </c>
      <c r="C4785">
        <v>4308805</v>
      </c>
      <c r="D4785" t="s">
        <v>4979</v>
      </c>
      <c r="E4785" s="17">
        <v>8361</v>
      </c>
      <c r="F4785" s="16">
        <v>-2.8622540250446971E-3</v>
      </c>
    </row>
    <row r="4786" spans="1:6" x14ac:dyDescent="0.2">
      <c r="A4786" t="s">
        <v>32</v>
      </c>
      <c r="B4786" t="s">
        <v>4129</v>
      </c>
      <c r="C4786">
        <v>4308854</v>
      </c>
      <c r="D4786" t="s">
        <v>4980</v>
      </c>
      <c r="E4786" s="17">
        <v>1626</v>
      </c>
      <c r="F4786" s="16">
        <v>-4.8959608323133619E-3</v>
      </c>
    </row>
    <row r="4787" spans="1:6" x14ac:dyDescent="0.2">
      <c r="A4787" t="s">
        <v>32</v>
      </c>
      <c r="B4787" t="s">
        <v>4129</v>
      </c>
      <c r="C4787">
        <v>4308904</v>
      </c>
      <c r="D4787" t="s">
        <v>4981</v>
      </c>
      <c r="E4787" s="17">
        <v>16184</v>
      </c>
      <c r="F4787" s="16">
        <v>-1.7271157167529916E-3</v>
      </c>
    </row>
    <row r="4788" spans="1:6" x14ac:dyDescent="0.2">
      <c r="A4788" t="s">
        <v>32</v>
      </c>
      <c r="B4788" t="s">
        <v>4129</v>
      </c>
      <c r="C4788">
        <v>4309001</v>
      </c>
      <c r="D4788" t="s">
        <v>4982</v>
      </c>
      <c r="E4788" s="17">
        <v>15863</v>
      </c>
      <c r="F4788" s="16">
        <v>-8.8102974256435429E-3</v>
      </c>
    </row>
    <row r="4789" spans="1:6" x14ac:dyDescent="0.2">
      <c r="A4789" t="s">
        <v>32</v>
      </c>
      <c r="B4789" t="s">
        <v>4129</v>
      </c>
      <c r="C4789">
        <v>4309050</v>
      </c>
      <c r="D4789" t="s">
        <v>4983</v>
      </c>
      <c r="E4789" s="17">
        <v>8204</v>
      </c>
      <c r="F4789" s="16">
        <v>1.3089651765868071E-2</v>
      </c>
    </row>
    <row r="4790" spans="1:6" x14ac:dyDescent="0.2">
      <c r="A4790" t="s">
        <v>32</v>
      </c>
      <c r="B4790" t="s">
        <v>4129</v>
      </c>
      <c r="C4790">
        <v>4309100</v>
      </c>
      <c r="D4790" t="s">
        <v>4984</v>
      </c>
      <c r="E4790" s="17">
        <v>36555</v>
      </c>
      <c r="F4790" s="16">
        <v>8.9147714727313421E-3</v>
      </c>
    </row>
    <row r="4791" spans="1:6" x14ac:dyDescent="0.2">
      <c r="A4791" t="s">
        <v>32</v>
      </c>
      <c r="B4791" t="s">
        <v>4129</v>
      </c>
      <c r="C4791">
        <v>4309126</v>
      </c>
      <c r="D4791" t="s">
        <v>4985</v>
      </c>
      <c r="E4791" s="17">
        <v>2058</v>
      </c>
      <c r="F4791" s="16">
        <v>-1.1527377521613813E-2</v>
      </c>
    </row>
    <row r="4792" spans="1:6" x14ac:dyDescent="0.2">
      <c r="A4792" t="s">
        <v>32</v>
      </c>
      <c r="B4792" t="s">
        <v>4129</v>
      </c>
      <c r="C4792">
        <v>4309159</v>
      </c>
      <c r="D4792" t="s">
        <v>4986</v>
      </c>
      <c r="E4792" s="17">
        <v>4352</v>
      </c>
      <c r="F4792" s="16">
        <v>6.2427745664739298E-3</v>
      </c>
    </row>
    <row r="4793" spans="1:6" x14ac:dyDescent="0.2">
      <c r="A4793" t="s">
        <v>32</v>
      </c>
      <c r="B4793" t="s">
        <v>4129</v>
      </c>
      <c r="C4793">
        <v>4309209</v>
      </c>
      <c r="D4793" t="s">
        <v>4987</v>
      </c>
      <c r="E4793" s="17">
        <v>283620</v>
      </c>
      <c r="F4793" s="16">
        <v>7.4630841968037487E-3</v>
      </c>
    </row>
    <row r="4794" spans="1:6" x14ac:dyDescent="0.2">
      <c r="A4794" t="s">
        <v>32</v>
      </c>
      <c r="B4794" t="s">
        <v>4129</v>
      </c>
      <c r="C4794">
        <v>4309258</v>
      </c>
      <c r="D4794" t="s">
        <v>4988</v>
      </c>
      <c r="E4794" s="17">
        <v>1490</v>
      </c>
      <c r="F4794" s="16">
        <v>-8.6493679308050631E-3</v>
      </c>
    </row>
    <row r="4795" spans="1:6" x14ac:dyDescent="0.2">
      <c r="A4795" t="s">
        <v>32</v>
      </c>
      <c r="B4795" t="s">
        <v>4129</v>
      </c>
      <c r="C4795">
        <v>4309308</v>
      </c>
      <c r="D4795" t="s">
        <v>4989</v>
      </c>
      <c r="E4795" s="17">
        <v>98239</v>
      </c>
      <c r="F4795" s="16">
        <v>9.7816451504439961E-4</v>
      </c>
    </row>
    <row r="4796" spans="1:6" x14ac:dyDescent="0.2">
      <c r="A4796" t="s">
        <v>32</v>
      </c>
      <c r="B4796" t="s">
        <v>4129</v>
      </c>
      <c r="C4796">
        <v>4309407</v>
      </c>
      <c r="D4796" t="s">
        <v>4990</v>
      </c>
      <c r="E4796" s="17">
        <v>25968</v>
      </c>
      <c r="F4796" s="16">
        <v>9.3675904691570278E-3</v>
      </c>
    </row>
    <row r="4797" spans="1:6" x14ac:dyDescent="0.2">
      <c r="A4797" t="s">
        <v>32</v>
      </c>
      <c r="B4797" t="s">
        <v>4129</v>
      </c>
      <c r="C4797">
        <v>4309506</v>
      </c>
      <c r="D4797" t="s">
        <v>4991</v>
      </c>
      <c r="E4797" s="17">
        <v>7463</v>
      </c>
      <c r="F4797" s="16">
        <v>-9.8182300650125898E-3</v>
      </c>
    </row>
    <row r="4798" spans="1:6" x14ac:dyDescent="0.2">
      <c r="A4798" t="s">
        <v>32</v>
      </c>
      <c r="B4798" t="s">
        <v>4129</v>
      </c>
      <c r="C4798">
        <v>4309555</v>
      </c>
      <c r="D4798" t="s">
        <v>4992</v>
      </c>
      <c r="E4798" s="17">
        <v>4917</v>
      </c>
      <c r="F4798" s="16">
        <v>1.0480887792848392E-2</v>
      </c>
    </row>
    <row r="4799" spans="1:6" x14ac:dyDescent="0.2">
      <c r="A4799" t="s">
        <v>32</v>
      </c>
      <c r="B4799" t="s">
        <v>4129</v>
      </c>
      <c r="C4799">
        <v>4309571</v>
      </c>
      <c r="D4799" t="s">
        <v>4993</v>
      </c>
      <c r="E4799" s="17">
        <v>3019</v>
      </c>
      <c r="F4799" s="16">
        <v>3.3134526176281653E-4</v>
      </c>
    </row>
    <row r="4800" spans="1:6" x14ac:dyDescent="0.2">
      <c r="A4800" t="s">
        <v>32</v>
      </c>
      <c r="B4800" t="s">
        <v>4129</v>
      </c>
      <c r="C4800">
        <v>4309605</v>
      </c>
      <c r="D4800" t="s">
        <v>4994</v>
      </c>
      <c r="E4800" s="17">
        <v>19389</v>
      </c>
      <c r="F4800" s="16">
        <v>3.104144032283207E-3</v>
      </c>
    </row>
    <row r="4801" spans="1:6" x14ac:dyDescent="0.2">
      <c r="A4801" t="s">
        <v>32</v>
      </c>
      <c r="B4801" t="s">
        <v>4129</v>
      </c>
      <c r="C4801">
        <v>4309654</v>
      </c>
      <c r="D4801" t="s">
        <v>4995</v>
      </c>
      <c r="E4801" s="17">
        <v>6836</v>
      </c>
      <c r="F4801" s="16">
        <v>8.8547815820543274E-3</v>
      </c>
    </row>
    <row r="4802" spans="1:6" x14ac:dyDescent="0.2">
      <c r="A4802" t="s">
        <v>32</v>
      </c>
      <c r="B4802" t="s">
        <v>4129</v>
      </c>
      <c r="C4802">
        <v>4309704</v>
      </c>
      <c r="D4802" t="s">
        <v>4996</v>
      </c>
      <c r="E4802" s="17">
        <v>4736</v>
      </c>
      <c r="F4802" s="16">
        <v>-5.4598908021840087E-3</v>
      </c>
    </row>
    <row r="4803" spans="1:6" x14ac:dyDescent="0.2">
      <c r="A4803" t="s">
        <v>32</v>
      </c>
      <c r="B4803" t="s">
        <v>4129</v>
      </c>
      <c r="C4803">
        <v>4309753</v>
      </c>
      <c r="D4803" t="s">
        <v>4997</v>
      </c>
      <c r="E4803" s="17">
        <v>4399</v>
      </c>
      <c r="F4803" s="16">
        <v>-1.5887426236950164E-3</v>
      </c>
    </row>
    <row r="4804" spans="1:6" x14ac:dyDescent="0.2">
      <c r="A4804" t="s">
        <v>32</v>
      </c>
      <c r="B4804" t="s">
        <v>4129</v>
      </c>
      <c r="C4804">
        <v>4309803</v>
      </c>
      <c r="D4804" t="s">
        <v>4998</v>
      </c>
      <c r="E4804" s="17">
        <v>4699</v>
      </c>
      <c r="F4804" s="16">
        <v>-2.1235931195583424E-3</v>
      </c>
    </row>
    <row r="4805" spans="1:6" x14ac:dyDescent="0.2">
      <c r="A4805" t="s">
        <v>32</v>
      </c>
      <c r="B4805" t="s">
        <v>4129</v>
      </c>
      <c r="C4805">
        <v>4309902</v>
      </c>
      <c r="D4805" t="s">
        <v>4999</v>
      </c>
      <c r="E4805" s="17">
        <v>7265</v>
      </c>
      <c r="F4805" s="16">
        <v>4.1310933627092261E-4</v>
      </c>
    </row>
    <row r="4806" spans="1:6" x14ac:dyDescent="0.2">
      <c r="A4806" t="s">
        <v>32</v>
      </c>
      <c r="B4806" t="s">
        <v>4129</v>
      </c>
      <c r="C4806">
        <v>4309951</v>
      </c>
      <c r="D4806" t="s">
        <v>5000</v>
      </c>
      <c r="E4806" s="17">
        <v>4000</v>
      </c>
      <c r="F4806" s="16">
        <v>-3.2394717169199616E-3</v>
      </c>
    </row>
    <row r="4807" spans="1:6" x14ac:dyDescent="0.2">
      <c r="A4807" t="s">
        <v>32</v>
      </c>
      <c r="B4807" t="s">
        <v>4129</v>
      </c>
      <c r="C4807">
        <v>4310009</v>
      </c>
      <c r="D4807" t="s">
        <v>5001</v>
      </c>
      <c r="E4807" s="17">
        <v>20413</v>
      </c>
      <c r="F4807" s="16">
        <v>3.0958230958231248E-3</v>
      </c>
    </row>
    <row r="4808" spans="1:6" x14ac:dyDescent="0.2">
      <c r="A4808" t="s">
        <v>32</v>
      </c>
      <c r="B4808" t="s">
        <v>4129</v>
      </c>
      <c r="C4808">
        <v>4310108</v>
      </c>
      <c r="D4808" t="s">
        <v>5002</v>
      </c>
      <c r="E4808" s="17">
        <v>37340</v>
      </c>
      <c r="F4808" s="16">
        <v>1.1951543402260123E-2</v>
      </c>
    </row>
    <row r="4809" spans="1:6" x14ac:dyDescent="0.2">
      <c r="A4809" t="s">
        <v>32</v>
      </c>
      <c r="B4809" t="s">
        <v>4129</v>
      </c>
      <c r="C4809">
        <v>4310207</v>
      </c>
      <c r="D4809" t="s">
        <v>5003</v>
      </c>
      <c r="E4809" s="17">
        <v>83764</v>
      </c>
      <c r="F4809" s="16">
        <v>3.4621144055106967E-3</v>
      </c>
    </row>
    <row r="4810" spans="1:6" x14ac:dyDescent="0.2">
      <c r="A4810" t="s">
        <v>32</v>
      </c>
      <c r="B4810" t="s">
        <v>4129</v>
      </c>
      <c r="C4810">
        <v>4310306</v>
      </c>
      <c r="D4810" t="s">
        <v>5004</v>
      </c>
      <c r="E4810" s="17">
        <v>4066</v>
      </c>
      <c r="F4810" s="16">
        <v>-2.9426189308484618E-3</v>
      </c>
    </row>
    <row r="4811" spans="1:6" x14ac:dyDescent="0.2">
      <c r="A4811" t="s">
        <v>32</v>
      </c>
      <c r="B4811" t="s">
        <v>4129</v>
      </c>
      <c r="C4811">
        <v>4310330</v>
      </c>
      <c r="D4811" t="s">
        <v>5005</v>
      </c>
      <c r="E4811" s="17">
        <v>23271</v>
      </c>
      <c r="F4811" s="16">
        <v>2.0657894736842097E-2</v>
      </c>
    </row>
    <row r="4812" spans="1:6" x14ac:dyDescent="0.2">
      <c r="A4812" t="s">
        <v>32</v>
      </c>
      <c r="B4812" t="s">
        <v>4129</v>
      </c>
      <c r="C4812">
        <v>4310363</v>
      </c>
      <c r="D4812" t="s">
        <v>5006</v>
      </c>
      <c r="E4812" s="17">
        <v>3100</v>
      </c>
      <c r="F4812" s="16">
        <v>-6.4102564102563875E-3</v>
      </c>
    </row>
    <row r="4813" spans="1:6" x14ac:dyDescent="0.2">
      <c r="A4813" t="s">
        <v>32</v>
      </c>
      <c r="B4813" t="s">
        <v>4129</v>
      </c>
      <c r="C4813">
        <v>4310405</v>
      </c>
      <c r="D4813" t="s">
        <v>5007</v>
      </c>
      <c r="E4813" s="17">
        <v>6109</v>
      </c>
      <c r="F4813" s="16">
        <v>-9.4048970325928405E-3</v>
      </c>
    </row>
    <row r="4814" spans="1:6" x14ac:dyDescent="0.2">
      <c r="A4814" t="s">
        <v>32</v>
      </c>
      <c r="B4814" t="s">
        <v>4129</v>
      </c>
      <c r="C4814">
        <v>4310413</v>
      </c>
      <c r="D4814" t="s">
        <v>5008</v>
      </c>
      <c r="E4814" s="17">
        <v>2215</v>
      </c>
      <c r="F4814" s="16">
        <v>-4.9415992812219534E-3</v>
      </c>
    </row>
    <row r="4815" spans="1:6" x14ac:dyDescent="0.2">
      <c r="A4815" t="s">
        <v>32</v>
      </c>
      <c r="B4815" t="s">
        <v>4129</v>
      </c>
      <c r="C4815">
        <v>4310439</v>
      </c>
      <c r="D4815" t="s">
        <v>5009</v>
      </c>
      <c r="E4815" s="17">
        <v>6689</v>
      </c>
      <c r="F4815" s="16">
        <v>7.379518072289093E-3</v>
      </c>
    </row>
    <row r="4816" spans="1:6" x14ac:dyDescent="0.2">
      <c r="A4816" t="s">
        <v>32</v>
      </c>
      <c r="B4816" t="s">
        <v>4129</v>
      </c>
      <c r="C4816">
        <v>4310462</v>
      </c>
      <c r="D4816" t="s">
        <v>5010</v>
      </c>
      <c r="E4816" s="17">
        <v>1880</v>
      </c>
      <c r="F4816" s="16">
        <v>-4.7644256220222836E-3</v>
      </c>
    </row>
    <row r="4817" spans="1:6" x14ac:dyDescent="0.2">
      <c r="A4817" t="s">
        <v>32</v>
      </c>
      <c r="B4817" t="s">
        <v>4129</v>
      </c>
      <c r="C4817">
        <v>4310504</v>
      </c>
      <c r="D4817" t="s">
        <v>5011</v>
      </c>
      <c r="E4817" s="17">
        <v>7141</v>
      </c>
      <c r="F4817" s="16">
        <v>-1.3810247203424941E-2</v>
      </c>
    </row>
    <row r="4818" spans="1:6" x14ac:dyDescent="0.2">
      <c r="A4818" t="s">
        <v>32</v>
      </c>
      <c r="B4818" t="s">
        <v>4129</v>
      </c>
      <c r="C4818">
        <v>4310538</v>
      </c>
      <c r="D4818" t="s">
        <v>5012</v>
      </c>
      <c r="E4818" s="17">
        <v>5537</v>
      </c>
      <c r="F4818" s="16">
        <v>6.9103473358791412E-3</v>
      </c>
    </row>
    <row r="4819" spans="1:6" x14ac:dyDescent="0.2">
      <c r="A4819" t="s">
        <v>32</v>
      </c>
      <c r="B4819" t="s">
        <v>4129</v>
      </c>
      <c r="C4819">
        <v>4310553</v>
      </c>
      <c r="D4819" t="s">
        <v>5013</v>
      </c>
      <c r="E4819" s="17">
        <v>3460</v>
      </c>
      <c r="F4819" s="16">
        <v>-1.4430014430014682E-3</v>
      </c>
    </row>
    <row r="4820" spans="1:6" x14ac:dyDescent="0.2">
      <c r="A4820" t="s">
        <v>32</v>
      </c>
      <c r="B4820" t="s">
        <v>4129</v>
      </c>
      <c r="C4820">
        <v>4310579</v>
      </c>
      <c r="D4820" t="s">
        <v>5014</v>
      </c>
      <c r="E4820" s="17">
        <v>2065</v>
      </c>
      <c r="F4820" s="16">
        <v>-1.384909264565426E-2</v>
      </c>
    </row>
    <row r="4821" spans="1:6" x14ac:dyDescent="0.2">
      <c r="A4821" t="s">
        <v>32</v>
      </c>
      <c r="B4821" t="s">
        <v>4129</v>
      </c>
      <c r="C4821">
        <v>4310603</v>
      </c>
      <c r="D4821" t="s">
        <v>5015</v>
      </c>
      <c r="E4821" s="17">
        <v>37489</v>
      </c>
      <c r="F4821" s="16">
        <v>-3.482190324295642E-3</v>
      </c>
    </row>
    <row r="4822" spans="1:6" x14ac:dyDescent="0.2">
      <c r="A4822" t="s">
        <v>32</v>
      </c>
      <c r="B4822" t="s">
        <v>4129</v>
      </c>
      <c r="C4822">
        <v>4310652</v>
      </c>
      <c r="D4822" t="s">
        <v>5016</v>
      </c>
      <c r="E4822" s="17">
        <v>2397</v>
      </c>
      <c r="F4822" s="16">
        <v>-9.0946672178585652E-3</v>
      </c>
    </row>
    <row r="4823" spans="1:6" x14ac:dyDescent="0.2">
      <c r="A4823" t="s">
        <v>32</v>
      </c>
      <c r="B4823" t="s">
        <v>4129</v>
      </c>
      <c r="C4823">
        <v>4310702</v>
      </c>
      <c r="D4823" t="s">
        <v>5017</v>
      </c>
      <c r="E4823" s="17">
        <v>3231</v>
      </c>
      <c r="F4823" s="16">
        <v>-2.7978339350180459E-2</v>
      </c>
    </row>
    <row r="4824" spans="1:6" x14ac:dyDescent="0.2">
      <c r="A4824" t="s">
        <v>32</v>
      </c>
      <c r="B4824" t="s">
        <v>4129</v>
      </c>
      <c r="C4824">
        <v>4310751</v>
      </c>
      <c r="D4824" t="s">
        <v>5018</v>
      </c>
      <c r="E4824" s="17">
        <v>1881</v>
      </c>
      <c r="F4824" s="16">
        <v>-1.5183246073298462E-2</v>
      </c>
    </row>
    <row r="4825" spans="1:6" x14ac:dyDescent="0.2">
      <c r="A4825" t="s">
        <v>32</v>
      </c>
      <c r="B4825" t="s">
        <v>4129</v>
      </c>
      <c r="C4825">
        <v>4310801</v>
      </c>
      <c r="D4825" t="s">
        <v>5019</v>
      </c>
      <c r="E4825" s="17">
        <v>24690</v>
      </c>
      <c r="F4825" s="16">
        <v>1.6342156176676337E-2</v>
      </c>
    </row>
    <row r="4826" spans="1:6" x14ac:dyDescent="0.2">
      <c r="A4826" t="s">
        <v>32</v>
      </c>
      <c r="B4826" t="s">
        <v>4129</v>
      </c>
      <c r="C4826">
        <v>4310850</v>
      </c>
      <c r="D4826" t="s">
        <v>5020</v>
      </c>
      <c r="E4826" s="17">
        <v>3773</v>
      </c>
      <c r="F4826" s="16">
        <v>-9.7112860892388797E-3</v>
      </c>
    </row>
    <row r="4827" spans="1:6" x14ac:dyDescent="0.2">
      <c r="A4827" t="s">
        <v>32</v>
      </c>
      <c r="B4827" t="s">
        <v>4129</v>
      </c>
      <c r="C4827">
        <v>4310876</v>
      </c>
      <c r="D4827" t="s">
        <v>5021</v>
      </c>
      <c r="E4827" s="17">
        <v>2706</v>
      </c>
      <c r="F4827" s="16">
        <v>5.2005943536403976E-3</v>
      </c>
    </row>
    <row r="4828" spans="1:6" x14ac:dyDescent="0.2">
      <c r="A4828" t="s">
        <v>32</v>
      </c>
      <c r="B4828" t="s">
        <v>4129</v>
      </c>
      <c r="C4828">
        <v>4310900</v>
      </c>
      <c r="D4828" t="s">
        <v>5022</v>
      </c>
      <c r="E4828" s="17">
        <v>3546</v>
      </c>
      <c r="F4828" s="16">
        <v>-4.2122999157540031E-3</v>
      </c>
    </row>
    <row r="4829" spans="1:6" x14ac:dyDescent="0.2">
      <c r="A4829" t="s">
        <v>32</v>
      </c>
      <c r="B4829" t="s">
        <v>4129</v>
      </c>
      <c r="C4829">
        <v>4311007</v>
      </c>
      <c r="D4829" t="s">
        <v>5023</v>
      </c>
      <c r="E4829" s="17">
        <v>26500</v>
      </c>
      <c r="F4829" s="16">
        <v>-6.7466266866567093E-3</v>
      </c>
    </row>
    <row r="4830" spans="1:6" x14ac:dyDescent="0.2">
      <c r="A4830" t="s">
        <v>32</v>
      </c>
      <c r="B4830" t="s">
        <v>4129</v>
      </c>
      <c r="C4830">
        <v>4311106</v>
      </c>
      <c r="D4830" t="s">
        <v>5024</v>
      </c>
      <c r="E4830" s="17">
        <v>10765</v>
      </c>
      <c r="F4830" s="16">
        <v>-7.6511799410029502E-3</v>
      </c>
    </row>
    <row r="4831" spans="1:6" x14ac:dyDescent="0.2">
      <c r="A4831" t="s">
        <v>32</v>
      </c>
      <c r="B4831" t="s">
        <v>4129</v>
      </c>
      <c r="C4831">
        <v>4311122</v>
      </c>
      <c r="D4831" t="s">
        <v>5025</v>
      </c>
      <c r="E4831" s="17">
        <v>3662</v>
      </c>
      <c r="F4831" s="16">
        <v>-1.4531754574811595E-2</v>
      </c>
    </row>
    <row r="4832" spans="1:6" x14ac:dyDescent="0.2">
      <c r="A4832" t="s">
        <v>32</v>
      </c>
      <c r="B4832" t="s">
        <v>4129</v>
      </c>
      <c r="C4832">
        <v>4311130</v>
      </c>
      <c r="D4832" t="s">
        <v>5026</v>
      </c>
      <c r="E4832" s="17">
        <v>3486</v>
      </c>
      <c r="F4832" s="16">
        <v>-4.8529831572937665E-3</v>
      </c>
    </row>
    <row r="4833" spans="1:6" x14ac:dyDescent="0.2">
      <c r="A4833" t="s">
        <v>32</v>
      </c>
      <c r="B4833" t="s">
        <v>4129</v>
      </c>
      <c r="C4833">
        <v>4311155</v>
      </c>
      <c r="D4833" t="s">
        <v>5027</v>
      </c>
      <c r="E4833" s="17">
        <v>8566</v>
      </c>
      <c r="F4833" s="16">
        <v>7.0093457943931625E-4</v>
      </c>
    </row>
    <row r="4834" spans="1:6" x14ac:dyDescent="0.2">
      <c r="A4834" t="s">
        <v>32</v>
      </c>
      <c r="B4834" t="s">
        <v>4129</v>
      </c>
      <c r="C4834">
        <v>4311205</v>
      </c>
      <c r="D4834" t="s">
        <v>5028</v>
      </c>
      <c r="E4834" s="17">
        <v>19224</v>
      </c>
      <c r="F4834" s="16">
        <v>-3.5764266832529756E-3</v>
      </c>
    </row>
    <row r="4835" spans="1:6" x14ac:dyDescent="0.2">
      <c r="A4835" t="s">
        <v>32</v>
      </c>
      <c r="B4835" t="s">
        <v>4129</v>
      </c>
      <c r="C4835">
        <v>4311239</v>
      </c>
      <c r="D4835" t="s">
        <v>5029</v>
      </c>
      <c r="E4835" s="17">
        <v>2921</v>
      </c>
      <c r="F4835" s="16">
        <v>6.2004822597312437E-3</v>
      </c>
    </row>
    <row r="4836" spans="1:6" x14ac:dyDescent="0.2">
      <c r="A4836" t="s">
        <v>32</v>
      </c>
      <c r="B4836" t="s">
        <v>4129</v>
      </c>
      <c r="C4836">
        <v>4311254</v>
      </c>
      <c r="D4836" t="s">
        <v>5030</v>
      </c>
      <c r="E4836" s="17">
        <v>6461</v>
      </c>
      <c r="F4836" s="16">
        <v>1.3949163050217539E-3</v>
      </c>
    </row>
    <row r="4837" spans="1:6" x14ac:dyDescent="0.2">
      <c r="A4837" t="s">
        <v>32</v>
      </c>
      <c r="B4837" t="s">
        <v>4129</v>
      </c>
      <c r="C4837">
        <v>4311270</v>
      </c>
      <c r="D4837" t="s">
        <v>5031</v>
      </c>
      <c r="E4837" s="17">
        <v>1607</v>
      </c>
      <c r="F4837" s="16">
        <v>-1.2430080795524656E-3</v>
      </c>
    </row>
    <row r="4838" spans="1:6" x14ac:dyDescent="0.2">
      <c r="A4838" t="s">
        <v>32</v>
      </c>
      <c r="B4838" t="s">
        <v>4129</v>
      </c>
      <c r="C4838">
        <v>4311304</v>
      </c>
      <c r="D4838" t="s">
        <v>5032</v>
      </c>
      <c r="E4838" s="17">
        <v>27778</v>
      </c>
      <c r="F4838" s="16">
        <v>-1.0429028661848028E-3</v>
      </c>
    </row>
    <row r="4839" spans="1:6" x14ac:dyDescent="0.2">
      <c r="A4839" t="s">
        <v>32</v>
      </c>
      <c r="B4839" t="s">
        <v>4129</v>
      </c>
      <c r="C4839">
        <v>4311403</v>
      </c>
      <c r="D4839" t="s">
        <v>5033</v>
      </c>
      <c r="E4839" s="17">
        <v>85033</v>
      </c>
      <c r="F4839" s="16">
        <v>1.2128930892470358E-2</v>
      </c>
    </row>
    <row r="4840" spans="1:6" x14ac:dyDescent="0.2">
      <c r="A4840" t="s">
        <v>32</v>
      </c>
      <c r="B4840" t="s">
        <v>4129</v>
      </c>
      <c r="C4840">
        <v>4311429</v>
      </c>
      <c r="D4840" t="s">
        <v>5034</v>
      </c>
      <c r="E4840" s="17">
        <v>2566</v>
      </c>
      <c r="F4840" s="16">
        <v>7.800312012480326E-4</v>
      </c>
    </row>
    <row r="4841" spans="1:6" x14ac:dyDescent="0.2">
      <c r="A4841" t="s">
        <v>32</v>
      </c>
      <c r="B4841" t="s">
        <v>4129</v>
      </c>
      <c r="C4841">
        <v>4311502</v>
      </c>
      <c r="D4841" t="s">
        <v>5035</v>
      </c>
      <c r="E4841" s="17">
        <v>7444</v>
      </c>
      <c r="F4841" s="16">
        <v>-4.8128342245988831E-3</v>
      </c>
    </row>
    <row r="4842" spans="1:6" x14ac:dyDescent="0.2">
      <c r="A4842" t="s">
        <v>32</v>
      </c>
      <c r="B4842" t="s">
        <v>4129</v>
      </c>
      <c r="C4842">
        <v>4311601</v>
      </c>
      <c r="D4842" t="s">
        <v>5036</v>
      </c>
      <c r="E4842" s="17">
        <v>5152</v>
      </c>
      <c r="F4842" s="16">
        <v>-1.28377083732516E-2</v>
      </c>
    </row>
    <row r="4843" spans="1:6" x14ac:dyDescent="0.2">
      <c r="A4843" t="s">
        <v>32</v>
      </c>
      <c r="B4843" t="s">
        <v>4129</v>
      </c>
      <c r="C4843">
        <v>4311627</v>
      </c>
      <c r="D4843" t="s">
        <v>5037</v>
      </c>
      <c r="E4843" s="17">
        <v>6125</v>
      </c>
      <c r="F4843" s="16">
        <v>1.1727783283779214E-2</v>
      </c>
    </row>
    <row r="4844" spans="1:6" x14ac:dyDescent="0.2">
      <c r="A4844" t="s">
        <v>32</v>
      </c>
      <c r="B4844" t="s">
        <v>4129</v>
      </c>
      <c r="C4844">
        <v>4311643</v>
      </c>
      <c r="D4844" t="s">
        <v>5038</v>
      </c>
      <c r="E4844" s="17">
        <v>1719</v>
      </c>
      <c r="F4844" s="16">
        <v>2.9171528588098905E-3</v>
      </c>
    </row>
    <row r="4845" spans="1:6" x14ac:dyDescent="0.2">
      <c r="A4845" t="s">
        <v>32</v>
      </c>
      <c r="B4845" t="s">
        <v>4129</v>
      </c>
      <c r="C4845">
        <v>4311700</v>
      </c>
      <c r="D4845" t="s">
        <v>5039</v>
      </c>
      <c r="E4845" s="17">
        <v>5427</v>
      </c>
      <c r="F4845" s="16">
        <v>-3.3057851239669533E-3</v>
      </c>
    </row>
    <row r="4846" spans="1:6" x14ac:dyDescent="0.2">
      <c r="A4846" t="s">
        <v>32</v>
      </c>
      <c r="B4846" t="s">
        <v>4129</v>
      </c>
      <c r="C4846">
        <v>4311718</v>
      </c>
      <c r="D4846" t="s">
        <v>5040</v>
      </c>
      <c r="E4846" s="17">
        <v>4562</v>
      </c>
      <c r="F4846" s="16">
        <v>-5.4501853063003702E-3</v>
      </c>
    </row>
    <row r="4847" spans="1:6" x14ac:dyDescent="0.2">
      <c r="A4847" t="s">
        <v>32</v>
      </c>
      <c r="B4847" t="s">
        <v>4129</v>
      </c>
      <c r="C4847">
        <v>4311734</v>
      </c>
      <c r="D4847" t="s">
        <v>5041</v>
      </c>
      <c r="E4847" s="17">
        <v>2973</v>
      </c>
      <c r="F4847" s="16">
        <v>-2.6836632002683602E-3</v>
      </c>
    </row>
    <row r="4848" spans="1:6" x14ac:dyDescent="0.2">
      <c r="A4848" t="s">
        <v>32</v>
      </c>
      <c r="B4848" t="s">
        <v>4129</v>
      </c>
      <c r="C4848">
        <v>4311759</v>
      </c>
      <c r="D4848" t="s">
        <v>5042</v>
      </c>
      <c r="E4848" s="17">
        <v>7307</v>
      </c>
      <c r="F4848" s="16">
        <v>1.0960405535005435E-3</v>
      </c>
    </row>
    <row r="4849" spans="1:6" x14ac:dyDescent="0.2">
      <c r="A4849" t="s">
        <v>32</v>
      </c>
      <c r="B4849" t="s">
        <v>4129</v>
      </c>
      <c r="C4849">
        <v>4311775</v>
      </c>
      <c r="D4849" t="s">
        <v>5043</v>
      </c>
      <c r="E4849" s="17">
        <v>6681</v>
      </c>
      <c r="F4849" s="16">
        <v>-4.9151027703306926E-3</v>
      </c>
    </row>
    <row r="4850" spans="1:6" x14ac:dyDescent="0.2">
      <c r="A4850" t="s">
        <v>32</v>
      </c>
      <c r="B4850" t="s">
        <v>4129</v>
      </c>
      <c r="C4850">
        <v>4311791</v>
      </c>
      <c r="D4850" t="s">
        <v>5044</v>
      </c>
      <c r="E4850" s="17">
        <v>2702</v>
      </c>
      <c r="F4850" s="16">
        <v>4.0876997398735515E-3</v>
      </c>
    </row>
    <row r="4851" spans="1:6" x14ac:dyDescent="0.2">
      <c r="A4851" t="s">
        <v>32</v>
      </c>
      <c r="B4851" t="s">
        <v>4129</v>
      </c>
      <c r="C4851">
        <v>4311809</v>
      </c>
      <c r="D4851" t="s">
        <v>5045</v>
      </c>
      <c r="E4851" s="17">
        <v>44858</v>
      </c>
      <c r="F4851" s="16">
        <v>1.5783157084305222E-2</v>
      </c>
    </row>
    <row r="4852" spans="1:6" x14ac:dyDescent="0.2">
      <c r="A4852" t="s">
        <v>32</v>
      </c>
      <c r="B4852" t="s">
        <v>4129</v>
      </c>
      <c r="C4852">
        <v>4311908</v>
      </c>
      <c r="D4852" t="s">
        <v>5046</v>
      </c>
      <c r="E4852" s="17">
        <v>4319</v>
      </c>
      <c r="F4852" s="16">
        <v>-1.8855065879145871E-2</v>
      </c>
    </row>
    <row r="4853" spans="1:6" x14ac:dyDescent="0.2">
      <c r="A4853" t="s">
        <v>32</v>
      </c>
      <c r="B4853" t="s">
        <v>4129</v>
      </c>
      <c r="C4853">
        <v>4311981</v>
      </c>
      <c r="D4853" t="s">
        <v>5047</v>
      </c>
      <c r="E4853" s="17">
        <v>3888</v>
      </c>
      <c r="F4853" s="16">
        <v>7.7220077220085948E-4</v>
      </c>
    </row>
    <row r="4854" spans="1:6" x14ac:dyDescent="0.2">
      <c r="A4854" t="s">
        <v>32</v>
      </c>
      <c r="B4854" t="s">
        <v>4129</v>
      </c>
      <c r="C4854">
        <v>4312005</v>
      </c>
      <c r="D4854" t="s">
        <v>5048</v>
      </c>
      <c r="E4854" s="17">
        <v>2009</v>
      </c>
      <c r="F4854" s="16">
        <v>-1.0832102412604683E-2</v>
      </c>
    </row>
    <row r="4855" spans="1:6" x14ac:dyDescent="0.2">
      <c r="A4855" t="s">
        <v>32</v>
      </c>
      <c r="B4855" t="s">
        <v>4129</v>
      </c>
      <c r="C4855">
        <v>4312054</v>
      </c>
      <c r="D4855" t="s">
        <v>5049</v>
      </c>
      <c r="E4855" s="17">
        <v>3995</v>
      </c>
      <c r="F4855" s="16">
        <v>-3.4921426789723542E-3</v>
      </c>
    </row>
    <row r="4856" spans="1:6" x14ac:dyDescent="0.2">
      <c r="A4856" t="s">
        <v>32</v>
      </c>
      <c r="B4856" t="s">
        <v>4129</v>
      </c>
      <c r="C4856">
        <v>4312104</v>
      </c>
      <c r="D4856" t="s">
        <v>5050</v>
      </c>
      <c r="E4856" s="17">
        <v>4797</v>
      </c>
      <c r="F4856" s="16">
        <v>-5.3908355795148077E-3</v>
      </c>
    </row>
    <row r="4857" spans="1:6" x14ac:dyDescent="0.2">
      <c r="A4857" t="s">
        <v>32</v>
      </c>
      <c r="B4857" t="s">
        <v>4129</v>
      </c>
      <c r="C4857">
        <v>4312138</v>
      </c>
      <c r="D4857" t="s">
        <v>5051</v>
      </c>
      <c r="E4857" s="17">
        <v>2542</v>
      </c>
      <c r="F4857" s="16">
        <v>7.8740157480305939E-4</v>
      </c>
    </row>
    <row r="4858" spans="1:6" x14ac:dyDescent="0.2">
      <c r="A4858" t="s">
        <v>32</v>
      </c>
      <c r="B4858" t="s">
        <v>4129</v>
      </c>
      <c r="C4858">
        <v>4312153</v>
      </c>
      <c r="D4858" t="s">
        <v>5052</v>
      </c>
      <c r="E4858" s="17">
        <v>4573</v>
      </c>
      <c r="F4858" s="16">
        <v>1.2846068660022247E-2</v>
      </c>
    </row>
    <row r="4859" spans="1:6" x14ac:dyDescent="0.2">
      <c r="A4859" t="s">
        <v>32</v>
      </c>
      <c r="B4859" t="s">
        <v>4129</v>
      </c>
      <c r="C4859">
        <v>4312179</v>
      </c>
      <c r="D4859" t="s">
        <v>5053</v>
      </c>
      <c r="E4859" s="17">
        <v>1629</v>
      </c>
      <c r="F4859" s="16">
        <v>-1.1529126213592256E-2</v>
      </c>
    </row>
    <row r="4860" spans="1:6" x14ac:dyDescent="0.2">
      <c r="A4860" t="s">
        <v>32</v>
      </c>
      <c r="B4860" t="s">
        <v>4129</v>
      </c>
      <c r="C4860">
        <v>4312203</v>
      </c>
      <c r="D4860" t="s">
        <v>5054</v>
      </c>
      <c r="E4860" s="17">
        <v>4314</v>
      </c>
      <c r="F4860" s="16">
        <v>-1.4393420150788261E-2</v>
      </c>
    </row>
    <row r="4861" spans="1:6" x14ac:dyDescent="0.2">
      <c r="A4861" t="s">
        <v>32</v>
      </c>
      <c r="B4861" t="s">
        <v>4129</v>
      </c>
      <c r="C4861">
        <v>4312252</v>
      </c>
      <c r="D4861" t="s">
        <v>5055</v>
      </c>
      <c r="E4861" s="17">
        <v>8103</v>
      </c>
      <c r="F4861" s="16">
        <v>3.4674922600619329E-3</v>
      </c>
    </row>
    <row r="4862" spans="1:6" x14ac:dyDescent="0.2">
      <c r="A4862" t="s">
        <v>32</v>
      </c>
      <c r="B4862" t="s">
        <v>4129</v>
      </c>
      <c r="C4862">
        <v>4312302</v>
      </c>
      <c r="D4862" t="s">
        <v>5056</v>
      </c>
      <c r="E4862" s="17">
        <v>4911</v>
      </c>
      <c r="F4862" s="16">
        <v>-2.8426395939086246E-3</v>
      </c>
    </row>
    <row r="4863" spans="1:6" x14ac:dyDescent="0.2">
      <c r="A4863" t="s">
        <v>32</v>
      </c>
      <c r="B4863" t="s">
        <v>4129</v>
      </c>
      <c r="C4863">
        <v>4312351</v>
      </c>
      <c r="D4863" t="s">
        <v>5057</v>
      </c>
      <c r="E4863" s="17">
        <v>1441</v>
      </c>
      <c r="F4863" s="16">
        <v>-8.2587749483826745E-3</v>
      </c>
    </row>
    <row r="4864" spans="1:6" x14ac:dyDescent="0.2">
      <c r="A4864" t="s">
        <v>32</v>
      </c>
      <c r="B4864" t="s">
        <v>4129</v>
      </c>
      <c r="C4864">
        <v>4312377</v>
      </c>
      <c r="D4864" t="s">
        <v>5058</v>
      </c>
      <c r="E4864" s="17">
        <v>3232</v>
      </c>
      <c r="F4864" s="16">
        <v>1.8598884066955979E-3</v>
      </c>
    </row>
    <row r="4865" spans="1:6" x14ac:dyDescent="0.2">
      <c r="A4865" t="s">
        <v>32</v>
      </c>
      <c r="B4865" t="s">
        <v>4129</v>
      </c>
      <c r="C4865">
        <v>4312385</v>
      </c>
      <c r="D4865" t="s">
        <v>5059</v>
      </c>
      <c r="E4865" s="17">
        <v>2530</v>
      </c>
      <c r="F4865" s="16">
        <v>-7.0643642072213408E-3</v>
      </c>
    </row>
    <row r="4866" spans="1:6" x14ac:dyDescent="0.2">
      <c r="A4866" t="s">
        <v>32</v>
      </c>
      <c r="B4866" t="s">
        <v>4129</v>
      </c>
      <c r="C4866">
        <v>4312401</v>
      </c>
      <c r="D4866" t="s">
        <v>5060</v>
      </c>
      <c r="E4866" s="17">
        <v>65721</v>
      </c>
      <c r="F4866" s="16">
        <v>7.00232900220632E-3</v>
      </c>
    </row>
    <row r="4867" spans="1:6" x14ac:dyDescent="0.2">
      <c r="A4867" t="s">
        <v>32</v>
      </c>
      <c r="B4867" t="s">
        <v>4129</v>
      </c>
      <c r="C4867">
        <v>4312427</v>
      </c>
      <c r="D4867" t="s">
        <v>5061</v>
      </c>
      <c r="E4867" s="17">
        <v>3113</v>
      </c>
      <c r="F4867" s="16">
        <v>9.0761750405186081E-3</v>
      </c>
    </row>
    <row r="4868" spans="1:6" x14ac:dyDescent="0.2">
      <c r="A4868" t="s">
        <v>32</v>
      </c>
      <c r="B4868" t="s">
        <v>4129</v>
      </c>
      <c r="C4868">
        <v>4312443</v>
      </c>
      <c r="D4868" t="s">
        <v>5062</v>
      </c>
      <c r="E4868" s="17">
        <v>2919</v>
      </c>
      <c r="F4868" s="16">
        <v>-1.0172939979654072E-2</v>
      </c>
    </row>
    <row r="4869" spans="1:6" x14ac:dyDescent="0.2">
      <c r="A4869" t="s">
        <v>32</v>
      </c>
      <c r="B4869" t="s">
        <v>4129</v>
      </c>
      <c r="C4869">
        <v>4312450</v>
      </c>
      <c r="D4869" t="s">
        <v>5063</v>
      </c>
      <c r="E4869" s="17">
        <v>6589</v>
      </c>
      <c r="F4869" s="16">
        <v>3.1973203410475826E-3</v>
      </c>
    </row>
    <row r="4870" spans="1:6" x14ac:dyDescent="0.2">
      <c r="A4870" t="s">
        <v>32</v>
      </c>
      <c r="B4870" t="s">
        <v>4129</v>
      </c>
      <c r="C4870">
        <v>4312476</v>
      </c>
      <c r="D4870" t="s">
        <v>5064</v>
      </c>
      <c r="E4870" s="17">
        <v>6513</v>
      </c>
      <c r="F4870" s="16">
        <v>1.6544404557515158E-2</v>
      </c>
    </row>
    <row r="4871" spans="1:6" x14ac:dyDescent="0.2">
      <c r="A4871" t="s">
        <v>32</v>
      </c>
      <c r="B4871" t="s">
        <v>4129</v>
      </c>
      <c r="C4871">
        <v>4312500</v>
      </c>
      <c r="D4871" t="s">
        <v>5065</v>
      </c>
      <c r="E4871" s="17">
        <v>12847</v>
      </c>
      <c r="F4871" s="16">
        <v>3.3583255232740861E-3</v>
      </c>
    </row>
    <row r="4872" spans="1:6" x14ac:dyDescent="0.2">
      <c r="A4872" t="s">
        <v>32</v>
      </c>
      <c r="B4872" t="s">
        <v>4129</v>
      </c>
      <c r="C4872">
        <v>4312609</v>
      </c>
      <c r="D4872" t="s">
        <v>5066</v>
      </c>
      <c r="E4872" s="17">
        <v>4961</v>
      </c>
      <c r="F4872" s="16">
        <v>1.4129995962859354E-3</v>
      </c>
    </row>
    <row r="4873" spans="1:6" x14ac:dyDescent="0.2">
      <c r="A4873" t="s">
        <v>32</v>
      </c>
      <c r="B4873" t="s">
        <v>4129</v>
      </c>
      <c r="C4873">
        <v>4312617</v>
      </c>
      <c r="D4873" t="s">
        <v>5067</v>
      </c>
      <c r="E4873" s="17">
        <v>3173</v>
      </c>
      <c r="F4873" s="16">
        <v>3.4788108791903305E-3</v>
      </c>
    </row>
    <row r="4874" spans="1:6" x14ac:dyDescent="0.2">
      <c r="A4874" t="s">
        <v>32</v>
      </c>
      <c r="B4874" t="s">
        <v>4129</v>
      </c>
      <c r="C4874">
        <v>4312625</v>
      </c>
      <c r="D4874" t="s">
        <v>5068</v>
      </c>
      <c r="E4874" s="17">
        <v>1897</v>
      </c>
      <c r="F4874" s="16">
        <v>2.1130480718436484E-3</v>
      </c>
    </row>
    <row r="4875" spans="1:6" x14ac:dyDescent="0.2">
      <c r="A4875" t="s">
        <v>32</v>
      </c>
      <c r="B4875" t="s">
        <v>4129</v>
      </c>
      <c r="C4875">
        <v>4312658</v>
      </c>
      <c r="D4875" t="s">
        <v>5069</v>
      </c>
      <c r="E4875" s="17">
        <v>17758</v>
      </c>
      <c r="F4875" s="16">
        <v>7.6032682705402532E-3</v>
      </c>
    </row>
    <row r="4876" spans="1:6" x14ac:dyDescent="0.2">
      <c r="A4876" t="s">
        <v>32</v>
      </c>
      <c r="B4876" t="s">
        <v>4129</v>
      </c>
      <c r="C4876">
        <v>4312674</v>
      </c>
      <c r="D4876" t="s">
        <v>5070</v>
      </c>
      <c r="E4876" s="17">
        <v>1674</v>
      </c>
      <c r="F4876" s="16">
        <v>-4.7562425683710385E-3</v>
      </c>
    </row>
    <row r="4877" spans="1:6" x14ac:dyDescent="0.2">
      <c r="A4877" t="s">
        <v>32</v>
      </c>
      <c r="B4877" t="s">
        <v>4129</v>
      </c>
      <c r="C4877">
        <v>4312708</v>
      </c>
      <c r="D4877" t="s">
        <v>5071</v>
      </c>
      <c r="E4877" s="17">
        <v>11633</v>
      </c>
      <c r="F4877" s="16">
        <v>-5.3014108593415488E-3</v>
      </c>
    </row>
    <row r="4878" spans="1:6" x14ac:dyDescent="0.2">
      <c r="A4878" t="s">
        <v>32</v>
      </c>
      <c r="B4878" t="s">
        <v>4129</v>
      </c>
      <c r="C4878">
        <v>4312757</v>
      </c>
      <c r="D4878" t="s">
        <v>5072</v>
      </c>
      <c r="E4878" s="17">
        <v>3663</v>
      </c>
      <c r="F4878" s="16">
        <v>1.0482758620689703E-2</v>
      </c>
    </row>
    <row r="4879" spans="1:6" x14ac:dyDescent="0.2">
      <c r="A4879" t="s">
        <v>32</v>
      </c>
      <c r="B4879" t="s">
        <v>4129</v>
      </c>
      <c r="C4879">
        <v>4312807</v>
      </c>
      <c r="D4879" t="s">
        <v>5073</v>
      </c>
      <c r="E4879" s="17">
        <v>4826</v>
      </c>
      <c r="F4879" s="16">
        <v>1.4078587938642473E-2</v>
      </c>
    </row>
    <row r="4880" spans="1:6" x14ac:dyDescent="0.2">
      <c r="A4880" t="s">
        <v>32</v>
      </c>
      <c r="B4880" t="s">
        <v>4129</v>
      </c>
      <c r="C4880">
        <v>4312906</v>
      </c>
      <c r="D4880" t="s">
        <v>5074</v>
      </c>
      <c r="E4880" s="17">
        <v>10005</v>
      </c>
      <c r="F4880" s="16">
        <v>8.9753933037515221E-3</v>
      </c>
    </row>
    <row r="4881" spans="1:6" x14ac:dyDescent="0.2">
      <c r="A4881" t="s">
        <v>32</v>
      </c>
      <c r="B4881" t="s">
        <v>4129</v>
      </c>
      <c r="C4881">
        <v>4312955</v>
      </c>
      <c r="D4881" t="s">
        <v>5075</v>
      </c>
      <c r="E4881" s="17">
        <v>1753</v>
      </c>
      <c r="F4881" s="16">
        <v>-1.2394366197183149E-2</v>
      </c>
    </row>
    <row r="4882" spans="1:6" x14ac:dyDescent="0.2">
      <c r="A4882" t="s">
        <v>32</v>
      </c>
      <c r="B4882" t="s">
        <v>4129</v>
      </c>
      <c r="C4882">
        <v>4313003</v>
      </c>
      <c r="D4882" t="s">
        <v>5076</v>
      </c>
      <c r="E4882" s="17">
        <v>3337</v>
      </c>
      <c r="F4882" s="16">
        <v>2.1021021021021546E-3</v>
      </c>
    </row>
    <row r="4883" spans="1:6" x14ac:dyDescent="0.2">
      <c r="A4883" t="s">
        <v>32</v>
      </c>
      <c r="B4883" t="s">
        <v>4129</v>
      </c>
      <c r="C4883">
        <v>4313011</v>
      </c>
      <c r="D4883" t="s">
        <v>5077</v>
      </c>
      <c r="E4883" s="17">
        <v>2688</v>
      </c>
      <c r="F4883" s="16">
        <v>-3.7064492216456468E-3</v>
      </c>
    </row>
    <row r="4884" spans="1:6" x14ac:dyDescent="0.2">
      <c r="A4884" t="s">
        <v>32</v>
      </c>
      <c r="B4884" t="s">
        <v>4129</v>
      </c>
      <c r="C4884">
        <v>4313037</v>
      </c>
      <c r="D4884" t="s">
        <v>5078</v>
      </c>
      <c r="E4884" s="17">
        <v>5410</v>
      </c>
      <c r="F4884" s="16">
        <v>1.0837070254110515E-2</v>
      </c>
    </row>
    <row r="4885" spans="1:6" x14ac:dyDescent="0.2">
      <c r="A4885" t="s">
        <v>32</v>
      </c>
      <c r="B4885" t="s">
        <v>4129</v>
      </c>
      <c r="C4885">
        <v>4313060</v>
      </c>
      <c r="D4885" t="s">
        <v>5079</v>
      </c>
      <c r="E4885" s="17">
        <v>21875</v>
      </c>
      <c r="F4885" s="16">
        <v>1.2028683784409022E-2</v>
      </c>
    </row>
    <row r="4886" spans="1:6" x14ac:dyDescent="0.2">
      <c r="A4886" t="s">
        <v>32</v>
      </c>
      <c r="B4886" t="s">
        <v>4129</v>
      </c>
      <c r="C4886">
        <v>4313086</v>
      </c>
      <c r="D4886" t="s">
        <v>5080</v>
      </c>
      <c r="E4886" s="17">
        <v>2558</v>
      </c>
      <c r="F4886" s="16">
        <v>1.9584802193497453E-3</v>
      </c>
    </row>
    <row r="4887" spans="1:6" x14ac:dyDescent="0.2">
      <c r="A4887" t="s">
        <v>32</v>
      </c>
      <c r="B4887" t="s">
        <v>4129</v>
      </c>
      <c r="C4887">
        <v>4313102</v>
      </c>
      <c r="D4887" t="s">
        <v>5081</v>
      </c>
      <c r="E4887" s="17">
        <v>6515</v>
      </c>
      <c r="F4887" s="16">
        <v>4.6068796068787776E-4</v>
      </c>
    </row>
    <row r="4888" spans="1:6" x14ac:dyDescent="0.2">
      <c r="A4888" t="s">
        <v>32</v>
      </c>
      <c r="B4888" t="s">
        <v>4129</v>
      </c>
      <c r="C4888">
        <v>4313201</v>
      </c>
      <c r="D4888" t="s">
        <v>5082</v>
      </c>
      <c r="E4888" s="17">
        <v>21536</v>
      </c>
      <c r="F4888" s="16">
        <v>8.5702243244509813E-3</v>
      </c>
    </row>
    <row r="4889" spans="1:6" x14ac:dyDescent="0.2">
      <c r="A4889" t="s">
        <v>32</v>
      </c>
      <c r="B4889" t="s">
        <v>4129</v>
      </c>
      <c r="C4889">
        <v>4313300</v>
      </c>
      <c r="D4889" t="s">
        <v>5083</v>
      </c>
      <c r="E4889" s="17">
        <v>27648</v>
      </c>
      <c r="F4889" s="16">
        <v>1.4344938914774286E-2</v>
      </c>
    </row>
    <row r="4890" spans="1:6" x14ac:dyDescent="0.2">
      <c r="A4890" t="s">
        <v>32</v>
      </c>
      <c r="B4890" t="s">
        <v>4129</v>
      </c>
      <c r="C4890">
        <v>4313334</v>
      </c>
      <c r="D4890" t="s">
        <v>5084</v>
      </c>
      <c r="E4890" s="17">
        <v>2218</v>
      </c>
      <c r="F4890" s="16">
        <v>-1.070472792149868E-2</v>
      </c>
    </row>
    <row r="4891" spans="1:6" x14ac:dyDescent="0.2">
      <c r="A4891" t="s">
        <v>32</v>
      </c>
      <c r="B4891" t="s">
        <v>4129</v>
      </c>
      <c r="C4891">
        <v>4313359</v>
      </c>
      <c r="D4891" t="s">
        <v>5085</v>
      </c>
      <c r="E4891" s="17">
        <v>3717</v>
      </c>
      <c r="F4891" s="16">
        <v>7.5901328273244584E-3</v>
      </c>
    </row>
    <row r="4892" spans="1:6" x14ac:dyDescent="0.2">
      <c r="A4892" t="s">
        <v>32</v>
      </c>
      <c r="B4892" t="s">
        <v>4129</v>
      </c>
      <c r="C4892">
        <v>4313375</v>
      </c>
      <c r="D4892" t="s">
        <v>5086</v>
      </c>
      <c r="E4892" s="17">
        <v>29905</v>
      </c>
      <c r="F4892" s="16">
        <v>2.0648464163822489E-2</v>
      </c>
    </row>
    <row r="4893" spans="1:6" x14ac:dyDescent="0.2">
      <c r="A4893" t="s">
        <v>32</v>
      </c>
      <c r="B4893" t="s">
        <v>4129</v>
      </c>
      <c r="C4893">
        <v>4313391</v>
      </c>
      <c r="D4893" t="s">
        <v>5087</v>
      </c>
      <c r="E4893" s="17">
        <v>4222</v>
      </c>
      <c r="F4893" s="16">
        <v>6.1963775023832213E-3</v>
      </c>
    </row>
    <row r="4894" spans="1:6" x14ac:dyDescent="0.2">
      <c r="A4894" t="s">
        <v>32</v>
      </c>
      <c r="B4894" t="s">
        <v>4129</v>
      </c>
      <c r="C4894">
        <v>4313409</v>
      </c>
      <c r="D4894" t="s">
        <v>5088</v>
      </c>
      <c r="E4894" s="17">
        <v>247032</v>
      </c>
      <c r="F4894" s="16">
        <v>1.1509718417170856E-3</v>
      </c>
    </row>
    <row r="4895" spans="1:6" x14ac:dyDescent="0.2">
      <c r="A4895" t="s">
        <v>32</v>
      </c>
      <c r="B4895" t="s">
        <v>4129</v>
      </c>
      <c r="C4895">
        <v>4313425</v>
      </c>
      <c r="D4895" t="s">
        <v>5089</v>
      </c>
      <c r="E4895" s="17">
        <v>3256</v>
      </c>
      <c r="F4895" s="16">
        <v>-2.0162503761661177E-2</v>
      </c>
    </row>
    <row r="4896" spans="1:6" x14ac:dyDescent="0.2">
      <c r="A4896" t="s">
        <v>32</v>
      </c>
      <c r="B4896" t="s">
        <v>4129</v>
      </c>
      <c r="C4896">
        <v>4313441</v>
      </c>
      <c r="D4896" t="s">
        <v>5090</v>
      </c>
      <c r="E4896" s="17">
        <v>2200</v>
      </c>
      <c r="F4896" s="16">
        <v>-4.9751243781094301E-3</v>
      </c>
    </row>
    <row r="4897" spans="1:6" x14ac:dyDescent="0.2">
      <c r="A4897" t="s">
        <v>32</v>
      </c>
      <c r="B4897" t="s">
        <v>4129</v>
      </c>
      <c r="C4897">
        <v>4313466</v>
      </c>
      <c r="D4897" t="s">
        <v>5091</v>
      </c>
      <c r="E4897" s="17">
        <v>1712</v>
      </c>
      <c r="F4897" s="16">
        <v>-4.0721349621872793E-3</v>
      </c>
    </row>
    <row r="4898" spans="1:6" x14ac:dyDescent="0.2">
      <c r="A4898" t="s">
        <v>32</v>
      </c>
      <c r="B4898" t="s">
        <v>4129</v>
      </c>
      <c r="C4898">
        <v>4313490</v>
      </c>
      <c r="D4898" t="s">
        <v>5092</v>
      </c>
      <c r="E4898" s="17">
        <v>4175</v>
      </c>
      <c r="F4898" s="16">
        <v>2.6416906820365682E-3</v>
      </c>
    </row>
    <row r="4899" spans="1:6" x14ac:dyDescent="0.2">
      <c r="A4899" t="s">
        <v>32</v>
      </c>
      <c r="B4899" t="s">
        <v>4129</v>
      </c>
      <c r="C4899">
        <v>4313508</v>
      </c>
      <c r="D4899" t="s">
        <v>261</v>
      </c>
      <c r="E4899" s="17">
        <v>46414</v>
      </c>
      <c r="F4899" s="16">
        <v>9.1316258642430981E-3</v>
      </c>
    </row>
    <row r="4900" spans="1:6" x14ac:dyDescent="0.2">
      <c r="A4900" t="s">
        <v>32</v>
      </c>
      <c r="B4900" t="s">
        <v>4129</v>
      </c>
      <c r="C4900">
        <v>4313607</v>
      </c>
      <c r="D4900" t="s">
        <v>5093</v>
      </c>
      <c r="E4900" s="17">
        <v>3778</v>
      </c>
      <c r="F4900" s="16">
        <v>-1.3061650992685525E-2</v>
      </c>
    </row>
    <row r="4901" spans="1:6" x14ac:dyDescent="0.2">
      <c r="A4901" t="s">
        <v>32</v>
      </c>
      <c r="B4901" t="s">
        <v>4129</v>
      </c>
      <c r="C4901">
        <v>4313656</v>
      </c>
      <c r="D4901" t="s">
        <v>5094</v>
      </c>
      <c r="E4901" s="17">
        <v>11330</v>
      </c>
      <c r="F4901" s="16">
        <v>1.0602579961123126E-3</v>
      </c>
    </row>
    <row r="4902" spans="1:6" x14ac:dyDescent="0.2">
      <c r="A4902" t="s">
        <v>32</v>
      </c>
      <c r="B4902" t="s">
        <v>4129</v>
      </c>
      <c r="C4902">
        <v>4313706</v>
      </c>
      <c r="D4902" t="s">
        <v>5095</v>
      </c>
      <c r="E4902" s="17">
        <v>33131</v>
      </c>
      <c r="F4902" s="16">
        <v>-5.164699876887946E-3</v>
      </c>
    </row>
    <row r="4903" spans="1:6" x14ac:dyDescent="0.2">
      <c r="A4903" t="s">
        <v>32</v>
      </c>
      <c r="B4903" t="s">
        <v>4129</v>
      </c>
      <c r="C4903">
        <v>4313805</v>
      </c>
      <c r="D4903" t="s">
        <v>5096</v>
      </c>
      <c r="E4903" s="17">
        <v>7056</v>
      </c>
      <c r="F4903" s="16">
        <v>-1.4170327334561694E-4</v>
      </c>
    </row>
    <row r="4904" spans="1:6" x14ac:dyDescent="0.2">
      <c r="A4904" t="s">
        <v>32</v>
      </c>
      <c r="B4904" t="s">
        <v>4129</v>
      </c>
      <c r="C4904">
        <v>4313904</v>
      </c>
      <c r="D4904" t="s">
        <v>5097</v>
      </c>
      <c r="E4904" s="17">
        <v>44128</v>
      </c>
      <c r="F4904" s="16">
        <v>1.0557171319302894E-2</v>
      </c>
    </row>
    <row r="4905" spans="1:6" x14ac:dyDescent="0.2">
      <c r="A4905" t="s">
        <v>32</v>
      </c>
      <c r="B4905" t="s">
        <v>4129</v>
      </c>
      <c r="C4905">
        <v>4313953</v>
      </c>
      <c r="D4905" t="s">
        <v>5098</v>
      </c>
      <c r="E4905" s="17">
        <v>9083</v>
      </c>
      <c r="F4905" s="16">
        <v>-9.9193372574667427E-3</v>
      </c>
    </row>
    <row r="4906" spans="1:6" x14ac:dyDescent="0.2">
      <c r="A4906" t="s">
        <v>32</v>
      </c>
      <c r="B4906" t="s">
        <v>4129</v>
      </c>
      <c r="C4906">
        <v>4314001</v>
      </c>
      <c r="D4906" t="s">
        <v>5099</v>
      </c>
      <c r="E4906" s="17">
        <v>7727</v>
      </c>
      <c r="F4906" s="16">
        <v>9.1419616037613505E-3</v>
      </c>
    </row>
    <row r="4907" spans="1:6" x14ac:dyDescent="0.2">
      <c r="A4907" t="s">
        <v>32</v>
      </c>
      <c r="B4907" t="s">
        <v>4129</v>
      </c>
      <c r="C4907">
        <v>4314027</v>
      </c>
      <c r="D4907" t="s">
        <v>5100</v>
      </c>
      <c r="E4907" s="17">
        <v>7623</v>
      </c>
      <c r="F4907" s="16">
        <v>1.5766653527788943E-3</v>
      </c>
    </row>
    <row r="4908" spans="1:6" x14ac:dyDescent="0.2">
      <c r="A4908" t="s">
        <v>32</v>
      </c>
      <c r="B4908" t="s">
        <v>4129</v>
      </c>
      <c r="C4908">
        <v>4314035</v>
      </c>
      <c r="D4908" t="s">
        <v>5101</v>
      </c>
      <c r="E4908" s="17">
        <v>3862</v>
      </c>
      <c r="F4908" s="16">
        <v>6.5155069064373183E-3</v>
      </c>
    </row>
    <row r="4909" spans="1:6" x14ac:dyDescent="0.2">
      <c r="A4909" t="s">
        <v>32</v>
      </c>
      <c r="B4909" t="s">
        <v>4129</v>
      </c>
      <c r="C4909">
        <v>4314050</v>
      </c>
      <c r="D4909" t="s">
        <v>5102</v>
      </c>
      <c r="E4909" s="17">
        <v>58858</v>
      </c>
      <c r="F4909" s="16">
        <v>1.0056287753981374E-2</v>
      </c>
    </row>
    <row r="4910" spans="1:6" x14ac:dyDescent="0.2">
      <c r="A4910" t="s">
        <v>32</v>
      </c>
      <c r="B4910" t="s">
        <v>4129</v>
      </c>
      <c r="C4910">
        <v>4314068</v>
      </c>
      <c r="D4910" t="s">
        <v>5103</v>
      </c>
      <c r="E4910" s="17">
        <v>5747</v>
      </c>
      <c r="F4910" s="16">
        <v>7.8919677306208413E-3</v>
      </c>
    </row>
    <row r="4911" spans="1:6" x14ac:dyDescent="0.2">
      <c r="A4911" t="s">
        <v>32</v>
      </c>
      <c r="B4911" t="s">
        <v>4129</v>
      </c>
      <c r="C4911">
        <v>4314076</v>
      </c>
      <c r="D4911" t="s">
        <v>5104</v>
      </c>
      <c r="E4911" s="17">
        <v>6574</v>
      </c>
      <c r="F4911" s="16">
        <v>5.9678653404744431E-3</v>
      </c>
    </row>
    <row r="4912" spans="1:6" x14ac:dyDescent="0.2">
      <c r="A4912" t="s">
        <v>32</v>
      </c>
      <c r="B4912" t="s">
        <v>4129</v>
      </c>
      <c r="C4912">
        <v>4314100</v>
      </c>
      <c r="D4912" t="s">
        <v>5105</v>
      </c>
      <c r="E4912" s="17">
        <v>204722</v>
      </c>
      <c r="F4912" s="16">
        <v>7.118435616775276E-3</v>
      </c>
    </row>
    <row r="4913" spans="1:6" x14ac:dyDescent="0.2">
      <c r="A4913" t="s">
        <v>32</v>
      </c>
      <c r="B4913" t="s">
        <v>4129</v>
      </c>
      <c r="C4913">
        <v>4314134</v>
      </c>
      <c r="D4913" t="s">
        <v>5106</v>
      </c>
      <c r="E4913" s="17">
        <v>2299</v>
      </c>
      <c r="F4913" s="16">
        <v>2.6166593981682418E-3</v>
      </c>
    </row>
    <row r="4914" spans="1:6" x14ac:dyDescent="0.2">
      <c r="A4914" t="s">
        <v>32</v>
      </c>
      <c r="B4914" t="s">
        <v>4129</v>
      </c>
      <c r="C4914">
        <v>4314159</v>
      </c>
      <c r="D4914" t="s">
        <v>5107</v>
      </c>
      <c r="E4914" s="17">
        <v>8515</v>
      </c>
      <c r="F4914" s="16">
        <v>3.2991634264167846E-3</v>
      </c>
    </row>
    <row r="4915" spans="1:6" x14ac:dyDescent="0.2">
      <c r="A4915" t="s">
        <v>32</v>
      </c>
      <c r="B4915" t="s">
        <v>4129</v>
      </c>
      <c r="C4915">
        <v>4314175</v>
      </c>
      <c r="D4915" t="s">
        <v>5108</v>
      </c>
      <c r="E4915" s="17">
        <v>1954</v>
      </c>
      <c r="F4915" s="16">
        <v>-1.4127144298688221E-2</v>
      </c>
    </row>
    <row r="4916" spans="1:6" x14ac:dyDescent="0.2">
      <c r="A4916" t="s">
        <v>32</v>
      </c>
      <c r="B4916" t="s">
        <v>4129</v>
      </c>
      <c r="C4916">
        <v>4314209</v>
      </c>
      <c r="D4916" t="s">
        <v>5109</v>
      </c>
      <c r="E4916" s="17">
        <v>7706</v>
      </c>
      <c r="F4916" s="16">
        <v>-3.1047865459249424E-3</v>
      </c>
    </row>
    <row r="4917" spans="1:6" x14ac:dyDescent="0.2">
      <c r="A4917" t="s">
        <v>32</v>
      </c>
      <c r="B4917" t="s">
        <v>4129</v>
      </c>
      <c r="C4917">
        <v>4314308</v>
      </c>
      <c r="D4917" t="s">
        <v>5110</v>
      </c>
      <c r="E4917" s="17">
        <v>3857</v>
      </c>
      <c r="F4917" s="16">
        <v>-4.3882292204440176E-3</v>
      </c>
    </row>
    <row r="4918" spans="1:6" x14ac:dyDescent="0.2">
      <c r="A4918" t="s">
        <v>32</v>
      </c>
      <c r="B4918" t="s">
        <v>4129</v>
      </c>
      <c r="C4918">
        <v>4314407</v>
      </c>
      <c r="D4918" t="s">
        <v>249</v>
      </c>
      <c r="E4918" s="17">
        <v>343132</v>
      </c>
      <c r="F4918" s="16">
        <v>2.1232166586353518E-3</v>
      </c>
    </row>
    <row r="4919" spans="1:6" x14ac:dyDescent="0.2">
      <c r="A4919" t="s">
        <v>32</v>
      </c>
      <c r="B4919" t="s">
        <v>4129</v>
      </c>
      <c r="C4919">
        <v>4314423</v>
      </c>
      <c r="D4919" t="s">
        <v>5111</v>
      </c>
      <c r="E4919" s="17">
        <v>5738</v>
      </c>
      <c r="F4919" s="16">
        <v>-6.9662138627657466E-4</v>
      </c>
    </row>
    <row r="4920" spans="1:6" x14ac:dyDescent="0.2">
      <c r="A4920" t="s">
        <v>32</v>
      </c>
      <c r="B4920" t="s">
        <v>4129</v>
      </c>
      <c r="C4920">
        <v>4314456</v>
      </c>
      <c r="D4920" t="s">
        <v>5112</v>
      </c>
      <c r="E4920" s="17">
        <v>2580</v>
      </c>
      <c r="F4920" s="16">
        <v>3.8774718883294312E-4</v>
      </c>
    </row>
    <row r="4921" spans="1:6" x14ac:dyDescent="0.2">
      <c r="A4921" t="s">
        <v>32</v>
      </c>
      <c r="B4921" t="s">
        <v>4129</v>
      </c>
      <c r="C4921">
        <v>4314464</v>
      </c>
      <c r="D4921" t="s">
        <v>5113</v>
      </c>
      <c r="E4921" s="17">
        <v>1918</v>
      </c>
      <c r="F4921" s="16">
        <v>-1.184956208140131E-2</v>
      </c>
    </row>
    <row r="4922" spans="1:6" x14ac:dyDescent="0.2">
      <c r="A4922" t="s">
        <v>32</v>
      </c>
      <c r="B4922" t="s">
        <v>4129</v>
      </c>
      <c r="C4922">
        <v>4314472</v>
      </c>
      <c r="D4922" t="s">
        <v>5114</v>
      </c>
      <c r="E4922" s="17">
        <v>4329</v>
      </c>
      <c r="F4922" s="16">
        <v>-4.8275862068966058E-3</v>
      </c>
    </row>
    <row r="4923" spans="1:6" x14ac:dyDescent="0.2">
      <c r="A4923" t="s">
        <v>32</v>
      </c>
      <c r="B4923" t="s">
        <v>4129</v>
      </c>
      <c r="C4923">
        <v>4314498</v>
      </c>
      <c r="D4923" t="s">
        <v>5115</v>
      </c>
      <c r="E4923" s="17">
        <v>4899</v>
      </c>
      <c r="F4923" s="16">
        <v>5.7483063026073644E-3</v>
      </c>
    </row>
    <row r="4924" spans="1:6" x14ac:dyDescent="0.2">
      <c r="A4924" t="s">
        <v>32</v>
      </c>
      <c r="B4924" t="s">
        <v>4129</v>
      </c>
      <c r="C4924">
        <v>4314506</v>
      </c>
      <c r="D4924" t="s">
        <v>5116</v>
      </c>
      <c r="E4924" s="17">
        <v>12195</v>
      </c>
      <c r="F4924" s="16">
        <v>-6.1934642653410643E-3</v>
      </c>
    </row>
    <row r="4925" spans="1:6" x14ac:dyDescent="0.2">
      <c r="A4925" t="s">
        <v>32</v>
      </c>
      <c r="B4925" t="s">
        <v>4129</v>
      </c>
      <c r="C4925">
        <v>4314548</v>
      </c>
      <c r="D4925" t="s">
        <v>5117</v>
      </c>
      <c r="E4925" s="17">
        <v>3036</v>
      </c>
      <c r="F4925" s="16">
        <v>1.098901098901095E-2</v>
      </c>
    </row>
    <row r="4926" spans="1:6" x14ac:dyDescent="0.2">
      <c r="A4926" t="s">
        <v>32</v>
      </c>
      <c r="B4926" t="s">
        <v>4129</v>
      </c>
      <c r="C4926">
        <v>4314555</v>
      </c>
      <c r="D4926" t="s">
        <v>5118</v>
      </c>
      <c r="E4926" s="17">
        <v>2254</v>
      </c>
      <c r="F4926" s="16">
        <v>-2.170138888888884E-2</v>
      </c>
    </row>
    <row r="4927" spans="1:6" x14ac:dyDescent="0.2">
      <c r="A4927" t="s">
        <v>32</v>
      </c>
      <c r="B4927" t="s">
        <v>4129</v>
      </c>
      <c r="C4927">
        <v>4314605</v>
      </c>
      <c r="D4927" t="s">
        <v>5119</v>
      </c>
      <c r="E4927" s="17">
        <v>20704</v>
      </c>
      <c r="F4927" s="16">
        <v>1.9842230073077172E-3</v>
      </c>
    </row>
    <row r="4928" spans="1:6" x14ac:dyDescent="0.2">
      <c r="A4928" t="s">
        <v>32</v>
      </c>
      <c r="B4928" t="s">
        <v>4129</v>
      </c>
      <c r="C4928">
        <v>4314704</v>
      </c>
      <c r="D4928" t="s">
        <v>5120</v>
      </c>
      <c r="E4928" s="17">
        <v>10019</v>
      </c>
      <c r="F4928" s="16">
        <v>-6.4458548195160947E-3</v>
      </c>
    </row>
    <row r="4929" spans="1:6" x14ac:dyDescent="0.2">
      <c r="A4929" t="s">
        <v>32</v>
      </c>
      <c r="B4929" t="s">
        <v>4129</v>
      </c>
      <c r="C4929">
        <v>4314753</v>
      </c>
      <c r="D4929" t="s">
        <v>5121</v>
      </c>
      <c r="E4929" s="17">
        <v>2101</v>
      </c>
      <c r="F4929" s="16">
        <v>1.4299332697806921E-3</v>
      </c>
    </row>
    <row r="4930" spans="1:6" x14ac:dyDescent="0.2">
      <c r="A4930" t="s">
        <v>32</v>
      </c>
      <c r="B4930" t="s">
        <v>4129</v>
      </c>
      <c r="C4930">
        <v>4314779</v>
      </c>
      <c r="D4930" t="s">
        <v>5122</v>
      </c>
      <c r="E4930" s="17">
        <v>3901</v>
      </c>
      <c r="F4930" s="16">
        <v>-7.6844262295083787E-4</v>
      </c>
    </row>
    <row r="4931" spans="1:6" x14ac:dyDescent="0.2">
      <c r="A4931" t="s">
        <v>32</v>
      </c>
      <c r="B4931" t="s">
        <v>4129</v>
      </c>
      <c r="C4931">
        <v>4314787</v>
      </c>
      <c r="D4931" t="s">
        <v>5123</v>
      </c>
      <c r="E4931" s="17">
        <v>1524</v>
      </c>
      <c r="F4931" s="16">
        <v>-1.4867485455720697E-2</v>
      </c>
    </row>
    <row r="4932" spans="1:6" x14ac:dyDescent="0.2">
      <c r="A4932" t="s">
        <v>32</v>
      </c>
      <c r="B4932" t="s">
        <v>4129</v>
      </c>
      <c r="C4932">
        <v>4314803</v>
      </c>
      <c r="D4932" t="s">
        <v>5124</v>
      </c>
      <c r="E4932" s="17">
        <v>37561</v>
      </c>
      <c r="F4932" s="16">
        <v>1.2999271825022252E-2</v>
      </c>
    </row>
    <row r="4933" spans="1:6" x14ac:dyDescent="0.2">
      <c r="A4933" t="s">
        <v>32</v>
      </c>
      <c r="B4933" t="s">
        <v>4129</v>
      </c>
      <c r="C4933">
        <v>4314902</v>
      </c>
      <c r="D4933" t="s">
        <v>223</v>
      </c>
      <c r="E4933" s="17">
        <v>1488252</v>
      </c>
      <c r="F4933" s="16">
        <v>3.0200078044388956E-3</v>
      </c>
    </row>
    <row r="4934" spans="1:6" x14ac:dyDescent="0.2">
      <c r="A4934" t="s">
        <v>32</v>
      </c>
      <c r="B4934" t="s">
        <v>4129</v>
      </c>
      <c r="C4934">
        <v>4315008</v>
      </c>
      <c r="D4934" t="s">
        <v>5125</v>
      </c>
      <c r="E4934" s="17">
        <v>4594</v>
      </c>
      <c r="F4934" s="16">
        <v>-1.7956391620350565E-2</v>
      </c>
    </row>
    <row r="4935" spans="1:6" x14ac:dyDescent="0.2">
      <c r="A4935" t="s">
        <v>32</v>
      </c>
      <c r="B4935" t="s">
        <v>4129</v>
      </c>
      <c r="C4935">
        <v>4315057</v>
      </c>
      <c r="D4935" t="s">
        <v>5126</v>
      </c>
      <c r="E4935" s="17">
        <v>2352</v>
      </c>
      <c r="F4935" s="16">
        <v>-9.2670598146588068E-3</v>
      </c>
    </row>
    <row r="4936" spans="1:6" x14ac:dyDescent="0.2">
      <c r="A4936" t="s">
        <v>32</v>
      </c>
      <c r="B4936" t="s">
        <v>4129</v>
      </c>
      <c r="C4936">
        <v>4315073</v>
      </c>
      <c r="D4936" t="s">
        <v>5127</v>
      </c>
      <c r="E4936" s="17">
        <v>1308</v>
      </c>
      <c r="F4936" s="16">
        <v>-3.8235294117647034E-2</v>
      </c>
    </row>
    <row r="4937" spans="1:6" x14ac:dyDescent="0.2">
      <c r="A4937" t="s">
        <v>32</v>
      </c>
      <c r="B4937" t="s">
        <v>4129</v>
      </c>
      <c r="C4937">
        <v>4315107</v>
      </c>
      <c r="D4937" t="s">
        <v>5128</v>
      </c>
      <c r="E4937" s="17">
        <v>10194</v>
      </c>
      <c r="F4937" s="16">
        <v>-5.0751512785477404E-3</v>
      </c>
    </row>
    <row r="4938" spans="1:6" x14ac:dyDescent="0.2">
      <c r="A4938" t="s">
        <v>32</v>
      </c>
      <c r="B4938" t="s">
        <v>4129</v>
      </c>
      <c r="C4938">
        <v>4315131</v>
      </c>
      <c r="D4938" t="s">
        <v>5129</v>
      </c>
      <c r="E4938" s="17">
        <v>1612</v>
      </c>
      <c r="F4938" s="16">
        <v>-1.6473459426479597E-2</v>
      </c>
    </row>
    <row r="4939" spans="1:6" x14ac:dyDescent="0.2">
      <c r="A4939" t="s">
        <v>32</v>
      </c>
      <c r="B4939" t="s">
        <v>4129</v>
      </c>
      <c r="C4939">
        <v>4315149</v>
      </c>
      <c r="D4939" t="s">
        <v>5130</v>
      </c>
      <c r="E4939" s="17">
        <v>2937</v>
      </c>
      <c r="F4939" s="16">
        <v>1.2409513960703222E-2</v>
      </c>
    </row>
    <row r="4940" spans="1:6" x14ac:dyDescent="0.2">
      <c r="A4940" t="s">
        <v>32</v>
      </c>
      <c r="B4940" t="s">
        <v>4129</v>
      </c>
      <c r="C4940">
        <v>4315156</v>
      </c>
      <c r="D4940" t="s">
        <v>5131</v>
      </c>
      <c r="E4940" s="17">
        <v>6239</v>
      </c>
      <c r="F4940" s="16">
        <v>-8.0076873798851089E-4</v>
      </c>
    </row>
    <row r="4941" spans="1:6" x14ac:dyDescent="0.2">
      <c r="A4941" t="s">
        <v>32</v>
      </c>
      <c r="B4941" t="s">
        <v>4129</v>
      </c>
      <c r="C4941">
        <v>4315172</v>
      </c>
      <c r="D4941" t="s">
        <v>5132</v>
      </c>
      <c r="E4941" s="17">
        <v>1938</v>
      </c>
      <c r="F4941" s="16">
        <v>-4.6224961479198745E-3</v>
      </c>
    </row>
    <row r="4942" spans="1:6" x14ac:dyDescent="0.2">
      <c r="A4942" t="s">
        <v>32</v>
      </c>
      <c r="B4942" t="s">
        <v>4129</v>
      </c>
      <c r="C4942">
        <v>4315206</v>
      </c>
      <c r="D4942" t="s">
        <v>5133</v>
      </c>
      <c r="E4942" s="17">
        <v>3889</v>
      </c>
      <c r="F4942" s="16">
        <v>-7.6550140341924422E-3</v>
      </c>
    </row>
    <row r="4943" spans="1:6" x14ac:dyDescent="0.2">
      <c r="A4943" t="s">
        <v>32</v>
      </c>
      <c r="B4943" t="s">
        <v>4129</v>
      </c>
      <c r="C4943">
        <v>4315305</v>
      </c>
      <c r="D4943" t="s">
        <v>5134</v>
      </c>
      <c r="E4943" s="17">
        <v>22607</v>
      </c>
      <c r="F4943" s="16">
        <v>-3.5262485123639387E-3</v>
      </c>
    </row>
    <row r="4944" spans="1:6" x14ac:dyDescent="0.2">
      <c r="A4944" t="s">
        <v>32</v>
      </c>
      <c r="B4944" t="s">
        <v>4129</v>
      </c>
      <c r="C4944">
        <v>4315313</v>
      </c>
      <c r="D4944" t="s">
        <v>5135</v>
      </c>
      <c r="E4944" s="17">
        <v>1856</v>
      </c>
      <c r="F4944" s="16">
        <v>3.7858301784747805E-3</v>
      </c>
    </row>
    <row r="4945" spans="1:6" x14ac:dyDescent="0.2">
      <c r="A4945" t="s">
        <v>32</v>
      </c>
      <c r="B4945" t="s">
        <v>4129</v>
      </c>
      <c r="C4945">
        <v>4315321</v>
      </c>
      <c r="D4945" t="s">
        <v>5136</v>
      </c>
      <c r="E4945" s="17">
        <v>2790</v>
      </c>
      <c r="F4945" s="16">
        <v>7.1736011477763206E-4</v>
      </c>
    </row>
    <row r="4946" spans="1:6" x14ac:dyDescent="0.2">
      <c r="A4946" t="s">
        <v>32</v>
      </c>
      <c r="B4946" t="s">
        <v>4129</v>
      </c>
      <c r="C4946">
        <v>4315354</v>
      </c>
      <c r="D4946" t="s">
        <v>5137</v>
      </c>
      <c r="E4946" s="17">
        <v>3803</v>
      </c>
      <c r="F4946" s="16">
        <v>1.8440463645943428E-3</v>
      </c>
    </row>
    <row r="4947" spans="1:6" x14ac:dyDescent="0.2">
      <c r="A4947" t="s">
        <v>32</v>
      </c>
      <c r="B4947" t="s">
        <v>4129</v>
      </c>
      <c r="C4947">
        <v>4315404</v>
      </c>
      <c r="D4947" t="s">
        <v>5138</v>
      </c>
      <c r="E4947" s="17">
        <v>11669</v>
      </c>
      <c r="F4947" s="16">
        <v>1.0390510000865882E-2</v>
      </c>
    </row>
    <row r="4948" spans="1:6" x14ac:dyDescent="0.2">
      <c r="A4948" t="s">
        <v>32</v>
      </c>
      <c r="B4948" t="s">
        <v>4129</v>
      </c>
      <c r="C4948">
        <v>4315453</v>
      </c>
      <c r="D4948" t="s">
        <v>5139</v>
      </c>
      <c r="E4948" s="17">
        <v>2079</v>
      </c>
      <c r="F4948" s="16">
        <v>-5.2631578947368585E-3</v>
      </c>
    </row>
    <row r="4949" spans="1:6" x14ac:dyDescent="0.2">
      <c r="A4949" t="s">
        <v>32</v>
      </c>
      <c r="B4949" t="s">
        <v>4129</v>
      </c>
      <c r="C4949">
        <v>4315503</v>
      </c>
      <c r="D4949" t="s">
        <v>5140</v>
      </c>
      <c r="E4949" s="17">
        <v>15744</v>
      </c>
      <c r="F4949" s="16">
        <v>-2.8500855025650473E-3</v>
      </c>
    </row>
    <row r="4950" spans="1:6" x14ac:dyDescent="0.2">
      <c r="A4950" t="s">
        <v>32</v>
      </c>
      <c r="B4950" t="s">
        <v>4129</v>
      </c>
      <c r="C4950">
        <v>4315552</v>
      </c>
      <c r="D4950" t="s">
        <v>5141</v>
      </c>
      <c r="E4950" s="17">
        <v>2660</v>
      </c>
      <c r="F4950" s="16">
        <v>-3.3430232558139483E-2</v>
      </c>
    </row>
    <row r="4951" spans="1:6" x14ac:dyDescent="0.2">
      <c r="A4951" t="s">
        <v>32</v>
      </c>
      <c r="B4951" t="s">
        <v>4129</v>
      </c>
      <c r="C4951">
        <v>4315602</v>
      </c>
      <c r="D4951" t="s">
        <v>5142</v>
      </c>
      <c r="E4951" s="17">
        <v>211965</v>
      </c>
      <c r="F4951" s="16">
        <v>4.5496552214403518E-3</v>
      </c>
    </row>
    <row r="4952" spans="1:6" x14ac:dyDescent="0.2">
      <c r="A4952" t="s">
        <v>32</v>
      </c>
      <c r="B4952" t="s">
        <v>4129</v>
      </c>
      <c r="C4952">
        <v>4315701</v>
      </c>
      <c r="D4952" t="s">
        <v>5143</v>
      </c>
      <c r="E4952" s="17">
        <v>38265</v>
      </c>
      <c r="F4952" s="16">
        <v>-2.6126714565644082E-4</v>
      </c>
    </row>
    <row r="4953" spans="1:6" x14ac:dyDescent="0.2">
      <c r="A4953" t="s">
        <v>32</v>
      </c>
      <c r="B4953" t="s">
        <v>4129</v>
      </c>
      <c r="C4953">
        <v>4315750</v>
      </c>
      <c r="D4953" t="s">
        <v>5144</v>
      </c>
      <c r="E4953" s="17">
        <v>4676</v>
      </c>
      <c r="F4953" s="16">
        <v>4.9430474962390836E-3</v>
      </c>
    </row>
    <row r="4954" spans="1:6" x14ac:dyDescent="0.2">
      <c r="A4954" t="s">
        <v>32</v>
      </c>
      <c r="B4954" t="s">
        <v>4129</v>
      </c>
      <c r="C4954">
        <v>4315800</v>
      </c>
      <c r="D4954" t="s">
        <v>5145</v>
      </c>
      <c r="E4954" s="17">
        <v>11471</v>
      </c>
      <c r="F4954" s="16">
        <v>6.8463091371895324E-3</v>
      </c>
    </row>
    <row r="4955" spans="1:6" x14ac:dyDescent="0.2">
      <c r="A4955" t="s">
        <v>32</v>
      </c>
      <c r="B4955" t="s">
        <v>4129</v>
      </c>
      <c r="C4955">
        <v>4315909</v>
      </c>
      <c r="D4955" t="s">
        <v>5146</v>
      </c>
      <c r="E4955" s="17">
        <v>5868</v>
      </c>
      <c r="F4955" s="16">
        <v>1.7044486108752643E-4</v>
      </c>
    </row>
    <row r="4956" spans="1:6" x14ac:dyDescent="0.2">
      <c r="A4956" t="s">
        <v>32</v>
      </c>
      <c r="B4956" t="s">
        <v>4129</v>
      </c>
      <c r="C4956">
        <v>4315958</v>
      </c>
      <c r="D4956" t="s">
        <v>5147</v>
      </c>
      <c r="E4956" s="17">
        <v>2296</v>
      </c>
      <c r="F4956" s="16">
        <v>-1.162290142057687E-2</v>
      </c>
    </row>
    <row r="4957" spans="1:6" x14ac:dyDescent="0.2">
      <c r="A4957" t="s">
        <v>32</v>
      </c>
      <c r="B4957" t="s">
        <v>4129</v>
      </c>
      <c r="C4957">
        <v>4316006</v>
      </c>
      <c r="D4957" t="s">
        <v>5148</v>
      </c>
      <c r="E4957" s="17">
        <v>21453</v>
      </c>
      <c r="F4957" s="16">
        <v>4.8714225490655849E-3</v>
      </c>
    </row>
    <row r="4958" spans="1:6" x14ac:dyDescent="0.2">
      <c r="A4958" t="s">
        <v>32</v>
      </c>
      <c r="B4958" t="s">
        <v>4129</v>
      </c>
      <c r="C4958">
        <v>4316105</v>
      </c>
      <c r="D4958" t="s">
        <v>5149</v>
      </c>
      <c r="E4958" s="17">
        <v>10617</v>
      </c>
      <c r="F4958" s="16">
        <v>1.5092915762664472E-3</v>
      </c>
    </row>
    <row r="4959" spans="1:6" x14ac:dyDescent="0.2">
      <c r="A4959" t="s">
        <v>32</v>
      </c>
      <c r="B4959" t="s">
        <v>4129</v>
      </c>
      <c r="C4959">
        <v>4316204</v>
      </c>
      <c r="D4959" t="s">
        <v>5150</v>
      </c>
      <c r="E4959" s="17">
        <v>5080</v>
      </c>
      <c r="F4959" s="16">
        <v>-9.74658869395717E-3</v>
      </c>
    </row>
    <row r="4960" spans="1:6" x14ac:dyDescent="0.2">
      <c r="A4960" t="s">
        <v>32</v>
      </c>
      <c r="B4960" t="s">
        <v>4129</v>
      </c>
      <c r="C4960">
        <v>4316303</v>
      </c>
      <c r="D4960" t="s">
        <v>5151</v>
      </c>
      <c r="E4960" s="17">
        <v>6797</v>
      </c>
      <c r="F4960" s="16">
        <v>-7.3024682342631708E-3</v>
      </c>
    </row>
    <row r="4961" spans="1:6" x14ac:dyDescent="0.2">
      <c r="A4961" t="s">
        <v>32</v>
      </c>
      <c r="B4961" t="s">
        <v>4129</v>
      </c>
      <c r="C4961">
        <v>4316402</v>
      </c>
      <c r="D4961" t="s">
        <v>5152</v>
      </c>
      <c r="E4961" s="17">
        <v>39314</v>
      </c>
      <c r="F4961" s="16">
        <v>-2.7395870326213378E-3</v>
      </c>
    </row>
    <row r="4962" spans="1:6" x14ac:dyDescent="0.2">
      <c r="A4962" t="s">
        <v>32</v>
      </c>
      <c r="B4962" t="s">
        <v>4129</v>
      </c>
      <c r="C4962">
        <v>4316428</v>
      </c>
      <c r="D4962" t="s">
        <v>5153</v>
      </c>
      <c r="E4962" s="17">
        <v>2605</v>
      </c>
      <c r="F4962" s="16">
        <v>-1.5331544653123252E-3</v>
      </c>
    </row>
    <row r="4963" spans="1:6" x14ac:dyDescent="0.2">
      <c r="A4963" t="s">
        <v>32</v>
      </c>
      <c r="B4963" t="s">
        <v>4129</v>
      </c>
      <c r="C4963">
        <v>4316436</v>
      </c>
      <c r="D4963" t="s">
        <v>5154</v>
      </c>
      <c r="E4963" s="17">
        <v>2622</v>
      </c>
      <c r="F4963" s="16">
        <v>-1.0566037735849076E-2</v>
      </c>
    </row>
    <row r="4964" spans="1:6" x14ac:dyDescent="0.2">
      <c r="A4964" t="s">
        <v>32</v>
      </c>
      <c r="B4964" t="s">
        <v>4129</v>
      </c>
      <c r="C4964">
        <v>4316451</v>
      </c>
      <c r="D4964" t="s">
        <v>5155</v>
      </c>
      <c r="E4964" s="17">
        <v>12481</v>
      </c>
      <c r="F4964" s="16">
        <v>2.5704875893646228E-3</v>
      </c>
    </row>
    <row r="4965" spans="1:6" x14ac:dyDescent="0.2">
      <c r="A4965" t="s">
        <v>32</v>
      </c>
      <c r="B4965" t="s">
        <v>4129</v>
      </c>
      <c r="C4965">
        <v>4316477</v>
      </c>
      <c r="D4965" t="s">
        <v>5156</v>
      </c>
      <c r="E4965" s="17">
        <v>2733</v>
      </c>
      <c r="F4965" s="16">
        <v>0</v>
      </c>
    </row>
    <row r="4966" spans="1:6" x14ac:dyDescent="0.2">
      <c r="A4966" t="s">
        <v>32</v>
      </c>
      <c r="B4966" t="s">
        <v>4129</v>
      </c>
      <c r="C4966">
        <v>4316501</v>
      </c>
      <c r="D4966" t="s">
        <v>5157</v>
      </c>
      <c r="E4966" s="17">
        <v>7889</v>
      </c>
      <c r="F4966" s="16">
        <v>1.1539941018079203E-2</v>
      </c>
    </row>
    <row r="4967" spans="1:6" x14ac:dyDescent="0.2">
      <c r="A4967" t="s">
        <v>32</v>
      </c>
      <c r="B4967" t="s">
        <v>4129</v>
      </c>
      <c r="C4967">
        <v>4316600</v>
      </c>
      <c r="D4967" t="s">
        <v>5158</v>
      </c>
      <c r="E4967" s="17">
        <v>16328</v>
      </c>
      <c r="F4967" s="16">
        <v>3.5648432698216492E-3</v>
      </c>
    </row>
    <row r="4968" spans="1:6" x14ac:dyDescent="0.2">
      <c r="A4968" t="s">
        <v>32</v>
      </c>
      <c r="B4968" t="s">
        <v>4129</v>
      </c>
      <c r="C4968">
        <v>4316709</v>
      </c>
      <c r="D4968" t="s">
        <v>5159</v>
      </c>
      <c r="E4968" s="17">
        <v>7909</v>
      </c>
      <c r="F4968" s="16">
        <v>-1.0632974731048295E-2</v>
      </c>
    </row>
    <row r="4969" spans="1:6" x14ac:dyDescent="0.2">
      <c r="A4969" t="s">
        <v>32</v>
      </c>
      <c r="B4969" t="s">
        <v>4129</v>
      </c>
      <c r="C4969">
        <v>4316733</v>
      </c>
      <c r="D4969" t="s">
        <v>5160</v>
      </c>
      <c r="E4969" s="17">
        <v>1634</v>
      </c>
      <c r="F4969" s="16">
        <v>-3.0506406345331971E-3</v>
      </c>
    </row>
    <row r="4970" spans="1:6" x14ac:dyDescent="0.2">
      <c r="A4970" t="s">
        <v>32</v>
      </c>
      <c r="B4970" t="s">
        <v>4129</v>
      </c>
      <c r="C4970">
        <v>4316758</v>
      </c>
      <c r="D4970" t="s">
        <v>5161</v>
      </c>
      <c r="E4970" s="17">
        <v>6681</v>
      </c>
      <c r="F4970" s="16">
        <v>1.1812812358019009E-2</v>
      </c>
    </row>
    <row r="4971" spans="1:6" x14ac:dyDescent="0.2">
      <c r="A4971" t="s">
        <v>32</v>
      </c>
      <c r="B4971" t="s">
        <v>4129</v>
      </c>
      <c r="C4971">
        <v>4316808</v>
      </c>
      <c r="D4971" t="s">
        <v>5162</v>
      </c>
      <c r="E4971" s="17">
        <v>131365</v>
      </c>
      <c r="F4971" s="16">
        <v>7.2767145135566036E-3</v>
      </c>
    </row>
    <row r="4972" spans="1:6" x14ac:dyDescent="0.2">
      <c r="A4972" t="s">
        <v>32</v>
      </c>
      <c r="B4972" t="s">
        <v>4129</v>
      </c>
      <c r="C4972">
        <v>4316907</v>
      </c>
      <c r="D4972" t="s">
        <v>5163</v>
      </c>
      <c r="E4972" s="17">
        <v>283677</v>
      </c>
      <c r="F4972" s="16">
        <v>5.5082357695048767E-3</v>
      </c>
    </row>
    <row r="4973" spans="1:6" x14ac:dyDescent="0.2">
      <c r="A4973" t="s">
        <v>32</v>
      </c>
      <c r="B4973" t="s">
        <v>4129</v>
      </c>
      <c r="C4973">
        <v>4316956</v>
      </c>
      <c r="D4973" t="s">
        <v>5164</v>
      </c>
      <c r="E4973" s="17">
        <v>6364</v>
      </c>
      <c r="F4973" s="16">
        <v>5.2124466908860523E-3</v>
      </c>
    </row>
    <row r="4974" spans="1:6" x14ac:dyDescent="0.2">
      <c r="A4974" t="s">
        <v>32</v>
      </c>
      <c r="B4974" t="s">
        <v>4129</v>
      </c>
      <c r="C4974">
        <v>4316972</v>
      </c>
      <c r="D4974" t="s">
        <v>5165</v>
      </c>
      <c r="E4974" s="17">
        <v>2578</v>
      </c>
      <c r="F4974" s="16">
        <v>6.2451209992193668E-3</v>
      </c>
    </row>
    <row r="4975" spans="1:6" x14ac:dyDescent="0.2">
      <c r="A4975" t="s">
        <v>32</v>
      </c>
      <c r="B4975" t="s">
        <v>4129</v>
      </c>
      <c r="C4975">
        <v>4317004</v>
      </c>
      <c r="D4975" t="s">
        <v>5166</v>
      </c>
      <c r="E4975" s="17">
        <v>8067</v>
      </c>
      <c r="F4975" s="16">
        <v>-3.8281057051123835E-3</v>
      </c>
    </row>
    <row r="4976" spans="1:6" x14ac:dyDescent="0.2">
      <c r="A4976" t="s">
        <v>32</v>
      </c>
      <c r="B4976" t="s">
        <v>4129</v>
      </c>
      <c r="C4976">
        <v>4317103</v>
      </c>
      <c r="D4976" t="s">
        <v>5167</v>
      </c>
      <c r="E4976" s="17">
        <v>76321</v>
      </c>
      <c r="F4976" s="16">
        <v>-9.1656172510937717E-3</v>
      </c>
    </row>
    <row r="4977" spans="1:6" x14ac:dyDescent="0.2">
      <c r="A4977" t="s">
        <v>32</v>
      </c>
      <c r="B4977" t="s">
        <v>4129</v>
      </c>
      <c r="C4977">
        <v>4317202</v>
      </c>
      <c r="D4977" t="s">
        <v>5168</v>
      </c>
      <c r="E4977" s="17">
        <v>73575</v>
      </c>
      <c r="F4977" s="16">
        <v>4.3820132689000868E-3</v>
      </c>
    </row>
    <row r="4978" spans="1:6" x14ac:dyDescent="0.2">
      <c r="A4978" t="s">
        <v>32</v>
      </c>
      <c r="B4978" t="s">
        <v>4129</v>
      </c>
      <c r="C4978">
        <v>4317251</v>
      </c>
      <c r="D4978" t="s">
        <v>5169</v>
      </c>
      <c r="E4978" s="17">
        <v>1726</v>
      </c>
      <c r="F4978" s="16">
        <v>-1.7351069982648459E-3</v>
      </c>
    </row>
    <row r="4979" spans="1:6" x14ac:dyDescent="0.2">
      <c r="A4979" t="s">
        <v>32</v>
      </c>
      <c r="B4979" t="s">
        <v>4129</v>
      </c>
      <c r="C4979">
        <v>4317301</v>
      </c>
      <c r="D4979" t="s">
        <v>5170</v>
      </c>
      <c r="E4979" s="17">
        <v>29483</v>
      </c>
      <c r="F4979" s="16">
        <v>-6.5035719099608702E-3</v>
      </c>
    </row>
    <row r="4980" spans="1:6" x14ac:dyDescent="0.2">
      <c r="A4980" t="s">
        <v>32</v>
      </c>
      <c r="B4980" t="s">
        <v>4129</v>
      </c>
      <c r="C4980">
        <v>4317400</v>
      </c>
      <c r="D4980" t="s">
        <v>5171</v>
      </c>
      <c r="E4980" s="17">
        <v>49360</v>
      </c>
      <c r="F4980" s="16">
        <v>-1.3151239251391056E-3</v>
      </c>
    </row>
    <row r="4981" spans="1:6" x14ac:dyDescent="0.2">
      <c r="A4981" t="s">
        <v>32</v>
      </c>
      <c r="B4981" t="s">
        <v>4129</v>
      </c>
      <c r="C4981">
        <v>4317509</v>
      </c>
      <c r="D4981" t="s">
        <v>5172</v>
      </c>
      <c r="E4981" s="17">
        <v>77568</v>
      </c>
      <c r="F4981" s="16">
        <v>-3.2219401234645506E-4</v>
      </c>
    </row>
    <row r="4982" spans="1:6" x14ac:dyDescent="0.2">
      <c r="A4982" t="s">
        <v>32</v>
      </c>
      <c r="B4982" t="s">
        <v>4129</v>
      </c>
      <c r="C4982">
        <v>4317558</v>
      </c>
      <c r="D4982" t="s">
        <v>5173</v>
      </c>
      <c r="E4982" s="17">
        <v>2123</v>
      </c>
      <c r="F4982" s="16">
        <v>-2.3496240601503793E-3</v>
      </c>
    </row>
    <row r="4983" spans="1:6" x14ac:dyDescent="0.2">
      <c r="A4983" t="s">
        <v>32</v>
      </c>
      <c r="B4983" t="s">
        <v>4129</v>
      </c>
      <c r="C4983">
        <v>4317608</v>
      </c>
      <c r="D4983" t="s">
        <v>5174</v>
      </c>
      <c r="E4983" s="17">
        <v>43171</v>
      </c>
      <c r="F4983" s="16">
        <v>6.4577796428404444E-3</v>
      </c>
    </row>
    <row r="4984" spans="1:6" x14ac:dyDescent="0.2">
      <c r="A4984" t="s">
        <v>32</v>
      </c>
      <c r="B4984" t="s">
        <v>4129</v>
      </c>
      <c r="C4984">
        <v>4317707</v>
      </c>
      <c r="D4984" t="s">
        <v>5175</v>
      </c>
      <c r="E4984" s="17">
        <v>10050</v>
      </c>
      <c r="F4984" s="16">
        <v>-1.2285012285012331E-2</v>
      </c>
    </row>
    <row r="4985" spans="1:6" x14ac:dyDescent="0.2">
      <c r="A4985" t="s">
        <v>32</v>
      </c>
      <c r="B4985" t="s">
        <v>4129</v>
      </c>
      <c r="C4985">
        <v>4317756</v>
      </c>
      <c r="D4985" t="s">
        <v>5176</v>
      </c>
      <c r="E4985" s="17">
        <v>2019</v>
      </c>
      <c r="F4985" s="16">
        <v>0</v>
      </c>
    </row>
    <row r="4986" spans="1:6" x14ac:dyDescent="0.2">
      <c r="A4986" t="s">
        <v>32</v>
      </c>
      <c r="B4986" t="s">
        <v>4129</v>
      </c>
      <c r="C4986">
        <v>4317806</v>
      </c>
      <c r="D4986" t="s">
        <v>5177</v>
      </c>
      <c r="E4986" s="17">
        <v>13848</v>
      </c>
      <c r="F4986" s="16">
        <v>-2.6647461289160956E-3</v>
      </c>
    </row>
    <row r="4987" spans="1:6" x14ac:dyDescent="0.2">
      <c r="A4987" t="s">
        <v>32</v>
      </c>
      <c r="B4987" t="s">
        <v>4129</v>
      </c>
      <c r="C4987">
        <v>4317905</v>
      </c>
      <c r="D4987" t="s">
        <v>5178</v>
      </c>
      <c r="E4987" s="17">
        <v>14216</v>
      </c>
      <c r="F4987" s="16">
        <v>-2.8757803184400466E-3</v>
      </c>
    </row>
    <row r="4988" spans="1:6" x14ac:dyDescent="0.2">
      <c r="A4988" t="s">
        <v>32</v>
      </c>
      <c r="B4988" t="s">
        <v>4129</v>
      </c>
      <c r="C4988">
        <v>4317954</v>
      </c>
      <c r="D4988" t="s">
        <v>5179</v>
      </c>
      <c r="E4988" s="17">
        <v>2305</v>
      </c>
      <c r="F4988" s="16">
        <v>-8.1755593803786164E-3</v>
      </c>
    </row>
    <row r="4989" spans="1:6" x14ac:dyDescent="0.2">
      <c r="A4989" t="s">
        <v>32</v>
      </c>
      <c r="B4989" t="s">
        <v>4129</v>
      </c>
      <c r="C4989">
        <v>4318002</v>
      </c>
      <c r="D4989" t="s">
        <v>5180</v>
      </c>
      <c r="E4989" s="17">
        <v>60019</v>
      </c>
      <c r="F4989" s="16">
        <v>-4.3628280415380916E-3</v>
      </c>
    </row>
    <row r="4990" spans="1:6" x14ac:dyDescent="0.2">
      <c r="A4990" t="s">
        <v>32</v>
      </c>
      <c r="B4990" t="s">
        <v>4129</v>
      </c>
      <c r="C4990">
        <v>4318051</v>
      </c>
      <c r="D4990" t="s">
        <v>5181</v>
      </c>
      <c r="E4990" s="17">
        <v>3083</v>
      </c>
      <c r="F4990" s="16">
        <v>2.927781392322748E-3</v>
      </c>
    </row>
    <row r="4991" spans="1:6" x14ac:dyDescent="0.2">
      <c r="A4991" t="s">
        <v>32</v>
      </c>
      <c r="B4991" t="s">
        <v>4129</v>
      </c>
      <c r="C4991">
        <v>4318101</v>
      </c>
      <c r="D4991" t="s">
        <v>5182</v>
      </c>
      <c r="E4991" s="17">
        <v>18205</v>
      </c>
      <c r="F4991" s="16">
        <v>-7.0902645214071525E-3</v>
      </c>
    </row>
    <row r="4992" spans="1:6" x14ac:dyDescent="0.2">
      <c r="A4992" t="s">
        <v>32</v>
      </c>
      <c r="B4992" t="s">
        <v>4129</v>
      </c>
      <c r="C4992">
        <v>4318200</v>
      </c>
      <c r="D4992" t="s">
        <v>5183</v>
      </c>
      <c r="E4992" s="17">
        <v>21801</v>
      </c>
      <c r="F4992" s="16">
        <v>4.1916167664670656E-3</v>
      </c>
    </row>
    <row r="4993" spans="1:6" x14ac:dyDescent="0.2">
      <c r="A4993" t="s">
        <v>32</v>
      </c>
      <c r="B4993" t="s">
        <v>4129</v>
      </c>
      <c r="C4993">
        <v>4318309</v>
      </c>
      <c r="D4993" t="s">
        <v>5184</v>
      </c>
      <c r="E4993" s="17">
        <v>62147</v>
      </c>
      <c r="F4993" s="16">
        <v>6.7627405200876289E-4</v>
      </c>
    </row>
    <row r="4994" spans="1:6" x14ac:dyDescent="0.2">
      <c r="A4994" t="s">
        <v>32</v>
      </c>
      <c r="B4994" t="s">
        <v>4129</v>
      </c>
      <c r="C4994">
        <v>4318408</v>
      </c>
      <c r="D4994" t="s">
        <v>5185</v>
      </c>
      <c r="E4994" s="17">
        <v>24412</v>
      </c>
      <c r="F4994" s="16">
        <v>6.763444407786201E-3</v>
      </c>
    </row>
    <row r="4995" spans="1:6" x14ac:dyDescent="0.2">
      <c r="A4995" t="s">
        <v>32</v>
      </c>
      <c r="B4995" t="s">
        <v>4129</v>
      </c>
      <c r="C4995">
        <v>4318424</v>
      </c>
      <c r="D4995" t="s">
        <v>5186</v>
      </c>
      <c r="E4995" s="17">
        <v>4641</v>
      </c>
      <c r="F4995" s="16">
        <v>-3.4356882112948073E-3</v>
      </c>
    </row>
    <row r="4996" spans="1:6" x14ac:dyDescent="0.2">
      <c r="A4996" t="s">
        <v>32</v>
      </c>
      <c r="B4996" t="s">
        <v>4129</v>
      </c>
      <c r="C4996">
        <v>4318432</v>
      </c>
      <c r="D4996" t="s">
        <v>5187</v>
      </c>
      <c r="E4996" s="17">
        <v>2543</v>
      </c>
      <c r="F4996" s="16">
        <v>-3.5266457680250829E-3</v>
      </c>
    </row>
    <row r="4997" spans="1:6" x14ac:dyDescent="0.2">
      <c r="A4997" t="s">
        <v>32</v>
      </c>
      <c r="B4997" t="s">
        <v>4129</v>
      </c>
      <c r="C4997">
        <v>4318440</v>
      </c>
      <c r="D4997" t="s">
        <v>5188</v>
      </c>
      <c r="E4997" s="17">
        <v>2816</v>
      </c>
      <c r="F4997" s="16">
        <v>-2.8328611898017497E-3</v>
      </c>
    </row>
    <row r="4998" spans="1:6" x14ac:dyDescent="0.2">
      <c r="A4998" t="s">
        <v>32</v>
      </c>
      <c r="B4998" t="s">
        <v>4129</v>
      </c>
      <c r="C4998">
        <v>4318457</v>
      </c>
      <c r="D4998" t="s">
        <v>5189</v>
      </c>
      <c r="E4998" s="17">
        <v>2514</v>
      </c>
      <c r="F4998" s="16">
        <v>-9.0658257784784757E-3</v>
      </c>
    </row>
    <row r="4999" spans="1:6" x14ac:dyDescent="0.2">
      <c r="A4999" t="s">
        <v>32</v>
      </c>
      <c r="B4999" t="s">
        <v>4129</v>
      </c>
      <c r="C4999">
        <v>4318465</v>
      </c>
      <c r="D4999" t="s">
        <v>5190</v>
      </c>
      <c r="E4999" s="17">
        <v>1943</v>
      </c>
      <c r="F4999" s="16">
        <v>-1.4205986808726534E-2</v>
      </c>
    </row>
    <row r="5000" spans="1:6" x14ac:dyDescent="0.2">
      <c r="A5000" t="s">
        <v>32</v>
      </c>
      <c r="B5000" t="s">
        <v>4129</v>
      </c>
      <c r="C5000">
        <v>4318481</v>
      </c>
      <c r="D5000" t="s">
        <v>5191</v>
      </c>
      <c r="E5000" s="17">
        <v>4865</v>
      </c>
      <c r="F5000" s="16">
        <v>1.2697751873438801E-2</v>
      </c>
    </row>
    <row r="5001" spans="1:6" x14ac:dyDescent="0.2">
      <c r="A5001" t="s">
        <v>32</v>
      </c>
      <c r="B5001" t="s">
        <v>4129</v>
      </c>
      <c r="C5001">
        <v>4318499</v>
      </c>
      <c r="D5001" t="s">
        <v>5192</v>
      </c>
      <c r="E5001" s="17">
        <v>2056</v>
      </c>
      <c r="F5001" s="16">
        <v>-8.2006753497346763E-3</v>
      </c>
    </row>
    <row r="5002" spans="1:6" x14ac:dyDescent="0.2">
      <c r="A5002" t="s">
        <v>32</v>
      </c>
      <c r="B5002" t="s">
        <v>4129</v>
      </c>
      <c r="C5002">
        <v>4318507</v>
      </c>
      <c r="D5002" t="s">
        <v>5193</v>
      </c>
      <c r="E5002" s="17">
        <v>27721</v>
      </c>
      <c r="F5002" s="16">
        <v>5.5499129425420346E-3</v>
      </c>
    </row>
    <row r="5003" spans="1:6" x14ac:dyDescent="0.2">
      <c r="A5003" t="s">
        <v>32</v>
      </c>
      <c r="B5003" t="s">
        <v>4129</v>
      </c>
      <c r="C5003">
        <v>4318606</v>
      </c>
      <c r="D5003" t="s">
        <v>5194</v>
      </c>
      <c r="E5003" s="17">
        <v>6922</v>
      </c>
      <c r="F5003" s="16">
        <v>-1.5866147410933396E-3</v>
      </c>
    </row>
    <row r="5004" spans="1:6" x14ac:dyDescent="0.2">
      <c r="A5004" t="s">
        <v>32</v>
      </c>
      <c r="B5004" t="s">
        <v>4129</v>
      </c>
      <c r="C5004">
        <v>4318614</v>
      </c>
      <c r="D5004" t="s">
        <v>5195</v>
      </c>
      <c r="E5004" s="17">
        <v>2437</v>
      </c>
      <c r="F5004" s="16">
        <v>1.204318936877069E-2</v>
      </c>
    </row>
    <row r="5005" spans="1:6" x14ac:dyDescent="0.2">
      <c r="A5005" t="s">
        <v>32</v>
      </c>
      <c r="B5005" t="s">
        <v>4129</v>
      </c>
      <c r="C5005">
        <v>4318622</v>
      </c>
      <c r="D5005" t="s">
        <v>5196</v>
      </c>
      <c r="E5005" s="17">
        <v>3543</v>
      </c>
      <c r="F5005" s="16">
        <v>4.53643322937336E-3</v>
      </c>
    </row>
    <row r="5006" spans="1:6" x14ac:dyDescent="0.2">
      <c r="A5006" t="s">
        <v>32</v>
      </c>
      <c r="B5006" t="s">
        <v>4129</v>
      </c>
      <c r="C5006">
        <v>4318705</v>
      </c>
      <c r="D5006" t="s">
        <v>5197</v>
      </c>
      <c r="E5006" s="17">
        <v>238648</v>
      </c>
      <c r="F5006" s="16">
        <v>7.6551185424451607E-3</v>
      </c>
    </row>
    <row r="5007" spans="1:6" x14ac:dyDescent="0.2">
      <c r="A5007" t="s">
        <v>32</v>
      </c>
      <c r="B5007" t="s">
        <v>4129</v>
      </c>
      <c r="C5007">
        <v>4318804</v>
      </c>
      <c r="D5007" t="s">
        <v>5198</v>
      </c>
      <c r="E5007" s="17">
        <v>43540</v>
      </c>
      <c r="F5007" s="16">
        <v>-9.6370061034367627E-4</v>
      </c>
    </row>
    <row r="5008" spans="1:6" x14ac:dyDescent="0.2">
      <c r="A5008" t="s">
        <v>32</v>
      </c>
      <c r="B5008" t="s">
        <v>4129</v>
      </c>
      <c r="C5008">
        <v>4318903</v>
      </c>
      <c r="D5008" t="s">
        <v>5199</v>
      </c>
      <c r="E5008" s="17">
        <v>33293</v>
      </c>
      <c r="F5008" s="16">
        <v>-5.2288753436118274E-3</v>
      </c>
    </row>
    <row r="5009" spans="1:6" x14ac:dyDescent="0.2">
      <c r="A5009" t="s">
        <v>32</v>
      </c>
      <c r="B5009" t="s">
        <v>4129</v>
      </c>
      <c r="C5009">
        <v>4319000</v>
      </c>
      <c r="D5009" t="s">
        <v>5200</v>
      </c>
      <c r="E5009" s="17">
        <v>21658</v>
      </c>
      <c r="F5009" s="16">
        <v>4.7318611987381409E-3</v>
      </c>
    </row>
    <row r="5010" spans="1:6" x14ac:dyDescent="0.2">
      <c r="A5010" t="s">
        <v>32</v>
      </c>
      <c r="B5010" t="s">
        <v>4129</v>
      </c>
      <c r="C5010">
        <v>4319109</v>
      </c>
      <c r="D5010" t="s">
        <v>5201</v>
      </c>
      <c r="E5010" s="17">
        <v>5380</v>
      </c>
      <c r="F5010" s="16">
        <v>-8.477699963140406E-3</v>
      </c>
    </row>
    <row r="5011" spans="1:6" x14ac:dyDescent="0.2">
      <c r="A5011" t="s">
        <v>32</v>
      </c>
      <c r="B5011" t="s">
        <v>4129</v>
      </c>
      <c r="C5011">
        <v>4319125</v>
      </c>
      <c r="D5011" t="s">
        <v>5202</v>
      </c>
      <c r="E5011" s="17">
        <v>3231</v>
      </c>
      <c r="F5011" s="16">
        <v>-9.2764378478660259E-4</v>
      </c>
    </row>
    <row r="5012" spans="1:6" x14ac:dyDescent="0.2">
      <c r="A5012" t="s">
        <v>32</v>
      </c>
      <c r="B5012" t="s">
        <v>4129</v>
      </c>
      <c r="C5012">
        <v>4319158</v>
      </c>
      <c r="D5012" t="s">
        <v>5203</v>
      </c>
      <c r="E5012" s="17">
        <v>7683</v>
      </c>
      <c r="F5012" s="16">
        <v>1.3032712107390321E-3</v>
      </c>
    </row>
    <row r="5013" spans="1:6" x14ac:dyDescent="0.2">
      <c r="A5013" t="s">
        <v>32</v>
      </c>
      <c r="B5013" t="s">
        <v>4129</v>
      </c>
      <c r="C5013">
        <v>4319208</v>
      </c>
      <c r="D5013" t="s">
        <v>5204</v>
      </c>
      <c r="E5013" s="17">
        <v>5208</v>
      </c>
      <c r="F5013" s="16">
        <v>-1.0826210826210825E-2</v>
      </c>
    </row>
    <row r="5014" spans="1:6" x14ac:dyDescent="0.2">
      <c r="A5014" t="s">
        <v>32</v>
      </c>
      <c r="B5014" t="s">
        <v>4129</v>
      </c>
      <c r="C5014">
        <v>4319307</v>
      </c>
      <c r="D5014" t="s">
        <v>5205</v>
      </c>
      <c r="E5014" s="17">
        <v>5720</v>
      </c>
      <c r="F5014" s="16">
        <v>-1.2089810017271163E-2</v>
      </c>
    </row>
    <row r="5015" spans="1:6" x14ac:dyDescent="0.2">
      <c r="A5015" t="s">
        <v>32</v>
      </c>
      <c r="B5015" t="s">
        <v>4129</v>
      </c>
      <c r="C5015">
        <v>4319356</v>
      </c>
      <c r="D5015" t="s">
        <v>5206</v>
      </c>
      <c r="E5015" s="17">
        <v>3842</v>
      </c>
      <c r="F5015" s="16">
        <v>1.0786635096027286E-2</v>
      </c>
    </row>
    <row r="5016" spans="1:6" x14ac:dyDescent="0.2">
      <c r="A5016" t="s">
        <v>32</v>
      </c>
      <c r="B5016" t="s">
        <v>4129</v>
      </c>
      <c r="C5016">
        <v>4319364</v>
      </c>
      <c r="D5016" t="s">
        <v>5207</v>
      </c>
      <c r="E5016" s="17">
        <v>2017</v>
      </c>
      <c r="F5016" s="16">
        <v>3.9820806371329009E-3</v>
      </c>
    </row>
    <row r="5017" spans="1:6" x14ac:dyDescent="0.2">
      <c r="A5017" t="s">
        <v>32</v>
      </c>
      <c r="B5017" t="s">
        <v>4129</v>
      </c>
      <c r="C5017">
        <v>4319372</v>
      </c>
      <c r="D5017" t="s">
        <v>5208</v>
      </c>
      <c r="E5017" s="17">
        <v>2949</v>
      </c>
      <c r="F5017" s="16">
        <v>6.7865626060403805E-4</v>
      </c>
    </row>
    <row r="5018" spans="1:6" x14ac:dyDescent="0.2">
      <c r="A5018" t="s">
        <v>32</v>
      </c>
      <c r="B5018" t="s">
        <v>4129</v>
      </c>
      <c r="C5018">
        <v>4319406</v>
      </c>
      <c r="D5018" t="s">
        <v>5209</v>
      </c>
      <c r="E5018" s="17">
        <v>16148</v>
      </c>
      <c r="F5018" s="16">
        <v>-3.0868008396098823E-3</v>
      </c>
    </row>
    <row r="5019" spans="1:6" x14ac:dyDescent="0.2">
      <c r="A5019" t="s">
        <v>32</v>
      </c>
      <c r="B5019" t="s">
        <v>4129</v>
      </c>
      <c r="C5019">
        <v>4319505</v>
      </c>
      <c r="D5019" t="s">
        <v>5210</v>
      </c>
      <c r="E5019" s="17">
        <v>25959</v>
      </c>
      <c r="F5019" s="16">
        <v>1.0667704886120344E-2</v>
      </c>
    </row>
    <row r="5020" spans="1:6" x14ac:dyDescent="0.2">
      <c r="A5020" t="s">
        <v>32</v>
      </c>
      <c r="B5020" t="s">
        <v>4129</v>
      </c>
      <c r="C5020">
        <v>4319604</v>
      </c>
      <c r="D5020" t="s">
        <v>5211</v>
      </c>
      <c r="E5020" s="17">
        <v>23555</v>
      </c>
      <c r="F5020" s="16">
        <v>-2.7941238728250717E-3</v>
      </c>
    </row>
    <row r="5021" spans="1:6" x14ac:dyDescent="0.2">
      <c r="A5021" t="s">
        <v>32</v>
      </c>
      <c r="B5021" t="s">
        <v>4129</v>
      </c>
      <c r="C5021">
        <v>4319703</v>
      </c>
      <c r="D5021" t="s">
        <v>5212</v>
      </c>
      <c r="E5021" s="17">
        <v>3259</v>
      </c>
      <c r="F5021" s="16">
        <v>-1.2124886329190621E-2</v>
      </c>
    </row>
    <row r="5022" spans="1:6" x14ac:dyDescent="0.2">
      <c r="A5022" t="s">
        <v>32</v>
      </c>
      <c r="B5022" t="s">
        <v>4129</v>
      </c>
      <c r="C5022">
        <v>4319711</v>
      </c>
      <c r="D5022" t="s">
        <v>5213</v>
      </c>
      <c r="E5022" s="17">
        <v>2245</v>
      </c>
      <c r="F5022" s="16">
        <v>1.338090990187224E-3</v>
      </c>
    </row>
    <row r="5023" spans="1:6" x14ac:dyDescent="0.2">
      <c r="A5023" t="s">
        <v>32</v>
      </c>
      <c r="B5023" t="s">
        <v>4129</v>
      </c>
      <c r="C5023">
        <v>4319737</v>
      </c>
      <c r="D5023" t="s">
        <v>5214</v>
      </c>
      <c r="E5023" s="17">
        <v>2729</v>
      </c>
      <c r="F5023" s="16">
        <v>7.3340667400079163E-4</v>
      </c>
    </row>
    <row r="5024" spans="1:6" x14ac:dyDescent="0.2">
      <c r="A5024" t="s">
        <v>32</v>
      </c>
      <c r="B5024" t="s">
        <v>4129</v>
      </c>
      <c r="C5024">
        <v>4319752</v>
      </c>
      <c r="D5024" t="s">
        <v>5215</v>
      </c>
      <c r="E5024" s="17">
        <v>2266</v>
      </c>
      <c r="F5024" s="16">
        <v>1.0254123941150217E-2</v>
      </c>
    </row>
    <row r="5025" spans="1:6" x14ac:dyDescent="0.2">
      <c r="A5025" t="s">
        <v>32</v>
      </c>
      <c r="B5025" t="s">
        <v>4129</v>
      </c>
      <c r="C5025">
        <v>4319802</v>
      </c>
      <c r="D5025" t="s">
        <v>5216</v>
      </c>
      <c r="E5025" s="17">
        <v>8732</v>
      </c>
      <c r="F5025" s="16">
        <v>1.2613232427474141E-3</v>
      </c>
    </row>
    <row r="5026" spans="1:6" x14ac:dyDescent="0.2">
      <c r="A5026" t="s">
        <v>32</v>
      </c>
      <c r="B5026" t="s">
        <v>4129</v>
      </c>
      <c r="C5026">
        <v>4319901</v>
      </c>
      <c r="D5026" t="s">
        <v>5217</v>
      </c>
      <c r="E5026" s="17">
        <v>80037</v>
      </c>
      <c r="F5026" s="16">
        <v>-2.0762473389287162E-2</v>
      </c>
    </row>
    <row r="5027" spans="1:6" x14ac:dyDescent="0.2">
      <c r="A5027" t="s">
        <v>32</v>
      </c>
      <c r="B5027" t="s">
        <v>4129</v>
      </c>
      <c r="C5027">
        <v>4320008</v>
      </c>
      <c r="D5027" t="s">
        <v>5218</v>
      </c>
      <c r="E5027" s="17">
        <v>141808</v>
      </c>
      <c r="F5027" s="16">
        <v>5.1958178273967537E-3</v>
      </c>
    </row>
    <row r="5028" spans="1:6" x14ac:dyDescent="0.2">
      <c r="A5028" t="s">
        <v>32</v>
      </c>
      <c r="B5028" t="s">
        <v>4129</v>
      </c>
      <c r="C5028">
        <v>4320107</v>
      </c>
      <c r="D5028" t="s">
        <v>5219</v>
      </c>
      <c r="E5028" s="17">
        <v>24763</v>
      </c>
      <c r="F5028" s="16">
        <v>1.1188696965984679E-2</v>
      </c>
    </row>
    <row r="5029" spans="1:6" x14ac:dyDescent="0.2">
      <c r="A5029" t="s">
        <v>32</v>
      </c>
      <c r="B5029" t="s">
        <v>4129</v>
      </c>
      <c r="C5029">
        <v>4320206</v>
      </c>
      <c r="D5029" t="s">
        <v>5220</v>
      </c>
      <c r="E5029" s="17">
        <v>10713</v>
      </c>
      <c r="F5029" s="16">
        <v>-3.4418604651162976E-3</v>
      </c>
    </row>
    <row r="5030" spans="1:6" x14ac:dyDescent="0.2">
      <c r="A5030" t="s">
        <v>32</v>
      </c>
      <c r="B5030" t="s">
        <v>4129</v>
      </c>
      <c r="C5030">
        <v>4320230</v>
      </c>
      <c r="D5030" t="s">
        <v>5221</v>
      </c>
      <c r="E5030" s="17">
        <v>2891</v>
      </c>
      <c r="F5030" s="16">
        <v>-5.5039559683522921E-3</v>
      </c>
    </row>
    <row r="5031" spans="1:6" x14ac:dyDescent="0.2">
      <c r="A5031" t="s">
        <v>32</v>
      </c>
      <c r="B5031" t="s">
        <v>4129</v>
      </c>
      <c r="C5031">
        <v>4320263</v>
      </c>
      <c r="D5031" t="s">
        <v>5222</v>
      </c>
      <c r="E5031" s="17">
        <v>7444</v>
      </c>
      <c r="F5031" s="16">
        <v>3.0993127610834392E-3</v>
      </c>
    </row>
    <row r="5032" spans="1:6" x14ac:dyDescent="0.2">
      <c r="A5032" t="s">
        <v>32</v>
      </c>
      <c r="B5032" t="s">
        <v>4129</v>
      </c>
      <c r="C5032">
        <v>4320305</v>
      </c>
      <c r="D5032" t="s">
        <v>5223</v>
      </c>
      <c r="E5032" s="17">
        <v>5107</v>
      </c>
      <c r="F5032" s="16">
        <v>1.3725490196079271E-3</v>
      </c>
    </row>
    <row r="5033" spans="1:6" x14ac:dyDescent="0.2">
      <c r="A5033" t="s">
        <v>32</v>
      </c>
      <c r="B5033" t="s">
        <v>4129</v>
      </c>
      <c r="C5033">
        <v>4320321</v>
      </c>
      <c r="D5033" t="s">
        <v>5224</v>
      </c>
      <c r="E5033" s="17">
        <v>2770</v>
      </c>
      <c r="F5033" s="16">
        <v>-3.2385750269880997E-3</v>
      </c>
    </row>
    <row r="5034" spans="1:6" x14ac:dyDescent="0.2">
      <c r="A5034" t="s">
        <v>32</v>
      </c>
      <c r="B5034" t="s">
        <v>4129</v>
      </c>
      <c r="C5034">
        <v>4320354</v>
      </c>
      <c r="D5034" t="s">
        <v>5225</v>
      </c>
      <c r="E5034" s="17">
        <v>5609</v>
      </c>
      <c r="F5034" s="16">
        <v>5.0170220390610698E-3</v>
      </c>
    </row>
    <row r="5035" spans="1:6" x14ac:dyDescent="0.2">
      <c r="A5035" t="s">
        <v>32</v>
      </c>
      <c r="B5035" t="s">
        <v>4129</v>
      </c>
      <c r="C5035">
        <v>4320404</v>
      </c>
      <c r="D5035" t="s">
        <v>5226</v>
      </c>
      <c r="E5035" s="17">
        <v>17795</v>
      </c>
      <c r="F5035" s="16">
        <v>1.6740943892126658E-2</v>
      </c>
    </row>
    <row r="5036" spans="1:6" x14ac:dyDescent="0.2">
      <c r="A5036" t="s">
        <v>32</v>
      </c>
      <c r="B5036" t="s">
        <v>4129</v>
      </c>
      <c r="C5036">
        <v>4320453</v>
      </c>
      <c r="D5036" t="s">
        <v>5227</v>
      </c>
      <c r="E5036" s="17">
        <v>1924</v>
      </c>
      <c r="F5036" s="16">
        <v>-1.9367991845056109E-2</v>
      </c>
    </row>
    <row r="5037" spans="1:6" x14ac:dyDescent="0.2">
      <c r="A5037" t="s">
        <v>32</v>
      </c>
      <c r="B5037" t="s">
        <v>4129</v>
      </c>
      <c r="C5037">
        <v>4320503</v>
      </c>
      <c r="D5037" t="s">
        <v>5228</v>
      </c>
      <c r="E5037" s="17">
        <v>5315</v>
      </c>
      <c r="F5037" s="16">
        <v>-1.8467220683287211E-2</v>
      </c>
    </row>
    <row r="5038" spans="1:6" x14ac:dyDescent="0.2">
      <c r="A5038" t="s">
        <v>32</v>
      </c>
      <c r="B5038" t="s">
        <v>4129</v>
      </c>
      <c r="C5038">
        <v>4320552</v>
      </c>
      <c r="D5038" t="s">
        <v>5229</v>
      </c>
      <c r="E5038" s="17">
        <v>6537</v>
      </c>
      <c r="F5038" s="16">
        <v>7.8630897317297777E-3</v>
      </c>
    </row>
    <row r="5039" spans="1:6" x14ac:dyDescent="0.2">
      <c r="A5039" t="s">
        <v>32</v>
      </c>
      <c r="B5039" t="s">
        <v>4129</v>
      </c>
      <c r="C5039">
        <v>4320578</v>
      </c>
      <c r="D5039" t="s">
        <v>5230</v>
      </c>
      <c r="E5039" s="17">
        <v>1950</v>
      </c>
      <c r="F5039" s="16">
        <v>-1.0152284263959421E-2</v>
      </c>
    </row>
    <row r="5040" spans="1:6" x14ac:dyDescent="0.2">
      <c r="A5040" t="s">
        <v>32</v>
      </c>
      <c r="B5040" t="s">
        <v>4129</v>
      </c>
      <c r="C5040">
        <v>4320602</v>
      </c>
      <c r="D5040" t="s">
        <v>5231</v>
      </c>
      <c r="E5040" s="17">
        <v>3631</v>
      </c>
      <c r="F5040" s="16">
        <v>-7.109652720809434E-3</v>
      </c>
    </row>
    <row r="5041" spans="1:6" x14ac:dyDescent="0.2">
      <c r="A5041" t="s">
        <v>32</v>
      </c>
      <c r="B5041" t="s">
        <v>4129</v>
      </c>
      <c r="C5041">
        <v>4320651</v>
      </c>
      <c r="D5041" t="s">
        <v>5232</v>
      </c>
      <c r="E5041" s="17">
        <v>2374</v>
      </c>
      <c r="F5041" s="16">
        <v>-4.1946308724831738E-3</v>
      </c>
    </row>
    <row r="5042" spans="1:6" x14ac:dyDescent="0.2">
      <c r="A5042" t="s">
        <v>32</v>
      </c>
      <c r="B5042" t="s">
        <v>4129</v>
      </c>
      <c r="C5042">
        <v>4320677</v>
      </c>
      <c r="D5042" t="s">
        <v>5233</v>
      </c>
      <c r="E5042" s="17">
        <v>10162</v>
      </c>
      <c r="F5042" s="16">
        <v>-9.8309083759340332E-4</v>
      </c>
    </row>
    <row r="5043" spans="1:6" x14ac:dyDescent="0.2">
      <c r="A5043" t="s">
        <v>32</v>
      </c>
      <c r="B5043" t="s">
        <v>4129</v>
      </c>
      <c r="C5043">
        <v>4320701</v>
      </c>
      <c r="D5043" t="s">
        <v>5234</v>
      </c>
      <c r="E5043" s="17">
        <v>15005</v>
      </c>
      <c r="F5043" s="16">
        <v>2.5389189550344415E-3</v>
      </c>
    </row>
    <row r="5044" spans="1:6" x14ac:dyDescent="0.2">
      <c r="A5044" t="s">
        <v>32</v>
      </c>
      <c r="B5044" t="s">
        <v>4129</v>
      </c>
      <c r="C5044">
        <v>4320800</v>
      </c>
      <c r="D5044" t="s">
        <v>5235</v>
      </c>
      <c r="E5044" s="17">
        <v>31035</v>
      </c>
      <c r="F5044" s="16">
        <v>1.0644474550030036E-3</v>
      </c>
    </row>
    <row r="5045" spans="1:6" x14ac:dyDescent="0.2">
      <c r="A5045" t="s">
        <v>32</v>
      </c>
      <c r="B5045" t="s">
        <v>4129</v>
      </c>
      <c r="C5045">
        <v>4320859</v>
      </c>
      <c r="D5045" t="s">
        <v>5236</v>
      </c>
      <c r="E5045" s="17">
        <v>4769</v>
      </c>
      <c r="F5045" s="16">
        <v>1.0595465140919691E-2</v>
      </c>
    </row>
    <row r="5046" spans="1:6" x14ac:dyDescent="0.2">
      <c r="A5046" t="s">
        <v>32</v>
      </c>
      <c r="B5046" t="s">
        <v>4129</v>
      </c>
      <c r="C5046">
        <v>4320909</v>
      </c>
      <c r="D5046" t="s">
        <v>5237</v>
      </c>
      <c r="E5046" s="17">
        <v>24552</v>
      </c>
      <c r="F5046" s="16">
        <v>1.8290406868234355E-2</v>
      </c>
    </row>
    <row r="5047" spans="1:6" x14ac:dyDescent="0.2">
      <c r="A5047" t="s">
        <v>32</v>
      </c>
      <c r="B5047" t="s">
        <v>4129</v>
      </c>
      <c r="C5047">
        <v>4321006</v>
      </c>
      <c r="D5047" t="s">
        <v>5238</v>
      </c>
      <c r="E5047" s="17">
        <v>10577</v>
      </c>
      <c r="F5047" s="16">
        <v>-6.6137566137569603E-4</v>
      </c>
    </row>
    <row r="5048" spans="1:6" x14ac:dyDescent="0.2">
      <c r="A5048" t="s">
        <v>32</v>
      </c>
      <c r="B5048" t="s">
        <v>4129</v>
      </c>
      <c r="C5048">
        <v>4321105</v>
      </c>
      <c r="D5048" t="s">
        <v>5239</v>
      </c>
      <c r="E5048" s="17">
        <v>17332</v>
      </c>
      <c r="F5048" s="16">
        <v>1.8497109826589586E-3</v>
      </c>
    </row>
    <row r="5049" spans="1:6" x14ac:dyDescent="0.2">
      <c r="A5049" t="s">
        <v>32</v>
      </c>
      <c r="B5049" t="s">
        <v>4129</v>
      </c>
      <c r="C5049">
        <v>4321204</v>
      </c>
      <c r="D5049" t="s">
        <v>5240</v>
      </c>
      <c r="E5049" s="17">
        <v>57584</v>
      </c>
      <c r="F5049" s="16">
        <v>2.0533880903490509E-3</v>
      </c>
    </row>
    <row r="5050" spans="1:6" x14ac:dyDescent="0.2">
      <c r="A5050" t="s">
        <v>32</v>
      </c>
      <c r="B5050" t="s">
        <v>4129</v>
      </c>
      <c r="C5050">
        <v>4321303</v>
      </c>
      <c r="D5050" t="s">
        <v>5241</v>
      </c>
      <c r="E5050" s="17">
        <v>26885</v>
      </c>
      <c r="F5050" s="16">
        <v>8.5622812895547185E-4</v>
      </c>
    </row>
    <row r="5051" spans="1:6" x14ac:dyDescent="0.2">
      <c r="A5051" t="s">
        <v>32</v>
      </c>
      <c r="B5051" t="s">
        <v>4129</v>
      </c>
      <c r="C5051">
        <v>4321329</v>
      </c>
      <c r="D5051" t="s">
        <v>5242</v>
      </c>
      <c r="E5051" s="17">
        <v>3077</v>
      </c>
      <c r="F5051" s="16">
        <v>1.6276041666667407E-3</v>
      </c>
    </row>
    <row r="5052" spans="1:6" x14ac:dyDescent="0.2">
      <c r="A5052" t="s">
        <v>32</v>
      </c>
      <c r="B5052" t="s">
        <v>4129</v>
      </c>
      <c r="C5052">
        <v>4321352</v>
      </c>
      <c r="D5052" t="s">
        <v>5243</v>
      </c>
      <c r="E5052" s="17">
        <v>5483</v>
      </c>
      <c r="F5052" s="16">
        <v>3.6489691662100476E-4</v>
      </c>
    </row>
    <row r="5053" spans="1:6" x14ac:dyDescent="0.2">
      <c r="A5053" t="s">
        <v>32</v>
      </c>
      <c r="B5053" t="s">
        <v>4129</v>
      </c>
      <c r="C5053">
        <v>4321402</v>
      </c>
      <c r="D5053" t="s">
        <v>5244</v>
      </c>
      <c r="E5053" s="17">
        <v>13434</v>
      </c>
      <c r="F5053" s="16">
        <v>-3.7819799777530916E-3</v>
      </c>
    </row>
    <row r="5054" spans="1:6" x14ac:dyDescent="0.2">
      <c r="A5054" t="s">
        <v>32</v>
      </c>
      <c r="B5054" t="s">
        <v>4129</v>
      </c>
      <c r="C5054">
        <v>4321436</v>
      </c>
      <c r="D5054" t="s">
        <v>5245</v>
      </c>
      <c r="E5054" s="17">
        <v>11315</v>
      </c>
      <c r="F5054" s="16">
        <v>9.9071760085682747E-3</v>
      </c>
    </row>
    <row r="5055" spans="1:6" x14ac:dyDescent="0.2">
      <c r="A5055" t="s">
        <v>32</v>
      </c>
      <c r="B5055" t="s">
        <v>4129</v>
      </c>
      <c r="C5055">
        <v>4321451</v>
      </c>
      <c r="D5055" t="s">
        <v>5246</v>
      </c>
      <c r="E5055" s="17">
        <v>33766</v>
      </c>
      <c r="F5055" s="16">
        <v>1.6068849301877686E-2</v>
      </c>
    </row>
    <row r="5056" spans="1:6" x14ac:dyDescent="0.2">
      <c r="A5056" t="s">
        <v>32</v>
      </c>
      <c r="B5056" t="s">
        <v>4129</v>
      </c>
      <c r="C5056">
        <v>4321469</v>
      </c>
      <c r="D5056" t="s">
        <v>5247</v>
      </c>
      <c r="E5056" s="17">
        <v>3055</v>
      </c>
      <c r="F5056" s="16">
        <v>8.2508250825081841E-3</v>
      </c>
    </row>
    <row r="5057" spans="1:6" x14ac:dyDescent="0.2">
      <c r="A5057" t="s">
        <v>32</v>
      </c>
      <c r="B5057" t="s">
        <v>4129</v>
      </c>
      <c r="C5057">
        <v>4321477</v>
      </c>
      <c r="D5057" t="s">
        <v>5248</v>
      </c>
      <c r="E5057" s="17">
        <v>5616</v>
      </c>
      <c r="F5057" s="16">
        <v>-1.5427769985974726E-2</v>
      </c>
    </row>
    <row r="5058" spans="1:6" x14ac:dyDescent="0.2">
      <c r="A5058" t="s">
        <v>32</v>
      </c>
      <c r="B5058" t="s">
        <v>4129</v>
      </c>
      <c r="C5058">
        <v>4321493</v>
      </c>
      <c r="D5058" t="s">
        <v>5249</v>
      </c>
      <c r="E5058" s="17">
        <v>2772</v>
      </c>
      <c r="F5058" s="16">
        <v>-1.2116892373485344E-2</v>
      </c>
    </row>
    <row r="5059" spans="1:6" x14ac:dyDescent="0.2">
      <c r="A5059" t="s">
        <v>32</v>
      </c>
      <c r="B5059" t="s">
        <v>4129</v>
      </c>
      <c r="C5059">
        <v>4321501</v>
      </c>
      <c r="D5059" t="s">
        <v>5250</v>
      </c>
      <c r="E5059" s="17">
        <v>39064</v>
      </c>
      <c r="F5059" s="16">
        <v>8.5717236393678675E-3</v>
      </c>
    </row>
    <row r="5060" spans="1:6" x14ac:dyDescent="0.2">
      <c r="A5060" t="s">
        <v>32</v>
      </c>
      <c r="B5060" t="s">
        <v>4129</v>
      </c>
      <c r="C5060">
        <v>4321600</v>
      </c>
      <c r="D5060" t="s">
        <v>5251</v>
      </c>
      <c r="E5060" s="17">
        <v>52632</v>
      </c>
      <c r="F5060" s="16">
        <v>1.7731799284540273E-2</v>
      </c>
    </row>
    <row r="5061" spans="1:6" x14ac:dyDescent="0.2">
      <c r="A5061" t="s">
        <v>32</v>
      </c>
      <c r="B5061" t="s">
        <v>4129</v>
      </c>
      <c r="C5061">
        <v>4321626</v>
      </c>
      <c r="D5061" t="s">
        <v>5252</v>
      </c>
      <c r="E5061" s="17">
        <v>2334</v>
      </c>
      <c r="F5061" s="16">
        <v>-8.561643835616195E-4</v>
      </c>
    </row>
    <row r="5062" spans="1:6" x14ac:dyDescent="0.2">
      <c r="A5062" t="s">
        <v>32</v>
      </c>
      <c r="B5062" t="s">
        <v>4129</v>
      </c>
      <c r="C5062">
        <v>4321634</v>
      </c>
      <c r="D5062" t="s">
        <v>5253</v>
      </c>
      <c r="E5062" s="17">
        <v>2643</v>
      </c>
      <c r="F5062" s="16">
        <v>-9.3703148425786642E-3</v>
      </c>
    </row>
    <row r="5063" spans="1:6" x14ac:dyDescent="0.2">
      <c r="A5063" t="s">
        <v>32</v>
      </c>
      <c r="B5063" t="s">
        <v>4129</v>
      </c>
      <c r="C5063">
        <v>4321667</v>
      </c>
      <c r="D5063" t="s">
        <v>5254</v>
      </c>
      <c r="E5063" s="17">
        <v>11115</v>
      </c>
      <c r="F5063" s="16">
        <v>5.6093368316294523E-3</v>
      </c>
    </row>
    <row r="5064" spans="1:6" x14ac:dyDescent="0.2">
      <c r="A5064" t="s">
        <v>32</v>
      </c>
      <c r="B5064" t="s">
        <v>4129</v>
      </c>
      <c r="C5064">
        <v>4321709</v>
      </c>
      <c r="D5064" t="s">
        <v>5255</v>
      </c>
      <c r="E5064" s="17">
        <v>28581</v>
      </c>
      <c r="F5064" s="16">
        <v>1.2792345854004239E-2</v>
      </c>
    </row>
    <row r="5065" spans="1:6" x14ac:dyDescent="0.2">
      <c r="A5065" t="s">
        <v>32</v>
      </c>
      <c r="B5065" t="s">
        <v>4129</v>
      </c>
      <c r="C5065">
        <v>4321808</v>
      </c>
      <c r="D5065" t="s">
        <v>5256</v>
      </c>
      <c r="E5065" s="17">
        <v>23876</v>
      </c>
      <c r="F5065" s="16">
        <v>-1.2549150840792667E-3</v>
      </c>
    </row>
    <row r="5066" spans="1:6" x14ac:dyDescent="0.2">
      <c r="A5066" t="s">
        <v>32</v>
      </c>
      <c r="B5066" t="s">
        <v>4129</v>
      </c>
      <c r="C5066">
        <v>4321832</v>
      </c>
      <c r="D5066" t="s">
        <v>5257</v>
      </c>
      <c r="E5066" s="17">
        <v>2669</v>
      </c>
      <c r="F5066" s="16">
        <v>-1.0381905821282955E-2</v>
      </c>
    </row>
    <row r="5067" spans="1:6" x14ac:dyDescent="0.2">
      <c r="A5067" t="s">
        <v>32</v>
      </c>
      <c r="B5067" t="s">
        <v>4129</v>
      </c>
      <c r="C5067">
        <v>4321857</v>
      </c>
      <c r="D5067" t="s">
        <v>5258</v>
      </c>
      <c r="E5067" s="17">
        <v>4251</v>
      </c>
      <c r="F5067" s="16">
        <v>-4.6827440880355953E-3</v>
      </c>
    </row>
    <row r="5068" spans="1:6" x14ac:dyDescent="0.2">
      <c r="A5068" t="s">
        <v>32</v>
      </c>
      <c r="B5068" t="s">
        <v>4129</v>
      </c>
      <c r="C5068">
        <v>4321907</v>
      </c>
      <c r="D5068" t="s">
        <v>5259</v>
      </c>
      <c r="E5068" s="17">
        <v>23852</v>
      </c>
      <c r="F5068" s="16">
        <v>-2.2588471513427244E-3</v>
      </c>
    </row>
    <row r="5069" spans="1:6" x14ac:dyDescent="0.2">
      <c r="A5069" t="s">
        <v>32</v>
      </c>
      <c r="B5069" t="s">
        <v>4129</v>
      </c>
      <c r="C5069">
        <v>4321956</v>
      </c>
      <c r="D5069" t="s">
        <v>5260</v>
      </c>
      <c r="E5069" s="17">
        <v>5791</v>
      </c>
      <c r="F5069" s="16">
        <v>-1.8958979662185849E-3</v>
      </c>
    </row>
    <row r="5070" spans="1:6" x14ac:dyDescent="0.2">
      <c r="A5070" t="s">
        <v>32</v>
      </c>
      <c r="B5070" t="s">
        <v>4129</v>
      </c>
      <c r="C5070">
        <v>4322004</v>
      </c>
      <c r="D5070" t="s">
        <v>5261</v>
      </c>
      <c r="E5070" s="17">
        <v>29856</v>
      </c>
      <c r="F5070" s="16">
        <v>1.076579321551896E-2</v>
      </c>
    </row>
    <row r="5071" spans="1:6" x14ac:dyDescent="0.2">
      <c r="A5071" t="s">
        <v>32</v>
      </c>
      <c r="B5071" t="s">
        <v>4129</v>
      </c>
      <c r="C5071">
        <v>4322103</v>
      </c>
      <c r="D5071" t="s">
        <v>5262</v>
      </c>
      <c r="E5071" s="17">
        <v>5644</v>
      </c>
      <c r="F5071" s="16">
        <v>-5.9880239520958556E-3</v>
      </c>
    </row>
    <row r="5072" spans="1:6" x14ac:dyDescent="0.2">
      <c r="A5072" t="s">
        <v>32</v>
      </c>
      <c r="B5072" t="s">
        <v>4129</v>
      </c>
      <c r="C5072">
        <v>4322152</v>
      </c>
      <c r="D5072" t="s">
        <v>5263</v>
      </c>
      <c r="E5072" s="17">
        <v>4577</v>
      </c>
      <c r="F5072" s="16">
        <v>1.7509301816589495E-3</v>
      </c>
    </row>
    <row r="5073" spans="1:6" x14ac:dyDescent="0.2">
      <c r="A5073" t="s">
        <v>32</v>
      </c>
      <c r="B5073" t="s">
        <v>4129</v>
      </c>
      <c r="C5073">
        <v>4322186</v>
      </c>
      <c r="D5073" t="s">
        <v>5264</v>
      </c>
      <c r="E5073" s="17">
        <v>1459</v>
      </c>
      <c r="F5073" s="16">
        <v>-8.8315217391304879E-3</v>
      </c>
    </row>
    <row r="5074" spans="1:6" x14ac:dyDescent="0.2">
      <c r="A5074" t="s">
        <v>32</v>
      </c>
      <c r="B5074" t="s">
        <v>4129</v>
      </c>
      <c r="C5074">
        <v>4322202</v>
      </c>
      <c r="D5074" t="s">
        <v>5265</v>
      </c>
      <c r="E5074" s="17">
        <v>24068</v>
      </c>
      <c r="F5074" s="16">
        <v>5.010856856522361E-3</v>
      </c>
    </row>
    <row r="5075" spans="1:6" x14ac:dyDescent="0.2">
      <c r="A5075" t="s">
        <v>32</v>
      </c>
      <c r="B5075" t="s">
        <v>4129</v>
      </c>
      <c r="C5075">
        <v>4322251</v>
      </c>
      <c r="D5075" t="s">
        <v>5266</v>
      </c>
      <c r="E5075" s="17">
        <v>4939</v>
      </c>
      <c r="F5075" s="16">
        <v>1.7301750772399593E-2</v>
      </c>
    </row>
    <row r="5076" spans="1:6" x14ac:dyDescent="0.2">
      <c r="A5076" t="s">
        <v>32</v>
      </c>
      <c r="B5076" t="s">
        <v>4129</v>
      </c>
      <c r="C5076">
        <v>4322301</v>
      </c>
      <c r="D5076" t="s">
        <v>5267</v>
      </c>
      <c r="E5076" s="17">
        <v>7810</v>
      </c>
      <c r="F5076" s="16">
        <v>-1.0515646775623999E-2</v>
      </c>
    </row>
    <row r="5077" spans="1:6" x14ac:dyDescent="0.2">
      <c r="A5077" t="s">
        <v>32</v>
      </c>
      <c r="B5077" t="s">
        <v>4129</v>
      </c>
      <c r="C5077">
        <v>4322327</v>
      </c>
      <c r="D5077" t="s">
        <v>5268</v>
      </c>
      <c r="E5077" s="17">
        <v>3423</v>
      </c>
      <c r="F5077" s="16">
        <v>-4.3630017452006564E-3</v>
      </c>
    </row>
    <row r="5078" spans="1:6" x14ac:dyDescent="0.2">
      <c r="A5078" t="s">
        <v>32</v>
      </c>
      <c r="B5078" t="s">
        <v>4129</v>
      </c>
      <c r="C5078">
        <v>4322343</v>
      </c>
      <c r="D5078" t="s">
        <v>5269</v>
      </c>
      <c r="E5078" s="17">
        <v>1983</v>
      </c>
      <c r="F5078" s="16">
        <v>-1.5880893300248111E-2</v>
      </c>
    </row>
    <row r="5079" spans="1:6" x14ac:dyDescent="0.2">
      <c r="A5079" t="s">
        <v>32</v>
      </c>
      <c r="B5079" t="s">
        <v>4129</v>
      </c>
      <c r="C5079">
        <v>4322350</v>
      </c>
      <c r="D5079" t="s">
        <v>5270</v>
      </c>
      <c r="E5079" s="17">
        <v>1118</v>
      </c>
      <c r="F5079" s="16">
        <v>-3.119584055459268E-2</v>
      </c>
    </row>
    <row r="5080" spans="1:6" x14ac:dyDescent="0.2">
      <c r="A5080" t="s">
        <v>32</v>
      </c>
      <c r="B5080" t="s">
        <v>4129</v>
      </c>
      <c r="C5080">
        <v>4322376</v>
      </c>
      <c r="D5080" t="s">
        <v>5271</v>
      </c>
      <c r="E5080" s="17">
        <v>2321</v>
      </c>
      <c r="F5080" s="16">
        <v>-7.2711719418305787E-3</v>
      </c>
    </row>
    <row r="5081" spans="1:6" x14ac:dyDescent="0.2">
      <c r="A5081" t="s">
        <v>32</v>
      </c>
      <c r="B5081" t="s">
        <v>4129</v>
      </c>
      <c r="C5081">
        <v>4322400</v>
      </c>
      <c r="D5081" t="s">
        <v>5272</v>
      </c>
      <c r="E5081" s="17">
        <v>126866</v>
      </c>
      <c r="F5081" s="16">
        <v>-8.1909112388756089E-4</v>
      </c>
    </row>
    <row r="5082" spans="1:6" x14ac:dyDescent="0.2">
      <c r="A5082" t="s">
        <v>32</v>
      </c>
      <c r="B5082" t="s">
        <v>4129</v>
      </c>
      <c r="C5082">
        <v>4322509</v>
      </c>
      <c r="D5082" t="s">
        <v>5273</v>
      </c>
      <c r="E5082" s="17">
        <v>66575</v>
      </c>
      <c r="F5082" s="16">
        <v>5.3912833368570112E-3</v>
      </c>
    </row>
    <row r="5083" spans="1:6" x14ac:dyDescent="0.2">
      <c r="A5083" t="s">
        <v>32</v>
      </c>
      <c r="B5083" t="s">
        <v>4129</v>
      </c>
      <c r="C5083">
        <v>4322525</v>
      </c>
      <c r="D5083" t="s">
        <v>5274</v>
      </c>
      <c r="E5083" s="17">
        <v>3515</v>
      </c>
      <c r="F5083" s="16">
        <v>5.1472690877896188E-3</v>
      </c>
    </row>
    <row r="5084" spans="1:6" x14ac:dyDescent="0.2">
      <c r="A5084" t="s">
        <v>32</v>
      </c>
      <c r="B5084" t="s">
        <v>4129</v>
      </c>
      <c r="C5084">
        <v>4322533</v>
      </c>
      <c r="D5084" t="s">
        <v>5275</v>
      </c>
      <c r="E5084" s="17">
        <v>11828</v>
      </c>
      <c r="F5084" s="16">
        <v>3.9894745777098173E-3</v>
      </c>
    </row>
    <row r="5085" spans="1:6" x14ac:dyDescent="0.2">
      <c r="A5085" t="s">
        <v>32</v>
      </c>
      <c r="B5085" t="s">
        <v>4129</v>
      </c>
      <c r="C5085">
        <v>4322541</v>
      </c>
      <c r="D5085" t="s">
        <v>5276</v>
      </c>
      <c r="E5085" s="17">
        <v>5981</v>
      </c>
      <c r="F5085" s="16">
        <v>1.1500084559445289E-2</v>
      </c>
    </row>
    <row r="5086" spans="1:6" x14ac:dyDescent="0.2">
      <c r="A5086" t="s">
        <v>32</v>
      </c>
      <c r="B5086" t="s">
        <v>4129</v>
      </c>
      <c r="C5086">
        <v>4322558</v>
      </c>
      <c r="D5086" t="s">
        <v>5277</v>
      </c>
      <c r="E5086" s="17">
        <v>2122</v>
      </c>
      <c r="F5086" s="16">
        <v>4.2593469001419582E-3</v>
      </c>
    </row>
    <row r="5087" spans="1:6" x14ac:dyDescent="0.2">
      <c r="A5087" t="s">
        <v>32</v>
      </c>
      <c r="B5087" t="s">
        <v>4129</v>
      </c>
      <c r="C5087">
        <v>4322608</v>
      </c>
      <c r="D5087" t="s">
        <v>5278</v>
      </c>
      <c r="E5087" s="17">
        <v>71973</v>
      </c>
      <c r="F5087" s="16">
        <v>5.8557173603153156E-3</v>
      </c>
    </row>
    <row r="5088" spans="1:6" x14ac:dyDescent="0.2">
      <c r="A5088" t="s">
        <v>32</v>
      </c>
      <c r="B5088" t="s">
        <v>4129</v>
      </c>
      <c r="C5088">
        <v>4322707</v>
      </c>
      <c r="D5088" t="s">
        <v>5279</v>
      </c>
      <c r="E5088" s="17">
        <v>27099</v>
      </c>
      <c r="F5088" s="16">
        <v>8.7853180955217436E-3</v>
      </c>
    </row>
    <row r="5089" spans="1:6" x14ac:dyDescent="0.2">
      <c r="A5089" t="s">
        <v>32</v>
      </c>
      <c r="B5089" t="s">
        <v>4129</v>
      </c>
      <c r="C5089">
        <v>4322806</v>
      </c>
      <c r="D5089" t="s">
        <v>5280</v>
      </c>
      <c r="E5089" s="17">
        <v>26533</v>
      </c>
      <c r="F5089" s="16">
        <v>1.1127624709424078E-2</v>
      </c>
    </row>
    <row r="5090" spans="1:6" x14ac:dyDescent="0.2">
      <c r="A5090" t="s">
        <v>32</v>
      </c>
      <c r="B5090" t="s">
        <v>4129</v>
      </c>
      <c r="C5090">
        <v>4322855</v>
      </c>
      <c r="D5090" t="s">
        <v>5281</v>
      </c>
      <c r="E5090" s="17">
        <v>1795</v>
      </c>
      <c r="F5090" s="16">
        <v>-1.1019283746556474E-2</v>
      </c>
    </row>
    <row r="5091" spans="1:6" x14ac:dyDescent="0.2">
      <c r="A5091" t="s">
        <v>32</v>
      </c>
      <c r="B5091" t="s">
        <v>4129</v>
      </c>
      <c r="C5091">
        <v>4322905</v>
      </c>
      <c r="D5091" t="s">
        <v>5282</v>
      </c>
      <c r="E5091" s="17">
        <v>4690</v>
      </c>
      <c r="F5091" s="16">
        <v>-1.3877207737594599E-2</v>
      </c>
    </row>
    <row r="5092" spans="1:6" x14ac:dyDescent="0.2">
      <c r="A5092" t="s">
        <v>32</v>
      </c>
      <c r="B5092" t="s">
        <v>4129</v>
      </c>
      <c r="C5092">
        <v>4323002</v>
      </c>
      <c r="D5092" t="s">
        <v>5283</v>
      </c>
      <c r="E5092" s="17">
        <v>256302</v>
      </c>
      <c r="F5092" s="16">
        <v>4.2237407140395256E-3</v>
      </c>
    </row>
    <row r="5093" spans="1:6" x14ac:dyDescent="0.2">
      <c r="A5093" t="s">
        <v>32</v>
      </c>
      <c r="B5093" t="s">
        <v>4129</v>
      </c>
      <c r="C5093">
        <v>4323101</v>
      </c>
      <c r="D5093" t="s">
        <v>5284</v>
      </c>
      <c r="E5093" s="17">
        <v>4599</v>
      </c>
      <c r="F5093" s="16">
        <v>-1.5203426124197006E-2</v>
      </c>
    </row>
    <row r="5094" spans="1:6" x14ac:dyDescent="0.2">
      <c r="A5094" t="s">
        <v>32</v>
      </c>
      <c r="B5094" t="s">
        <v>4129</v>
      </c>
      <c r="C5094">
        <v>4323200</v>
      </c>
      <c r="D5094" t="s">
        <v>5285</v>
      </c>
      <c r="E5094" s="17">
        <v>2860</v>
      </c>
      <c r="F5094" s="16">
        <v>-7.6335877862595547E-3</v>
      </c>
    </row>
    <row r="5095" spans="1:6" x14ac:dyDescent="0.2">
      <c r="A5095" t="s">
        <v>32</v>
      </c>
      <c r="B5095" t="s">
        <v>4129</v>
      </c>
      <c r="C5095">
        <v>4323309</v>
      </c>
      <c r="D5095" t="s">
        <v>5286</v>
      </c>
      <c r="E5095" s="17">
        <v>3396</v>
      </c>
      <c r="F5095" s="16">
        <v>3.2496307237814825E-3</v>
      </c>
    </row>
    <row r="5096" spans="1:6" x14ac:dyDescent="0.2">
      <c r="A5096" t="s">
        <v>32</v>
      </c>
      <c r="B5096" t="s">
        <v>4129</v>
      </c>
      <c r="C5096">
        <v>4323358</v>
      </c>
      <c r="D5096" t="s">
        <v>5287</v>
      </c>
      <c r="E5096" s="17">
        <v>2080</v>
      </c>
      <c r="F5096" s="16">
        <v>-5.2606408417025241E-3</v>
      </c>
    </row>
    <row r="5097" spans="1:6" x14ac:dyDescent="0.2">
      <c r="A5097" t="s">
        <v>32</v>
      </c>
      <c r="B5097" t="s">
        <v>4129</v>
      </c>
      <c r="C5097">
        <v>4323408</v>
      </c>
      <c r="D5097" t="s">
        <v>5288</v>
      </c>
      <c r="E5097" s="17">
        <v>4363</v>
      </c>
      <c r="F5097" s="16">
        <v>1.1473152822396582E-3</v>
      </c>
    </row>
    <row r="5098" spans="1:6" x14ac:dyDescent="0.2">
      <c r="A5098" t="s">
        <v>32</v>
      </c>
      <c r="B5098" t="s">
        <v>4129</v>
      </c>
      <c r="C5098">
        <v>4323457</v>
      </c>
      <c r="D5098" t="s">
        <v>5289</v>
      </c>
      <c r="E5098" s="17">
        <v>4277</v>
      </c>
      <c r="F5098" s="16">
        <v>-7.0093457943920523E-4</v>
      </c>
    </row>
    <row r="5099" spans="1:6" x14ac:dyDescent="0.2">
      <c r="A5099" t="s">
        <v>32</v>
      </c>
      <c r="B5099" t="s">
        <v>4129</v>
      </c>
      <c r="C5099">
        <v>4323507</v>
      </c>
      <c r="D5099" t="s">
        <v>5290</v>
      </c>
      <c r="E5099" s="17">
        <v>2739</v>
      </c>
      <c r="F5099" s="16">
        <v>-4.7238372093023617E-3</v>
      </c>
    </row>
    <row r="5100" spans="1:6" x14ac:dyDescent="0.2">
      <c r="A5100" t="s">
        <v>32</v>
      </c>
      <c r="B5100" t="s">
        <v>4129</v>
      </c>
      <c r="C5100">
        <v>4323606</v>
      </c>
      <c r="D5100" t="s">
        <v>5291</v>
      </c>
      <c r="E5100" s="17">
        <v>1557</v>
      </c>
      <c r="F5100" s="16">
        <v>-2.5624599615631238E-3</v>
      </c>
    </row>
    <row r="5101" spans="1:6" x14ac:dyDescent="0.2">
      <c r="A5101" t="s">
        <v>32</v>
      </c>
      <c r="B5101" t="s">
        <v>4129</v>
      </c>
      <c r="C5101">
        <v>4323705</v>
      </c>
      <c r="D5101" t="s">
        <v>5292</v>
      </c>
      <c r="E5101" s="17">
        <v>2855</v>
      </c>
      <c r="F5101" s="16">
        <v>1.4030164854437199E-3</v>
      </c>
    </row>
    <row r="5102" spans="1:6" x14ac:dyDescent="0.2">
      <c r="A5102" t="s">
        <v>32</v>
      </c>
      <c r="B5102" t="s">
        <v>4129</v>
      </c>
      <c r="C5102">
        <v>4323754</v>
      </c>
      <c r="D5102" t="s">
        <v>5293</v>
      </c>
      <c r="E5102" s="17">
        <v>3092</v>
      </c>
      <c r="F5102" s="16">
        <v>-1.308649856367694E-2</v>
      </c>
    </row>
    <row r="5103" spans="1:6" x14ac:dyDescent="0.2">
      <c r="A5103" t="s">
        <v>32</v>
      </c>
      <c r="B5103" t="s">
        <v>4129</v>
      </c>
      <c r="C5103">
        <v>4323770</v>
      </c>
      <c r="D5103" t="s">
        <v>5294</v>
      </c>
      <c r="E5103" s="17">
        <v>3031</v>
      </c>
      <c r="F5103" s="16">
        <v>5.6403450564035396E-3</v>
      </c>
    </row>
    <row r="5104" spans="1:6" x14ac:dyDescent="0.2">
      <c r="A5104" t="s">
        <v>32</v>
      </c>
      <c r="B5104" t="s">
        <v>4129</v>
      </c>
      <c r="C5104">
        <v>4323804</v>
      </c>
      <c r="D5104" t="s">
        <v>5295</v>
      </c>
      <c r="E5104" s="17">
        <v>16775</v>
      </c>
      <c r="F5104" s="16">
        <v>2.2367137981472496E-2</v>
      </c>
    </row>
    <row r="5105" spans="1:6" x14ac:dyDescent="0.2">
      <c r="A5105" t="s">
        <v>114</v>
      </c>
      <c r="B5105" t="s">
        <v>5296</v>
      </c>
      <c r="C5105">
        <v>5000203</v>
      </c>
      <c r="D5105" t="s">
        <v>5297</v>
      </c>
      <c r="E5105" s="17">
        <v>15776</v>
      </c>
      <c r="F5105" s="16">
        <v>1.6363870635227373E-2</v>
      </c>
    </row>
    <row r="5106" spans="1:6" x14ac:dyDescent="0.2">
      <c r="A5106" t="s">
        <v>114</v>
      </c>
      <c r="B5106" t="s">
        <v>5296</v>
      </c>
      <c r="C5106">
        <v>5000252</v>
      </c>
      <c r="D5106" t="s">
        <v>5298</v>
      </c>
      <c r="E5106" s="17">
        <v>5417</v>
      </c>
      <c r="F5106" s="16">
        <v>1.3849897061575911E-2</v>
      </c>
    </row>
    <row r="5107" spans="1:6" x14ac:dyDescent="0.2">
      <c r="A5107" t="s">
        <v>114</v>
      </c>
      <c r="B5107" t="s">
        <v>5296</v>
      </c>
      <c r="C5107">
        <v>5000609</v>
      </c>
      <c r="D5107" t="s">
        <v>5299</v>
      </c>
      <c r="E5107" s="17">
        <v>39826</v>
      </c>
      <c r="F5107" s="16">
        <v>1.0914813686668801E-2</v>
      </c>
    </row>
    <row r="5108" spans="1:6" x14ac:dyDescent="0.2">
      <c r="A5108" t="s">
        <v>114</v>
      </c>
      <c r="B5108" t="s">
        <v>5296</v>
      </c>
      <c r="C5108">
        <v>5000708</v>
      </c>
      <c r="D5108" t="s">
        <v>5300</v>
      </c>
      <c r="E5108" s="17">
        <v>25237</v>
      </c>
      <c r="F5108" s="16">
        <v>4.0580863337975615E-3</v>
      </c>
    </row>
    <row r="5109" spans="1:6" x14ac:dyDescent="0.2">
      <c r="A5109" t="s">
        <v>114</v>
      </c>
      <c r="B5109" t="s">
        <v>5296</v>
      </c>
      <c r="C5109">
        <v>5000807</v>
      </c>
      <c r="D5109" t="s">
        <v>5301</v>
      </c>
      <c r="E5109" s="17">
        <v>9076</v>
      </c>
      <c r="F5109" s="16">
        <v>4.5379081350305217E-3</v>
      </c>
    </row>
    <row r="5110" spans="1:6" x14ac:dyDescent="0.2">
      <c r="A5110" t="s">
        <v>114</v>
      </c>
      <c r="B5110" t="s">
        <v>5296</v>
      </c>
      <c r="C5110">
        <v>5000856</v>
      </c>
      <c r="D5110" t="s">
        <v>5302</v>
      </c>
      <c r="E5110" s="17">
        <v>10932</v>
      </c>
      <c r="F5110" s="16">
        <v>1.4100185528757025E-2</v>
      </c>
    </row>
    <row r="5111" spans="1:6" x14ac:dyDescent="0.2">
      <c r="A5111" t="s">
        <v>114</v>
      </c>
      <c r="B5111" t="s">
        <v>5296</v>
      </c>
      <c r="C5111">
        <v>5000906</v>
      </c>
      <c r="D5111" t="s">
        <v>5303</v>
      </c>
      <c r="E5111" s="17">
        <v>9020</v>
      </c>
      <c r="F5111" s="16">
        <v>7.1460473425637439E-3</v>
      </c>
    </row>
    <row r="5112" spans="1:6" x14ac:dyDescent="0.2">
      <c r="A5112" t="s">
        <v>114</v>
      </c>
      <c r="B5112" t="s">
        <v>5296</v>
      </c>
      <c r="C5112">
        <v>5001003</v>
      </c>
      <c r="D5112" t="s">
        <v>5304</v>
      </c>
      <c r="E5112" s="17">
        <v>26069</v>
      </c>
      <c r="F5112" s="16">
        <v>1.2584967954942794E-2</v>
      </c>
    </row>
    <row r="5113" spans="1:6" x14ac:dyDescent="0.2">
      <c r="A5113" t="s">
        <v>114</v>
      </c>
      <c r="B5113" t="s">
        <v>5296</v>
      </c>
      <c r="C5113">
        <v>5001102</v>
      </c>
      <c r="D5113" t="s">
        <v>5305</v>
      </c>
      <c r="E5113" s="17">
        <v>48029</v>
      </c>
      <c r="F5113" s="16">
        <v>3.3005368594765105E-3</v>
      </c>
    </row>
    <row r="5114" spans="1:6" x14ac:dyDescent="0.2">
      <c r="A5114" t="s">
        <v>114</v>
      </c>
      <c r="B5114" t="s">
        <v>5296</v>
      </c>
      <c r="C5114">
        <v>5001243</v>
      </c>
      <c r="D5114" t="s">
        <v>5306</v>
      </c>
      <c r="E5114" s="17">
        <v>12332</v>
      </c>
      <c r="F5114" s="16">
        <v>1.5062968145526323E-2</v>
      </c>
    </row>
    <row r="5115" spans="1:6" x14ac:dyDescent="0.2">
      <c r="A5115" t="s">
        <v>114</v>
      </c>
      <c r="B5115" t="s">
        <v>5296</v>
      </c>
      <c r="C5115">
        <v>5001508</v>
      </c>
      <c r="D5115" t="s">
        <v>5307</v>
      </c>
      <c r="E5115" s="17">
        <v>7266</v>
      </c>
      <c r="F5115" s="16">
        <v>7.0418385385975224E-2</v>
      </c>
    </row>
    <row r="5116" spans="1:6" x14ac:dyDescent="0.2">
      <c r="A5116" t="s">
        <v>114</v>
      </c>
      <c r="B5116" t="s">
        <v>5296</v>
      </c>
      <c r="C5116">
        <v>5001904</v>
      </c>
      <c r="D5116" t="s">
        <v>5308</v>
      </c>
      <c r="E5116" s="17">
        <v>23325</v>
      </c>
      <c r="F5116" s="16">
        <v>1.3073314801945735E-2</v>
      </c>
    </row>
    <row r="5117" spans="1:6" x14ac:dyDescent="0.2">
      <c r="A5117" t="s">
        <v>114</v>
      </c>
      <c r="B5117" t="s">
        <v>5296</v>
      </c>
      <c r="C5117">
        <v>5002001</v>
      </c>
      <c r="D5117" t="s">
        <v>5309</v>
      </c>
      <c r="E5117" s="17">
        <v>11349</v>
      </c>
      <c r="F5117" s="16">
        <v>1.7653808809250382E-3</v>
      </c>
    </row>
    <row r="5118" spans="1:6" x14ac:dyDescent="0.2">
      <c r="A5118" t="s">
        <v>114</v>
      </c>
      <c r="B5118" t="s">
        <v>5296</v>
      </c>
      <c r="C5118">
        <v>5002100</v>
      </c>
      <c r="D5118" t="s">
        <v>5310</v>
      </c>
      <c r="E5118" s="17">
        <v>24735</v>
      </c>
      <c r="F5118" s="16">
        <v>4.3038694222259366E-3</v>
      </c>
    </row>
    <row r="5119" spans="1:6" x14ac:dyDescent="0.2">
      <c r="A5119" t="s">
        <v>114</v>
      </c>
      <c r="B5119" t="s">
        <v>5296</v>
      </c>
      <c r="C5119">
        <v>5002159</v>
      </c>
      <c r="D5119" t="s">
        <v>5311</v>
      </c>
      <c r="E5119" s="17">
        <v>7838</v>
      </c>
      <c r="F5119" s="16">
        <v>-4.6984126984126462E-3</v>
      </c>
    </row>
    <row r="5120" spans="1:6" x14ac:dyDescent="0.2">
      <c r="A5120" t="s">
        <v>114</v>
      </c>
      <c r="B5120" t="s">
        <v>5296</v>
      </c>
      <c r="C5120">
        <v>5002209</v>
      </c>
      <c r="D5120" t="s">
        <v>5312</v>
      </c>
      <c r="E5120" s="17">
        <v>22190</v>
      </c>
      <c r="F5120" s="16">
        <v>9.7378958864215992E-3</v>
      </c>
    </row>
    <row r="5121" spans="1:6" x14ac:dyDescent="0.2">
      <c r="A5121" t="s">
        <v>114</v>
      </c>
      <c r="B5121" t="s">
        <v>5296</v>
      </c>
      <c r="C5121">
        <v>5002308</v>
      </c>
      <c r="D5121" t="s">
        <v>5313</v>
      </c>
      <c r="E5121" s="17">
        <v>11853</v>
      </c>
      <c r="F5121" s="16">
        <v>-1.6004043126685019E-3</v>
      </c>
    </row>
    <row r="5122" spans="1:6" x14ac:dyDescent="0.2">
      <c r="A5122" t="s">
        <v>114</v>
      </c>
      <c r="B5122" t="s">
        <v>5296</v>
      </c>
      <c r="C5122">
        <v>5002407</v>
      </c>
      <c r="D5122" t="s">
        <v>5314</v>
      </c>
      <c r="E5122" s="17">
        <v>30593</v>
      </c>
      <c r="F5122" s="16">
        <v>1.3886127129316694E-2</v>
      </c>
    </row>
    <row r="5123" spans="1:6" x14ac:dyDescent="0.2">
      <c r="A5123" t="s">
        <v>114</v>
      </c>
      <c r="B5123" t="s">
        <v>5296</v>
      </c>
      <c r="C5123">
        <v>5002605</v>
      </c>
      <c r="D5123" t="s">
        <v>5315</v>
      </c>
      <c r="E5123" s="17">
        <v>13693</v>
      </c>
      <c r="F5123" s="16">
        <v>-1.3128145284807546E-3</v>
      </c>
    </row>
    <row r="5124" spans="1:6" x14ac:dyDescent="0.2">
      <c r="A5124" t="s">
        <v>114</v>
      </c>
      <c r="B5124" t="s">
        <v>5296</v>
      </c>
      <c r="C5124">
        <v>5002704</v>
      </c>
      <c r="D5124" t="s">
        <v>224</v>
      </c>
      <c r="E5124" s="17">
        <v>906092</v>
      </c>
      <c r="F5124" s="16">
        <v>1.1283708824507688E-2</v>
      </c>
    </row>
    <row r="5125" spans="1:6" x14ac:dyDescent="0.2">
      <c r="A5125" t="s">
        <v>114</v>
      </c>
      <c r="B5125" t="s">
        <v>5296</v>
      </c>
      <c r="C5125">
        <v>5002803</v>
      </c>
      <c r="D5125" t="s">
        <v>5316</v>
      </c>
      <c r="E5125" s="17">
        <v>6182</v>
      </c>
      <c r="F5125" s="16">
        <v>1.0791366906474753E-2</v>
      </c>
    </row>
    <row r="5126" spans="1:6" x14ac:dyDescent="0.2">
      <c r="A5126" t="s">
        <v>114</v>
      </c>
      <c r="B5126" t="s">
        <v>5296</v>
      </c>
      <c r="C5126">
        <v>5002902</v>
      </c>
      <c r="D5126" t="s">
        <v>5317</v>
      </c>
      <c r="E5126" s="17">
        <v>22002</v>
      </c>
      <c r="F5126" s="16">
        <v>2.8715985231779761E-3</v>
      </c>
    </row>
    <row r="5127" spans="1:6" x14ac:dyDescent="0.2">
      <c r="A5127" t="s">
        <v>114</v>
      </c>
      <c r="B5127" t="s">
        <v>5296</v>
      </c>
      <c r="C5127">
        <v>5002951</v>
      </c>
      <c r="D5127" t="s">
        <v>5318</v>
      </c>
      <c r="E5127" s="17">
        <v>25865</v>
      </c>
      <c r="F5127" s="16">
        <v>2.5656277262273042E-2</v>
      </c>
    </row>
    <row r="5128" spans="1:6" x14ac:dyDescent="0.2">
      <c r="A5128" t="s">
        <v>114</v>
      </c>
      <c r="B5128" t="s">
        <v>5296</v>
      </c>
      <c r="C5128">
        <v>5003108</v>
      </c>
      <c r="D5128" t="s">
        <v>5319</v>
      </c>
      <c r="E5128" s="17">
        <v>6054</v>
      </c>
      <c r="F5128" s="16">
        <v>1.7992265007566788E-2</v>
      </c>
    </row>
    <row r="5129" spans="1:6" x14ac:dyDescent="0.2">
      <c r="A5129" t="s">
        <v>114</v>
      </c>
      <c r="B5129" t="s">
        <v>5296</v>
      </c>
      <c r="C5129">
        <v>5003157</v>
      </c>
      <c r="D5129" t="s">
        <v>5320</v>
      </c>
      <c r="E5129" s="17">
        <v>15352</v>
      </c>
      <c r="F5129" s="16">
        <v>6.4905264538124285E-3</v>
      </c>
    </row>
    <row r="5130" spans="1:6" x14ac:dyDescent="0.2">
      <c r="A5130" t="s">
        <v>114</v>
      </c>
      <c r="B5130" t="s">
        <v>5296</v>
      </c>
      <c r="C5130">
        <v>5003207</v>
      </c>
      <c r="D5130" t="s">
        <v>5321</v>
      </c>
      <c r="E5130" s="17">
        <v>112058</v>
      </c>
      <c r="F5130" s="16">
        <v>5.5907031004620578E-3</v>
      </c>
    </row>
    <row r="5131" spans="1:6" x14ac:dyDescent="0.2">
      <c r="A5131" t="s">
        <v>114</v>
      </c>
      <c r="B5131" t="s">
        <v>5296</v>
      </c>
      <c r="C5131">
        <v>5003256</v>
      </c>
      <c r="D5131" t="s">
        <v>5322</v>
      </c>
      <c r="E5131" s="17">
        <v>21142</v>
      </c>
      <c r="F5131" s="16">
        <v>1.5319598520866284E-2</v>
      </c>
    </row>
    <row r="5132" spans="1:6" x14ac:dyDescent="0.2">
      <c r="A5132" t="s">
        <v>114</v>
      </c>
      <c r="B5132" t="s">
        <v>5296</v>
      </c>
      <c r="C5132">
        <v>5003306</v>
      </c>
      <c r="D5132" t="s">
        <v>5323</v>
      </c>
      <c r="E5132" s="17">
        <v>33459</v>
      </c>
      <c r="F5132" s="16">
        <v>-2.5042482783292908E-3</v>
      </c>
    </row>
    <row r="5133" spans="1:6" x14ac:dyDescent="0.2">
      <c r="A5133" t="s">
        <v>114</v>
      </c>
      <c r="B5133" t="s">
        <v>5296</v>
      </c>
      <c r="C5133">
        <v>5003454</v>
      </c>
      <c r="D5133" t="s">
        <v>5324</v>
      </c>
      <c r="E5133" s="17">
        <v>12984</v>
      </c>
      <c r="F5133" s="16">
        <v>4.6425255338904403E-3</v>
      </c>
    </row>
    <row r="5134" spans="1:6" x14ac:dyDescent="0.2">
      <c r="A5134" t="s">
        <v>114</v>
      </c>
      <c r="B5134" t="s">
        <v>5296</v>
      </c>
      <c r="C5134">
        <v>5003488</v>
      </c>
      <c r="D5134" t="s">
        <v>5325</v>
      </c>
      <c r="E5134" s="17">
        <v>11467</v>
      </c>
      <c r="F5134" s="16">
        <v>7.2024593763724276E-3</v>
      </c>
    </row>
    <row r="5135" spans="1:6" x14ac:dyDescent="0.2">
      <c r="A5135" t="s">
        <v>114</v>
      </c>
      <c r="B5135" t="s">
        <v>5296</v>
      </c>
      <c r="C5135">
        <v>5003504</v>
      </c>
      <c r="D5135" t="s">
        <v>5326</v>
      </c>
      <c r="E5135" s="17">
        <v>5975</v>
      </c>
      <c r="F5135" s="16">
        <v>8.6090479405807052E-3</v>
      </c>
    </row>
    <row r="5136" spans="1:6" x14ac:dyDescent="0.2">
      <c r="A5136" t="s">
        <v>114</v>
      </c>
      <c r="B5136" t="s">
        <v>5296</v>
      </c>
      <c r="C5136">
        <v>5003702</v>
      </c>
      <c r="D5136" t="s">
        <v>5327</v>
      </c>
      <c r="E5136" s="17">
        <v>225495</v>
      </c>
      <c r="F5136" s="16">
        <v>1.1419652028042293E-2</v>
      </c>
    </row>
    <row r="5137" spans="1:6" x14ac:dyDescent="0.2">
      <c r="A5137" t="s">
        <v>114</v>
      </c>
      <c r="B5137" t="s">
        <v>5296</v>
      </c>
      <c r="C5137">
        <v>5003751</v>
      </c>
      <c r="D5137" t="s">
        <v>5328</v>
      </c>
      <c r="E5137" s="17">
        <v>12400</v>
      </c>
      <c r="F5137" s="16">
        <v>3.8047437869344058E-3</v>
      </c>
    </row>
    <row r="5138" spans="1:6" x14ac:dyDescent="0.2">
      <c r="A5138" t="s">
        <v>114</v>
      </c>
      <c r="B5138" t="s">
        <v>5296</v>
      </c>
      <c r="C5138">
        <v>5003801</v>
      </c>
      <c r="D5138" t="s">
        <v>5329</v>
      </c>
      <c r="E5138" s="17">
        <v>19170</v>
      </c>
      <c r="F5138" s="16">
        <v>-9.9015060711871161E-4</v>
      </c>
    </row>
    <row r="5139" spans="1:6" x14ac:dyDescent="0.2">
      <c r="A5139" t="s">
        <v>114</v>
      </c>
      <c r="B5139" t="s">
        <v>5296</v>
      </c>
      <c r="C5139">
        <v>5003900</v>
      </c>
      <c r="D5139" t="s">
        <v>5330</v>
      </c>
      <c r="E5139" s="17">
        <v>3059</v>
      </c>
      <c r="F5139" s="16">
        <v>2.6220911176664252E-3</v>
      </c>
    </row>
    <row r="5140" spans="1:6" x14ac:dyDescent="0.2">
      <c r="A5140" t="s">
        <v>114</v>
      </c>
      <c r="B5140" t="s">
        <v>5296</v>
      </c>
      <c r="C5140">
        <v>5004007</v>
      </c>
      <c r="D5140" t="s">
        <v>5331</v>
      </c>
      <c r="E5140" s="17">
        <v>9950</v>
      </c>
      <c r="F5140" s="16">
        <v>-1.5052684395383542E-3</v>
      </c>
    </row>
    <row r="5141" spans="1:6" x14ac:dyDescent="0.2">
      <c r="A5141" t="s">
        <v>114</v>
      </c>
      <c r="B5141" t="s">
        <v>5296</v>
      </c>
      <c r="C5141">
        <v>5004106</v>
      </c>
      <c r="D5141" t="s">
        <v>5332</v>
      </c>
      <c r="E5141" s="17">
        <v>9824</v>
      </c>
      <c r="F5141" s="16">
        <v>-7.1753410813542029E-3</v>
      </c>
    </row>
    <row r="5142" spans="1:6" x14ac:dyDescent="0.2">
      <c r="A5142" t="s">
        <v>114</v>
      </c>
      <c r="B5142" t="s">
        <v>5296</v>
      </c>
      <c r="C5142">
        <v>5004304</v>
      </c>
      <c r="D5142" t="s">
        <v>5333</v>
      </c>
      <c r="E5142" s="17">
        <v>16176</v>
      </c>
      <c r="F5142" s="16">
        <v>6.0952854832689862E-3</v>
      </c>
    </row>
    <row r="5143" spans="1:6" x14ac:dyDescent="0.2">
      <c r="A5143" t="s">
        <v>114</v>
      </c>
      <c r="B5143" t="s">
        <v>5296</v>
      </c>
      <c r="C5143">
        <v>5004403</v>
      </c>
      <c r="D5143" t="s">
        <v>5334</v>
      </c>
      <c r="E5143" s="17">
        <v>7588</v>
      </c>
      <c r="F5143" s="16">
        <v>-2.8909329829172048E-3</v>
      </c>
    </row>
    <row r="5144" spans="1:6" x14ac:dyDescent="0.2">
      <c r="A5144" t="s">
        <v>114</v>
      </c>
      <c r="B5144" t="s">
        <v>5296</v>
      </c>
      <c r="C5144">
        <v>5004502</v>
      </c>
      <c r="D5144" t="s">
        <v>5335</v>
      </c>
      <c r="E5144" s="17">
        <v>25162</v>
      </c>
      <c r="F5144" s="16">
        <v>1.3003744112081828E-2</v>
      </c>
    </row>
    <row r="5145" spans="1:6" x14ac:dyDescent="0.2">
      <c r="A5145" t="s">
        <v>114</v>
      </c>
      <c r="B5145" t="s">
        <v>5296</v>
      </c>
      <c r="C5145">
        <v>5004601</v>
      </c>
      <c r="D5145" t="s">
        <v>5336</v>
      </c>
      <c r="E5145" s="17">
        <v>21376</v>
      </c>
      <c r="F5145" s="16">
        <v>1.1068016270929792E-2</v>
      </c>
    </row>
    <row r="5146" spans="1:6" x14ac:dyDescent="0.2">
      <c r="A5146" t="s">
        <v>114</v>
      </c>
      <c r="B5146" t="s">
        <v>5296</v>
      </c>
      <c r="C5146">
        <v>5004700</v>
      </c>
      <c r="D5146" t="s">
        <v>5337</v>
      </c>
      <c r="E5146" s="17">
        <v>23232</v>
      </c>
      <c r="F5146" s="16">
        <v>1.9407426575235309E-3</v>
      </c>
    </row>
    <row r="5147" spans="1:6" x14ac:dyDescent="0.2">
      <c r="A5147" t="s">
        <v>114</v>
      </c>
      <c r="B5147" t="s">
        <v>5296</v>
      </c>
      <c r="C5147">
        <v>5004809</v>
      </c>
      <c r="D5147" t="s">
        <v>5338</v>
      </c>
      <c r="E5147" s="17">
        <v>9243</v>
      </c>
      <c r="F5147" s="16">
        <v>1.4599341383095599E-2</v>
      </c>
    </row>
    <row r="5148" spans="1:6" x14ac:dyDescent="0.2">
      <c r="A5148" t="s">
        <v>114</v>
      </c>
      <c r="B5148" t="s">
        <v>5296</v>
      </c>
      <c r="C5148">
        <v>5004908</v>
      </c>
      <c r="D5148" t="s">
        <v>5339</v>
      </c>
      <c r="E5148" s="17">
        <v>7265</v>
      </c>
      <c r="F5148" s="16">
        <v>1.0852928899401704E-2</v>
      </c>
    </row>
    <row r="5149" spans="1:6" x14ac:dyDescent="0.2">
      <c r="A5149" t="s">
        <v>114</v>
      </c>
      <c r="B5149" t="s">
        <v>5296</v>
      </c>
      <c r="C5149">
        <v>5005004</v>
      </c>
      <c r="D5149" t="s">
        <v>5340</v>
      </c>
      <c r="E5149" s="17">
        <v>26238</v>
      </c>
      <c r="F5149" s="16">
        <v>5.4029198758478447E-3</v>
      </c>
    </row>
    <row r="5150" spans="1:6" x14ac:dyDescent="0.2">
      <c r="A5150" t="s">
        <v>114</v>
      </c>
      <c r="B5150" t="s">
        <v>5296</v>
      </c>
      <c r="C5150">
        <v>5005103</v>
      </c>
      <c r="D5150" t="s">
        <v>5341</v>
      </c>
      <c r="E5150" s="17">
        <v>4021</v>
      </c>
      <c r="F5150" s="16">
        <v>-1.4899428855227326E-3</v>
      </c>
    </row>
    <row r="5151" spans="1:6" x14ac:dyDescent="0.2">
      <c r="A5151" t="s">
        <v>114</v>
      </c>
      <c r="B5151" t="s">
        <v>5296</v>
      </c>
      <c r="C5151">
        <v>5005152</v>
      </c>
      <c r="D5151" t="s">
        <v>5342</v>
      </c>
      <c r="E5151" s="17">
        <v>6787</v>
      </c>
      <c r="F5151" s="16">
        <v>1.1174016686531507E-2</v>
      </c>
    </row>
    <row r="5152" spans="1:6" x14ac:dyDescent="0.2">
      <c r="A5152" t="s">
        <v>114</v>
      </c>
      <c r="B5152" t="s">
        <v>5296</v>
      </c>
      <c r="C5152">
        <v>5005202</v>
      </c>
      <c r="D5152" t="s">
        <v>5343</v>
      </c>
      <c r="E5152" s="17">
        <v>23689</v>
      </c>
      <c r="F5152" s="16">
        <v>1.5344391582015282E-2</v>
      </c>
    </row>
    <row r="5153" spans="1:6" x14ac:dyDescent="0.2">
      <c r="A5153" t="s">
        <v>114</v>
      </c>
      <c r="B5153" t="s">
        <v>5296</v>
      </c>
      <c r="C5153">
        <v>5005251</v>
      </c>
      <c r="D5153" t="s">
        <v>5344</v>
      </c>
      <c r="E5153" s="17">
        <v>7419</v>
      </c>
      <c r="F5153" s="16">
        <v>1.0625255414793644E-2</v>
      </c>
    </row>
    <row r="5154" spans="1:6" x14ac:dyDescent="0.2">
      <c r="A5154" t="s">
        <v>114</v>
      </c>
      <c r="B5154" t="s">
        <v>5296</v>
      </c>
      <c r="C5154">
        <v>5005400</v>
      </c>
      <c r="D5154" t="s">
        <v>5345</v>
      </c>
      <c r="E5154" s="17">
        <v>48022</v>
      </c>
      <c r="F5154" s="16">
        <v>1.9943504024807268E-2</v>
      </c>
    </row>
    <row r="5155" spans="1:6" x14ac:dyDescent="0.2">
      <c r="A5155" t="s">
        <v>114</v>
      </c>
      <c r="B5155" t="s">
        <v>5296</v>
      </c>
      <c r="C5155">
        <v>5005608</v>
      </c>
      <c r="D5155" t="s">
        <v>5346</v>
      </c>
      <c r="E5155" s="17">
        <v>28220</v>
      </c>
      <c r="F5155" s="16">
        <v>7.3894263377718428E-3</v>
      </c>
    </row>
    <row r="5156" spans="1:6" x14ac:dyDescent="0.2">
      <c r="A5156" t="s">
        <v>114</v>
      </c>
      <c r="B5156" t="s">
        <v>5296</v>
      </c>
      <c r="C5156">
        <v>5005681</v>
      </c>
      <c r="D5156" t="s">
        <v>5347</v>
      </c>
      <c r="E5156" s="17">
        <v>18473</v>
      </c>
      <c r="F5156" s="16">
        <v>5.8259827942936937E-3</v>
      </c>
    </row>
    <row r="5157" spans="1:6" x14ac:dyDescent="0.2">
      <c r="A5157" t="s">
        <v>114</v>
      </c>
      <c r="B5157" t="s">
        <v>5296</v>
      </c>
      <c r="C5157">
        <v>5005707</v>
      </c>
      <c r="D5157" t="s">
        <v>5348</v>
      </c>
      <c r="E5157" s="17">
        <v>55689</v>
      </c>
      <c r="F5157" s="16">
        <v>1.4778235358431369E-2</v>
      </c>
    </row>
    <row r="5158" spans="1:6" x14ac:dyDescent="0.2">
      <c r="A5158" t="s">
        <v>114</v>
      </c>
      <c r="B5158" t="s">
        <v>5296</v>
      </c>
      <c r="C5158">
        <v>5005806</v>
      </c>
      <c r="D5158" t="s">
        <v>5349</v>
      </c>
      <c r="E5158" s="17">
        <v>13862</v>
      </c>
      <c r="F5158" s="16">
        <v>-4.8815506101937967E-3</v>
      </c>
    </row>
    <row r="5159" spans="1:6" x14ac:dyDescent="0.2">
      <c r="A5159" t="s">
        <v>114</v>
      </c>
      <c r="B5159" t="s">
        <v>5296</v>
      </c>
      <c r="C5159">
        <v>5006002</v>
      </c>
      <c r="D5159" t="s">
        <v>5350</v>
      </c>
      <c r="E5159" s="17">
        <v>22430</v>
      </c>
      <c r="F5159" s="16">
        <v>2.5043414678731279E-2</v>
      </c>
    </row>
    <row r="5160" spans="1:6" x14ac:dyDescent="0.2">
      <c r="A5160" t="s">
        <v>114</v>
      </c>
      <c r="B5160" t="s">
        <v>5296</v>
      </c>
      <c r="C5160">
        <v>5006200</v>
      </c>
      <c r="D5160" t="s">
        <v>5351</v>
      </c>
      <c r="E5160" s="17">
        <v>55224</v>
      </c>
      <c r="F5160" s="16">
        <v>1.5632471401772818E-2</v>
      </c>
    </row>
    <row r="5161" spans="1:6" x14ac:dyDescent="0.2">
      <c r="A5161" t="s">
        <v>114</v>
      </c>
      <c r="B5161" t="s">
        <v>5296</v>
      </c>
      <c r="C5161">
        <v>5006259</v>
      </c>
      <c r="D5161" t="s">
        <v>5352</v>
      </c>
      <c r="E5161" s="17">
        <v>3684</v>
      </c>
      <c r="F5161" s="16">
        <v>-3.4084950183534302E-2</v>
      </c>
    </row>
    <row r="5162" spans="1:6" x14ac:dyDescent="0.2">
      <c r="A5162" t="s">
        <v>114</v>
      </c>
      <c r="B5162" t="s">
        <v>5296</v>
      </c>
      <c r="C5162">
        <v>5006275</v>
      </c>
      <c r="D5162" t="s">
        <v>5353</v>
      </c>
      <c r="E5162" s="17">
        <v>5654</v>
      </c>
      <c r="F5162" s="16">
        <v>1.7821782178217838E-2</v>
      </c>
    </row>
    <row r="5163" spans="1:6" x14ac:dyDescent="0.2">
      <c r="A5163" t="s">
        <v>114</v>
      </c>
      <c r="B5163" t="s">
        <v>5296</v>
      </c>
      <c r="C5163">
        <v>5006309</v>
      </c>
      <c r="D5163" t="s">
        <v>5354</v>
      </c>
      <c r="E5163" s="17">
        <v>42276</v>
      </c>
      <c r="F5163" s="16">
        <v>3.0369175287083827E-3</v>
      </c>
    </row>
    <row r="5164" spans="1:6" x14ac:dyDescent="0.2">
      <c r="A5164" t="s">
        <v>114</v>
      </c>
      <c r="B5164" t="s">
        <v>5296</v>
      </c>
      <c r="C5164">
        <v>5006358</v>
      </c>
      <c r="D5164" t="s">
        <v>5355</v>
      </c>
      <c r="E5164" s="17">
        <v>14404</v>
      </c>
      <c r="F5164" s="16">
        <v>1.2369974697779007E-2</v>
      </c>
    </row>
    <row r="5165" spans="1:6" x14ac:dyDescent="0.2">
      <c r="A5165" t="s">
        <v>114</v>
      </c>
      <c r="B5165" t="s">
        <v>5296</v>
      </c>
      <c r="C5165">
        <v>5006408</v>
      </c>
      <c r="D5165" t="s">
        <v>5356</v>
      </c>
      <c r="E5165" s="17">
        <v>7621</v>
      </c>
      <c r="F5165" s="16">
        <v>-6.9064373208235219E-3</v>
      </c>
    </row>
    <row r="5166" spans="1:6" x14ac:dyDescent="0.2">
      <c r="A5166" t="s">
        <v>114</v>
      </c>
      <c r="B5166" t="s">
        <v>5296</v>
      </c>
      <c r="C5166">
        <v>5006606</v>
      </c>
      <c r="D5166" t="s">
        <v>5357</v>
      </c>
      <c r="E5166" s="17">
        <v>93937</v>
      </c>
      <c r="F5166" s="16">
        <v>1.524976763288155E-2</v>
      </c>
    </row>
    <row r="5167" spans="1:6" x14ac:dyDescent="0.2">
      <c r="A5167" t="s">
        <v>114</v>
      </c>
      <c r="B5167" t="s">
        <v>5296</v>
      </c>
      <c r="C5167">
        <v>5006903</v>
      </c>
      <c r="D5167" t="s">
        <v>5358</v>
      </c>
      <c r="E5167" s="17">
        <v>17298</v>
      </c>
      <c r="F5167" s="16">
        <v>9.74840931644394E-3</v>
      </c>
    </row>
    <row r="5168" spans="1:6" x14ac:dyDescent="0.2">
      <c r="A5168" t="s">
        <v>114</v>
      </c>
      <c r="B5168" t="s">
        <v>5296</v>
      </c>
      <c r="C5168">
        <v>5007109</v>
      </c>
      <c r="D5168" t="s">
        <v>5359</v>
      </c>
      <c r="E5168" s="17">
        <v>24966</v>
      </c>
      <c r="F5168" s="16">
        <v>1.4259597806215663E-2</v>
      </c>
    </row>
    <row r="5169" spans="1:6" x14ac:dyDescent="0.2">
      <c r="A5169" t="s">
        <v>114</v>
      </c>
      <c r="B5169" t="s">
        <v>5296</v>
      </c>
      <c r="C5169">
        <v>5007208</v>
      </c>
      <c r="D5169" t="s">
        <v>5360</v>
      </c>
      <c r="E5169" s="17">
        <v>38186</v>
      </c>
      <c r="F5169" s="16">
        <v>1.7913312363384337E-2</v>
      </c>
    </row>
    <row r="5170" spans="1:6" x14ac:dyDescent="0.2">
      <c r="A5170" t="s">
        <v>114</v>
      </c>
      <c r="B5170" t="s">
        <v>5296</v>
      </c>
      <c r="C5170">
        <v>5007307</v>
      </c>
      <c r="D5170" t="s">
        <v>5361</v>
      </c>
      <c r="E5170" s="17">
        <v>4793</v>
      </c>
      <c r="F5170" s="16">
        <v>-7.8658662802731927E-3</v>
      </c>
    </row>
    <row r="5171" spans="1:6" x14ac:dyDescent="0.2">
      <c r="A5171" t="s">
        <v>114</v>
      </c>
      <c r="B5171" t="s">
        <v>5296</v>
      </c>
      <c r="C5171">
        <v>5007406</v>
      </c>
      <c r="D5171" t="s">
        <v>5362</v>
      </c>
      <c r="E5171" s="17">
        <v>19973</v>
      </c>
      <c r="F5171" s="16">
        <v>1.1495999189709227E-2</v>
      </c>
    </row>
    <row r="5172" spans="1:6" x14ac:dyDescent="0.2">
      <c r="A5172" t="s">
        <v>114</v>
      </c>
      <c r="B5172" t="s">
        <v>5296</v>
      </c>
      <c r="C5172">
        <v>5007505</v>
      </c>
      <c r="D5172" t="s">
        <v>5363</v>
      </c>
      <c r="E5172" s="17">
        <v>5079</v>
      </c>
      <c r="F5172" s="16">
        <v>-7.6377523186033858E-2</v>
      </c>
    </row>
    <row r="5173" spans="1:6" x14ac:dyDescent="0.2">
      <c r="A5173" t="s">
        <v>114</v>
      </c>
      <c r="B5173" t="s">
        <v>5296</v>
      </c>
      <c r="C5173">
        <v>5007554</v>
      </c>
      <c r="D5173" t="s">
        <v>5364</v>
      </c>
      <c r="E5173" s="17">
        <v>7900</v>
      </c>
      <c r="F5173" s="16">
        <v>6.2412431537384183E-3</v>
      </c>
    </row>
    <row r="5174" spans="1:6" x14ac:dyDescent="0.2">
      <c r="A5174" t="s">
        <v>114</v>
      </c>
      <c r="B5174" t="s">
        <v>5296</v>
      </c>
      <c r="C5174">
        <v>5007695</v>
      </c>
      <c r="D5174" t="s">
        <v>5365</v>
      </c>
      <c r="E5174" s="17">
        <v>27221</v>
      </c>
      <c r="F5174" s="16">
        <v>1.6809233872473905E-2</v>
      </c>
    </row>
    <row r="5175" spans="1:6" x14ac:dyDescent="0.2">
      <c r="A5175" t="s">
        <v>114</v>
      </c>
      <c r="B5175" t="s">
        <v>5296</v>
      </c>
      <c r="C5175">
        <v>5007703</v>
      </c>
      <c r="D5175" t="s">
        <v>5366</v>
      </c>
      <c r="E5175" s="17">
        <v>10771</v>
      </c>
      <c r="F5175" s="16">
        <v>-1.8533963488092109E-3</v>
      </c>
    </row>
    <row r="5176" spans="1:6" x14ac:dyDescent="0.2">
      <c r="A5176" t="s">
        <v>114</v>
      </c>
      <c r="B5176" t="s">
        <v>5296</v>
      </c>
      <c r="C5176">
        <v>5007802</v>
      </c>
      <c r="D5176" t="s">
        <v>5367</v>
      </c>
      <c r="E5176" s="17">
        <v>6542</v>
      </c>
      <c r="F5176" s="16">
        <v>1.9911165568999856E-3</v>
      </c>
    </row>
    <row r="5177" spans="1:6" x14ac:dyDescent="0.2">
      <c r="A5177" t="s">
        <v>114</v>
      </c>
      <c r="B5177" t="s">
        <v>5296</v>
      </c>
      <c r="C5177">
        <v>5007901</v>
      </c>
      <c r="D5177" t="s">
        <v>5368</v>
      </c>
      <c r="E5177" s="17">
        <v>59245</v>
      </c>
      <c r="F5177" s="16">
        <v>2.7399635827625168E-2</v>
      </c>
    </row>
    <row r="5178" spans="1:6" x14ac:dyDescent="0.2">
      <c r="A5178" t="s">
        <v>114</v>
      </c>
      <c r="B5178" t="s">
        <v>5296</v>
      </c>
      <c r="C5178">
        <v>5007935</v>
      </c>
      <c r="D5178" t="s">
        <v>5369</v>
      </c>
      <c r="E5178" s="17">
        <v>19721</v>
      </c>
      <c r="F5178" s="16">
        <v>2.3191864688181019E-2</v>
      </c>
    </row>
    <row r="5179" spans="1:6" x14ac:dyDescent="0.2">
      <c r="A5179" t="s">
        <v>114</v>
      </c>
      <c r="B5179" t="s">
        <v>5296</v>
      </c>
      <c r="C5179">
        <v>5007950</v>
      </c>
      <c r="D5179" t="s">
        <v>5370</v>
      </c>
      <c r="E5179" s="17">
        <v>11674</v>
      </c>
      <c r="F5179" s="16">
        <v>1.0560941828254844E-2</v>
      </c>
    </row>
    <row r="5180" spans="1:6" x14ac:dyDescent="0.2">
      <c r="A5180" t="s">
        <v>114</v>
      </c>
      <c r="B5180" t="s">
        <v>5296</v>
      </c>
      <c r="C5180">
        <v>5007976</v>
      </c>
      <c r="D5180" t="s">
        <v>5371</v>
      </c>
      <c r="E5180" s="17">
        <v>3588</v>
      </c>
      <c r="F5180" s="16">
        <v>0</v>
      </c>
    </row>
    <row r="5181" spans="1:6" x14ac:dyDescent="0.2">
      <c r="A5181" t="s">
        <v>114</v>
      </c>
      <c r="B5181" t="s">
        <v>5296</v>
      </c>
      <c r="C5181">
        <v>5008008</v>
      </c>
      <c r="D5181" t="s">
        <v>5372</v>
      </c>
      <c r="E5181" s="17">
        <v>22269</v>
      </c>
      <c r="F5181" s="16">
        <v>2.1232688250940157E-2</v>
      </c>
    </row>
    <row r="5182" spans="1:6" x14ac:dyDescent="0.2">
      <c r="A5182" t="s">
        <v>114</v>
      </c>
      <c r="B5182" t="s">
        <v>5296</v>
      </c>
      <c r="C5182">
        <v>5008305</v>
      </c>
      <c r="D5182" t="s">
        <v>5373</v>
      </c>
      <c r="E5182" s="17">
        <v>123281</v>
      </c>
      <c r="F5182" s="16">
        <v>1.5594622203183084E-2</v>
      </c>
    </row>
    <row r="5183" spans="1:6" x14ac:dyDescent="0.2">
      <c r="A5183" t="s">
        <v>114</v>
      </c>
      <c r="B5183" t="s">
        <v>5296</v>
      </c>
      <c r="C5183">
        <v>5008404</v>
      </c>
      <c r="D5183" t="s">
        <v>5374</v>
      </c>
      <c r="E5183" s="17">
        <v>6109</v>
      </c>
      <c r="F5183" s="16">
        <v>1.1471648639789223E-3</v>
      </c>
    </row>
    <row r="5184" spans="1:6" x14ac:dyDescent="0.2">
      <c r="A5184" t="s">
        <v>57</v>
      </c>
      <c r="B5184" t="s">
        <v>5296</v>
      </c>
      <c r="C5184">
        <v>5100102</v>
      </c>
      <c r="D5184" t="s">
        <v>5375</v>
      </c>
      <c r="E5184" s="17">
        <v>5334</v>
      </c>
      <c r="F5184" s="16">
        <v>-1.2039266530839088E-2</v>
      </c>
    </row>
    <row r="5185" spans="1:6" x14ac:dyDescent="0.2">
      <c r="A5185" t="s">
        <v>57</v>
      </c>
      <c r="B5185" t="s">
        <v>5296</v>
      </c>
      <c r="C5185">
        <v>5100201</v>
      </c>
      <c r="D5185" t="s">
        <v>5376</v>
      </c>
      <c r="E5185" s="17">
        <v>26204</v>
      </c>
      <c r="F5185" s="16">
        <v>1.877843007659119E-2</v>
      </c>
    </row>
    <row r="5186" spans="1:6" x14ac:dyDescent="0.2">
      <c r="A5186" t="s">
        <v>57</v>
      </c>
      <c r="B5186" t="s">
        <v>5296</v>
      </c>
      <c r="C5186">
        <v>5100250</v>
      </c>
      <c r="D5186" t="s">
        <v>5377</v>
      </c>
      <c r="E5186" s="17">
        <v>51959</v>
      </c>
      <c r="F5186" s="16">
        <v>3.4181762002241101E-3</v>
      </c>
    </row>
    <row r="5187" spans="1:6" x14ac:dyDescent="0.2">
      <c r="A5187" t="s">
        <v>57</v>
      </c>
      <c r="B5187" t="s">
        <v>5296</v>
      </c>
      <c r="C5187">
        <v>5100300</v>
      </c>
      <c r="D5187" t="s">
        <v>5378</v>
      </c>
      <c r="E5187" s="17">
        <v>19385</v>
      </c>
      <c r="F5187" s="16">
        <v>1.7905902121402972E-2</v>
      </c>
    </row>
    <row r="5188" spans="1:6" x14ac:dyDescent="0.2">
      <c r="A5188" t="s">
        <v>57</v>
      </c>
      <c r="B5188" t="s">
        <v>5296</v>
      </c>
      <c r="C5188">
        <v>5100359</v>
      </c>
      <c r="D5188" t="s">
        <v>5379</v>
      </c>
      <c r="E5188" s="17">
        <v>6936</v>
      </c>
      <c r="F5188" s="16">
        <v>1.6710642040457246E-2</v>
      </c>
    </row>
    <row r="5189" spans="1:6" x14ac:dyDescent="0.2">
      <c r="A5189" t="s">
        <v>57</v>
      </c>
      <c r="B5189" t="s">
        <v>5296</v>
      </c>
      <c r="C5189">
        <v>5100409</v>
      </c>
      <c r="D5189" t="s">
        <v>5380</v>
      </c>
      <c r="E5189" s="17">
        <v>12151</v>
      </c>
      <c r="F5189" s="16">
        <v>1.0058187863674073E-2</v>
      </c>
    </row>
    <row r="5190" spans="1:6" x14ac:dyDescent="0.2">
      <c r="A5190" t="s">
        <v>57</v>
      </c>
      <c r="B5190" t="s">
        <v>5296</v>
      </c>
      <c r="C5190">
        <v>5100508</v>
      </c>
      <c r="D5190" t="s">
        <v>5381</v>
      </c>
      <c r="E5190" s="17">
        <v>11473</v>
      </c>
      <c r="F5190" s="16">
        <v>1.0302923564635469E-2</v>
      </c>
    </row>
    <row r="5191" spans="1:6" x14ac:dyDescent="0.2">
      <c r="A5191" t="s">
        <v>57</v>
      </c>
      <c r="B5191" t="s">
        <v>5296</v>
      </c>
      <c r="C5191">
        <v>5100607</v>
      </c>
      <c r="D5191" t="s">
        <v>5382</v>
      </c>
      <c r="E5191" s="17">
        <v>11133</v>
      </c>
      <c r="F5191" s="16">
        <v>2.6366737346731783E-2</v>
      </c>
    </row>
    <row r="5192" spans="1:6" x14ac:dyDescent="0.2">
      <c r="A5192" t="s">
        <v>57</v>
      </c>
      <c r="B5192" t="s">
        <v>5296</v>
      </c>
      <c r="C5192">
        <v>5100805</v>
      </c>
      <c r="D5192" t="s">
        <v>5383</v>
      </c>
      <c r="E5192" s="17">
        <v>10283</v>
      </c>
      <c r="F5192" s="16">
        <v>1.4803118523635694E-2</v>
      </c>
    </row>
    <row r="5193" spans="1:6" x14ac:dyDescent="0.2">
      <c r="A5193" t="s">
        <v>57</v>
      </c>
      <c r="B5193" t="s">
        <v>5296</v>
      </c>
      <c r="C5193">
        <v>5101001</v>
      </c>
      <c r="D5193" t="s">
        <v>5384</v>
      </c>
      <c r="E5193" s="17">
        <v>3109</v>
      </c>
      <c r="F5193" s="16">
        <v>2.903225806451637E-3</v>
      </c>
    </row>
    <row r="5194" spans="1:6" x14ac:dyDescent="0.2">
      <c r="A5194" t="s">
        <v>57</v>
      </c>
      <c r="B5194" t="s">
        <v>5296</v>
      </c>
      <c r="C5194">
        <v>5101209</v>
      </c>
      <c r="D5194" t="s">
        <v>5385</v>
      </c>
      <c r="E5194" s="17">
        <v>946</v>
      </c>
      <c r="F5194" s="16">
        <v>1.1764705882352899E-2</v>
      </c>
    </row>
    <row r="5195" spans="1:6" x14ac:dyDescent="0.2">
      <c r="A5195" t="s">
        <v>57</v>
      </c>
      <c r="B5195" t="s">
        <v>5296</v>
      </c>
      <c r="C5195">
        <v>5101258</v>
      </c>
      <c r="D5195" t="s">
        <v>5386</v>
      </c>
      <c r="E5195" s="17">
        <v>16951</v>
      </c>
      <c r="F5195" s="16">
        <v>7.6685293068601279E-3</v>
      </c>
    </row>
    <row r="5196" spans="1:6" x14ac:dyDescent="0.2">
      <c r="A5196" t="s">
        <v>57</v>
      </c>
      <c r="B5196" t="s">
        <v>5296</v>
      </c>
      <c r="C5196">
        <v>5101308</v>
      </c>
      <c r="D5196" t="s">
        <v>5387</v>
      </c>
      <c r="E5196" s="17">
        <v>9502</v>
      </c>
      <c r="F5196" s="16">
        <v>-1.0929530550640165E-2</v>
      </c>
    </row>
    <row r="5197" spans="1:6" x14ac:dyDescent="0.2">
      <c r="A5197" t="s">
        <v>57</v>
      </c>
      <c r="B5197" t="s">
        <v>5296</v>
      </c>
      <c r="C5197">
        <v>5101407</v>
      </c>
      <c r="D5197" t="s">
        <v>5388</v>
      </c>
      <c r="E5197" s="17">
        <v>22714</v>
      </c>
      <c r="F5197" s="16">
        <v>1.6104500313143033E-2</v>
      </c>
    </row>
    <row r="5198" spans="1:6" x14ac:dyDescent="0.2">
      <c r="A5198" t="s">
        <v>57</v>
      </c>
      <c r="B5198" t="s">
        <v>5296</v>
      </c>
      <c r="C5198">
        <v>5101605</v>
      </c>
      <c r="D5198" t="s">
        <v>5389</v>
      </c>
      <c r="E5198" s="17">
        <v>8164</v>
      </c>
      <c r="F5198" s="16">
        <v>-4.6707146193367577E-2</v>
      </c>
    </row>
    <row r="5199" spans="1:6" x14ac:dyDescent="0.2">
      <c r="A5199" t="s">
        <v>57</v>
      </c>
      <c r="B5199" t="s">
        <v>5296</v>
      </c>
      <c r="C5199">
        <v>5101704</v>
      </c>
      <c r="D5199" t="s">
        <v>5390</v>
      </c>
      <c r="E5199" s="17">
        <v>35307</v>
      </c>
      <c r="F5199" s="16">
        <v>9.7523308356688432E-3</v>
      </c>
    </row>
    <row r="5200" spans="1:6" x14ac:dyDescent="0.2">
      <c r="A5200" t="s">
        <v>57</v>
      </c>
      <c r="B5200" t="s">
        <v>5296</v>
      </c>
      <c r="C5200">
        <v>5101803</v>
      </c>
      <c r="D5200" t="s">
        <v>5391</v>
      </c>
      <c r="E5200" s="17">
        <v>61135</v>
      </c>
      <c r="F5200" s="16">
        <v>2.0159968530781835E-3</v>
      </c>
    </row>
    <row r="5201" spans="1:6" x14ac:dyDescent="0.2">
      <c r="A5201" t="s">
        <v>57</v>
      </c>
      <c r="B5201" t="s">
        <v>5296</v>
      </c>
      <c r="C5201">
        <v>5101852</v>
      </c>
      <c r="D5201" t="s">
        <v>5392</v>
      </c>
      <c r="E5201" s="17">
        <v>6706</v>
      </c>
      <c r="F5201" s="16">
        <v>1.9148936170212849E-2</v>
      </c>
    </row>
    <row r="5202" spans="1:6" x14ac:dyDescent="0.2">
      <c r="A5202" t="s">
        <v>57</v>
      </c>
      <c r="B5202" t="s">
        <v>5296</v>
      </c>
      <c r="C5202">
        <v>5101902</v>
      </c>
      <c r="D5202" t="s">
        <v>5393</v>
      </c>
      <c r="E5202" s="17">
        <v>20140</v>
      </c>
      <c r="F5202" s="16">
        <v>2.2594567149022637E-2</v>
      </c>
    </row>
    <row r="5203" spans="1:6" x14ac:dyDescent="0.2">
      <c r="A5203" t="s">
        <v>57</v>
      </c>
      <c r="B5203" t="s">
        <v>5296</v>
      </c>
      <c r="C5203">
        <v>5102504</v>
      </c>
      <c r="D5203" t="s">
        <v>5394</v>
      </c>
      <c r="E5203" s="17">
        <v>94861</v>
      </c>
      <c r="F5203" s="16">
        <v>5.1390183945070333E-3</v>
      </c>
    </row>
    <row r="5204" spans="1:6" x14ac:dyDescent="0.2">
      <c r="A5204" t="s">
        <v>57</v>
      </c>
      <c r="B5204" t="s">
        <v>5296</v>
      </c>
      <c r="C5204">
        <v>5102603</v>
      </c>
      <c r="D5204" t="s">
        <v>5395</v>
      </c>
      <c r="E5204" s="17">
        <v>16919</v>
      </c>
      <c r="F5204" s="16">
        <v>5.8760951188986166E-2</v>
      </c>
    </row>
    <row r="5205" spans="1:6" x14ac:dyDescent="0.2">
      <c r="A5205" t="s">
        <v>57</v>
      </c>
      <c r="B5205" t="s">
        <v>5296</v>
      </c>
      <c r="C5205">
        <v>5102637</v>
      </c>
      <c r="D5205" t="s">
        <v>5396</v>
      </c>
      <c r="E5205" s="17">
        <v>36143</v>
      </c>
      <c r="F5205" s="16">
        <v>2.2143665158371073E-2</v>
      </c>
    </row>
    <row r="5206" spans="1:6" x14ac:dyDescent="0.2">
      <c r="A5206" t="s">
        <v>57</v>
      </c>
      <c r="B5206" t="s">
        <v>5296</v>
      </c>
      <c r="C5206">
        <v>5102678</v>
      </c>
      <c r="D5206" t="s">
        <v>5397</v>
      </c>
      <c r="E5206" s="17">
        <v>45740</v>
      </c>
      <c r="F5206" s="16">
        <v>3.8577688971640045E-2</v>
      </c>
    </row>
    <row r="5207" spans="1:6" x14ac:dyDescent="0.2">
      <c r="A5207" t="s">
        <v>57</v>
      </c>
      <c r="B5207" t="s">
        <v>5296</v>
      </c>
      <c r="C5207">
        <v>5102686</v>
      </c>
      <c r="D5207" t="s">
        <v>5398</v>
      </c>
      <c r="E5207" s="17">
        <v>7070</v>
      </c>
      <c r="F5207" s="16">
        <v>2.5975910608039499E-2</v>
      </c>
    </row>
    <row r="5208" spans="1:6" x14ac:dyDescent="0.2">
      <c r="A5208" t="s">
        <v>57</v>
      </c>
      <c r="B5208" t="s">
        <v>5296</v>
      </c>
      <c r="C5208">
        <v>5102694</v>
      </c>
      <c r="D5208" t="s">
        <v>5399</v>
      </c>
      <c r="E5208" s="17">
        <v>4728</v>
      </c>
      <c r="F5208" s="16">
        <v>-3.1625553447185428E-3</v>
      </c>
    </row>
    <row r="5209" spans="1:6" x14ac:dyDescent="0.2">
      <c r="A5209" t="s">
        <v>57</v>
      </c>
      <c r="B5209" t="s">
        <v>5296</v>
      </c>
      <c r="C5209">
        <v>5102702</v>
      </c>
      <c r="D5209" t="s">
        <v>5400</v>
      </c>
      <c r="E5209" s="17">
        <v>21842</v>
      </c>
      <c r="F5209" s="16">
        <v>1.2187775151767832E-2</v>
      </c>
    </row>
    <row r="5210" spans="1:6" x14ac:dyDescent="0.2">
      <c r="A5210" t="s">
        <v>57</v>
      </c>
      <c r="B5210" t="s">
        <v>5296</v>
      </c>
      <c r="C5210">
        <v>5102793</v>
      </c>
      <c r="D5210" t="s">
        <v>5401</v>
      </c>
      <c r="E5210" s="17">
        <v>10199</v>
      </c>
      <c r="F5210" s="16">
        <v>-1.0286268801552589E-2</v>
      </c>
    </row>
    <row r="5211" spans="1:6" x14ac:dyDescent="0.2">
      <c r="A5211" t="s">
        <v>57</v>
      </c>
      <c r="B5211" t="s">
        <v>5296</v>
      </c>
      <c r="C5211">
        <v>5102850</v>
      </c>
      <c r="D5211" t="s">
        <v>5402</v>
      </c>
      <c r="E5211" s="17">
        <v>8749</v>
      </c>
      <c r="F5211" s="16">
        <v>2.291213197388009E-3</v>
      </c>
    </row>
    <row r="5212" spans="1:6" x14ac:dyDescent="0.2">
      <c r="A5212" t="s">
        <v>57</v>
      </c>
      <c r="B5212" t="s">
        <v>5296</v>
      </c>
      <c r="C5212">
        <v>5103007</v>
      </c>
      <c r="D5212" t="s">
        <v>5403</v>
      </c>
      <c r="E5212" s="17">
        <v>19453</v>
      </c>
      <c r="F5212" s="16">
        <v>-1.5137707573916526E-2</v>
      </c>
    </row>
    <row r="5213" spans="1:6" x14ac:dyDescent="0.2">
      <c r="A5213" t="s">
        <v>57</v>
      </c>
      <c r="B5213" t="s">
        <v>5296</v>
      </c>
      <c r="C5213">
        <v>5103056</v>
      </c>
      <c r="D5213" t="s">
        <v>5404</v>
      </c>
      <c r="E5213" s="17">
        <v>12245</v>
      </c>
      <c r="F5213" s="16">
        <v>7.9018849288006177E-3</v>
      </c>
    </row>
    <row r="5214" spans="1:6" x14ac:dyDescent="0.2">
      <c r="A5214" t="s">
        <v>57</v>
      </c>
      <c r="B5214" t="s">
        <v>5296</v>
      </c>
      <c r="C5214">
        <v>5103106</v>
      </c>
      <c r="D5214" t="s">
        <v>5405</v>
      </c>
      <c r="E5214" s="17">
        <v>5681</v>
      </c>
      <c r="F5214" s="16">
        <v>-3.3333333333332993E-3</v>
      </c>
    </row>
    <row r="5215" spans="1:6" x14ac:dyDescent="0.2">
      <c r="A5215" t="s">
        <v>57</v>
      </c>
      <c r="B5215" t="s">
        <v>5296</v>
      </c>
      <c r="C5215">
        <v>5103205</v>
      </c>
      <c r="D5215" t="s">
        <v>5406</v>
      </c>
      <c r="E5215" s="17">
        <v>33649</v>
      </c>
      <c r="F5215" s="16">
        <v>6.3101860159100465E-3</v>
      </c>
    </row>
    <row r="5216" spans="1:6" x14ac:dyDescent="0.2">
      <c r="A5216" t="s">
        <v>57</v>
      </c>
      <c r="B5216" t="s">
        <v>5296</v>
      </c>
      <c r="C5216">
        <v>5103254</v>
      </c>
      <c r="D5216" t="s">
        <v>5407</v>
      </c>
      <c r="E5216" s="17">
        <v>39861</v>
      </c>
      <c r="F5216" s="16">
        <v>3.3150173656109061E-2</v>
      </c>
    </row>
    <row r="5217" spans="1:6" x14ac:dyDescent="0.2">
      <c r="A5217" t="s">
        <v>57</v>
      </c>
      <c r="B5217" t="s">
        <v>5296</v>
      </c>
      <c r="C5217">
        <v>5103304</v>
      </c>
      <c r="D5217" t="s">
        <v>5408</v>
      </c>
      <c r="E5217" s="17">
        <v>21008</v>
      </c>
      <c r="F5217" s="16">
        <v>1.1799836247170514E-2</v>
      </c>
    </row>
    <row r="5218" spans="1:6" x14ac:dyDescent="0.2">
      <c r="A5218" t="s">
        <v>57</v>
      </c>
      <c r="B5218" t="s">
        <v>5296</v>
      </c>
      <c r="C5218">
        <v>5103353</v>
      </c>
      <c r="D5218" t="s">
        <v>5409</v>
      </c>
      <c r="E5218" s="17">
        <v>31510</v>
      </c>
      <c r="F5218" s="16">
        <v>1.8653218245886283E-2</v>
      </c>
    </row>
    <row r="5219" spans="1:6" x14ac:dyDescent="0.2">
      <c r="A5219" t="s">
        <v>57</v>
      </c>
      <c r="B5219" t="s">
        <v>5296</v>
      </c>
      <c r="C5219">
        <v>5103361</v>
      </c>
      <c r="D5219" t="s">
        <v>5410</v>
      </c>
      <c r="E5219" s="17">
        <v>4101</v>
      </c>
      <c r="F5219" s="16">
        <v>1.5601783060921193E-2</v>
      </c>
    </row>
    <row r="5220" spans="1:6" x14ac:dyDescent="0.2">
      <c r="A5220" t="s">
        <v>57</v>
      </c>
      <c r="B5220" t="s">
        <v>5296</v>
      </c>
      <c r="C5220">
        <v>5103379</v>
      </c>
      <c r="D5220" t="s">
        <v>5411</v>
      </c>
      <c r="E5220" s="17">
        <v>20238</v>
      </c>
      <c r="F5220" s="16">
        <v>2.4708860759493634E-2</v>
      </c>
    </row>
    <row r="5221" spans="1:6" x14ac:dyDescent="0.2">
      <c r="A5221" t="s">
        <v>57</v>
      </c>
      <c r="B5221" t="s">
        <v>5296</v>
      </c>
      <c r="C5221">
        <v>5103403</v>
      </c>
      <c r="D5221" t="s">
        <v>225</v>
      </c>
      <c r="E5221" s="17">
        <v>618124</v>
      </c>
      <c r="F5221" s="16">
        <v>9.104607483180871E-3</v>
      </c>
    </row>
    <row r="5222" spans="1:6" x14ac:dyDescent="0.2">
      <c r="A5222" t="s">
        <v>57</v>
      </c>
      <c r="B5222" t="s">
        <v>5296</v>
      </c>
      <c r="C5222">
        <v>5103437</v>
      </c>
      <c r="D5222" t="s">
        <v>5412</v>
      </c>
      <c r="E5222" s="17">
        <v>5241</v>
      </c>
      <c r="F5222" s="16">
        <v>4.2153669285303064E-3</v>
      </c>
    </row>
    <row r="5223" spans="1:6" x14ac:dyDescent="0.2">
      <c r="A5223" t="s">
        <v>57</v>
      </c>
      <c r="B5223" t="s">
        <v>5296</v>
      </c>
      <c r="C5223">
        <v>5103452</v>
      </c>
      <c r="D5223" t="s">
        <v>5413</v>
      </c>
      <c r="E5223" s="17">
        <v>9544</v>
      </c>
      <c r="F5223" s="16">
        <v>8.6662439230607013E-3</v>
      </c>
    </row>
    <row r="5224" spans="1:6" x14ac:dyDescent="0.2">
      <c r="A5224" t="s">
        <v>57</v>
      </c>
      <c r="B5224" t="s">
        <v>5296</v>
      </c>
      <c r="C5224">
        <v>5103502</v>
      </c>
      <c r="D5224" t="s">
        <v>5414</v>
      </c>
      <c r="E5224" s="17">
        <v>22178</v>
      </c>
      <c r="F5224" s="16">
        <v>6.2156889433329088E-3</v>
      </c>
    </row>
    <row r="5225" spans="1:6" x14ac:dyDescent="0.2">
      <c r="A5225" t="s">
        <v>57</v>
      </c>
      <c r="B5225" t="s">
        <v>5296</v>
      </c>
      <c r="C5225">
        <v>5103601</v>
      </c>
      <c r="D5225" t="s">
        <v>5415</v>
      </c>
      <c r="E5225" s="17">
        <v>8159</v>
      </c>
      <c r="F5225" s="16">
        <v>-2.3233064318904928E-3</v>
      </c>
    </row>
    <row r="5226" spans="1:6" x14ac:dyDescent="0.2">
      <c r="A5226" t="s">
        <v>57</v>
      </c>
      <c r="B5226" t="s">
        <v>5296</v>
      </c>
      <c r="C5226">
        <v>5103700</v>
      </c>
      <c r="D5226" t="s">
        <v>5416</v>
      </c>
      <c r="E5226" s="17">
        <v>14522</v>
      </c>
      <c r="F5226" s="16">
        <v>2.3252536640360866E-2</v>
      </c>
    </row>
    <row r="5227" spans="1:6" x14ac:dyDescent="0.2">
      <c r="A5227" t="s">
        <v>57</v>
      </c>
      <c r="B5227" t="s">
        <v>5296</v>
      </c>
      <c r="C5227">
        <v>5103809</v>
      </c>
      <c r="D5227" t="s">
        <v>5417</v>
      </c>
      <c r="E5227" s="17">
        <v>3452</v>
      </c>
      <c r="F5227" s="16">
        <v>-1.2020606754436169E-2</v>
      </c>
    </row>
    <row r="5228" spans="1:6" x14ac:dyDescent="0.2">
      <c r="A5228" t="s">
        <v>57</v>
      </c>
      <c r="B5228" t="s">
        <v>5296</v>
      </c>
      <c r="C5228">
        <v>5103858</v>
      </c>
      <c r="D5228" t="s">
        <v>5418</v>
      </c>
      <c r="E5228" s="17">
        <v>7782</v>
      </c>
      <c r="F5228" s="16">
        <v>1.7520920502092086E-2</v>
      </c>
    </row>
    <row r="5229" spans="1:6" x14ac:dyDescent="0.2">
      <c r="A5229" t="s">
        <v>57</v>
      </c>
      <c r="B5229" t="s">
        <v>5296</v>
      </c>
      <c r="C5229">
        <v>5103908</v>
      </c>
      <c r="D5229" t="s">
        <v>5419</v>
      </c>
      <c r="E5229" s="17">
        <v>5592</v>
      </c>
      <c r="F5229" s="16">
        <v>9.3862815884475648E-3</v>
      </c>
    </row>
    <row r="5230" spans="1:6" x14ac:dyDescent="0.2">
      <c r="A5230" t="s">
        <v>57</v>
      </c>
      <c r="B5230" t="s">
        <v>5296</v>
      </c>
      <c r="C5230">
        <v>5103957</v>
      </c>
      <c r="D5230" t="s">
        <v>5420</v>
      </c>
      <c r="E5230" s="17">
        <v>3008</v>
      </c>
      <c r="F5230" s="16">
        <v>-5.94844679444817E-3</v>
      </c>
    </row>
    <row r="5231" spans="1:6" x14ac:dyDescent="0.2">
      <c r="A5231" t="s">
        <v>57</v>
      </c>
      <c r="B5231" t="s">
        <v>5296</v>
      </c>
      <c r="C5231">
        <v>5104104</v>
      </c>
      <c r="D5231" t="s">
        <v>5421</v>
      </c>
      <c r="E5231" s="17">
        <v>36130</v>
      </c>
      <c r="F5231" s="16">
        <v>8.7670314943042449E-3</v>
      </c>
    </row>
    <row r="5232" spans="1:6" x14ac:dyDescent="0.2">
      <c r="A5232" t="s">
        <v>57</v>
      </c>
      <c r="B5232" t="s">
        <v>5296</v>
      </c>
      <c r="C5232">
        <v>5104203</v>
      </c>
      <c r="D5232" t="s">
        <v>5422</v>
      </c>
      <c r="E5232" s="17">
        <v>15245</v>
      </c>
      <c r="F5232" s="16">
        <v>6.8687669242453175E-3</v>
      </c>
    </row>
    <row r="5233" spans="1:6" x14ac:dyDescent="0.2">
      <c r="A5233" t="s">
        <v>57</v>
      </c>
      <c r="B5233" t="s">
        <v>5296</v>
      </c>
      <c r="C5233">
        <v>5104500</v>
      </c>
      <c r="D5233" t="s">
        <v>5423</v>
      </c>
      <c r="E5233" s="17">
        <v>2779</v>
      </c>
      <c r="F5233" s="16">
        <v>9.8110465116278966E-3</v>
      </c>
    </row>
    <row r="5234" spans="1:6" x14ac:dyDescent="0.2">
      <c r="A5234" t="s">
        <v>57</v>
      </c>
      <c r="B5234" t="s">
        <v>5296</v>
      </c>
      <c r="C5234">
        <v>5104526</v>
      </c>
      <c r="D5234" t="s">
        <v>5424</v>
      </c>
      <c r="E5234" s="17">
        <v>7920</v>
      </c>
      <c r="F5234" s="16">
        <v>3.2998565279770409E-2</v>
      </c>
    </row>
    <row r="5235" spans="1:6" x14ac:dyDescent="0.2">
      <c r="A5235" t="s">
        <v>57</v>
      </c>
      <c r="B5235" t="s">
        <v>5296</v>
      </c>
      <c r="C5235">
        <v>5104542</v>
      </c>
      <c r="D5235" t="s">
        <v>5425</v>
      </c>
      <c r="E5235" s="17">
        <v>6885</v>
      </c>
      <c r="F5235" s="16">
        <v>2.1968235119489421E-2</v>
      </c>
    </row>
    <row r="5236" spans="1:6" x14ac:dyDescent="0.2">
      <c r="A5236" t="s">
        <v>57</v>
      </c>
      <c r="B5236" t="s">
        <v>5296</v>
      </c>
      <c r="C5236">
        <v>5104559</v>
      </c>
      <c r="D5236" t="s">
        <v>5426</v>
      </c>
      <c r="E5236" s="17">
        <v>3704</v>
      </c>
      <c r="F5236" s="16">
        <v>-2.5775907417148858E-2</v>
      </c>
    </row>
    <row r="5237" spans="1:6" x14ac:dyDescent="0.2">
      <c r="A5237" t="s">
        <v>57</v>
      </c>
      <c r="B5237" t="s">
        <v>5296</v>
      </c>
      <c r="C5237">
        <v>5104609</v>
      </c>
      <c r="D5237" t="s">
        <v>5427</v>
      </c>
      <c r="E5237" s="17">
        <v>13552</v>
      </c>
      <c r="F5237" s="16">
        <v>1.5511427500936703E-2</v>
      </c>
    </row>
    <row r="5238" spans="1:6" x14ac:dyDescent="0.2">
      <c r="A5238" t="s">
        <v>57</v>
      </c>
      <c r="B5238" t="s">
        <v>5296</v>
      </c>
      <c r="C5238">
        <v>5104807</v>
      </c>
      <c r="D5238" t="s">
        <v>5428</v>
      </c>
      <c r="E5238" s="17">
        <v>27807</v>
      </c>
      <c r="F5238" s="16">
        <v>1.1160714285713969E-3</v>
      </c>
    </row>
    <row r="5239" spans="1:6" x14ac:dyDescent="0.2">
      <c r="A5239" t="s">
        <v>57</v>
      </c>
      <c r="B5239" t="s">
        <v>5296</v>
      </c>
      <c r="C5239">
        <v>5104906</v>
      </c>
      <c r="D5239" t="s">
        <v>5429</v>
      </c>
      <c r="E5239" s="17">
        <v>8451</v>
      </c>
      <c r="F5239" s="16">
        <v>4.9946485907956806E-3</v>
      </c>
    </row>
    <row r="5240" spans="1:6" x14ac:dyDescent="0.2">
      <c r="A5240" t="s">
        <v>57</v>
      </c>
      <c r="B5240" t="s">
        <v>5296</v>
      </c>
      <c r="C5240">
        <v>5105002</v>
      </c>
      <c r="D5240" t="s">
        <v>5430</v>
      </c>
      <c r="E5240" s="17">
        <v>8582</v>
      </c>
      <c r="F5240" s="16">
        <v>-2.3996360741498912E-2</v>
      </c>
    </row>
    <row r="5241" spans="1:6" x14ac:dyDescent="0.2">
      <c r="A5241" t="s">
        <v>57</v>
      </c>
      <c r="B5241" t="s">
        <v>5296</v>
      </c>
      <c r="C5241">
        <v>5105101</v>
      </c>
      <c r="D5241" t="s">
        <v>5431</v>
      </c>
      <c r="E5241" s="17">
        <v>35121</v>
      </c>
      <c r="F5241" s="16">
        <v>4.2031223194372025E-3</v>
      </c>
    </row>
    <row r="5242" spans="1:6" x14ac:dyDescent="0.2">
      <c r="A5242" t="s">
        <v>57</v>
      </c>
      <c r="B5242" t="s">
        <v>5296</v>
      </c>
      <c r="C5242">
        <v>5105150</v>
      </c>
      <c r="D5242" t="s">
        <v>5432</v>
      </c>
      <c r="E5242" s="17">
        <v>41101</v>
      </c>
      <c r="F5242" s="16">
        <v>2.5367709832426755E-3</v>
      </c>
    </row>
    <row r="5243" spans="1:6" x14ac:dyDescent="0.2">
      <c r="A5243" t="s">
        <v>57</v>
      </c>
      <c r="B5243" t="s">
        <v>5296</v>
      </c>
      <c r="C5243">
        <v>5105176</v>
      </c>
      <c r="D5243" t="s">
        <v>5433</v>
      </c>
      <c r="E5243" s="17">
        <v>16335</v>
      </c>
      <c r="F5243" s="16">
        <v>2.9624960605105555E-2</v>
      </c>
    </row>
    <row r="5244" spans="1:6" x14ac:dyDescent="0.2">
      <c r="A5244" t="s">
        <v>57</v>
      </c>
      <c r="B5244" t="s">
        <v>5296</v>
      </c>
      <c r="C5244">
        <v>5105200</v>
      </c>
      <c r="D5244" t="s">
        <v>5434</v>
      </c>
      <c r="E5244" s="17">
        <v>11176</v>
      </c>
      <c r="F5244" s="16">
        <v>-4.010337759557947E-3</v>
      </c>
    </row>
    <row r="5245" spans="1:6" x14ac:dyDescent="0.2">
      <c r="A5245" t="s">
        <v>57</v>
      </c>
      <c r="B5245" t="s">
        <v>5296</v>
      </c>
      <c r="C5245">
        <v>5105234</v>
      </c>
      <c r="D5245" t="s">
        <v>5435</v>
      </c>
      <c r="E5245" s="17">
        <v>6186</v>
      </c>
      <c r="F5245" s="16">
        <v>1.0619179872569884E-2</v>
      </c>
    </row>
    <row r="5246" spans="1:6" x14ac:dyDescent="0.2">
      <c r="A5246" t="s">
        <v>57</v>
      </c>
      <c r="B5246" t="s">
        <v>5296</v>
      </c>
      <c r="C5246">
        <v>5105259</v>
      </c>
      <c r="D5246" t="s">
        <v>5436</v>
      </c>
      <c r="E5246" s="17">
        <v>67620</v>
      </c>
      <c r="F5246" s="16">
        <v>3.1830805383465055E-2</v>
      </c>
    </row>
    <row r="5247" spans="1:6" x14ac:dyDescent="0.2">
      <c r="A5247" t="s">
        <v>57</v>
      </c>
      <c r="B5247" t="s">
        <v>5296</v>
      </c>
      <c r="C5247">
        <v>5105309</v>
      </c>
      <c r="D5247" t="s">
        <v>5437</v>
      </c>
      <c r="E5247" s="17">
        <v>2058</v>
      </c>
      <c r="F5247" s="16">
        <v>-9.1478093403948302E-3</v>
      </c>
    </row>
    <row r="5248" spans="1:6" x14ac:dyDescent="0.2">
      <c r="A5248" t="s">
        <v>57</v>
      </c>
      <c r="B5248" t="s">
        <v>5296</v>
      </c>
      <c r="C5248">
        <v>5105507</v>
      </c>
      <c r="D5248" t="s">
        <v>5438</v>
      </c>
      <c r="E5248" s="17">
        <v>16271</v>
      </c>
      <c r="F5248" s="16">
        <v>8.8665674603174427E-3</v>
      </c>
    </row>
    <row r="5249" spans="1:6" x14ac:dyDescent="0.2">
      <c r="A5249" t="s">
        <v>57</v>
      </c>
      <c r="B5249" t="s">
        <v>5296</v>
      </c>
      <c r="C5249">
        <v>5105580</v>
      </c>
      <c r="D5249" t="s">
        <v>5439</v>
      </c>
      <c r="E5249" s="17">
        <v>10301</v>
      </c>
      <c r="F5249" s="16">
        <v>-1.8858938946566317E-2</v>
      </c>
    </row>
    <row r="5250" spans="1:6" x14ac:dyDescent="0.2">
      <c r="A5250" t="s">
        <v>57</v>
      </c>
      <c r="B5250" t="s">
        <v>5296</v>
      </c>
      <c r="C5250">
        <v>5105606</v>
      </c>
      <c r="D5250" t="s">
        <v>5440</v>
      </c>
      <c r="E5250" s="17">
        <v>16793</v>
      </c>
      <c r="F5250" s="16">
        <v>1.3702764698780623E-2</v>
      </c>
    </row>
    <row r="5251" spans="1:6" x14ac:dyDescent="0.2">
      <c r="A5251" t="s">
        <v>57</v>
      </c>
      <c r="B5251" t="s">
        <v>5296</v>
      </c>
      <c r="C5251">
        <v>5105622</v>
      </c>
      <c r="D5251" t="s">
        <v>5441</v>
      </c>
      <c r="E5251" s="17">
        <v>27941</v>
      </c>
      <c r="F5251" s="16">
        <v>7.282165903601534E-3</v>
      </c>
    </row>
    <row r="5252" spans="1:6" x14ac:dyDescent="0.2">
      <c r="A5252" t="s">
        <v>57</v>
      </c>
      <c r="B5252" t="s">
        <v>5296</v>
      </c>
      <c r="C5252">
        <v>5105903</v>
      </c>
      <c r="D5252" t="s">
        <v>5442</v>
      </c>
      <c r="E5252" s="17">
        <v>15334</v>
      </c>
      <c r="F5252" s="16">
        <v>-1.3041210224307154E-4</v>
      </c>
    </row>
    <row r="5253" spans="1:6" x14ac:dyDescent="0.2">
      <c r="A5253" t="s">
        <v>57</v>
      </c>
      <c r="B5253" t="s">
        <v>5296</v>
      </c>
      <c r="C5253">
        <v>5106000</v>
      </c>
      <c r="D5253" t="s">
        <v>5443</v>
      </c>
      <c r="E5253" s="17">
        <v>5923</v>
      </c>
      <c r="F5253" s="16">
        <v>-1.1020203706795795E-2</v>
      </c>
    </row>
    <row r="5254" spans="1:6" x14ac:dyDescent="0.2">
      <c r="A5254" t="s">
        <v>57</v>
      </c>
      <c r="B5254" t="s">
        <v>5296</v>
      </c>
      <c r="C5254">
        <v>5106109</v>
      </c>
      <c r="D5254" t="s">
        <v>5444</v>
      </c>
      <c r="E5254" s="17">
        <v>13104</v>
      </c>
      <c r="F5254" s="16">
        <v>-8.4745762711864181E-3</v>
      </c>
    </row>
    <row r="5255" spans="1:6" x14ac:dyDescent="0.2">
      <c r="A5255" t="s">
        <v>57</v>
      </c>
      <c r="B5255" t="s">
        <v>5296</v>
      </c>
      <c r="C5255">
        <v>5106158</v>
      </c>
      <c r="D5255" t="s">
        <v>5445</v>
      </c>
      <c r="E5255" s="17">
        <v>15685</v>
      </c>
      <c r="F5255" s="16">
        <v>2.5968079539508082E-2</v>
      </c>
    </row>
    <row r="5256" spans="1:6" x14ac:dyDescent="0.2">
      <c r="A5256" t="s">
        <v>57</v>
      </c>
      <c r="B5256" t="s">
        <v>5296</v>
      </c>
      <c r="C5256">
        <v>5106174</v>
      </c>
      <c r="D5256" t="s">
        <v>5446</v>
      </c>
      <c r="E5256" s="17">
        <v>3932</v>
      </c>
      <c r="F5256" s="16">
        <v>2.156404260846978E-2</v>
      </c>
    </row>
    <row r="5257" spans="1:6" x14ac:dyDescent="0.2">
      <c r="A5257" t="s">
        <v>57</v>
      </c>
      <c r="B5257" t="s">
        <v>5296</v>
      </c>
      <c r="C5257">
        <v>5106182</v>
      </c>
      <c r="D5257" t="s">
        <v>5447</v>
      </c>
      <c r="E5257" s="17">
        <v>6751</v>
      </c>
      <c r="F5257" s="16">
        <v>1.6716867469879437E-2</v>
      </c>
    </row>
    <row r="5258" spans="1:6" x14ac:dyDescent="0.2">
      <c r="A5258" t="s">
        <v>57</v>
      </c>
      <c r="B5258" t="s">
        <v>5296</v>
      </c>
      <c r="C5258">
        <v>5106190</v>
      </c>
      <c r="D5258" t="s">
        <v>5448</v>
      </c>
      <c r="E5258" s="17">
        <v>3737</v>
      </c>
      <c r="F5258" s="16">
        <v>5.110274341043608E-3</v>
      </c>
    </row>
    <row r="5259" spans="1:6" x14ac:dyDescent="0.2">
      <c r="A5259" t="s">
        <v>57</v>
      </c>
      <c r="B5259" t="s">
        <v>5296</v>
      </c>
      <c r="C5259">
        <v>5106208</v>
      </c>
      <c r="D5259" t="s">
        <v>5449</v>
      </c>
      <c r="E5259" s="17">
        <v>3805</v>
      </c>
      <c r="F5259" s="16">
        <v>-6.2679550796552741E-3</v>
      </c>
    </row>
    <row r="5260" spans="1:6" x14ac:dyDescent="0.2">
      <c r="A5260" t="s">
        <v>57</v>
      </c>
      <c r="B5260" t="s">
        <v>5296</v>
      </c>
      <c r="C5260">
        <v>5106216</v>
      </c>
      <c r="D5260" t="s">
        <v>5450</v>
      </c>
      <c r="E5260" s="17">
        <v>12831</v>
      </c>
      <c r="F5260" s="16">
        <v>3.4409947603033508E-3</v>
      </c>
    </row>
    <row r="5261" spans="1:6" x14ac:dyDescent="0.2">
      <c r="A5261" t="s">
        <v>57</v>
      </c>
      <c r="B5261" t="s">
        <v>5296</v>
      </c>
      <c r="C5261">
        <v>5106224</v>
      </c>
      <c r="D5261" t="s">
        <v>5451</v>
      </c>
      <c r="E5261" s="17">
        <v>46813</v>
      </c>
      <c r="F5261" s="16">
        <v>3.1623253558993314E-2</v>
      </c>
    </row>
    <row r="5262" spans="1:6" x14ac:dyDescent="0.2">
      <c r="A5262" t="s">
        <v>57</v>
      </c>
      <c r="B5262" t="s">
        <v>5296</v>
      </c>
      <c r="C5262">
        <v>5106232</v>
      </c>
      <c r="D5262" t="s">
        <v>5452</v>
      </c>
      <c r="E5262" s="17">
        <v>20563</v>
      </c>
      <c r="F5262" s="16">
        <v>1.2905768188759215E-2</v>
      </c>
    </row>
    <row r="5263" spans="1:6" x14ac:dyDescent="0.2">
      <c r="A5263" t="s">
        <v>57</v>
      </c>
      <c r="B5263" t="s">
        <v>5296</v>
      </c>
      <c r="C5263">
        <v>5106240</v>
      </c>
      <c r="D5263" t="s">
        <v>5453</v>
      </c>
      <c r="E5263" s="17">
        <v>12298</v>
      </c>
      <c r="F5263" s="16">
        <v>2.6372892672341886E-2</v>
      </c>
    </row>
    <row r="5264" spans="1:6" x14ac:dyDescent="0.2">
      <c r="A5264" t="s">
        <v>57</v>
      </c>
      <c r="B5264" t="s">
        <v>5296</v>
      </c>
      <c r="C5264">
        <v>5106257</v>
      </c>
      <c r="D5264" t="s">
        <v>5454</v>
      </c>
      <c r="E5264" s="17">
        <v>20944</v>
      </c>
      <c r="F5264" s="16">
        <v>-2.0117900252643373E-2</v>
      </c>
    </row>
    <row r="5265" spans="1:6" x14ac:dyDescent="0.2">
      <c r="A5265" t="s">
        <v>57</v>
      </c>
      <c r="B5265" t="s">
        <v>5296</v>
      </c>
      <c r="C5265">
        <v>5106265</v>
      </c>
      <c r="D5265" t="s">
        <v>5455</v>
      </c>
      <c r="E5265" s="17">
        <v>9363</v>
      </c>
      <c r="F5265" s="16">
        <v>2.0156896927435275E-2</v>
      </c>
    </row>
    <row r="5266" spans="1:6" x14ac:dyDescent="0.2">
      <c r="A5266" t="s">
        <v>57</v>
      </c>
      <c r="B5266" t="s">
        <v>5296</v>
      </c>
      <c r="C5266">
        <v>5106273</v>
      </c>
      <c r="D5266" t="s">
        <v>5456</v>
      </c>
      <c r="E5266" s="17">
        <v>4051</v>
      </c>
      <c r="F5266" s="16">
        <v>1.1738261738261757E-2</v>
      </c>
    </row>
    <row r="5267" spans="1:6" x14ac:dyDescent="0.2">
      <c r="A5267" t="s">
        <v>57</v>
      </c>
      <c r="B5267" t="s">
        <v>5296</v>
      </c>
      <c r="C5267">
        <v>5106281</v>
      </c>
      <c r="D5267" t="s">
        <v>5457</v>
      </c>
      <c r="E5267" s="17">
        <v>4938</v>
      </c>
      <c r="F5267" s="16">
        <v>-2.680331099724087E-2</v>
      </c>
    </row>
    <row r="5268" spans="1:6" x14ac:dyDescent="0.2">
      <c r="A5268" t="s">
        <v>57</v>
      </c>
      <c r="B5268" t="s">
        <v>5296</v>
      </c>
      <c r="C5268">
        <v>5106299</v>
      </c>
      <c r="D5268" t="s">
        <v>5458</v>
      </c>
      <c r="E5268" s="17">
        <v>11244</v>
      </c>
      <c r="F5268" s="16">
        <v>1.6926503340757293E-3</v>
      </c>
    </row>
    <row r="5269" spans="1:6" x14ac:dyDescent="0.2">
      <c r="A5269" t="s">
        <v>57</v>
      </c>
      <c r="B5269" t="s">
        <v>5296</v>
      </c>
      <c r="C5269">
        <v>5106307</v>
      </c>
      <c r="D5269" t="s">
        <v>5459</v>
      </c>
      <c r="E5269" s="17">
        <v>22861</v>
      </c>
      <c r="F5269" s="16">
        <v>1.3207463546514253E-2</v>
      </c>
    </row>
    <row r="5270" spans="1:6" x14ac:dyDescent="0.2">
      <c r="A5270" t="s">
        <v>57</v>
      </c>
      <c r="B5270" t="s">
        <v>5296</v>
      </c>
      <c r="C5270">
        <v>5106315</v>
      </c>
      <c r="D5270" t="s">
        <v>5460</v>
      </c>
      <c r="E5270" s="17">
        <v>2705</v>
      </c>
      <c r="F5270" s="16">
        <v>2.4621212121212155E-2</v>
      </c>
    </row>
    <row r="5271" spans="1:6" x14ac:dyDescent="0.2">
      <c r="A5271" t="s">
        <v>57</v>
      </c>
      <c r="B5271" t="s">
        <v>5296</v>
      </c>
      <c r="C5271">
        <v>5106372</v>
      </c>
      <c r="D5271" t="s">
        <v>5461</v>
      </c>
      <c r="E5271" s="17">
        <v>17446</v>
      </c>
      <c r="F5271" s="16">
        <v>-1.0212186542607471E-2</v>
      </c>
    </row>
    <row r="5272" spans="1:6" x14ac:dyDescent="0.2">
      <c r="A5272" t="s">
        <v>57</v>
      </c>
      <c r="B5272" t="s">
        <v>5296</v>
      </c>
      <c r="C5272">
        <v>5106422</v>
      </c>
      <c r="D5272" t="s">
        <v>5462</v>
      </c>
      <c r="E5272" s="17">
        <v>35338</v>
      </c>
      <c r="F5272" s="16">
        <v>1.0349954254345928E-2</v>
      </c>
    </row>
    <row r="5273" spans="1:6" x14ac:dyDescent="0.2">
      <c r="A5273" t="s">
        <v>57</v>
      </c>
      <c r="B5273" t="s">
        <v>5296</v>
      </c>
      <c r="C5273">
        <v>5106455</v>
      </c>
      <c r="D5273" t="s">
        <v>5463</v>
      </c>
      <c r="E5273" s="17">
        <v>2649</v>
      </c>
      <c r="F5273" s="16">
        <v>-4.8835462058602896E-3</v>
      </c>
    </row>
    <row r="5274" spans="1:6" x14ac:dyDescent="0.2">
      <c r="A5274" t="s">
        <v>57</v>
      </c>
      <c r="B5274" t="s">
        <v>5296</v>
      </c>
      <c r="C5274">
        <v>5106505</v>
      </c>
      <c r="D5274" t="s">
        <v>5464</v>
      </c>
      <c r="E5274" s="17">
        <v>33315</v>
      </c>
      <c r="F5274" s="16">
        <v>1.4371403343178102E-2</v>
      </c>
    </row>
    <row r="5275" spans="1:6" x14ac:dyDescent="0.2">
      <c r="A5275" t="s">
        <v>57</v>
      </c>
      <c r="B5275" t="s">
        <v>5296</v>
      </c>
      <c r="C5275">
        <v>5106653</v>
      </c>
      <c r="D5275" t="s">
        <v>5465</v>
      </c>
      <c r="E5275" s="17">
        <v>6843</v>
      </c>
      <c r="F5275" s="16">
        <v>1.9669199821189087E-2</v>
      </c>
    </row>
    <row r="5276" spans="1:6" x14ac:dyDescent="0.2">
      <c r="A5276" t="s">
        <v>57</v>
      </c>
      <c r="B5276" t="s">
        <v>5296</v>
      </c>
      <c r="C5276">
        <v>5106703</v>
      </c>
      <c r="D5276" t="s">
        <v>5466</v>
      </c>
      <c r="E5276" s="17">
        <v>1550</v>
      </c>
      <c r="F5276" s="16">
        <v>-1.6497461928933976E-2</v>
      </c>
    </row>
    <row r="5277" spans="1:6" x14ac:dyDescent="0.2">
      <c r="A5277" t="s">
        <v>57</v>
      </c>
      <c r="B5277" t="s">
        <v>5296</v>
      </c>
      <c r="C5277">
        <v>5106752</v>
      </c>
      <c r="D5277" t="s">
        <v>5467</v>
      </c>
      <c r="E5277" s="17">
        <v>45774</v>
      </c>
      <c r="F5277" s="16">
        <v>7.4390351263315946E-3</v>
      </c>
    </row>
    <row r="5278" spans="1:6" x14ac:dyDescent="0.2">
      <c r="A5278" t="s">
        <v>57</v>
      </c>
      <c r="B5278" t="s">
        <v>5296</v>
      </c>
      <c r="C5278">
        <v>5106778</v>
      </c>
      <c r="D5278" t="s">
        <v>5468</v>
      </c>
      <c r="E5278" s="17">
        <v>12685</v>
      </c>
      <c r="F5278" s="16">
        <v>1.3421746424862269E-2</v>
      </c>
    </row>
    <row r="5279" spans="1:6" x14ac:dyDescent="0.2">
      <c r="A5279" t="s">
        <v>57</v>
      </c>
      <c r="B5279" t="s">
        <v>5296</v>
      </c>
      <c r="C5279">
        <v>5106802</v>
      </c>
      <c r="D5279" t="s">
        <v>5469</v>
      </c>
      <c r="E5279" s="17">
        <v>5363</v>
      </c>
      <c r="F5279" s="16">
        <v>-8.6876155268021948E-3</v>
      </c>
    </row>
    <row r="5280" spans="1:6" x14ac:dyDescent="0.2">
      <c r="A5280" t="s">
        <v>57</v>
      </c>
      <c r="B5280" t="s">
        <v>5296</v>
      </c>
      <c r="C5280">
        <v>5106828</v>
      </c>
      <c r="D5280" t="s">
        <v>5470</v>
      </c>
      <c r="E5280" s="17">
        <v>12097</v>
      </c>
      <c r="F5280" s="16">
        <v>6.6572355829241925E-3</v>
      </c>
    </row>
    <row r="5281" spans="1:6" x14ac:dyDescent="0.2">
      <c r="A5281" t="s">
        <v>57</v>
      </c>
      <c r="B5281" t="s">
        <v>5296</v>
      </c>
      <c r="C5281">
        <v>5106851</v>
      </c>
      <c r="D5281" t="s">
        <v>5471</v>
      </c>
      <c r="E5281" s="17">
        <v>2877</v>
      </c>
      <c r="F5281" s="16">
        <v>-2.9024637192035074E-2</v>
      </c>
    </row>
    <row r="5282" spans="1:6" x14ac:dyDescent="0.2">
      <c r="A5282" t="s">
        <v>57</v>
      </c>
      <c r="B5282" t="s">
        <v>5296</v>
      </c>
      <c r="C5282">
        <v>5107008</v>
      </c>
      <c r="D5282" t="s">
        <v>5472</v>
      </c>
      <c r="E5282" s="17">
        <v>15916</v>
      </c>
      <c r="F5282" s="16">
        <v>-1.8681792958875398E-2</v>
      </c>
    </row>
    <row r="5283" spans="1:6" x14ac:dyDescent="0.2">
      <c r="A5283" t="s">
        <v>57</v>
      </c>
      <c r="B5283" t="s">
        <v>5296</v>
      </c>
      <c r="C5283">
        <v>5107040</v>
      </c>
      <c r="D5283" t="s">
        <v>5473</v>
      </c>
      <c r="E5283" s="17">
        <v>63092</v>
      </c>
      <c r="F5283" s="16">
        <v>1.7301149647688696E-2</v>
      </c>
    </row>
    <row r="5284" spans="1:6" x14ac:dyDescent="0.2">
      <c r="A5284" t="s">
        <v>57</v>
      </c>
      <c r="B5284" t="s">
        <v>5296</v>
      </c>
      <c r="C5284">
        <v>5107065</v>
      </c>
      <c r="D5284" t="s">
        <v>5474</v>
      </c>
      <c r="E5284" s="17">
        <v>17937</v>
      </c>
      <c r="F5284" s="16">
        <v>2.6202872017849987E-2</v>
      </c>
    </row>
    <row r="5285" spans="1:6" x14ac:dyDescent="0.2">
      <c r="A5285" t="s">
        <v>57</v>
      </c>
      <c r="B5285" t="s">
        <v>5296</v>
      </c>
      <c r="C5285">
        <v>5107107</v>
      </c>
      <c r="D5285" t="s">
        <v>5475</v>
      </c>
      <c r="E5285" s="17">
        <v>18846</v>
      </c>
      <c r="F5285" s="16">
        <v>-3.1735956839098467E-3</v>
      </c>
    </row>
    <row r="5286" spans="1:6" x14ac:dyDescent="0.2">
      <c r="A5286" t="s">
        <v>57</v>
      </c>
      <c r="B5286" t="s">
        <v>5296</v>
      </c>
      <c r="C5286">
        <v>5107156</v>
      </c>
      <c r="D5286" t="s">
        <v>5476</v>
      </c>
      <c r="E5286" s="17">
        <v>2743</v>
      </c>
      <c r="F5286" s="16">
        <v>4.026354319180081E-3</v>
      </c>
    </row>
    <row r="5287" spans="1:6" x14ac:dyDescent="0.2">
      <c r="A5287" t="s">
        <v>57</v>
      </c>
      <c r="B5287" t="s">
        <v>5296</v>
      </c>
      <c r="C5287">
        <v>5107180</v>
      </c>
      <c r="D5287" t="s">
        <v>5477</v>
      </c>
      <c r="E5287" s="17">
        <v>10329</v>
      </c>
      <c r="F5287" s="16">
        <v>1.205173427395656E-2</v>
      </c>
    </row>
    <row r="5288" spans="1:6" x14ac:dyDescent="0.2">
      <c r="A5288" t="s">
        <v>57</v>
      </c>
      <c r="B5288" t="s">
        <v>5296</v>
      </c>
      <c r="C5288">
        <v>5107198</v>
      </c>
      <c r="D5288" t="s">
        <v>5478</v>
      </c>
      <c r="E5288" s="17">
        <v>2422</v>
      </c>
      <c r="F5288" s="16">
        <v>7.0686070686070135E-3</v>
      </c>
    </row>
    <row r="5289" spans="1:6" x14ac:dyDescent="0.2">
      <c r="A5289" t="s">
        <v>57</v>
      </c>
      <c r="B5289" t="s">
        <v>5296</v>
      </c>
      <c r="C5289">
        <v>5107206</v>
      </c>
      <c r="D5289" t="s">
        <v>5479</v>
      </c>
      <c r="E5289" s="17">
        <v>5150</v>
      </c>
      <c r="F5289" s="16">
        <v>-1.1636927851047529E-3</v>
      </c>
    </row>
    <row r="5290" spans="1:6" x14ac:dyDescent="0.2">
      <c r="A5290" t="s">
        <v>57</v>
      </c>
      <c r="B5290" t="s">
        <v>5296</v>
      </c>
      <c r="C5290">
        <v>5107248</v>
      </c>
      <c r="D5290" t="s">
        <v>5480</v>
      </c>
      <c r="E5290" s="17">
        <v>4563</v>
      </c>
      <c r="F5290" s="16">
        <v>8.397790055248544E-3</v>
      </c>
    </row>
    <row r="5291" spans="1:6" x14ac:dyDescent="0.2">
      <c r="A5291" t="s">
        <v>57</v>
      </c>
      <c r="B5291" t="s">
        <v>5296</v>
      </c>
      <c r="C5291">
        <v>5107263</v>
      </c>
      <c r="D5291" t="s">
        <v>5481</v>
      </c>
      <c r="E5291" s="17">
        <v>3155</v>
      </c>
      <c r="F5291" s="16">
        <v>2.8607755880483143E-3</v>
      </c>
    </row>
    <row r="5292" spans="1:6" x14ac:dyDescent="0.2">
      <c r="A5292" t="s">
        <v>57</v>
      </c>
      <c r="B5292" t="s">
        <v>5296</v>
      </c>
      <c r="C5292">
        <v>5107297</v>
      </c>
      <c r="D5292" t="s">
        <v>5482</v>
      </c>
      <c r="E5292" s="17">
        <v>4450</v>
      </c>
      <c r="F5292" s="16">
        <v>9.5249815407334459E-2</v>
      </c>
    </row>
    <row r="5293" spans="1:6" x14ac:dyDescent="0.2">
      <c r="A5293" t="s">
        <v>57</v>
      </c>
      <c r="B5293" t="s">
        <v>5296</v>
      </c>
      <c r="C5293">
        <v>5107305</v>
      </c>
      <c r="D5293" t="s">
        <v>5483</v>
      </c>
      <c r="E5293" s="17">
        <v>21011</v>
      </c>
      <c r="F5293" s="16">
        <v>1.6792489353465001E-2</v>
      </c>
    </row>
    <row r="5294" spans="1:6" x14ac:dyDescent="0.2">
      <c r="A5294" t="s">
        <v>57</v>
      </c>
      <c r="B5294" t="s">
        <v>5296</v>
      </c>
      <c r="C5294">
        <v>5107354</v>
      </c>
      <c r="D5294" t="s">
        <v>5484</v>
      </c>
      <c r="E5294" s="17">
        <v>5620</v>
      </c>
      <c r="F5294" s="16">
        <v>4.4682752457552155E-3</v>
      </c>
    </row>
    <row r="5295" spans="1:6" x14ac:dyDescent="0.2">
      <c r="A5295" t="s">
        <v>57</v>
      </c>
      <c r="B5295" t="s">
        <v>5296</v>
      </c>
      <c r="C5295">
        <v>5107404</v>
      </c>
      <c r="D5295" t="s">
        <v>5485</v>
      </c>
      <c r="E5295" s="17">
        <v>4771</v>
      </c>
      <c r="F5295" s="16">
        <v>9.3082293209223455E-3</v>
      </c>
    </row>
    <row r="5296" spans="1:6" x14ac:dyDescent="0.2">
      <c r="A5296" t="s">
        <v>57</v>
      </c>
      <c r="B5296" t="s">
        <v>5296</v>
      </c>
      <c r="C5296">
        <v>5107578</v>
      </c>
      <c r="D5296" t="s">
        <v>5486</v>
      </c>
      <c r="E5296" s="17">
        <v>4036</v>
      </c>
      <c r="F5296" s="16">
        <v>8.7478130467382176E-3</v>
      </c>
    </row>
    <row r="5297" spans="1:6" x14ac:dyDescent="0.2">
      <c r="A5297" t="s">
        <v>57</v>
      </c>
      <c r="B5297" t="s">
        <v>5296</v>
      </c>
      <c r="C5297">
        <v>5107602</v>
      </c>
      <c r="D5297" t="s">
        <v>5487</v>
      </c>
      <c r="E5297" s="17">
        <v>236042</v>
      </c>
      <c r="F5297" s="16">
        <v>1.527370951993845E-2</v>
      </c>
    </row>
    <row r="5298" spans="1:6" x14ac:dyDescent="0.2">
      <c r="A5298" t="s">
        <v>57</v>
      </c>
      <c r="B5298" t="s">
        <v>5296</v>
      </c>
      <c r="C5298">
        <v>5107701</v>
      </c>
      <c r="D5298" t="s">
        <v>5488</v>
      </c>
      <c r="E5298" s="17">
        <v>17054</v>
      </c>
      <c r="F5298" s="16">
        <v>-5.6556469010553556E-3</v>
      </c>
    </row>
    <row r="5299" spans="1:6" x14ac:dyDescent="0.2">
      <c r="A5299" t="s">
        <v>57</v>
      </c>
      <c r="B5299" t="s">
        <v>5296</v>
      </c>
      <c r="C5299">
        <v>5107743</v>
      </c>
      <c r="D5299" t="s">
        <v>5489</v>
      </c>
      <c r="E5299" s="17">
        <v>2633</v>
      </c>
      <c r="F5299" s="16">
        <v>2.6911076443057791E-2</v>
      </c>
    </row>
    <row r="5300" spans="1:6" x14ac:dyDescent="0.2">
      <c r="A5300" t="s">
        <v>57</v>
      </c>
      <c r="B5300" t="s">
        <v>5296</v>
      </c>
      <c r="C5300">
        <v>5107750</v>
      </c>
      <c r="D5300" t="s">
        <v>5490</v>
      </c>
      <c r="E5300" s="17">
        <v>3295</v>
      </c>
      <c r="F5300" s="16">
        <v>-2.0802377414561701E-2</v>
      </c>
    </row>
    <row r="5301" spans="1:6" x14ac:dyDescent="0.2">
      <c r="A5301" t="s">
        <v>57</v>
      </c>
      <c r="B5301" t="s">
        <v>5296</v>
      </c>
      <c r="C5301">
        <v>5107768</v>
      </c>
      <c r="D5301" t="s">
        <v>5491</v>
      </c>
      <c r="E5301" s="17">
        <v>3506</v>
      </c>
      <c r="F5301" s="16">
        <v>2.2455526392534342E-2</v>
      </c>
    </row>
    <row r="5302" spans="1:6" x14ac:dyDescent="0.2">
      <c r="A5302" t="s">
        <v>57</v>
      </c>
      <c r="B5302" t="s">
        <v>5296</v>
      </c>
      <c r="C5302">
        <v>5107776</v>
      </c>
      <c r="D5302" t="s">
        <v>5492</v>
      </c>
      <c r="E5302" s="17">
        <v>8460</v>
      </c>
      <c r="F5302" s="16">
        <v>1.063194361486075E-2</v>
      </c>
    </row>
    <row r="5303" spans="1:6" x14ac:dyDescent="0.2">
      <c r="A5303" t="s">
        <v>57</v>
      </c>
      <c r="B5303" t="s">
        <v>5296</v>
      </c>
      <c r="C5303">
        <v>5107792</v>
      </c>
      <c r="D5303" t="s">
        <v>5493</v>
      </c>
      <c r="E5303" s="17">
        <v>5334</v>
      </c>
      <c r="F5303" s="16">
        <v>3.0923850019327404E-2</v>
      </c>
    </row>
    <row r="5304" spans="1:6" x14ac:dyDescent="0.2">
      <c r="A5304" t="s">
        <v>57</v>
      </c>
      <c r="B5304" t="s">
        <v>5296</v>
      </c>
      <c r="C5304">
        <v>5107800</v>
      </c>
      <c r="D5304" t="s">
        <v>5494</v>
      </c>
      <c r="E5304" s="17">
        <v>16999</v>
      </c>
      <c r="F5304" s="16">
        <v>2.231176329083473E-2</v>
      </c>
    </row>
    <row r="5305" spans="1:6" x14ac:dyDescent="0.2">
      <c r="A5305" t="s">
        <v>57</v>
      </c>
      <c r="B5305" t="s">
        <v>5296</v>
      </c>
      <c r="C5305">
        <v>5107859</v>
      </c>
      <c r="D5305" t="s">
        <v>5495</v>
      </c>
      <c r="E5305" s="17">
        <v>11843</v>
      </c>
      <c r="F5305" s="16">
        <v>1.1530577382985907E-2</v>
      </c>
    </row>
    <row r="5306" spans="1:6" x14ac:dyDescent="0.2">
      <c r="A5306" t="s">
        <v>57</v>
      </c>
      <c r="B5306" t="s">
        <v>5296</v>
      </c>
      <c r="C5306">
        <v>5107875</v>
      </c>
      <c r="D5306" t="s">
        <v>5496</v>
      </c>
      <c r="E5306" s="17">
        <v>26688</v>
      </c>
      <c r="F5306" s="16">
        <v>3.1181175379622061E-2</v>
      </c>
    </row>
    <row r="5307" spans="1:6" x14ac:dyDescent="0.2">
      <c r="A5307" t="s">
        <v>57</v>
      </c>
      <c r="B5307" t="s">
        <v>5296</v>
      </c>
      <c r="C5307">
        <v>5107883</v>
      </c>
      <c r="D5307" t="s">
        <v>5497</v>
      </c>
      <c r="E5307" s="17">
        <v>1678</v>
      </c>
      <c r="F5307" s="16">
        <v>1.6969696969697079E-2</v>
      </c>
    </row>
    <row r="5308" spans="1:6" x14ac:dyDescent="0.2">
      <c r="A5308" t="s">
        <v>57</v>
      </c>
      <c r="B5308" t="s">
        <v>5296</v>
      </c>
      <c r="C5308">
        <v>5107909</v>
      </c>
      <c r="D5308" t="s">
        <v>5498</v>
      </c>
      <c r="E5308" s="17">
        <v>146005</v>
      </c>
      <c r="F5308" s="16">
        <v>2.104254664466132E-2</v>
      </c>
    </row>
    <row r="5309" spans="1:6" x14ac:dyDescent="0.2">
      <c r="A5309" t="s">
        <v>57</v>
      </c>
      <c r="B5309" t="s">
        <v>5296</v>
      </c>
      <c r="C5309">
        <v>5107925</v>
      </c>
      <c r="D5309" t="s">
        <v>5499</v>
      </c>
      <c r="E5309" s="17">
        <v>92769</v>
      </c>
      <c r="F5309" s="16">
        <v>2.7194313111069235E-2</v>
      </c>
    </row>
    <row r="5310" spans="1:6" x14ac:dyDescent="0.2">
      <c r="A5310" t="s">
        <v>57</v>
      </c>
      <c r="B5310" t="s">
        <v>5296</v>
      </c>
      <c r="C5310">
        <v>5107941</v>
      </c>
      <c r="D5310" t="s">
        <v>5500</v>
      </c>
      <c r="E5310" s="17">
        <v>9429</v>
      </c>
      <c r="F5310" s="16">
        <v>-6.3231109705975674E-3</v>
      </c>
    </row>
    <row r="5311" spans="1:6" x14ac:dyDescent="0.2">
      <c r="A5311" t="s">
        <v>57</v>
      </c>
      <c r="B5311" t="s">
        <v>5296</v>
      </c>
      <c r="C5311">
        <v>5107958</v>
      </c>
      <c r="D5311" t="s">
        <v>5501</v>
      </c>
      <c r="E5311" s="17">
        <v>105711</v>
      </c>
      <c r="F5311" s="16">
        <v>1.8901204819277151E-2</v>
      </c>
    </row>
    <row r="5312" spans="1:6" x14ac:dyDescent="0.2">
      <c r="A5312" t="s">
        <v>57</v>
      </c>
      <c r="B5312" t="s">
        <v>5296</v>
      </c>
      <c r="C5312">
        <v>5108006</v>
      </c>
      <c r="D5312" t="s">
        <v>5502</v>
      </c>
      <c r="E5312" s="17">
        <v>14046</v>
      </c>
      <c r="F5312" s="16">
        <v>2.4881430134987337E-2</v>
      </c>
    </row>
    <row r="5313" spans="1:6" x14ac:dyDescent="0.2">
      <c r="A5313" t="s">
        <v>57</v>
      </c>
      <c r="B5313" t="s">
        <v>5296</v>
      </c>
      <c r="C5313">
        <v>5108055</v>
      </c>
      <c r="D5313" t="s">
        <v>5503</v>
      </c>
      <c r="E5313" s="17">
        <v>9473</v>
      </c>
      <c r="F5313" s="16">
        <v>-2.0068273507810042E-2</v>
      </c>
    </row>
    <row r="5314" spans="1:6" x14ac:dyDescent="0.2">
      <c r="A5314" t="s">
        <v>57</v>
      </c>
      <c r="B5314" t="s">
        <v>5296</v>
      </c>
      <c r="C5314">
        <v>5108105</v>
      </c>
      <c r="D5314" t="s">
        <v>5504</v>
      </c>
      <c r="E5314" s="17">
        <v>3824</v>
      </c>
      <c r="F5314" s="16">
        <v>4.9934296977660608E-3</v>
      </c>
    </row>
    <row r="5315" spans="1:6" x14ac:dyDescent="0.2">
      <c r="A5315" t="s">
        <v>57</v>
      </c>
      <c r="B5315" t="s">
        <v>5296</v>
      </c>
      <c r="C5315">
        <v>5108204</v>
      </c>
      <c r="D5315" t="s">
        <v>5505</v>
      </c>
      <c r="E5315" s="17">
        <v>3547</v>
      </c>
      <c r="F5315" s="16">
        <v>-1.7179274037129377E-2</v>
      </c>
    </row>
    <row r="5316" spans="1:6" x14ac:dyDescent="0.2">
      <c r="A5316" t="s">
        <v>57</v>
      </c>
      <c r="B5316" t="s">
        <v>5296</v>
      </c>
      <c r="C5316">
        <v>5108303</v>
      </c>
      <c r="D5316" t="s">
        <v>5506</v>
      </c>
      <c r="E5316" s="17">
        <v>3490</v>
      </c>
      <c r="F5316" s="16">
        <v>-9.9290780141844115E-3</v>
      </c>
    </row>
    <row r="5317" spans="1:6" x14ac:dyDescent="0.2">
      <c r="A5317" t="s">
        <v>57</v>
      </c>
      <c r="B5317" t="s">
        <v>5296</v>
      </c>
      <c r="C5317">
        <v>5108352</v>
      </c>
      <c r="D5317" t="s">
        <v>5507</v>
      </c>
      <c r="E5317" s="17">
        <v>3126</v>
      </c>
      <c r="F5317" s="16">
        <v>-3.1979533098813739E-4</v>
      </c>
    </row>
    <row r="5318" spans="1:6" x14ac:dyDescent="0.2">
      <c r="A5318" t="s">
        <v>57</v>
      </c>
      <c r="B5318" t="s">
        <v>5296</v>
      </c>
      <c r="C5318">
        <v>5108402</v>
      </c>
      <c r="D5318" t="s">
        <v>5508</v>
      </c>
      <c r="E5318" s="17">
        <v>287526</v>
      </c>
      <c r="F5318" s="16">
        <v>8.9658245926778068E-3</v>
      </c>
    </row>
    <row r="5319" spans="1:6" x14ac:dyDescent="0.2">
      <c r="A5319" t="s">
        <v>57</v>
      </c>
      <c r="B5319" t="s">
        <v>5296</v>
      </c>
      <c r="C5319">
        <v>5108501</v>
      </c>
      <c r="D5319" t="s">
        <v>5509</v>
      </c>
      <c r="E5319" s="17">
        <v>11402</v>
      </c>
      <c r="F5319" s="16">
        <v>8.2235387744273858E-3</v>
      </c>
    </row>
    <row r="5320" spans="1:6" x14ac:dyDescent="0.2">
      <c r="A5320" t="s">
        <v>57</v>
      </c>
      <c r="B5320" t="s">
        <v>5296</v>
      </c>
      <c r="C5320">
        <v>5108600</v>
      </c>
      <c r="D5320" t="s">
        <v>5510</v>
      </c>
      <c r="E5320" s="17">
        <v>26496</v>
      </c>
      <c r="F5320" s="16">
        <v>1.7628759073625933E-2</v>
      </c>
    </row>
    <row r="5321" spans="1:6" x14ac:dyDescent="0.2">
      <c r="A5321" t="s">
        <v>57</v>
      </c>
      <c r="B5321" t="s">
        <v>5296</v>
      </c>
      <c r="C5321">
        <v>5108808</v>
      </c>
      <c r="D5321" t="s">
        <v>5511</v>
      </c>
      <c r="E5321" s="17">
        <v>4464</v>
      </c>
      <c r="F5321" s="16">
        <v>-1.2170834255366247E-2</v>
      </c>
    </row>
    <row r="5322" spans="1:6" x14ac:dyDescent="0.2">
      <c r="A5322" t="s">
        <v>57</v>
      </c>
      <c r="B5322" t="s">
        <v>5296</v>
      </c>
      <c r="C5322">
        <v>5108857</v>
      </c>
      <c r="D5322" t="s">
        <v>5512</v>
      </c>
      <c r="E5322" s="17">
        <v>3304</v>
      </c>
      <c r="F5322" s="16">
        <v>7.9316656497865345E-3</v>
      </c>
    </row>
    <row r="5323" spans="1:6" x14ac:dyDescent="0.2">
      <c r="A5323" t="s">
        <v>57</v>
      </c>
      <c r="B5323" t="s">
        <v>5296</v>
      </c>
      <c r="C5323">
        <v>5108907</v>
      </c>
      <c r="D5323" t="s">
        <v>5513</v>
      </c>
      <c r="E5323" s="17">
        <v>8850</v>
      </c>
      <c r="F5323" s="16">
        <v>2.4187015391737177E-2</v>
      </c>
    </row>
    <row r="5324" spans="1:6" x14ac:dyDescent="0.2">
      <c r="A5324" t="s">
        <v>57</v>
      </c>
      <c r="B5324" t="s">
        <v>5296</v>
      </c>
      <c r="C5324">
        <v>5108956</v>
      </c>
      <c r="D5324" t="s">
        <v>5514</v>
      </c>
      <c r="E5324" s="17">
        <v>9277</v>
      </c>
      <c r="F5324" s="16">
        <v>1.0786663761167992E-2</v>
      </c>
    </row>
    <row r="5325" spans="1:6" x14ac:dyDescent="0.2">
      <c r="A5325" t="s">
        <v>35</v>
      </c>
      <c r="B5325" t="s">
        <v>5296</v>
      </c>
      <c r="C5325">
        <v>5200050</v>
      </c>
      <c r="D5325" t="s">
        <v>5515</v>
      </c>
      <c r="E5325" s="17">
        <v>8958</v>
      </c>
      <c r="F5325" s="16">
        <v>2.1087427333865261E-2</v>
      </c>
    </row>
    <row r="5326" spans="1:6" x14ac:dyDescent="0.2">
      <c r="A5326" t="s">
        <v>35</v>
      </c>
      <c r="B5326" t="s">
        <v>5296</v>
      </c>
      <c r="C5326">
        <v>5200100</v>
      </c>
      <c r="D5326" t="s">
        <v>5516</v>
      </c>
      <c r="E5326" s="17">
        <v>20461</v>
      </c>
      <c r="F5326" s="16">
        <v>2.090609719588854E-2</v>
      </c>
    </row>
    <row r="5327" spans="1:6" x14ac:dyDescent="0.2">
      <c r="A5327" t="s">
        <v>35</v>
      </c>
      <c r="B5327" t="s">
        <v>5296</v>
      </c>
      <c r="C5327">
        <v>5200134</v>
      </c>
      <c r="D5327" t="s">
        <v>5517</v>
      </c>
      <c r="E5327" s="17">
        <v>22546</v>
      </c>
      <c r="F5327" s="16">
        <v>8.0479298935884902E-3</v>
      </c>
    </row>
    <row r="5328" spans="1:6" x14ac:dyDescent="0.2">
      <c r="A5328" t="s">
        <v>35</v>
      </c>
      <c r="B5328" t="s">
        <v>5296</v>
      </c>
      <c r="C5328">
        <v>5200159</v>
      </c>
      <c r="D5328" t="s">
        <v>5518</v>
      </c>
      <c r="E5328" s="17">
        <v>2516</v>
      </c>
      <c r="F5328" s="16">
        <v>0</v>
      </c>
    </row>
    <row r="5329" spans="1:6" x14ac:dyDescent="0.2">
      <c r="A5329" t="s">
        <v>35</v>
      </c>
      <c r="B5329" t="s">
        <v>5296</v>
      </c>
      <c r="C5329">
        <v>5200175</v>
      </c>
      <c r="D5329" t="s">
        <v>5519</v>
      </c>
      <c r="E5329" s="17">
        <v>5793</v>
      </c>
      <c r="F5329" s="16">
        <v>1.01133391455972E-2</v>
      </c>
    </row>
    <row r="5330" spans="1:6" x14ac:dyDescent="0.2">
      <c r="A5330" t="s">
        <v>35</v>
      </c>
      <c r="B5330" t="s">
        <v>5296</v>
      </c>
      <c r="C5330">
        <v>5200209</v>
      </c>
      <c r="D5330" t="s">
        <v>5520</v>
      </c>
      <c r="E5330" s="17">
        <v>1830</v>
      </c>
      <c r="F5330" s="16">
        <v>-1.0810810810810811E-2</v>
      </c>
    </row>
    <row r="5331" spans="1:6" x14ac:dyDescent="0.2">
      <c r="A5331" t="s">
        <v>35</v>
      </c>
      <c r="B5331" t="s">
        <v>5296</v>
      </c>
      <c r="C5331">
        <v>5200258</v>
      </c>
      <c r="D5331" t="s">
        <v>5521</v>
      </c>
      <c r="E5331" s="17">
        <v>217698</v>
      </c>
      <c r="F5331" s="16">
        <v>2.4750517793259208E-2</v>
      </c>
    </row>
    <row r="5332" spans="1:6" x14ac:dyDescent="0.2">
      <c r="A5332" t="s">
        <v>35</v>
      </c>
      <c r="B5332" t="s">
        <v>5296</v>
      </c>
      <c r="C5332">
        <v>5200308</v>
      </c>
      <c r="D5332" t="s">
        <v>5522</v>
      </c>
      <c r="E5332" s="17">
        <v>28010</v>
      </c>
      <c r="F5332" s="16">
        <v>1.2909991682638511E-2</v>
      </c>
    </row>
    <row r="5333" spans="1:6" x14ac:dyDescent="0.2">
      <c r="A5333" t="s">
        <v>35</v>
      </c>
      <c r="B5333" t="s">
        <v>5296</v>
      </c>
      <c r="C5333">
        <v>5200506</v>
      </c>
      <c r="D5333" t="s">
        <v>5523</v>
      </c>
      <c r="E5333" s="17">
        <v>1986</v>
      </c>
      <c r="F5333" s="16">
        <v>-4.5112781954886882E-3</v>
      </c>
    </row>
    <row r="5334" spans="1:6" x14ac:dyDescent="0.2">
      <c r="A5334" t="s">
        <v>35</v>
      </c>
      <c r="B5334" t="s">
        <v>5296</v>
      </c>
      <c r="C5334">
        <v>5200555</v>
      </c>
      <c r="D5334" t="s">
        <v>5524</v>
      </c>
      <c r="E5334" s="17">
        <v>6605</v>
      </c>
      <c r="F5334" s="16">
        <v>2.9778609292173464E-2</v>
      </c>
    </row>
    <row r="5335" spans="1:6" x14ac:dyDescent="0.2">
      <c r="A5335" t="s">
        <v>35</v>
      </c>
      <c r="B5335" t="s">
        <v>5296</v>
      </c>
      <c r="C5335">
        <v>5200605</v>
      </c>
      <c r="D5335" t="s">
        <v>5525</v>
      </c>
      <c r="E5335" s="17">
        <v>7688</v>
      </c>
      <c r="F5335" s="16">
        <v>8.394543546694555E-3</v>
      </c>
    </row>
    <row r="5336" spans="1:6" x14ac:dyDescent="0.2">
      <c r="A5336" t="s">
        <v>35</v>
      </c>
      <c r="B5336" t="s">
        <v>5296</v>
      </c>
      <c r="C5336">
        <v>5200803</v>
      </c>
      <c r="D5336" t="s">
        <v>5526</v>
      </c>
      <c r="E5336" s="17">
        <v>8705</v>
      </c>
      <c r="F5336" s="16">
        <v>5.1963048498844255E-3</v>
      </c>
    </row>
    <row r="5337" spans="1:6" x14ac:dyDescent="0.2">
      <c r="A5337" t="s">
        <v>35</v>
      </c>
      <c r="B5337" t="s">
        <v>5296</v>
      </c>
      <c r="C5337">
        <v>5200829</v>
      </c>
      <c r="D5337" t="s">
        <v>5527</v>
      </c>
      <c r="E5337" s="17">
        <v>3845</v>
      </c>
      <c r="F5337" s="16">
        <v>8.6568730325289334E-3</v>
      </c>
    </row>
    <row r="5338" spans="1:6" x14ac:dyDescent="0.2">
      <c r="A5338" t="s">
        <v>35</v>
      </c>
      <c r="B5338" t="s">
        <v>5296</v>
      </c>
      <c r="C5338">
        <v>5200852</v>
      </c>
      <c r="D5338" t="s">
        <v>5528</v>
      </c>
      <c r="E5338" s="17">
        <v>6164</v>
      </c>
      <c r="F5338" s="16">
        <v>8.6728849615447245E-3</v>
      </c>
    </row>
    <row r="5339" spans="1:6" x14ac:dyDescent="0.2">
      <c r="A5339" t="s">
        <v>35</v>
      </c>
      <c r="B5339" t="s">
        <v>5296</v>
      </c>
      <c r="C5339">
        <v>5200902</v>
      </c>
      <c r="D5339" t="s">
        <v>5529</v>
      </c>
      <c r="E5339" s="17">
        <v>3069</v>
      </c>
      <c r="F5339" s="16">
        <v>-1.8234165067178454E-2</v>
      </c>
    </row>
    <row r="5340" spans="1:6" x14ac:dyDescent="0.2">
      <c r="A5340" t="s">
        <v>35</v>
      </c>
      <c r="B5340" t="s">
        <v>5296</v>
      </c>
      <c r="C5340">
        <v>5201108</v>
      </c>
      <c r="D5340" t="s">
        <v>5530</v>
      </c>
      <c r="E5340" s="17">
        <v>391772</v>
      </c>
      <c r="F5340" s="16">
        <v>1.2532209250936344E-2</v>
      </c>
    </row>
    <row r="5341" spans="1:6" x14ac:dyDescent="0.2">
      <c r="A5341" t="s">
        <v>35</v>
      </c>
      <c r="B5341" t="s">
        <v>5296</v>
      </c>
      <c r="C5341">
        <v>5201207</v>
      </c>
      <c r="D5341" t="s">
        <v>5531</v>
      </c>
      <c r="E5341" s="17">
        <v>1160</v>
      </c>
      <c r="F5341" s="16">
        <v>9.5735422106180135E-3</v>
      </c>
    </row>
    <row r="5342" spans="1:6" x14ac:dyDescent="0.2">
      <c r="A5342" t="s">
        <v>35</v>
      </c>
      <c r="B5342" t="s">
        <v>5296</v>
      </c>
      <c r="C5342">
        <v>5201306</v>
      </c>
      <c r="D5342" t="s">
        <v>5532</v>
      </c>
      <c r="E5342" s="17">
        <v>21981</v>
      </c>
      <c r="F5342" s="16">
        <v>5.9954233409611479E-3</v>
      </c>
    </row>
    <row r="5343" spans="1:6" x14ac:dyDescent="0.2">
      <c r="A5343" t="s">
        <v>35</v>
      </c>
      <c r="B5343" t="s">
        <v>5296</v>
      </c>
      <c r="C5343">
        <v>5201405</v>
      </c>
      <c r="D5343" t="s">
        <v>5533</v>
      </c>
      <c r="E5343" s="17">
        <v>590146</v>
      </c>
      <c r="F5343" s="16">
        <v>2.0697742394656382E-2</v>
      </c>
    </row>
    <row r="5344" spans="1:6" x14ac:dyDescent="0.2">
      <c r="A5344" t="s">
        <v>35</v>
      </c>
      <c r="B5344" t="s">
        <v>5296</v>
      </c>
      <c r="C5344">
        <v>5201454</v>
      </c>
      <c r="D5344" t="s">
        <v>5534</v>
      </c>
      <c r="E5344" s="17">
        <v>2474</v>
      </c>
      <c r="F5344" s="16">
        <v>0</v>
      </c>
    </row>
    <row r="5345" spans="1:6" x14ac:dyDescent="0.2">
      <c r="A5345" t="s">
        <v>35</v>
      </c>
      <c r="B5345" t="s">
        <v>5296</v>
      </c>
      <c r="C5345">
        <v>5201504</v>
      </c>
      <c r="D5345" t="s">
        <v>5535</v>
      </c>
      <c r="E5345" s="17">
        <v>4232</v>
      </c>
      <c r="F5345" s="16">
        <v>8.099094807050955E-3</v>
      </c>
    </row>
    <row r="5346" spans="1:6" x14ac:dyDescent="0.2">
      <c r="A5346" t="s">
        <v>35</v>
      </c>
      <c r="B5346" t="s">
        <v>5296</v>
      </c>
      <c r="C5346">
        <v>5201603</v>
      </c>
      <c r="D5346" t="s">
        <v>5536</v>
      </c>
      <c r="E5346" s="17">
        <v>3486</v>
      </c>
      <c r="F5346" s="16">
        <v>-1.0221465076660996E-2</v>
      </c>
    </row>
    <row r="5347" spans="1:6" x14ac:dyDescent="0.2">
      <c r="A5347" t="s">
        <v>35</v>
      </c>
      <c r="B5347" t="s">
        <v>5296</v>
      </c>
      <c r="C5347">
        <v>5201702</v>
      </c>
      <c r="D5347" t="s">
        <v>5537</v>
      </c>
      <c r="E5347" s="17">
        <v>20273</v>
      </c>
      <c r="F5347" s="16">
        <v>7.7045431951485721E-3</v>
      </c>
    </row>
    <row r="5348" spans="1:6" x14ac:dyDescent="0.2">
      <c r="A5348" t="s">
        <v>35</v>
      </c>
      <c r="B5348" t="s">
        <v>5296</v>
      </c>
      <c r="C5348">
        <v>5201801</v>
      </c>
      <c r="D5348" t="s">
        <v>5538</v>
      </c>
      <c r="E5348" s="17">
        <v>10496</v>
      </c>
      <c r="F5348" s="16">
        <v>1.8238261544431422E-2</v>
      </c>
    </row>
    <row r="5349" spans="1:6" x14ac:dyDescent="0.2">
      <c r="A5349" t="s">
        <v>35</v>
      </c>
      <c r="B5349" t="s">
        <v>5296</v>
      </c>
      <c r="C5349">
        <v>5202155</v>
      </c>
      <c r="D5349" t="s">
        <v>5539</v>
      </c>
      <c r="E5349" s="17">
        <v>7783</v>
      </c>
      <c r="F5349" s="16">
        <v>1.6731016731017512E-3</v>
      </c>
    </row>
    <row r="5350" spans="1:6" x14ac:dyDescent="0.2">
      <c r="A5350" t="s">
        <v>35</v>
      </c>
      <c r="B5350" t="s">
        <v>5296</v>
      </c>
      <c r="C5350">
        <v>5202353</v>
      </c>
      <c r="D5350" t="s">
        <v>5540</v>
      </c>
      <c r="E5350" s="17">
        <v>2536</v>
      </c>
      <c r="F5350" s="16">
        <v>-2.9096477794793296E-2</v>
      </c>
    </row>
    <row r="5351" spans="1:6" x14ac:dyDescent="0.2">
      <c r="A5351" t="s">
        <v>35</v>
      </c>
      <c r="B5351" t="s">
        <v>5296</v>
      </c>
      <c r="C5351">
        <v>5202502</v>
      </c>
      <c r="D5351" t="s">
        <v>5541</v>
      </c>
      <c r="E5351" s="17">
        <v>10110</v>
      </c>
      <c r="F5351" s="16">
        <v>2.3797468354430418E-2</v>
      </c>
    </row>
    <row r="5352" spans="1:6" x14ac:dyDescent="0.2">
      <c r="A5352" t="s">
        <v>35</v>
      </c>
      <c r="B5352" t="s">
        <v>5296</v>
      </c>
      <c r="C5352">
        <v>5202601</v>
      </c>
      <c r="D5352" t="s">
        <v>5542</v>
      </c>
      <c r="E5352" s="17">
        <v>3058</v>
      </c>
      <c r="F5352" s="16">
        <v>-1.9871794871794912E-2</v>
      </c>
    </row>
    <row r="5353" spans="1:6" x14ac:dyDescent="0.2">
      <c r="A5353" t="s">
        <v>35</v>
      </c>
      <c r="B5353" t="s">
        <v>5296</v>
      </c>
      <c r="C5353">
        <v>5202809</v>
      </c>
      <c r="D5353" t="s">
        <v>5543</v>
      </c>
      <c r="E5353" s="17">
        <v>2409</v>
      </c>
      <c r="F5353" s="16">
        <v>-3.3098882912702132E-3</v>
      </c>
    </row>
    <row r="5354" spans="1:6" x14ac:dyDescent="0.2">
      <c r="A5354" t="s">
        <v>35</v>
      </c>
      <c r="B5354" t="s">
        <v>5296</v>
      </c>
      <c r="C5354">
        <v>5203104</v>
      </c>
      <c r="D5354" t="s">
        <v>5544</v>
      </c>
      <c r="E5354" s="17">
        <v>5280</v>
      </c>
      <c r="F5354" s="16">
        <v>2.7637212923316445E-2</v>
      </c>
    </row>
    <row r="5355" spans="1:6" x14ac:dyDescent="0.2">
      <c r="A5355" t="s">
        <v>35</v>
      </c>
      <c r="B5355" t="s">
        <v>5296</v>
      </c>
      <c r="C5355">
        <v>5203203</v>
      </c>
      <c r="D5355" t="s">
        <v>5545</v>
      </c>
      <c r="E5355" s="17">
        <v>11408</v>
      </c>
      <c r="F5355" s="16">
        <v>2.1581445329990068E-2</v>
      </c>
    </row>
    <row r="5356" spans="1:6" x14ac:dyDescent="0.2">
      <c r="A5356" t="s">
        <v>35</v>
      </c>
      <c r="B5356" t="s">
        <v>5296</v>
      </c>
      <c r="C5356">
        <v>5203302</v>
      </c>
      <c r="D5356" t="s">
        <v>5546</v>
      </c>
      <c r="E5356" s="17">
        <v>30492</v>
      </c>
      <c r="F5356" s="16">
        <v>1.724770642201845E-2</v>
      </c>
    </row>
    <row r="5357" spans="1:6" x14ac:dyDescent="0.2">
      <c r="A5357" t="s">
        <v>35</v>
      </c>
      <c r="B5357" t="s">
        <v>5296</v>
      </c>
      <c r="C5357">
        <v>5203401</v>
      </c>
      <c r="D5357" t="s">
        <v>5547</v>
      </c>
      <c r="E5357" s="17">
        <v>8869</v>
      </c>
      <c r="F5357" s="16">
        <v>3.1670625494852889E-3</v>
      </c>
    </row>
    <row r="5358" spans="1:6" x14ac:dyDescent="0.2">
      <c r="A5358" t="s">
        <v>35</v>
      </c>
      <c r="B5358" t="s">
        <v>5296</v>
      </c>
      <c r="C5358">
        <v>5203500</v>
      </c>
      <c r="D5358" t="s">
        <v>5548</v>
      </c>
      <c r="E5358" s="17">
        <v>25648</v>
      </c>
      <c r="F5358" s="16">
        <v>1.7131979695431454E-2</v>
      </c>
    </row>
    <row r="5359" spans="1:6" x14ac:dyDescent="0.2">
      <c r="A5359" t="s">
        <v>35</v>
      </c>
      <c r="B5359" t="s">
        <v>5296</v>
      </c>
      <c r="C5359">
        <v>5203559</v>
      </c>
      <c r="D5359" t="s">
        <v>5549</v>
      </c>
      <c r="E5359" s="17">
        <v>9919</v>
      </c>
      <c r="F5359" s="16">
        <v>2.1945188543169181E-2</v>
      </c>
    </row>
    <row r="5360" spans="1:6" x14ac:dyDescent="0.2">
      <c r="A5360" t="s">
        <v>35</v>
      </c>
      <c r="B5360" t="s">
        <v>5296</v>
      </c>
      <c r="C5360">
        <v>5203575</v>
      </c>
      <c r="D5360" t="s">
        <v>5550</v>
      </c>
      <c r="E5360" s="17">
        <v>4493</v>
      </c>
      <c r="F5360" s="16">
        <v>1.9977298524403997E-2</v>
      </c>
    </row>
    <row r="5361" spans="1:6" x14ac:dyDescent="0.2">
      <c r="A5361" t="s">
        <v>35</v>
      </c>
      <c r="B5361" t="s">
        <v>5296</v>
      </c>
      <c r="C5361">
        <v>5203609</v>
      </c>
      <c r="D5361" t="s">
        <v>5551</v>
      </c>
      <c r="E5361" s="17">
        <v>3746</v>
      </c>
      <c r="F5361" s="16">
        <v>1.1612206319200569E-2</v>
      </c>
    </row>
    <row r="5362" spans="1:6" x14ac:dyDescent="0.2">
      <c r="A5362" t="s">
        <v>35</v>
      </c>
      <c r="B5362" t="s">
        <v>5296</v>
      </c>
      <c r="C5362">
        <v>5203807</v>
      </c>
      <c r="D5362" t="s">
        <v>5552</v>
      </c>
      <c r="E5362" s="17">
        <v>5797</v>
      </c>
      <c r="F5362" s="16">
        <v>3.1147257310952803E-3</v>
      </c>
    </row>
    <row r="5363" spans="1:6" x14ac:dyDescent="0.2">
      <c r="A5363" t="s">
        <v>35</v>
      </c>
      <c r="B5363" t="s">
        <v>5296</v>
      </c>
      <c r="C5363">
        <v>5203906</v>
      </c>
      <c r="D5363" t="s">
        <v>5553</v>
      </c>
      <c r="E5363" s="17">
        <v>9484</v>
      </c>
      <c r="F5363" s="16">
        <v>2.6429855164393778E-3</v>
      </c>
    </row>
    <row r="5364" spans="1:6" x14ac:dyDescent="0.2">
      <c r="A5364" t="s">
        <v>35</v>
      </c>
      <c r="B5364" t="s">
        <v>5296</v>
      </c>
      <c r="C5364">
        <v>5203939</v>
      </c>
      <c r="D5364" t="s">
        <v>5554</v>
      </c>
      <c r="E5364" s="17">
        <v>2476</v>
      </c>
      <c r="F5364" s="16">
        <v>-4.8231511254018811E-3</v>
      </c>
    </row>
    <row r="5365" spans="1:6" x14ac:dyDescent="0.2">
      <c r="A5365" t="s">
        <v>35</v>
      </c>
      <c r="B5365" t="s">
        <v>5296</v>
      </c>
      <c r="C5365">
        <v>5203962</v>
      </c>
      <c r="D5365" t="s">
        <v>5555</v>
      </c>
      <c r="E5365" s="17">
        <v>3283</v>
      </c>
      <c r="F5365" s="16">
        <v>-2.7339003645200366E-3</v>
      </c>
    </row>
    <row r="5366" spans="1:6" x14ac:dyDescent="0.2">
      <c r="A5366" t="s">
        <v>35</v>
      </c>
      <c r="B5366" t="s">
        <v>5296</v>
      </c>
      <c r="C5366">
        <v>5204003</v>
      </c>
      <c r="D5366" t="s">
        <v>5556</v>
      </c>
      <c r="E5366" s="17">
        <v>8046</v>
      </c>
      <c r="F5366" s="16">
        <v>6.6308019517078431E-3</v>
      </c>
    </row>
    <row r="5367" spans="1:6" x14ac:dyDescent="0.2">
      <c r="A5367" t="s">
        <v>35</v>
      </c>
      <c r="B5367" t="s">
        <v>5296</v>
      </c>
      <c r="C5367">
        <v>5204102</v>
      </c>
      <c r="D5367" t="s">
        <v>5557</v>
      </c>
      <c r="E5367" s="17">
        <v>12666</v>
      </c>
      <c r="F5367" s="16">
        <v>1.4578660685677702E-2</v>
      </c>
    </row>
    <row r="5368" spans="1:6" x14ac:dyDescent="0.2">
      <c r="A5368" t="s">
        <v>35</v>
      </c>
      <c r="B5368" t="s">
        <v>5296</v>
      </c>
      <c r="C5368">
        <v>5204201</v>
      </c>
      <c r="D5368" t="s">
        <v>5558</v>
      </c>
      <c r="E5368" s="17">
        <v>1342</v>
      </c>
      <c r="F5368" s="16">
        <v>-6.6617320503330468E-3</v>
      </c>
    </row>
    <row r="5369" spans="1:6" x14ac:dyDescent="0.2">
      <c r="A5369" t="s">
        <v>35</v>
      </c>
      <c r="B5369" t="s">
        <v>5296</v>
      </c>
      <c r="C5369">
        <v>5204250</v>
      </c>
      <c r="D5369" t="s">
        <v>5559</v>
      </c>
      <c r="E5369" s="17">
        <v>8031</v>
      </c>
      <c r="F5369" s="16">
        <v>-4.4626255113424662E-3</v>
      </c>
    </row>
    <row r="5370" spans="1:6" x14ac:dyDescent="0.2">
      <c r="A5370" t="s">
        <v>35</v>
      </c>
      <c r="B5370" t="s">
        <v>5296</v>
      </c>
      <c r="C5370">
        <v>5204300</v>
      </c>
      <c r="D5370" t="s">
        <v>5560</v>
      </c>
      <c r="E5370" s="17">
        <v>16270</v>
      </c>
      <c r="F5370" s="16">
        <v>1.6303329377225229E-2</v>
      </c>
    </row>
    <row r="5371" spans="1:6" x14ac:dyDescent="0.2">
      <c r="A5371" t="s">
        <v>35</v>
      </c>
      <c r="B5371" t="s">
        <v>5296</v>
      </c>
      <c r="C5371">
        <v>5204409</v>
      </c>
      <c r="D5371" t="s">
        <v>5561</v>
      </c>
      <c r="E5371" s="17">
        <v>19107</v>
      </c>
      <c r="F5371" s="16">
        <v>1.0257494844815751E-2</v>
      </c>
    </row>
    <row r="5372" spans="1:6" x14ac:dyDescent="0.2">
      <c r="A5372" t="s">
        <v>35</v>
      </c>
      <c r="B5372" t="s">
        <v>5296</v>
      </c>
      <c r="C5372">
        <v>5204508</v>
      </c>
      <c r="D5372" t="s">
        <v>5562</v>
      </c>
      <c r="E5372" s="17">
        <v>93196</v>
      </c>
      <c r="F5372" s="16">
        <v>2.2311928215703825E-2</v>
      </c>
    </row>
    <row r="5373" spans="1:6" x14ac:dyDescent="0.2">
      <c r="A5373" t="s">
        <v>35</v>
      </c>
      <c r="B5373" t="s">
        <v>5296</v>
      </c>
      <c r="C5373">
        <v>5204557</v>
      </c>
      <c r="D5373" t="s">
        <v>5563</v>
      </c>
      <c r="E5373" s="17">
        <v>3848</v>
      </c>
      <c r="F5373" s="16">
        <v>1.1566771819137678E-2</v>
      </c>
    </row>
    <row r="5374" spans="1:6" x14ac:dyDescent="0.2">
      <c r="A5374" t="s">
        <v>35</v>
      </c>
      <c r="B5374" t="s">
        <v>5296</v>
      </c>
      <c r="C5374">
        <v>5204607</v>
      </c>
      <c r="D5374" t="s">
        <v>5564</v>
      </c>
      <c r="E5374" s="17">
        <v>3649</v>
      </c>
      <c r="F5374" s="16">
        <v>5.2341597796143891E-3</v>
      </c>
    </row>
    <row r="5375" spans="1:6" x14ac:dyDescent="0.2">
      <c r="A5375" t="s">
        <v>35</v>
      </c>
      <c r="B5375" t="s">
        <v>5296</v>
      </c>
      <c r="C5375">
        <v>5204656</v>
      </c>
      <c r="D5375" t="s">
        <v>5565</v>
      </c>
      <c r="E5375" s="17">
        <v>3632</v>
      </c>
      <c r="F5375" s="16">
        <v>-2.19780219780219E-3</v>
      </c>
    </row>
    <row r="5376" spans="1:6" x14ac:dyDescent="0.2">
      <c r="A5376" t="s">
        <v>35</v>
      </c>
      <c r="B5376" t="s">
        <v>5296</v>
      </c>
      <c r="C5376">
        <v>5204706</v>
      </c>
      <c r="D5376" t="s">
        <v>5566</v>
      </c>
      <c r="E5376" s="17">
        <v>12764</v>
      </c>
      <c r="F5376" s="16">
        <v>1.0929827340408593E-2</v>
      </c>
    </row>
    <row r="5377" spans="1:6" x14ac:dyDescent="0.2">
      <c r="A5377" t="s">
        <v>35</v>
      </c>
      <c r="B5377" t="s">
        <v>5296</v>
      </c>
      <c r="C5377">
        <v>5204805</v>
      </c>
      <c r="D5377" t="s">
        <v>5567</v>
      </c>
      <c r="E5377" s="17">
        <v>7738</v>
      </c>
      <c r="F5377" s="16">
        <v>1.9633680326788694E-2</v>
      </c>
    </row>
    <row r="5378" spans="1:6" x14ac:dyDescent="0.2">
      <c r="A5378" t="s">
        <v>35</v>
      </c>
      <c r="B5378" t="s">
        <v>5296</v>
      </c>
      <c r="C5378">
        <v>5204854</v>
      </c>
      <c r="D5378" t="s">
        <v>5568</v>
      </c>
      <c r="E5378" s="17">
        <v>7940</v>
      </c>
      <c r="F5378" s="16">
        <v>1.9386314032610041E-2</v>
      </c>
    </row>
    <row r="5379" spans="1:6" x14ac:dyDescent="0.2">
      <c r="A5379" t="s">
        <v>35</v>
      </c>
      <c r="B5379" t="s">
        <v>5296</v>
      </c>
      <c r="C5379">
        <v>5204904</v>
      </c>
      <c r="D5379" t="s">
        <v>5569</v>
      </c>
      <c r="E5379" s="17">
        <v>20007</v>
      </c>
      <c r="F5379" s="16">
        <v>6.034092623321774E-3</v>
      </c>
    </row>
    <row r="5380" spans="1:6" x14ac:dyDescent="0.2">
      <c r="A5380" t="s">
        <v>35</v>
      </c>
      <c r="B5380" t="s">
        <v>5296</v>
      </c>
      <c r="C5380">
        <v>5204953</v>
      </c>
      <c r="D5380" t="s">
        <v>5570</v>
      </c>
      <c r="E5380" s="17">
        <v>1830</v>
      </c>
      <c r="F5380" s="16">
        <v>-0.1452592246613732</v>
      </c>
    </row>
    <row r="5381" spans="1:6" x14ac:dyDescent="0.2">
      <c r="A5381" t="s">
        <v>35</v>
      </c>
      <c r="B5381" t="s">
        <v>5296</v>
      </c>
      <c r="C5381">
        <v>5205000</v>
      </c>
      <c r="D5381" t="s">
        <v>5571</v>
      </c>
      <c r="E5381" s="17">
        <v>10186</v>
      </c>
      <c r="F5381" s="16">
        <v>1.0315413608410928E-2</v>
      </c>
    </row>
    <row r="5382" spans="1:6" x14ac:dyDescent="0.2">
      <c r="A5382" t="s">
        <v>35</v>
      </c>
      <c r="B5382" t="s">
        <v>5296</v>
      </c>
      <c r="C5382">
        <v>5205059</v>
      </c>
      <c r="D5382" t="s">
        <v>5572</v>
      </c>
      <c r="E5382" s="17">
        <v>3407</v>
      </c>
      <c r="F5382" s="16">
        <v>-8.1513828238719555E-3</v>
      </c>
    </row>
    <row r="5383" spans="1:6" x14ac:dyDescent="0.2">
      <c r="A5383" t="s">
        <v>35</v>
      </c>
      <c r="B5383" t="s">
        <v>5296</v>
      </c>
      <c r="C5383">
        <v>5205109</v>
      </c>
      <c r="D5383" t="s">
        <v>5573</v>
      </c>
      <c r="E5383" s="17">
        <v>110983</v>
      </c>
      <c r="F5383" s="16">
        <v>1.9848745210111929E-2</v>
      </c>
    </row>
    <row r="5384" spans="1:6" x14ac:dyDescent="0.2">
      <c r="A5384" t="s">
        <v>35</v>
      </c>
      <c r="B5384" t="s">
        <v>5296</v>
      </c>
      <c r="C5384">
        <v>5205208</v>
      </c>
      <c r="D5384" t="s">
        <v>5574</v>
      </c>
      <c r="E5384" s="17">
        <v>5101</v>
      </c>
      <c r="F5384" s="16">
        <v>6.1143984220908276E-3</v>
      </c>
    </row>
    <row r="5385" spans="1:6" x14ac:dyDescent="0.2">
      <c r="A5385" t="s">
        <v>35</v>
      </c>
      <c r="B5385" t="s">
        <v>5296</v>
      </c>
      <c r="C5385">
        <v>5205307</v>
      </c>
      <c r="D5385" t="s">
        <v>5575</v>
      </c>
      <c r="E5385" s="17">
        <v>9725</v>
      </c>
      <c r="F5385" s="16">
        <v>1.6479555052013595E-3</v>
      </c>
    </row>
    <row r="5386" spans="1:6" x14ac:dyDescent="0.2">
      <c r="A5386" t="s">
        <v>35</v>
      </c>
      <c r="B5386" t="s">
        <v>5296</v>
      </c>
      <c r="C5386">
        <v>5205406</v>
      </c>
      <c r="D5386" t="s">
        <v>5576</v>
      </c>
      <c r="E5386" s="17">
        <v>22306</v>
      </c>
      <c r="F5386" s="16">
        <v>5.1822811049524464E-3</v>
      </c>
    </row>
    <row r="5387" spans="1:6" x14ac:dyDescent="0.2">
      <c r="A5387" t="s">
        <v>35</v>
      </c>
      <c r="B5387" t="s">
        <v>5296</v>
      </c>
      <c r="C5387">
        <v>5205455</v>
      </c>
      <c r="D5387" t="s">
        <v>5577</v>
      </c>
      <c r="E5387" s="17">
        <v>8703</v>
      </c>
      <c r="F5387" s="16">
        <v>1.1271206135254452E-2</v>
      </c>
    </row>
    <row r="5388" spans="1:6" x14ac:dyDescent="0.2">
      <c r="A5388" t="s">
        <v>35</v>
      </c>
      <c r="B5388" t="s">
        <v>5296</v>
      </c>
      <c r="C5388">
        <v>5205471</v>
      </c>
      <c r="D5388" t="s">
        <v>5578</v>
      </c>
      <c r="E5388" s="17">
        <v>10486</v>
      </c>
      <c r="F5388" s="16">
        <v>3.1376020458345533E-2</v>
      </c>
    </row>
    <row r="5389" spans="1:6" x14ac:dyDescent="0.2">
      <c r="A5389" t="s">
        <v>35</v>
      </c>
      <c r="B5389" t="s">
        <v>5296</v>
      </c>
      <c r="C5389">
        <v>5205497</v>
      </c>
      <c r="D5389" t="s">
        <v>5579</v>
      </c>
      <c r="E5389" s="17">
        <v>72890</v>
      </c>
      <c r="F5389" s="16">
        <v>2.1211611746245307E-2</v>
      </c>
    </row>
    <row r="5390" spans="1:6" x14ac:dyDescent="0.2">
      <c r="A5390" t="s">
        <v>35</v>
      </c>
      <c r="B5390" t="s">
        <v>5296</v>
      </c>
      <c r="C5390">
        <v>5205513</v>
      </c>
      <c r="D5390" t="s">
        <v>5580</v>
      </c>
      <c r="E5390" s="17">
        <v>20504</v>
      </c>
      <c r="F5390" s="16">
        <v>1.304347826086949E-2</v>
      </c>
    </row>
    <row r="5391" spans="1:6" x14ac:dyDescent="0.2">
      <c r="A5391" t="s">
        <v>35</v>
      </c>
      <c r="B5391" t="s">
        <v>5296</v>
      </c>
      <c r="C5391">
        <v>5205521</v>
      </c>
      <c r="D5391" t="s">
        <v>5581</v>
      </c>
      <c r="E5391" s="17">
        <v>3360</v>
      </c>
      <c r="F5391" s="16">
        <v>-6.5050266114724531E-3</v>
      </c>
    </row>
    <row r="5392" spans="1:6" x14ac:dyDescent="0.2">
      <c r="A5392" t="s">
        <v>35</v>
      </c>
      <c r="B5392" t="s">
        <v>5296</v>
      </c>
      <c r="C5392">
        <v>5205703</v>
      </c>
      <c r="D5392" t="s">
        <v>5582</v>
      </c>
      <c r="E5392" s="17">
        <v>2290</v>
      </c>
      <c r="F5392" s="16">
        <v>-1.5900300816501955E-2</v>
      </c>
    </row>
    <row r="5393" spans="1:6" x14ac:dyDescent="0.2">
      <c r="A5393" t="s">
        <v>35</v>
      </c>
      <c r="B5393" t="s">
        <v>5296</v>
      </c>
      <c r="C5393">
        <v>5205802</v>
      </c>
      <c r="D5393" t="s">
        <v>5583</v>
      </c>
      <c r="E5393" s="17">
        <v>11169</v>
      </c>
      <c r="F5393" s="16">
        <v>5.3105310531054162E-3</v>
      </c>
    </row>
    <row r="5394" spans="1:6" x14ac:dyDescent="0.2">
      <c r="A5394" t="s">
        <v>35</v>
      </c>
      <c r="B5394" t="s">
        <v>5296</v>
      </c>
      <c r="C5394">
        <v>5205901</v>
      </c>
      <c r="D5394" t="s">
        <v>5584</v>
      </c>
      <c r="E5394" s="17">
        <v>9869</v>
      </c>
      <c r="F5394" s="16">
        <v>1.5015941581816294E-2</v>
      </c>
    </row>
    <row r="5395" spans="1:6" x14ac:dyDescent="0.2">
      <c r="A5395" t="s">
        <v>35</v>
      </c>
      <c r="B5395" t="s">
        <v>5296</v>
      </c>
      <c r="C5395">
        <v>5206206</v>
      </c>
      <c r="D5395" t="s">
        <v>5585</v>
      </c>
      <c r="E5395" s="17">
        <v>60210</v>
      </c>
      <c r="F5395" s="16">
        <v>2.0560367476312402E-2</v>
      </c>
    </row>
    <row r="5396" spans="1:6" x14ac:dyDescent="0.2">
      <c r="A5396" t="s">
        <v>35</v>
      </c>
      <c r="B5396" t="s">
        <v>5296</v>
      </c>
      <c r="C5396">
        <v>5206305</v>
      </c>
      <c r="D5396" t="s">
        <v>5586</v>
      </c>
      <c r="E5396" s="17">
        <v>2964</v>
      </c>
      <c r="F5396" s="16">
        <v>-6.743088334457692E-4</v>
      </c>
    </row>
    <row r="5397" spans="1:6" x14ac:dyDescent="0.2">
      <c r="A5397" t="s">
        <v>35</v>
      </c>
      <c r="B5397" t="s">
        <v>5296</v>
      </c>
      <c r="C5397">
        <v>5206404</v>
      </c>
      <c r="D5397" t="s">
        <v>5587</v>
      </c>
      <c r="E5397" s="17">
        <v>17044</v>
      </c>
      <c r="F5397" s="16">
        <v>5.6050504454541183E-3</v>
      </c>
    </row>
    <row r="5398" spans="1:6" x14ac:dyDescent="0.2">
      <c r="A5398" t="s">
        <v>35</v>
      </c>
      <c r="B5398" t="s">
        <v>5296</v>
      </c>
      <c r="C5398">
        <v>5206503</v>
      </c>
      <c r="D5398" t="s">
        <v>5588</v>
      </c>
      <c r="E5398" s="17">
        <v>3472</v>
      </c>
      <c r="F5398" s="16">
        <v>-4.0160642570281624E-3</v>
      </c>
    </row>
    <row r="5399" spans="1:6" x14ac:dyDescent="0.2">
      <c r="A5399" t="s">
        <v>35</v>
      </c>
      <c r="B5399" t="s">
        <v>5296</v>
      </c>
      <c r="C5399">
        <v>5206602</v>
      </c>
      <c r="D5399" t="s">
        <v>5589</v>
      </c>
      <c r="E5399" s="17">
        <v>2837</v>
      </c>
      <c r="F5399" s="16">
        <v>-5.9565522074281896E-3</v>
      </c>
    </row>
    <row r="5400" spans="1:6" x14ac:dyDescent="0.2">
      <c r="A5400" t="s">
        <v>35</v>
      </c>
      <c r="B5400" t="s">
        <v>5296</v>
      </c>
      <c r="C5400">
        <v>5206701</v>
      </c>
      <c r="D5400" t="s">
        <v>5590</v>
      </c>
      <c r="E5400" s="17">
        <v>3306</v>
      </c>
      <c r="F5400" s="16">
        <v>-1.5101177891875261E-3</v>
      </c>
    </row>
    <row r="5401" spans="1:6" x14ac:dyDescent="0.2">
      <c r="A5401" t="s">
        <v>35</v>
      </c>
      <c r="B5401" t="s">
        <v>5296</v>
      </c>
      <c r="C5401">
        <v>5206800</v>
      </c>
      <c r="D5401" t="s">
        <v>5591</v>
      </c>
      <c r="E5401" s="17">
        <v>2953</v>
      </c>
      <c r="F5401" s="16">
        <v>5.1055139550715278E-3</v>
      </c>
    </row>
    <row r="5402" spans="1:6" x14ac:dyDescent="0.2">
      <c r="A5402" t="s">
        <v>35</v>
      </c>
      <c r="B5402" t="s">
        <v>5296</v>
      </c>
      <c r="C5402">
        <v>5206909</v>
      </c>
      <c r="D5402" t="s">
        <v>5592</v>
      </c>
      <c r="E5402" s="17">
        <v>2094</v>
      </c>
      <c r="F5402" s="16">
        <v>0</v>
      </c>
    </row>
    <row r="5403" spans="1:6" x14ac:dyDescent="0.2">
      <c r="A5403" t="s">
        <v>35</v>
      </c>
      <c r="B5403" t="s">
        <v>5296</v>
      </c>
      <c r="C5403">
        <v>5207105</v>
      </c>
      <c r="D5403" t="s">
        <v>5593</v>
      </c>
      <c r="E5403" s="17">
        <v>2479</v>
      </c>
      <c r="F5403" s="16">
        <v>-2.0128824476650653E-3</v>
      </c>
    </row>
    <row r="5404" spans="1:6" x14ac:dyDescent="0.2">
      <c r="A5404" t="s">
        <v>35</v>
      </c>
      <c r="B5404" t="s">
        <v>5296</v>
      </c>
      <c r="C5404">
        <v>5207253</v>
      </c>
      <c r="D5404" t="s">
        <v>5594</v>
      </c>
      <c r="E5404" s="17">
        <v>7247</v>
      </c>
      <c r="F5404" s="16">
        <v>-1.0243102977328555E-2</v>
      </c>
    </row>
    <row r="5405" spans="1:6" x14ac:dyDescent="0.2">
      <c r="A5405" t="s">
        <v>35</v>
      </c>
      <c r="B5405" t="s">
        <v>5296</v>
      </c>
      <c r="C5405">
        <v>5207352</v>
      </c>
      <c r="D5405" t="s">
        <v>5595</v>
      </c>
      <c r="E5405" s="17">
        <v>3688</v>
      </c>
      <c r="F5405" s="16">
        <v>-2.9737766964044177E-3</v>
      </c>
    </row>
    <row r="5406" spans="1:6" x14ac:dyDescent="0.2">
      <c r="A5406" t="s">
        <v>35</v>
      </c>
      <c r="B5406" t="s">
        <v>5296</v>
      </c>
      <c r="C5406">
        <v>5207402</v>
      </c>
      <c r="D5406" t="s">
        <v>5596</v>
      </c>
      <c r="E5406" s="17">
        <v>12467</v>
      </c>
      <c r="F5406" s="16">
        <v>7.6786291626251835E-3</v>
      </c>
    </row>
    <row r="5407" spans="1:6" x14ac:dyDescent="0.2">
      <c r="A5407" t="s">
        <v>35</v>
      </c>
      <c r="B5407" t="s">
        <v>5296</v>
      </c>
      <c r="C5407">
        <v>5207501</v>
      </c>
      <c r="D5407" t="s">
        <v>5597</v>
      </c>
      <c r="E5407" s="17">
        <v>3264</v>
      </c>
      <c r="F5407" s="16">
        <v>-3.3587786259542396E-3</v>
      </c>
    </row>
    <row r="5408" spans="1:6" x14ac:dyDescent="0.2">
      <c r="A5408" t="s">
        <v>35</v>
      </c>
      <c r="B5408" t="s">
        <v>5296</v>
      </c>
      <c r="C5408">
        <v>5207535</v>
      </c>
      <c r="D5408" t="s">
        <v>5598</v>
      </c>
      <c r="E5408" s="17">
        <v>6576</v>
      </c>
      <c r="F5408" s="16">
        <v>-7.6957899502037019E-3</v>
      </c>
    </row>
    <row r="5409" spans="1:6" x14ac:dyDescent="0.2">
      <c r="A5409" t="s">
        <v>35</v>
      </c>
      <c r="B5409" t="s">
        <v>5296</v>
      </c>
      <c r="C5409">
        <v>5207600</v>
      </c>
      <c r="D5409" t="s">
        <v>5599</v>
      </c>
      <c r="E5409" s="17">
        <v>5553</v>
      </c>
      <c r="F5409" s="16">
        <v>-1.4901543374135184E-2</v>
      </c>
    </row>
    <row r="5410" spans="1:6" x14ac:dyDescent="0.2">
      <c r="A5410" t="s">
        <v>35</v>
      </c>
      <c r="B5410" t="s">
        <v>5296</v>
      </c>
      <c r="C5410">
        <v>5207808</v>
      </c>
      <c r="D5410" t="s">
        <v>5600</v>
      </c>
      <c r="E5410" s="17">
        <v>13449</v>
      </c>
      <c r="F5410" s="16">
        <v>1.1811616009629766E-2</v>
      </c>
    </row>
    <row r="5411" spans="1:6" x14ac:dyDescent="0.2">
      <c r="A5411" t="s">
        <v>35</v>
      </c>
      <c r="B5411" t="s">
        <v>5296</v>
      </c>
      <c r="C5411">
        <v>5207907</v>
      </c>
      <c r="D5411" t="s">
        <v>5601</v>
      </c>
      <c r="E5411" s="17">
        <v>17005</v>
      </c>
      <c r="F5411" s="16">
        <v>2.7058041915805964E-2</v>
      </c>
    </row>
    <row r="5412" spans="1:6" x14ac:dyDescent="0.2">
      <c r="A5412" t="s">
        <v>35</v>
      </c>
      <c r="B5412" t="s">
        <v>5296</v>
      </c>
      <c r="C5412">
        <v>5208004</v>
      </c>
      <c r="D5412" t="s">
        <v>5602</v>
      </c>
      <c r="E5412" s="17">
        <v>123684</v>
      </c>
      <c r="F5412" s="16">
        <v>1.6995979180542298E-2</v>
      </c>
    </row>
    <row r="5413" spans="1:6" x14ac:dyDescent="0.2">
      <c r="A5413" t="s">
        <v>35</v>
      </c>
      <c r="B5413" t="s">
        <v>5296</v>
      </c>
      <c r="C5413">
        <v>5208103</v>
      </c>
      <c r="D5413" t="s">
        <v>5603</v>
      </c>
      <c r="E5413" s="17">
        <v>4172</v>
      </c>
      <c r="F5413" s="16">
        <v>-1.7890772128060228E-2</v>
      </c>
    </row>
    <row r="5414" spans="1:6" x14ac:dyDescent="0.2">
      <c r="A5414" t="s">
        <v>35</v>
      </c>
      <c r="B5414" t="s">
        <v>5296</v>
      </c>
      <c r="C5414">
        <v>5208152</v>
      </c>
      <c r="D5414" t="s">
        <v>5604</v>
      </c>
      <c r="E5414" s="17">
        <v>3880</v>
      </c>
      <c r="F5414" s="16">
        <v>1.6238868517548521E-2</v>
      </c>
    </row>
    <row r="5415" spans="1:6" x14ac:dyDescent="0.2">
      <c r="A5415" t="s">
        <v>35</v>
      </c>
      <c r="B5415" t="s">
        <v>5296</v>
      </c>
      <c r="C5415">
        <v>5208301</v>
      </c>
      <c r="D5415" t="s">
        <v>5605</v>
      </c>
      <c r="E5415" s="17">
        <v>4778</v>
      </c>
      <c r="F5415" s="16">
        <v>-5.4121565362198476E-3</v>
      </c>
    </row>
    <row r="5416" spans="1:6" x14ac:dyDescent="0.2">
      <c r="A5416" t="s">
        <v>35</v>
      </c>
      <c r="B5416" t="s">
        <v>5296</v>
      </c>
      <c r="C5416">
        <v>5208400</v>
      </c>
      <c r="D5416" t="s">
        <v>5606</v>
      </c>
      <c r="E5416" s="17">
        <v>11224</v>
      </c>
      <c r="F5416" s="16">
        <v>-6.2327486421509537E-4</v>
      </c>
    </row>
    <row r="5417" spans="1:6" x14ac:dyDescent="0.2">
      <c r="A5417" t="s">
        <v>35</v>
      </c>
      <c r="B5417" t="s">
        <v>5296</v>
      </c>
      <c r="C5417">
        <v>5208509</v>
      </c>
      <c r="D5417" t="s">
        <v>5607</v>
      </c>
      <c r="E5417" s="17">
        <v>5625</v>
      </c>
      <c r="F5417" s="16">
        <v>4.4642857142858094E-3</v>
      </c>
    </row>
    <row r="5418" spans="1:6" x14ac:dyDescent="0.2">
      <c r="A5418" t="s">
        <v>35</v>
      </c>
      <c r="B5418" t="s">
        <v>5296</v>
      </c>
      <c r="C5418">
        <v>5208608</v>
      </c>
      <c r="D5418" t="s">
        <v>5608</v>
      </c>
      <c r="E5418" s="17">
        <v>71075</v>
      </c>
      <c r="F5418" s="16">
        <v>1.4140174647565784E-2</v>
      </c>
    </row>
    <row r="5419" spans="1:6" x14ac:dyDescent="0.2">
      <c r="A5419" t="s">
        <v>35</v>
      </c>
      <c r="B5419" t="s">
        <v>5296</v>
      </c>
      <c r="C5419">
        <v>5208707</v>
      </c>
      <c r="D5419" t="s">
        <v>226</v>
      </c>
      <c r="E5419" s="17">
        <v>1536097</v>
      </c>
      <c r="F5419" s="16">
        <v>1.3181075553075461E-2</v>
      </c>
    </row>
    <row r="5420" spans="1:6" x14ac:dyDescent="0.2">
      <c r="A5420" t="s">
        <v>35</v>
      </c>
      <c r="B5420" t="s">
        <v>5296</v>
      </c>
      <c r="C5420">
        <v>5208806</v>
      </c>
      <c r="D5420" t="s">
        <v>5609</v>
      </c>
      <c r="E5420" s="17">
        <v>45296</v>
      </c>
      <c r="F5420" s="16">
        <v>2.2737022737022716E-2</v>
      </c>
    </row>
    <row r="5421" spans="1:6" x14ac:dyDescent="0.2">
      <c r="A5421" t="s">
        <v>35</v>
      </c>
      <c r="B5421" t="s">
        <v>5296</v>
      </c>
      <c r="C5421">
        <v>5208905</v>
      </c>
      <c r="D5421" t="s">
        <v>5610</v>
      </c>
      <c r="E5421" s="17">
        <v>22381</v>
      </c>
      <c r="F5421" s="16">
        <v>-1.1658202693751396E-2</v>
      </c>
    </row>
    <row r="5422" spans="1:6" x14ac:dyDescent="0.2">
      <c r="A5422" t="s">
        <v>35</v>
      </c>
      <c r="B5422" t="s">
        <v>5296</v>
      </c>
      <c r="C5422">
        <v>5209101</v>
      </c>
      <c r="D5422" t="s">
        <v>5611</v>
      </c>
      <c r="E5422" s="17">
        <v>34202</v>
      </c>
      <c r="F5422" s="16">
        <v>3.1382900718579521E-3</v>
      </c>
    </row>
    <row r="5423" spans="1:6" x14ac:dyDescent="0.2">
      <c r="A5423" t="s">
        <v>35</v>
      </c>
      <c r="B5423" t="s">
        <v>5296</v>
      </c>
      <c r="C5423">
        <v>5209150</v>
      </c>
      <c r="D5423" t="s">
        <v>5612</v>
      </c>
      <c r="E5423" s="17">
        <v>5988</v>
      </c>
      <c r="F5423" s="16">
        <v>1.5259409969481164E-2</v>
      </c>
    </row>
    <row r="5424" spans="1:6" x14ac:dyDescent="0.2">
      <c r="A5424" t="s">
        <v>35</v>
      </c>
      <c r="B5424" t="s">
        <v>5296</v>
      </c>
      <c r="C5424">
        <v>5209200</v>
      </c>
      <c r="D5424" t="s">
        <v>5613</v>
      </c>
      <c r="E5424" s="17">
        <v>14207</v>
      </c>
      <c r="F5424" s="16">
        <v>-1.4075585896267118E-4</v>
      </c>
    </row>
    <row r="5425" spans="1:6" x14ac:dyDescent="0.2">
      <c r="A5425" t="s">
        <v>35</v>
      </c>
      <c r="B5425" t="s">
        <v>5296</v>
      </c>
      <c r="C5425">
        <v>5209291</v>
      </c>
      <c r="D5425" t="s">
        <v>5614</v>
      </c>
      <c r="E5425" s="17">
        <v>1951</v>
      </c>
      <c r="F5425" s="16">
        <v>-2.2545090180360772E-2</v>
      </c>
    </row>
    <row r="5426" spans="1:6" x14ac:dyDescent="0.2">
      <c r="A5426" t="s">
        <v>35</v>
      </c>
      <c r="B5426" t="s">
        <v>5296</v>
      </c>
      <c r="C5426">
        <v>5209408</v>
      </c>
      <c r="D5426" t="s">
        <v>5615</v>
      </c>
      <c r="E5426" s="17">
        <v>3846</v>
      </c>
      <c r="F5426" s="16">
        <v>-1.2072951451322922E-2</v>
      </c>
    </row>
    <row r="5427" spans="1:6" x14ac:dyDescent="0.2">
      <c r="A5427" t="s">
        <v>35</v>
      </c>
      <c r="B5427" t="s">
        <v>5296</v>
      </c>
      <c r="C5427">
        <v>5209457</v>
      </c>
      <c r="D5427" t="s">
        <v>5616</v>
      </c>
      <c r="E5427" s="17">
        <v>1737</v>
      </c>
      <c r="F5427" s="16">
        <v>-3.1772575250836099E-2</v>
      </c>
    </row>
    <row r="5428" spans="1:6" x14ac:dyDescent="0.2">
      <c r="A5428" t="s">
        <v>35</v>
      </c>
      <c r="B5428" t="s">
        <v>5296</v>
      </c>
      <c r="C5428">
        <v>5209606</v>
      </c>
      <c r="D5428" t="s">
        <v>5617</v>
      </c>
      <c r="E5428" s="17">
        <v>3733</v>
      </c>
      <c r="F5428" s="16">
        <v>2.4167561761547773E-3</v>
      </c>
    </row>
    <row r="5429" spans="1:6" x14ac:dyDescent="0.2">
      <c r="A5429" t="s">
        <v>35</v>
      </c>
      <c r="B5429" t="s">
        <v>5296</v>
      </c>
      <c r="C5429">
        <v>5209705</v>
      </c>
      <c r="D5429" t="s">
        <v>5618</v>
      </c>
      <c r="E5429" s="17">
        <v>22124</v>
      </c>
      <c r="F5429" s="16">
        <v>1.9257348198654656E-2</v>
      </c>
    </row>
    <row r="5430" spans="1:6" x14ac:dyDescent="0.2">
      <c r="A5430" t="s">
        <v>35</v>
      </c>
      <c r="B5430" t="s">
        <v>5296</v>
      </c>
      <c r="C5430">
        <v>5209804</v>
      </c>
      <c r="D5430" t="s">
        <v>5619</v>
      </c>
      <c r="E5430" s="17">
        <v>3508</v>
      </c>
      <c r="F5430" s="16">
        <v>-1.5712682379349086E-2</v>
      </c>
    </row>
    <row r="5431" spans="1:6" x14ac:dyDescent="0.2">
      <c r="A5431" t="s">
        <v>35</v>
      </c>
      <c r="B5431" t="s">
        <v>5296</v>
      </c>
      <c r="C5431">
        <v>5209903</v>
      </c>
      <c r="D5431" t="s">
        <v>5620</v>
      </c>
      <c r="E5431" s="17">
        <v>14082</v>
      </c>
      <c r="F5431" s="16">
        <v>9.6795009679500055E-3</v>
      </c>
    </row>
    <row r="5432" spans="1:6" x14ac:dyDescent="0.2">
      <c r="A5432" t="s">
        <v>35</v>
      </c>
      <c r="B5432" t="s">
        <v>5296</v>
      </c>
      <c r="C5432">
        <v>5209937</v>
      </c>
      <c r="D5432" t="s">
        <v>5621</v>
      </c>
      <c r="E5432" s="17">
        <v>6235</v>
      </c>
      <c r="F5432" s="16">
        <v>6.6193090087180995E-3</v>
      </c>
    </row>
    <row r="5433" spans="1:6" x14ac:dyDescent="0.2">
      <c r="A5433" t="s">
        <v>35</v>
      </c>
      <c r="B5433" t="s">
        <v>5296</v>
      </c>
      <c r="C5433">
        <v>5209952</v>
      </c>
      <c r="D5433" t="s">
        <v>5622</v>
      </c>
      <c r="E5433" s="17">
        <v>15787</v>
      </c>
      <c r="F5433" s="16">
        <v>1.1274101595029062E-2</v>
      </c>
    </row>
    <row r="5434" spans="1:6" x14ac:dyDescent="0.2">
      <c r="A5434" t="s">
        <v>35</v>
      </c>
      <c r="B5434" t="s">
        <v>5296</v>
      </c>
      <c r="C5434">
        <v>5210000</v>
      </c>
      <c r="D5434" t="s">
        <v>5623</v>
      </c>
      <c r="E5434" s="17">
        <v>53259</v>
      </c>
      <c r="F5434" s="16">
        <v>7.4338894563614755E-3</v>
      </c>
    </row>
    <row r="5435" spans="1:6" x14ac:dyDescent="0.2">
      <c r="A5435" t="s">
        <v>35</v>
      </c>
      <c r="B5435" t="s">
        <v>5296</v>
      </c>
      <c r="C5435">
        <v>5210109</v>
      </c>
      <c r="D5435" t="s">
        <v>5624</v>
      </c>
      <c r="E5435" s="17">
        <v>27174</v>
      </c>
      <c r="F5435" s="16">
        <v>7.0038910505836327E-3</v>
      </c>
    </row>
    <row r="5436" spans="1:6" x14ac:dyDescent="0.2">
      <c r="A5436" t="s">
        <v>35</v>
      </c>
      <c r="B5436" t="s">
        <v>5296</v>
      </c>
      <c r="C5436">
        <v>5210158</v>
      </c>
      <c r="D5436" t="s">
        <v>5625</v>
      </c>
      <c r="E5436" s="17">
        <v>2893</v>
      </c>
      <c r="F5436" s="16">
        <v>0</v>
      </c>
    </row>
    <row r="5437" spans="1:6" x14ac:dyDescent="0.2">
      <c r="A5437" t="s">
        <v>35</v>
      </c>
      <c r="B5437" t="s">
        <v>5296</v>
      </c>
      <c r="C5437">
        <v>5210208</v>
      </c>
      <c r="D5437" t="s">
        <v>5626</v>
      </c>
      <c r="E5437" s="17">
        <v>31499</v>
      </c>
      <c r="F5437" s="16">
        <v>-1.0148742507373187E-3</v>
      </c>
    </row>
    <row r="5438" spans="1:6" x14ac:dyDescent="0.2">
      <c r="A5438" t="s">
        <v>35</v>
      </c>
      <c r="B5438" t="s">
        <v>5296</v>
      </c>
      <c r="C5438">
        <v>5210307</v>
      </c>
      <c r="D5438" t="s">
        <v>5627</v>
      </c>
      <c r="E5438" s="17">
        <v>2786</v>
      </c>
      <c r="F5438" s="16">
        <v>-5.0000000000000044E-3</v>
      </c>
    </row>
    <row r="5439" spans="1:6" x14ac:dyDescent="0.2">
      <c r="A5439" t="s">
        <v>35</v>
      </c>
      <c r="B5439" t="s">
        <v>5296</v>
      </c>
      <c r="C5439">
        <v>5210406</v>
      </c>
      <c r="D5439" t="s">
        <v>5628</v>
      </c>
      <c r="E5439" s="17">
        <v>43622</v>
      </c>
      <c r="F5439" s="16">
        <v>1.6829836829836742E-2</v>
      </c>
    </row>
    <row r="5440" spans="1:6" x14ac:dyDescent="0.2">
      <c r="A5440" t="s">
        <v>35</v>
      </c>
      <c r="B5440" t="s">
        <v>5296</v>
      </c>
      <c r="C5440">
        <v>5210562</v>
      </c>
      <c r="D5440" t="s">
        <v>5629</v>
      </c>
      <c r="E5440" s="17">
        <v>4685</v>
      </c>
      <c r="F5440" s="16">
        <v>1.9247219846021402E-3</v>
      </c>
    </row>
    <row r="5441" spans="1:6" x14ac:dyDescent="0.2">
      <c r="A5441" t="s">
        <v>35</v>
      </c>
      <c r="B5441" t="s">
        <v>5296</v>
      </c>
      <c r="C5441">
        <v>5210604</v>
      </c>
      <c r="D5441" t="s">
        <v>5630</v>
      </c>
      <c r="E5441" s="17">
        <v>5206</v>
      </c>
      <c r="F5441" s="16">
        <v>-5.9194195149895323E-3</v>
      </c>
    </row>
    <row r="5442" spans="1:6" x14ac:dyDescent="0.2">
      <c r="A5442" t="s">
        <v>35</v>
      </c>
      <c r="B5442" t="s">
        <v>5296</v>
      </c>
      <c r="C5442">
        <v>5210802</v>
      </c>
      <c r="D5442" t="s">
        <v>5631</v>
      </c>
      <c r="E5442" s="17">
        <v>4475</v>
      </c>
      <c r="F5442" s="16">
        <v>-1.4100022031284465E-2</v>
      </c>
    </row>
    <row r="5443" spans="1:6" x14ac:dyDescent="0.2">
      <c r="A5443" t="s">
        <v>35</v>
      </c>
      <c r="B5443" t="s">
        <v>5296</v>
      </c>
      <c r="C5443">
        <v>5210901</v>
      </c>
      <c r="D5443" t="s">
        <v>5632</v>
      </c>
      <c r="E5443" s="17">
        <v>23421</v>
      </c>
      <c r="F5443" s="16">
        <v>1.9146251251033419E-2</v>
      </c>
    </row>
    <row r="5444" spans="1:6" x14ac:dyDescent="0.2">
      <c r="A5444" t="s">
        <v>35</v>
      </c>
      <c r="B5444" t="s">
        <v>5296</v>
      </c>
      <c r="C5444">
        <v>5211008</v>
      </c>
      <c r="D5444" t="s">
        <v>5633</v>
      </c>
      <c r="E5444" s="17">
        <v>4685</v>
      </c>
      <c r="F5444" s="16">
        <v>-6.2437462477486494E-2</v>
      </c>
    </row>
    <row r="5445" spans="1:6" x14ac:dyDescent="0.2">
      <c r="A5445" t="s">
        <v>35</v>
      </c>
      <c r="B5445" t="s">
        <v>5296</v>
      </c>
      <c r="C5445">
        <v>5211206</v>
      </c>
      <c r="D5445" t="s">
        <v>5634</v>
      </c>
      <c r="E5445" s="17">
        <v>25681</v>
      </c>
      <c r="F5445" s="16">
        <v>-3.3762806581807414E-3</v>
      </c>
    </row>
    <row r="5446" spans="1:6" x14ac:dyDescent="0.2">
      <c r="A5446" t="s">
        <v>35</v>
      </c>
      <c r="B5446" t="s">
        <v>5296</v>
      </c>
      <c r="C5446">
        <v>5211305</v>
      </c>
      <c r="D5446" t="s">
        <v>5635</v>
      </c>
      <c r="E5446" s="17">
        <v>7259</v>
      </c>
      <c r="F5446" s="16">
        <v>1.1284480356645199E-2</v>
      </c>
    </row>
    <row r="5447" spans="1:6" x14ac:dyDescent="0.2">
      <c r="A5447" t="s">
        <v>35</v>
      </c>
      <c r="B5447" t="s">
        <v>5296</v>
      </c>
      <c r="C5447">
        <v>5211404</v>
      </c>
      <c r="D5447" t="s">
        <v>5636</v>
      </c>
      <c r="E5447" s="17">
        <v>8960</v>
      </c>
      <c r="F5447" s="16">
        <v>2.4614007607965949E-3</v>
      </c>
    </row>
    <row r="5448" spans="1:6" x14ac:dyDescent="0.2">
      <c r="A5448" t="s">
        <v>35</v>
      </c>
      <c r="B5448" t="s">
        <v>5296</v>
      </c>
      <c r="C5448">
        <v>5211503</v>
      </c>
      <c r="D5448" t="s">
        <v>5637</v>
      </c>
      <c r="E5448" s="17">
        <v>105809</v>
      </c>
      <c r="F5448" s="16">
        <v>1.0186935517748408E-2</v>
      </c>
    </row>
    <row r="5449" spans="1:6" x14ac:dyDescent="0.2">
      <c r="A5449" t="s">
        <v>35</v>
      </c>
      <c r="B5449" t="s">
        <v>5296</v>
      </c>
      <c r="C5449">
        <v>5211602</v>
      </c>
      <c r="D5449" t="s">
        <v>5638</v>
      </c>
      <c r="E5449" s="17">
        <v>2334</v>
      </c>
      <c r="F5449" s="16">
        <v>-1.5189873417721489E-2</v>
      </c>
    </row>
    <row r="5450" spans="1:6" x14ac:dyDescent="0.2">
      <c r="A5450" t="s">
        <v>35</v>
      </c>
      <c r="B5450" t="s">
        <v>5296</v>
      </c>
      <c r="C5450">
        <v>5211701</v>
      </c>
      <c r="D5450" t="s">
        <v>5639</v>
      </c>
      <c r="E5450" s="17">
        <v>6025</v>
      </c>
      <c r="F5450" s="16">
        <v>-3.8029100529100024E-3</v>
      </c>
    </row>
    <row r="5451" spans="1:6" x14ac:dyDescent="0.2">
      <c r="A5451" t="s">
        <v>35</v>
      </c>
      <c r="B5451" t="s">
        <v>5296</v>
      </c>
      <c r="C5451">
        <v>5211800</v>
      </c>
      <c r="D5451" t="s">
        <v>5640</v>
      </c>
      <c r="E5451" s="17">
        <v>51338</v>
      </c>
      <c r="F5451" s="16">
        <v>1.6372671299320851E-2</v>
      </c>
    </row>
    <row r="5452" spans="1:6" x14ac:dyDescent="0.2">
      <c r="A5452" t="s">
        <v>35</v>
      </c>
      <c r="B5452" t="s">
        <v>5296</v>
      </c>
      <c r="C5452">
        <v>5211909</v>
      </c>
      <c r="D5452" t="s">
        <v>5641</v>
      </c>
      <c r="E5452" s="17">
        <v>102065</v>
      </c>
      <c r="F5452" s="16">
        <v>1.1726571638151606E-2</v>
      </c>
    </row>
    <row r="5453" spans="1:6" x14ac:dyDescent="0.2">
      <c r="A5453" t="s">
        <v>35</v>
      </c>
      <c r="B5453" t="s">
        <v>5296</v>
      </c>
      <c r="C5453">
        <v>5212006</v>
      </c>
      <c r="D5453" t="s">
        <v>5642</v>
      </c>
      <c r="E5453" s="17">
        <v>2860</v>
      </c>
      <c r="F5453" s="16">
        <v>-6.5995137200416387E-3</v>
      </c>
    </row>
    <row r="5454" spans="1:6" x14ac:dyDescent="0.2">
      <c r="A5454" t="s">
        <v>35</v>
      </c>
      <c r="B5454" t="s">
        <v>5296</v>
      </c>
      <c r="C5454">
        <v>5212055</v>
      </c>
      <c r="D5454" t="s">
        <v>5643</v>
      </c>
      <c r="E5454" s="17">
        <v>2506</v>
      </c>
      <c r="F5454" s="16">
        <v>6.4257028112448822E-3</v>
      </c>
    </row>
    <row r="5455" spans="1:6" x14ac:dyDescent="0.2">
      <c r="A5455" t="s">
        <v>35</v>
      </c>
      <c r="B5455" t="s">
        <v>5296</v>
      </c>
      <c r="C5455">
        <v>5212105</v>
      </c>
      <c r="D5455" t="s">
        <v>5644</v>
      </c>
      <c r="E5455" s="17">
        <v>7402</v>
      </c>
      <c r="F5455" s="16">
        <v>2.030594287261378E-3</v>
      </c>
    </row>
    <row r="5456" spans="1:6" x14ac:dyDescent="0.2">
      <c r="A5456" t="s">
        <v>35</v>
      </c>
      <c r="B5456" t="s">
        <v>5296</v>
      </c>
      <c r="C5456">
        <v>5212204</v>
      </c>
      <c r="D5456" t="s">
        <v>5645</v>
      </c>
      <c r="E5456" s="17">
        <v>18371</v>
      </c>
      <c r="F5456" s="16">
        <v>-5.7906699859292532E-3</v>
      </c>
    </row>
    <row r="5457" spans="1:6" x14ac:dyDescent="0.2">
      <c r="A5457" t="s">
        <v>35</v>
      </c>
      <c r="B5457" t="s">
        <v>5296</v>
      </c>
      <c r="C5457">
        <v>5212253</v>
      </c>
      <c r="D5457" t="s">
        <v>5646</v>
      </c>
      <c r="E5457" s="17">
        <v>1621</v>
      </c>
      <c r="F5457" s="16">
        <v>2.0780856423173732E-2</v>
      </c>
    </row>
    <row r="5458" spans="1:6" x14ac:dyDescent="0.2">
      <c r="A5458" t="s">
        <v>35</v>
      </c>
      <c r="B5458" t="s">
        <v>5296</v>
      </c>
      <c r="C5458">
        <v>5212303</v>
      </c>
      <c r="D5458" t="s">
        <v>5647</v>
      </c>
      <c r="E5458" s="17">
        <v>7651</v>
      </c>
      <c r="F5458" s="16">
        <v>5.2308094677644412E-4</v>
      </c>
    </row>
    <row r="5459" spans="1:6" x14ac:dyDescent="0.2">
      <c r="A5459" t="s">
        <v>35</v>
      </c>
      <c r="B5459" t="s">
        <v>5296</v>
      </c>
      <c r="C5459">
        <v>5212501</v>
      </c>
      <c r="D5459" t="s">
        <v>5648</v>
      </c>
      <c r="E5459" s="17">
        <v>211508</v>
      </c>
      <c r="F5459" s="16">
        <v>1.5405738865765128E-2</v>
      </c>
    </row>
    <row r="5460" spans="1:6" x14ac:dyDescent="0.2">
      <c r="A5460" t="s">
        <v>35</v>
      </c>
      <c r="B5460" t="s">
        <v>5296</v>
      </c>
      <c r="C5460">
        <v>5212600</v>
      </c>
      <c r="D5460" t="s">
        <v>5649</v>
      </c>
      <c r="E5460" s="17">
        <v>2363</v>
      </c>
      <c r="F5460" s="16">
        <v>-2.1114864864865135E-3</v>
      </c>
    </row>
    <row r="5461" spans="1:6" x14ac:dyDescent="0.2">
      <c r="A5461" t="s">
        <v>35</v>
      </c>
      <c r="B5461" t="s">
        <v>5296</v>
      </c>
      <c r="C5461">
        <v>5212709</v>
      </c>
      <c r="D5461" t="s">
        <v>5650</v>
      </c>
      <c r="E5461" s="17">
        <v>9081</v>
      </c>
      <c r="F5461" s="16">
        <v>2.2404863769421191E-2</v>
      </c>
    </row>
    <row r="5462" spans="1:6" x14ac:dyDescent="0.2">
      <c r="A5462" t="s">
        <v>35</v>
      </c>
      <c r="B5462" t="s">
        <v>5296</v>
      </c>
      <c r="C5462">
        <v>5212808</v>
      </c>
      <c r="D5462" t="s">
        <v>5651</v>
      </c>
      <c r="E5462" s="17">
        <v>9363</v>
      </c>
      <c r="F5462" s="16">
        <v>-1.4732189834788967E-2</v>
      </c>
    </row>
    <row r="5463" spans="1:6" x14ac:dyDescent="0.2">
      <c r="A5463" t="s">
        <v>35</v>
      </c>
      <c r="B5463" t="s">
        <v>5296</v>
      </c>
      <c r="C5463">
        <v>5212907</v>
      </c>
      <c r="D5463" t="s">
        <v>5652</v>
      </c>
      <c r="E5463" s="17">
        <v>2250</v>
      </c>
      <c r="F5463" s="16">
        <v>6.2611806797854275E-3</v>
      </c>
    </row>
    <row r="5464" spans="1:6" x14ac:dyDescent="0.2">
      <c r="A5464" t="s">
        <v>35</v>
      </c>
      <c r="B5464" t="s">
        <v>5296</v>
      </c>
      <c r="C5464">
        <v>5212956</v>
      </c>
      <c r="D5464" t="s">
        <v>5653</v>
      </c>
      <c r="E5464" s="17">
        <v>4336</v>
      </c>
      <c r="F5464" s="16">
        <v>-3.4474833371638258E-3</v>
      </c>
    </row>
    <row r="5465" spans="1:6" x14ac:dyDescent="0.2">
      <c r="A5465" t="s">
        <v>35</v>
      </c>
      <c r="B5465" t="s">
        <v>5296</v>
      </c>
      <c r="C5465">
        <v>5213004</v>
      </c>
      <c r="D5465" t="s">
        <v>5654</v>
      </c>
      <c r="E5465" s="17">
        <v>14327</v>
      </c>
      <c r="F5465" s="16">
        <v>1.7542613636363669E-2</v>
      </c>
    </row>
    <row r="5466" spans="1:6" x14ac:dyDescent="0.2">
      <c r="A5466" t="s">
        <v>35</v>
      </c>
      <c r="B5466" t="s">
        <v>5296</v>
      </c>
      <c r="C5466">
        <v>5213053</v>
      </c>
      <c r="D5466" t="s">
        <v>5655</v>
      </c>
      <c r="E5466" s="17">
        <v>2583</v>
      </c>
      <c r="F5466" s="16">
        <v>-5.3908355795148077E-3</v>
      </c>
    </row>
    <row r="5467" spans="1:6" x14ac:dyDescent="0.2">
      <c r="A5467" t="s">
        <v>35</v>
      </c>
      <c r="B5467" t="s">
        <v>5296</v>
      </c>
      <c r="C5467">
        <v>5213087</v>
      </c>
      <c r="D5467" t="s">
        <v>5656</v>
      </c>
      <c r="E5467" s="17">
        <v>28793</v>
      </c>
      <c r="F5467" s="16">
        <v>-9.5287237702098571E-3</v>
      </c>
    </row>
    <row r="5468" spans="1:6" x14ac:dyDescent="0.2">
      <c r="A5468" t="s">
        <v>35</v>
      </c>
      <c r="B5468" t="s">
        <v>5296</v>
      </c>
      <c r="C5468">
        <v>5213103</v>
      </c>
      <c r="D5468" t="s">
        <v>5657</v>
      </c>
      <c r="E5468" s="17">
        <v>68154</v>
      </c>
      <c r="F5468" s="16">
        <v>2.0254187811559632E-2</v>
      </c>
    </row>
    <row r="5469" spans="1:6" x14ac:dyDescent="0.2">
      <c r="A5469" t="s">
        <v>35</v>
      </c>
      <c r="B5469" t="s">
        <v>5296</v>
      </c>
      <c r="C5469">
        <v>5213400</v>
      </c>
      <c r="D5469" t="s">
        <v>5658</v>
      </c>
      <c r="E5469" s="17">
        <v>1501</v>
      </c>
      <c r="F5469" s="16">
        <v>-1.8312622629169439E-2</v>
      </c>
    </row>
    <row r="5470" spans="1:6" x14ac:dyDescent="0.2">
      <c r="A5470" t="s">
        <v>35</v>
      </c>
      <c r="B5470" t="s">
        <v>5296</v>
      </c>
      <c r="C5470">
        <v>5213509</v>
      </c>
      <c r="D5470" t="s">
        <v>5659</v>
      </c>
      <c r="E5470" s="17">
        <v>8684</v>
      </c>
      <c r="F5470" s="16">
        <v>9.0634441087613649E-3</v>
      </c>
    </row>
    <row r="5471" spans="1:6" x14ac:dyDescent="0.2">
      <c r="A5471" t="s">
        <v>35</v>
      </c>
      <c r="B5471" t="s">
        <v>5296</v>
      </c>
      <c r="C5471">
        <v>5213707</v>
      </c>
      <c r="D5471" t="s">
        <v>5660</v>
      </c>
      <c r="E5471" s="17">
        <v>8047</v>
      </c>
      <c r="F5471" s="16">
        <v>-9.9317194289261224E-4</v>
      </c>
    </row>
    <row r="5472" spans="1:6" x14ac:dyDescent="0.2">
      <c r="A5472" t="s">
        <v>35</v>
      </c>
      <c r="B5472" t="s">
        <v>5296</v>
      </c>
      <c r="C5472">
        <v>5213756</v>
      </c>
      <c r="D5472" t="s">
        <v>5661</v>
      </c>
      <c r="E5472" s="17">
        <v>13672</v>
      </c>
      <c r="F5472" s="16">
        <v>2.0603165123917577E-2</v>
      </c>
    </row>
    <row r="5473" spans="1:6" x14ac:dyDescent="0.2">
      <c r="A5473" t="s">
        <v>35</v>
      </c>
      <c r="B5473" t="s">
        <v>5296</v>
      </c>
      <c r="C5473">
        <v>5213772</v>
      </c>
      <c r="D5473" t="s">
        <v>5662</v>
      </c>
      <c r="E5473" s="17">
        <v>4509</v>
      </c>
      <c r="F5473" s="16">
        <v>6.6979236436703893E-3</v>
      </c>
    </row>
    <row r="5474" spans="1:6" x14ac:dyDescent="0.2">
      <c r="A5474" t="s">
        <v>35</v>
      </c>
      <c r="B5474" t="s">
        <v>5296</v>
      </c>
      <c r="C5474">
        <v>5213806</v>
      </c>
      <c r="D5474" t="s">
        <v>5663</v>
      </c>
      <c r="E5474" s="17">
        <v>46548</v>
      </c>
      <c r="F5474" s="16">
        <v>8.9301196462632237E-3</v>
      </c>
    </row>
    <row r="5475" spans="1:6" x14ac:dyDescent="0.2">
      <c r="A5475" t="s">
        <v>35</v>
      </c>
      <c r="B5475" t="s">
        <v>5296</v>
      </c>
      <c r="C5475">
        <v>5213855</v>
      </c>
      <c r="D5475" t="s">
        <v>5664</v>
      </c>
      <c r="E5475" s="17">
        <v>2232</v>
      </c>
      <c r="F5475" s="16">
        <v>-7.1174377224199059E-3</v>
      </c>
    </row>
    <row r="5476" spans="1:6" x14ac:dyDescent="0.2">
      <c r="A5476" t="s">
        <v>35</v>
      </c>
      <c r="B5476" t="s">
        <v>5296</v>
      </c>
      <c r="C5476">
        <v>5213905</v>
      </c>
      <c r="D5476" t="s">
        <v>5665</v>
      </c>
      <c r="E5476" s="17">
        <v>4206</v>
      </c>
      <c r="F5476" s="16">
        <v>-1.9580419580419561E-2</v>
      </c>
    </row>
    <row r="5477" spans="1:6" x14ac:dyDescent="0.2">
      <c r="A5477" t="s">
        <v>35</v>
      </c>
      <c r="B5477" t="s">
        <v>5296</v>
      </c>
      <c r="C5477">
        <v>5214002</v>
      </c>
      <c r="D5477" t="s">
        <v>5666</v>
      </c>
      <c r="E5477" s="17">
        <v>15870</v>
      </c>
      <c r="F5477" s="16">
        <v>1.3474679098282039E-2</v>
      </c>
    </row>
    <row r="5478" spans="1:6" x14ac:dyDescent="0.2">
      <c r="A5478" t="s">
        <v>35</v>
      </c>
      <c r="B5478" t="s">
        <v>5296</v>
      </c>
      <c r="C5478">
        <v>5214051</v>
      </c>
      <c r="D5478" t="s">
        <v>5667</v>
      </c>
      <c r="E5478" s="17">
        <v>4713</v>
      </c>
      <c r="F5478" s="16">
        <v>-3.5604665438919603E-2</v>
      </c>
    </row>
    <row r="5479" spans="1:6" x14ac:dyDescent="0.2">
      <c r="A5479" t="s">
        <v>35</v>
      </c>
      <c r="B5479" t="s">
        <v>5296</v>
      </c>
      <c r="C5479">
        <v>5214101</v>
      </c>
      <c r="D5479" t="s">
        <v>5668</v>
      </c>
      <c r="E5479" s="17">
        <v>3764</v>
      </c>
      <c r="F5479" s="16">
        <v>-3.7056643726839367E-3</v>
      </c>
    </row>
    <row r="5480" spans="1:6" x14ac:dyDescent="0.2">
      <c r="A5480" t="s">
        <v>35</v>
      </c>
      <c r="B5480" t="s">
        <v>5296</v>
      </c>
      <c r="C5480">
        <v>5214408</v>
      </c>
      <c r="D5480" t="s">
        <v>5669</v>
      </c>
      <c r="E5480" s="17">
        <v>9260</v>
      </c>
      <c r="F5480" s="16">
        <v>1.2907460074381927E-2</v>
      </c>
    </row>
    <row r="5481" spans="1:6" x14ac:dyDescent="0.2">
      <c r="A5481" t="s">
        <v>35</v>
      </c>
      <c r="B5481" t="s">
        <v>5296</v>
      </c>
      <c r="C5481">
        <v>5214507</v>
      </c>
      <c r="D5481" t="s">
        <v>5670</v>
      </c>
      <c r="E5481" s="17">
        <v>30395</v>
      </c>
      <c r="F5481" s="16">
        <v>1.825795644891115E-2</v>
      </c>
    </row>
    <row r="5482" spans="1:6" x14ac:dyDescent="0.2">
      <c r="A5482" t="s">
        <v>35</v>
      </c>
      <c r="B5482" t="s">
        <v>5296</v>
      </c>
      <c r="C5482">
        <v>5214606</v>
      </c>
      <c r="D5482" t="s">
        <v>5671</v>
      </c>
      <c r="E5482" s="17">
        <v>46730</v>
      </c>
      <c r="F5482" s="16">
        <v>7.3725963611279699E-3</v>
      </c>
    </row>
    <row r="5483" spans="1:6" x14ac:dyDescent="0.2">
      <c r="A5483" t="s">
        <v>35</v>
      </c>
      <c r="B5483" t="s">
        <v>5296</v>
      </c>
      <c r="C5483">
        <v>5214705</v>
      </c>
      <c r="D5483" t="s">
        <v>5672</v>
      </c>
      <c r="E5483" s="17">
        <v>2357</v>
      </c>
      <c r="F5483" s="16">
        <v>2.1258503401360151E-3</v>
      </c>
    </row>
    <row r="5484" spans="1:6" x14ac:dyDescent="0.2">
      <c r="A5484" t="s">
        <v>35</v>
      </c>
      <c r="B5484" t="s">
        <v>5296</v>
      </c>
      <c r="C5484">
        <v>5214804</v>
      </c>
      <c r="D5484" t="s">
        <v>5673</v>
      </c>
      <c r="E5484" s="17">
        <v>2222</v>
      </c>
      <c r="F5484" s="16">
        <v>5.4298642533936459E-3</v>
      </c>
    </row>
    <row r="5485" spans="1:6" x14ac:dyDescent="0.2">
      <c r="A5485" t="s">
        <v>35</v>
      </c>
      <c r="B5485" t="s">
        <v>5296</v>
      </c>
      <c r="C5485">
        <v>5214838</v>
      </c>
      <c r="D5485" t="s">
        <v>5674</v>
      </c>
      <c r="E5485" s="17">
        <v>12945</v>
      </c>
      <c r="F5485" s="16">
        <v>5.905664775817776E-3</v>
      </c>
    </row>
    <row r="5486" spans="1:6" x14ac:dyDescent="0.2">
      <c r="A5486" t="s">
        <v>35</v>
      </c>
      <c r="B5486" t="s">
        <v>5296</v>
      </c>
      <c r="C5486">
        <v>5214861</v>
      </c>
      <c r="D5486" t="s">
        <v>5675</v>
      </c>
      <c r="E5486" s="17">
        <v>8112</v>
      </c>
      <c r="F5486" s="16">
        <v>-6.3694267515923553E-3</v>
      </c>
    </row>
    <row r="5487" spans="1:6" x14ac:dyDescent="0.2">
      <c r="A5487" t="s">
        <v>35</v>
      </c>
      <c r="B5487" t="s">
        <v>5296</v>
      </c>
      <c r="C5487">
        <v>5214879</v>
      </c>
      <c r="D5487" t="s">
        <v>5676</v>
      </c>
      <c r="E5487" s="17">
        <v>2934</v>
      </c>
      <c r="F5487" s="16">
        <v>1.7070672584500457E-3</v>
      </c>
    </row>
    <row r="5488" spans="1:6" x14ac:dyDescent="0.2">
      <c r="A5488" t="s">
        <v>35</v>
      </c>
      <c r="B5488" t="s">
        <v>5296</v>
      </c>
      <c r="C5488">
        <v>5214903</v>
      </c>
      <c r="D5488" t="s">
        <v>5677</v>
      </c>
      <c r="E5488" s="17">
        <v>3236</v>
      </c>
      <c r="F5488" s="16">
        <v>-8.5784313725489891E-3</v>
      </c>
    </row>
    <row r="5489" spans="1:6" x14ac:dyDescent="0.2">
      <c r="A5489" t="s">
        <v>35</v>
      </c>
      <c r="B5489" t="s">
        <v>5296</v>
      </c>
      <c r="C5489">
        <v>5215009</v>
      </c>
      <c r="D5489" t="s">
        <v>5678</v>
      </c>
      <c r="E5489" s="17">
        <v>10018</v>
      </c>
      <c r="F5489" s="16">
        <v>1.6746168679590001E-2</v>
      </c>
    </row>
    <row r="5490" spans="1:6" x14ac:dyDescent="0.2">
      <c r="A5490" t="s">
        <v>35</v>
      </c>
      <c r="B5490" t="s">
        <v>5296</v>
      </c>
      <c r="C5490">
        <v>5215207</v>
      </c>
      <c r="D5490" t="s">
        <v>5679</v>
      </c>
      <c r="E5490" s="17">
        <v>2843</v>
      </c>
      <c r="F5490" s="16">
        <v>-2.4030209406110559E-2</v>
      </c>
    </row>
    <row r="5491" spans="1:6" x14ac:dyDescent="0.2">
      <c r="A5491" t="s">
        <v>35</v>
      </c>
      <c r="B5491" t="s">
        <v>5296</v>
      </c>
      <c r="C5491">
        <v>5215231</v>
      </c>
      <c r="D5491" t="s">
        <v>5680</v>
      </c>
      <c r="E5491" s="17">
        <v>117703</v>
      </c>
      <c r="F5491" s="16">
        <v>1.7215303644424473E-2</v>
      </c>
    </row>
    <row r="5492" spans="1:6" x14ac:dyDescent="0.2">
      <c r="A5492" t="s">
        <v>35</v>
      </c>
      <c r="B5492" t="s">
        <v>5296</v>
      </c>
      <c r="C5492">
        <v>5215256</v>
      </c>
      <c r="D5492" t="s">
        <v>5681</v>
      </c>
      <c r="E5492" s="17">
        <v>4544</v>
      </c>
      <c r="F5492" s="16">
        <v>1.0901001112347153E-2</v>
      </c>
    </row>
    <row r="5493" spans="1:6" x14ac:dyDescent="0.2">
      <c r="A5493" t="s">
        <v>35</v>
      </c>
      <c r="B5493" t="s">
        <v>5296</v>
      </c>
      <c r="C5493">
        <v>5215306</v>
      </c>
      <c r="D5493" t="s">
        <v>5682</v>
      </c>
      <c r="E5493" s="17">
        <v>15725</v>
      </c>
      <c r="F5493" s="16">
        <v>7.0445084854307005E-3</v>
      </c>
    </row>
    <row r="5494" spans="1:6" x14ac:dyDescent="0.2">
      <c r="A5494" t="s">
        <v>35</v>
      </c>
      <c r="B5494" t="s">
        <v>5296</v>
      </c>
      <c r="C5494">
        <v>5215405</v>
      </c>
      <c r="D5494" t="s">
        <v>5683</v>
      </c>
      <c r="E5494" s="17">
        <v>3723</v>
      </c>
      <c r="F5494" s="16">
        <v>-9.5770151636073164E-3</v>
      </c>
    </row>
    <row r="5495" spans="1:6" x14ac:dyDescent="0.2">
      <c r="A5495" t="s">
        <v>35</v>
      </c>
      <c r="B5495" t="s">
        <v>5296</v>
      </c>
      <c r="C5495">
        <v>5215504</v>
      </c>
      <c r="D5495" t="s">
        <v>5684</v>
      </c>
      <c r="E5495" s="17">
        <v>6782</v>
      </c>
      <c r="F5495" s="16">
        <v>1.7249137543122739E-2</v>
      </c>
    </row>
    <row r="5496" spans="1:6" x14ac:dyDescent="0.2">
      <c r="A5496" t="s">
        <v>35</v>
      </c>
      <c r="B5496" t="s">
        <v>5296</v>
      </c>
      <c r="C5496">
        <v>5215603</v>
      </c>
      <c r="D5496" t="s">
        <v>5685</v>
      </c>
      <c r="E5496" s="17">
        <v>34430</v>
      </c>
      <c r="F5496" s="16">
        <v>1.7585340623614609E-2</v>
      </c>
    </row>
    <row r="5497" spans="1:6" x14ac:dyDescent="0.2">
      <c r="A5497" t="s">
        <v>35</v>
      </c>
      <c r="B5497" t="s">
        <v>5296</v>
      </c>
      <c r="C5497">
        <v>5215652</v>
      </c>
      <c r="D5497" t="s">
        <v>5686</v>
      </c>
      <c r="E5497" s="17">
        <v>3467</v>
      </c>
      <c r="F5497" s="16">
        <v>8.6605080831403392E-4</v>
      </c>
    </row>
    <row r="5498" spans="1:6" x14ac:dyDescent="0.2">
      <c r="A5498" t="s">
        <v>35</v>
      </c>
      <c r="B5498" t="s">
        <v>5296</v>
      </c>
      <c r="C5498">
        <v>5215702</v>
      </c>
      <c r="D5498" t="s">
        <v>5687</v>
      </c>
      <c r="E5498" s="17">
        <v>29392</v>
      </c>
      <c r="F5498" s="16">
        <v>1.8504400859380432E-2</v>
      </c>
    </row>
    <row r="5499" spans="1:6" x14ac:dyDescent="0.2">
      <c r="A5499" t="s">
        <v>35</v>
      </c>
      <c r="B5499" t="s">
        <v>5296</v>
      </c>
      <c r="C5499">
        <v>5215801</v>
      </c>
      <c r="D5499" t="s">
        <v>5688</v>
      </c>
      <c r="E5499" s="17">
        <v>2381</v>
      </c>
      <c r="F5499" s="16">
        <v>0</v>
      </c>
    </row>
    <row r="5500" spans="1:6" x14ac:dyDescent="0.2">
      <c r="A5500" t="s">
        <v>35</v>
      </c>
      <c r="B5500" t="s">
        <v>5296</v>
      </c>
      <c r="C5500">
        <v>5215900</v>
      </c>
      <c r="D5500" t="s">
        <v>5689</v>
      </c>
      <c r="E5500" s="17">
        <v>3582</v>
      </c>
      <c r="F5500" s="16">
        <v>-8.3682008368202165E-4</v>
      </c>
    </row>
    <row r="5501" spans="1:6" x14ac:dyDescent="0.2">
      <c r="A5501" t="s">
        <v>35</v>
      </c>
      <c r="B5501" t="s">
        <v>5296</v>
      </c>
      <c r="C5501">
        <v>5216007</v>
      </c>
      <c r="D5501" t="s">
        <v>5690</v>
      </c>
      <c r="E5501" s="17">
        <v>2603</v>
      </c>
      <c r="F5501" s="16">
        <v>-4.5889101338432159E-3</v>
      </c>
    </row>
    <row r="5502" spans="1:6" x14ac:dyDescent="0.2">
      <c r="A5502" t="s">
        <v>35</v>
      </c>
      <c r="B5502" t="s">
        <v>5296</v>
      </c>
      <c r="C5502">
        <v>5216304</v>
      </c>
      <c r="D5502" t="s">
        <v>5691</v>
      </c>
      <c r="E5502" s="17">
        <v>10140</v>
      </c>
      <c r="F5502" s="16">
        <v>8.2529581386099338E-3</v>
      </c>
    </row>
    <row r="5503" spans="1:6" x14ac:dyDescent="0.2">
      <c r="A5503" t="s">
        <v>35</v>
      </c>
      <c r="B5503" t="s">
        <v>5296</v>
      </c>
      <c r="C5503">
        <v>5216403</v>
      </c>
      <c r="D5503" t="s">
        <v>5692</v>
      </c>
      <c r="E5503" s="17">
        <v>10980</v>
      </c>
      <c r="F5503" s="16">
        <v>-7.2806698216232313E-4</v>
      </c>
    </row>
    <row r="5504" spans="1:6" x14ac:dyDescent="0.2">
      <c r="A5504" t="s">
        <v>35</v>
      </c>
      <c r="B5504" t="s">
        <v>5296</v>
      </c>
      <c r="C5504">
        <v>5216452</v>
      </c>
      <c r="D5504" t="s">
        <v>5693</v>
      </c>
      <c r="E5504" s="17">
        <v>3143</v>
      </c>
      <c r="F5504" s="16">
        <v>4.4742729306488371E-3</v>
      </c>
    </row>
    <row r="5505" spans="1:6" x14ac:dyDescent="0.2">
      <c r="A5505" t="s">
        <v>35</v>
      </c>
      <c r="B5505" t="s">
        <v>5296</v>
      </c>
      <c r="C5505">
        <v>5216809</v>
      </c>
      <c r="D5505" t="s">
        <v>5694</v>
      </c>
      <c r="E5505" s="17">
        <v>10261</v>
      </c>
      <c r="F5505" s="16">
        <v>-1.9453360568038036E-3</v>
      </c>
    </row>
    <row r="5506" spans="1:6" x14ac:dyDescent="0.2">
      <c r="A5506" t="s">
        <v>35</v>
      </c>
      <c r="B5506" t="s">
        <v>5296</v>
      </c>
      <c r="C5506">
        <v>5216908</v>
      </c>
      <c r="D5506" t="s">
        <v>5695</v>
      </c>
      <c r="E5506" s="17">
        <v>2194</v>
      </c>
      <c r="F5506" s="16">
        <v>-2.6187305814469597E-2</v>
      </c>
    </row>
    <row r="5507" spans="1:6" x14ac:dyDescent="0.2">
      <c r="A5507" t="s">
        <v>35</v>
      </c>
      <c r="B5507" t="s">
        <v>5296</v>
      </c>
      <c r="C5507">
        <v>5217104</v>
      </c>
      <c r="D5507" t="s">
        <v>5696</v>
      </c>
      <c r="E5507" s="17">
        <v>24548</v>
      </c>
      <c r="F5507" s="16">
        <v>9.7863317566471153E-4</v>
      </c>
    </row>
    <row r="5508" spans="1:6" x14ac:dyDescent="0.2">
      <c r="A5508" t="s">
        <v>35</v>
      </c>
      <c r="B5508" t="s">
        <v>5296</v>
      </c>
      <c r="C5508">
        <v>5217203</v>
      </c>
      <c r="D5508" t="s">
        <v>5697</v>
      </c>
      <c r="E5508" s="17">
        <v>10272</v>
      </c>
      <c r="F5508" s="16">
        <v>-1.088107847857489E-2</v>
      </c>
    </row>
    <row r="5509" spans="1:6" x14ac:dyDescent="0.2">
      <c r="A5509" t="s">
        <v>35</v>
      </c>
      <c r="B5509" t="s">
        <v>5296</v>
      </c>
      <c r="C5509">
        <v>5217302</v>
      </c>
      <c r="D5509" t="s">
        <v>5698</v>
      </c>
      <c r="E5509" s="17">
        <v>25064</v>
      </c>
      <c r="F5509" s="16">
        <v>6.2630480167014113E-3</v>
      </c>
    </row>
    <row r="5510" spans="1:6" x14ac:dyDescent="0.2">
      <c r="A5510" t="s">
        <v>35</v>
      </c>
      <c r="B5510" t="s">
        <v>5296</v>
      </c>
      <c r="C5510">
        <v>5217401</v>
      </c>
      <c r="D5510" t="s">
        <v>5699</v>
      </c>
      <c r="E5510" s="17">
        <v>31686</v>
      </c>
      <c r="F5510" s="16">
        <v>7.2477589166508594E-3</v>
      </c>
    </row>
    <row r="5511" spans="1:6" x14ac:dyDescent="0.2">
      <c r="A5511" t="s">
        <v>35</v>
      </c>
      <c r="B5511" t="s">
        <v>5296</v>
      </c>
      <c r="C5511">
        <v>5217609</v>
      </c>
      <c r="D5511" t="s">
        <v>5700</v>
      </c>
      <c r="E5511" s="17">
        <v>90640</v>
      </c>
      <c r="F5511" s="16">
        <v>8.0295380235324565E-3</v>
      </c>
    </row>
    <row r="5512" spans="1:6" x14ac:dyDescent="0.2">
      <c r="A5512" t="s">
        <v>35</v>
      </c>
      <c r="B5512" t="s">
        <v>5296</v>
      </c>
      <c r="C5512">
        <v>5217708</v>
      </c>
      <c r="D5512" t="s">
        <v>5701</v>
      </c>
      <c r="E5512" s="17">
        <v>17860</v>
      </c>
      <c r="F5512" s="16">
        <v>2.3009147539143626E-3</v>
      </c>
    </row>
    <row r="5513" spans="1:6" x14ac:dyDescent="0.2">
      <c r="A5513" t="s">
        <v>35</v>
      </c>
      <c r="B5513" t="s">
        <v>5296</v>
      </c>
      <c r="C5513">
        <v>5218003</v>
      </c>
      <c r="D5513" t="s">
        <v>5702</v>
      </c>
      <c r="E5513" s="17">
        <v>45633</v>
      </c>
      <c r="F5513" s="16">
        <v>5.2650129973124127E-3</v>
      </c>
    </row>
    <row r="5514" spans="1:6" x14ac:dyDescent="0.2">
      <c r="A5514" t="s">
        <v>35</v>
      </c>
      <c r="B5514" t="s">
        <v>5296</v>
      </c>
      <c r="C5514">
        <v>5218052</v>
      </c>
      <c r="D5514" t="s">
        <v>5703</v>
      </c>
      <c r="E5514" s="17">
        <v>3931</v>
      </c>
      <c r="F5514" s="16">
        <v>1.288327750579743E-2</v>
      </c>
    </row>
    <row r="5515" spans="1:6" x14ac:dyDescent="0.2">
      <c r="A5515" t="s">
        <v>35</v>
      </c>
      <c r="B5515" t="s">
        <v>5296</v>
      </c>
      <c r="C5515">
        <v>5218102</v>
      </c>
      <c r="D5515" t="s">
        <v>5704</v>
      </c>
      <c r="E5515" s="17">
        <v>4022</v>
      </c>
      <c r="F5515" s="16">
        <v>2.7424582398405395E-3</v>
      </c>
    </row>
    <row r="5516" spans="1:6" x14ac:dyDescent="0.2">
      <c r="A5516" t="s">
        <v>35</v>
      </c>
      <c r="B5516" t="s">
        <v>5296</v>
      </c>
      <c r="C5516">
        <v>5218300</v>
      </c>
      <c r="D5516" t="s">
        <v>5705</v>
      </c>
      <c r="E5516" s="17">
        <v>37414</v>
      </c>
      <c r="F5516" s="16">
        <v>1.3929539295392868E-2</v>
      </c>
    </row>
    <row r="5517" spans="1:6" x14ac:dyDescent="0.2">
      <c r="A5517" t="s">
        <v>35</v>
      </c>
      <c r="B5517" t="s">
        <v>5296</v>
      </c>
      <c r="C5517">
        <v>5218391</v>
      </c>
      <c r="D5517" t="s">
        <v>5706</v>
      </c>
      <c r="E5517" s="17">
        <v>3203</v>
      </c>
      <c r="F5517" s="16">
        <v>-6.2053986968663155E-3</v>
      </c>
    </row>
    <row r="5518" spans="1:6" x14ac:dyDescent="0.2">
      <c r="A5518" t="s">
        <v>35</v>
      </c>
      <c r="B5518" t="s">
        <v>5296</v>
      </c>
      <c r="C5518">
        <v>5218508</v>
      </c>
      <c r="D5518" t="s">
        <v>5707</v>
      </c>
      <c r="E5518" s="17">
        <v>50701</v>
      </c>
      <c r="F5518" s="16">
        <v>1.2703485468890552E-2</v>
      </c>
    </row>
    <row r="5519" spans="1:6" x14ac:dyDescent="0.2">
      <c r="A5519" t="s">
        <v>35</v>
      </c>
      <c r="B5519" t="s">
        <v>5296</v>
      </c>
      <c r="C5519">
        <v>5218607</v>
      </c>
      <c r="D5519" t="s">
        <v>5708</v>
      </c>
      <c r="E5519" s="17">
        <v>10940</v>
      </c>
      <c r="F5519" s="16">
        <v>2.0150210661293855E-3</v>
      </c>
    </row>
    <row r="5520" spans="1:6" x14ac:dyDescent="0.2">
      <c r="A5520" t="s">
        <v>35</v>
      </c>
      <c r="B5520" t="s">
        <v>5296</v>
      </c>
      <c r="C5520">
        <v>5218706</v>
      </c>
      <c r="D5520" t="s">
        <v>5709</v>
      </c>
      <c r="E5520" s="17">
        <v>4817</v>
      </c>
      <c r="F5520" s="16">
        <v>3.3326390335346456E-3</v>
      </c>
    </row>
    <row r="5521" spans="1:6" x14ac:dyDescent="0.2">
      <c r="A5521" t="s">
        <v>35</v>
      </c>
      <c r="B5521" t="s">
        <v>5296</v>
      </c>
      <c r="C5521">
        <v>5218789</v>
      </c>
      <c r="D5521" t="s">
        <v>5710</v>
      </c>
      <c r="E5521" s="17">
        <v>4612</v>
      </c>
      <c r="F5521" s="16">
        <v>2.6485644335633163E-2</v>
      </c>
    </row>
    <row r="5522" spans="1:6" x14ac:dyDescent="0.2">
      <c r="A5522" t="s">
        <v>35</v>
      </c>
      <c r="B5522" t="s">
        <v>5296</v>
      </c>
      <c r="C5522">
        <v>5218805</v>
      </c>
      <c r="D5522" t="s">
        <v>5711</v>
      </c>
      <c r="E5522" s="17">
        <v>241518</v>
      </c>
      <c r="F5522" s="16">
        <v>2.491438465161866E-2</v>
      </c>
    </row>
    <row r="5523" spans="1:6" x14ac:dyDescent="0.2">
      <c r="A5523" t="s">
        <v>35</v>
      </c>
      <c r="B5523" t="s">
        <v>5296</v>
      </c>
      <c r="C5523">
        <v>5218904</v>
      </c>
      <c r="D5523" t="s">
        <v>5712</v>
      </c>
      <c r="E5523" s="17">
        <v>19947</v>
      </c>
      <c r="F5523" s="16">
        <v>3.2692888039431711E-3</v>
      </c>
    </row>
    <row r="5524" spans="1:6" x14ac:dyDescent="0.2">
      <c r="A5524" t="s">
        <v>35</v>
      </c>
      <c r="B5524" t="s">
        <v>5296</v>
      </c>
      <c r="C5524">
        <v>5219001</v>
      </c>
      <c r="D5524" t="s">
        <v>5713</v>
      </c>
      <c r="E5524" s="17">
        <v>7632</v>
      </c>
      <c r="F5524" s="16">
        <v>-6.5470734581640766E-4</v>
      </c>
    </row>
    <row r="5525" spans="1:6" x14ac:dyDescent="0.2">
      <c r="A5525" t="s">
        <v>35</v>
      </c>
      <c r="B5525" t="s">
        <v>5296</v>
      </c>
      <c r="C5525">
        <v>5219100</v>
      </c>
      <c r="D5525" t="s">
        <v>5714</v>
      </c>
      <c r="E5525" s="17">
        <v>6634</v>
      </c>
      <c r="F5525" s="16">
        <v>1.1280487804878003E-2</v>
      </c>
    </row>
    <row r="5526" spans="1:6" x14ac:dyDescent="0.2">
      <c r="A5526" t="s">
        <v>35</v>
      </c>
      <c r="B5526" t="s">
        <v>5296</v>
      </c>
      <c r="C5526">
        <v>5219209</v>
      </c>
      <c r="D5526" t="s">
        <v>5715</v>
      </c>
      <c r="E5526" s="17">
        <v>2819</v>
      </c>
      <c r="F5526" s="16">
        <v>-1.2609457092819576E-2</v>
      </c>
    </row>
    <row r="5527" spans="1:6" x14ac:dyDescent="0.2">
      <c r="A5527" t="s">
        <v>35</v>
      </c>
      <c r="B5527" t="s">
        <v>5296</v>
      </c>
      <c r="C5527">
        <v>5219258</v>
      </c>
      <c r="D5527" t="s">
        <v>5716</v>
      </c>
      <c r="E5527" s="17">
        <v>5523</v>
      </c>
      <c r="F5527" s="16">
        <v>1.1723758930207051E-2</v>
      </c>
    </row>
    <row r="5528" spans="1:6" x14ac:dyDescent="0.2">
      <c r="A5528" t="s">
        <v>35</v>
      </c>
      <c r="B5528" t="s">
        <v>5296</v>
      </c>
      <c r="C5528">
        <v>5219308</v>
      </c>
      <c r="D5528" t="s">
        <v>5717</v>
      </c>
      <c r="E5528" s="17">
        <v>38808</v>
      </c>
      <c r="F5528" s="16">
        <v>4.1399296211963588E-3</v>
      </c>
    </row>
    <row r="5529" spans="1:6" x14ac:dyDescent="0.2">
      <c r="A5529" t="s">
        <v>35</v>
      </c>
      <c r="B5529" t="s">
        <v>5296</v>
      </c>
      <c r="C5529">
        <v>5219357</v>
      </c>
      <c r="D5529" t="s">
        <v>5718</v>
      </c>
      <c r="E5529" s="17">
        <v>3815</v>
      </c>
      <c r="F5529" s="16">
        <v>1.5752165922815475E-3</v>
      </c>
    </row>
    <row r="5530" spans="1:6" x14ac:dyDescent="0.2">
      <c r="A5530" t="s">
        <v>35</v>
      </c>
      <c r="B5530" t="s">
        <v>5296</v>
      </c>
      <c r="C5530">
        <v>5219407</v>
      </c>
      <c r="D5530" t="s">
        <v>5719</v>
      </c>
      <c r="E5530" s="17">
        <v>8935</v>
      </c>
      <c r="F5530" s="16">
        <v>2.0443124714481398E-2</v>
      </c>
    </row>
    <row r="5531" spans="1:6" x14ac:dyDescent="0.2">
      <c r="A5531" t="s">
        <v>35</v>
      </c>
      <c r="B5531" t="s">
        <v>5296</v>
      </c>
      <c r="C5531">
        <v>5219456</v>
      </c>
      <c r="D5531" t="s">
        <v>5720</v>
      </c>
      <c r="E5531" s="17">
        <v>3355</v>
      </c>
      <c r="F5531" s="16">
        <v>3.5895901884535064E-3</v>
      </c>
    </row>
    <row r="5532" spans="1:6" x14ac:dyDescent="0.2">
      <c r="A5532" t="s">
        <v>35</v>
      </c>
      <c r="B5532" t="s">
        <v>5296</v>
      </c>
      <c r="C5532">
        <v>5219506</v>
      </c>
      <c r="D5532" t="s">
        <v>5721</v>
      </c>
      <c r="E5532" s="17">
        <v>2252</v>
      </c>
      <c r="F5532" s="16">
        <v>-2.8891763691246242E-2</v>
      </c>
    </row>
    <row r="5533" spans="1:6" x14ac:dyDescent="0.2">
      <c r="A5533" t="s">
        <v>35</v>
      </c>
      <c r="B5533" t="s">
        <v>5296</v>
      </c>
      <c r="C5533">
        <v>5219605</v>
      </c>
      <c r="D5533" t="s">
        <v>5722</v>
      </c>
      <c r="E5533" s="17">
        <v>3280</v>
      </c>
      <c r="F5533" s="16">
        <v>-2.2354694485842042E-2</v>
      </c>
    </row>
    <row r="5534" spans="1:6" x14ac:dyDescent="0.2">
      <c r="A5534" t="s">
        <v>35</v>
      </c>
      <c r="B5534" t="s">
        <v>5296</v>
      </c>
      <c r="C5534">
        <v>5219704</v>
      </c>
      <c r="D5534" t="s">
        <v>5723</v>
      </c>
      <c r="E5534" s="17">
        <v>8562</v>
      </c>
      <c r="F5534" s="16">
        <v>-2.0814272644098852E-2</v>
      </c>
    </row>
    <row r="5535" spans="1:6" x14ac:dyDescent="0.2">
      <c r="A5535" t="s">
        <v>35</v>
      </c>
      <c r="B5535" t="s">
        <v>5296</v>
      </c>
      <c r="C5535">
        <v>5219712</v>
      </c>
      <c r="D5535" t="s">
        <v>5724</v>
      </c>
      <c r="E5535" s="17">
        <v>4854</v>
      </c>
      <c r="F5535" s="16">
        <v>6.8450528935906085E-3</v>
      </c>
    </row>
    <row r="5536" spans="1:6" x14ac:dyDescent="0.2">
      <c r="A5536" t="s">
        <v>35</v>
      </c>
      <c r="B5536" t="s">
        <v>5296</v>
      </c>
      <c r="C5536">
        <v>5219738</v>
      </c>
      <c r="D5536" t="s">
        <v>5725</v>
      </c>
      <c r="E5536" s="17">
        <v>6440</v>
      </c>
      <c r="F5536" s="16">
        <v>2.4988063027216345E-2</v>
      </c>
    </row>
    <row r="5537" spans="1:6" x14ac:dyDescent="0.2">
      <c r="A5537" t="s">
        <v>35</v>
      </c>
      <c r="B5537" t="s">
        <v>5296</v>
      </c>
      <c r="C5537">
        <v>5219753</v>
      </c>
      <c r="D5537" t="s">
        <v>5726</v>
      </c>
      <c r="E5537" s="17">
        <v>75829</v>
      </c>
      <c r="F5537" s="16">
        <v>1.4516215348389094E-2</v>
      </c>
    </row>
    <row r="5538" spans="1:6" x14ac:dyDescent="0.2">
      <c r="A5538" t="s">
        <v>35</v>
      </c>
      <c r="B5538" t="s">
        <v>5296</v>
      </c>
      <c r="C5538">
        <v>5219803</v>
      </c>
      <c r="D5538" t="s">
        <v>5727</v>
      </c>
      <c r="E5538" s="17">
        <v>13103</v>
      </c>
      <c r="F5538" s="16">
        <v>1.1892810255618169E-2</v>
      </c>
    </row>
    <row r="5539" spans="1:6" x14ac:dyDescent="0.2">
      <c r="A5539" t="s">
        <v>35</v>
      </c>
      <c r="B5539" t="s">
        <v>5296</v>
      </c>
      <c r="C5539">
        <v>5219902</v>
      </c>
      <c r="D5539" t="s">
        <v>5728</v>
      </c>
      <c r="E5539" s="17">
        <v>6267</v>
      </c>
      <c r="F5539" s="16">
        <v>4.7892720306519365E-4</v>
      </c>
    </row>
    <row r="5540" spans="1:6" x14ac:dyDescent="0.2">
      <c r="A5540" t="s">
        <v>35</v>
      </c>
      <c r="B5540" t="s">
        <v>5296</v>
      </c>
      <c r="C5540">
        <v>5220009</v>
      </c>
      <c r="D5540" t="s">
        <v>5729</v>
      </c>
      <c r="E5540" s="17">
        <v>14085</v>
      </c>
      <c r="F5540" s="16">
        <v>2.5109170305676942E-2</v>
      </c>
    </row>
    <row r="5541" spans="1:6" x14ac:dyDescent="0.2">
      <c r="A5541" t="s">
        <v>35</v>
      </c>
      <c r="B5541" t="s">
        <v>5296</v>
      </c>
      <c r="C5541">
        <v>5220058</v>
      </c>
      <c r="D5541" t="s">
        <v>5730</v>
      </c>
      <c r="E5541" s="17">
        <v>1345</v>
      </c>
      <c r="F5541" s="16">
        <v>-2.6068066618392449E-2</v>
      </c>
    </row>
    <row r="5542" spans="1:6" x14ac:dyDescent="0.2">
      <c r="A5542" t="s">
        <v>35</v>
      </c>
      <c r="B5542" t="s">
        <v>5296</v>
      </c>
      <c r="C5542">
        <v>5220108</v>
      </c>
      <c r="D5542" t="s">
        <v>5731</v>
      </c>
      <c r="E5542" s="17">
        <v>34157</v>
      </c>
      <c r="F5542" s="16">
        <v>1.0054114794334268E-2</v>
      </c>
    </row>
    <row r="5543" spans="1:6" x14ac:dyDescent="0.2">
      <c r="A5543" t="s">
        <v>35</v>
      </c>
      <c r="B5543" t="s">
        <v>5296</v>
      </c>
      <c r="C5543">
        <v>5220157</v>
      </c>
      <c r="D5543" t="s">
        <v>5732</v>
      </c>
      <c r="E5543" s="17">
        <v>5215</v>
      </c>
      <c r="F5543" s="16">
        <v>9.2897232436617294E-3</v>
      </c>
    </row>
    <row r="5544" spans="1:6" x14ac:dyDescent="0.2">
      <c r="A5544" t="s">
        <v>35</v>
      </c>
      <c r="B5544" t="s">
        <v>5296</v>
      </c>
      <c r="C5544">
        <v>5220207</v>
      </c>
      <c r="D5544" t="s">
        <v>5733</v>
      </c>
      <c r="E5544" s="17">
        <v>21920</v>
      </c>
      <c r="F5544" s="16">
        <v>-3.3192379393442994E-3</v>
      </c>
    </row>
    <row r="5545" spans="1:6" x14ac:dyDescent="0.2">
      <c r="A5545" t="s">
        <v>35</v>
      </c>
      <c r="B5545" t="s">
        <v>5296</v>
      </c>
      <c r="C5545">
        <v>5220264</v>
      </c>
      <c r="D5545" t="s">
        <v>5734</v>
      </c>
      <c r="E5545" s="17">
        <v>4082</v>
      </c>
      <c r="F5545" s="16">
        <v>6.1621888094651744E-3</v>
      </c>
    </row>
    <row r="5546" spans="1:6" x14ac:dyDescent="0.2">
      <c r="A5546" t="s">
        <v>35</v>
      </c>
      <c r="B5546" t="s">
        <v>5296</v>
      </c>
      <c r="C5546">
        <v>5220280</v>
      </c>
      <c r="D5546" t="s">
        <v>5735</v>
      </c>
      <c r="E5546" s="17">
        <v>2037</v>
      </c>
      <c r="F5546" s="16">
        <v>4.9115913555985991E-4</v>
      </c>
    </row>
    <row r="5547" spans="1:6" x14ac:dyDescent="0.2">
      <c r="A5547" t="s">
        <v>35</v>
      </c>
      <c r="B5547" t="s">
        <v>5296</v>
      </c>
      <c r="C5547">
        <v>5220405</v>
      </c>
      <c r="D5547" t="s">
        <v>5736</v>
      </c>
      <c r="E5547" s="17">
        <v>20985</v>
      </c>
      <c r="F5547" s="16">
        <v>1.6468878663114639E-2</v>
      </c>
    </row>
    <row r="5548" spans="1:6" x14ac:dyDescent="0.2">
      <c r="A5548" t="s">
        <v>35</v>
      </c>
      <c r="B5548" t="s">
        <v>5296</v>
      </c>
      <c r="C5548">
        <v>5220454</v>
      </c>
      <c r="D5548" t="s">
        <v>5737</v>
      </c>
      <c r="E5548" s="17">
        <v>118451</v>
      </c>
      <c r="F5548" s="16">
        <v>2.6696483518388492E-2</v>
      </c>
    </row>
    <row r="5549" spans="1:6" x14ac:dyDescent="0.2">
      <c r="A5549" t="s">
        <v>35</v>
      </c>
      <c r="B5549" t="s">
        <v>5296</v>
      </c>
      <c r="C5549">
        <v>5220504</v>
      </c>
      <c r="D5549" t="s">
        <v>5738</v>
      </c>
      <c r="E5549" s="17">
        <v>8642</v>
      </c>
      <c r="F5549" s="16">
        <v>1.1470037453183535E-2</v>
      </c>
    </row>
    <row r="5550" spans="1:6" x14ac:dyDescent="0.2">
      <c r="A5550" t="s">
        <v>35</v>
      </c>
      <c r="B5550" t="s">
        <v>5296</v>
      </c>
      <c r="C5550">
        <v>5220603</v>
      </c>
      <c r="D5550" t="s">
        <v>5739</v>
      </c>
      <c r="E5550" s="17">
        <v>20816</v>
      </c>
      <c r="F5550" s="16">
        <v>5.8468229040831154E-3</v>
      </c>
    </row>
    <row r="5551" spans="1:6" x14ac:dyDescent="0.2">
      <c r="A5551" t="s">
        <v>35</v>
      </c>
      <c r="B5551" t="s">
        <v>5296</v>
      </c>
      <c r="C5551">
        <v>5220686</v>
      </c>
      <c r="D5551" t="s">
        <v>5740</v>
      </c>
      <c r="E5551" s="17">
        <v>6879</v>
      </c>
      <c r="F5551" s="16">
        <v>3.3547257876311853E-3</v>
      </c>
    </row>
    <row r="5552" spans="1:6" x14ac:dyDescent="0.2">
      <c r="A5552" t="s">
        <v>35</v>
      </c>
      <c r="B5552" t="s">
        <v>5296</v>
      </c>
      <c r="C5552">
        <v>5220702</v>
      </c>
      <c r="D5552" t="s">
        <v>5741</v>
      </c>
      <c r="E5552" s="17">
        <v>3001</v>
      </c>
      <c r="F5552" s="16">
        <v>4.0147206423553072E-3</v>
      </c>
    </row>
    <row r="5553" spans="1:6" x14ac:dyDescent="0.2">
      <c r="A5553" t="s">
        <v>35</v>
      </c>
      <c r="B5553" t="s">
        <v>5296</v>
      </c>
      <c r="C5553">
        <v>5221007</v>
      </c>
      <c r="D5553" t="s">
        <v>5742</v>
      </c>
      <c r="E5553" s="17">
        <v>3521</v>
      </c>
      <c r="F5553" s="16">
        <v>-2.2669311419665217E-3</v>
      </c>
    </row>
    <row r="5554" spans="1:6" x14ac:dyDescent="0.2">
      <c r="A5554" t="s">
        <v>35</v>
      </c>
      <c r="B5554" t="s">
        <v>5296</v>
      </c>
      <c r="C5554">
        <v>5221080</v>
      </c>
      <c r="D5554" t="s">
        <v>5743</v>
      </c>
      <c r="E5554" s="17">
        <v>3498</v>
      </c>
      <c r="F5554" s="16">
        <v>1.1567379988432602E-2</v>
      </c>
    </row>
    <row r="5555" spans="1:6" x14ac:dyDescent="0.2">
      <c r="A5555" t="s">
        <v>35</v>
      </c>
      <c r="B5555" t="s">
        <v>5296</v>
      </c>
      <c r="C5555">
        <v>5221197</v>
      </c>
      <c r="D5555" t="s">
        <v>5744</v>
      </c>
      <c r="E5555" s="17">
        <v>8186</v>
      </c>
      <c r="F5555" s="16">
        <v>1.7779435534004628E-2</v>
      </c>
    </row>
    <row r="5556" spans="1:6" x14ac:dyDescent="0.2">
      <c r="A5556" t="s">
        <v>35</v>
      </c>
      <c r="B5556" t="s">
        <v>5296</v>
      </c>
      <c r="C5556">
        <v>5221304</v>
      </c>
      <c r="D5556" t="s">
        <v>5745</v>
      </c>
      <c r="E5556" s="17">
        <v>2830</v>
      </c>
      <c r="F5556" s="16">
        <v>-1.0589481115425015E-3</v>
      </c>
    </row>
    <row r="5557" spans="1:6" x14ac:dyDescent="0.2">
      <c r="A5557" t="s">
        <v>35</v>
      </c>
      <c r="B5557" t="s">
        <v>5296</v>
      </c>
      <c r="C5557">
        <v>5221403</v>
      </c>
      <c r="D5557" t="s">
        <v>5746</v>
      </c>
      <c r="E5557" s="17">
        <v>129823</v>
      </c>
      <c r="F5557" s="16">
        <v>1.7429603680279682E-2</v>
      </c>
    </row>
    <row r="5558" spans="1:6" x14ac:dyDescent="0.2">
      <c r="A5558" t="s">
        <v>35</v>
      </c>
      <c r="B5558" t="s">
        <v>5296</v>
      </c>
      <c r="C5558">
        <v>5221452</v>
      </c>
      <c r="D5558" t="s">
        <v>5747</v>
      </c>
      <c r="E5558" s="17">
        <v>3498</v>
      </c>
      <c r="F5558" s="16">
        <v>-5.7142857142855608E-4</v>
      </c>
    </row>
    <row r="5559" spans="1:6" x14ac:dyDescent="0.2">
      <c r="A5559" t="s">
        <v>35</v>
      </c>
      <c r="B5559" t="s">
        <v>5296</v>
      </c>
      <c r="C5559">
        <v>5221502</v>
      </c>
      <c r="D5559" t="s">
        <v>5748</v>
      </c>
      <c r="E5559" s="17">
        <v>4564</v>
      </c>
      <c r="F5559" s="16">
        <v>-7.3945193562418021E-3</v>
      </c>
    </row>
    <row r="5560" spans="1:6" x14ac:dyDescent="0.2">
      <c r="A5560" t="s">
        <v>35</v>
      </c>
      <c r="B5560" t="s">
        <v>5296</v>
      </c>
      <c r="C5560">
        <v>5221551</v>
      </c>
      <c r="D5560" t="s">
        <v>5749</v>
      </c>
      <c r="E5560" s="17">
        <v>5365</v>
      </c>
      <c r="F5560" s="16">
        <v>1.5906078394243517E-2</v>
      </c>
    </row>
    <row r="5561" spans="1:6" x14ac:dyDescent="0.2">
      <c r="A5561" t="s">
        <v>35</v>
      </c>
      <c r="B5561" t="s">
        <v>5296</v>
      </c>
      <c r="C5561">
        <v>5221577</v>
      </c>
      <c r="D5561" t="s">
        <v>5750</v>
      </c>
      <c r="E5561" s="17">
        <v>2840</v>
      </c>
      <c r="F5561" s="16">
        <v>-4.9053959355290777E-3</v>
      </c>
    </row>
    <row r="5562" spans="1:6" x14ac:dyDescent="0.2">
      <c r="A5562" t="s">
        <v>35</v>
      </c>
      <c r="B5562" t="s">
        <v>5296</v>
      </c>
      <c r="C5562">
        <v>5221601</v>
      </c>
      <c r="D5562" t="s">
        <v>5751</v>
      </c>
      <c r="E5562" s="17">
        <v>40840</v>
      </c>
      <c r="F5562" s="16">
        <v>7.5989341754663098E-3</v>
      </c>
    </row>
    <row r="5563" spans="1:6" x14ac:dyDescent="0.2">
      <c r="A5563" t="s">
        <v>35</v>
      </c>
      <c r="B5563" t="s">
        <v>5296</v>
      </c>
      <c r="C5563">
        <v>5221700</v>
      </c>
      <c r="D5563" t="s">
        <v>5752</v>
      </c>
      <c r="E5563" s="17">
        <v>13818</v>
      </c>
      <c r="F5563" s="16">
        <v>-1.8059669146861523E-3</v>
      </c>
    </row>
    <row r="5564" spans="1:6" x14ac:dyDescent="0.2">
      <c r="A5564" t="s">
        <v>35</v>
      </c>
      <c r="B5564" t="s">
        <v>5296</v>
      </c>
      <c r="C5564">
        <v>5221809</v>
      </c>
      <c r="D5564" t="s">
        <v>5753</v>
      </c>
      <c r="E5564" s="17">
        <v>3066</v>
      </c>
      <c r="F5564" s="16">
        <v>-1.953125E-3</v>
      </c>
    </row>
    <row r="5565" spans="1:6" x14ac:dyDescent="0.2">
      <c r="A5565" t="s">
        <v>35</v>
      </c>
      <c r="B5565" t="s">
        <v>5296</v>
      </c>
      <c r="C5565">
        <v>5221858</v>
      </c>
      <c r="D5565" t="s">
        <v>5754</v>
      </c>
      <c r="E5565" s="17">
        <v>172135</v>
      </c>
      <c r="F5565" s="16">
        <v>2.1766745019825784E-2</v>
      </c>
    </row>
    <row r="5566" spans="1:6" x14ac:dyDescent="0.2">
      <c r="A5566" t="s">
        <v>35</v>
      </c>
      <c r="B5566" t="s">
        <v>5296</v>
      </c>
      <c r="C5566">
        <v>5221908</v>
      </c>
      <c r="D5566" t="s">
        <v>5755</v>
      </c>
      <c r="E5566" s="17">
        <v>3838</v>
      </c>
      <c r="F5566" s="16">
        <v>2.8743140841389625E-3</v>
      </c>
    </row>
    <row r="5567" spans="1:6" x14ac:dyDescent="0.2">
      <c r="A5567" t="s">
        <v>35</v>
      </c>
      <c r="B5567" t="s">
        <v>5296</v>
      </c>
      <c r="C5567">
        <v>5222005</v>
      </c>
      <c r="D5567" t="s">
        <v>5756</v>
      </c>
      <c r="E5567" s="17">
        <v>13977</v>
      </c>
      <c r="F5567" s="16">
        <v>8.2233282839212496E-3</v>
      </c>
    </row>
    <row r="5568" spans="1:6" x14ac:dyDescent="0.2">
      <c r="A5568" t="s">
        <v>35</v>
      </c>
      <c r="B5568" t="s">
        <v>5296</v>
      </c>
      <c r="C5568">
        <v>5222054</v>
      </c>
      <c r="D5568" t="s">
        <v>5757</v>
      </c>
      <c r="E5568" s="17">
        <v>8873</v>
      </c>
      <c r="F5568" s="16">
        <v>1.4869038087612862E-2</v>
      </c>
    </row>
    <row r="5569" spans="1:6" x14ac:dyDescent="0.2">
      <c r="A5569" t="s">
        <v>35</v>
      </c>
      <c r="B5569" t="s">
        <v>5296</v>
      </c>
      <c r="C5569">
        <v>5222203</v>
      </c>
      <c r="D5569" t="s">
        <v>5758</v>
      </c>
      <c r="E5569" s="17">
        <v>6312</v>
      </c>
      <c r="F5569" s="16">
        <v>2.284880894506558E-2</v>
      </c>
    </row>
    <row r="5570" spans="1:6" x14ac:dyDescent="0.2">
      <c r="A5570" t="s">
        <v>35</v>
      </c>
      <c r="B5570" t="s">
        <v>5296</v>
      </c>
      <c r="C5570">
        <v>5222302</v>
      </c>
      <c r="D5570" t="s">
        <v>5759</v>
      </c>
      <c r="E5570" s="17">
        <v>5882</v>
      </c>
      <c r="F5570" s="16">
        <v>1.0479299089503513E-2</v>
      </c>
    </row>
    <row r="5571" spans="1:6" x14ac:dyDescent="0.2">
      <c r="A5571" t="s">
        <v>11</v>
      </c>
      <c r="B5571" t="s">
        <v>5296</v>
      </c>
      <c r="C5571">
        <v>5300108</v>
      </c>
      <c r="D5571" t="s">
        <v>227</v>
      </c>
      <c r="E5571" s="17">
        <v>3055149</v>
      </c>
      <c r="F5571" s="16">
        <v>1.3226353345705988E-2</v>
      </c>
    </row>
  </sheetData>
  <autoFilter ref="A1:F5571" xr:uid="{77EC033A-3E96-4A49-8456-BD6841F19D36}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UFs</vt:lpstr>
      <vt:lpstr>Mais de um milhão de habitantes</vt:lpstr>
      <vt:lpstr>Mais de 500 mil habitantes</vt:lpstr>
      <vt:lpstr>Menos de 1.500 habitantes</vt:lpstr>
      <vt:lpstr>Capitais</vt:lpstr>
      <vt:lpstr>Regiões Metropolitanas</vt:lpstr>
      <vt:lpstr>GRAFICO 1</vt:lpstr>
      <vt:lpstr>GRAFICO 2</vt:lpstr>
      <vt:lpstr>GRÁFICO 3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 Guimarães Marri</dc:creator>
  <cp:lastModifiedBy>Microsoft Office User</cp:lastModifiedBy>
  <dcterms:created xsi:type="dcterms:W3CDTF">2017-08-18T16:02:26Z</dcterms:created>
  <dcterms:modified xsi:type="dcterms:W3CDTF">2020-08-27T12:03:33Z</dcterms:modified>
</cp:coreProperties>
</file>