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Y:\GEADD\GEADD\ESPOP\2. POPULAÇÕES\ESTIMATIVAS\ESTIMATIVAS 2018\Release\"/>
    </mc:Choice>
  </mc:AlternateContent>
  <bookViews>
    <workbookView xWindow="0" yWindow="0" windowWidth="28800" windowHeight="11700" tabRatio="832"/>
  </bookViews>
  <sheets>
    <sheet name="TABELA 1" sheetId="1" r:id="rId1"/>
    <sheet name="TABELA 2" sheetId="3" r:id="rId2"/>
    <sheet name="TABELA3" sheetId="2" r:id="rId3"/>
    <sheet name="TABELA4" sheetId="4" r:id="rId4"/>
    <sheet name="TABELA5" sheetId="5" r:id="rId5"/>
    <sheet name="GRAFICO1" sheetId="7" r:id="rId6"/>
    <sheet name="GRAFICO 2" sheetId="9" r:id="rId7"/>
    <sheet name="Ranking POP UF" sheetId="8" r:id="rId8"/>
  </sheets>
  <externalReferences>
    <externalReference r:id="rId9"/>
  </externalReferences>
  <definedNames>
    <definedName name="_xlnm._FilterDatabase" localSheetId="7" hidden="1">'Ranking POP UF'!$A$2:$C$2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8" l="1"/>
  <c r="H6" i="7" l="1"/>
  <c r="H7" i="7"/>
  <c r="H8" i="7"/>
  <c r="H9" i="7"/>
  <c r="H10" i="7"/>
  <c r="H11" i="7"/>
  <c r="H5" i="7"/>
  <c r="C12" i="7"/>
  <c r="D12" i="7"/>
  <c r="E12" i="7"/>
  <c r="F12" i="7"/>
  <c r="G12" i="7"/>
  <c r="B12" i="7"/>
  <c r="D31" i="5" l="1"/>
  <c r="D32" i="5" s="1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4" i="4"/>
  <c r="C32" i="4"/>
  <c r="D32" i="4" s="1"/>
  <c r="D30" i="2"/>
  <c r="D29" i="2"/>
  <c r="D30" i="3"/>
  <c r="D31" i="3" s="1"/>
  <c r="D22" i="1"/>
  <c r="D23" i="1" s="1"/>
  <c r="I8" i="7" l="1"/>
  <c r="H5" i="9" l="1"/>
  <c r="I5" i="7" l="1"/>
</calcChain>
</file>

<file path=xl/sharedStrings.xml><?xml version="1.0" encoding="utf-8"?>
<sst xmlns="http://schemas.openxmlformats.org/spreadsheetml/2006/main" count="476" uniqueCount="244">
  <si>
    <t>MUNICÍPIOS COM MAIS DE 1 MILHÃO DE HABITANTES</t>
  </si>
  <si>
    <t>ORDEM</t>
  </si>
  <si>
    <t>UF</t>
  </si>
  <si>
    <t>MUNICÍPIO</t>
  </si>
  <si>
    <t>1º</t>
  </si>
  <si>
    <t>SP</t>
  </si>
  <si>
    <t>São Paulo</t>
  </si>
  <si>
    <t>2º</t>
  </si>
  <si>
    <t>RJ</t>
  </si>
  <si>
    <t>Rio de Janeiro</t>
  </si>
  <si>
    <t>3º</t>
  </si>
  <si>
    <t>DF</t>
  </si>
  <si>
    <t>Brasília</t>
  </si>
  <si>
    <t>4º</t>
  </si>
  <si>
    <t>BA</t>
  </si>
  <si>
    <t>Salvador</t>
  </si>
  <si>
    <t>5º</t>
  </si>
  <si>
    <t>CE</t>
  </si>
  <si>
    <t>Fortaleza</t>
  </si>
  <si>
    <t>6º</t>
  </si>
  <si>
    <t>MG</t>
  </si>
  <si>
    <t>Belo Horizonte</t>
  </si>
  <si>
    <t>7º</t>
  </si>
  <si>
    <t>AM</t>
  </si>
  <si>
    <t>Manaus</t>
  </si>
  <si>
    <t>8º</t>
  </si>
  <si>
    <t>PR</t>
  </si>
  <si>
    <t>Curitiba</t>
  </si>
  <si>
    <t>9º</t>
  </si>
  <si>
    <t>PE</t>
  </si>
  <si>
    <t>Recife</t>
  </si>
  <si>
    <t>10º</t>
  </si>
  <si>
    <t>RS</t>
  </si>
  <si>
    <t>Porto Alegre</t>
  </si>
  <si>
    <t>11º</t>
  </si>
  <si>
    <t>GO</t>
  </si>
  <si>
    <t>Goiânia</t>
  </si>
  <si>
    <t>12º</t>
  </si>
  <si>
    <t>PA</t>
  </si>
  <si>
    <t>Belém</t>
  </si>
  <si>
    <t>13º</t>
  </si>
  <si>
    <t>Guarulhos</t>
  </si>
  <si>
    <t>14º</t>
  </si>
  <si>
    <t>Campinas</t>
  </si>
  <si>
    <t>15º</t>
  </si>
  <si>
    <t>MA</t>
  </si>
  <si>
    <t>São Luís</t>
  </si>
  <si>
    <t>16º</t>
  </si>
  <si>
    <t>São Gonçalo</t>
  </si>
  <si>
    <t>17º</t>
  </si>
  <si>
    <t>AL</t>
  </si>
  <si>
    <t>Maceió</t>
  </si>
  <si>
    <t>TOTAL</t>
  </si>
  <si>
    <t>TOTAL BRASIL</t>
  </si>
  <si>
    <t>MUNICÍPIOS COM MENOS DE 1500 HABITANTES</t>
  </si>
  <si>
    <t>Serra da Saudade</t>
  </si>
  <si>
    <t>Borá</t>
  </si>
  <si>
    <t>MT</t>
  </si>
  <si>
    <t>Araguainha</t>
  </si>
  <si>
    <t>TO</t>
  </si>
  <si>
    <t>Oliveira de Fátima</t>
  </si>
  <si>
    <t>Anhanguera</t>
  </si>
  <si>
    <t>Cedro do Abaeté</t>
  </si>
  <si>
    <t>Uru</t>
  </si>
  <si>
    <t>Nova Castilho</t>
  </si>
  <si>
    <t>PI</t>
  </si>
  <si>
    <t>Miguel Leão</t>
  </si>
  <si>
    <t>André da Rocha</t>
  </si>
  <si>
    <t>SC</t>
  </si>
  <si>
    <t>Santiago do Sul</t>
  </si>
  <si>
    <t>Engenho Velho</t>
  </si>
  <si>
    <t>União da Serra</t>
  </si>
  <si>
    <t>Chapada de Areia</t>
  </si>
  <si>
    <t>Jardim Olinda</t>
  </si>
  <si>
    <t>Grupiara</t>
  </si>
  <si>
    <t>Cachoeira de Goiás</t>
  </si>
  <si>
    <t>18º</t>
  </si>
  <si>
    <t>Lajeado Grande</t>
  </si>
  <si>
    <t>19º</t>
  </si>
  <si>
    <t>OS  MUNICÍPIOS COM MAIS DE 500 MIL HABITANTES, EXCETO CAPITAIS</t>
  </si>
  <si>
    <t>Duque de Caxias</t>
  </si>
  <si>
    <t>São Bernardo do Campo</t>
  </si>
  <si>
    <t>Nova Iguaçu</t>
  </si>
  <si>
    <t>Santo André</t>
  </si>
  <si>
    <t>Osasco</t>
  </si>
  <si>
    <t>São José dos Campos</t>
  </si>
  <si>
    <t>Jaboatão dos Guararapes</t>
  </si>
  <si>
    <t>Ribeirão Preto</t>
  </si>
  <si>
    <t>Uberlândia</t>
  </si>
  <si>
    <t>Contagem</t>
  </si>
  <si>
    <t>Sorocaba</t>
  </si>
  <si>
    <t>Feira de Santana</t>
  </si>
  <si>
    <t>Joinville</t>
  </si>
  <si>
    <t>Juiz de Fora</t>
  </si>
  <si>
    <t>Londrina</t>
  </si>
  <si>
    <t>Aparecida de Goiânia</t>
  </si>
  <si>
    <t>20º</t>
  </si>
  <si>
    <t>Ananindeua</t>
  </si>
  <si>
    <t>POPULAÇÃO DAS REGIÕES METROPOLITANAS, REGIÕES INTEGRADAS DE DESENVOLVIMENTO E AGLOMERAÇÕES URBANAS COM MAIS DE UM MILHÃO DE HABITANTES</t>
  </si>
  <si>
    <t>% POPULAÇÃO TOTAL</t>
  </si>
  <si>
    <t>RM São Paulo</t>
  </si>
  <si>
    <t>RM Rio de Janeiro</t>
  </si>
  <si>
    <t>RM Porto Alegre</t>
  </si>
  <si>
    <t>RM Fortaleza</t>
  </si>
  <si>
    <t>RM Salvador</t>
  </si>
  <si>
    <t>RM Recife</t>
  </si>
  <si>
    <t>RM Curitiba</t>
  </si>
  <si>
    <t>RM Campinas</t>
  </si>
  <si>
    <t>RM Manaus</t>
  </si>
  <si>
    <t>RM do Vale do Paraíba e Litoral Norte</t>
  </si>
  <si>
    <t>RM Goiânia</t>
  </si>
  <si>
    <t>RM Belém</t>
  </si>
  <si>
    <t>RM de Sorocaba</t>
  </si>
  <si>
    <t>RM Grande Vitória</t>
  </si>
  <si>
    <t>RM Baixada Santista</t>
  </si>
  <si>
    <t>RM Ribeirão Preto</t>
  </si>
  <si>
    <t>RM Grande São Luís</t>
  </si>
  <si>
    <t>RM Natal</t>
  </si>
  <si>
    <t>21º</t>
  </si>
  <si>
    <t>Aglomeração Urbana de Piracicaba-AU- Piracicaba</t>
  </si>
  <si>
    <t>22º</t>
  </si>
  <si>
    <t>23º</t>
  </si>
  <si>
    <t>RM Maceió</t>
  </si>
  <si>
    <t>24º</t>
  </si>
  <si>
    <t>RM João Pessoa</t>
  </si>
  <si>
    <t>25º</t>
  </si>
  <si>
    <t>26º</t>
  </si>
  <si>
    <t>27º</t>
  </si>
  <si>
    <t>RM Londrina</t>
  </si>
  <si>
    <t>28º</t>
  </si>
  <si>
    <t>POPULAÇÃO DAS CAPITAIS EM ORDEM DECRESCENTE DE POPULAÇÃO</t>
  </si>
  <si>
    <t>NOME DO MUNICÍPIO</t>
  </si>
  <si>
    <t>RN</t>
  </si>
  <si>
    <t>Natal</t>
  </si>
  <si>
    <t>MS</t>
  </si>
  <si>
    <t>Campo Grande</t>
  </si>
  <si>
    <t>Teresina</t>
  </si>
  <si>
    <t>PB</t>
  </si>
  <si>
    <t>João Pessoa</t>
  </si>
  <si>
    <t>SE</t>
  </si>
  <si>
    <t>Aracaju</t>
  </si>
  <si>
    <t>Cuiabá</t>
  </si>
  <si>
    <t>RO</t>
  </si>
  <si>
    <t>Porto Velho</t>
  </si>
  <si>
    <t>Florianópolis</t>
  </si>
  <si>
    <t>AP</t>
  </si>
  <si>
    <t>Macapá</t>
  </si>
  <si>
    <t>AC</t>
  </si>
  <si>
    <t>Rio Branco</t>
  </si>
  <si>
    <t>ES</t>
  </si>
  <si>
    <t>Vitória</t>
  </si>
  <si>
    <t>RR</t>
  </si>
  <si>
    <t>Boa Vista</t>
  </si>
  <si>
    <t>Palmas</t>
  </si>
  <si>
    <t>TOTAL CAPITAIS</t>
  </si>
  <si>
    <t>RECODE of tam2</t>
  </si>
  <si>
    <t>menos de 0%</t>
  </si>
  <si>
    <t>0 a menos de 0,5%</t>
  </si>
  <si>
    <t>0,5% a menos de 1%</t>
  </si>
  <si>
    <t>1% a menos 1,5%</t>
  </si>
  <si>
    <t>1,5% a menos de 2%</t>
  </si>
  <si>
    <t>2% e mais</t>
  </si>
  <si>
    <t>Total</t>
  </si>
  <si>
    <t>Distribuição dos municípios segundo número de habitantes e taxa geométrica de crescimento (2016-2017)</t>
  </si>
  <si>
    <t xml:space="preserve"> Fonte: IBGE, Diretoria de Pesquisas - DPE, Coordenação de População e Indicadores Sociais - COPIS.</t>
  </si>
  <si>
    <t>Serra</t>
  </si>
  <si>
    <t>POSIÇÃO</t>
  </si>
  <si>
    <t>UNIDADE DA FEDERAÇÃO</t>
  </si>
  <si>
    <t>POPULAÇÃO ESTIMADA</t>
  </si>
  <si>
    <t>Minas Gerais</t>
  </si>
  <si>
    <t>Bahia</t>
  </si>
  <si>
    <t>Rio Grande do Sul</t>
  </si>
  <si>
    <t>Paraná</t>
  </si>
  <si>
    <t>Pernambuco</t>
  </si>
  <si>
    <t>Ceará</t>
  </si>
  <si>
    <t>Pará</t>
  </si>
  <si>
    <t>Santa Catarina</t>
  </si>
  <si>
    <t>Maranhão</t>
  </si>
  <si>
    <t>Goiás</t>
  </si>
  <si>
    <t>Amazonas</t>
  </si>
  <si>
    <t>Paraíba</t>
  </si>
  <si>
    <t>Espírito Santo</t>
  </si>
  <si>
    <t>Rio Grande do Norte</t>
  </si>
  <si>
    <t>Alagoas</t>
  </si>
  <si>
    <t>Mato Grosso</t>
  </si>
  <si>
    <t>Piauí</t>
  </si>
  <si>
    <t>Distrito Federal</t>
  </si>
  <si>
    <t>Mato Grosso do Sul</t>
  </si>
  <si>
    <t>Sergipe</t>
  </si>
  <si>
    <t>Rondônia</t>
  </si>
  <si>
    <t>Tocantins</t>
  </si>
  <si>
    <t>Acre</t>
  </si>
  <si>
    <t>Amapá</t>
  </si>
  <si>
    <t>Roraima</t>
  </si>
  <si>
    <t>Fonte: IBGE. Diretoria de Pesquisas - DPE -  Coordenação de População e Indicadores Socias - COPIS.</t>
  </si>
  <si>
    <t>Norte</t>
  </si>
  <si>
    <t>Nordeste</t>
  </si>
  <si>
    <t>Sudeste</t>
  </si>
  <si>
    <t>Sul</t>
  </si>
  <si>
    <t>Centro-Oeste</t>
  </si>
  <si>
    <t>Legenda - Grupos de Ufs</t>
  </si>
  <si>
    <t>População</t>
  </si>
  <si>
    <t>Municípios</t>
  </si>
  <si>
    <t xml:space="preserve"> até 5.000</t>
  </si>
  <si>
    <t>5.001 até 10.000</t>
  </si>
  <si>
    <t>10.001 até 20.000</t>
  </si>
  <si>
    <t>20.001 até 50.000</t>
  </si>
  <si>
    <t>50.001 até 100.000</t>
  </si>
  <si>
    <t>100.001 até 500.000</t>
  </si>
  <si>
    <t>acima de 500.000</t>
  </si>
  <si>
    <t>DISTRIBUIÇÃO DA POPULAÇÃO BRASILEIRA E DOS MUNICÍPIOS, SEGUNDO GRUPOS DE TAMANHO DE MUNICÍPIOS</t>
  </si>
  <si>
    <t>POPULAÇÃO 2018</t>
  </si>
  <si>
    <t>% em relação ao total Brasil</t>
  </si>
  <si>
    <t/>
  </si>
  <si>
    <t>Niterói</t>
  </si>
  <si>
    <t>Belford Roxo</t>
  </si>
  <si>
    <t>Caxias do Sul</t>
  </si>
  <si>
    <t>Campos dos Goytacazes</t>
  </si>
  <si>
    <t>Carlos Gomes</t>
  </si>
  <si>
    <t>Porto Vera Cruz</t>
  </si>
  <si>
    <t>São João da Paraúna</t>
  </si>
  <si>
    <t>Montauri</t>
  </si>
  <si>
    <t>Tupanci do Sul</t>
  </si>
  <si>
    <t>Flora Rica</t>
  </si>
  <si>
    <t>Fonte: IBGE, Diretoria de Pesquisas-DPE, Coordenação de População e Indicadores Sociais - COPIS</t>
  </si>
  <si>
    <t>REGIÃO METROPOLITANA(1)</t>
  </si>
  <si>
    <t>RM Belo Horizonte  (2)</t>
  </si>
  <si>
    <t>RIDE Distrito Federal e Entorno</t>
  </si>
  <si>
    <t>RM Norte/Nordeste Catarinense (3)</t>
  </si>
  <si>
    <t>RIDE Teresina</t>
  </si>
  <si>
    <t>RM Florianópolis (3)</t>
  </si>
  <si>
    <t>RM Vale do Rio Cuiabá (4)</t>
  </si>
  <si>
    <t>Notas: (1) Composição das Regiões Metropolitanas vigente em 31/12/2017.</t>
  </si>
  <si>
    <t>(2)  Inclui Colar Metropolitano (Belo Horizonte)</t>
  </si>
  <si>
    <t>(3) Inclui Área de Expansão Metropolitana (RM Norte/Nordeste Catarinense)</t>
  </si>
  <si>
    <t>(4) Inclui Entorno Metropolitano (Cuiabá)</t>
  </si>
  <si>
    <t>de 20.001  a 50.000</t>
  </si>
  <si>
    <t>de 50.001  a 100.000</t>
  </si>
  <si>
    <t>de 100.001  a 200.000</t>
  </si>
  <si>
    <t>de 200.001  a 500.000</t>
  </si>
  <si>
    <t>de 500.001  a 1.000.000</t>
  </si>
  <si>
    <t>acima de 1.000.001</t>
  </si>
  <si>
    <t>até 20 mil</t>
  </si>
  <si>
    <t>POPULAÇÕES ESTIMADAS DAS UNIDADES DA FEDERAÇÃO, COM DATA DE REFERÊNCIA EM 1º DE JULHO DE 2018, SEGUNDO ORDEM DE TAMANHO.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</si>
</sst>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_);_(* \(#,##0\);_(* &quot;-&quot;??_);_(@_)"/>
    <numFmt numFmtId="165" formatCode="0.0%"/>
    <numFmt numFmtId="166" formatCode="_-* #,##0_-;\-* #,##0_-;_-* &quot;-&quot;??_-;_-@_-"/>
    <numFmt numFmtId="167" formatCode="_-* #,##0.0_-;\-* #,##0.0_-;_-* &quot;-&quot;?_-;_-@_-"/>
    <numFmt numFmtId="168" formatCode="[$R$-416]&quot; &quot;#,##0.00;[Red]&quot;-&quot;[$R$-416]&quot; &quot;#,##0.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sz val="10"/>
      <name val="Bookman Old Style"/>
      <family val="1"/>
    </font>
    <font>
      <sz val="10"/>
      <name val="Bookman Old Style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Arial"/>
      <family val="2"/>
    </font>
    <font>
      <b/>
      <i/>
      <sz val="16"/>
      <color indexed="8"/>
      <name val="Arial"/>
      <family val="2"/>
    </font>
    <font>
      <b/>
      <i/>
      <u/>
      <sz val="11"/>
      <color indexed="8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11" fillId="0" borderId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4" fillId="13" borderId="0" applyNumberFormat="0" applyBorder="0" applyAlignment="0" applyProtection="0"/>
    <xf numFmtId="0" fontId="15" fillId="25" borderId="15" applyNumberFormat="0" applyAlignment="0" applyProtection="0"/>
    <xf numFmtId="0" fontId="16" fillId="26" borderId="16" applyNumberFormat="0" applyAlignment="0" applyProtection="0"/>
    <xf numFmtId="0" fontId="17" fillId="0" borderId="17" applyNumberFormat="0" applyFill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30" borderId="0" applyNumberFormat="0" applyBorder="0" applyAlignment="0" applyProtection="0"/>
    <xf numFmtId="0" fontId="18" fillId="16" borderId="15" applyNumberFormat="0" applyAlignment="0" applyProtection="0"/>
    <xf numFmtId="0" fontId="29" fillId="31" borderId="0"/>
    <xf numFmtId="0" fontId="30" fillId="0" borderId="0">
      <alignment horizontal="center"/>
    </xf>
    <xf numFmtId="0" fontId="30" fillId="0" borderId="0">
      <alignment horizontal="center" textRotation="90"/>
    </xf>
    <xf numFmtId="0" fontId="19" fillId="12" borderId="0" applyNumberFormat="0" applyBorder="0" applyAlignment="0" applyProtection="0"/>
    <xf numFmtId="0" fontId="20" fillId="32" borderId="0" applyNumberFormat="0" applyBorder="0" applyAlignment="0" applyProtection="0"/>
    <xf numFmtId="0" fontId="3" fillId="0" borderId="0"/>
    <xf numFmtId="0" fontId="10" fillId="0" borderId="0"/>
    <xf numFmtId="0" fontId="3" fillId="33" borderId="18" applyNumberFormat="0" applyFont="0" applyAlignment="0" applyProtection="0"/>
    <xf numFmtId="9" fontId="10" fillId="0" borderId="0" applyFont="0" applyFill="0" applyBorder="0" applyAlignment="0" applyProtection="0"/>
    <xf numFmtId="0" fontId="31" fillId="0" borderId="0"/>
    <xf numFmtId="168" fontId="31" fillId="0" borderId="0"/>
    <xf numFmtId="0" fontId="21" fillId="25" borderId="19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0" applyNumberFormat="0" applyFill="0" applyAlignment="0" applyProtection="0"/>
    <xf numFmtId="0" fontId="26" fillId="0" borderId="21" applyNumberFormat="0" applyFill="0" applyAlignment="0" applyProtection="0"/>
    <xf numFmtId="0" fontId="27" fillId="0" borderId="22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23" applyNumberFormat="0" applyFill="0" applyAlignment="0" applyProtection="0"/>
    <xf numFmtId="43" fontId="10" fillId="0" borderId="0" applyFont="0" applyFill="0" applyBorder="0" applyAlignment="0" applyProtection="0"/>
    <xf numFmtId="9" fontId="3" fillId="0" borderId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4" fillId="13" borderId="0" applyNumberFormat="0" applyBorder="0" applyAlignment="0" applyProtection="0"/>
    <xf numFmtId="0" fontId="15" fillId="25" borderId="15" applyNumberFormat="0" applyAlignment="0" applyProtection="0"/>
    <xf numFmtId="0" fontId="16" fillId="26" borderId="16" applyNumberFormat="0" applyAlignment="0" applyProtection="0"/>
    <xf numFmtId="0" fontId="17" fillId="0" borderId="17" applyNumberFormat="0" applyFill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30" borderId="0" applyNumberFormat="0" applyBorder="0" applyAlignment="0" applyProtection="0"/>
    <xf numFmtId="0" fontId="18" fillId="16" borderId="15" applyNumberFormat="0" applyAlignment="0" applyProtection="0"/>
    <xf numFmtId="0" fontId="19" fillId="12" borderId="0" applyNumberFormat="0" applyBorder="0" applyAlignment="0" applyProtection="0"/>
    <xf numFmtId="0" fontId="20" fillId="32" borderId="0" applyNumberFormat="0" applyBorder="0" applyAlignment="0" applyProtection="0"/>
    <xf numFmtId="0" fontId="3" fillId="33" borderId="18" applyNumberFormat="0" applyFont="0" applyAlignment="0" applyProtection="0"/>
    <xf numFmtId="9" fontId="10" fillId="0" borderId="0" applyFont="0" applyFill="0" applyBorder="0" applyAlignment="0" applyProtection="0"/>
    <xf numFmtId="0" fontId="21" fillId="25" borderId="19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0" applyNumberFormat="0" applyFill="0" applyAlignment="0" applyProtection="0"/>
    <xf numFmtId="0" fontId="26" fillId="0" borderId="21" applyNumberFormat="0" applyFill="0" applyAlignment="0" applyProtection="0"/>
    <xf numFmtId="0" fontId="27" fillId="0" borderId="22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23" applyNumberFormat="0" applyFill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2" fillId="0" borderId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30" borderId="0" applyNumberFormat="0" applyBorder="0" applyAlignment="0" applyProtection="0"/>
    <xf numFmtId="0" fontId="19" fillId="12" borderId="0" applyNumberFormat="0" applyBorder="0" applyAlignment="0" applyProtection="0"/>
    <xf numFmtId="0" fontId="15" fillId="25" borderId="15" applyNumberFormat="0" applyAlignment="0" applyProtection="0"/>
    <xf numFmtId="0" fontId="16" fillId="26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5" fillId="0" borderId="20" applyNumberFormat="0" applyFill="0" applyAlignment="0" applyProtection="0"/>
    <xf numFmtId="0" fontId="26" fillId="0" borderId="21" applyNumberFormat="0" applyFill="0" applyAlignment="0" applyProtection="0"/>
    <xf numFmtId="0" fontId="27" fillId="0" borderId="22" applyNumberFormat="0" applyFill="0" applyAlignment="0" applyProtection="0"/>
    <xf numFmtId="0" fontId="27" fillId="0" borderId="0" applyNumberFormat="0" applyFill="0" applyBorder="0" applyAlignment="0" applyProtection="0"/>
    <xf numFmtId="0" fontId="18" fillId="16" borderId="15" applyNumberFormat="0" applyAlignment="0" applyProtection="0"/>
    <xf numFmtId="0" fontId="17" fillId="0" borderId="17" applyNumberFormat="0" applyFill="0" applyAlignment="0" applyProtection="0"/>
    <xf numFmtId="0" fontId="20" fillId="32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33" borderId="18" applyNumberFormat="0" applyFont="0" applyAlignment="0" applyProtection="0"/>
    <xf numFmtId="0" fontId="21" fillId="25" borderId="19" applyNumberForma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8" fillId="0" borderId="23" applyNumberFormat="0" applyFill="0" applyAlignment="0" applyProtection="0"/>
    <xf numFmtId="43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</cellStyleXfs>
  <cellXfs count="125">
    <xf numFmtId="0" fontId="0" fillId="0" borderId="0" xfId="0"/>
    <xf numFmtId="0" fontId="4" fillId="4" borderId="3" xfId="3" applyFont="1" applyFill="1" applyBorder="1" applyAlignment="1">
      <alignment horizontal="center" vertical="center" wrapText="1"/>
    </xf>
    <xf numFmtId="0" fontId="4" fillId="4" borderId="4" xfId="3" applyFont="1" applyFill="1" applyBorder="1" applyAlignment="1">
      <alignment horizontal="center" vertical="center" wrapText="1"/>
    </xf>
    <xf numFmtId="0" fontId="4" fillId="4" borderId="5" xfId="3" applyFont="1" applyFill="1" applyBorder="1" applyAlignment="1">
      <alignment horizontal="center" vertical="center" wrapText="1"/>
    </xf>
    <xf numFmtId="0" fontId="4" fillId="4" borderId="6" xfId="3" applyFont="1" applyFill="1" applyBorder="1" applyAlignment="1">
      <alignment horizontal="center" vertical="center" wrapText="1"/>
    </xf>
    <xf numFmtId="0" fontId="5" fillId="3" borderId="7" xfId="3" applyFont="1" applyFill="1" applyBorder="1" applyAlignment="1">
      <alignment horizontal="center" vertical="center"/>
    </xf>
    <xf numFmtId="164" fontId="6" fillId="3" borderId="7" xfId="1" applyNumberFormat="1" applyFont="1" applyFill="1" applyBorder="1" applyAlignment="1">
      <alignment horizontal="center" vertical="center"/>
    </xf>
    <xf numFmtId="0" fontId="5" fillId="2" borderId="7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164" fontId="6" fillId="2" borderId="7" xfId="1" applyNumberFormat="1" applyFont="1" applyFill="1" applyBorder="1" applyAlignment="1">
      <alignment horizontal="center" vertical="center"/>
    </xf>
    <xf numFmtId="165" fontId="0" fillId="0" borderId="0" xfId="2" applyNumberFormat="1" applyFont="1"/>
    <xf numFmtId="0" fontId="0" fillId="0" borderId="0" xfId="0" applyAlignment="1">
      <alignment wrapText="1"/>
    </xf>
    <xf numFmtId="3" fontId="0" fillId="0" borderId="0" xfId="0" applyNumberFormat="1"/>
    <xf numFmtId="0" fontId="2" fillId="0" borderId="0" xfId="0" applyFont="1"/>
    <xf numFmtId="0" fontId="7" fillId="5" borderId="10" xfId="3" applyFont="1" applyFill="1" applyBorder="1" applyAlignment="1">
      <alignment horizontal="center" vertical="center" wrapText="1"/>
    </xf>
    <xf numFmtId="0" fontId="7" fillId="5" borderId="11" xfId="3" applyFont="1" applyFill="1" applyBorder="1" applyAlignment="1">
      <alignment horizontal="center" vertical="center" wrapText="1"/>
    </xf>
    <xf numFmtId="0" fontId="8" fillId="6" borderId="1" xfId="3" applyFont="1" applyFill="1" applyBorder="1" applyAlignment="1">
      <alignment horizontal="left" vertical="center" wrapText="1"/>
    </xf>
    <xf numFmtId="3" fontId="8" fillId="6" borderId="7" xfId="3" applyNumberFormat="1" applyFont="1" applyFill="1" applyBorder="1" applyAlignment="1">
      <alignment vertical="center"/>
    </xf>
    <xf numFmtId="0" fontId="8" fillId="7" borderId="1" xfId="3" applyFont="1" applyFill="1" applyBorder="1" applyAlignment="1">
      <alignment horizontal="left" vertical="center" wrapText="1"/>
    </xf>
    <xf numFmtId="3" fontId="8" fillId="7" borderId="7" xfId="3" applyNumberFormat="1" applyFont="1" applyFill="1" applyBorder="1" applyAlignment="1">
      <alignment vertical="center"/>
    </xf>
    <xf numFmtId="0" fontId="8" fillId="8" borderId="1" xfId="3" applyFont="1" applyFill="1" applyBorder="1" applyAlignment="1">
      <alignment horizontal="left" vertical="center" wrapText="1"/>
    </xf>
    <xf numFmtId="3" fontId="8" fillId="8" borderId="7" xfId="3" applyNumberFormat="1" applyFont="1" applyFill="1" applyBorder="1" applyAlignment="1">
      <alignment vertical="center"/>
    </xf>
    <xf numFmtId="3" fontId="8" fillId="7" borderId="7" xfId="3" applyNumberFormat="1" applyFont="1" applyFill="1" applyBorder="1" applyAlignment="1">
      <alignment horizontal="right" vertical="center"/>
    </xf>
    <xf numFmtId="0" fontId="8" fillId="9" borderId="1" xfId="3" applyFont="1" applyFill="1" applyBorder="1" applyAlignment="1">
      <alignment horizontal="left" vertical="center" wrapText="1"/>
    </xf>
    <xf numFmtId="3" fontId="8" fillId="9" borderId="7" xfId="3" applyNumberFormat="1" applyFont="1" applyFill="1" applyBorder="1" applyAlignment="1">
      <alignment vertical="center"/>
    </xf>
    <xf numFmtId="0" fontId="8" fillId="10" borderId="1" xfId="3" applyFont="1" applyFill="1" applyBorder="1" applyAlignment="1">
      <alignment horizontal="left" vertical="center" wrapText="1"/>
    </xf>
    <xf numFmtId="3" fontId="8" fillId="10" borderId="7" xfId="3" applyNumberFormat="1" applyFont="1" applyFill="1" applyBorder="1" applyAlignment="1">
      <alignment vertical="center"/>
    </xf>
    <xf numFmtId="0" fontId="3" fillId="3" borderId="0" xfId="4" applyFont="1" applyFill="1" applyAlignment="1">
      <alignment vertical="center"/>
    </xf>
    <xf numFmtId="0" fontId="0" fillId="0" borderId="1" xfId="0" applyBorder="1"/>
    <xf numFmtId="3" fontId="8" fillId="9" borderId="12" xfId="3" applyNumberFormat="1" applyFont="1" applyFill="1" applyBorder="1" applyAlignment="1">
      <alignment vertical="center"/>
    </xf>
    <xf numFmtId="0" fontId="0" fillId="0" borderId="13" xfId="0" applyBorder="1"/>
    <xf numFmtId="3" fontId="8" fillId="7" borderId="12" xfId="3" applyNumberFormat="1" applyFont="1" applyFill="1" applyBorder="1" applyAlignment="1">
      <alignment vertical="center"/>
    </xf>
    <xf numFmtId="3" fontId="8" fillId="6" borderId="12" xfId="3" applyNumberFormat="1" applyFont="1" applyFill="1" applyBorder="1" applyAlignment="1">
      <alignment vertical="center"/>
    </xf>
    <xf numFmtId="3" fontId="8" fillId="8" borderId="12" xfId="3" applyNumberFormat="1" applyFont="1" applyFill="1" applyBorder="1" applyAlignment="1">
      <alignment vertical="center"/>
    </xf>
    <xf numFmtId="3" fontId="8" fillId="10" borderId="12" xfId="3" applyNumberFormat="1" applyFont="1" applyFill="1" applyBorder="1" applyAlignment="1">
      <alignment vertical="center"/>
    </xf>
    <xf numFmtId="3" fontId="0" fillId="0" borderId="14" xfId="0" applyNumberFormat="1" applyBorder="1"/>
    <xf numFmtId="165" fontId="0" fillId="0" borderId="14" xfId="2" applyNumberFormat="1" applyFont="1" applyBorder="1"/>
    <xf numFmtId="9" fontId="0" fillId="0" borderId="0" xfId="2" applyFont="1"/>
    <xf numFmtId="166" fontId="0" fillId="0" borderId="0" xfId="1" applyNumberFormat="1" applyFont="1"/>
    <xf numFmtId="167" fontId="0" fillId="0" borderId="0" xfId="0" applyNumberFormat="1"/>
    <xf numFmtId="0" fontId="0" fillId="0" borderId="0" xfId="0"/>
    <xf numFmtId="0" fontId="0" fillId="0" borderId="0" xfId="0" applyNumberFormat="1"/>
    <xf numFmtId="3" fontId="0" fillId="0" borderId="0" xfId="0" applyNumberFormat="1" applyAlignment="1">
      <alignment horizontal="left"/>
    </xf>
    <xf numFmtId="0" fontId="5" fillId="3" borderId="1" xfId="3" applyFont="1" applyFill="1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7" fillId="5" borderId="0" xfId="3" applyFont="1" applyFill="1" applyBorder="1" applyAlignment="1">
      <alignment horizontal="center" vertical="center" wrapText="1"/>
    </xf>
    <xf numFmtId="0" fontId="7" fillId="5" borderId="9" xfId="3" applyFont="1" applyFill="1" applyBorder="1" applyAlignment="1">
      <alignment horizontal="center" vertical="center" wrapText="1"/>
    </xf>
    <xf numFmtId="0" fontId="9" fillId="5" borderId="0" xfId="3" applyFont="1" applyFill="1" applyBorder="1" applyAlignment="1">
      <alignment horizontal="center" vertical="center" wrapText="1"/>
    </xf>
    <xf numFmtId="0" fontId="9" fillId="5" borderId="9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/>
    </xf>
    <xf numFmtId="0" fontId="5" fillId="34" borderId="1" xfId="3" applyFont="1" applyFill="1" applyBorder="1" applyAlignment="1">
      <alignment horizontal="center" vertical="center"/>
    </xf>
    <xf numFmtId="0" fontId="5" fillId="34" borderId="8" xfId="3" applyFont="1" applyFill="1" applyBorder="1" applyAlignment="1">
      <alignment horizontal="center" vertical="center"/>
    </xf>
    <xf numFmtId="0" fontId="5" fillId="34" borderId="2" xfId="3" applyFont="1" applyFill="1" applyBorder="1" applyAlignment="1">
      <alignment horizontal="center" vertical="center"/>
    </xf>
    <xf numFmtId="3" fontId="5" fillId="34" borderId="2" xfId="3" applyNumberFormat="1" applyFont="1" applyFill="1" applyBorder="1" applyAlignment="1">
      <alignment horizontal="right" vertical="center"/>
    </xf>
    <xf numFmtId="165" fontId="5" fillId="0" borderId="2" xfId="97" applyNumberFormat="1" applyFont="1" applyFill="1" applyBorder="1" applyAlignment="1">
      <alignment horizontal="right" vertical="center"/>
    </xf>
    <xf numFmtId="0" fontId="5" fillId="35" borderId="1" xfId="3" applyFont="1" applyFill="1" applyBorder="1" applyAlignment="1">
      <alignment horizontal="center" vertical="center"/>
    </xf>
    <xf numFmtId="0" fontId="5" fillId="35" borderId="8" xfId="3" applyFont="1" applyFill="1" applyBorder="1" applyAlignment="1">
      <alignment horizontal="center" vertical="center"/>
    </xf>
    <xf numFmtId="0" fontId="5" fillId="35" borderId="2" xfId="3" applyFont="1" applyFill="1" applyBorder="1" applyAlignment="1">
      <alignment horizontal="center" vertical="center"/>
    </xf>
    <xf numFmtId="3" fontId="5" fillId="35" borderId="2" xfId="3" applyNumberFormat="1" applyFont="1" applyFill="1" applyBorder="1" applyAlignment="1">
      <alignment horizontal="right" vertical="center"/>
    </xf>
    <xf numFmtId="0" fontId="0" fillId="0" borderId="0" xfId="0" quotePrefix="1"/>
    <xf numFmtId="0" fontId="33" fillId="2" borderId="1" xfId="3" applyFont="1" applyFill="1" applyBorder="1" applyAlignment="1">
      <alignment horizontal="center" vertical="center"/>
    </xf>
    <xf numFmtId="0" fontId="33" fillId="2" borderId="2" xfId="3" applyFont="1" applyFill="1" applyBorder="1" applyAlignment="1">
      <alignment horizontal="center" vertical="center"/>
    </xf>
    <xf numFmtId="0" fontId="3" fillId="3" borderId="0" xfId="3" applyFont="1" applyFill="1" applyAlignment="1">
      <alignment vertical="center"/>
    </xf>
    <xf numFmtId="0" fontId="3" fillId="0" borderId="0" xfId="0" applyFont="1" applyAlignment="1">
      <alignment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/>
    </xf>
    <xf numFmtId="3" fontId="5" fillId="0" borderId="24" xfId="3" applyNumberFormat="1" applyFont="1" applyFill="1" applyBorder="1" applyAlignment="1">
      <alignment horizontal="right" vertical="center"/>
    </xf>
    <xf numFmtId="165" fontId="5" fillId="35" borderId="2" xfId="97" applyNumberFormat="1" applyFont="1" applyFill="1" applyBorder="1" applyAlignment="1">
      <alignment horizontal="right" vertical="center"/>
    </xf>
    <xf numFmtId="164" fontId="5" fillId="0" borderId="2" xfId="1" applyNumberFormat="1" applyFont="1" applyFill="1" applyBorder="1" applyAlignment="1">
      <alignment horizontal="right" vertical="center"/>
    </xf>
    <xf numFmtId="0" fontId="6" fillId="3" borderId="7" xfId="3" applyFont="1" applyFill="1" applyBorder="1" applyAlignment="1">
      <alignment vertical="center"/>
    </xf>
    <xf numFmtId="3" fontId="6" fillId="3" borderId="7" xfId="3" applyNumberFormat="1" applyFont="1" applyFill="1" applyBorder="1" applyAlignment="1">
      <alignment horizontal="right" vertical="center"/>
    </xf>
    <xf numFmtId="0" fontId="6" fillId="2" borderId="7" xfId="3" applyFont="1" applyFill="1" applyBorder="1" applyAlignment="1">
      <alignment vertical="center"/>
    </xf>
    <xf numFmtId="3" fontId="6" fillId="2" borderId="7" xfId="3" applyNumberFormat="1" applyFont="1" applyFill="1" applyBorder="1" applyAlignment="1">
      <alignment horizontal="right" vertical="center"/>
    </xf>
    <xf numFmtId="0" fontId="5" fillId="36" borderId="7" xfId="3" applyFont="1" applyFill="1" applyBorder="1" applyAlignment="1">
      <alignment horizontal="center" vertical="center"/>
    </xf>
    <xf numFmtId="3" fontId="5" fillId="36" borderId="7" xfId="3" applyNumberFormat="1" applyFont="1" applyFill="1" applyBorder="1" applyAlignment="1">
      <alignment horizontal="center" vertical="center"/>
    </xf>
    <xf numFmtId="0" fontId="5" fillId="0" borderId="7" xfId="3" applyFont="1" applyFill="1" applyBorder="1" applyAlignment="1">
      <alignment horizontal="center" vertical="center"/>
    </xf>
    <xf numFmtId="10" fontId="5" fillId="0" borderId="7" xfId="97" applyNumberFormat="1" applyFont="1" applyFill="1" applyBorder="1" applyAlignment="1">
      <alignment horizontal="center" vertical="center"/>
    </xf>
    <xf numFmtId="0" fontId="5" fillId="35" borderId="7" xfId="3" applyFont="1" applyFill="1" applyBorder="1" applyAlignment="1">
      <alignment horizontal="center" vertical="center"/>
    </xf>
    <xf numFmtId="3" fontId="5" fillId="35" borderId="7" xfId="3" applyNumberFormat="1" applyFont="1" applyFill="1" applyBorder="1" applyAlignment="1">
      <alignment horizontal="center" vertical="center"/>
    </xf>
    <xf numFmtId="0" fontId="33" fillId="37" borderId="1" xfId="3" applyFont="1" applyFill="1" applyBorder="1" applyAlignment="1">
      <alignment horizontal="center" vertical="center"/>
    </xf>
    <xf numFmtId="0" fontId="33" fillId="37" borderId="8" xfId="3" applyFont="1" applyFill="1" applyBorder="1" applyAlignment="1">
      <alignment horizontal="center" vertical="center"/>
    </xf>
    <xf numFmtId="0" fontId="33" fillId="37" borderId="2" xfId="3" applyFont="1" applyFill="1" applyBorder="1" applyAlignment="1">
      <alignment horizontal="center" vertical="center"/>
    </xf>
    <xf numFmtId="0" fontId="9" fillId="4" borderId="3" xfId="3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4" fillId="3" borderId="7" xfId="3" applyFont="1" applyFill="1" applyBorder="1" applyAlignment="1">
      <alignment horizontal="center" vertical="center"/>
    </xf>
    <xf numFmtId="0" fontId="34" fillId="3" borderId="7" xfId="3" applyFont="1" applyFill="1" applyBorder="1" applyAlignment="1">
      <alignment horizontal="left" vertical="center"/>
    </xf>
    <xf numFmtId="164" fontId="34" fillId="3" borderId="7" xfId="1" applyNumberFormat="1" applyFont="1" applyFill="1" applyBorder="1" applyAlignment="1">
      <alignment horizontal="center" vertical="center"/>
    </xf>
    <xf numFmtId="0" fontId="34" fillId="2" borderId="7" xfId="3" applyFont="1" applyFill="1" applyBorder="1" applyAlignment="1">
      <alignment horizontal="center" vertical="center"/>
    </xf>
    <xf numFmtId="0" fontId="34" fillId="2" borderId="7" xfId="3" applyFont="1" applyFill="1" applyBorder="1" applyAlignment="1">
      <alignment horizontal="left" vertical="center"/>
    </xf>
    <xf numFmtId="164" fontId="34" fillId="2" borderId="7" xfId="1" applyNumberFormat="1" applyFont="1" applyFill="1" applyBorder="1" applyAlignment="1">
      <alignment horizontal="center" vertical="center"/>
    </xf>
    <xf numFmtId="0" fontId="34" fillId="2" borderId="7" xfId="3" applyFont="1" applyFill="1" applyBorder="1" applyAlignment="1">
      <alignment horizontal="left" vertical="center" wrapText="1"/>
    </xf>
    <xf numFmtId="0" fontId="34" fillId="3" borderId="7" xfId="3" applyFont="1" applyFill="1" applyBorder="1" applyAlignment="1">
      <alignment horizontal="left" vertical="center" wrapText="1"/>
    </xf>
    <xf numFmtId="0" fontId="33" fillId="3" borderId="1" xfId="3" applyFont="1" applyFill="1" applyBorder="1" applyAlignment="1">
      <alignment horizontal="center" vertical="center"/>
    </xf>
    <xf numFmtId="0" fontId="33" fillId="3" borderId="2" xfId="3" applyFont="1" applyFill="1" applyBorder="1" applyAlignment="1">
      <alignment horizontal="center" vertical="center"/>
    </xf>
    <xf numFmtId="3" fontId="33" fillId="3" borderId="7" xfId="3" applyNumberFormat="1" applyFont="1" applyFill="1" applyBorder="1" applyAlignment="1">
      <alignment horizontal="right" vertical="center"/>
    </xf>
    <xf numFmtId="3" fontId="33" fillId="2" borderId="7" xfId="0" applyNumberFormat="1" applyFont="1" applyFill="1" applyBorder="1" applyAlignment="1">
      <alignment horizontal="right" vertical="center"/>
    </xf>
    <xf numFmtId="0" fontId="35" fillId="3" borderId="5" xfId="3" applyFont="1" applyFill="1" applyBorder="1" applyAlignment="1">
      <alignment horizontal="left" vertical="center"/>
    </xf>
    <xf numFmtId="0" fontId="3" fillId="0" borderId="0" xfId="3" applyFont="1" applyFill="1" applyAlignment="1">
      <alignment vertical="center"/>
    </xf>
    <xf numFmtId="0" fontId="35" fillId="3" borderId="0" xfId="3" applyFont="1" applyFill="1" applyAlignment="1">
      <alignment vertical="center"/>
    </xf>
    <xf numFmtId="0" fontId="5" fillId="0" borderId="0" xfId="3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vertical="center"/>
    </xf>
    <xf numFmtId="3" fontId="35" fillId="0" borderId="0" xfId="3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3" fontId="35" fillId="0" borderId="0" xfId="0" applyNumberFormat="1" applyFont="1" applyFill="1" applyBorder="1" applyAlignment="1">
      <alignment horizontal="center" vertical="center"/>
    </xf>
    <xf numFmtId="0" fontId="33" fillId="37" borderId="1" xfId="3" applyFont="1" applyFill="1" applyBorder="1" applyAlignment="1">
      <alignment horizontal="center" vertical="center" wrapText="1"/>
    </xf>
    <xf numFmtId="0" fontId="33" fillId="37" borderId="8" xfId="3" applyFont="1" applyFill="1" applyBorder="1" applyAlignment="1">
      <alignment horizontal="center" vertical="center" wrapText="1"/>
    </xf>
    <xf numFmtId="0" fontId="33" fillId="37" borderId="2" xfId="3" applyFont="1" applyFill="1" applyBorder="1" applyAlignment="1">
      <alignment horizontal="center" vertical="center" wrapText="1"/>
    </xf>
    <xf numFmtId="165" fontId="34" fillId="3" borderId="7" xfId="2" applyNumberFormat="1" applyFont="1" applyFill="1" applyBorder="1" applyAlignment="1">
      <alignment horizontal="center" vertical="center"/>
    </xf>
    <xf numFmtId="165" fontId="33" fillId="0" borderId="7" xfId="97" applyNumberFormat="1" applyFont="1" applyFill="1" applyBorder="1" applyAlignment="1">
      <alignment horizontal="center" vertical="center"/>
    </xf>
    <xf numFmtId="0" fontId="5" fillId="3" borderId="25" xfId="3" applyFont="1" applyFill="1" applyBorder="1" applyAlignment="1">
      <alignment horizontal="center" vertical="center"/>
    </xf>
    <xf numFmtId="0" fontId="5" fillId="3" borderId="7" xfId="3" applyFont="1" applyFill="1" applyBorder="1" applyAlignment="1">
      <alignment vertical="center"/>
    </xf>
    <xf numFmtId="3" fontId="5" fillId="3" borderId="7" xfId="3" applyNumberFormat="1" applyFont="1" applyFill="1" applyBorder="1" applyAlignment="1">
      <alignment horizontal="right" vertical="center"/>
    </xf>
    <xf numFmtId="0" fontId="5" fillId="35" borderId="25" xfId="3" applyFont="1" applyFill="1" applyBorder="1" applyAlignment="1">
      <alignment horizontal="center" vertical="center"/>
    </xf>
    <xf numFmtId="0" fontId="5" fillId="35" borderId="7" xfId="3" applyFont="1" applyFill="1" applyBorder="1" applyAlignment="1">
      <alignment vertical="center"/>
    </xf>
    <xf numFmtId="3" fontId="5" fillId="35" borderId="7" xfId="3" applyNumberFormat="1" applyFont="1" applyFill="1" applyBorder="1" applyAlignment="1">
      <alignment horizontal="right" vertical="center"/>
    </xf>
    <xf numFmtId="0" fontId="5" fillId="35" borderId="7" xfId="3" applyFont="1" applyFill="1" applyBorder="1" applyAlignment="1">
      <alignment horizontal="center" vertical="center"/>
    </xf>
    <xf numFmtId="3" fontId="5" fillId="0" borderId="7" xfId="3" applyNumberFormat="1" applyFont="1" applyFill="1" applyBorder="1" applyAlignment="1">
      <alignment vertical="center"/>
    </xf>
    <xf numFmtId="0" fontId="6" fillId="35" borderId="7" xfId="3" applyFont="1" applyFill="1" applyBorder="1" applyAlignment="1">
      <alignment horizontal="center" vertical="center"/>
    </xf>
    <xf numFmtId="10" fontId="6" fillId="35" borderId="7" xfId="97" applyNumberFormat="1" applyFont="1" applyFill="1" applyBorder="1" applyAlignment="1">
      <alignment horizontal="right" vertical="center"/>
    </xf>
    <xf numFmtId="0" fontId="5" fillId="3" borderId="7" xfId="3" applyFont="1" applyFill="1" applyBorder="1" applyAlignment="1">
      <alignment horizontal="center" vertical="center"/>
    </xf>
    <xf numFmtId="3" fontId="5" fillId="3" borderId="7" xfId="3" applyNumberFormat="1" applyFont="1" applyFill="1" applyBorder="1" applyAlignment="1">
      <alignment vertical="center"/>
    </xf>
    <xf numFmtId="3" fontId="3" fillId="3" borderId="0" xfId="4" applyNumberFormat="1" applyFont="1" applyFill="1" applyAlignment="1">
      <alignment vertical="center"/>
    </xf>
    <xf numFmtId="3" fontId="8" fillId="10" borderId="7" xfId="3" applyNumberFormat="1" applyFont="1" applyFill="1" applyBorder="1" applyAlignment="1">
      <alignment horizontal="right" vertical="center"/>
    </xf>
  </cellXfs>
  <cellStyles count="179">
    <cellStyle name="20% - Accent1 2" xfId="123"/>
    <cellStyle name="20% - Accent2 2" xfId="124"/>
    <cellStyle name="20% - Accent3 2" xfId="125"/>
    <cellStyle name="20% - Accent4 2" xfId="126"/>
    <cellStyle name="20% - Accent5 2" xfId="127"/>
    <cellStyle name="20% - Accent6 2" xfId="128"/>
    <cellStyle name="20% - Ênfase1 2" xfId="65"/>
    <cellStyle name="20% - Ênfase1 3" xfId="6"/>
    <cellStyle name="20% - Ênfase2 2" xfId="66"/>
    <cellStyle name="20% - Ênfase2 3" xfId="7"/>
    <cellStyle name="20% - Ênfase3 2" xfId="67"/>
    <cellStyle name="20% - Ênfase3 3" xfId="8"/>
    <cellStyle name="20% - Ênfase4 2" xfId="68"/>
    <cellStyle name="20% - Ênfase4 3" xfId="9"/>
    <cellStyle name="20% - Ênfase5 2" xfId="69"/>
    <cellStyle name="20% - Ênfase5 3" xfId="10"/>
    <cellStyle name="20% - Ênfase6 2" xfId="70"/>
    <cellStyle name="20% - Ênfase6 3" xfId="11"/>
    <cellStyle name="40% - Accent1 2" xfId="129"/>
    <cellStyle name="40% - Accent2 2" xfId="130"/>
    <cellStyle name="40% - Accent3 2" xfId="131"/>
    <cellStyle name="40% - Accent4 2" xfId="132"/>
    <cellStyle name="40% - Accent5 2" xfId="133"/>
    <cellStyle name="40% - Accent6 2" xfId="134"/>
    <cellStyle name="40% - Ênfase1 2" xfId="71"/>
    <cellStyle name="40% - Ênfase1 3" xfId="12"/>
    <cellStyle name="40% - Ênfase2 2" xfId="72"/>
    <cellStyle name="40% - Ênfase2 3" xfId="13"/>
    <cellStyle name="40% - Ênfase3 2" xfId="73"/>
    <cellStyle name="40% - Ênfase3 3" xfId="14"/>
    <cellStyle name="40% - Ênfase4 2" xfId="74"/>
    <cellStyle name="40% - Ênfase4 3" xfId="15"/>
    <cellStyle name="40% - Ênfase5 2" xfId="75"/>
    <cellStyle name="40% - Ênfase5 3" xfId="16"/>
    <cellStyle name="40% - Ênfase6 2" xfId="76"/>
    <cellStyle name="40% - Ênfase6 3" xfId="17"/>
    <cellStyle name="60% - Accent1 2" xfId="135"/>
    <cellStyle name="60% - Accent2 2" xfId="136"/>
    <cellStyle name="60% - Accent3 2" xfId="137"/>
    <cellStyle name="60% - Accent4 2" xfId="138"/>
    <cellStyle name="60% - Accent5 2" xfId="139"/>
    <cellStyle name="60% - Accent6 2" xfId="140"/>
    <cellStyle name="60% - Ênfase1 2" xfId="77"/>
    <cellStyle name="60% - Ênfase1 3" xfId="18"/>
    <cellStyle name="60% - Ênfase2 2" xfId="78"/>
    <cellStyle name="60% - Ênfase2 3" xfId="19"/>
    <cellStyle name="60% - Ênfase3 2" xfId="79"/>
    <cellStyle name="60% - Ênfase3 3" xfId="20"/>
    <cellStyle name="60% - Ênfase4 2" xfId="80"/>
    <cellStyle name="60% - Ênfase4 3" xfId="21"/>
    <cellStyle name="60% - Ênfase5 2" xfId="81"/>
    <cellStyle name="60% - Ênfase5 3" xfId="22"/>
    <cellStyle name="60% - Ênfase6 2" xfId="82"/>
    <cellStyle name="60% - Ênfase6 3" xfId="23"/>
    <cellStyle name="Accent1 2" xfId="141"/>
    <cellStyle name="Accent2 2" xfId="142"/>
    <cellStyle name="Accent3 2" xfId="143"/>
    <cellStyle name="Accent4 2" xfId="144"/>
    <cellStyle name="Accent5 2" xfId="145"/>
    <cellStyle name="Accent6 2" xfId="146"/>
    <cellStyle name="Bad 2" xfId="147"/>
    <cellStyle name="Bom 2" xfId="83"/>
    <cellStyle name="Bom 3" xfId="24"/>
    <cellStyle name="Calculation 2" xfId="148"/>
    <cellStyle name="Cálculo 2" xfId="84"/>
    <cellStyle name="Cálculo 3" xfId="25"/>
    <cellStyle name="Canto da tabela dinâmica" xfId="176"/>
    <cellStyle name="Célula de Verificação 2" xfId="85"/>
    <cellStyle name="Célula de Verificação 3" xfId="26"/>
    <cellStyle name="Célula Vinculada 2" xfId="86"/>
    <cellStyle name="Célula Vinculada 3" xfId="27"/>
    <cellStyle name="Check Cell 2" xfId="149"/>
    <cellStyle name="Comma 2" xfId="150"/>
    <cellStyle name="Comma 3" xfId="151"/>
    <cellStyle name="Ênfase1 2" xfId="87"/>
    <cellStyle name="Ênfase1 3" xfId="28"/>
    <cellStyle name="Ênfase2 2" xfId="88"/>
    <cellStyle name="Ênfase2 3" xfId="29"/>
    <cellStyle name="Ênfase3 2" xfId="89"/>
    <cellStyle name="Ênfase3 3" xfId="30"/>
    <cellStyle name="Ênfase4 2" xfId="90"/>
    <cellStyle name="Ênfase4 3" xfId="31"/>
    <cellStyle name="Ênfase5 2" xfId="91"/>
    <cellStyle name="Ênfase5 3" xfId="32"/>
    <cellStyle name="Ênfase6 2" xfId="92"/>
    <cellStyle name="Ênfase6 3" xfId="33"/>
    <cellStyle name="Entrada 2" xfId="93"/>
    <cellStyle name="Entrada 3" xfId="34"/>
    <cellStyle name="Excel_CondFormat_1_1_1" xfId="35"/>
    <cellStyle name="Explanatory Text 2" xfId="152"/>
    <cellStyle name="Good 2" xfId="153"/>
    <cellStyle name="Heading" xfId="36"/>
    <cellStyle name="Heading 1 2" xfId="154"/>
    <cellStyle name="Heading 2 2" xfId="155"/>
    <cellStyle name="Heading 3 2" xfId="156"/>
    <cellStyle name="Heading 4 2" xfId="157"/>
    <cellStyle name="Heading1" xfId="37"/>
    <cellStyle name="Incorreto 2" xfId="94"/>
    <cellStyle name="Incorreto 3" xfId="38"/>
    <cellStyle name="Input 2" xfId="158"/>
    <cellStyle name="Linked Cell 2" xfId="159"/>
    <cellStyle name="Neutra 2" xfId="95"/>
    <cellStyle name="Neutra 3" xfId="39"/>
    <cellStyle name="Neutral 2" xfId="160"/>
    <cellStyle name="Normal" xfId="0" builtinId="0"/>
    <cellStyle name="Normal 10" xfId="122"/>
    <cellStyle name="Normal 11" xfId="161"/>
    <cellStyle name="Normal 12" xfId="175"/>
    <cellStyle name="Normal 13" xfId="178"/>
    <cellStyle name="Normal 14" xfId="5"/>
    <cellStyle name="Normal 2" xfId="40"/>
    <cellStyle name="Normal 3" xfId="41"/>
    <cellStyle name="Normal 3 2" xfId="59"/>
    <cellStyle name="Normal 3 2 2" xfId="162"/>
    <cellStyle name="Normal 3 3" xfId="112"/>
    <cellStyle name="Normal 3 4" xfId="163"/>
    <cellStyle name="Normal 4" xfId="57"/>
    <cellStyle name="Normal 4 2" xfId="164"/>
    <cellStyle name="Normal 5" xfId="58"/>
    <cellStyle name="Normal 5 2" xfId="60"/>
    <cellStyle name="Normal 5 2 2" xfId="108"/>
    <cellStyle name="Normal 5 2 2 2" xfId="116"/>
    <cellStyle name="Normal 5 2 3" xfId="115"/>
    <cellStyle name="Normal 5 3" xfId="63"/>
    <cellStyle name="Normal 5 3 2" xfId="117"/>
    <cellStyle name="Normal 5 4" xfId="113"/>
    <cellStyle name="Normal 5 5" xfId="114"/>
    <cellStyle name="Normal 6" xfId="61"/>
    <cellStyle name="Normal 6 2" xfId="109"/>
    <cellStyle name="Normal 6 2 2" xfId="119"/>
    <cellStyle name="Normal 6 3" xfId="118"/>
    <cellStyle name="Normal 7" xfId="64"/>
    <cellStyle name="Normal 7 2" xfId="165"/>
    <cellStyle name="Normal 8" xfId="62"/>
    <cellStyle name="Normal 8 2" xfId="120"/>
    <cellStyle name="Normal 9" xfId="111"/>
    <cellStyle name="Normal_ESTIMATIVAS MUNICIPAIS 2011" xfId="3"/>
    <cellStyle name="Normal_TABELAS INTERNET - ESTIMATIVAS 2011" xfId="4"/>
    <cellStyle name="Nota 2" xfId="96"/>
    <cellStyle name="Nota 3" xfId="42"/>
    <cellStyle name="Note 2" xfId="166"/>
    <cellStyle name="Output 2" xfId="167"/>
    <cellStyle name="Percent 2" xfId="168"/>
    <cellStyle name="Percent 3" xfId="169"/>
    <cellStyle name="Porcentagem" xfId="2" builtinId="5"/>
    <cellStyle name="Porcentagem 2" xfId="56"/>
    <cellStyle name="Porcentagem 3" xfId="97"/>
    <cellStyle name="Porcentagem 3 2" xfId="170"/>
    <cellStyle name="Porcentagem 4" xfId="110"/>
    <cellStyle name="Porcentagem 4 2" xfId="121"/>
    <cellStyle name="Porcentagem 5" xfId="43"/>
    <cellStyle name="Result" xfId="44"/>
    <cellStyle name="Result2" xfId="45"/>
    <cellStyle name="Saída 2" xfId="98"/>
    <cellStyle name="Saída 3" xfId="46"/>
    <cellStyle name="Texto de Aviso 2" xfId="99"/>
    <cellStyle name="Texto de Aviso 3" xfId="47"/>
    <cellStyle name="Texto Explicativo 2" xfId="100"/>
    <cellStyle name="Texto Explicativo 3" xfId="48"/>
    <cellStyle name="Title 2" xfId="171"/>
    <cellStyle name="Título 1 2" xfId="102"/>
    <cellStyle name="Título 1 3" xfId="50"/>
    <cellStyle name="Título 2 2" xfId="103"/>
    <cellStyle name="Título 2 3" xfId="51"/>
    <cellStyle name="Título 3 2" xfId="104"/>
    <cellStyle name="Título 3 3" xfId="52"/>
    <cellStyle name="Título 4 2" xfId="105"/>
    <cellStyle name="Título 4 3" xfId="53"/>
    <cellStyle name="Título 5" xfId="101"/>
    <cellStyle name="Título 6" xfId="49"/>
    <cellStyle name="Total 2" xfId="106"/>
    <cellStyle name="Total 3" xfId="172"/>
    <cellStyle name="Total 4" xfId="54"/>
    <cellStyle name="Valor da tabela dinâmica" xfId="177"/>
    <cellStyle name="Vírgula" xfId="1" builtinId="3"/>
    <cellStyle name="Vírgula 2" xfId="107"/>
    <cellStyle name="Vírgula 2 2" xfId="173"/>
    <cellStyle name="Vírgula 3" xfId="55"/>
    <cellStyle name="Warning Text 2" xfId="1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519156777352118"/>
          <c:y val="6.2745078664480883E-2"/>
          <c:w val="0.56275435288898745"/>
          <c:h val="0.7631243590784748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GRAFICO1!$B$4</c:f>
              <c:strCache>
                <c:ptCount val="1"/>
                <c:pt idx="0">
                  <c:v>menos de 0%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GRAFICO1!$A$5:$A$12</c:f>
              <c:strCache>
                <c:ptCount val="8"/>
                <c:pt idx="0">
                  <c:v>até 20 mil</c:v>
                </c:pt>
                <c:pt idx="1">
                  <c:v>de 20.001  a 50.000</c:v>
                </c:pt>
                <c:pt idx="2">
                  <c:v>de 50.001  a 100.000</c:v>
                </c:pt>
                <c:pt idx="3">
                  <c:v>de 100.001  a 200.000</c:v>
                </c:pt>
                <c:pt idx="4">
                  <c:v>de 200.001  a 500.000</c:v>
                </c:pt>
                <c:pt idx="5">
                  <c:v>de 500.001  a 1.000.000</c:v>
                </c:pt>
                <c:pt idx="6">
                  <c:v>acima de 1.000.001</c:v>
                </c:pt>
                <c:pt idx="7">
                  <c:v>Total</c:v>
                </c:pt>
              </c:strCache>
            </c:strRef>
          </c:cat>
          <c:val>
            <c:numRef>
              <c:f>GRAFICO1!$B$5:$B$12</c:f>
              <c:numCache>
                <c:formatCode>General</c:formatCode>
                <c:ptCount val="8"/>
                <c:pt idx="0" formatCode="#,##0">
                  <c:v>1412</c:v>
                </c:pt>
                <c:pt idx="1">
                  <c:v>138</c:v>
                </c:pt>
                <c:pt idx="2">
                  <c:v>13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 formatCode="#,##0">
                  <c:v>1567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8-4591-BDB7-9057BB019AF5}"/>
            </c:ext>
          </c:extLst>
        </c:ser>
        <c:ser>
          <c:idx val="1"/>
          <c:order val="1"/>
          <c:tx>
            <c:strRef>
              <c:f>GRAFICO1!$C$4</c:f>
              <c:strCache>
                <c:ptCount val="1"/>
                <c:pt idx="0">
                  <c:v>0 a menos de 0,5%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GRAFICO1!$A$5:$A$12</c:f>
              <c:strCache>
                <c:ptCount val="8"/>
                <c:pt idx="0">
                  <c:v>até 20 mil</c:v>
                </c:pt>
                <c:pt idx="1">
                  <c:v>de 20.001  a 50.000</c:v>
                </c:pt>
                <c:pt idx="2">
                  <c:v>de 50.001  a 100.000</c:v>
                </c:pt>
                <c:pt idx="3">
                  <c:v>de 100.001  a 200.000</c:v>
                </c:pt>
                <c:pt idx="4">
                  <c:v>de 200.001  a 500.000</c:v>
                </c:pt>
                <c:pt idx="5">
                  <c:v>de 500.001  a 1.000.000</c:v>
                </c:pt>
                <c:pt idx="6">
                  <c:v>acima de 1.000.001</c:v>
                </c:pt>
                <c:pt idx="7">
                  <c:v>Total</c:v>
                </c:pt>
              </c:strCache>
            </c:strRef>
          </c:cat>
          <c:val>
            <c:numRef>
              <c:f>GRAFICO1!$C$5:$C$12</c:f>
              <c:numCache>
                <c:formatCode>General</c:formatCode>
                <c:ptCount val="8"/>
                <c:pt idx="0" formatCode="#,##0">
                  <c:v>1035</c:v>
                </c:pt>
                <c:pt idx="1">
                  <c:v>314</c:v>
                </c:pt>
                <c:pt idx="2">
                  <c:v>84</c:v>
                </c:pt>
                <c:pt idx="3">
                  <c:v>13</c:v>
                </c:pt>
                <c:pt idx="4">
                  <c:v>12</c:v>
                </c:pt>
                <c:pt idx="5">
                  <c:v>6</c:v>
                </c:pt>
                <c:pt idx="6">
                  <c:v>5</c:v>
                </c:pt>
                <c:pt idx="7" formatCode="#,##0">
                  <c:v>1469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8-4591-BDB7-9057BB019AF5}"/>
            </c:ext>
          </c:extLst>
        </c:ser>
        <c:ser>
          <c:idx val="2"/>
          <c:order val="2"/>
          <c:tx>
            <c:strRef>
              <c:f>GRAFICO1!$D$4</c:f>
              <c:strCache>
                <c:ptCount val="1"/>
                <c:pt idx="0">
                  <c:v>0,5% a menos de 1%</c:v>
                </c:pt>
              </c:strCache>
            </c:strRef>
          </c:tx>
          <c:spPr>
            <a:pattFill prst="pct25">
              <a:fgClr>
                <a:schemeClr val="bg1">
                  <a:lumMod val="6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GRAFICO1!$A$5:$A$12</c:f>
              <c:strCache>
                <c:ptCount val="8"/>
                <c:pt idx="0">
                  <c:v>até 20 mil</c:v>
                </c:pt>
                <c:pt idx="1">
                  <c:v>de 20.001  a 50.000</c:v>
                </c:pt>
                <c:pt idx="2">
                  <c:v>de 50.001  a 100.000</c:v>
                </c:pt>
                <c:pt idx="3">
                  <c:v>de 100.001  a 200.000</c:v>
                </c:pt>
                <c:pt idx="4">
                  <c:v>de 200.001  a 500.000</c:v>
                </c:pt>
                <c:pt idx="5">
                  <c:v>de 500.001  a 1.000.000</c:v>
                </c:pt>
                <c:pt idx="6">
                  <c:v>acima de 1.000.001</c:v>
                </c:pt>
                <c:pt idx="7">
                  <c:v>Total</c:v>
                </c:pt>
              </c:strCache>
            </c:strRef>
          </c:cat>
          <c:val>
            <c:numRef>
              <c:f>GRAFICO1!$D$5:$D$12</c:f>
              <c:numCache>
                <c:formatCode>General</c:formatCode>
                <c:ptCount val="8"/>
                <c:pt idx="0">
                  <c:v>729</c:v>
                </c:pt>
                <c:pt idx="1">
                  <c:v>309</c:v>
                </c:pt>
                <c:pt idx="2">
                  <c:v>137</c:v>
                </c:pt>
                <c:pt idx="3">
                  <c:v>66</c:v>
                </c:pt>
                <c:pt idx="4">
                  <c:v>36</c:v>
                </c:pt>
                <c:pt idx="5">
                  <c:v>10</c:v>
                </c:pt>
                <c:pt idx="6">
                  <c:v>8</c:v>
                </c:pt>
                <c:pt idx="7" formatCode="#,##0">
                  <c:v>1295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28-4591-BDB7-9057BB019AF5}"/>
            </c:ext>
          </c:extLst>
        </c:ser>
        <c:ser>
          <c:idx val="3"/>
          <c:order val="3"/>
          <c:tx>
            <c:strRef>
              <c:f>GRAFICO1!$E$4</c:f>
              <c:strCache>
                <c:ptCount val="1"/>
                <c:pt idx="0">
                  <c:v>1% a menos 1,5%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GRAFICO1!$A$5:$A$12</c:f>
              <c:strCache>
                <c:ptCount val="8"/>
                <c:pt idx="0">
                  <c:v>até 20 mil</c:v>
                </c:pt>
                <c:pt idx="1">
                  <c:v>de 20.001  a 50.000</c:v>
                </c:pt>
                <c:pt idx="2">
                  <c:v>de 50.001  a 100.000</c:v>
                </c:pt>
                <c:pt idx="3">
                  <c:v>de 100.001  a 200.000</c:v>
                </c:pt>
                <c:pt idx="4">
                  <c:v>de 200.001  a 500.000</c:v>
                </c:pt>
                <c:pt idx="5">
                  <c:v>de 500.001  a 1.000.000</c:v>
                </c:pt>
                <c:pt idx="6">
                  <c:v>acima de 1.000.001</c:v>
                </c:pt>
                <c:pt idx="7">
                  <c:v>Total</c:v>
                </c:pt>
              </c:strCache>
            </c:strRef>
          </c:cat>
          <c:val>
            <c:numRef>
              <c:f>GRAFICO1!$E$5:$E$12</c:f>
              <c:numCache>
                <c:formatCode>General</c:formatCode>
                <c:ptCount val="8"/>
                <c:pt idx="0">
                  <c:v>358</c:v>
                </c:pt>
                <c:pt idx="1">
                  <c:v>166</c:v>
                </c:pt>
                <c:pt idx="2">
                  <c:v>48</c:v>
                </c:pt>
                <c:pt idx="3">
                  <c:v>42</c:v>
                </c:pt>
                <c:pt idx="4">
                  <c:v>31</c:v>
                </c:pt>
                <c:pt idx="5">
                  <c:v>10</c:v>
                </c:pt>
                <c:pt idx="6">
                  <c:v>3</c:v>
                </c:pt>
                <c:pt idx="7" formatCode="#,##0">
                  <c:v>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28-4591-BDB7-9057BB019AF5}"/>
            </c:ext>
          </c:extLst>
        </c:ser>
        <c:ser>
          <c:idx val="4"/>
          <c:order val="4"/>
          <c:tx>
            <c:strRef>
              <c:f>GRAFICO1!$F$4</c:f>
              <c:strCache>
                <c:ptCount val="1"/>
                <c:pt idx="0">
                  <c:v>1,5% a menos de 2%</c:v>
                </c:pt>
              </c:strCache>
            </c:strRef>
          </c:tx>
          <c:spPr>
            <a:pattFill prst="pct40">
              <a:fgClr>
                <a:schemeClr val="bg2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GRAFICO1!$A$5:$A$12</c:f>
              <c:strCache>
                <c:ptCount val="8"/>
                <c:pt idx="0">
                  <c:v>até 20 mil</c:v>
                </c:pt>
                <c:pt idx="1">
                  <c:v>de 20.001  a 50.000</c:v>
                </c:pt>
                <c:pt idx="2">
                  <c:v>de 50.001  a 100.000</c:v>
                </c:pt>
                <c:pt idx="3">
                  <c:v>de 100.001  a 200.000</c:v>
                </c:pt>
                <c:pt idx="4">
                  <c:v>de 200.001  a 500.000</c:v>
                </c:pt>
                <c:pt idx="5">
                  <c:v>de 500.001  a 1.000.000</c:v>
                </c:pt>
                <c:pt idx="6">
                  <c:v>acima de 1.000.001</c:v>
                </c:pt>
                <c:pt idx="7">
                  <c:v>Total</c:v>
                </c:pt>
              </c:strCache>
            </c:strRef>
          </c:cat>
          <c:val>
            <c:numRef>
              <c:f>GRAFICO1!$F$5:$F$12</c:f>
              <c:numCache>
                <c:formatCode>General</c:formatCode>
                <c:ptCount val="8"/>
                <c:pt idx="0">
                  <c:v>140</c:v>
                </c:pt>
                <c:pt idx="1">
                  <c:v>89</c:v>
                </c:pt>
                <c:pt idx="2">
                  <c:v>40</c:v>
                </c:pt>
                <c:pt idx="3">
                  <c:v>25</c:v>
                </c:pt>
                <c:pt idx="4">
                  <c:v>19</c:v>
                </c:pt>
                <c:pt idx="5">
                  <c:v>0</c:v>
                </c:pt>
                <c:pt idx="6">
                  <c:v>1</c:v>
                </c:pt>
                <c:pt idx="7" formatCode="#,##0">
                  <c:v>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28-4591-BDB7-9057BB019AF5}"/>
            </c:ext>
          </c:extLst>
        </c:ser>
        <c:ser>
          <c:idx val="5"/>
          <c:order val="5"/>
          <c:tx>
            <c:strRef>
              <c:f>GRAFICO1!$G$4</c:f>
              <c:strCache>
                <c:ptCount val="1"/>
                <c:pt idx="0">
                  <c:v>2% e mais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GRAFICO1!$A$5:$A$12</c:f>
              <c:strCache>
                <c:ptCount val="8"/>
                <c:pt idx="0">
                  <c:v>até 20 mil</c:v>
                </c:pt>
                <c:pt idx="1">
                  <c:v>de 20.001  a 50.000</c:v>
                </c:pt>
                <c:pt idx="2">
                  <c:v>de 50.001  a 100.000</c:v>
                </c:pt>
                <c:pt idx="3">
                  <c:v>de 100.001  a 200.000</c:v>
                </c:pt>
                <c:pt idx="4">
                  <c:v>de 200.001  a 500.000</c:v>
                </c:pt>
                <c:pt idx="5">
                  <c:v>de 500.001  a 1.000.000</c:v>
                </c:pt>
                <c:pt idx="6">
                  <c:v>acima de 1.000.001</c:v>
                </c:pt>
                <c:pt idx="7">
                  <c:v>Total</c:v>
                </c:pt>
              </c:strCache>
            </c:strRef>
          </c:cat>
          <c:val>
            <c:numRef>
              <c:f>GRAFICO1!$G$5:$G$12</c:f>
              <c:numCache>
                <c:formatCode>General</c:formatCode>
                <c:ptCount val="8"/>
                <c:pt idx="0">
                  <c:v>134</c:v>
                </c:pt>
                <c:pt idx="1">
                  <c:v>80</c:v>
                </c:pt>
                <c:pt idx="2">
                  <c:v>27</c:v>
                </c:pt>
                <c:pt idx="3">
                  <c:v>15</c:v>
                </c:pt>
                <c:pt idx="4">
                  <c:v>8</c:v>
                </c:pt>
                <c:pt idx="5">
                  <c:v>3</c:v>
                </c:pt>
                <c:pt idx="6">
                  <c:v>0</c:v>
                </c:pt>
                <c:pt idx="7" formatCode="#,##0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28-4591-BDB7-9057BB019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15846632"/>
        <c:axId val="315851336"/>
      </c:barChart>
      <c:catAx>
        <c:axId val="3158466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50" b="0">
                    <a:solidFill>
                      <a:sysClr val="windowText" lastClr="000000"/>
                    </a:solidFill>
                  </a:rPr>
                  <a:t>Grupos de tamanho</a:t>
                </a:r>
                <a:r>
                  <a:rPr lang="pt-BR" sz="1050" b="0" baseline="0">
                    <a:solidFill>
                      <a:sysClr val="windowText" lastClr="000000"/>
                    </a:solidFill>
                  </a:rPr>
                  <a:t> de municípios por total de habitantes</a:t>
                </a:r>
                <a:endParaRPr lang="pt-BR" sz="1050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2.7615245277438912E-2"/>
              <c:y val="9.03150380538716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5851336"/>
        <c:crosses val="autoZero"/>
        <c:auto val="1"/>
        <c:lblAlgn val="ctr"/>
        <c:lblOffset val="100"/>
        <c:noMultiLvlLbl val="0"/>
      </c:catAx>
      <c:valAx>
        <c:axId val="315851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900" b="0">
                    <a:solidFill>
                      <a:sysClr val="windowText" lastClr="000000"/>
                    </a:solidFill>
                  </a:rPr>
                  <a:t>Distribuição</a:t>
                </a:r>
                <a:r>
                  <a:rPr lang="pt-BR" sz="900" b="0" baseline="0">
                    <a:solidFill>
                      <a:sysClr val="windowText" lastClr="000000"/>
                    </a:solidFill>
                  </a:rPr>
                  <a:t> dos municípios por taxa geométrica de crescimento </a:t>
                </a:r>
                <a:endParaRPr lang="pt-BR" sz="900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27367875494436439"/>
              <c:y val="0.912967737439899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5846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417448523159962"/>
          <c:y val="0.30146904203346264"/>
          <c:w val="0.1944148978208152"/>
          <c:h val="0.39706147998719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087323543989761"/>
          <c:y val="4.8406496055756094E-2"/>
          <c:w val="0.75138364770406318"/>
          <c:h val="0.78092402398649219"/>
        </c:manualLayout>
      </c:layout>
      <c:barChart>
        <c:barDir val="bar"/>
        <c:grouping val="clustered"/>
        <c:varyColors val="0"/>
        <c:ser>
          <c:idx val="0"/>
          <c:order val="0"/>
          <c:tx>
            <c:v>Municípios</c:v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[1]RELEASE_2017!$AB$41:$AH$41</c:f>
              <c:strCache>
                <c:ptCount val="7"/>
                <c:pt idx="0">
                  <c:v> até 5.000</c:v>
                </c:pt>
                <c:pt idx="1">
                  <c:v>5.001 até 10.000</c:v>
                </c:pt>
                <c:pt idx="2">
                  <c:v>10.001 até 20.000</c:v>
                </c:pt>
                <c:pt idx="3">
                  <c:v>20.001 até 50.000</c:v>
                </c:pt>
                <c:pt idx="4">
                  <c:v>50.001 até 100.000</c:v>
                </c:pt>
                <c:pt idx="5">
                  <c:v>100.001 até 500.000</c:v>
                </c:pt>
                <c:pt idx="6">
                  <c:v>acima de 500.000</c:v>
                </c:pt>
              </c:strCache>
            </c:strRef>
          </c:cat>
          <c:val>
            <c:numRef>
              <c:f>'GRAFICO 2'!$B$3:$H$3</c:f>
              <c:numCache>
                <c:formatCode>0.0%</c:formatCode>
                <c:ptCount val="7"/>
                <c:pt idx="0">
                  <c:v>0.22567324955116697</c:v>
                </c:pt>
                <c:pt idx="1">
                  <c:v>0.21597845601436266</c:v>
                </c:pt>
                <c:pt idx="2">
                  <c:v>0.24201077199281867</c:v>
                </c:pt>
                <c:pt idx="3">
                  <c:v>0.19676840215439856</c:v>
                </c:pt>
                <c:pt idx="4">
                  <c:v>6.2657091561938952E-2</c:v>
                </c:pt>
                <c:pt idx="5">
                  <c:v>4.8653500897666069E-2</c:v>
                </c:pt>
                <c:pt idx="6">
                  <c:v>8.2585278276481149E-3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8F-497A-A530-B2E5DCD67801}"/>
            </c:ext>
          </c:extLst>
        </c:ser>
        <c:ser>
          <c:idx val="1"/>
          <c:order val="1"/>
          <c:tx>
            <c:strRef>
              <c:f>'GRAFICO 2'!$A$4</c:f>
              <c:strCache>
                <c:ptCount val="1"/>
                <c:pt idx="0">
                  <c:v>População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[1]RELEASE_2017!$AB$41:$AH$41</c:f>
              <c:strCache>
                <c:ptCount val="7"/>
                <c:pt idx="0">
                  <c:v> até 5.000</c:v>
                </c:pt>
                <c:pt idx="1">
                  <c:v>5.001 até 10.000</c:v>
                </c:pt>
                <c:pt idx="2">
                  <c:v>10.001 até 20.000</c:v>
                </c:pt>
                <c:pt idx="3">
                  <c:v>20.001 até 50.000</c:v>
                </c:pt>
                <c:pt idx="4">
                  <c:v>50.001 até 100.000</c:v>
                </c:pt>
                <c:pt idx="5">
                  <c:v>100.001 até 500.000</c:v>
                </c:pt>
                <c:pt idx="6">
                  <c:v>acima de 500.000</c:v>
                </c:pt>
              </c:strCache>
            </c:strRef>
          </c:cat>
          <c:val>
            <c:numRef>
              <c:f>'GRAFICO 2'!$B$4:$H$4</c:f>
              <c:numCache>
                <c:formatCode>0.0%</c:formatCode>
                <c:ptCount val="7"/>
                <c:pt idx="0">
                  <c:v>2.0307662201809254E-2</c:v>
                </c:pt>
                <c:pt idx="1">
                  <c:v>4.1178537220814514E-2</c:v>
                </c:pt>
                <c:pt idx="2">
                  <c:v>9.2522546115036866E-2</c:v>
                </c:pt>
                <c:pt idx="3">
                  <c:v>0.16015537550318976</c:v>
                </c:pt>
                <c:pt idx="4">
                  <c:v>0.11555399676442925</c:v>
                </c:pt>
                <c:pt idx="5">
                  <c:v>0.25854037676700964</c:v>
                </c:pt>
                <c:pt idx="6">
                  <c:v>0.31174150542771067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8F-497A-A530-B2E5DCD6780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420374400"/>
        <c:axId val="420376576"/>
      </c:barChart>
      <c:catAx>
        <c:axId val="42037440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 b="1"/>
                </a:pPr>
                <a:r>
                  <a:rPr lang="pt-BR" sz="1400" b="1"/>
                  <a:t>Tamanho dos municpios em</a:t>
                </a:r>
                <a:r>
                  <a:rPr lang="pt-BR" sz="1400" b="1" baseline="0"/>
                  <a:t> n</a:t>
                </a:r>
                <a:r>
                  <a:rPr lang="pt-BR" sz="1400" b="1"/>
                  <a:t>º</a:t>
                </a:r>
                <a:r>
                  <a:rPr lang="pt-BR" sz="1400" b="1" baseline="0"/>
                  <a:t> de habitantes</a:t>
                </a:r>
              </a:p>
            </c:rich>
          </c:tx>
          <c:layout>
            <c:manualLayout>
              <c:xMode val="edge"/>
              <c:yMode val="edge"/>
              <c:x val="2.7514322908336015E-2"/>
              <c:y val="0.13258026334168987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pt-BR"/>
          </a:p>
        </c:txPr>
        <c:crossAx val="420376576"/>
        <c:crosses val="autoZero"/>
        <c:auto val="1"/>
        <c:lblAlgn val="ctr"/>
        <c:lblOffset val="100"/>
        <c:noMultiLvlLbl val="0"/>
      </c:catAx>
      <c:valAx>
        <c:axId val="4203765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200" b="1"/>
                </a:pPr>
                <a:r>
                  <a:rPr lang="pt-BR" sz="1200" b="1"/>
                  <a:t>Distribuição da população e dos municípios</a:t>
                </a:r>
              </a:p>
            </c:rich>
          </c:tx>
          <c:layout>
            <c:manualLayout>
              <c:xMode val="edge"/>
              <c:yMode val="edge"/>
              <c:x val="0.38663892722423293"/>
              <c:y val="0.91024939776456093"/>
            </c:manualLayout>
          </c:layout>
          <c:overlay val="0"/>
        </c:title>
        <c:numFmt formatCode="#.#00%" sourceLinked="0"/>
        <c:majorTickMark val="none"/>
        <c:minorTickMark val="none"/>
        <c:tickLblPos val="none"/>
        <c:crossAx val="420374400"/>
        <c:crosses val="autoZero"/>
        <c:crossBetween val="between"/>
        <c:majorUnit val="2.5000000000000008E-2"/>
      </c:valAx>
    </c:plotArea>
    <c:legend>
      <c:legendPos val="r"/>
      <c:layout>
        <c:manualLayout>
          <c:xMode val="edge"/>
          <c:yMode val="edge"/>
          <c:x val="0.87251898882173706"/>
          <c:y val="0.43994677292476897"/>
          <c:w val="0.10477771014733502"/>
          <c:h val="0.16959709117649688"/>
        </c:manualLayout>
      </c:layout>
      <c:overlay val="0"/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8" footer="0.31496062000000008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95250</xdr:rowOff>
    </xdr:from>
    <xdr:to>
      <xdr:col>8</xdr:col>
      <xdr:colOff>571500</xdr:colOff>
      <xdr:row>31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104777</xdr:colOff>
      <xdr:row>8</xdr:row>
      <xdr:rowOff>38099</xdr:rowOff>
    </xdr:from>
    <xdr:to>
      <xdr:col>9</xdr:col>
      <xdr:colOff>276226</xdr:colOff>
      <xdr:row>31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00535201\Publico_IBGE\GEADD\ESPOP\2.%20POPULA&#199;&#213;ES\ESTIMATIVAS\ESTIMATIVAS%202017\ESTIMATIVAS%202017%20(AiBi%20com%20ordenamento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1"/>
      <sheetName val="TCU"/>
      <sheetName val="ESTADOS_MCD"/>
      <sheetName val="MUNICÍPIOS aibi"/>
      <sheetName val="ROTEIRO AL"/>
      <sheetName val="AL"/>
      <sheetName val="AL_FINAL"/>
      <sheetName val="ESTIMATIVA_FINAL"/>
      <sheetName val="TAB_DOU"/>
      <sheetName val="ARQUIVOS DOU"/>
      <sheetName val="POPULAÇÕES"/>
      <sheetName val="RELEASE_2017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1">
          <cell r="AB41" t="str">
            <v xml:space="preserve"> até 5.000</v>
          </cell>
          <cell r="AC41" t="str">
            <v>5.001 até 10.000</v>
          </cell>
          <cell r="AD41" t="str">
            <v>10.001 até 20.000</v>
          </cell>
          <cell r="AE41" t="str">
            <v>20.001 até 50.000</v>
          </cell>
          <cell r="AF41" t="str">
            <v>50.001 até 100.000</v>
          </cell>
          <cell r="AG41" t="str">
            <v>100.001 até 500.000</v>
          </cell>
          <cell r="AH41" t="str">
            <v>acima de 500.000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activeCell="I29" sqref="I29"/>
    </sheetView>
  </sheetViews>
  <sheetFormatPr defaultRowHeight="15" x14ac:dyDescent="0.25"/>
  <cols>
    <col min="1" max="3" width="12.5703125" customWidth="1"/>
    <col min="4" max="4" width="16" customWidth="1"/>
  </cols>
  <sheetData>
    <row r="1" spans="1:4" s="40" customFormat="1" x14ac:dyDescent="0.25"/>
    <row r="2" spans="1:4" x14ac:dyDescent="0.25">
      <c r="A2" s="81" t="s">
        <v>0</v>
      </c>
      <c r="B2" s="82"/>
      <c r="C2" s="82"/>
      <c r="D2" s="83"/>
    </row>
    <row r="4" spans="1:4" ht="22.5" x14ac:dyDescent="0.25">
      <c r="A4" s="1" t="s">
        <v>1</v>
      </c>
      <c r="B4" s="2" t="s">
        <v>2</v>
      </c>
      <c r="C4" s="3" t="s">
        <v>3</v>
      </c>
      <c r="D4" s="4" t="s">
        <v>211</v>
      </c>
    </row>
    <row r="5" spans="1:4" x14ac:dyDescent="0.25">
      <c r="A5" s="5" t="s">
        <v>4</v>
      </c>
      <c r="B5" s="5" t="s">
        <v>5</v>
      </c>
      <c r="C5" s="50" t="s">
        <v>6</v>
      </c>
      <c r="D5" s="6">
        <v>12176866</v>
      </c>
    </row>
    <row r="6" spans="1:4" x14ac:dyDescent="0.25">
      <c r="A6" s="7" t="s">
        <v>7</v>
      </c>
      <c r="B6" s="7" t="s">
        <v>8</v>
      </c>
      <c r="C6" s="8" t="s">
        <v>9</v>
      </c>
      <c r="D6" s="9">
        <v>6688927</v>
      </c>
    </row>
    <row r="7" spans="1:4" x14ac:dyDescent="0.25">
      <c r="A7" s="5" t="s">
        <v>10</v>
      </c>
      <c r="B7" s="5" t="s">
        <v>11</v>
      </c>
      <c r="C7" s="50" t="s">
        <v>12</v>
      </c>
      <c r="D7" s="6">
        <v>2974703</v>
      </c>
    </row>
    <row r="8" spans="1:4" x14ac:dyDescent="0.25">
      <c r="A8" s="7" t="s">
        <v>13</v>
      </c>
      <c r="B8" s="7" t="s">
        <v>14</v>
      </c>
      <c r="C8" s="8" t="s">
        <v>15</v>
      </c>
      <c r="D8" s="9">
        <v>2857329</v>
      </c>
    </row>
    <row r="9" spans="1:4" x14ac:dyDescent="0.25">
      <c r="A9" s="5" t="s">
        <v>16</v>
      </c>
      <c r="B9" s="5" t="s">
        <v>17</v>
      </c>
      <c r="C9" s="50" t="s">
        <v>18</v>
      </c>
      <c r="D9" s="6">
        <v>2643247</v>
      </c>
    </row>
    <row r="10" spans="1:4" x14ac:dyDescent="0.25">
      <c r="A10" s="7" t="s">
        <v>19</v>
      </c>
      <c r="B10" s="7" t="s">
        <v>20</v>
      </c>
      <c r="C10" s="8" t="s">
        <v>21</v>
      </c>
      <c r="D10" s="9">
        <v>2501576</v>
      </c>
    </row>
    <row r="11" spans="1:4" x14ac:dyDescent="0.25">
      <c r="A11" s="5" t="s">
        <v>22</v>
      </c>
      <c r="B11" s="5" t="s">
        <v>23</v>
      </c>
      <c r="C11" s="50" t="s">
        <v>24</v>
      </c>
      <c r="D11" s="6">
        <v>2145444</v>
      </c>
    </row>
    <row r="12" spans="1:4" x14ac:dyDescent="0.25">
      <c r="A12" s="7" t="s">
        <v>25</v>
      </c>
      <c r="B12" s="7" t="s">
        <v>26</v>
      </c>
      <c r="C12" s="8" t="s">
        <v>27</v>
      </c>
      <c r="D12" s="9">
        <v>1917185</v>
      </c>
    </row>
    <row r="13" spans="1:4" x14ac:dyDescent="0.25">
      <c r="A13" s="5" t="s">
        <v>28</v>
      </c>
      <c r="B13" s="5" t="s">
        <v>29</v>
      </c>
      <c r="C13" s="50" t="s">
        <v>30</v>
      </c>
      <c r="D13" s="6">
        <v>1637834</v>
      </c>
    </row>
    <row r="14" spans="1:4" x14ac:dyDescent="0.25">
      <c r="A14" s="7" t="s">
        <v>31</v>
      </c>
      <c r="B14" s="7" t="s">
        <v>35</v>
      </c>
      <c r="C14" s="8" t="s">
        <v>36</v>
      </c>
      <c r="D14" s="9">
        <v>1495705</v>
      </c>
    </row>
    <row r="15" spans="1:4" x14ac:dyDescent="0.25">
      <c r="A15" s="5" t="s">
        <v>34</v>
      </c>
      <c r="B15" s="5" t="s">
        <v>38</v>
      </c>
      <c r="C15" s="50" t="s">
        <v>39</v>
      </c>
      <c r="D15" s="6">
        <v>1485732</v>
      </c>
    </row>
    <row r="16" spans="1:4" x14ac:dyDescent="0.25">
      <c r="A16" s="7" t="s">
        <v>37</v>
      </c>
      <c r="B16" s="7" t="s">
        <v>32</v>
      </c>
      <c r="C16" s="8" t="s">
        <v>33</v>
      </c>
      <c r="D16" s="9">
        <v>1479101</v>
      </c>
    </row>
    <row r="17" spans="1:4" x14ac:dyDescent="0.25">
      <c r="A17" s="5" t="s">
        <v>40</v>
      </c>
      <c r="B17" s="5" t="s">
        <v>5</v>
      </c>
      <c r="C17" s="50" t="s">
        <v>41</v>
      </c>
      <c r="D17" s="6">
        <v>1365899</v>
      </c>
    </row>
    <row r="18" spans="1:4" x14ac:dyDescent="0.25">
      <c r="A18" s="7" t="s">
        <v>42</v>
      </c>
      <c r="B18" s="7" t="s">
        <v>5</v>
      </c>
      <c r="C18" s="8" t="s">
        <v>43</v>
      </c>
      <c r="D18" s="9">
        <v>1194094</v>
      </c>
    </row>
    <row r="19" spans="1:4" x14ac:dyDescent="0.25">
      <c r="A19" s="5" t="s">
        <v>44</v>
      </c>
      <c r="B19" s="5" t="s">
        <v>45</v>
      </c>
      <c r="C19" s="50" t="s">
        <v>46</v>
      </c>
      <c r="D19" s="6">
        <v>1094667</v>
      </c>
    </row>
    <row r="20" spans="1:4" x14ac:dyDescent="0.25">
      <c r="A20" s="7" t="s">
        <v>47</v>
      </c>
      <c r="B20" s="7" t="s">
        <v>8</v>
      </c>
      <c r="C20" s="8" t="s">
        <v>48</v>
      </c>
      <c r="D20" s="9">
        <v>1077687</v>
      </c>
    </row>
    <row r="21" spans="1:4" x14ac:dyDescent="0.25">
      <c r="A21" s="5" t="s">
        <v>49</v>
      </c>
      <c r="B21" s="5" t="s">
        <v>50</v>
      </c>
      <c r="C21" s="50" t="s">
        <v>51</v>
      </c>
      <c r="D21" s="6">
        <v>1012382</v>
      </c>
    </row>
    <row r="22" spans="1:4" x14ac:dyDescent="0.25">
      <c r="A22" s="51" t="s">
        <v>52</v>
      </c>
      <c r="B22" s="52"/>
      <c r="C22" s="53"/>
      <c r="D22" s="54">
        <f>SUM(D5:D21)</f>
        <v>45748378</v>
      </c>
    </row>
    <row r="23" spans="1:4" x14ac:dyDescent="0.25">
      <c r="A23" s="43" t="s">
        <v>212</v>
      </c>
      <c r="B23" s="44"/>
      <c r="C23" s="45"/>
      <c r="D23" s="55">
        <f>D22/D24</f>
        <v>0.21942204821316971</v>
      </c>
    </row>
    <row r="24" spans="1:4" x14ac:dyDescent="0.25">
      <c r="A24" s="56" t="s">
        <v>53</v>
      </c>
      <c r="B24" s="57"/>
      <c r="C24" s="58"/>
      <c r="D24" s="59">
        <v>208494900</v>
      </c>
    </row>
    <row r="26" spans="1:4" x14ac:dyDescent="0.25">
      <c r="A26" t="s">
        <v>164</v>
      </c>
    </row>
  </sheetData>
  <mergeCells count="4">
    <mergeCell ref="A2:D2"/>
    <mergeCell ref="A22:C22"/>
    <mergeCell ref="A23:C23"/>
    <mergeCell ref="A24:C24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3"/>
  <sheetViews>
    <sheetView workbookViewId="0">
      <selection activeCell="A2" sqref="A2:D2"/>
    </sheetView>
  </sheetViews>
  <sheetFormatPr defaultRowHeight="15" x14ac:dyDescent="0.25"/>
  <cols>
    <col min="1" max="4" width="17.28515625" customWidth="1"/>
  </cols>
  <sheetData>
    <row r="2" spans="1:5" x14ac:dyDescent="0.25">
      <c r="A2" s="81" t="s">
        <v>79</v>
      </c>
      <c r="B2" s="82"/>
      <c r="C2" s="82"/>
      <c r="D2" s="83"/>
    </row>
    <row r="3" spans="1:5" x14ac:dyDescent="0.25">
      <c r="A3" s="63"/>
      <c r="B3" s="64"/>
      <c r="C3" s="63"/>
      <c r="D3" s="63"/>
    </row>
    <row r="4" spans="1:5" x14ac:dyDescent="0.25">
      <c r="A4" s="1" t="s">
        <v>1</v>
      </c>
      <c r="B4" s="2" t="s">
        <v>2</v>
      </c>
      <c r="C4" s="3" t="s">
        <v>3</v>
      </c>
      <c r="D4" s="4" t="s">
        <v>211</v>
      </c>
    </row>
    <row r="5" spans="1:5" x14ac:dyDescent="0.25">
      <c r="A5" s="6" t="s">
        <v>4</v>
      </c>
      <c r="B5" s="6" t="s">
        <v>5</v>
      </c>
      <c r="C5" s="6" t="s">
        <v>41</v>
      </c>
      <c r="D5" s="6">
        <v>1365899</v>
      </c>
    </row>
    <row r="6" spans="1:5" x14ac:dyDescent="0.25">
      <c r="A6" s="9" t="s">
        <v>7</v>
      </c>
      <c r="B6" s="9" t="s">
        <v>5</v>
      </c>
      <c r="C6" s="9" t="s">
        <v>43</v>
      </c>
      <c r="D6" s="9">
        <v>1194094</v>
      </c>
    </row>
    <row r="7" spans="1:5" x14ac:dyDescent="0.25">
      <c r="A7" s="6" t="s">
        <v>10</v>
      </c>
      <c r="B7" s="6" t="s">
        <v>8</v>
      </c>
      <c r="C7" s="6" t="s">
        <v>48</v>
      </c>
      <c r="D7" s="6">
        <v>1077687</v>
      </c>
    </row>
    <row r="8" spans="1:5" x14ac:dyDescent="0.25">
      <c r="A8" s="9" t="s">
        <v>13</v>
      </c>
      <c r="B8" s="9" t="s">
        <v>8</v>
      </c>
      <c r="C8" s="9" t="s">
        <v>80</v>
      </c>
      <c r="D8" s="9">
        <v>914383</v>
      </c>
    </row>
    <row r="9" spans="1:5" x14ac:dyDescent="0.25">
      <c r="A9" s="6" t="s">
        <v>16</v>
      </c>
      <c r="B9" s="6" t="s">
        <v>5</v>
      </c>
      <c r="C9" s="6" t="s">
        <v>81</v>
      </c>
      <c r="D9" s="6">
        <v>833240</v>
      </c>
    </row>
    <row r="10" spans="1:5" x14ac:dyDescent="0.25">
      <c r="A10" s="9" t="s">
        <v>19</v>
      </c>
      <c r="B10" s="9" t="s">
        <v>8</v>
      </c>
      <c r="C10" s="9" t="s">
        <v>82</v>
      </c>
      <c r="D10" s="9">
        <v>818875</v>
      </c>
    </row>
    <row r="11" spans="1:5" x14ac:dyDescent="0.25">
      <c r="A11" s="6" t="s">
        <v>22</v>
      </c>
      <c r="B11" s="6" t="s">
        <v>5</v>
      </c>
      <c r="C11" s="6" t="s">
        <v>83</v>
      </c>
      <c r="D11" s="6">
        <v>716109</v>
      </c>
    </row>
    <row r="12" spans="1:5" x14ac:dyDescent="0.25">
      <c r="A12" s="9" t="s">
        <v>25</v>
      </c>
      <c r="B12" s="9" t="s">
        <v>5</v>
      </c>
      <c r="C12" s="9" t="s">
        <v>85</v>
      </c>
      <c r="D12" s="9">
        <v>713943</v>
      </c>
    </row>
    <row r="13" spans="1:5" x14ac:dyDescent="0.25">
      <c r="A13" s="6" t="s">
        <v>28</v>
      </c>
      <c r="B13" s="6" t="s">
        <v>29</v>
      </c>
      <c r="C13" s="6" t="s">
        <v>86</v>
      </c>
      <c r="D13" s="6">
        <v>697636</v>
      </c>
    </row>
    <row r="14" spans="1:5" x14ac:dyDescent="0.25">
      <c r="A14" s="9" t="s">
        <v>31</v>
      </c>
      <c r="B14" s="9" t="s">
        <v>5</v>
      </c>
      <c r="C14" s="9" t="s">
        <v>84</v>
      </c>
      <c r="D14" s="9">
        <v>696850</v>
      </c>
      <c r="E14" s="60" t="s">
        <v>213</v>
      </c>
    </row>
    <row r="15" spans="1:5" x14ac:dyDescent="0.25">
      <c r="A15" s="6" t="s">
        <v>34</v>
      </c>
      <c r="B15" s="6" t="s">
        <v>5</v>
      </c>
      <c r="C15" s="6" t="s">
        <v>87</v>
      </c>
      <c r="D15" s="6">
        <v>694534</v>
      </c>
    </row>
    <row r="16" spans="1:5" x14ac:dyDescent="0.25">
      <c r="A16" s="9" t="s">
        <v>37</v>
      </c>
      <c r="B16" s="9" t="s">
        <v>20</v>
      </c>
      <c r="C16" s="9" t="s">
        <v>88</v>
      </c>
      <c r="D16" s="9">
        <v>683247</v>
      </c>
    </row>
    <row r="17" spans="1:4" x14ac:dyDescent="0.25">
      <c r="A17" s="6" t="s">
        <v>40</v>
      </c>
      <c r="B17" s="6" t="s">
        <v>5</v>
      </c>
      <c r="C17" s="6" t="s">
        <v>90</v>
      </c>
      <c r="D17" s="6">
        <v>671186</v>
      </c>
    </row>
    <row r="18" spans="1:4" x14ac:dyDescent="0.25">
      <c r="A18" s="9" t="s">
        <v>42</v>
      </c>
      <c r="B18" s="9" t="s">
        <v>20</v>
      </c>
      <c r="C18" s="9" t="s">
        <v>89</v>
      </c>
      <c r="D18" s="9">
        <v>659070</v>
      </c>
    </row>
    <row r="19" spans="1:4" x14ac:dyDescent="0.25">
      <c r="A19" s="6" t="s">
        <v>44</v>
      </c>
      <c r="B19" s="6" t="s">
        <v>14</v>
      </c>
      <c r="C19" s="6" t="s">
        <v>91</v>
      </c>
      <c r="D19" s="6">
        <v>609913</v>
      </c>
    </row>
    <row r="20" spans="1:4" x14ac:dyDescent="0.25">
      <c r="A20" s="9" t="s">
        <v>47</v>
      </c>
      <c r="B20" s="9" t="s">
        <v>68</v>
      </c>
      <c r="C20" s="9" t="s">
        <v>92</v>
      </c>
      <c r="D20" s="9">
        <v>583144</v>
      </c>
    </row>
    <row r="21" spans="1:4" x14ac:dyDescent="0.25">
      <c r="A21" s="6" t="s">
        <v>49</v>
      </c>
      <c r="B21" s="6" t="s">
        <v>35</v>
      </c>
      <c r="C21" s="6" t="s">
        <v>95</v>
      </c>
      <c r="D21" s="6">
        <v>565957</v>
      </c>
    </row>
    <row r="22" spans="1:4" x14ac:dyDescent="0.25">
      <c r="A22" s="9" t="s">
        <v>76</v>
      </c>
      <c r="B22" s="9" t="s">
        <v>20</v>
      </c>
      <c r="C22" s="9" t="s">
        <v>93</v>
      </c>
      <c r="D22" s="9">
        <v>564310</v>
      </c>
    </row>
    <row r="23" spans="1:4" x14ac:dyDescent="0.25">
      <c r="A23" s="6" t="s">
        <v>78</v>
      </c>
      <c r="B23" s="6" t="s">
        <v>26</v>
      </c>
      <c r="C23" s="6" t="s">
        <v>94</v>
      </c>
      <c r="D23" s="6">
        <v>563943</v>
      </c>
    </row>
    <row r="24" spans="1:4" x14ac:dyDescent="0.25">
      <c r="A24" s="9" t="s">
        <v>96</v>
      </c>
      <c r="B24" s="9" t="s">
        <v>38</v>
      </c>
      <c r="C24" s="9" t="s">
        <v>97</v>
      </c>
      <c r="D24" s="9">
        <v>525566</v>
      </c>
    </row>
    <row r="25" spans="1:4" x14ac:dyDescent="0.25">
      <c r="A25" s="6" t="s">
        <v>118</v>
      </c>
      <c r="B25" s="6" t="s">
        <v>8</v>
      </c>
      <c r="C25" s="6" t="s">
        <v>214</v>
      </c>
      <c r="D25" s="6">
        <v>511786</v>
      </c>
    </row>
    <row r="26" spans="1:4" x14ac:dyDescent="0.25">
      <c r="A26" s="9" t="s">
        <v>120</v>
      </c>
      <c r="B26" s="9" t="s">
        <v>8</v>
      </c>
      <c r="C26" s="9" t="s">
        <v>215</v>
      </c>
      <c r="D26" s="9">
        <v>508614</v>
      </c>
    </row>
    <row r="27" spans="1:4" x14ac:dyDescent="0.25">
      <c r="A27" s="6" t="s">
        <v>121</v>
      </c>
      <c r="B27" s="6" t="s">
        <v>149</v>
      </c>
      <c r="C27" s="6" t="s">
        <v>165</v>
      </c>
      <c r="D27" s="6">
        <v>507598</v>
      </c>
    </row>
    <row r="28" spans="1:4" x14ac:dyDescent="0.25">
      <c r="A28" s="9" t="s">
        <v>123</v>
      </c>
      <c r="B28" s="9" t="s">
        <v>32</v>
      </c>
      <c r="C28" s="9" t="s">
        <v>216</v>
      </c>
      <c r="D28" s="9">
        <v>504069</v>
      </c>
    </row>
    <row r="29" spans="1:4" x14ac:dyDescent="0.25">
      <c r="A29" s="6" t="s">
        <v>125</v>
      </c>
      <c r="B29" s="6" t="s">
        <v>8</v>
      </c>
      <c r="C29" s="6" t="s">
        <v>217</v>
      </c>
      <c r="D29" s="6">
        <v>503424</v>
      </c>
    </row>
    <row r="30" spans="1:4" x14ac:dyDescent="0.25">
      <c r="A30" s="65" t="s">
        <v>52</v>
      </c>
      <c r="B30" s="66"/>
      <c r="C30" s="67"/>
      <c r="D30" s="68">
        <f>SUM(D5:D29)</f>
        <v>17685077</v>
      </c>
    </row>
    <row r="31" spans="1:4" x14ac:dyDescent="0.25">
      <c r="A31" s="56" t="s">
        <v>212</v>
      </c>
      <c r="B31" s="57"/>
      <c r="C31" s="58"/>
      <c r="D31" s="69">
        <f>D30/D32</f>
        <v>8.4822587986564654E-2</v>
      </c>
    </row>
    <row r="32" spans="1:4" x14ac:dyDescent="0.25">
      <c r="A32" s="65" t="s">
        <v>53</v>
      </c>
      <c r="B32" s="66"/>
      <c r="C32" s="67"/>
      <c r="D32" s="70">
        <v>208494900</v>
      </c>
    </row>
    <row r="33" spans="1:1" x14ac:dyDescent="0.25">
      <c r="A33" t="s">
        <v>164</v>
      </c>
    </row>
  </sheetData>
  <mergeCells count="4">
    <mergeCell ref="A31:C31"/>
    <mergeCell ref="A32:C32"/>
    <mergeCell ref="A2:D2"/>
    <mergeCell ref="A30:C30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J36" sqref="J36"/>
    </sheetView>
  </sheetViews>
  <sheetFormatPr defaultRowHeight="15" x14ac:dyDescent="0.25"/>
  <cols>
    <col min="1" max="2" width="12.85546875" customWidth="1"/>
    <col min="3" max="3" width="20.5703125" customWidth="1"/>
    <col min="4" max="4" width="12.85546875" customWidth="1"/>
  </cols>
  <sheetData>
    <row r="1" spans="1:4" s="40" customFormat="1" x14ac:dyDescent="0.25"/>
    <row r="2" spans="1:4" x14ac:dyDescent="0.25">
      <c r="A2" s="81" t="s">
        <v>54</v>
      </c>
      <c r="B2" s="82"/>
      <c r="C2" s="82"/>
      <c r="D2" s="83"/>
    </row>
    <row r="3" spans="1:4" x14ac:dyDescent="0.25">
      <c r="A3" s="63"/>
      <c r="B3" s="64"/>
      <c r="C3" s="63"/>
      <c r="D3" s="63"/>
    </row>
    <row r="4" spans="1:4" ht="22.5" x14ac:dyDescent="0.25">
      <c r="A4" s="1" t="s">
        <v>1</v>
      </c>
      <c r="B4" s="2" t="s">
        <v>2</v>
      </c>
      <c r="C4" s="3" t="s">
        <v>3</v>
      </c>
      <c r="D4" s="4" t="s">
        <v>211</v>
      </c>
    </row>
    <row r="5" spans="1:4" x14ac:dyDescent="0.25">
      <c r="A5" s="5" t="s">
        <v>4</v>
      </c>
      <c r="B5" s="5" t="s">
        <v>20</v>
      </c>
      <c r="C5" s="71" t="s">
        <v>55</v>
      </c>
      <c r="D5" s="72">
        <v>786</v>
      </c>
    </row>
    <row r="6" spans="1:4" x14ac:dyDescent="0.25">
      <c r="A6" s="7" t="s">
        <v>7</v>
      </c>
      <c r="B6" s="7" t="s">
        <v>5</v>
      </c>
      <c r="C6" s="73" t="s">
        <v>56</v>
      </c>
      <c r="D6" s="74">
        <v>836</v>
      </c>
    </row>
    <row r="7" spans="1:4" x14ac:dyDescent="0.25">
      <c r="A7" s="5" t="s">
        <v>10</v>
      </c>
      <c r="B7" s="5" t="s">
        <v>57</v>
      </c>
      <c r="C7" s="71" t="s">
        <v>58</v>
      </c>
      <c r="D7" s="72">
        <v>956</v>
      </c>
    </row>
    <row r="8" spans="1:4" x14ac:dyDescent="0.25">
      <c r="A8" s="7" t="s">
        <v>13</v>
      </c>
      <c r="B8" s="7" t="s">
        <v>32</v>
      </c>
      <c r="C8" s="73" t="s">
        <v>70</v>
      </c>
      <c r="D8" s="74">
        <v>1088</v>
      </c>
    </row>
    <row r="9" spans="1:4" x14ac:dyDescent="0.25">
      <c r="A9" s="5" t="s">
        <v>16</v>
      </c>
      <c r="B9" s="5" t="s">
        <v>59</v>
      </c>
      <c r="C9" s="71" t="s">
        <v>60</v>
      </c>
      <c r="D9" s="72">
        <v>1106</v>
      </c>
    </row>
    <row r="10" spans="1:4" x14ac:dyDescent="0.25">
      <c r="A10" s="7" t="s">
        <v>19</v>
      </c>
      <c r="B10" s="7" t="s">
        <v>35</v>
      </c>
      <c r="C10" s="73" t="s">
        <v>61</v>
      </c>
      <c r="D10" s="74">
        <v>1137</v>
      </c>
    </row>
    <row r="11" spans="1:4" x14ac:dyDescent="0.25">
      <c r="A11" s="5" t="s">
        <v>22</v>
      </c>
      <c r="B11" s="5" t="s">
        <v>20</v>
      </c>
      <c r="C11" s="71" t="s">
        <v>62</v>
      </c>
      <c r="D11" s="72">
        <v>1171</v>
      </c>
    </row>
    <row r="12" spans="1:4" x14ac:dyDescent="0.25">
      <c r="A12" s="7" t="s">
        <v>25</v>
      </c>
      <c r="B12" s="7" t="s">
        <v>5</v>
      </c>
      <c r="C12" s="73" t="s">
        <v>63</v>
      </c>
      <c r="D12" s="74">
        <v>1177</v>
      </c>
    </row>
    <row r="13" spans="1:4" x14ac:dyDescent="0.25">
      <c r="A13" s="5" t="s">
        <v>28</v>
      </c>
      <c r="B13" s="5" t="s">
        <v>32</v>
      </c>
      <c r="C13" s="71" t="s">
        <v>71</v>
      </c>
      <c r="D13" s="72">
        <v>1192</v>
      </c>
    </row>
    <row r="14" spans="1:4" x14ac:dyDescent="0.25">
      <c r="A14" s="7" t="s">
        <v>31</v>
      </c>
      <c r="B14" s="7" t="s">
        <v>65</v>
      </c>
      <c r="C14" s="73" t="s">
        <v>66</v>
      </c>
      <c r="D14" s="74">
        <v>1250</v>
      </c>
    </row>
    <row r="15" spans="1:4" x14ac:dyDescent="0.25">
      <c r="A15" s="5" t="s">
        <v>34</v>
      </c>
      <c r="B15" s="5" t="s">
        <v>5</v>
      </c>
      <c r="C15" s="71" t="s">
        <v>64</v>
      </c>
      <c r="D15" s="72">
        <v>1255</v>
      </c>
    </row>
    <row r="16" spans="1:4" x14ac:dyDescent="0.25">
      <c r="A16" s="7" t="s">
        <v>37</v>
      </c>
      <c r="B16" s="7" t="s">
        <v>68</v>
      </c>
      <c r="C16" s="73" t="s">
        <v>69</v>
      </c>
      <c r="D16" s="74">
        <v>1286</v>
      </c>
    </row>
    <row r="17" spans="1:4" x14ac:dyDescent="0.25">
      <c r="A17" s="5" t="s">
        <v>40</v>
      </c>
      <c r="B17" s="5" t="s">
        <v>32</v>
      </c>
      <c r="C17" s="71" t="s">
        <v>67</v>
      </c>
      <c r="D17" s="72">
        <v>1324</v>
      </c>
    </row>
    <row r="18" spans="1:4" x14ac:dyDescent="0.25">
      <c r="A18" s="7" t="s">
        <v>42</v>
      </c>
      <c r="B18" s="7" t="s">
        <v>26</v>
      </c>
      <c r="C18" s="73" t="s">
        <v>73</v>
      </c>
      <c r="D18" s="74">
        <v>1343</v>
      </c>
    </row>
    <row r="19" spans="1:4" x14ac:dyDescent="0.25">
      <c r="A19" s="5" t="s">
        <v>44</v>
      </c>
      <c r="B19" s="5" t="s">
        <v>35</v>
      </c>
      <c r="C19" s="71" t="s">
        <v>75</v>
      </c>
      <c r="D19" s="72">
        <v>1361</v>
      </c>
    </row>
    <row r="20" spans="1:4" x14ac:dyDescent="0.25">
      <c r="A20" s="7" t="s">
        <v>47</v>
      </c>
      <c r="B20" s="7" t="s">
        <v>20</v>
      </c>
      <c r="C20" s="73" t="s">
        <v>74</v>
      </c>
      <c r="D20" s="74">
        <v>1389</v>
      </c>
    </row>
    <row r="21" spans="1:4" x14ac:dyDescent="0.25">
      <c r="A21" s="5" t="s">
        <v>49</v>
      </c>
      <c r="B21" s="5" t="s">
        <v>59</v>
      </c>
      <c r="C21" s="71" t="s">
        <v>72</v>
      </c>
      <c r="D21" s="72">
        <v>1401</v>
      </c>
    </row>
    <row r="22" spans="1:4" x14ac:dyDescent="0.25">
      <c r="A22" s="7" t="s">
        <v>76</v>
      </c>
      <c r="B22" s="7" t="s">
        <v>32</v>
      </c>
      <c r="C22" s="73" t="s">
        <v>218</v>
      </c>
      <c r="D22" s="74">
        <v>1404</v>
      </c>
    </row>
    <row r="23" spans="1:4" x14ac:dyDescent="0.25">
      <c r="A23" s="5" t="s">
        <v>78</v>
      </c>
      <c r="B23" s="5" t="s">
        <v>32</v>
      </c>
      <c r="C23" s="71" t="s">
        <v>219</v>
      </c>
      <c r="D23" s="72">
        <v>1415</v>
      </c>
    </row>
    <row r="24" spans="1:4" x14ac:dyDescent="0.25">
      <c r="A24" s="7" t="s">
        <v>96</v>
      </c>
      <c r="B24" s="7" t="s">
        <v>35</v>
      </c>
      <c r="C24" s="73" t="s">
        <v>220</v>
      </c>
      <c r="D24" s="74">
        <v>1417</v>
      </c>
    </row>
    <row r="25" spans="1:4" x14ac:dyDescent="0.25">
      <c r="A25" s="5" t="s">
        <v>118</v>
      </c>
      <c r="B25" s="5" t="s">
        <v>68</v>
      </c>
      <c r="C25" s="71" t="s">
        <v>77</v>
      </c>
      <c r="D25" s="72">
        <v>1437</v>
      </c>
    </row>
    <row r="26" spans="1:4" x14ac:dyDescent="0.25">
      <c r="A26" s="7" t="s">
        <v>120</v>
      </c>
      <c r="B26" s="7" t="s">
        <v>32</v>
      </c>
      <c r="C26" s="73" t="s">
        <v>221</v>
      </c>
      <c r="D26" s="74">
        <v>1466</v>
      </c>
    </row>
    <row r="27" spans="1:4" x14ac:dyDescent="0.25">
      <c r="A27" s="5" t="s">
        <v>121</v>
      </c>
      <c r="B27" s="5" t="s">
        <v>32</v>
      </c>
      <c r="C27" s="71" t="s">
        <v>222</v>
      </c>
      <c r="D27" s="72">
        <v>1486</v>
      </c>
    </row>
    <row r="28" spans="1:4" x14ac:dyDescent="0.25">
      <c r="A28" s="7" t="s">
        <v>123</v>
      </c>
      <c r="B28" s="7" t="s">
        <v>5</v>
      </c>
      <c r="C28" s="73" t="s">
        <v>223</v>
      </c>
      <c r="D28" s="74">
        <v>1499</v>
      </c>
    </row>
    <row r="29" spans="1:4" x14ac:dyDescent="0.25">
      <c r="A29" s="75" t="s">
        <v>52</v>
      </c>
      <c r="B29" s="75"/>
      <c r="C29" s="75"/>
      <c r="D29" s="76">
        <f>SUM(D5:D28)</f>
        <v>30182</v>
      </c>
    </row>
    <row r="30" spans="1:4" x14ac:dyDescent="0.25">
      <c r="A30" s="77" t="s">
        <v>212</v>
      </c>
      <c r="B30" s="77"/>
      <c r="C30" s="77"/>
      <c r="D30" s="78">
        <f>D29/D31</f>
        <v>1.4476133468972142E-4</v>
      </c>
    </row>
    <row r="31" spans="1:4" x14ac:dyDescent="0.25">
      <c r="A31" s="79" t="s">
        <v>53</v>
      </c>
      <c r="B31" s="79"/>
      <c r="C31" s="79"/>
      <c r="D31" s="80">
        <v>208494900</v>
      </c>
    </row>
    <row r="32" spans="1:4" x14ac:dyDescent="0.25">
      <c r="A32" s="63" t="s">
        <v>224</v>
      </c>
      <c r="B32" s="64"/>
      <c r="C32" s="63"/>
      <c r="D32" s="63"/>
    </row>
  </sheetData>
  <mergeCells count="4">
    <mergeCell ref="A31:C31"/>
    <mergeCell ref="A2:D2"/>
    <mergeCell ref="A29:C29"/>
    <mergeCell ref="A30:C30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K29" sqref="K29"/>
    </sheetView>
  </sheetViews>
  <sheetFormatPr defaultRowHeight="15" x14ac:dyDescent="0.25"/>
  <cols>
    <col min="1" max="1" width="27" customWidth="1"/>
    <col min="2" max="2" width="47.85546875" customWidth="1"/>
    <col min="3" max="4" width="27" customWidth="1"/>
  </cols>
  <sheetData>
    <row r="1" spans="1:4" ht="50.25" customHeight="1" x14ac:dyDescent="0.25">
      <c r="A1" s="106" t="s">
        <v>98</v>
      </c>
      <c r="B1" s="107"/>
      <c r="C1" s="107"/>
      <c r="D1" s="108"/>
    </row>
    <row r="2" spans="1:4" x14ac:dyDescent="0.25">
      <c r="A2" s="63"/>
      <c r="B2" s="63"/>
      <c r="C2" s="63"/>
      <c r="D2" s="63"/>
    </row>
    <row r="3" spans="1:4" ht="29.25" customHeight="1" x14ac:dyDescent="0.25">
      <c r="A3" s="84" t="s">
        <v>1</v>
      </c>
      <c r="B3" s="85" t="s">
        <v>225</v>
      </c>
      <c r="C3" s="4" t="s">
        <v>211</v>
      </c>
      <c r="D3" s="85" t="s">
        <v>99</v>
      </c>
    </row>
    <row r="4" spans="1:4" x14ac:dyDescent="0.25">
      <c r="A4" s="86" t="s">
        <v>4</v>
      </c>
      <c r="B4" s="87" t="s">
        <v>100</v>
      </c>
      <c r="C4" s="88">
        <v>21571281</v>
      </c>
      <c r="D4" s="109">
        <f>C4/$C$33</f>
        <v>0.10346191201799181</v>
      </c>
    </row>
    <row r="5" spans="1:4" x14ac:dyDescent="0.25">
      <c r="A5" s="89" t="s">
        <v>7</v>
      </c>
      <c r="B5" s="90" t="s">
        <v>101</v>
      </c>
      <c r="C5" s="91">
        <v>12699743</v>
      </c>
      <c r="D5" s="109">
        <f t="shared" ref="D5:D31" si="0">C5/$C$33</f>
        <v>6.0911528291579316E-2</v>
      </c>
    </row>
    <row r="6" spans="1:4" x14ac:dyDescent="0.25">
      <c r="A6" s="86" t="s">
        <v>10</v>
      </c>
      <c r="B6" s="87" t="s">
        <v>226</v>
      </c>
      <c r="C6" s="88">
        <v>5916189</v>
      </c>
      <c r="D6" s="109">
        <f t="shared" si="0"/>
        <v>2.8375701276146324E-2</v>
      </c>
    </row>
    <row r="7" spans="1:4" ht="17.25" customHeight="1" x14ac:dyDescent="0.25">
      <c r="A7" s="89" t="s">
        <v>13</v>
      </c>
      <c r="B7" s="92" t="s">
        <v>227</v>
      </c>
      <c r="C7" s="91">
        <v>4341733</v>
      </c>
      <c r="D7" s="109">
        <f t="shared" si="0"/>
        <v>2.0824168840580751E-2</v>
      </c>
    </row>
    <row r="8" spans="1:4" x14ac:dyDescent="0.25">
      <c r="A8" s="86" t="s">
        <v>16</v>
      </c>
      <c r="B8" s="87" t="s">
        <v>102</v>
      </c>
      <c r="C8" s="88">
        <v>4317508</v>
      </c>
      <c r="D8" s="109">
        <f t="shared" si="0"/>
        <v>2.0707978948166117E-2</v>
      </c>
    </row>
    <row r="9" spans="1:4" x14ac:dyDescent="0.25">
      <c r="A9" s="89" t="s">
        <v>19</v>
      </c>
      <c r="B9" s="90" t="s">
        <v>103</v>
      </c>
      <c r="C9" s="91">
        <v>4074730</v>
      </c>
      <c r="D9" s="109">
        <f t="shared" si="0"/>
        <v>1.9543547587974573E-2</v>
      </c>
    </row>
    <row r="10" spans="1:4" x14ac:dyDescent="0.25">
      <c r="A10" s="86" t="s">
        <v>22</v>
      </c>
      <c r="B10" s="87" t="s">
        <v>105</v>
      </c>
      <c r="C10" s="88">
        <v>3975411</v>
      </c>
      <c r="D10" s="109">
        <f t="shared" si="0"/>
        <v>1.9067185816055932E-2</v>
      </c>
    </row>
    <row r="11" spans="1:4" x14ac:dyDescent="0.25">
      <c r="A11" s="89" t="s">
        <v>25</v>
      </c>
      <c r="B11" s="90" t="s">
        <v>104</v>
      </c>
      <c r="C11" s="91">
        <v>3899533</v>
      </c>
      <c r="D11" s="109">
        <f t="shared" si="0"/>
        <v>1.8703253652727236E-2</v>
      </c>
    </row>
    <row r="12" spans="1:4" x14ac:dyDescent="0.25">
      <c r="A12" s="86" t="s">
        <v>28</v>
      </c>
      <c r="B12" s="87" t="s">
        <v>106</v>
      </c>
      <c r="C12" s="88">
        <v>3615027</v>
      </c>
      <c r="D12" s="109">
        <f t="shared" si="0"/>
        <v>1.7338683104478815E-2</v>
      </c>
    </row>
    <row r="13" spans="1:4" x14ac:dyDescent="0.25">
      <c r="A13" s="89" t="s">
        <v>31</v>
      </c>
      <c r="B13" s="90" t="s">
        <v>107</v>
      </c>
      <c r="C13" s="91">
        <v>3224443</v>
      </c>
      <c r="D13" s="109">
        <f t="shared" si="0"/>
        <v>1.546533272516498E-2</v>
      </c>
    </row>
    <row r="14" spans="1:4" x14ac:dyDescent="0.25">
      <c r="A14" s="86" t="s">
        <v>34</v>
      </c>
      <c r="B14" s="87" t="s">
        <v>108</v>
      </c>
      <c r="C14" s="88">
        <v>2631239</v>
      </c>
      <c r="D14" s="109">
        <f t="shared" si="0"/>
        <v>1.2620160013506326E-2</v>
      </c>
    </row>
    <row r="15" spans="1:4" x14ac:dyDescent="0.25">
      <c r="A15" s="89" t="s">
        <v>37</v>
      </c>
      <c r="B15" s="92" t="s">
        <v>110</v>
      </c>
      <c r="C15" s="91">
        <v>2564755</v>
      </c>
      <c r="D15" s="109">
        <f t="shared" si="0"/>
        <v>1.2301284108148449E-2</v>
      </c>
    </row>
    <row r="16" spans="1:4" x14ac:dyDescent="0.25">
      <c r="A16" s="86" t="s">
        <v>40</v>
      </c>
      <c r="B16" s="87" t="s">
        <v>109</v>
      </c>
      <c r="C16" s="88">
        <v>2528345</v>
      </c>
      <c r="D16" s="109">
        <f t="shared" si="0"/>
        <v>1.212665153919832E-2</v>
      </c>
    </row>
    <row r="17" spans="1:4" x14ac:dyDescent="0.25">
      <c r="A17" s="89" t="s">
        <v>42</v>
      </c>
      <c r="B17" s="90" t="s">
        <v>111</v>
      </c>
      <c r="C17" s="91">
        <v>2491052</v>
      </c>
      <c r="D17" s="109">
        <f t="shared" si="0"/>
        <v>1.194778385466503E-2</v>
      </c>
    </row>
    <row r="18" spans="1:4" x14ac:dyDescent="0.25">
      <c r="A18" s="86" t="s">
        <v>44</v>
      </c>
      <c r="B18" s="87" t="s">
        <v>112</v>
      </c>
      <c r="C18" s="88">
        <v>2120095</v>
      </c>
      <c r="D18" s="109">
        <f t="shared" si="0"/>
        <v>1.0168570070538896E-2</v>
      </c>
    </row>
    <row r="19" spans="1:4" x14ac:dyDescent="0.25">
      <c r="A19" s="89" t="s">
        <v>47</v>
      </c>
      <c r="B19" s="90" t="s">
        <v>113</v>
      </c>
      <c r="C19" s="91">
        <v>1951673</v>
      </c>
      <c r="D19" s="109">
        <f t="shared" si="0"/>
        <v>9.3607709349245467E-3</v>
      </c>
    </row>
    <row r="20" spans="1:4" x14ac:dyDescent="0.25">
      <c r="A20" s="86" t="s">
        <v>49</v>
      </c>
      <c r="B20" s="87" t="s">
        <v>114</v>
      </c>
      <c r="C20" s="88">
        <v>1848654</v>
      </c>
      <c r="D20" s="109">
        <f t="shared" si="0"/>
        <v>8.8666629255679634E-3</v>
      </c>
    </row>
    <row r="21" spans="1:4" x14ac:dyDescent="0.25">
      <c r="A21" s="89" t="s">
        <v>76</v>
      </c>
      <c r="B21" s="90" t="s">
        <v>115</v>
      </c>
      <c r="C21" s="91">
        <v>1702479</v>
      </c>
      <c r="D21" s="109">
        <f t="shared" si="0"/>
        <v>8.1655666397595344E-3</v>
      </c>
    </row>
    <row r="22" spans="1:4" x14ac:dyDescent="0.25">
      <c r="A22" s="86" t="s">
        <v>78</v>
      </c>
      <c r="B22" s="87" t="s">
        <v>116</v>
      </c>
      <c r="C22" s="88">
        <v>1621102</v>
      </c>
      <c r="D22" s="109">
        <f t="shared" si="0"/>
        <v>7.7752597305737452E-3</v>
      </c>
    </row>
    <row r="23" spans="1:4" x14ac:dyDescent="0.25">
      <c r="A23" s="89" t="s">
        <v>96</v>
      </c>
      <c r="B23" s="92" t="s">
        <v>117</v>
      </c>
      <c r="C23" s="91">
        <v>1587055</v>
      </c>
      <c r="D23" s="109">
        <f t="shared" si="0"/>
        <v>7.6119607721819573E-3</v>
      </c>
    </row>
    <row r="24" spans="1:4" ht="15.75" customHeight="1" x14ac:dyDescent="0.25">
      <c r="A24" s="86" t="s">
        <v>118</v>
      </c>
      <c r="B24" s="93" t="s">
        <v>119</v>
      </c>
      <c r="C24" s="88">
        <v>1481652</v>
      </c>
      <c r="D24" s="109">
        <f t="shared" si="0"/>
        <v>7.1064184303788729E-3</v>
      </c>
    </row>
    <row r="25" spans="1:4" x14ac:dyDescent="0.25">
      <c r="A25" s="89" t="s">
        <v>120</v>
      </c>
      <c r="B25" s="90" t="s">
        <v>228</v>
      </c>
      <c r="C25" s="91">
        <v>1400128</v>
      </c>
      <c r="D25" s="109">
        <f t="shared" si="0"/>
        <v>6.715406467975955E-3</v>
      </c>
    </row>
    <row r="26" spans="1:4" x14ac:dyDescent="0.25">
      <c r="A26" s="86" t="s">
        <v>121</v>
      </c>
      <c r="B26" s="87" t="s">
        <v>122</v>
      </c>
      <c r="C26" s="88">
        <v>1330291</v>
      </c>
      <c r="D26" s="109">
        <f t="shared" si="0"/>
        <v>6.380448634474992E-3</v>
      </c>
    </row>
    <row r="27" spans="1:4" x14ac:dyDescent="0.25">
      <c r="A27" s="89" t="s">
        <v>123</v>
      </c>
      <c r="B27" s="92" t="s">
        <v>124</v>
      </c>
      <c r="C27" s="91">
        <v>1266463</v>
      </c>
      <c r="D27" s="109">
        <f t="shared" si="0"/>
        <v>6.0743116498293247E-3</v>
      </c>
    </row>
    <row r="28" spans="1:4" x14ac:dyDescent="0.25">
      <c r="A28" s="86" t="s">
        <v>125</v>
      </c>
      <c r="B28" s="87" t="s">
        <v>229</v>
      </c>
      <c r="C28" s="88">
        <v>1218917</v>
      </c>
      <c r="D28" s="109">
        <f t="shared" si="0"/>
        <v>5.8462677024713793E-3</v>
      </c>
    </row>
    <row r="29" spans="1:4" x14ac:dyDescent="0.25">
      <c r="A29" s="89" t="s">
        <v>126</v>
      </c>
      <c r="B29" s="90" t="s">
        <v>230</v>
      </c>
      <c r="C29" s="91">
        <v>1189947</v>
      </c>
      <c r="D29" s="109">
        <f t="shared" si="0"/>
        <v>5.707319459612681E-3</v>
      </c>
    </row>
    <row r="30" spans="1:4" x14ac:dyDescent="0.25">
      <c r="A30" s="86" t="s">
        <v>127</v>
      </c>
      <c r="B30" s="87" t="s">
        <v>128</v>
      </c>
      <c r="C30" s="88">
        <v>1101595</v>
      </c>
      <c r="D30" s="109">
        <f t="shared" si="0"/>
        <v>5.2835584947161776E-3</v>
      </c>
    </row>
    <row r="31" spans="1:4" x14ac:dyDescent="0.25">
      <c r="A31" s="89" t="s">
        <v>129</v>
      </c>
      <c r="B31" s="90" t="s">
        <v>231</v>
      </c>
      <c r="C31" s="91">
        <v>1032714</v>
      </c>
      <c r="D31" s="109">
        <f t="shared" si="0"/>
        <v>4.9531859052667476E-3</v>
      </c>
    </row>
    <row r="32" spans="1:4" x14ac:dyDescent="0.25">
      <c r="A32" s="94" t="s">
        <v>52</v>
      </c>
      <c r="B32" s="95"/>
      <c r="C32" s="96">
        <f>SUM(C4:C31)</f>
        <v>98703754</v>
      </c>
      <c r="D32" s="110">
        <f>C32/C33</f>
        <v>0.47341087959465677</v>
      </c>
    </row>
    <row r="33" spans="1:4" x14ac:dyDescent="0.25">
      <c r="A33" s="61" t="s">
        <v>53</v>
      </c>
      <c r="B33" s="62"/>
      <c r="C33" s="97">
        <v>208494900</v>
      </c>
      <c r="D33" s="110"/>
    </row>
    <row r="34" spans="1:4" x14ac:dyDescent="0.25">
      <c r="A34" s="98" t="s">
        <v>232</v>
      </c>
      <c r="B34" s="98"/>
      <c r="C34" s="98"/>
      <c r="D34" s="99"/>
    </row>
    <row r="35" spans="1:4" x14ac:dyDescent="0.25">
      <c r="A35" s="100" t="s">
        <v>233</v>
      </c>
      <c r="B35" s="101"/>
      <c r="C35" s="101"/>
      <c r="D35" s="63"/>
    </row>
    <row r="36" spans="1:4" x14ac:dyDescent="0.25">
      <c r="A36" s="100" t="s">
        <v>234</v>
      </c>
      <c r="B36" s="102"/>
      <c r="C36" s="103"/>
      <c r="D36" s="63"/>
    </row>
    <row r="37" spans="1:4" x14ac:dyDescent="0.25">
      <c r="A37" s="100" t="s">
        <v>235</v>
      </c>
      <c r="B37" s="104"/>
      <c r="C37" s="105"/>
      <c r="D37" s="63"/>
    </row>
  </sheetData>
  <mergeCells count="4">
    <mergeCell ref="A32:B32"/>
    <mergeCell ref="A1:D1"/>
    <mergeCell ref="A33:B33"/>
    <mergeCell ref="A34:C3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sqref="A1:D1"/>
    </sheetView>
  </sheetViews>
  <sheetFormatPr defaultRowHeight="15" x14ac:dyDescent="0.25"/>
  <cols>
    <col min="1" max="4" width="16" customWidth="1"/>
  </cols>
  <sheetData>
    <row r="1" spans="1:4" ht="36" customHeight="1" x14ac:dyDescent="0.25">
      <c r="A1" s="106" t="s">
        <v>130</v>
      </c>
      <c r="B1" s="107"/>
      <c r="C1" s="107"/>
      <c r="D1" s="107"/>
    </row>
    <row r="2" spans="1:4" x14ac:dyDescent="0.25">
      <c r="A2" s="63"/>
      <c r="B2" s="63"/>
      <c r="C2" s="63"/>
      <c r="D2" s="63"/>
    </row>
    <row r="3" spans="1:4" ht="22.5" x14ac:dyDescent="0.25">
      <c r="A3" s="1" t="s">
        <v>1</v>
      </c>
      <c r="B3" s="2" t="s">
        <v>2</v>
      </c>
      <c r="C3" s="3" t="s">
        <v>131</v>
      </c>
      <c r="D3" s="4" t="s">
        <v>211</v>
      </c>
    </row>
    <row r="4" spans="1:4" x14ac:dyDescent="0.25">
      <c r="A4" s="5" t="s">
        <v>4</v>
      </c>
      <c r="B4" s="111" t="s">
        <v>5</v>
      </c>
      <c r="C4" s="112" t="s">
        <v>6</v>
      </c>
      <c r="D4" s="113">
        <v>12176866</v>
      </c>
    </row>
    <row r="5" spans="1:4" x14ac:dyDescent="0.25">
      <c r="A5" s="7" t="s">
        <v>7</v>
      </c>
      <c r="B5" s="114" t="s">
        <v>8</v>
      </c>
      <c r="C5" s="115" t="s">
        <v>9</v>
      </c>
      <c r="D5" s="116">
        <v>6688927</v>
      </c>
    </row>
    <row r="6" spans="1:4" x14ac:dyDescent="0.25">
      <c r="A6" s="5" t="s">
        <v>10</v>
      </c>
      <c r="B6" s="111" t="s">
        <v>11</v>
      </c>
      <c r="C6" s="112" t="s">
        <v>12</v>
      </c>
      <c r="D6" s="113">
        <v>2974703</v>
      </c>
    </row>
    <row r="7" spans="1:4" x14ac:dyDescent="0.25">
      <c r="A7" s="117" t="s">
        <v>13</v>
      </c>
      <c r="B7" s="114" t="s">
        <v>14</v>
      </c>
      <c r="C7" s="115" t="s">
        <v>15</v>
      </c>
      <c r="D7" s="116">
        <v>2857329</v>
      </c>
    </row>
    <row r="8" spans="1:4" x14ac:dyDescent="0.25">
      <c r="A8" s="5" t="s">
        <v>16</v>
      </c>
      <c r="B8" s="111" t="s">
        <v>17</v>
      </c>
      <c r="C8" s="112" t="s">
        <v>18</v>
      </c>
      <c r="D8" s="113">
        <v>2643247</v>
      </c>
    </row>
    <row r="9" spans="1:4" x14ac:dyDescent="0.25">
      <c r="A9" s="117" t="s">
        <v>19</v>
      </c>
      <c r="B9" s="114" t="s">
        <v>20</v>
      </c>
      <c r="C9" s="115" t="s">
        <v>21</v>
      </c>
      <c r="D9" s="116">
        <v>2501576</v>
      </c>
    </row>
    <row r="10" spans="1:4" x14ac:dyDescent="0.25">
      <c r="A10" s="5" t="s">
        <v>22</v>
      </c>
      <c r="B10" s="111" t="s">
        <v>23</v>
      </c>
      <c r="C10" s="112" t="s">
        <v>24</v>
      </c>
      <c r="D10" s="113">
        <v>2145444</v>
      </c>
    </row>
    <row r="11" spans="1:4" x14ac:dyDescent="0.25">
      <c r="A11" s="7" t="s">
        <v>25</v>
      </c>
      <c r="B11" s="114" t="s">
        <v>26</v>
      </c>
      <c r="C11" s="115" t="s">
        <v>27</v>
      </c>
      <c r="D11" s="116">
        <v>1917185</v>
      </c>
    </row>
    <row r="12" spans="1:4" x14ac:dyDescent="0.25">
      <c r="A12" s="5" t="s">
        <v>28</v>
      </c>
      <c r="B12" s="111" t="s">
        <v>29</v>
      </c>
      <c r="C12" s="112" t="s">
        <v>30</v>
      </c>
      <c r="D12" s="113">
        <v>1637834</v>
      </c>
    </row>
    <row r="13" spans="1:4" x14ac:dyDescent="0.25">
      <c r="A13" s="7" t="s">
        <v>31</v>
      </c>
      <c r="B13" s="114" t="s">
        <v>35</v>
      </c>
      <c r="C13" s="115" t="s">
        <v>36</v>
      </c>
      <c r="D13" s="116">
        <v>1495705</v>
      </c>
    </row>
    <row r="14" spans="1:4" x14ac:dyDescent="0.25">
      <c r="A14" s="5" t="s">
        <v>34</v>
      </c>
      <c r="B14" s="111" t="s">
        <v>38</v>
      </c>
      <c r="C14" s="112" t="s">
        <v>39</v>
      </c>
      <c r="D14" s="113">
        <v>1485732</v>
      </c>
    </row>
    <row r="15" spans="1:4" x14ac:dyDescent="0.25">
      <c r="A15" s="117" t="s">
        <v>37</v>
      </c>
      <c r="B15" s="114" t="s">
        <v>32</v>
      </c>
      <c r="C15" s="115" t="s">
        <v>33</v>
      </c>
      <c r="D15" s="116">
        <v>1479101</v>
      </c>
    </row>
    <row r="16" spans="1:4" x14ac:dyDescent="0.25">
      <c r="A16" s="5" t="s">
        <v>40</v>
      </c>
      <c r="B16" s="111" t="s">
        <v>45</v>
      </c>
      <c r="C16" s="112" t="s">
        <v>46</v>
      </c>
      <c r="D16" s="113">
        <v>1094667</v>
      </c>
    </row>
    <row r="17" spans="1:4" x14ac:dyDescent="0.25">
      <c r="A17" s="117" t="s">
        <v>42</v>
      </c>
      <c r="B17" s="114" t="s">
        <v>50</v>
      </c>
      <c r="C17" s="115" t="s">
        <v>51</v>
      </c>
      <c r="D17" s="116">
        <v>1012382</v>
      </c>
    </row>
    <row r="18" spans="1:4" x14ac:dyDescent="0.25">
      <c r="A18" s="5" t="s">
        <v>44</v>
      </c>
      <c r="B18" s="111" t="s">
        <v>134</v>
      </c>
      <c r="C18" s="112" t="s">
        <v>135</v>
      </c>
      <c r="D18" s="113">
        <v>885711</v>
      </c>
    </row>
    <row r="19" spans="1:4" x14ac:dyDescent="0.25">
      <c r="A19" s="7" t="s">
        <v>47</v>
      </c>
      <c r="B19" s="114" t="s">
        <v>132</v>
      </c>
      <c r="C19" s="115" t="s">
        <v>133</v>
      </c>
      <c r="D19" s="116">
        <v>877640</v>
      </c>
    </row>
    <row r="20" spans="1:4" x14ac:dyDescent="0.25">
      <c r="A20" s="5" t="s">
        <v>49</v>
      </c>
      <c r="B20" s="111" t="s">
        <v>65</v>
      </c>
      <c r="C20" s="112" t="s">
        <v>136</v>
      </c>
      <c r="D20" s="113">
        <v>861442</v>
      </c>
    </row>
    <row r="21" spans="1:4" x14ac:dyDescent="0.25">
      <c r="A21" s="7" t="s">
        <v>76</v>
      </c>
      <c r="B21" s="114" t="s">
        <v>137</v>
      </c>
      <c r="C21" s="115" t="s">
        <v>138</v>
      </c>
      <c r="D21" s="116">
        <v>800323</v>
      </c>
    </row>
    <row r="22" spans="1:4" x14ac:dyDescent="0.25">
      <c r="A22" s="5" t="s">
        <v>78</v>
      </c>
      <c r="B22" s="111" t="s">
        <v>139</v>
      </c>
      <c r="C22" s="112" t="s">
        <v>140</v>
      </c>
      <c r="D22" s="113">
        <v>648939</v>
      </c>
    </row>
    <row r="23" spans="1:4" x14ac:dyDescent="0.25">
      <c r="A23" s="117" t="s">
        <v>96</v>
      </c>
      <c r="B23" s="114" t="s">
        <v>57</v>
      </c>
      <c r="C23" s="115" t="s">
        <v>141</v>
      </c>
      <c r="D23" s="116">
        <v>607153</v>
      </c>
    </row>
    <row r="24" spans="1:4" x14ac:dyDescent="0.25">
      <c r="A24" s="5" t="s">
        <v>118</v>
      </c>
      <c r="B24" s="111" t="s">
        <v>142</v>
      </c>
      <c r="C24" s="112" t="s">
        <v>143</v>
      </c>
      <c r="D24" s="113">
        <v>519531</v>
      </c>
    </row>
    <row r="25" spans="1:4" x14ac:dyDescent="0.25">
      <c r="A25" s="117" t="s">
        <v>120</v>
      </c>
      <c r="B25" s="114" t="s">
        <v>145</v>
      </c>
      <c r="C25" s="115" t="s">
        <v>146</v>
      </c>
      <c r="D25" s="116">
        <v>493634</v>
      </c>
    </row>
    <row r="26" spans="1:4" x14ac:dyDescent="0.25">
      <c r="A26" s="5" t="s">
        <v>121</v>
      </c>
      <c r="B26" s="111" t="s">
        <v>68</v>
      </c>
      <c r="C26" s="112" t="s">
        <v>144</v>
      </c>
      <c r="D26" s="113">
        <v>492977</v>
      </c>
    </row>
    <row r="27" spans="1:4" x14ac:dyDescent="0.25">
      <c r="A27" s="117" t="s">
        <v>123</v>
      </c>
      <c r="B27" s="114" t="s">
        <v>147</v>
      </c>
      <c r="C27" s="115" t="s">
        <v>148</v>
      </c>
      <c r="D27" s="116">
        <v>401155</v>
      </c>
    </row>
    <row r="28" spans="1:4" x14ac:dyDescent="0.25">
      <c r="A28" s="5" t="s">
        <v>125</v>
      </c>
      <c r="B28" s="111" t="s">
        <v>151</v>
      </c>
      <c r="C28" s="112" t="s">
        <v>152</v>
      </c>
      <c r="D28" s="113">
        <v>375374</v>
      </c>
    </row>
    <row r="29" spans="1:4" x14ac:dyDescent="0.25">
      <c r="A29" s="117" t="s">
        <v>126</v>
      </c>
      <c r="B29" s="114" t="s">
        <v>149</v>
      </c>
      <c r="C29" s="115" t="s">
        <v>150</v>
      </c>
      <c r="D29" s="116">
        <v>358267</v>
      </c>
    </row>
    <row r="30" spans="1:4" x14ac:dyDescent="0.25">
      <c r="A30" s="5" t="s">
        <v>127</v>
      </c>
      <c r="B30" s="111" t="s">
        <v>59</v>
      </c>
      <c r="C30" s="112" t="s">
        <v>153</v>
      </c>
      <c r="D30" s="113">
        <v>291855</v>
      </c>
    </row>
    <row r="31" spans="1:4" x14ac:dyDescent="0.25">
      <c r="A31" s="77" t="s">
        <v>154</v>
      </c>
      <c r="B31" s="77"/>
      <c r="C31" s="77"/>
      <c r="D31" s="118">
        <f>SUM(D4:D30)</f>
        <v>49724699</v>
      </c>
    </row>
    <row r="32" spans="1:4" x14ac:dyDescent="0.25">
      <c r="A32" s="119" t="s">
        <v>212</v>
      </c>
      <c r="B32" s="119"/>
      <c r="C32" s="119"/>
      <c r="D32" s="120">
        <f>D31/D33</f>
        <v>0.2384935986443793</v>
      </c>
    </row>
    <row r="33" spans="1:4" x14ac:dyDescent="0.25">
      <c r="A33" s="121" t="s">
        <v>53</v>
      </c>
      <c r="B33" s="121"/>
      <c r="C33" s="121"/>
      <c r="D33" s="122">
        <v>208494900</v>
      </c>
    </row>
  </sheetData>
  <mergeCells count="4">
    <mergeCell ref="A32:C32"/>
    <mergeCell ref="A33:C33"/>
    <mergeCell ref="A1:D1"/>
    <mergeCell ref="A31:C31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50"/>
  <sheetViews>
    <sheetView workbookViewId="0">
      <selection activeCell="A4" sqref="A4"/>
    </sheetView>
  </sheetViews>
  <sheetFormatPr defaultRowHeight="15" x14ac:dyDescent="0.25"/>
  <cols>
    <col min="1" max="1" width="23.28515625" customWidth="1"/>
    <col min="2" max="2" width="10.85546875" customWidth="1"/>
    <col min="3" max="3" width="23.85546875" customWidth="1"/>
    <col min="4" max="4" width="18.7109375" customWidth="1"/>
    <col min="5" max="5" width="13.7109375" customWidth="1"/>
    <col min="6" max="6" width="15.42578125" customWidth="1"/>
    <col min="10" max="10" width="14.7109375" customWidth="1"/>
    <col min="13" max="13" width="11.7109375" customWidth="1"/>
  </cols>
  <sheetData>
    <row r="3" spans="1:25" x14ac:dyDescent="0.25">
      <c r="A3" t="s">
        <v>155</v>
      </c>
    </row>
    <row r="4" spans="1:25" ht="45" x14ac:dyDescent="0.25">
      <c r="B4" t="s">
        <v>156</v>
      </c>
      <c r="C4" t="s">
        <v>157</v>
      </c>
      <c r="D4" t="s">
        <v>158</v>
      </c>
      <c r="E4" s="11" t="s">
        <v>159</v>
      </c>
      <c r="F4" s="11" t="s">
        <v>160</v>
      </c>
      <c r="G4" s="11" t="s">
        <v>161</v>
      </c>
      <c r="H4" t="s">
        <v>162</v>
      </c>
      <c r="O4" s="11"/>
      <c r="P4" s="11"/>
      <c r="Q4" s="11"/>
      <c r="T4" s="40"/>
      <c r="U4" s="40"/>
      <c r="V4" s="40"/>
      <c r="W4" s="11"/>
      <c r="X4" s="11"/>
      <c r="Y4" s="11"/>
    </row>
    <row r="5" spans="1:25" x14ac:dyDescent="0.25">
      <c r="A5" s="40" t="s">
        <v>242</v>
      </c>
      <c r="B5" s="12">
        <v>1412</v>
      </c>
      <c r="C5" s="12">
        <v>1035</v>
      </c>
      <c r="D5">
        <v>729</v>
      </c>
      <c r="E5">
        <v>358</v>
      </c>
      <c r="F5">
        <v>140</v>
      </c>
      <c r="G5">
        <v>134</v>
      </c>
      <c r="H5" s="12">
        <f>SUM(B5:G5)</f>
        <v>3808</v>
      </c>
      <c r="I5">
        <f>H5/H12</f>
        <v>0.6836624775583483</v>
      </c>
      <c r="K5" s="10"/>
      <c r="L5" s="10"/>
      <c r="M5" s="10"/>
      <c r="N5" s="10"/>
      <c r="O5" s="10"/>
      <c r="P5" s="10"/>
      <c r="Q5" s="10"/>
      <c r="R5" s="10"/>
      <c r="T5" s="10"/>
      <c r="U5" s="10"/>
      <c r="V5" s="10"/>
      <c r="W5" s="10"/>
      <c r="X5" s="10"/>
      <c r="Y5" s="10"/>
    </row>
    <row r="6" spans="1:25" x14ac:dyDescent="0.25">
      <c r="A6" s="40" t="s">
        <v>236</v>
      </c>
      <c r="B6">
        <v>138</v>
      </c>
      <c r="C6">
        <v>314</v>
      </c>
      <c r="D6">
        <v>309</v>
      </c>
      <c r="E6">
        <v>166</v>
      </c>
      <c r="F6">
        <v>89</v>
      </c>
      <c r="G6">
        <v>80</v>
      </c>
      <c r="H6" s="12">
        <f t="shared" ref="H6:H11" si="0">SUM(B6:G6)</f>
        <v>1096</v>
      </c>
      <c r="K6" s="10"/>
      <c r="L6" s="10"/>
      <c r="M6" s="10"/>
      <c r="N6" s="10"/>
      <c r="O6" s="10"/>
      <c r="P6" s="10"/>
      <c r="Q6" s="10"/>
      <c r="R6" s="10"/>
      <c r="T6" s="10"/>
      <c r="U6" s="10"/>
      <c r="V6" s="10"/>
      <c r="W6" s="10"/>
      <c r="X6" s="10"/>
      <c r="Y6" s="10"/>
    </row>
    <row r="7" spans="1:25" x14ac:dyDescent="0.25">
      <c r="A7" s="40" t="s">
        <v>237</v>
      </c>
      <c r="B7">
        <v>13</v>
      </c>
      <c r="C7">
        <v>84</v>
      </c>
      <c r="D7">
        <v>137</v>
      </c>
      <c r="E7">
        <v>48</v>
      </c>
      <c r="F7">
        <v>40</v>
      </c>
      <c r="G7">
        <v>27</v>
      </c>
      <c r="H7" s="12">
        <f t="shared" si="0"/>
        <v>349</v>
      </c>
      <c r="K7" s="10"/>
      <c r="L7" s="10"/>
      <c r="M7" s="10"/>
      <c r="N7" s="10"/>
      <c r="O7" s="10"/>
      <c r="P7" s="10"/>
      <c r="Q7" s="10"/>
      <c r="R7" s="10"/>
      <c r="T7" s="10"/>
      <c r="U7" s="10"/>
      <c r="V7" s="10"/>
      <c r="W7" s="10"/>
      <c r="X7" s="10"/>
      <c r="Y7" s="10"/>
    </row>
    <row r="8" spans="1:25" x14ac:dyDescent="0.25">
      <c r="A8" s="40" t="s">
        <v>238</v>
      </c>
      <c r="B8">
        <v>3</v>
      </c>
      <c r="C8">
        <v>13</v>
      </c>
      <c r="D8">
        <v>66</v>
      </c>
      <c r="E8">
        <v>42</v>
      </c>
      <c r="F8">
        <v>25</v>
      </c>
      <c r="G8">
        <v>15</v>
      </c>
      <c r="H8" s="12">
        <f t="shared" si="0"/>
        <v>164</v>
      </c>
      <c r="I8">
        <f>SUM(E8:G9)/SUM(H8:H9)</f>
        <v>0.51660516605166051</v>
      </c>
      <c r="K8" s="10"/>
      <c r="L8" s="10"/>
      <c r="M8" s="10"/>
      <c r="N8" s="10"/>
      <c r="O8" s="10"/>
      <c r="P8" s="10"/>
      <c r="Q8" s="10"/>
      <c r="R8" s="10"/>
      <c r="T8" s="10"/>
      <c r="U8" s="10"/>
      <c r="V8" s="10"/>
      <c r="W8" s="10"/>
      <c r="X8" s="10"/>
      <c r="Y8" s="10"/>
    </row>
    <row r="9" spans="1:25" x14ac:dyDescent="0.25">
      <c r="A9" s="40" t="s">
        <v>239</v>
      </c>
      <c r="B9">
        <v>1</v>
      </c>
      <c r="C9">
        <v>12</v>
      </c>
      <c r="D9">
        <v>36</v>
      </c>
      <c r="E9">
        <v>31</v>
      </c>
      <c r="F9">
        <v>19</v>
      </c>
      <c r="G9">
        <v>8</v>
      </c>
      <c r="H9" s="12">
        <f t="shared" si="0"/>
        <v>107</v>
      </c>
      <c r="K9" s="10"/>
      <c r="L9" s="10"/>
      <c r="M9" s="10"/>
      <c r="N9" s="10"/>
      <c r="O9" s="10"/>
      <c r="P9" s="10"/>
      <c r="Q9" s="10"/>
      <c r="R9" s="10"/>
      <c r="T9" s="10"/>
      <c r="U9" s="10"/>
      <c r="V9" s="10"/>
      <c r="W9" s="10"/>
      <c r="X9" s="10"/>
      <c r="Y9" s="10"/>
    </row>
    <row r="10" spans="1:25" s="40" customFormat="1" x14ac:dyDescent="0.25">
      <c r="A10" s="40" t="s">
        <v>240</v>
      </c>
      <c r="B10" s="40">
        <v>0</v>
      </c>
      <c r="C10" s="40">
        <v>6</v>
      </c>
      <c r="D10" s="40">
        <v>10</v>
      </c>
      <c r="E10" s="40">
        <v>10</v>
      </c>
      <c r="F10" s="40">
        <v>0</v>
      </c>
      <c r="G10" s="40">
        <v>3</v>
      </c>
      <c r="H10" s="12">
        <f t="shared" si="0"/>
        <v>29</v>
      </c>
      <c r="K10" s="10"/>
      <c r="L10" s="10"/>
      <c r="M10" s="10"/>
      <c r="N10" s="10"/>
      <c r="O10" s="10"/>
      <c r="P10" s="10"/>
      <c r="Q10" s="10"/>
      <c r="R10" s="10"/>
      <c r="T10" s="10"/>
      <c r="U10" s="10"/>
      <c r="V10" s="10"/>
      <c r="W10" s="10"/>
      <c r="X10" s="10"/>
      <c r="Y10" s="10"/>
    </row>
    <row r="11" spans="1:25" x14ac:dyDescent="0.25">
      <c r="A11" s="40" t="s">
        <v>241</v>
      </c>
      <c r="B11">
        <v>0</v>
      </c>
      <c r="C11">
        <v>5</v>
      </c>
      <c r="D11">
        <v>8</v>
      </c>
      <c r="E11">
        <v>3</v>
      </c>
      <c r="F11">
        <v>1</v>
      </c>
      <c r="G11">
        <v>0</v>
      </c>
      <c r="H11" s="12">
        <f t="shared" si="0"/>
        <v>17</v>
      </c>
      <c r="K11" s="10"/>
      <c r="L11" s="10"/>
      <c r="M11" s="10"/>
      <c r="N11" s="10"/>
      <c r="O11" s="10"/>
      <c r="P11" s="10"/>
      <c r="Q11" s="10"/>
      <c r="R11" s="10"/>
      <c r="T11" s="10"/>
      <c r="U11" s="10"/>
      <c r="V11" s="10"/>
      <c r="W11" s="10"/>
      <c r="X11" s="10"/>
      <c r="Y11" s="10"/>
    </row>
    <row r="12" spans="1:25" x14ac:dyDescent="0.25">
      <c r="A12" s="40" t="s">
        <v>162</v>
      </c>
      <c r="B12" s="35">
        <f>SUM(B5:B11)</f>
        <v>1567</v>
      </c>
      <c r="C12" s="35">
        <f t="shared" ref="C12:G12" si="1">SUM(C5:C11)</f>
        <v>1469</v>
      </c>
      <c r="D12" s="35">
        <f t="shared" si="1"/>
        <v>1295</v>
      </c>
      <c r="E12" s="35">
        <f t="shared" si="1"/>
        <v>658</v>
      </c>
      <c r="F12" s="35">
        <f t="shared" si="1"/>
        <v>314</v>
      </c>
      <c r="G12" s="35">
        <f t="shared" si="1"/>
        <v>267</v>
      </c>
      <c r="H12" s="35">
        <v>5570</v>
      </c>
      <c r="K12" s="10"/>
      <c r="L12" s="36"/>
      <c r="M12" s="36"/>
      <c r="N12" s="36"/>
      <c r="O12" s="36"/>
      <c r="P12" s="36"/>
      <c r="Q12" s="36"/>
      <c r="R12" s="36"/>
      <c r="U12" s="40"/>
      <c r="V12" s="40"/>
      <c r="W12" s="40"/>
      <c r="X12" s="40"/>
      <c r="Y12" s="40"/>
    </row>
    <row r="13" spans="1:25" x14ac:dyDescent="0.25">
      <c r="B13" s="10"/>
      <c r="C13" s="10"/>
      <c r="D13" s="12"/>
      <c r="F13" s="10"/>
      <c r="G13" s="10"/>
    </row>
    <row r="14" spans="1:25" x14ac:dyDescent="0.25">
      <c r="A14" s="13" t="s">
        <v>163</v>
      </c>
    </row>
    <row r="16" spans="1:25" x14ac:dyDescent="0.25">
      <c r="L16" s="40"/>
      <c r="M16" s="40"/>
      <c r="N16" s="40"/>
      <c r="O16" s="40"/>
      <c r="P16" s="40"/>
      <c r="Q16" s="40"/>
      <c r="R16" s="40"/>
      <c r="S16" s="40"/>
    </row>
    <row r="17" spans="11:27" x14ac:dyDescent="0.25">
      <c r="L17" s="42"/>
      <c r="M17" s="41"/>
      <c r="N17" s="41"/>
      <c r="O17" s="41"/>
      <c r="P17" s="41"/>
      <c r="Q17" s="41"/>
      <c r="R17" s="41"/>
      <c r="S17" s="41"/>
    </row>
    <row r="18" spans="11:27" x14ac:dyDescent="0.25">
      <c r="L18" s="42"/>
      <c r="M18" s="41"/>
      <c r="N18" s="41"/>
      <c r="O18" s="41"/>
      <c r="P18" s="41"/>
      <c r="Q18" s="41"/>
      <c r="R18" s="41"/>
      <c r="S18" s="41"/>
    </row>
    <row r="19" spans="11:27" x14ac:dyDescent="0.25">
      <c r="L19" s="42"/>
      <c r="M19" s="41"/>
      <c r="N19" s="41"/>
      <c r="O19" s="41"/>
      <c r="P19" s="41"/>
      <c r="Q19" s="41"/>
      <c r="R19" s="41"/>
      <c r="S19" s="41"/>
    </row>
    <row r="20" spans="11:27" x14ac:dyDescent="0.25">
      <c r="L20" s="42"/>
      <c r="M20" s="41"/>
      <c r="N20" s="41"/>
      <c r="O20" s="41"/>
      <c r="P20" s="41"/>
      <c r="Q20" s="41"/>
      <c r="R20" s="41"/>
      <c r="S20" s="41"/>
    </row>
    <row r="21" spans="11:27" x14ac:dyDescent="0.25">
      <c r="L21" s="42"/>
      <c r="M21" s="41"/>
      <c r="N21" s="41"/>
      <c r="O21" s="41"/>
      <c r="P21" s="41"/>
      <c r="Q21" s="41"/>
      <c r="R21" s="41"/>
      <c r="S21" s="41"/>
    </row>
    <row r="22" spans="11:27" x14ac:dyDescent="0.25">
      <c r="L22" s="42"/>
      <c r="M22" s="41"/>
      <c r="N22" s="41"/>
      <c r="O22" s="41"/>
      <c r="P22" s="41"/>
      <c r="Q22" s="41"/>
      <c r="R22" s="41"/>
      <c r="S22" s="41"/>
    </row>
    <row r="23" spans="11:27" x14ac:dyDescent="0.25">
      <c r="L23" s="42"/>
      <c r="M23" s="41"/>
      <c r="N23" s="41"/>
      <c r="O23" s="41"/>
      <c r="P23" s="41"/>
      <c r="Q23" s="41"/>
      <c r="R23" s="41"/>
      <c r="S23" s="41"/>
    </row>
    <row r="24" spans="11:27" x14ac:dyDescent="0.25">
      <c r="L24" s="42"/>
      <c r="M24" s="41"/>
      <c r="N24" s="41"/>
      <c r="O24" s="41"/>
      <c r="P24" s="41"/>
      <c r="Q24" s="41"/>
      <c r="R24" s="41"/>
      <c r="S24" s="41"/>
    </row>
    <row r="25" spans="11:27" x14ac:dyDescent="0.25">
      <c r="L25" s="42"/>
      <c r="M25" s="41"/>
      <c r="N25" s="41"/>
      <c r="O25" s="41"/>
      <c r="P25" s="41"/>
      <c r="Q25" s="41"/>
      <c r="R25" s="41"/>
      <c r="S25" s="41"/>
    </row>
    <row r="27" spans="11:27" x14ac:dyDescent="0.25">
      <c r="L27" s="40"/>
      <c r="M27" s="40"/>
      <c r="N27" s="40"/>
      <c r="O27" s="40"/>
      <c r="P27" s="11"/>
      <c r="Q27" s="11"/>
      <c r="R27" s="11"/>
      <c r="S27" s="40"/>
    </row>
    <row r="28" spans="11:27" x14ac:dyDescent="0.25">
      <c r="L28" s="40"/>
      <c r="M28" s="12"/>
      <c r="N28" s="12"/>
      <c r="O28" s="12"/>
      <c r="P28" s="12"/>
      <c r="Q28" s="12"/>
      <c r="R28" s="12"/>
      <c r="S28" s="12"/>
      <c r="U28" s="10"/>
      <c r="V28" s="10"/>
      <c r="W28" s="10"/>
      <c r="X28" s="10"/>
      <c r="Y28" s="10"/>
      <c r="Z28" s="10"/>
      <c r="AA28" s="10"/>
    </row>
    <row r="29" spans="11:27" x14ac:dyDescent="0.25"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10"/>
      <c r="Y29" s="10"/>
      <c r="Z29" s="10"/>
      <c r="AA29" s="10"/>
    </row>
    <row r="30" spans="11:27" x14ac:dyDescent="0.25"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10"/>
      <c r="Y30" s="10"/>
      <c r="Z30" s="10"/>
      <c r="AA30" s="10"/>
    </row>
    <row r="31" spans="11:27" x14ac:dyDescent="0.25"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10"/>
      <c r="Y31" s="10"/>
      <c r="Z31" s="10"/>
      <c r="AA31" s="10"/>
    </row>
    <row r="32" spans="11:27" x14ac:dyDescent="0.25"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10"/>
      <c r="Y32" s="10"/>
      <c r="Z32" s="10"/>
      <c r="AA32" s="10"/>
    </row>
    <row r="33" spans="1:27" x14ac:dyDescent="0.25">
      <c r="A33" t="s">
        <v>164</v>
      </c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10"/>
      <c r="Y33" s="10"/>
      <c r="Z33" s="10"/>
      <c r="AA33" s="10"/>
    </row>
    <row r="34" spans="1:27" x14ac:dyDescent="0.25"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10"/>
      <c r="Y34" s="10"/>
      <c r="Z34" s="10"/>
      <c r="AA34" s="10"/>
    </row>
    <row r="35" spans="1:27" x14ac:dyDescent="0.25"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</row>
    <row r="36" spans="1:27" x14ac:dyDescent="0.25"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</row>
    <row r="45" spans="1:27" x14ac:dyDescent="0.25">
      <c r="D45" s="11"/>
      <c r="E45" s="11"/>
      <c r="F45" s="11"/>
    </row>
    <row r="46" spans="1:27" x14ac:dyDescent="0.25">
      <c r="I46" s="10"/>
    </row>
    <row r="47" spans="1:27" x14ac:dyDescent="0.25">
      <c r="C47" s="12"/>
      <c r="G47" s="12"/>
      <c r="I47" s="10"/>
    </row>
    <row r="48" spans="1:27" x14ac:dyDescent="0.25">
      <c r="I48" s="10"/>
    </row>
    <row r="49" spans="3:9" x14ac:dyDescent="0.25">
      <c r="C49" s="12"/>
      <c r="G49" s="12"/>
      <c r="I49" s="10"/>
    </row>
    <row r="50" spans="3:9" x14ac:dyDescent="0.25">
      <c r="G50" s="12"/>
      <c r="I50" s="10"/>
    </row>
  </sheetData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3"/>
  <sheetViews>
    <sheetView workbookViewId="0">
      <selection activeCell="Q29" sqref="Q29"/>
    </sheetView>
  </sheetViews>
  <sheetFormatPr defaultRowHeight="15" x14ac:dyDescent="0.25"/>
  <cols>
    <col min="1" max="1" width="11.7109375" customWidth="1"/>
    <col min="2" max="3" width="13.28515625" bestFit="1" customWidth="1"/>
    <col min="4" max="8" width="14.28515625" bestFit="1" customWidth="1"/>
    <col min="9" max="9" width="15.28515625" bestFit="1" customWidth="1"/>
  </cols>
  <sheetData>
    <row r="2" spans="1:9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  <c r="G2" t="s">
        <v>208</v>
      </c>
      <c r="H2" t="s">
        <v>209</v>
      </c>
    </row>
    <row r="3" spans="1:9" x14ac:dyDescent="0.25">
      <c r="A3" t="s">
        <v>202</v>
      </c>
      <c r="B3" s="10">
        <v>0.22567324955116697</v>
      </c>
      <c r="C3" s="10">
        <v>0.21597845601436266</v>
      </c>
      <c r="D3" s="10">
        <v>0.24201077199281867</v>
      </c>
      <c r="E3" s="10">
        <v>0.19676840215439856</v>
      </c>
      <c r="F3" s="10">
        <v>6.2657091561938952E-2</v>
      </c>
      <c r="G3" s="10">
        <v>4.8653500897666069E-2</v>
      </c>
      <c r="H3" s="10">
        <v>8.2585278276481149E-3</v>
      </c>
      <c r="I3" s="38">
        <v>207660929</v>
      </c>
    </row>
    <row r="4" spans="1:9" x14ac:dyDescent="0.25">
      <c r="A4" t="s">
        <v>201</v>
      </c>
      <c r="B4" s="10">
        <v>2.0307662201809254E-2</v>
      </c>
      <c r="C4" s="10">
        <v>4.1178537220814514E-2</v>
      </c>
      <c r="D4" s="10">
        <v>9.2522546115036866E-2</v>
      </c>
      <c r="E4" s="10">
        <v>0.16015537550318976</v>
      </c>
      <c r="F4" s="10">
        <v>0.11555399676442925</v>
      </c>
      <c r="G4" s="10">
        <v>0.25854037676700964</v>
      </c>
      <c r="H4" s="10">
        <v>0.31174150542771067</v>
      </c>
      <c r="I4" s="37">
        <v>1</v>
      </c>
    </row>
    <row r="5" spans="1:9" x14ac:dyDescent="0.25">
      <c r="H5" s="39">
        <f>H4*I3</f>
        <v>64736530.62497694</v>
      </c>
    </row>
    <row r="8" spans="1:9" x14ac:dyDescent="0.25">
      <c r="A8" s="13" t="s">
        <v>210</v>
      </c>
    </row>
    <row r="33" spans="1:1" x14ac:dyDescent="0.25">
      <c r="A33" t="s">
        <v>164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B8" sqref="B8"/>
    </sheetView>
  </sheetViews>
  <sheetFormatPr defaultRowHeight="15" x14ac:dyDescent="0.25"/>
  <cols>
    <col min="1" max="1" width="12.5703125" customWidth="1"/>
    <col min="2" max="2" width="41" customWidth="1"/>
    <col min="3" max="3" width="35.7109375" customWidth="1"/>
    <col min="5" max="5" width="14.85546875" customWidth="1"/>
    <col min="6" max="6" width="11.85546875" customWidth="1"/>
  </cols>
  <sheetData>
    <row r="1" spans="1:6" ht="48.75" customHeight="1" x14ac:dyDescent="0.25">
      <c r="A1" s="46" t="s">
        <v>243</v>
      </c>
      <c r="B1" s="46"/>
      <c r="C1" s="47"/>
    </row>
    <row r="2" spans="1:6" ht="15" customHeight="1" x14ac:dyDescent="0.25">
      <c r="A2" s="14" t="s">
        <v>166</v>
      </c>
      <c r="B2" s="14" t="s">
        <v>167</v>
      </c>
      <c r="C2" s="15" t="s">
        <v>168</v>
      </c>
    </row>
    <row r="3" spans="1:6" x14ac:dyDescent="0.25">
      <c r="A3" s="16" t="s">
        <v>4</v>
      </c>
      <c r="B3" s="16" t="s">
        <v>6</v>
      </c>
      <c r="C3" s="17">
        <v>45538936</v>
      </c>
      <c r="E3" t="s">
        <v>200</v>
      </c>
    </row>
    <row r="4" spans="1:6" x14ac:dyDescent="0.25">
      <c r="A4" s="16" t="s">
        <v>7</v>
      </c>
      <c r="B4" s="16" t="s">
        <v>169</v>
      </c>
      <c r="C4" s="17">
        <v>21040662</v>
      </c>
      <c r="E4" s="28" t="s">
        <v>195</v>
      </c>
      <c r="F4" s="29"/>
    </row>
    <row r="5" spans="1:6" x14ac:dyDescent="0.25">
      <c r="A5" s="16" t="s">
        <v>10</v>
      </c>
      <c r="B5" s="16" t="s">
        <v>9</v>
      </c>
      <c r="C5" s="17">
        <v>17159960</v>
      </c>
      <c r="E5" s="30" t="s">
        <v>196</v>
      </c>
      <c r="F5" s="31"/>
    </row>
    <row r="6" spans="1:6" x14ac:dyDescent="0.25">
      <c r="A6" s="18" t="s">
        <v>13</v>
      </c>
      <c r="B6" s="18" t="s">
        <v>170</v>
      </c>
      <c r="C6" s="19">
        <v>14812617</v>
      </c>
      <c r="E6" s="30" t="s">
        <v>197</v>
      </c>
      <c r="F6" s="32"/>
    </row>
    <row r="7" spans="1:6" x14ac:dyDescent="0.25">
      <c r="A7" s="20" t="s">
        <v>16</v>
      </c>
      <c r="B7" s="20" t="s">
        <v>172</v>
      </c>
      <c r="C7" s="21">
        <v>11348937</v>
      </c>
      <c r="E7" s="30" t="s">
        <v>198</v>
      </c>
      <c r="F7" s="33"/>
    </row>
    <row r="8" spans="1:6" x14ac:dyDescent="0.25">
      <c r="A8" s="20" t="s">
        <v>19</v>
      </c>
      <c r="B8" s="20" t="s">
        <v>171</v>
      </c>
      <c r="C8" s="21">
        <v>11329605</v>
      </c>
      <c r="E8" s="30" t="s">
        <v>199</v>
      </c>
      <c r="F8" s="34"/>
    </row>
    <row r="9" spans="1:6" x14ac:dyDescent="0.25">
      <c r="A9" s="18" t="s">
        <v>22</v>
      </c>
      <c r="B9" s="18" t="s">
        <v>173</v>
      </c>
      <c r="C9" s="19">
        <v>9496294</v>
      </c>
    </row>
    <row r="10" spans="1:6" x14ac:dyDescent="0.25">
      <c r="A10" s="18" t="s">
        <v>25</v>
      </c>
      <c r="B10" s="18" t="s">
        <v>174</v>
      </c>
      <c r="C10" s="22">
        <v>9075649</v>
      </c>
    </row>
    <row r="11" spans="1:6" x14ac:dyDescent="0.25">
      <c r="A11" s="23" t="s">
        <v>28</v>
      </c>
      <c r="B11" s="23" t="s">
        <v>175</v>
      </c>
      <c r="C11" s="24">
        <v>8513497</v>
      </c>
    </row>
    <row r="12" spans="1:6" x14ac:dyDescent="0.25">
      <c r="A12" s="20" t="s">
        <v>31</v>
      </c>
      <c r="B12" s="20" t="s">
        <v>176</v>
      </c>
      <c r="C12" s="21">
        <v>7075494</v>
      </c>
    </row>
    <row r="13" spans="1:6" ht="15" customHeight="1" x14ac:dyDescent="0.25">
      <c r="A13" s="18" t="s">
        <v>34</v>
      </c>
      <c r="B13" s="18" t="s">
        <v>177</v>
      </c>
      <c r="C13" s="19">
        <v>7035055</v>
      </c>
    </row>
    <row r="14" spans="1:6" x14ac:dyDescent="0.25">
      <c r="A14" s="25" t="s">
        <v>37</v>
      </c>
      <c r="B14" s="25" t="s">
        <v>178</v>
      </c>
      <c r="C14" s="26">
        <v>6921161</v>
      </c>
    </row>
    <row r="15" spans="1:6" x14ac:dyDescent="0.25">
      <c r="A15" s="23" t="s">
        <v>40</v>
      </c>
      <c r="B15" s="23" t="s">
        <v>179</v>
      </c>
      <c r="C15" s="24">
        <v>4080611</v>
      </c>
    </row>
    <row r="16" spans="1:6" x14ac:dyDescent="0.25">
      <c r="A16" s="18" t="s">
        <v>42</v>
      </c>
      <c r="B16" s="18" t="s">
        <v>180</v>
      </c>
      <c r="C16" s="19">
        <v>3996496</v>
      </c>
    </row>
    <row r="17" spans="1:3" x14ac:dyDescent="0.25">
      <c r="A17" s="16" t="s">
        <v>44</v>
      </c>
      <c r="B17" s="16" t="s">
        <v>181</v>
      </c>
      <c r="C17" s="17">
        <v>3972388</v>
      </c>
    </row>
    <row r="18" spans="1:3" x14ac:dyDescent="0.25">
      <c r="A18" s="18" t="s">
        <v>47</v>
      </c>
      <c r="B18" s="18" t="s">
        <v>182</v>
      </c>
      <c r="C18" s="19">
        <v>3479010</v>
      </c>
    </row>
    <row r="19" spans="1:3" x14ac:dyDescent="0.25">
      <c r="A19" s="25" t="s">
        <v>49</v>
      </c>
      <c r="B19" s="25" t="s">
        <v>184</v>
      </c>
      <c r="C19" s="124">
        <v>3441998</v>
      </c>
    </row>
    <row r="20" spans="1:3" x14ac:dyDescent="0.25">
      <c r="A20" s="18" t="s">
        <v>76</v>
      </c>
      <c r="B20" s="18" t="s">
        <v>183</v>
      </c>
      <c r="C20" s="19">
        <v>3322820</v>
      </c>
    </row>
    <row r="21" spans="1:3" x14ac:dyDescent="0.25">
      <c r="A21" s="18" t="s">
        <v>78</v>
      </c>
      <c r="B21" s="18" t="s">
        <v>185</v>
      </c>
      <c r="C21" s="22">
        <v>3264531</v>
      </c>
    </row>
    <row r="22" spans="1:3" x14ac:dyDescent="0.25">
      <c r="A22" s="25" t="s">
        <v>96</v>
      </c>
      <c r="B22" s="25" t="s">
        <v>186</v>
      </c>
      <c r="C22" s="26">
        <v>2974703</v>
      </c>
    </row>
    <row r="23" spans="1:3" x14ac:dyDescent="0.25">
      <c r="A23" s="25" t="s">
        <v>118</v>
      </c>
      <c r="B23" s="25" t="s">
        <v>187</v>
      </c>
      <c r="C23" s="26">
        <v>2748023</v>
      </c>
    </row>
    <row r="24" spans="1:3" x14ac:dyDescent="0.25">
      <c r="A24" s="18" t="s">
        <v>120</v>
      </c>
      <c r="B24" s="18" t="s">
        <v>188</v>
      </c>
      <c r="C24" s="22">
        <v>2278308</v>
      </c>
    </row>
    <row r="25" spans="1:3" ht="15" customHeight="1" x14ac:dyDescent="0.25">
      <c r="A25" s="23" t="s">
        <v>121</v>
      </c>
      <c r="B25" s="23" t="s">
        <v>189</v>
      </c>
      <c r="C25" s="24">
        <v>1757589</v>
      </c>
    </row>
    <row r="26" spans="1:3" ht="15" customHeight="1" x14ac:dyDescent="0.25">
      <c r="A26" s="23" t="s">
        <v>123</v>
      </c>
      <c r="B26" s="23" t="s">
        <v>190</v>
      </c>
      <c r="C26" s="24">
        <v>1555229</v>
      </c>
    </row>
    <row r="27" spans="1:3" x14ac:dyDescent="0.25">
      <c r="A27" s="23" t="s">
        <v>125</v>
      </c>
      <c r="B27" s="23" t="s">
        <v>191</v>
      </c>
      <c r="C27" s="24">
        <v>869265</v>
      </c>
    </row>
    <row r="28" spans="1:3" x14ac:dyDescent="0.25">
      <c r="A28" s="23" t="s">
        <v>126</v>
      </c>
      <c r="B28" s="23" t="s">
        <v>192</v>
      </c>
      <c r="C28" s="24">
        <v>829494</v>
      </c>
    </row>
    <row r="29" spans="1:3" x14ac:dyDescent="0.25">
      <c r="A29" s="23" t="s">
        <v>127</v>
      </c>
      <c r="B29" s="23" t="s">
        <v>193</v>
      </c>
      <c r="C29" s="24">
        <v>576568</v>
      </c>
    </row>
    <row r="30" spans="1:3" x14ac:dyDescent="0.25">
      <c r="B30" s="27"/>
      <c r="C30" s="123">
        <f>SUM(C3:C29)</f>
        <v>208494900</v>
      </c>
    </row>
    <row r="31" spans="1:3" ht="40.5" customHeight="1" x14ac:dyDescent="0.25">
      <c r="A31" s="48" t="s">
        <v>194</v>
      </c>
      <c r="B31" s="48"/>
      <c r="C31" s="49"/>
    </row>
  </sheetData>
  <mergeCells count="2">
    <mergeCell ref="A1:C1"/>
    <mergeCell ref="A31:C3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TABELA 1</vt:lpstr>
      <vt:lpstr>TABELA 2</vt:lpstr>
      <vt:lpstr>TABELA3</vt:lpstr>
      <vt:lpstr>TABELA4</vt:lpstr>
      <vt:lpstr>TABELA5</vt:lpstr>
      <vt:lpstr>GRAFICO1</vt:lpstr>
      <vt:lpstr>GRAFICO 2</vt:lpstr>
      <vt:lpstr>Ranking POP UF</vt:lpstr>
    </vt:vector>
  </TitlesOfParts>
  <Company>IBGE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 Guimarães Marri</dc:creator>
  <cp:lastModifiedBy>Leila Regina Ervatti</cp:lastModifiedBy>
  <dcterms:created xsi:type="dcterms:W3CDTF">2017-08-18T16:02:26Z</dcterms:created>
  <dcterms:modified xsi:type="dcterms:W3CDTF">2018-08-28T18:35:16Z</dcterms:modified>
</cp:coreProperties>
</file>